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i\Desktop\Excel Workplace\Project Mental Health\Excel_Project-World_Mental_State_Report_23_24\"/>
    </mc:Choice>
  </mc:AlternateContent>
  <xr:revisionPtr revIDLastSave="0" documentId="13_ncr:1_{345C2FCD-B1B1-4303-A5BA-91D8733DBF05}" xr6:coauthVersionLast="47" xr6:coauthVersionMax="47" xr10:uidLastSave="{00000000-0000-0000-0000-000000000000}"/>
  <bookViews>
    <workbookView xWindow="-108" yWindow="-108" windowWidth="23256" windowHeight="12576" firstSheet="3" activeTab="3" xr2:uid="{55DE2015-9ADD-5544-BB61-F638567D356C}"/>
  </bookViews>
  <sheets>
    <sheet name="Global Mind Sample" sheetId="6" state="hidden" r:id="rId1"/>
    <sheet name="2019-2024 trends" sheetId="5" state="hidden" r:id="rId2"/>
    <sheet name="Data" sheetId="3" state="hidden" r:id="rId3"/>
    <sheet name="Mental_Health_Parameter" sheetId="14" r:id="rId4"/>
    <sheet name="Data_Validation" sheetId="12" state="hidden" r:id="rId5"/>
    <sheet name="Country" sheetId="8" state="hidden" r:id="rId6"/>
    <sheet name="Age_Group" sheetId="9" state="hidden" r:id="rId7"/>
    <sheet name="Biological_Sex" sheetId="10" state="hidden" r:id="rId8"/>
    <sheet name="KPI Cards" sheetId="13" state="hidden" r:id="rId9"/>
  </sheets>
  <definedNames>
    <definedName name="_xlnm._FilterDatabase" localSheetId="2" hidden="1">Data!$A$1:$BB$2016</definedName>
    <definedName name="_xlchart.v5.0" hidden="1">Country!$F$1</definedName>
    <definedName name="_xlchart.v5.1" hidden="1">Country!$F$2:$F$85</definedName>
    <definedName name="_xlchart.v5.2" hidden="1">Country!$G$1</definedName>
    <definedName name="_xlchart.v5.3" hidden="1">Country!$G$2:$G$85</definedName>
    <definedName name="age">Mental_Health_Parameter!$E$4</definedName>
    <definedName name="country">Mental_Health_Parameter!$E$3</definedName>
    <definedName name="internal_parameter">Data_Validation!$N$2</definedName>
    <definedName name="MHQ_scale_region">'KPI Cards'!$D$2</definedName>
    <definedName name="MHQ_score">'KPI Cards'!$C$2</definedName>
    <definedName name="parameter">Mental_Health_Parameter!$L$3</definedName>
    <definedName name="participant_num">'KPI Cards'!$A$2</definedName>
    <definedName name="sex">Mental_Health_Parameter!$E$5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s="1" a="1"/>
  <c r="D2" i="13" s="1"/>
  <c r="A2" i="13" a="1"/>
  <c r="A2" i="13" s="1"/>
  <c r="D3" i="10"/>
  <c r="J2" i="12" a="1"/>
  <c r="J2" i="12" s="1"/>
  <c r="K2" i="12" s="1" a="1"/>
  <c r="K2" i="12" s="1"/>
  <c r="G2" i="12" a="1"/>
  <c r="G2" i="12" s="1"/>
  <c r="A2" i="10" s="1" a="1"/>
  <c r="D2" i="12" a="1"/>
  <c r="D2" i="12" s="1"/>
  <c r="A2" i="9" s="1" a="1"/>
  <c r="B23" i="14" l="1" a="1"/>
  <c r="B23" i="14" s="1"/>
  <c r="K40" i="12" a="1"/>
  <c r="K40" i="12" s="1"/>
  <c r="K34" i="12" a="1"/>
  <c r="K34" i="12" s="1"/>
  <c r="K27" i="12" a="1"/>
  <c r="K27" i="12" s="1"/>
  <c r="K21" i="12" a="1"/>
  <c r="K21" i="12" s="1"/>
  <c r="K8" i="12" a="1"/>
  <c r="K8" i="12" s="1"/>
  <c r="K46" i="12" a="1"/>
  <c r="K46" i="12" s="1"/>
  <c r="K39" i="12" a="1"/>
  <c r="K39" i="12" s="1"/>
  <c r="L39" i="12" s="1" a="1"/>
  <c r="L39" i="12" s="1"/>
  <c r="K33" i="12" a="1"/>
  <c r="K33" i="12" s="1"/>
  <c r="L33" i="12" s="1" a="1"/>
  <c r="L33" i="12" s="1"/>
  <c r="K20" i="12" a="1"/>
  <c r="K20" i="12" s="1"/>
  <c r="K14" i="12" a="1"/>
  <c r="K14" i="12" s="1"/>
  <c r="K7" i="12" a="1"/>
  <c r="K7" i="12" s="1"/>
  <c r="K45" i="12" a="1"/>
  <c r="K45" i="12" s="1"/>
  <c r="K32" i="12" a="1"/>
  <c r="K32" i="12" s="1"/>
  <c r="K26" i="12" a="1"/>
  <c r="K26" i="12" s="1"/>
  <c r="K19" i="12" a="1"/>
  <c r="K19" i="12" s="1"/>
  <c r="L19" i="12" s="1" a="1"/>
  <c r="L19" i="12" s="1"/>
  <c r="K13" i="12" a="1"/>
  <c r="K13" i="12" s="1"/>
  <c r="L13" i="12" s="1" a="1"/>
  <c r="L13" i="12" s="1"/>
  <c r="K31" i="12" a="1"/>
  <c r="K31" i="12" s="1"/>
  <c r="K6" i="12" a="1"/>
  <c r="K6" i="12" s="1"/>
  <c r="K37" i="12" a="1"/>
  <c r="K37" i="12" s="1"/>
  <c r="K11" i="12" a="1"/>
  <c r="K11" i="12" s="1"/>
  <c r="K49" i="12" a="1"/>
  <c r="K49" i="12" s="1"/>
  <c r="K36" i="12" a="1"/>
  <c r="K36" i="12" s="1"/>
  <c r="K30" i="12" a="1"/>
  <c r="K30" i="12" s="1"/>
  <c r="L30" i="12" s="1" a="1"/>
  <c r="L30" i="12" s="1"/>
  <c r="K23" i="12" a="1"/>
  <c r="K23" i="12" s="1"/>
  <c r="L23" i="12" s="1" a="1"/>
  <c r="L23" i="12" s="1"/>
  <c r="K17" i="12" a="1"/>
  <c r="K17" i="12" s="1"/>
  <c r="K4" i="12" a="1"/>
  <c r="K4" i="12" s="1"/>
  <c r="K38" i="12" a="1"/>
  <c r="K38" i="12" s="1"/>
  <c r="K12" i="12" a="1"/>
  <c r="K12" i="12" s="1"/>
  <c r="K43" i="12" a="1"/>
  <c r="K43" i="12" s="1"/>
  <c r="K18" i="12" a="1"/>
  <c r="K18" i="12" s="1"/>
  <c r="K5" i="12" a="1"/>
  <c r="K5" i="12" s="1"/>
  <c r="L5" i="12" s="1" a="1"/>
  <c r="L5" i="12" s="1"/>
  <c r="K48" i="12" a="1"/>
  <c r="K48" i="12" s="1"/>
  <c r="L48" i="12" s="1" a="1"/>
  <c r="L48" i="12" s="1"/>
  <c r="K42" i="12" a="1"/>
  <c r="K42" i="12" s="1"/>
  <c r="K35" i="12" a="1"/>
  <c r="K35" i="12" s="1"/>
  <c r="K29" i="12" a="1"/>
  <c r="K29" i="12" s="1"/>
  <c r="K16" i="12" a="1"/>
  <c r="K16" i="12" s="1"/>
  <c r="K10" i="12" a="1"/>
  <c r="K10" i="12" s="1"/>
  <c r="K3" i="12" a="1"/>
  <c r="K3" i="12" s="1"/>
  <c r="K44" i="12" a="1"/>
  <c r="K44" i="12" s="1"/>
  <c r="K25" i="12" a="1"/>
  <c r="K25" i="12" s="1"/>
  <c r="L25" i="12" s="1" a="1"/>
  <c r="L25" i="12" s="1"/>
  <c r="K24" i="12" a="1"/>
  <c r="K24" i="12" s="1"/>
  <c r="K47" i="12" a="1"/>
  <c r="K47" i="12" s="1"/>
  <c r="K41" i="12" a="1"/>
  <c r="K41" i="12" s="1"/>
  <c r="K28" i="12" a="1"/>
  <c r="K28" i="12" s="1"/>
  <c r="K22" i="12" a="1"/>
  <c r="K22" i="12" s="1"/>
  <c r="K15" i="12" a="1"/>
  <c r="K15" i="12" s="1"/>
  <c r="K9" i="12" a="1"/>
  <c r="K9" i="12" s="1"/>
  <c r="L9" i="12" s="1" a="1"/>
  <c r="L9" i="12" s="1"/>
  <c r="L2" i="12" a="1"/>
  <c r="L2" i="12" s="1"/>
  <c r="L46" i="12" a="1"/>
  <c r="L46" i="12" s="1"/>
  <c r="L20" i="12" a="1"/>
  <c r="L20" i="12" s="1"/>
  <c r="L14" i="12" a="1"/>
  <c r="L14" i="12" s="1"/>
  <c r="L7" i="12" a="1"/>
  <c r="L7" i="12" s="1"/>
  <c r="L45" i="12" a="1"/>
  <c r="L45" i="12" s="1"/>
  <c r="L32" i="12" a="1"/>
  <c r="L32" i="12" s="1"/>
  <c r="L26" i="12" a="1"/>
  <c r="L26" i="12" s="1"/>
  <c r="L38" i="12" a="1"/>
  <c r="L38" i="12" s="1"/>
  <c r="L12" i="12" a="1"/>
  <c r="L12" i="12" s="1"/>
  <c r="L24" i="12" a="1"/>
  <c r="L24" i="12" s="1"/>
  <c r="L49" i="12" a="1"/>
  <c r="L49" i="12" s="1"/>
  <c r="L36" i="12" a="1"/>
  <c r="L36" i="12" s="1"/>
  <c r="L17" i="12" a="1"/>
  <c r="L17" i="12" s="1"/>
  <c r="L40" i="12" a="1"/>
  <c r="L40" i="12" s="1"/>
  <c r="L27" i="12" a="1"/>
  <c r="L27" i="12" s="1"/>
  <c r="L8" i="12" a="1"/>
  <c r="L8" i="12" s="1"/>
  <c r="L44" i="12" a="1"/>
  <c r="L44" i="12" s="1"/>
  <c r="L6" i="12" a="1"/>
  <c r="L6" i="12" s="1"/>
  <c r="L37" i="12" a="1"/>
  <c r="L37" i="12" s="1"/>
  <c r="L18" i="12" a="1"/>
  <c r="L18" i="12" s="1"/>
  <c r="L11" i="12" a="1"/>
  <c r="L11" i="12" s="1"/>
  <c r="L42" i="12" a="1"/>
  <c r="L42" i="12" s="1"/>
  <c r="L35" i="12" a="1"/>
  <c r="L35" i="12" s="1"/>
  <c r="L29" i="12" a="1"/>
  <c r="L29" i="12" s="1"/>
  <c r="L16" i="12" a="1"/>
  <c r="L16" i="12" s="1"/>
  <c r="L10" i="12" a="1"/>
  <c r="L10" i="12" s="1"/>
  <c r="L4" i="12" a="1"/>
  <c r="L4" i="12" s="1"/>
  <c r="L34" i="12" a="1"/>
  <c r="L34" i="12" s="1"/>
  <c r="L21" i="12" a="1"/>
  <c r="L21" i="12" s="1"/>
  <c r="L31" i="12" a="1"/>
  <c r="L31" i="12" s="1"/>
  <c r="L43" i="12" a="1"/>
  <c r="L43" i="12" s="1"/>
  <c r="L47" i="12" a="1"/>
  <c r="L47" i="12" s="1"/>
  <c r="L41" i="12" a="1"/>
  <c r="L41" i="12" s="1"/>
  <c r="L28" i="12" a="1"/>
  <c r="L28" i="12" s="1"/>
  <c r="L22" i="12" a="1"/>
  <c r="L22" i="12" s="1"/>
  <c r="L15" i="12" a="1"/>
  <c r="L15" i="12" s="1"/>
  <c r="L3" i="12" a="1"/>
  <c r="L3" i="12" s="1"/>
  <c r="E8" i="9"/>
  <c r="E7" i="9"/>
  <c r="E6" i="9"/>
  <c r="A2" i="10"/>
  <c r="A2" i="9"/>
  <c r="N2" i="12" l="1"/>
  <c r="B2" i="10" s="1" a="1"/>
  <c r="B2" i="10" s="1"/>
  <c r="B6" i="9" a="1"/>
  <c r="B6" i="9" s="1"/>
  <c r="C6" i="9" s="1"/>
  <c r="D6" i="9" s="1"/>
  <c r="B7" i="9" a="1"/>
  <c r="B7" i="9" s="1"/>
  <c r="C7" i="9" s="1"/>
  <c r="D7" i="9" s="1"/>
  <c r="B3" i="9" a="1"/>
  <c r="B3" i="9" s="1"/>
  <c r="C3" i="9" s="1"/>
  <c r="B2" i="9" a="1"/>
  <c r="B2" i="9" s="1"/>
  <c r="C2" i="9" s="1"/>
  <c r="D2" i="9" s="1"/>
  <c r="B4" i="9" a="1"/>
  <c r="B4" i="9" s="1"/>
  <c r="C4" i="9" s="1"/>
  <c r="D4" i="9" s="1"/>
  <c r="B3" i="10" a="1"/>
  <c r="B3" i="10" s="1"/>
  <c r="C3" i="10" s="1"/>
  <c r="B4" i="10" a="1"/>
  <c r="B4" i="10" s="1"/>
  <c r="B9" i="9" a="1"/>
  <c r="B9" i="9" s="1"/>
  <c r="C9" i="9" s="1"/>
  <c r="B8" i="9" a="1"/>
  <c r="B8" i="9" s="1"/>
  <c r="C8" i="9" s="1"/>
  <c r="D8" i="9" s="1"/>
  <c r="B5" i="9" a="1"/>
  <c r="B5" i="9" s="1"/>
  <c r="C5" i="9" s="1"/>
  <c r="D5" i="9" s="1"/>
  <c r="E5" i="9"/>
  <c r="A2" i="12" a="1"/>
  <c r="A2" i="12" s="1"/>
  <c r="A2" i="8" s="1" a="1"/>
  <c r="B39" i="8" s="1" a="1"/>
  <c r="B39" i="8" s="1"/>
  <c r="E4" i="9" l="1"/>
  <c r="E2" i="9"/>
  <c r="D4" i="10"/>
  <c r="C4" i="10"/>
  <c r="C2" i="10"/>
  <c r="D2" i="10"/>
  <c r="D3" i="9"/>
  <c r="E3" i="9"/>
  <c r="B6" i="8" a="1"/>
  <c r="B6" i="8" s="1"/>
  <c r="B77" i="8" a="1"/>
  <c r="B77" i="8" s="1"/>
  <c r="B21" i="8" a="1"/>
  <c r="B21" i="8" s="1"/>
  <c r="B13" i="8" a="1"/>
  <c r="B13" i="8" s="1"/>
  <c r="B78" i="8" a="1"/>
  <c r="B78" i="8" s="1"/>
  <c r="B24" i="8" a="1"/>
  <c r="B24" i="8" s="1"/>
  <c r="B11" i="8" a="1"/>
  <c r="B11" i="8" s="1"/>
  <c r="B58" i="8" a="1"/>
  <c r="B58" i="8" s="1"/>
  <c r="B23" i="8" a="1"/>
  <c r="B23" i="8" s="1"/>
  <c r="B55" i="8" a="1"/>
  <c r="B55" i="8" s="1"/>
  <c r="B64" i="8" a="1"/>
  <c r="B64" i="8" s="1"/>
  <c r="B36" i="8" a="1"/>
  <c r="B36" i="8" s="1"/>
  <c r="B61" i="8" a="1"/>
  <c r="B61" i="8" s="1"/>
  <c r="B51" i="8" a="1"/>
  <c r="B51" i="8" s="1"/>
  <c r="B84" i="8" a="1"/>
  <c r="B84" i="8" s="1"/>
  <c r="B63" i="8" a="1"/>
  <c r="B63" i="8" s="1"/>
  <c r="B73" i="8" a="1"/>
  <c r="B73" i="8" s="1"/>
  <c r="B69" i="8" a="1"/>
  <c r="B69" i="8" s="1"/>
  <c r="B32" i="8" a="1"/>
  <c r="B32" i="8" s="1"/>
  <c r="B80" i="8" a="1"/>
  <c r="B80" i="8" s="1"/>
  <c r="B62" i="8" a="1"/>
  <c r="B62" i="8" s="1"/>
  <c r="B28" i="8" a="1"/>
  <c r="B28" i="8" s="1"/>
  <c r="B9" i="8" a="1"/>
  <c r="B9" i="8" s="1"/>
  <c r="B60" i="8" a="1"/>
  <c r="B60" i="8" s="1"/>
  <c r="B43" i="8" a="1"/>
  <c r="B43" i="8" s="1"/>
  <c r="B31" i="8" a="1"/>
  <c r="B31" i="8" s="1"/>
  <c r="B79" i="8" a="1"/>
  <c r="B79" i="8" s="1"/>
  <c r="B20" i="8" a="1"/>
  <c r="B20" i="8" s="1"/>
  <c r="B68" i="8" a="1"/>
  <c r="B68" i="8" s="1"/>
  <c r="B37" i="8" a="1"/>
  <c r="B37" i="8" s="1"/>
  <c r="B83" i="8" a="1"/>
  <c r="B83" i="8" s="1"/>
  <c r="B67" i="8" a="1"/>
  <c r="B67" i="8" s="1"/>
  <c r="B47" i="8" a="1"/>
  <c r="B47" i="8" s="1"/>
  <c r="B70" i="8" a="1"/>
  <c r="B70" i="8" s="1"/>
  <c r="B56" i="8" a="1"/>
  <c r="B56" i="8" s="1"/>
  <c r="B85" i="8" a="1"/>
  <c r="B85" i="8" s="1"/>
  <c r="B48" i="8" a="1"/>
  <c r="B48" i="8" s="1"/>
  <c r="B40" i="8" a="1"/>
  <c r="B40" i="8" s="1"/>
  <c r="B38" i="8" a="1"/>
  <c r="B38" i="8" s="1"/>
  <c r="B30" i="8" a="1"/>
  <c r="B30" i="8" s="1"/>
  <c r="B16" i="8" a="1"/>
  <c r="B16" i="8" s="1"/>
  <c r="B54" i="8" a="1"/>
  <c r="B54" i="8" s="1"/>
  <c r="B46" i="8" a="1"/>
  <c r="B46" i="8" s="1"/>
  <c r="B53" i="8" a="1"/>
  <c r="B53" i="8" s="1"/>
  <c r="B45" i="8" a="1"/>
  <c r="B45" i="8" s="1"/>
  <c r="B22" i="8" a="1"/>
  <c r="B22" i="8" s="1"/>
  <c r="B5" i="8" a="1"/>
  <c r="B5" i="8" s="1"/>
  <c r="B76" i="8" a="1"/>
  <c r="B76" i="8" s="1"/>
  <c r="B4" i="8" a="1"/>
  <c r="B4" i="8" s="1"/>
  <c r="B75" i="8" a="1"/>
  <c r="B75" i="8" s="1"/>
  <c r="B52" i="8" a="1"/>
  <c r="B52" i="8" s="1"/>
  <c r="B3" i="8" a="1"/>
  <c r="B3" i="8" s="1"/>
  <c r="B15" i="8" a="1"/>
  <c r="B15" i="8" s="1"/>
  <c r="B7" i="8" a="1"/>
  <c r="B7" i="8" s="1"/>
  <c r="F4" i="10"/>
  <c r="B71" i="8" a="1"/>
  <c r="B71" i="8" s="1"/>
  <c r="B59" i="8" a="1"/>
  <c r="B59" i="8" s="1"/>
  <c r="B34" i="8" a="1"/>
  <c r="B34" i="8" s="1"/>
  <c r="B82" i="8" a="1"/>
  <c r="B82" i="8" s="1"/>
  <c r="B35" i="8" a="1"/>
  <c r="B35" i="8" s="1"/>
  <c r="B26" i="8" a="1"/>
  <c r="B26" i="8" s="1"/>
  <c r="B33" i="8" a="1"/>
  <c r="B33" i="8" s="1"/>
  <c r="B27" i="8" a="1"/>
  <c r="B27" i="8" s="1"/>
  <c r="B8" i="8" a="1"/>
  <c r="B8" i="8" s="1"/>
  <c r="B19" i="8" a="1"/>
  <c r="B19" i="8" s="1"/>
  <c r="B10" i="8" a="1"/>
  <c r="B10" i="8" s="1"/>
  <c r="B17" i="8" a="1"/>
  <c r="B17" i="8" s="1"/>
  <c r="B72" i="8" a="1"/>
  <c r="B72" i="8" s="1"/>
  <c r="B14" i="8" a="1"/>
  <c r="B14" i="8" s="1"/>
  <c r="B74" i="8" a="1"/>
  <c r="B74" i="8" s="1"/>
  <c r="B81" i="8" a="1"/>
  <c r="B81" i="8" s="1"/>
  <c r="B49" i="8" a="1"/>
  <c r="B49" i="8" s="1"/>
  <c r="B25" i="8" a="1"/>
  <c r="B25" i="8" s="1"/>
  <c r="B29" i="8" a="1"/>
  <c r="B29" i="8" s="1"/>
  <c r="B66" i="8" a="1"/>
  <c r="B66" i="8" s="1"/>
  <c r="B65" i="8" a="1"/>
  <c r="B65" i="8" s="1"/>
  <c r="B42" i="8" a="1"/>
  <c r="B42" i="8" s="1"/>
  <c r="B18" i="8" a="1"/>
  <c r="B18" i="8" s="1"/>
  <c r="B44" i="8" a="1"/>
  <c r="B44" i="8" s="1"/>
  <c r="B50" i="8" a="1"/>
  <c r="B50" i="8" s="1"/>
  <c r="B57" i="8" a="1"/>
  <c r="B57" i="8" s="1"/>
  <c r="B12" i="8" a="1"/>
  <c r="B12" i="8" s="1"/>
  <c r="B41" i="8" a="1"/>
  <c r="B41" i="8" s="1"/>
  <c r="F3" i="10"/>
  <c r="D9" i="9"/>
  <c r="E9" i="9"/>
  <c r="A2" i="8"/>
  <c r="B2" i="8" s="1" a="1"/>
  <c r="B2" i="8" s="1"/>
  <c r="F2" i="8" l="1" a="1"/>
  <c r="H9" i="8" l="1"/>
  <c r="H17" i="8"/>
  <c r="H25" i="8"/>
  <c r="H33" i="8"/>
  <c r="H41" i="8"/>
  <c r="H49" i="8"/>
  <c r="H57" i="8"/>
  <c r="H65" i="8"/>
  <c r="H73" i="8"/>
  <c r="H81" i="8"/>
  <c r="H10" i="8"/>
  <c r="H18" i="8"/>
  <c r="H26" i="8"/>
  <c r="H34" i="8"/>
  <c r="H42" i="8"/>
  <c r="H50" i="8"/>
  <c r="H58" i="8"/>
  <c r="H66" i="8"/>
  <c r="H74" i="8"/>
  <c r="H82" i="8"/>
  <c r="H32" i="8"/>
  <c r="H3" i="8"/>
  <c r="H11" i="8"/>
  <c r="H19" i="8"/>
  <c r="H27" i="8"/>
  <c r="H35" i="8"/>
  <c r="H43" i="8"/>
  <c r="H51" i="8"/>
  <c r="H59" i="8"/>
  <c r="H67" i="8"/>
  <c r="H75" i="8"/>
  <c r="H83" i="8"/>
  <c r="H40" i="8"/>
  <c r="H4" i="8"/>
  <c r="H12" i="8"/>
  <c r="H20" i="8"/>
  <c r="H28" i="8"/>
  <c r="H36" i="8"/>
  <c r="H44" i="8"/>
  <c r="H52" i="8"/>
  <c r="H60" i="8"/>
  <c r="H68" i="8"/>
  <c r="H76" i="8"/>
  <c r="H84" i="8"/>
  <c r="H48" i="8"/>
  <c r="H80" i="8"/>
  <c r="H5" i="8"/>
  <c r="H13" i="8"/>
  <c r="H21" i="8"/>
  <c r="H29" i="8"/>
  <c r="H37" i="8"/>
  <c r="H45" i="8"/>
  <c r="H53" i="8"/>
  <c r="H61" i="8"/>
  <c r="H69" i="8"/>
  <c r="H77" i="8"/>
  <c r="H85" i="8"/>
  <c r="H56" i="8"/>
  <c r="H6" i="8"/>
  <c r="H14" i="8"/>
  <c r="H22" i="8"/>
  <c r="H30" i="8"/>
  <c r="H38" i="8"/>
  <c r="H46" i="8"/>
  <c r="H54" i="8"/>
  <c r="H62" i="8"/>
  <c r="H70" i="8"/>
  <c r="H78" i="8"/>
  <c r="H7" i="8"/>
  <c r="H15" i="8"/>
  <c r="H23" i="8"/>
  <c r="H31" i="8"/>
  <c r="H39" i="8"/>
  <c r="H47" i="8"/>
  <c r="H55" i="8"/>
  <c r="H63" i="8"/>
  <c r="H71" i="8"/>
  <c r="H79" i="8"/>
  <c r="H8" i="8"/>
  <c r="H16" i="8"/>
  <c r="H24" i="8"/>
  <c r="H64" i="8"/>
  <c r="H72" i="8"/>
  <c r="F2" i="8"/>
  <c r="H2" i="8"/>
  <c r="K3" i="8" l="1" a="1"/>
  <c r="N7" i="8" s="1"/>
  <c r="O4" i="8" l="1"/>
  <c r="O7" i="8"/>
  <c r="N6" i="8"/>
  <c r="N5" i="8"/>
  <c r="K3" i="8"/>
  <c r="N3" i="8" s="1"/>
  <c r="N4" i="8"/>
  <c r="O6" i="8"/>
  <c r="O5" i="8"/>
  <c r="K2" i="8" l="1" a="1"/>
  <c r="K2" i="8" s="1"/>
  <c r="N2" i="8" s="1"/>
  <c r="O3" i="8"/>
  <c r="O2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<sst xmlns="http://schemas.openxmlformats.org/spreadsheetml/2006/main" count="6183" uniqueCount="190">
  <si>
    <t>Country</t>
  </si>
  <si>
    <t>18-24</t>
  </si>
  <si>
    <t>25-34</t>
  </si>
  <si>
    <t>35-44</t>
  </si>
  <si>
    <t>45-54</t>
  </si>
  <si>
    <t>55-64</t>
  </si>
  <si>
    <t>65-74</t>
  </si>
  <si>
    <t>75+</t>
  </si>
  <si>
    <t>F</t>
  </si>
  <si>
    <t>M</t>
  </si>
  <si>
    <t>Afghanistan</t>
  </si>
  <si>
    <t>Algeria</t>
  </si>
  <si>
    <t>Angola</t>
  </si>
  <si>
    <t>Argentina</t>
  </si>
  <si>
    <t>Armenia</t>
  </si>
  <si>
    <t>Australia</t>
  </si>
  <si>
    <t>Austria</t>
  </si>
  <si>
    <t>Azerbaijan</t>
  </si>
  <si>
    <t>Bangladesh</t>
  </si>
  <si>
    <t>Belarus</t>
  </si>
  <si>
    <t>Belgium</t>
  </si>
  <si>
    <t>Bolivia</t>
  </si>
  <si>
    <t>Brazil</t>
  </si>
  <si>
    <t>Cameroon</t>
  </si>
  <si>
    <t>Canada</t>
  </si>
  <si>
    <t>Chile</t>
  </si>
  <si>
    <t>China</t>
  </si>
  <si>
    <t>Colombia</t>
  </si>
  <si>
    <t>Costa Rica</t>
  </si>
  <si>
    <t>Democratic Republic of the Congo</t>
  </si>
  <si>
    <t>Dominican Republic</t>
  </si>
  <si>
    <t>Ecuador</t>
  </si>
  <si>
    <t>Egypt</t>
  </si>
  <si>
    <t>El Salvador</t>
  </si>
  <si>
    <t>Finland</t>
  </si>
  <si>
    <t>France</t>
  </si>
  <si>
    <t>Georgia</t>
  </si>
  <si>
    <t>Germany</t>
  </si>
  <si>
    <t>Guatemala</t>
  </si>
  <si>
    <t>Honduras</t>
  </si>
  <si>
    <t>India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</si>
  <si>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</si>
  <si>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</si>
  <si>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</si>
  <si>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</si>
  <si>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</si>
  <si>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</si>
  <si>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</si>
  <si>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</si>
  <si>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Kyrgyzstan</t>
  </si>
  <si>
    <t>Malaysia</t>
  </si>
  <si>
    <t>Mexico</t>
  </si>
  <si>
    <t>Morocco</t>
  </si>
  <si>
    <t>Mozambique</t>
  </si>
  <si>
    <t>New Zealand</t>
  </si>
  <si>
    <t>Nicaragua</t>
  </si>
  <si>
    <t>Nigeria</t>
  </si>
  <si>
    <t>Pakistan</t>
  </si>
  <si>
    <t>Panama</t>
  </si>
  <si>
    <t>Paraguay</t>
  </si>
  <si>
    <t>Peru</t>
  </si>
  <si>
    <t>Philippines</t>
  </si>
  <si>
    <t>Portugal</t>
  </si>
  <si>
    <t>Puerto Rico</t>
  </si>
  <si>
    <t>Samoa</t>
  </si>
  <si>
    <t>Saudi Arabia</t>
  </si>
  <si>
    <t>Singapore</t>
  </si>
  <si>
    <t>South Africa</t>
  </si>
  <si>
    <t>Spain</t>
  </si>
  <si>
    <t>Sri Lanka</t>
  </si>
  <si>
    <t>Sudan</t>
  </si>
  <si>
    <t>Tanzania</t>
  </si>
  <si>
    <t>Trinidad and Tobago</t>
  </si>
  <si>
    <t>Tunisia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</si>
  <si>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</si>
  <si>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</si>
  <si>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</si>
  <si>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</si>
  <si>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</si>
  <si>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</si>
  <si>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</si>
  <si>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Yemen</t>
  </si>
  <si>
    <t>Zimbabwe</t>
  </si>
  <si>
    <t>Age</t>
  </si>
  <si>
    <t>% Distressed/Struggling</t>
  </si>
  <si>
    <t>Ability to Learn  % with rating of &lt;=2</t>
  </si>
  <si>
    <t>Adaptability to Change  % with rating of &lt;=2</t>
  </si>
  <si>
    <t>Appetite Regulation  % with rating of &lt;=2</t>
  </si>
  <si>
    <t>Coordination  % with rating of &lt;=2</t>
  </si>
  <si>
    <t>Creativity &amp; Problem Solving  % with rating of &lt;=2</t>
  </si>
  <si>
    <t>Curiosity  Interest &amp; Enthusiasm  % with rating of &lt;=2</t>
  </si>
  <si>
    <t>Decision making &amp; Risk taking  % with rating of &lt;=2</t>
  </si>
  <si>
    <t>Drive &amp; Motivation  % with rating of &lt;=2</t>
  </si>
  <si>
    <t>Emotional Control  % with rating of &lt;=2</t>
  </si>
  <si>
    <t>Emotional Resilience  % with rating of &lt;=2</t>
  </si>
  <si>
    <t>Empathy  % with rating of &lt;=2</t>
  </si>
  <si>
    <t>Energy Level  % with rating of &lt;=2</t>
  </si>
  <si>
    <t>Focus &amp; Concentration  % with rating of &lt;=2</t>
  </si>
  <si>
    <t>Memory  % with rating of &lt;=2</t>
  </si>
  <si>
    <t>Outlook &amp; Optimism  % with rating of &lt;=2</t>
  </si>
  <si>
    <t>Planning &amp; Organisation  % with rating of &lt;=2</t>
  </si>
  <si>
    <t>Relationships with others  % with rating of &lt;=2</t>
  </si>
  <si>
    <t>Selective Attention  % with rating of &lt;=2</t>
  </si>
  <si>
    <t>Self Control &amp; Impulsivity  % with rating of &lt;=2</t>
  </si>
  <si>
    <t>Self Image  % with rating of &lt;=2</t>
  </si>
  <si>
    <t>Self Worth &amp; Confidence  % with rating of &lt;=2</t>
  </si>
  <si>
    <t>Sensory Sensitivity  % with rating of &lt;=2</t>
  </si>
  <si>
    <t>Sleep Quality  % with rating of &lt;=2</t>
  </si>
  <si>
    <t>Social interactions &amp; Cooperation  % with rating of &lt;=2</t>
  </si>
  <si>
    <t>Speech &amp; Language  % with rating of &lt;=2</t>
  </si>
  <si>
    <t>Stability &amp; Calmness  % with rating of &lt;=2</t>
  </si>
  <si>
    <t>Physical Intimacy  % with rating of &lt;=2</t>
  </si>
  <si>
    <t>Addictions  % with rating of &gt;=7</t>
  </si>
  <si>
    <t>Aggression Towards Others  % with rating of &gt;=7</t>
  </si>
  <si>
    <t>Anger &amp; Irritability  % with rating of &gt;=7</t>
  </si>
  <si>
    <t>Avoidance &amp; Withdrawal  % with rating of &gt;=7</t>
  </si>
  <si>
    <t>Confusion or Slowed Thinking  % with rating of &gt;=7</t>
  </si>
  <si>
    <t>Experience of Pain  % with rating of &gt;=7</t>
  </si>
  <si>
    <t>Fear &amp; Anxiety  % with rating of &gt;=7</t>
  </si>
  <si>
    <t>Feelings of Sadness  Distress or Hopelessness  % with rating of &gt;=7</t>
  </si>
  <si>
    <t>Guilt &amp; Blame  % with rating of &gt;=7</t>
  </si>
  <si>
    <t>Hallucinations  % with rating of &gt;=7</t>
  </si>
  <si>
    <t>Mood Swings  % with rating of &gt;=7</t>
  </si>
  <si>
    <t>Nightmares  % with rating of &gt;=7</t>
  </si>
  <si>
    <t>Physical Health Issues  % with rating of &gt;=7</t>
  </si>
  <si>
    <t>Repetitive or Compulsive Actions  % with rating of &gt;=7</t>
  </si>
  <si>
    <t>Restlessness &amp; Hyperactivity  % with rating of &gt;=7</t>
  </si>
  <si>
    <t>Sense of being detached from reality  % with rating of &gt;=7</t>
  </si>
  <si>
    <t>Suicidal Thoughts or Intentions  % with rating of &gt;=7</t>
  </si>
  <si>
    <t>Susceptibility to Infections  % with rating of &gt;=7</t>
  </si>
  <si>
    <t>Traumatic Flashbacks  % with rating of &gt;=7</t>
  </si>
  <si>
    <t>Unwanted  Strange or Obsessive Thoughts  % with rating of &gt;=7</t>
  </si>
  <si>
    <t>Albania</t>
  </si>
  <si>
    <t>Republic of the Congo</t>
  </si>
  <si>
    <t>Tajikistan</t>
  </si>
  <si>
    <t>MHQ Score (Average)</t>
  </si>
  <si>
    <t>MHQ Score (SD)</t>
  </si>
  <si>
    <t>Annual Trends 2019 - 2024</t>
  </si>
  <si>
    <t>MHQ Score</t>
  </si>
  <si>
    <t>8 English-speaking countries</t>
  </si>
  <si>
    <t>32 countries</t>
  </si>
  <si>
    <t>64 countries</t>
  </si>
  <si>
    <t>Average MHQ</t>
  </si>
  <si>
    <t>8 countries</t>
  </si>
  <si>
    <t>% Distressed Struggling</t>
  </si>
  <si>
    <t>2023-2024 combined</t>
  </si>
  <si>
    <t>Female</t>
  </si>
  <si>
    <t>Male</t>
  </si>
  <si>
    <t>Prefer not to say</t>
  </si>
  <si>
    <t>Other/Intersex</t>
  </si>
  <si>
    <t>Total</t>
  </si>
  <si>
    <t>Biological sex</t>
  </si>
  <si>
    <t>Sample size (Targeted data /Cleaned)</t>
  </si>
  <si>
    <t>Uncleaned, both targeted and organic</t>
  </si>
  <si>
    <t xml:space="preserve">Avaiable Data in the Global Mind Database </t>
  </si>
  <si>
    <t>76 countries</t>
  </si>
  <si>
    <t>Unknown</t>
  </si>
  <si>
    <t>Hong Kong</t>
  </si>
  <si>
    <t>Taiwan</t>
  </si>
  <si>
    <t>Côte d'Ivoire</t>
  </si>
  <si>
    <t>South Korea</t>
  </si>
  <si>
    <t>Moldova</t>
  </si>
  <si>
    <t>Russia</t>
  </si>
  <si>
    <t>United States of America</t>
  </si>
  <si>
    <t>country</t>
  </si>
  <si>
    <t>age_group</t>
  </si>
  <si>
    <t>sex</t>
  </si>
  <si>
    <t>Biological Sex</t>
  </si>
  <si>
    <t>Overall Population</t>
  </si>
  <si>
    <t>Mental Health Parameter</t>
  </si>
  <si>
    <t>mental_health_parameter</t>
  </si>
  <si>
    <t>parameter</t>
  </si>
  <si>
    <t>Global</t>
  </si>
  <si>
    <t>parameter_percentage</t>
  </si>
  <si>
    <t>country_ordered</t>
  </si>
  <si>
    <t>parameter_sorted</t>
  </si>
  <si>
    <t>top_5_and_selected_country</t>
  </si>
  <si>
    <t>age</t>
  </si>
  <si>
    <t>mental_health_parameter_specified</t>
  </si>
  <si>
    <t>mental_health_parameter_specified_short</t>
  </si>
  <si>
    <t>internal_parameter</t>
  </si>
  <si>
    <t>Mental State of The World in 2023/2024</t>
  </si>
  <si>
    <t>participant_count</t>
  </si>
  <si>
    <t>MHQ_score</t>
  </si>
  <si>
    <t>scale_region</t>
  </si>
  <si>
    <t>parameter_sorted_%</t>
  </si>
  <si>
    <t>Male vs Female</t>
  </si>
  <si>
    <t>Average MHQ Score</t>
  </si>
  <si>
    <t>Top 5 Counties with the Highest %</t>
  </si>
  <si>
    <t>Number of Respondents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</si>
</sst>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0.0%"/>
    <numFmt numFmtId="166" formatCode="_-* #,##0_-;\-* #,##0_-;_-* &quot;-&quot;??_-;_-@_-"/>
  </numFmts>
  <fonts count="26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000000"/>
      <name val="Aptos Narrow"/>
      <scheme val="minor"/>
    </font>
    <font>
      <b/>
      <sz val="11"/>
      <color rgb="FF000000"/>
      <name val="Calibri"/>
      <family val="2"/>
    </font>
    <font>
      <sz val="12"/>
      <color rgb="FF000000"/>
      <name val="Aptos Narrow"/>
      <scheme val="minor"/>
    </font>
    <font>
      <sz val="12"/>
      <color theme="1"/>
      <name val="Aptos Narrow"/>
      <scheme val="minor"/>
    </font>
    <font>
      <b/>
      <sz val="12"/>
      <name val="Aptos Narrow"/>
      <scheme val="minor"/>
    </font>
    <font>
      <sz val="12"/>
      <name val="Aptos Narrow"/>
      <scheme val="minor"/>
    </font>
    <font>
      <b/>
      <sz val="16"/>
      <name val="Aptos Narrow"/>
      <scheme val="minor"/>
    </font>
    <font>
      <b/>
      <sz val="16"/>
      <color theme="1"/>
      <name val="Aptos Narrow"/>
      <scheme val="minor"/>
    </font>
    <font>
      <sz val="12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6"/>
      <color theme="3"/>
      <name val="Aptos Narrow"/>
      <family val="2"/>
      <scheme val="minor"/>
    </font>
    <font>
      <b/>
      <sz val="18"/>
      <color theme="3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4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9">
    <xf numFmtId="0" fontId="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12" applyNumberFormat="0" applyFill="0" applyAlignment="0" applyProtection="0"/>
    <xf numFmtId="0" fontId="13" fillId="0" borderId="13" applyNumberFormat="0" applyFill="0" applyAlignment="0" applyProtection="0"/>
    <xf numFmtId="0" fontId="14" fillId="2" borderId="14" applyNumberFormat="0" applyAlignment="0" applyProtection="0"/>
    <xf numFmtId="0" fontId="15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</cellStyleXfs>
  <cellXfs count="76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64" fontId="6" fillId="0" borderId="4" xfId="0" applyNumberFormat="1" applyFont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1" fontId="8" fillId="0" borderId="1" xfId="0" applyNumberFormat="1" applyFont="1" applyBorder="1" applyAlignment="1">
      <alignment horizontal="center" wrapText="1" readingOrder="1"/>
    </xf>
    <xf numFmtId="1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7" fillId="0" borderId="1" xfId="0" applyNumberFormat="1" applyFont="1" applyBorder="1"/>
    <xf numFmtId="16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8" fillId="0" borderId="1" xfId="0" applyFont="1" applyBorder="1"/>
    <xf numFmtId="0" fontId="2" fillId="0" borderId="0" xfId="0" applyFont="1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8" xfId="0" applyFont="1" applyBorder="1" applyAlignment="1">
      <alignment horizontal="left" wrapText="1"/>
    </xf>
    <xf numFmtId="0" fontId="3" fillId="0" borderId="9" xfId="0" applyFont="1" applyBorder="1" applyAlignment="1">
      <alignment horizontal="left" wrapText="1"/>
    </xf>
    <xf numFmtId="0" fontId="9" fillId="0" borderId="0" xfId="0" applyFont="1"/>
    <xf numFmtId="0" fontId="10" fillId="0" borderId="0" xfId="0" applyFont="1"/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6" fillId="0" borderId="10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3" xfId="0" applyFont="1" applyBorder="1" applyAlignment="1">
      <alignment horizontal="center"/>
    </xf>
    <xf numFmtId="0" fontId="3" fillId="0" borderId="15" xfId="0" applyFont="1" applyBorder="1" applyAlignment="1">
      <alignment horizontal="left" wrapText="1"/>
    </xf>
    <xf numFmtId="0" fontId="2" fillId="0" borderId="6" xfId="0" applyFont="1" applyBorder="1" applyAlignment="1">
      <alignment wrapText="1"/>
    </xf>
    <xf numFmtId="0" fontId="3" fillId="0" borderId="2" xfId="0" applyFont="1" applyBorder="1" applyAlignment="1">
      <alignment wrapText="1"/>
    </xf>
    <xf numFmtId="164" fontId="3" fillId="0" borderId="5" xfId="0" applyNumberFormat="1" applyFont="1" applyBorder="1" applyAlignment="1">
      <alignment horizontal="center" wrapText="1"/>
    </xf>
    <xf numFmtId="2" fontId="2" fillId="0" borderId="6" xfId="0" applyNumberFormat="1" applyFont="1" applyBorder="1" applyAlignment="1">
      <alignment horizontal="center" wrapText="1"/>
    </xf>
    <xf numFmtId="0" fontId="5" fillId="0" borderId="0" xfId="0" applyFont="1"/>
    <xf numFmtId="164" fontId="5" fillId="0" borderId="3" xfId="0" applyNumberFormat="1" applyFont="1" applyBorder="1" applyAlignment="1">
      <alignment horizontal="center"/>
    </xf>
    <xf numFmtId="0" fontId="18" fillId="0" borderId="0" xfId="0" applyFont="1"/>
    <xf numFmtId="164" fontId="16" fillId="0" borderId="6" xfId="0" applyNumberFormat="1" applyFont="1" applyBorder="1" applyAlignment="1">
      <alignment horizontal="center" wrapText="1"/>
    </xf>
    <xf numFmtId="164" fontId="18" fillId="0" borderId="2" xfId="0" applyNumberFormat="1" applyFont="1" applyBorder="1" applyAlignment="1">
      <alignment horizontal="center" wrapText="1"/>
    </xf>
    <xf numFmtId="0" fontId="1" fillId="0" borderId="0" xfId="8"/>
    <xf numFmtId="9" fontId="0" fillId="0" borderId="0" xfId="2" applyFont="1"/>
    <xf numFmtId="43" fontId="0" fillId="0" borderId="0" xfId="1" applyFont="1"/>
    <xf numFmtId="43" fontId="18" fillId="0" borderId="0" xfId="1" applyFont="1"/>
    <xf numFmtId="43" fontId="0" fillId="0" borderId="0" xfId="0" applyNumberFormat="1"/>
    <xf numFmtId="164" fontId="0" fillId="0" borderId="0" xfId="0" applyNumberFormat="1"/>
    <xf numFmtId="0" fontId="18" fillId="0" borderId="0" xfId="0" applyFont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165" fontId="0" fillId="0" borderId="0" xfId="2" applyNumberFormat="1" applyFont="1"/>
    <xf numFmtId="165" fontId="0" fillId="0" borderId="0" xfId="2" applyNumberFormat="1" applyFont="1">
      <extLst>
        <ext xmlns:xfpb="http://schemas.microsoft.com/office/spreadsheetml/2022/featurepropertybag" uri="{C7286773-470A-42A8-94C5-96B5CB345126}">
          <xfpb:xfComplement i="0"/>
        </ext>
      </extLst>
    </xf>
    <xf numFmtId="166" fontId="0" fillId="0" borderId="0" xfId="1" applyNumberFormat="1" applyFont="1"/>
    <xf numFmtId="0" fontId="19" fillId="0" borderId="0" xfId="4" applyFont="1" applyFill="1" applyBorder="1" applyAlignment="1" applyProtection="1">
      <alignment horizontal="center"/>
    </xf>
    <xf numFmtId="0" fontId="23" fillId="6" borderId="0" xfId="5" applyFont="1" applyFill="1" applyBorder="1" applyProtection="1"/>
    <xf numFmtId="0" fontId="0" fillId="6" borderId="0" xfId="0" applyFill="1"/>
    <xf numFmtId="0" fontId="0" fillId="5" borderId="0" xfId="0" applyFill="1"/>
    <xf numFmtId="0" fontId="17" fillId="6" borderId="0" xfId="5" applyFont="1" applyFill="1" applyBorder="1" applyProtection="1"/>
    <xf numFmtId="0" fontId="21" fillId="5" borderId="0" xfId="5" applyFont="1" applyFill="1" applyBorder="1" applyAlignment="1" applyProtection="1">
      <alignment horizontal="left"/>
    </xf>
    <xf numFmtId="0" fontId="0" fillId="0" borderId="0" xfId="0" applyAlignment="1">
      <alignment horizontal="center" vertical="center"/>
    </xf>
    <xf numFmtId="0" fontId="13" fillId="0" borderId="0" xfId="4" applyFill="1" applyBorder="1" applyAlignment="1" applyProtection="1">
      <alignment horizontal="center"/>
    </xf>
    <xf numFmtId="0" fontId="13" fillId="0" borderId="13" xfId="4" applyAlignment="1" applyProtection="1"/>
    <xf numFmtId="0" fontId="13" fillId="0" borderId="0" xfId="4" applyBorder="1" applyAlignment="1" applyProtection="1">
      <alignment vertical="center"/>
    </xf>
    <xf numFmtId="0" fontId="20" fillId="0" borderId="12" xfId="3" applyFont="1" applyAlignment="1" applyProtection="1">
      <alignment horizontal="center"/>
    </xf>
    <xf numFmtId="0" fontId="11" fillId="4" borderId="0" xfId="7" applyFont="1" applyBorder="1" applyAlignment="1" applyProtection="1">
      <alignment horizontal="left"/>
      <protection locked="0"/>
    </xf>
    <xf numFmtId="0" fontId="13" fillId="0" borderId="13" xfId="4" applyAlignment="1" applyProtection="1">
      <alignment horizontal="center"/>
    </xf>
    <xf numFmtId="0" fontId="25" fillId="0" borderId="0" xfId="0" applyFont="1" applyAlignment="1">
      <alignment horizontal="center" vertical="center"/>
    </xf>
    <xf numFmtId="0" fontId="22" fillId="4" borderId="0" xfId="7" applyFont="1" applyAlignment="1" applyProtection="1">
      <alignment horizontal="center" vertical="center" wrapText="1"/>
      <protection locked="0"/>
    </xf>
    <xf numFmtId="0" fontId="24" fillId="6" borderId="0" xfId="6" applyFont="1" applyFill="1" applyBorder="1" applyAlignment="1" applyProtection="1">
      <alignment horizontal="center" vertical="center"/>
    </xf>
  </cellXfs>
  <cellStyles count="9">
    <cellStyle name="20% - Accent6" xfId="7" builtinId="50"/>
    <cellStyle name="Accent6" xfId="6" builtinId="49"/>
    <cellStyle name="Calculation" xfId="5" builtinId="22"/>
    <cellStyle name="Comma" xfId="1" builtinId="3"/>
    <cellStyle name="Heading 1" xfId="3" builtinId="16"/>
    <cellStyle name="Heading 2" xfId="4" builtinId="17"/>
    <cellStyle name="Normal" xfId="0" builtinId="0"/>
    <cellStyle name="Normal 2" xfId="8" xr:uid="{1676850E-AFC3-4976-B6AD-63B8E368E2C2}"/>
    <cellStyle name="Per cent" xfId="2" builtinId="5"/>
  </cellStyles>
  <dxfs count="66">
    <dxf>
      <numFmt numFmtId="165" formatCode="0.0%"/>
    </dxf>
    <dxf>
      <numFmt numFmtId="14" formatCode="0.00%"/>
    </dxf>
    <dxf>
      <numFmt numFmtId="165" formatCode="0.0%"/>
    </dxf>
    <dxf>
      <fill>
        <patternFill>
          <bgColor rgb="FF2ECC71"/>
        </patternFill>
      </fill>
    </dxf>
    <dxf>
      <fill>
        <patternFill>
          <bgColor rgb="FFF39C12"/>
        </patternFill>
      </fill>
    </dxf>
    <dxf>
      <fill>
        <patternFill>
          <bgColor rgb="FFE74C3C"/>
        </patternFill>
      </fill>
    </dxf>
    <dxf>
      <fill>
        <patternFill>
          <bgColor rgb="FFF1C40F"/>
        </patternFill>
      </fill>
    </dxf>
    <dxf>
      <fill>
        <patternFill>
          <bgColor rgb="FF27AE60"/>
        </patternFill>
      </fill>
    </dxf>
    <dxf>
      <fill>
        <patternFill>
          <bgColor rgb="FF3498DB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minor"/>
      </font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rgb="FF000000"/>
        </right>
        <top/>
        <bottom/>
        <vertical/>
        <horizontal/>
      </border>
    </dxf>
    <dxf>
      <border outline="0">
        <right style="thin">
          <color indexed="64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minor"/>
      </font>
      <numFmt numFmtId="164" formatCode="0.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3498DB"/>
      <color rgb="FF27AE60"/>
      <color rgb="FFF1C40F"/>
      <color rgb="FFF39C12"/>
      <color rgb="FFE74C3C"/>
      <color rgb="FF2ECC71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22/11/relationships/FeaturePropertyBag" Target="featurePropertyBag/feature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098591286108367"/>
          <c:y val="8.2291194194259051E-2"/>
          <c:w val="0.73119481908819506"/>
          <c:h val="0.76686182669789227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Age_Group!$A$2:$A$9</c:f>
              <c:strCache>
                <c:ptCount val="8"/>
                <c:pt idx="0">
                  <c:v>Overall Population</c:v>
                </c:pt>
                <c:pt idx="1">
                  <c:v>18-24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75+</c:v>
                </c:pt>
              </c:strCache>
            </c:strRef>
          </c:cat>
          <c:val>
            <c:numRef>
              <c:f>Age_Group!$D$2:$D$9</c:f>
              <c:numCache>
                <c:formatCode>0.0%</c:formatCode>
                <c:ptCount val="8"/>
                <c:pt idx="0">
                  <c:v>#N/A</c:v>
                </c:pt>
                <c:pt idx="1">
                  <c:v>0.44752595407655299</c:v>
                </c:pt>
                <c:pt idx="2">
                  <c:v>0.37442154453370402</c:v>
                </c:pt>
                <c:pt idx="3">
                  <c:v>0.28720842240655797</c:v>
                </c:pt>
                <c:pt idx="4">
                  <c:v>0.21861376678799499</c:v>
                </c:pt>
                <c:pt idx="5">
                  <c:v>0.150655139430871</c:v>
                </c:pt>
                <c:pt idx="6">
                  <c:v>9.5194631508908889E-2</c:v>
                </c:pt>
                <c:pt idx="7">
                  <c:v>6.8306008948290295E-2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6-4357-B67B-B3BA4447D25D}"/>
            </c:ext>
          </c:extLst>
        </c:ser>
        <c:ser>
          <c:idx val="1"/>
          <c:order val="1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Age_Group!$A$2:$A$9</c:f>
              <c:strCache>
                <c:ptCount val="8"/>
                <c:pt idx="0">
                  <c:v>Overall Population</c:v>
                </c:pt>
                <c:pt idx="1">
                  <c:v>18-24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75+</c:v>
                </c:pt>
              </c:strCache>
            </c:strRef>
          </c:cat>
          <c:val>
            <c:numRef>
              <c:f>Age_Group!$E$2:$E$9</c:f>
              <c:numCache>
                <c:formatCode>0.0%</c:formatCode>
                <c:ptCount val="8"/>
                <c:pt idx="0">
                  <c:v>0.27350402682547698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6-4357-B67B-B3BA4447D2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59243328"/>
        <c:axId val="1859218368"/>
      </c:barChart>
      <c:catAx>
        <c:axId val="185924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18368"/>
        <c:crosses val="autoZero"/>
        <c:auto val="1"/>
        <c:lblAlgn val="ctr"/>
        <c:lblOffset val="100"/>
        <c:noMultiLvlLbl val="0"/>
      </c:catAx>
      <c:valAx>
        <c:axId val="18592183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43328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Biological_Sex!$A$2:$A$4</c:f>
              <c:strCache>
                <c:ptCount val="3"/>
                <c:pt idx="0">
                  <c:v>Overall Population</c:v>
                </c:pt>
                <c:pt idx="1">
                  <c:v>F</c:v>
                </c:pt>
                <c:pt idx="2">
                  <c:v>M</c:v>
                </c:pt>
              </c:strCache>
            </c:strRef>
          </c:cat>
          <c:val>
            <c:numRef>
              <c:f>Biological_Sex!$C$2:$C$4</c:f>
              <c:numCache>
                <c:formatCode>0.0%</c:formatCode>
                <c:ptCount val="3"/>
                <c:pt idx="0">
                  <c:v>#N/A</c:v>
                </c:pt>
                <c:pt idx="1">
                  <c:v>0.28784593751246002</c:v>
                </c:pt>
                <c:pt idx="2">
                  <c:v>0.25906346273621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C-4AD7-9FCD-69819A68F467}"/>
            </c:ext>
          </c:extLst>
        </c:ser>
        <c:ser>
          <c:idx val="1"/>
          <c:order val="1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Biological_Sex!$A$2:$A$4</c:f>
              <c:strCache>
                <c:ptCount val="3"/>
                <c:pt idx="0">
                  <c:v>Overall Population</c:v>
                </c:pt>
                <c:pt idx="1">
                  <c:v>F</c:v>
                </c:pt>
                <c:pt idx="2">
                  <c:v>M</c:v>
                </c:pt>
              </c:strCache>
            </c:strRef>
          </c:cat>
          <c:val>
            <c:numRef>
              <c:f>Biological_Sex!$D$2:$D$4</c:f>
              <c:numCache>
                <c:formatCode>0.0%</c:formatCode>
                <c:ptCount val="3"/>
                <c:pt idx="0">
                  <c:v>0.27350402682547698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C-4AD7-9FCD-69819A68F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160768"/>
        <c:axId val="1859183328"/>
      </c:barChart>
      <c:catAx>
        <c:axId val="185916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83328"/>
        <c:crosses val="autoZero"/>
        <c:auto val="1"/>
        <c:lblAlgn val="ctr"/>
        <c:lblOffset val="100"/>
        <c:noMultiLvlLbl val="0"/>
      </c:catAx>
      <c:valAx>
        <c:axId val="18591833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607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5-4EAA-A134-764E2531EEFA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75-4EAA-A134-764E2531EE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sng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Biological_Sex!$A$3:$A$4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Biological_Sex!$F$3:$F$4</c:f>
              <c:numCache>
                <c:formatCode>0.0%</c:formatCode>
                <c:ptCount val="2"/>
                <c:pt idx="0">
                  <c:v>0.52631375028767391</c:v>
                </c:pt>
                <c:pt idx="1">
                  <c:v>0.47368624971232604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75-4EAA-A134-764E2531EEF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Country!$K$2:$K$7</c:f>
              <c:strCache>
                <c:ptCount val="6"/>
                <c:pt idx="0">
                  <c:v>Global</c:v>
                </c:pt>
                <c:pt idx="1">
                  <c:v>Brazil</c:v>
                </c:pt>
                <c:pt idx="2">
                  <c:v>Afghanistan</c:v>
                </c:pt>
                <c:pt idx="3">
                  <c:v>United Kingdom</c:v>
                </c:pt>
                <c:pt idx="4">
                  <c:v>Australia</c:v>
                </c:pt>
                <c:pt idx="5">
                  <c:v>Samoa</c:v>
                </c:pt>
              </c:strCache>
            </c:strRef>
          </c:cat>
          <c:val>
            <c:numRef>
              <c:f>Country!$N$2:$N$7</c:f>
              <c:numCache>
                <c:formatCode>0.0%</c:formatCode>
                <c:ptCount val="6"/>
                <c:pt idx="0">
                  <c:v>#N/A</c:v>
                </c:pt>
                <c:pt idx="1">
                  <c:v>0.337518717728231</c:v>
                </c:pt>
                <c:pt idx="2">
                  <c:v>0.33887715592596895</c:v>
                </c:pt>
                <c:pt idx="3">
                  <c:v>0.35061920172919797</c:v>
                </c:pt>
                <c:pt idx="4">
                  <c:v>0.352386868399372</c:v>
                </c:pt>
                <c:pt idx="5">
                  <c:v>0.37918572159640701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9-4693-8201-8869FDD27F22}"/>
            </c:ext>
          </c:extLst>
        </c:ser>
        <c:ser>
          <c:idx val="1"/>
          <c:order val="1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Country!$K$2:$K$7</c:f>
              <c:strCache>
                <c:ptCount val="6"/>
                <c:pt idx="0">
                  <c:v>Global</c:v>
                </c:pt>
                <c:pt idx="1">
                  <c:v>Brazil</c:v>
                </c:pt>
                <c:pt idx="2">
                  <c:v>Afghanistan</c:v>
                </c:pt>
                <c:pt idx="3">
                  <c:v>United Kingdom</c:v>
                </c:pt>
                <c:pt idx="4">
                  <c:v>Australia</c:v>
                </c:pt>
                <c:pt idx="5">
                  <c:v>Samoa</c:v>
                </c:pt>
              </c:strCache>
            </c:strRef>
          </c:cat>
          <c:val>
            <c:numRef>
              <c:f>Country!$O$2:$O$7</c:f>
              <c:numCache>
                <c:formatCode>0.0%</c:formatCode>
                <c:ptCount val="6"/>
                <c:pt idx="0">
                  <c:v>0.27350402682547698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9-4693-8201-8869FDD2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209728"/>
        <c:axId val="1859191968"/>
      </c:barChart>
      <c:catAx>
        <c:axId val="185920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91968"/>
        <c:crosses val="autoZero"/>
        <c:auto val="1"/>
        <c:lblAlgn val="ctr"/>
        <c:lblOffset val="100"/>
        <c:noMultiLvlLbl val="0"/>
      </c:catAx>
      <c:valAx>
        <c:axId val="18591919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09728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E0D13E0C-4AAC-4442-BA72-4A8015E0C034}">
          <cx:dataId val="0"/>
          <cx:layoutPr>
            <cx:geography cultureLanguage="en-GB" cultureRegion="GB" attribution="Powered by Bing">
              <cx:geoCache provider="{E9337A44-BEBE-4D9F-B70C-5C5E7DAFC167}">
                <cx:binary>7H3pbtvKtuarGPnTf5reZJFVJA/OPkBISZ4dx0P28IdQbIUzi/P0XP0G/WL90ZJsqcJsKze6sIDb
3Dg4CMslLn6ras21+O/H9l+P0WKeH7VxlBT/emx//+CVZfqv334rHr1FPC+OY/8x5wX/Vh4/8vg3
/u2b/7j47SmfN37i/kZkRfvt0Zvn5aL98J9/49fcBb/kj/PS58nnapF3t4uiisriH8ZGh44eeZWU
w3QXv/T7hysePfF6/uFokZR+2d136eL3D1t/8+HoN/GXvnvqUQTCyuoJczX9mBi6yWSZys8X+XAU
8cRdDRPjmDJdNjVj/cjreYxpO9DxTMX86SlfFMXR6v83Jm4RvXHfL7i9fGebDwReTZ7f6LdtTP/z
b+EG3lG4swG7CMhbQyLqd7l/dDlPwj3irh9TSjVTU5Ul7LK6hbshH+uKqhsqYdvA70TKOPQbUwXw
N0ZE+C8v3h/+j1VR5v4ewceip4Yu67Kmb6GuaMeKJpuGoa42g7IN/g6EjEP/MlEA/uW+CPvH+/eH
/dp3F3uF3TyGmJHVQaAsL7qFvn5s4tIVcGZ5advo70DPOPovEwX0X+6L6F+fvD/6V/No3hV7XfUQ
5aaqU7oWOcB3Q9QrMjkmjDKDydoz/sLi34WgcfxfZwoMeB0QOXD11/tz4GTBc3evDFCOmSEbjJFt
5DXtWIYSNhTDGHaAaQrKdgdCxoF/mSjg/nJfhP1kegCwV/MSFle0R3mv0GNmUlNmbBt4yZSPVToo
AlMZR34XWn6A/etUEf3Xke/wv39//G94XlbuPFoL31+3MVUIfoMopk631a0EiY8BmJ/qEn0T40vD
dmll7kLKOPqvMwXwXwdE7G8OAPuzIp8v9om8fGwoRCOUyS/re0Pkq9qxQU1NN1YKdzBCN/F/m5xx
9NfzBOzXt0Xkzy7ff9XP/CSaJ0/r9//1Rc/UY6IxXWd0ha7gWNFjk0DsgDPLS9C2O9Azjv3LRAH8
l/si+rOz90f/jleld3TB88Uepb7KjjXVIMRgK4Nn28VSiH4M/wrWpujc7kjNOP5bkwUebI2JfLi4
fX8+TB+r+RPP97cLJOVYVU2dMV3QvLp5rDLGTJOQ0fW/AyXj+L9MFLB/uS/iPrXfH3f7//6fcnH0
9L/Oau7ni/3BDwVrmLqqy+RVwW7If4kO0R1To0P85/kSFMDudI0zQ5wv8EQcFlljH4Bo+rJIFn21
2Kc5ahzLMrxcRVkp5cHs2eQKY8fDmKqszSLBH9iJpHGGbEwVeLExIrLhywF4Bac8earyebG/vYFg
D5QDohFkWzNLBjumpm4iUoH/DZdgle5Cyjj6rzMF8F8HROxPr99fOp2V86jbH/CaekwJop+ysYwz
yDB9Npa/Qo6VZ3G0tkoFy+hNasaxX00TgF/dFVE/OwBf4AZpg5If3fqPfH/YK8YxUXTVYOQ1wrmB
vQTRo2JDKJA9y7UvgL8jUeMs2JosMGJrTGTHzQGYRuc8f5on++OEqmCZIxKqKZDuGyyA1WpqCiP6
ikGiT/Y2HePgr+cJuK9vi5Cff3p/uWNB6+bVHkU+VY/hC8tMJqsQM8ydDejhEDDEn1VqrhY/FMOm
O7wDPePYv0wUwH+5L6JvHUD4c8JjP/Ef58nR7SKtvkb+4xqNX3eOFfNYNnVNJt9FhBCQQyxUVlcx
6EE3bLLg54ga58bYbwiMGfsTkUeTA9ghD4lfLp6OLpCDfuLxGqpf5w82ClKT8I43LNCNjSIRZC9l
yrR10lgWdsrudI2zSJwvsEccFllzYr2/8Jrl8+Rxj66cxo6RNzBkk2x7C+RYo4aqM0RRV9d6GSxj
qG/TMc6C9TwB+vVtEfLZAajoj7k7yIpkvkbg1zeChBCpaTLNNNbO2jb6EsM404lBlzYrnIb1w5fw
70TTOAc2pgpM2BgR+fDxAPhwP0/6ebLPzJkEl4xouoKI6dIslbfDSSo91pFA0zbj3JtqYxeKxpnw
OlPgweuAyIL7v99f+tzM87lbzffotUlEPVYVBttIWRlPUM2bOoEaMGhNFdJIKFnZhZZx8F9nCuC/
Dojg3xyA5XQzT+bxHoUQarCQPCPsxSWAtt1EHsVCsmGgnEhducx0Wwa9Tc+P4F++x3fgL29/B/3H
91/3H/N4sVfJo6EQi5mMMLbKEG/Lf6TumY5ANqqGloLpO/H/Jj3j2L+8iAD+y30R/Y9X74/+HezQ
eYosznr9/boCRv6A6spQqrW15hVZRWbT1EymLP1kCKNNgb8TJePIb0wVsN8YEdG/O3l/9B/yas8i
XyXHBuqFKKJBW+hLlKFiRVYo3LSXvPIm/DuQMg7+y0QB+pf7IvAPhyDvF3m1Xn6/vuJh6xjIizFz
HR4Vlr6k02MZWpaiWGsJPrbGJvg3b5AzjvxylgD78qaI+c30/Rf7jedHfpr6yaJYv/2vQ68g9kZV
VWbbClYhkELQAd8V4+5IxA8A33wDEffNse/gP31/+O9zxIae5k9HqJk4uudf5+4+g9TQuRpyw/La
4BEsTabA3kHuACbRmvdLZ+snqRrny+iPCPwZ/RuRT/cHkES4rYq91pDC3UWBqIoa6VXuctscMnVw
DlpBR23L84WNtCma3iZnnCfreQIb1rdF5G8f3n+HXPGcP+4zdTMkDBBoIDB9XgI9m16AjkqLIUK0
HhWL6XYgaBz8l4kC+i/3RfivDsARsL29xoGQlaFwffXB5FxeWwbRYI7q0ByaKdj/b5IxDvlqmgD4
6q4It30AKeKTRR7Pkz2GGyhkPIpyDX1dubgtaBTkCVBKLevGyuUV7P8d6BlH/mWigP3LfRH9yQEY
QzaPePx1nwE3VKRjmQ/xnK11Lunk2ESsQVERiX6+BA28CyXjwL/OFJB/HRChtw8gA3PF+zmgz6rF
WtP9uhkqIT2GLBjsTaTInq9tA2iISSuahsIuoTBoN2LG8d+cK3Bgc0jkwdUBBDv/9uOv86/NXjlg
IK2C83lIrWxtAGIOpqmhKZog6HehYRz415kC7K8DIuh///H+9o2Nc6A553usiIBpqaAuiEDqLK/t
wghFPUbAAdXUDKpg06jchZJx6F9nCtC/DojQ2wcQZrtatHstCkJk31SHqgedbi12aTgSRmWEIvDf
NuZvkzCO+HqegPf6toj21Z/vv9BXyeaP+fzr0TT2c5xOKtZg/LqsJ9C0sozcFs4nLa8tFgyJeBOn
r5VV9Fk8GvazxI1zZfxXBB6N/5HIsY8HYA7dpXN/n3IJtqYpK/I6AzDwYNPxQjkjUi9IEKzPVQq2
6JvkjDNlNU3gwuquCPv07v03ymQR80dsD//xpWLoiH87Kr3FkY2OAnsMEKH+BAl5TcV/q02zzRII
NJT2Ejb4a+tNtakxfoXScWa9/YsCH9+eILLYnrw/iy8WSTffn/BTjjVNwRFAdTveqsL4GorfGaTi
8yUo/DepGOfRaprAiNVdEe2LA5Bj93O/2WfJqXDsGGHtNStX4dM3nzcO7JpOAdn1bRHa+wOwXj9G
X/dboaIhXjEo8uFI0/LaUhLw6Ia7TDHGE2Y70DOO/ctEAfyX+yL6Hw/gsOU0OrqbR/V+j5rBP9Dh
MeNE5ba3LBkGEmq6quI45vZ635GMceC3Jgvgb42JDLj78v5y/K56mu/RQsJRGmpouORtBwLesmYq
qJ/QV40NzG0GvEnGOPSraQLoq7vfwX0AatPmRTkfTnLsUXdCoOCMErIB4wJHMtDLxqQKwdn65xDS
wJpNG2g3msYZsDlX4MLmkMgK+/b9V/59lfh7zYipsDU11dRkHRGhDbcASx+n/NThHNnyEoyYHQgZ
B/9looD8y30R9vsDyA/YKIl72uPqZwhM6KqJXjWrYzLbFqRkolpaRs0uqiSW6AuJyLfpGQd/PU/A
fn1bhN7++P4r/mO/yL/O/WCfAh9VcaqpDnnglYW+7X+hvxbKcXHSZo0+NPKm7NmNpHEObM4VuLA5
JHLi4wHEqa+hAJ7Lctdo/Hr4CIcloXhVquIY94jZKRmoFVIHPbBWwIIJtBNJ44zYmCrwYWNEZMP1
2QFsiMjdb18zNEkchMyPbH8EK3AZZH3GXjzT9PFtesY58DJRwP/lvoj+5AA2wfk83ackQmKeUU2h
VF+3ONjSwlDAsJPQ1YwI5s+bZIxDvpomAL66K8J9fvP+i/1+HvihD/Nzj+Y+4jOMGMMx4tdDwhuW
jz40HaIMiYNVKQqUw6b0342kcfw35wpM2BwSOXF//v6cuJtXT/7RkEbYZ6Ie+QOFPHMDVaAbTEBh
OkXawBxKp58vQQXvSs04G7ZnC4zYHhRZcXcIJhGi0fts6CEpCgql0d4MocwXtDeYoaDfKDOHRlzj
8eiPb9Izzob1PIEB69si9B8PoF7iIcyRnFmsJcKvW0AaHC30UkGI4TVYvAE9quYQEzJUHBNY2keC
MNqBnnHsXyYK4L/cF9F/OICFv8rh3ZVDEnNIznxEEn+vYQn0+qNo8apraDr0fG17xZKJk99gB4PH
vOQHxNamctiicD00tkp+wJXlgejlC34Q+zgLP/4dhw4gibY+a//flTlDaTVhGirZ191VhJDd0CoT
ORlUWoz35fpp+sb59IOfEfbSD/5K5Jt98v7aHa0cXL/a5xF8GYyQTfTjHZVrKJZBtYxB1/WP4rnj
HegZ58zLRIEXL/dF9K3p+6P/1wLH7P5JWvxcU3ycA1GH08bA/0VpbOgUhDcM7BBC121EhODSm9SM
I7+aJuC+uiui/tcBoH4S4eDHm91K//va8l90udv1+/VtkMdDYyocY5ZXptp2ZEvXID+Hw550tSsF
t3I3ksb5vzlXWASbQ+JKuDgE6ccjv96nWyPBZEaDERyEW9ttSB1tbMHnvguwqOH6rLf9ModtvU3J
OPovEwXoX+6LuFsHYE3jREC0R1tagrWsM0VVdTIeTtRxEA6dC9EjSYgjvknIOOiraQLkq7si4PYB
ZK7RqM9Fn9rEXa+6MdP055QNQQcXoiiID477jsNHKdhwCoIKsuaFlqO7oevH0ooeo2cce2G6wANh
VOTF6QF8FuTBxeHD+T+9+M8xApJfRRksYulLz0XoS4jD0ChNxplbtD5aezZbnsub5IzzYf0aAgPW
t0XkHw5B3M8TN5o/LQpvf+gPNXvwGmHxrg+wbQl8dOpHF3OCQoLxbyRYO5E0zoHNuQIXNodETlgH
UFnw0H9d7Du8CxMIjb90nO1/DR1uqF40NjcpWrQZ4umT3WgZZ8HmXIEFm0MiCx4OIKFxM983A1A2
M+wBZDRg3Gwij0ImOOYqjl8tJZAQ092FknH4X2cK4L8OiNDfHIAGOMvn2f4kECo5IH0oqgagaDdg
Ryhd0XHaiv3gq1BvUTEO+XKWAPfypgj12ef397DPkqd92vcwelQ40Gj1+FqfsQH5c3d45LQRSVyu
dH3N5qWV/yY1P8B8+RIi6Mu736F+AGUzU7dLy/Wrj5l2P2fhEJxixrlCxMtXJg4EyAbqkDtQwTBF
17FBwbd6k5px1FfTBNRXd0XUpwdg3lzM+3no7TmugO5oMqrxqLaq18OK3oAefZd1fIYFOnW53sVq
vd1IGsd/c67AhM0hkRMXB6Bbz3K0AN7nV1ko6mUYuqmhmcsS6G0NO3yR6Pl7COsNItZq7EDQOBNe
JgoceLkvwn82fX+hf/f8WZaP3/abIpJQL4NSeCQY9G30CYqVkMrTiCkkhXalYxz67dkC/tuDIhP+
/vj+TLheNEd/L/A9tH3uA+k5zilD4Gx0atmQR+g0go/j4HQOOpGv9c9S9e5IzjgrtiYLnNgaExlx
fQDCyMrnvf9muHv7O7X/9OldHK9Fy5bhGtonb4Av4dTn0ixaiyGBB29TMg7/ep6A/Pq2CLp1+/6r
/+M318NJnf0qY1j6KNXAJ4/VHyljoqKj76Cvny8h8LYjTeM82JosMGJrTOTGx9kBcGP4Eu882qcn
IEHqo60RPsKFOtXltbUZ0GoEh0hkVJshJzNcsFk3w27Pn9B9i6QfsOL1bURGvI58x4aH92fD3Tzm
8zUMv+4WSDg6hdAaQ59HQRANakBjRFaRFFg/b6kG3iRhHPLVNAHu1V0R6j8OoB5DKBn5cZD95zyx
/18ms60nf/aL7EJ6Yl9s+R+ci/lxmv7FhpnMy/kUDfbLboNd/zz6LAXcBRem/kOyajV09vT7Bw3S
6LfNX9gS/BsfrV+yfz1lMS/K3z8YzyWZqoJu5SgQJ2hh8uGoWQwjCC5R6HecLteQVntuepLgm7fe
7x8Q/0CDGWoS9B3DV2Lo8Hn4YvCBfv/w/LlO+O6wyAx8MVWn2oc1ZTc86lyevACx+vdRUsU33E/K
ArM/HKXLvxqI1DUDPRIZQo34FDRq4Yg2jD/Ob9E+GX+s/O80cRhx6qqdKnlNP5uszS5KpmTcKoK4
WdoBy/0z8ixkZr9/Fg7A4iCaZhB86m/7WX4bhYmvJ+1UDyNv4qtSctWnaXzq1Kl7EwZEsTe4MPK8
sXcbvnqKmKmGCiYNuG++m94yM0z0tJ0WvHAndaPFVhyH8UTL9OaNR6EW47tXwxdW0TVoOP+iDe1A
Nx+l+bpUoEKgmWqmY94oUpF/rZyuutcbJFytLHKcqzwweGdJQV7o039+z7GHw0jUFTwarbqG7Ozm
w1vJN4suk9ppSJPkVNULo7eSXk4+BcTnVzJVihuZBMZZEDnB4z8/Gu7wd++Nj0TheJUyfBJh2Ceb
jyauoko4ENFOHSmIrwiLw1M1rfxlvuqHC0eBZSU+Bh9JHYpdEC7U8OWk7cfoURfRjpftNFLa8JzX
ZXVpNDw4SeOM3OXDknL9JOUWi7rwhhVVaWVx2d30QV3V1k+/MardsJ5QNkrxpXR5mxSn1MqgjeV2
mklZOJE4k+zG43zZrOnHbzz8jLAvkVvB5scH0JCPN4XHuIS3fmCAp8Ro+n4WK6Fy2WeR71qBJnV/
ox15rFt9UyTerOxZziymGu69YkSl8gb4kDTfUYL8mwL33IA4GnrObLJYc3Oz9ktQYlYFOzXq2P2i
lY12IVWt++g3tTdJkD+6/XmUNbSzhzk+fBeUCQ81jKyR0j7qprITgLmmu1A6011GbH8I8sjiVcBA
nFnT8C2b7x5ilqkeGhGtp03qO1bIvNCGPPovLBgki9nwrQrIVwj6bfzySku9JhwWjGp6F1XsBnbp
sGh5TuRn3gUHrHWkMkzsRMMYuLghxwlrHFYrWTttw9CZFIaX2jmJzTck+MhaUNHOhqoGjryi1F3Y
h7ke1TgC5TTTsjDUqaK4dWMllc8fOpSUTGhbSif4/m75xgocflXYC2inoFP02YGYQcHb9rupoVPW
fl4AwaaLZ1qUcNutIXPkOFTfkOODMyE+CysBn8LDpgOvhg4OmzhGWaolcdHX08qXNN0yE1+dGwbX
gonR57JqKb2WJSetUof+iRTVSWRzvQsWSpEWnzwlcLJJEmZue2ZwJfTeWK8jOKAKdzhJg8Z/TBE3
RR90qu8StZzmtFTO48ZMZgqvzPNGI94bjH4WY9uYg5EaNBrOk1OIIYHTZS3XBW+bboqDz7akpifQ
L/e+VJ8rsntJm8qzaKBP49S7CCUn+1kZy/BoNBtDkgLJf9UQdn9dOUqnGFIxbXTq2j1x4ik3NPeN
ZTXo5K1XxBcb8NFVrCc49OgaIWzMujVzvfTTctpLamDzNOusHM23rKh3mxPVkKb/LNJQovPdA6G9
0MgRde/I4GKnbq+tpuJ9L8kBn5JOV0s7aqMqsxH6obVVeKWj2p7hkadU4rlmdWEb+RMl0n3/VE71
PLBYI3uq5RZYjTOc8OzccyJXCbHajFWXUayQ9NQsa/7ouF6sTCqj6/xZFCWBYcVhEapW4JWaNi2p
U3W209ZSZPl+4QaWzh3FnzmJp2cnWqDpzaSkadbaqhurnz017wNbN2L5ix4YlFuR4Xh/xlWkEJv4
UMaTKjY8d1ZGaBdtF4paKdOAGgV5yHOpNS3Fo0Yw0RPuqxNWk8C7ScKUdxd9wplxk7XMUaed2QGB
Rgu8RyXtzMgyur6VLL/q+Gmi1apvJ61Z3RWtEtyFhtO6NlHasrQaSTfju6QO/MKOQVCcWlWiUXeS
GTVERGpk3LU1VykjqyyYm9gVbaJPRu6HpdXzML1JZFXybaNi2TxyIqLbMoxo2U51PIh7mePZDtWD
uVMWUW3ljt8tCjcOuB3IUbFw0LKwn1YQuvKp5Gqed+aYmX8ZVGbfWDF4TaeSSvpJl9U0NK3QCDVu
h1Wfadek6l1+kVG14JdUT/uqs5jRmT64m0lqdM3dXJMnVU1z1SrNmtR2bwRpbEcVFMdEp6miWg12
fnhWS04hnxFHSv5matknluuHbminSW5+dXmheGdKSkJ9yvvYn+WqI5fnOKpHrona6n+UZVr7Vk51
J5jKIRbKbW1mdXCul0T6bEghUybcgU9iqW1i1BOjgBFihTlsDjtUSjm0WqOo6lmZZ35lccM15ykz
q+gkb0uWWlJk5I1Vs9KXzusw03SQ31WlnZSKc6UldedcdDVMPjvrI+k8A8ipzZtAC2amVjr8Qq0l
2Z0QiJ1q0naOdhO6rpqfSySjqaUCzfsu6lt+biRV2U3VPszLC65r1adYo542cWPFdyetLqV/hEHb
EduIXE+eJm5LPvm141+2UVYUE8mrkm+wAbo/IOy85MSnXvGX2yVaZGWpo2dWSSqVzbzQydyTPDaC
2FI97j+Whh40Vph05VyLUqrY/WBcW04f598iSABzUkRpdOezFr/RpllApl7g9cGp7pXZjBZyxu5a
VZJUOzOMoJsQDtZOc63U25u+7ftYszTCFW9SqpU2M2maSnaa0qLEipCLorJlo5DoRK61OLZJxkll
lZocGWfcYA0WMoRCY7ckyqTrsovS6lF3My9+KFrTlCyTVelDyjhr//TcpPjc1ohQWyWkIGSFp/pY
v6nTOzOJYqVj83meaTsdBJcd4qztmVpVtPct4jnlpWaWzh9qobLEgmETGbPKdMlWufLNUiQvfdZH
nna573ql8M//XPmPOS/4t/LfQ3Tg5c+eHd/Xf31KF8ldmS8W5dU8Ff9yayJ+fxVmGOIBW//4Lq6w
9q6FyMHtoqii8geDu4UVcHJjQ4cMv78VV7ji0ROvX8Krg8P+PGMZVlBlVOPibBusFbQegfG3jiqg
tgLGAY4GqIhVDy4KHrIKK2joZzf0MjfxaVkdtb6DZl2FFTSK+CrOJ+L4IrpqI/pg/kxYQYFxtq3t
4FYOilUHIXDd4AEM4xsWaWtGap55mj+RWX1RN1IM57joys9BmEkQ9zBWpRMVjr+EKhFLDnRl6odV
besNKz+FmhwHp9xncjHLK9/AyjO8kpzSzmlvE9adqywKZpJRP6k5xdIvg2wmF15ombprTNyipV9k
pc1tnqcXJO2kP11YSyed6QS3fZ1oUEjaFWWSeRKFbnEuF0Zl5bH0jaRNe6Ww7o4V6ZNDoHtmvtym
sHHNsmksBeJOsZws67Vzz4fq9DRSPfQ8dq816hQT3VUb+Yb6PEwmMI39cBLIDjFmgzNTPvLal737
sFcib9ZUCTsNsy60qdrG933c/E14arQQN0nJrR4N8+KJmTmdPlNqUz5VKt6mVtJJlU1cyjPb7zvT
zhnvrmqSfSm7WMpPCOmc2xShjn5at1DztifpmpX4rX+mSJXmWCxgxZTCPP0UFOUDiT3yh+FW2mXL
ijyxGlPBoNu5lqsm0MJKkUFlqrD0khDmR1PPo7CjUBhchnWcJfqnqI6j3NJbSK4wbJ1PhRenXw1o
CCvWYhgmKdNOSyo5n9xE9erz3DXpA42ZQU4lPYulqac77b0pKfRzoUWDlqZUeZRpEkxYB+ZYmpQV
53C4VTvJQxJMI9msdauqmmpOYz269CACz2vN1SSLZjS3IlMLppmR1o8ezcOzoOKm5ed58nfoUNMy
3FDhFs11ZsdMohd1GdILL8ilT2WYsuqsMZ36Qm9imk90VXtwBuIrxuzSLfLKKrowm+Y4BXLbmTfc
5W5npUltTsKSBn+TvPDsqAnsqAjJVVi3HbX0FNZAEZj+aVvnoR2EEMhdr4HjUutP4GQwyzVcdlpj
O1pEjqiVFWFlOYVvQqW2haVVvJsVcXXRcuMPl5V8guBfZXUyLy2aNDOp8asZzaHqsu6KhZ1q+abG
plwPJk3a0BNTcpxJ6CS6BWVlJ3pk5SyYaV3n2bDPGjuT2GfHIZ9Z6+qXWF4TNSeqFYV6MA17X4FG
T2pLkntnQpP+L7ftycTnWA1e33UnKTrBTDKtnvXMbGw0/2KzGspv0vdUm7Sp7J+lbnDZlM65GX5u
ooSedU4WW3LZV5ZaUDpJnLI8NzLNnTK1ks5L0oSWH5p31OvyE7T8h+atIjKJzLY8pW30RSlrWytJ
b+FbDdGUpzBlGyn3LD+WOquG8QBlzxTXSiO3tnS8BJjcXUgG/1R0/qeudS4d7hgWQkfNDF98hgOZ
25RrlilFD6ac+A8NjvOcwQidhLXyoHchu6wzaLXE4NgQOamtSKelDe34rQ/62M6N5muf6mwW1fkD
yRVi5Zn+udO9P12zjq54VmKFxH2aT3JjMEzb9rOX9jB/s647c+NwYkSdPPMZY1/LOuhPXDU2XUvK
E99KpfI0kwxY3LGKHZgk9CE3lLi23FS3SZD5doHt9o06iexaMVNKK67qlpzGrsybCQuDxG5oVM/S
gseTxvGvYU54xMbmdULLC1rNmxpdHT10PWxDi1RFSi2jDstPiaFOSiW8jHjtXLKuceCXxHTqatFJ
q8ahrVbkc19L/Weplwzbb9xF1aT8PPJocyopPjuJZCbJVkdYepq6enet+FEzVx2FXWQ8O4VB5NlE
T41pRXjFr/ymV2UrwYL/QlPWR5NAisK7UvfbzJKSNlIheFR3FsQwodRMU6aEhsFnLBSSWn1J/tLk
DvYOFve0bTLtc4zvD4HrZWqcl1GefkmlyIGg9BD/mVFIUQPealBaBowii0iGV1itHinytMnz9qTp
o8hKsTdmnHvKWaT5lV32bYTl3pFi+DAEfB94EXPX9ZxZn0balHgJPdW56VmO0ROrhx+VQGTFxJsW
VKlkO4p5YpWOGZ/IdZpPo7p1oPwq16pDnVynmZleSnFb2F4Z9rduLWmXlak6U1OGkEvrxr3kIckn
8AUqWMaapN76nl5wq218jU7KWvf/Zl2vf8raypzJNA6vXBo6th5htWEbXhVh/mfTndURKKcsP1WV
ZOpx5l+ljN3wKuPTXMbfOlHdw4cn8IyaRMMKdPLcVjk8uyjsHTtjWjyBi0QmxA1YOUuwVksNwaWs
lP5IHFc69+SC30SuQmdK0Dk3PRxUy1eTKTpUTEhVapbK+KWfUazVOPkU120EOzdOP1VpNgtraaLW
zUSOIqg7SZrAa3annVfDK8zC9tIhWTBLqorAQCgyW1LKc1ZE7q3DoHd0eue37lff6FTbr2vptNDN
/IS2hY4oDa1jK+8CM5qmHrkxVSy9zkuvccb5Bic/0nM10sqzqpW0uyDKvhWh8q1WFH6ZSvCgu75K
JrqSxXYVXOtG651kPGSnFCvvNpPw0haVejieamX1beldukkizfSCkFOTBfGlrnL5JmFxcG7QtjqL
IgBPYjf7FCRxeiNFMmiHL/VVMTJm8cSpZzLnVmYG2pWvm/dm0vG/iJJ5p6zQsB4r8iWX+t7SeAr9
5QcdsQqNYkt4zmkVFj1kS5p9zqrcvYv6wP3StcW3yoeiIU1T2i1vnGs/DbOZZxI4NXHVWCVjt3Wb
Dj9ZeaeIu/snrIzVqRHk0ddahbObtlJ+npWNbGdaUVwl1LtU48awPTntbNXz5p6Up3eyXMMjD5v0
gilcxb5P+jM5haGUKEFzpdIqngIPOmtM9lfkYx+ASY7tJ50Ckd0S49LR0tRK5facy3pwicg/vH6k
z85YGNdnvOujx6IhmsXDTrYcpXlIuf4lcJNZlKvNea3kCnaamdzotdNO/VLn09JL9IemMZtPCQzj
T16UPCiGH1m6qk88rS8sCWr9Vuocfyq7NT/lsskvcoiVO8Nw24s+DYqpz92W28TIaGE1ve7/lama
pExK7A564nd+eiGZDtyQUpKmtEPKxY4Rx75IFT/mkzIPmwtspCidMIbOLyGVPX/Cc3Pe5yb/U2lk
/8ogvdGclZFXI0IQ9fOmVkPDCrqi+jsuXHrL2h6br2z5lzim2k1XmYbFPFqco/XUQ1dK9FSFNr/A
6cjMyltP/mxmSldaaeF591XnuX81zKu/ha2bTNOy6CdxHiuZlZpSeN1XcXbaG23zLVWS+rZWEv0i
zAL/xJHMbuph+CnWq+wcndy8b73LFkFcOXbSsOo0r2I2c7uwvJTdht2WKi2nOiS/rekI6CC7Fic2
6TTZtSMukdNOqyvV6qkhXZUe49KERVS/D6KB4UEDISirEbc6LaGTujDNWVIQlSI6BZfBQi4pOHOo
0V60JVXP9cK7bv0qP2UGJKNkSgnkU9nP0jpUr/s8I48hSyko4vF9UvbFN+yRpLS0XvZmfqYHHgxL
UztneftHy3U7yINwUVLIZh6p7EuZ1fkF1l960xjl10Cv3bPWhbkQ6LywJcL4JJM4sWAsVg+pyaOZ
Zvh/oaYLmRnFrGZGXU9cz3hw627GNfkMfQjPKasN2+C6c+KRIj1Jm2qS9OFlXJEMCMrFfVK5d1nJ
bca9K+g7qwyCG7moQiuQervqi2sjMjhiZ6V+4iJxYfWOx07apLhJDLk6zfR+zg3p2o+K3IK7YNop
aSCT8tiZaLAp7UaWfTsjylTSCtjXRJ8WiMkn/4+8M2myE3ez/hdqRTBLbIE75M3ZQzrtDeERIUAg
CUmIT9/nVv/f6LKruhy1fle1cFaSgIbnOed3xKRPKEH6G2kczEhIusI4czPzbLhgHE+P0qf+rBwk
sRg/f0tWzLpOj/GRhFg2Fl/AeubdKA+hLclx2gW/n/nUVgHu4zHssjz3hRNNr3lf5VuMRY5vL7mX
skKp01Xb4O4IQ0nH9/jrsA0QS1zyHEQuD5MK9rBtaTMW4yHd/EFFeThGqDZkNNhDRPlwGUz7IxbL
RfGuvGnRRNQkpNNbvqv2JviYVVvZ6WYa3HhZIXdWq2/Li118dxxET5qZt2O973KBKNK2h5H6/pzH
5AJ1qa1hMCxnl+/yrptJV+FzPK4eIv0l5iGrYrFV+ZAaiO7SNcnuhztlU1evGlpQwHw2qBtYUYfV
f47iWNxPUHUesRJ/kKvSb6XI21OyJqi0wjBeaMjO+z5vDX4IG/q4KsycUd4taPUqXa7Tpev6ikVj
V2lIQdaw8jz77N3IkxgjujzrkjZzamvPtpu+VbxptdiOaihfVqwnZUqKu1iHHh2YK6o84MHrrrOH
JefpjU43c/Q7wQI6W9HknOznpZRfiCpWPGXSNxRK3x1Oo2gfGQsfWcGnc4Tlmba+4To9YMsnnN/n
QZtzb9L1iG6J1n5L51ObFfVepPyQk3g/Qr9UZ6h2qtFJqc9jWN5n6W7rSRF/Ls16ZCXn70cyjJ/K
7r5nK4bLUniGKzl3K4cAEbowSd1CtK7Hsn2DPd4dQ6buYo9fbGDShaQ9lx1eSezmylFyUHbGK5Xv
cwVlbu36FDWKOs8UpVrk7XHT5dEX+Dm01qcxHcJRD+nLKESM6eeHm055C09z9eg4c1kVQ4JNERUG
1T3kTnPZqDhCSuUHugt57PiOsrsc38mOHEiEMr+d2rN2pq2ydhWNkXI9xN1y6b2AyujZ2ESJHhoV
kvFIiOWnXdi92jL88Vjzb5KE16lc5UWEIq9c1OfnXRpIh0JDaYvlE0Q8fR52S898WudzEKY9IyG8
YuUmGobCjHqTolbeD6aT4UZsQ1H3ol/rnohvG0+fTHacTCGeujwSZ68mfh7M+qqXmNTplH5SuLdm
jIei8Vga7srp0brvHr1qRdLc42nHN6WIGhW32H2X16FwW11MnwaxzOc9mc9+9FBy3FJHsvg2r9Mn
fMDN4X9BJ5xM9v0wq6Se0UMMJmtCfu9t+dCz4kO6sS9tV/aHYMzYjHlxuw5iqJzY7j20nrrk8VYV
YahIInJ03Hq/SRfMSrIIXWNHLxvOo+1WwBA4ulGlFXJeSx3KCS2EhXS9d5nDhJ5DHZxe6t0mSYO+
drrlURQam6/PazHaWqzuId7XjzQJfV0q/3ZrZXbA5uXQVWaQlXpRyUhB8Z1hNuSOPePtmCOeQlcF
6CaWD91hZPvNXuSHAejAmcbrCv1Aq9pABEM5weMzMIGJVzSs6GIL94oZ8dB3YzVv9rwmdKt8Uu6o
KJe0XlCnQq5Z1aF10tViMrfj+sLKYWicM/4pgW6FFW/XTRbPt2ObF7XipWgiFfabME+kUsk038bT
VkLiJihnjEajUggzNLIrs+eAlVpG5hIrxQ5BDLrZiHpy3DxOi3/sRouuD/smUz10gMnXbUv9BetN
11C//SHX3bpRYAbY4tB3WH7x/b53fZrcQxTOqiLntiHQ/Ko9qFCvPGaHOMzZmU35UidueiMhcGOe
zLXx7i5b/HCO8/axLBdTccOWL0sidJW6pX/YFsHPhIgfPUUTa9NluVH7wJsy36FRENzbhmNUqjRg
yZR5VFTTJj857tFqCDy6fs3IJSZRcZlSk0FjIV/jKMZalc07rC/uKrlA7O/nZDrNMXyCPt/Tihex
OYjUoAPo1+2x3aOyKX2irk3HcI8y/tqRpm8xcp8Zs8cAh/qewtyD9NE5sDAKj2YTSw224x1d2ns/
Fod2zr+2ypxyQd5M6MjPau3f5N5AeozGN5qv6W0yhpswdc9sllEVT9MlrPrY5d0L/L5v0bQOx3ic
00bvs66zSdpqSnTZqATLYWLZcFO0z7DoJ1SpG6qoaXpOpMZfg1UiL1WCVxydOGdVma4CDRW7z+x4
8D0dqn2Rb0Qyvet0kVYLw5/i57hvRvQIg81Opds+wBuKqsUWfbPJba9151lFlWo4HR9L3heNU3Kp
+swW6B6yx5RfjaTuPfXutJPZVYXsnkaerjfZDkcZ50X+gBfTOD4c3MAVygv3EWrtWbf+cY/cm6gj
FHTN92Hynw21AeoU/LGoixy0CvGG9fyt2NmXzNDoNM2BNjgiNJx7pEyO1nWfx3Q8eo6nkGTqonV6
WkQy1C5zCfS7AY0MHwGDRd2z6Qdsn4x8dGz8hE9qPEGczho8xb5xnQV3Q5rAuhVux1QTsT6T1b1A
lvAVLBldbbKfqqzoMKuLNquSELBd7UN7GoJ8XF1ew2YL8/xDtwprEU3HquXTU1nIvkZhNz4BFiTH
NB7ViWdQW/YEmFof2SoK5jQv/XQsTFceixCjx0CFx3WoOqJvo369t6Poq3hQ37dkfem0OW4i+Rxg
9VZJy9AuZQlkwp6eNdSYJoUQVmM3V7Clpr12gT2O/fYJJsAXPm/wtAZUjHwVXx1dKIbuvjS+cyuK
bZSYI4V+2argapmsx64YWRVAk/mNwpgs7PPYFZBJItUd5hQDfxTr2xFSS13KZD6EUNiKrAIjNFK2
3mIIw20q4lq35MprqffER5+GDMVUu/XpuzFdXtC2lQ2GGsXfJR7UTN7Oe/ZpXeVXkF5NF5eqLlK3
VXHoXTVAkIFlm+jKpfQbjaiv2LpMqJ7FUfvpsQjr2Gwdxi0k677uY/lM8D/WIfdR43Vy00byInMH
ibQIS+1wuVpKEWBIb90hCiE+pHrIUasPUZ3upGv2wPrKkBbjRpFvWTvTKunzqZZsszVNJW5rFqZ2
EnIKT9YPQ5KhFEjRmLewrheoDQWuRnrsauPIzh0mHdxSmtSdD8+jLhP8pdEJEtPbVmrRLGWZHrlo
19qIIKoQStX4hfygwt0AQfvOlg3bSfzUbsONpvZzx4Kvkz196Wky11nKH4OQlSb8bLf1Nk7SCdwY
2+txxXOEuG0fh3luz/jc4YbNW0THydmpoRMPRw4C9QCgcaopThStRIzNlG7DG2gWVTTzw0jiswi6
eBF8vA1L9AXdtT/10Z3b3ImX+qnvsvfbELJb57qrfNxeNhTYZvwe4h5mv7jw3L3aDm9Lfe6T8gOb
7CeXtcXLtOq5oXSn4E2wF81Ze7MqLurMRLLmwQ6nIQpLpfA5tMZQeY7ZfoLt/JIn2Zd1jV8GYfgZ
HlODp8XOO0E5MH9nqLMWPsLfGIcm0eHTqg32C5G8opWccGdJ3hC1swoi19CsndQ1hn7ji/RiiuXr
gq2xiehgL2NK8QcA3LjJlE8qtBr5uYj9o4fQ91lcRV816edgCfT58R3z6TNbyGueUlYtAwH/Ea0w
KhaUQ3m+f+PRqu5bR/Ae7Cc2z65mzkZVxNq5prwdDhyuNF5gKI7bzlTFSKZvIa/fbmN5iw9C3El4
+nVP94/zTnyVzLysZordcaLTAF+WqO9091uoWs2PusgfM5qIyrTD82ZXeDNZXMW2ezfDY59s9rQJ
LNTxsB2cieoc9OFZTvnjOqeASvNeVSZasnp0Rah6v05nhpIDVKvpUSShVst9/Oxsv+PivEo9F43t
TZO3KJsiWYZKLOXQcEPTaiv8eLWxyzccegV0bj8/wpP/8odj+h/z9v9r8/jKf/3fUPqfP5X7v1T6
H9DY//jH+HICw/FawL/Zf85Y+X8GMpzlBA4jPrWJkXCFigHc/cdAviYFM4rPXWPRKcCuZ9ejV/7j
IEMMQaQZdjNYUXyVGd8Fzv+Nhfwz7YZfk1JgZ/jsbQHvGFzjldT7k38MRTAnULR9tUUxwbY351BQ
mHhWhWHyN8DZz2TW/1wLCSM0TMDEGWzzn681OFo6ABvYOkrXurrVDEZvt6X8q5nhCgI36ZbfXPJn
e/yPS8Jkx9c08c0WgLXX5/jn28sHNgmRoKUghV8blwZykJBObv70zv8z+v+M9//NjTGcWwdiM0nw
TapfaeURTqZq8+AryCaS34CxLGrkCnJ75IlkeeVBjMvfMJR/8+IYEH8cMADcFWdX/sLV8XFcYJVh
HwZpVlZdFqa2HsG+uGql9ncM79/dYAnpKQGpiId4zUn8+TGKNlVxMjCQRkYuDzCu82/ZDI0AZdxy
sb0uy9+8t+t7+V9qEAfe4LzFogDPkF+TgPjvzxfEgIzcPMxb5Ty/jUz4svF2uQUS82JEXt5Nsrjl
yvyGHfx1sFwvCggTVwQUTXGs8c8XBRy4gdaBErUJaOfRVGy1GefxN4Plr1cB5xPRLC+yBBOf/XJr
DjsS2aNxq1S8uIeeLv29MvR/FuT/E1T+dXQg1lIAh0boniF1D7bj51vZgmTYIBfY53ms35d+CE8D
VNYbE9vp/M+D/28udf30S8ZAdyOg8Ov9mKwTXPgcm043RCh4ptnnsKaCf8XGZPffvKPrSPt5YDAc
6IAyKQFag0Xkl6fn+1lNs5HXzZC1Z1GG9gNfnP2glejupxjuE/rvLfrNZPt1/ONx4mhKFOoswUMF
Xv7z4+zWQqmF8b0a42J97tsdYggr5R36ZF2HIKP8N+P/bwYJzj3DibNYJhHFyK///qdleRNMsWhC
8ww1gB0ALbZnRsN2+udX9/dXQUQIX1bKELf4ZVr3eQZKYkL7mSYLxHcRw96HOfrvHx7yvCm4csSg
sNclP99LO+6U7xEsNPQB6jQPOXloVU8vSU/VD5CB6umf7+qvawfIKyS50UfixvAFxp+vB9m0mMAZ
71We7mc8ZfSye6mqebWvyxQ/CqZXOEjxb6IBfzMNyiTDeYLI6SBonvwy4wBoJZNGz46+KNCDtvl8
nPGlvHNLdvv+n2/wL6/tukYlOc4mBEWGUzWuf8qfBocqFmLHFPocZam593snTlKiJ/yXV8GnK9HR
IIRAY/yiX8kyVPORyOIprYbQh6kiE9maBVX/2397GaxScLowyrFD49TLn29GKNaXbAU5HYprtMiD
IJA6Mf/2ZvBZQng4KLiwQRc0+mUClwlb6ZBhkJdKkCZxoI7NLGnzz/fylzGAGQtSEDktrIRIE/1y
lQBCB6ARRDckAslFD/v+hAOYthpEmDj+86X+Mgb+uBS+FH7l3BMENn5+bNHW9cEL9L4ansNehclG
2U1Y0I0e/vlC1wX1pwUX6QAULPi4CD7+BYT/l01RO2ZnEEEgwpaijbGmh5We+2wyBJRJ8Hu9JmEI
daHoCCUj20BXMS/Y9q/vt0DxgXGPYxrwCukvjxbzNRVdT2klNrd1l9AuZXRCl73Mv7nfv75DRONx
MgGimgjI01/jH6QVU6fzklbjNkvY+QoBMLvbc5cuybt/frR/fYfFldwEVnqNrabJL8tvsce50hOE
XuP25ZGSTJ5nEJi/WX7/5iqQwtFkUFwFa/31hv+0WgTZFT4dA7xvJiEewWRDmMjz3zw2nIf+y0Bh
6GGQTcQdRdhMAMT+fJ28F2J31He1AHmMDCH2LwNPiKtvlK2t/kgADkHkpwr1aYNESAvlSek2606d
Gbh8WyCyOR2TTSksnwSSc6WTDUgAcilDdNcP0/6N5i5dJEz8QX9v23GGUtFmBgZhbyL9tkuNo8cW
u7E+7EJtEoJHFw/6Em3grDOkP1JE+y4GeOMKQzV2IaeVnzmchAcs0h04J5UAJXwWHI7R0RuAg2mD
/Uy553xrg6sE/jk77FLa+JnSfh0qqCvIPtJlKIHYizzQU0iFRgBNmOUl53N0SmeoHgB8tFke26wk
9CPXPoz3kZko2BAEwPLauaKN6gjZy/I89CWMqL2Em3KzmbAPz6TNenWMDdm2O9TbYZoqSe2WV9Kj
zz856SHGV1mctNhTh3ymh3WDVPZmNlvLjzj3jGWQ1HKSPQ/ALvtmSFr1LOI9BvvZg06DyGo8JGiD
4qqyA1vyo81NIl+Tru2iy7zCmH0PbZzvXb1suh8/jzwr+GFhMgV80IFUqZAng5y1SqbWs84cnVDd
zpDsdOE72Fcefnmvt2Ropi3u34PWIPsNKxeSNFkQGUeKTs/9Ew28eM84BPrzvLPR3zhN0x+7cVvU
QLLcwe6NdNZ4ay5o3Zh+QgBvay1/7uxA5xpqCEI50BBHiToUv/2ZE9f32LsKL6p0yse95mOx+aqw
07g+DBxfW73IJRmfLOzm4l3ImAk3xgCYaLGYAWeeDtp1AqmoALd4tY3fDCdfwPBYALMg6zbzoEU2
6Vvf45ifw0KE09/6CQaRTgOD672MZqyunBIcMqzVwI6THqeVHbeJrfrtsirbfwk6X1LwtzJiujzk
6bKm5jwUgAq6xrRzlICQnFRH3aFTY+kpAhtd5L6VQKAQDmAKQRmrhF5kXQ5ruXfgT9P4IZqY5Bcw
mxwqk0bc/Iw/wnwdIibzU1vS/gmBI/WDmMLEVTkjfXrb+ZJuiJkYOc1PKgYJlqHlS1P3dRetwFu1
GmTITbnthfsS+SmRp86W49okpRqSigwAjys5i9U3JQiQHKbL3rFay4JsN9r1I6133qvuGdwhiIwY
uZvyHnDXYk68m+ZvDJMKmuaKOfx1MiksPUaUvF33Lgp349YS+A0gj9lNygdAhQGTxzcgI93D6tOu
u90sW8c3bJyL7KghOSIPQpRKDnHKYYPsXIu5asuWhSpuB7ccBoEEMiKjw8ROEH+npcZKih1sswse
AwnlfpWZ2+JxG3z8EkZA2SeKX5kBsodHXxnKYa2wbAPltCZ92tVrGlnowWZRbc2E6wawxnT4vgNA
QQHMx4RXyzRn8Tm3XvqP+ZApc8PR8QDsIHpKbxczddkTAh6++DDP1vZvfFTK5aYArbKfkvlK9cDB
GPNjKdfyg8rX/j4CdtQdklHM36PYmu6eI2aHqblmsj8Au5iXg+8yNr5Vmo1onaI5vr4g6z9nrlxh
RQwzf4dY0FiCAaelgH+cyIdhk17XFmhXONNuRnoPxEqSV6JAw3/2A48BGBsOBLDEbHydEc6/PrNx
ejZWI+GFbB15GEB0v8XCD+F9RNqvO6WJw6ohJQ4eqvi0DO9AzS0xgHu26ROQoNwcd4R1lsfQJhHH
+wOicDS9hvSPswwYA2Qhlr5e5abZMYsXhfwB/Pv2FZ8AC2jdZ8Xju7RciX6IfdnfzFgvsvMc50LU
gSa9/Lh2louDtHv5sRixcdYI+vrih1KBRxWLY7neAobSrmoD97AJLJvIXaGiXsPUHsfisvvY5FXn
I1vW2MQB8ESrVPaAnMIKosa5eG/g0MK4WUxKoPuWcKcqcMPrfuGYLfFRExGZmlm5rRflOtAHG+Cq
CcSwScWNiqJ2qrpxFMn7ddWaI2GVdeUlwlYeQKZOaH83iEKoUQoo78dUQrg5ANilX7Csqei+mGl3
tF2eqRqTZYmOSF7nQ83pnNFPToyurDcyRcMlWJC2Fd4kzkyIuIUosYQdd+I7O8/NkgWwvrmb8/1Q
6qx7DW0MKS1sCFrXbex8D0sTdltNvJ81lLykCPUeLygKl7LQ3+cr5nrI+jD6GgMKpmcoAT9tzuip
coHD6Z39kCPXiD3gUx+0fyviPlvriRSYiuOI1MBCWhpXySKQgR5H2i1NIlwpLuOQEA3fgfQb1q5M
iyPlDu6rU9uQgS6n4kcC33aq1zJGVMvYKXxhizKw+bPUs8OglcXaXnSMVD6KDWvKBckTmAZjMp6j
abFZ1ScO/apbEMWziR9hHUWuROy7dcUHtkoub/pJEnswPJ40GFOEw2s69+EZql+QNeItEeIACVnY
cS7EeLuOOYjuAsDpC0VAJqkmA5cNZMoYCQC6NkT1NLR+b8D6rc9835EpxBzIY6BRApkQRXHyQyXk
UAYAyAgbVsYP6DijvJhfYZ0isLjLPZWVU5rCMMlV+o3TK+xOfApZyzgJZothJ0gqsJ+K1HrHZgB2
XiBh3e+D/Bx0BhJ/Sef4nWMlghDzmMDajbTgdUyEHw+FRCKZds7Qh9TEOztCW9gYCqRR1RBJuras
bJ5EyWFRdADME5ZWPXUtjMvHwMelhBnGJgTstHDO3yqYQOmBYH3vaxpJkHrDMG5JNSovtrfJPsHd
RSg5Fw8Ize7uNFzPhTjvUYaxA++siG/bdSiH2wW1xPpOihJABuKZWdtfkHjoYLMSbjI4QnPebhFO
eCA9y25mtc9rd5ekoc+/ao9SAftromjXlBobaQHSCSoQEp4kzZZPKFuSGTiAASkklEfeA/y5PffY
EM3JFV2Rn/uOwDRcxgn+ISxnZCettDBrilmC4MnQCb4qglzJRY9IWOFiOoYqjEz7M7O9KpveIm+B
lATvh6NuCxjxO+v6uYHwo5cGRVfqKo54Ix6/wiM44M3kl9Wkxpxsto7PEbz/vSp0vn+Yed4hPNsp
q0C16+yNnry75Mgm9zXsRXvXtWkm6g6G4or0cUGwQ81G6wNiJOXVJkzS14DeFsMtKW18jNoV4ZYS
pwCA/enD2h3wc3tS4wAC0Bld8Q1afwHCegvW1CFK1RPHt9NbiC96WbAAYmsEJCTJQ6QjCh/QSBhu
Yg6QyB00he5g4l68thHHCkJIO4XKpigSkV/p3VJNsbCfNTZ1X1sFOqlyCQCNWo+t/6AEy3Ysw4mX
1RIvxTsjkC84yDi2oLnGYS2qcZ76qEbhqt0hJEy7c5hiEDXjruS7nCQpqYIjOUg5E+hTEXVFVKXj
iPBz2nPxmiS9FjXL3ZZWjI3yXEgghLg6zJlK2Y29ib0gOOpmAt7e7BFyyxXnyn0f16RAoCXAMceQ
EUY3Vlh6zXzR9cUAH/46DxqS6Q5CI2rQs/kfkoXlQ9GL4py1LWqpaIivSFQsAch2ZDB3gWrM1RyB
7+t+s24anipE0MpZCiO+QDv0GQE4itB3tk0H5AhAw2xjzp82rHTL+7LXqqg3hBswlGwAh6Zw5MwR
aGFEjpoXQ3GMhh14MZU4eKASMzCEGrE37HpDEPuzlQKABsL82R0lrusuXEjyXhUdjd4vLGl9pfXg
HneVpU+bsVFaM56RN70oOTkUkSuOJbf2TiFMiyhhHhTDqrbMXzJ8K/PJWbSMKLEHUA844UftdWZ5
i2hPLMf0uh20wDszK7YbUaDReIbm4b93Ssof4+KQc5qIwe7Z59coRxlv8vOWsSLDlpsh41XDSA9x
Ww9dvqINpkHuiEksWmKZxvABRYBAmtjKjyQgWPw8RKRDfmrlgw1H2rNoeJ/KSa5TtSShS1BjI8K1
PnJJRsxKskRGqRoFEP6FRi19mfS2v/cU0+uAgwFyd7RLOprGr3n+2hnh3mVoBTXcZ7qmTYyIPsNQ
EkBacPIOY8dAYne77Sjaa7BOaEMwW3sMusgWPACHzlb+XSsCymqZ2f55U8Z+EwpYaj0j0wAMmJEU
NSZR1qDj6UCqYMmQt3nRcn6cSsbWukUsDnSuNqiA9ylJX3BuQPTiBFZvLLZjNJ1KOtqzkDIdDmrc
ogeZpeOE97CAQaGo1L91tp3LE2V8eF3yMUWCepXjcVgyAKFFspevyGSQ5SlBHg+BbXweMl++wKJ2
27txgkn2Cc8WyMdAvAIQv6H0robNFu/5omFczw4maEUUzo1o2nRy7thl+57dAprP32VFYjckpQhq
MazTai2fCeQMcSspYbQp6ECQGnImOkGQVV/jkGdY2wqBYoWuts3RKA+bO0BsQkE+r1l3Tdks6BQc
8qxIn+xjAX4NB6FUJN72d8DN7KeuKE2KgEQUv7KQF/cy4JfUql+xVfS+cC++15HB5IhUfsCIQ+0A
+TTHXmuXZEZcFhoaAE29rI3SohtPyuBQHHA5Tn6dSrdj5YNLCwQzFz6u7UrNBYALjgsLvKRLjQJ0
iiscdmA/E891f+fzGXk0ERjVJ9ifbVuh1LBvtJn6Gds02x5kbKbykMyKIMC6q+3NvvbxcNolDglA
90xIf4Lsl+JWLaMLhqEvzpR6INnOQXhG9CaK1cPcI09S92ws6J2b4u5Vaja3TV8sy1rRfEre4WSm
SWINRbFbGUCcqN1GoW/7yW5bQ3ciXlDyIYK3cOyhoJFyTH7l6dDVGuHMscIRK1OEYxtKS2tnM/2V
zp03VZyWDjoPjQeE4rBXLw3GJZbDGfw5gPsOKb5m7EQE0tX24yflscwgPJqhzN6jfXxPFNsfW9Ft
3/Wkrgc2bL1eL35x7hvGZZceUqCfyBiGQapThNqYXHA8xxpXdt05/Gmn4/HMtF3lCacMYOdUMbMp
Ypguij5NU7YPlUwRsUa4a92/bKrHumMnHj+Nbe/nm4Hs+iMOvtEomnCmDgNkuQ+BtPcksC0BTx9s
hvmlbBAnQEY9sw/RwkLSDGpPcB7Ejk71K4QDMX2KROHiutOxWU+mwykWXaUEevV3ODhCKWx8PinI
65hFQPVgKtIMxP+y45Sliuc4QOMNEL28rPNig+GiBt8v96wt/A+/DQS0rtxwtg8Wb3TLSHOC46RF
fzfsrP2eKzf9QHFrPy6uRITZtYsdf4gN1fcRhw8BzYuLGbhyMIuY33LeLeqUjGzl74oVZjVUACU+
rN36Bpg5QwjUrfH1MBt9m8oFxa4gEm1RDrB+yZMznvMnZLXulNSPcs5+oN8FvrLQb3JMto+iZOYw
sa48FcBjzbXkJEt8YtO2ghlHdOlrx7LAb/9rwVRqB1nKimuCMIUzPXkihUSsIE+ExSa5ZNAMBTHr
R8gSV+CaQoI9Jcbnj//F5g2hPLR/aNABTVbdLCIHo0jYx9Km8Vt0ZjFCA5ajPA2emSfkVDbsMcoO
7/+dLoxuDWYIjB0Y/MX1GIFflNQt3dZ98W0Vkx55Q+xNTbaG7V/60LgKfIoIPjS8ChArvyjqpsiz
deaCVDaj+oLORN6BNkl/c5U/2Ic/+we4TFmia0bFDPcviX8xbE23akCS5r/ZO48tuZFsy/5Ljxu1
DBo2dbh2D0WGYHCCFVQGLQ3y698GWa+aGdWPuWrWg57kygwywwUAs2v3nLMvPIyRqOgaB6A6jgan
bHZ+l823WIeD29EXFPoZYJangF3oh/Bs6pE/f6v/1p9eBy7QAoeUsNLIxLtueynJnhA4JvzGPRxG
NH7DqY5AiAhj+puW+//tpUzh0XBfBU/Hf/eZBzdyTMPgpSiUCZFoX4aG6EjhEnLa/fxU/9959b+Y
S/LbBf43bMdJv+XzfzOKf0I71r//y3RlrgAOAJGw4Pj+PXdl2v9iga7QjhV15/+a6Qkv7l+mK6a8
4qbhqbO4y10X9ue/PFe2y8xxzjxIe7gAsAH8RzDQ9Ub7P0+EL+CJ4P3AMcH74wl03j3elcuWpHEa
bOJEj5fUF2+k+02copZNyANPKyf++O9Ih+jt714W5ROKqenwtKMXWu8FasspstaBKLSpoQAtT/XI
qf9UGEHtbyF2yH7NPKTetYrmur5NwWj6d8sYcU7NHB7WC9W+257tyMrbvT20gOlobJpTOIglWU5O
NLa7mu/2m6ksM9qmGZk2wCCxrPZp7s/ilaassAlCUWydBZ37auvaaV3u/GaYthk4PVqfWcGZOa2t
+oU01fzNGFK7CZdOJFusJXRKIg4vn4YsjVFnkC6AY8l4bO/TWdQfvTQFyTeM9eKdmQdCue52eWSf
8kU6n1wDGNTBIGo189amsU83OCJ8e9dJm89QpolpbRqCJmmIm2wtoOWcQZrAVZvMVEdt4l9iVJo2
32o/b8nzc7ImXRoVU/Ghk0lkbSs1yENh9j3ykWneWUqh5AlsAa9FIe6MZopJKME8u6mTDl2x9YaV
Jjn6nwpIeM7GrTqnuo9GvyrgiVWTwX5jz4TBRrvPr/AhhEXnJp3Sgxmb2etolt7LJIxoV1otLUwX
2+xrUAftnShhJvSdQ2LOxf4WbaMES/yuGhNZh6Y/W8UXUXUrJqZBrt5Qu8cpZleMPaEmVm8eRWbw
89aO5bY3CqgFSSMyRNBZoe1Flv1xiDLfpemIIhNGntI7VdOSWPoxtzEAZ7Lp75N5HoaPXYHEw18p
mlfhstx6UBlIlXY2lZya/OVMcqq6zbrOcM4BJ/VH3yEPsU9VN5J/7MCoksbgnDiRa6ePbeQW+Uxb
c3hqOA6IGtUbaMphGax8iaF3LXZ016bGMH4L7HYy7bNE7adX6qhF1OdZ9EW11w6tQHoJSdrdF6Kq
X0lX868cGrj2g0MQe6+T3ErgB/hJVd3x0jPp+DaKymwHCi1q77POtLP7xu51dojmYkJ2saYyTg9a
29xfplsIaE9Na+BmrOYKsXU7WpY93mPNL9Onorbi/Ep9NXEXeigmnBwqcqlQGv75w2Axk+E4SSul
ChKS34zhyPezbZsFXmeHea0CourmGLnDsk1kqfoTUALf++woQ83bWRX0zMFmxAa+qJhvbYkH7mYb
te91SAaPjlsz0rKcx55PTX3EH6q6Dh7KukziTT90Tfc6u5NTbiOPNhRPSuVux8BH1+1nPI5hCRKL
U0vfanGo/MnMnoa85VER9TSjyvZVnj77Om6z+9Fz6uJRJxVqcFsQHdlBteSGTKVMkm1KWOoxcRoj
OTVzCqIL3SLwv1JTpJzlpp5jXOk35XcKiORH3prygwbh477G+Ns2oGdMDXXCPGeZ2e45tgfPNhoz
EUS3cx4VJqPbqjfFTTPnR06tG3r4+FwtK4w5huECwUKTmv4h6fxTOlj6c++DRTG9fr8o98mes+Ho
Ki6VBtGCdIy4Q6/lXiI03DeuMMK+CBKx8ZZkutiZGT0PS9C39OGNxH/wrPKxtIsfTRWNelMlk3sQ
dP5PPY1fCS6o59tP7NuYxTgP6cSMH0uThTBPrOqbVUQm52HhPdC/OmacXfa+cl8GtGmEE7Br/WI+
10H1veA633AEJh+EomRMY3eYAaqd/LL/QsPizgY6ubP0GG9FZHw0UglgqPPnrVwvjJyhvxgB3d2Z
dJMxPY2JPtSaOHcXJ9BrktG/IWmpuR2GQ9+ih86JuZO061BPq1u/LFlYsacQjOhVcivT+DkAb5Bw
VA9zZZFbrwKO9WlSf0KGt8Msey6d+YJJ1wPHqM79EhwQlZuz9sC3eBn2FbSMvI2uC4LMxnHYC+x+
uUDYy2lTLemmj2SyFzT4N42tLzZNwR09oQ/sYOMW+Zj2mlOcrZpllNDSnqXKfVn8+dHOvWCji1Ic
484iAGMt7ckR9knpvCOStlyjaPhcE59Cp6Qx1DR0Ni24AuR+gDFI2SJt9PahT7zNIoOtXfVbmqTf
rECeDI6JZWKR5uqK+TWCjgfNkGR2GZMOJ2Ba7kl+Xq1UPdoy3bPzL5tW0ileplaTFAiKhpxmkoLE
HZe4Rzqyg4dGSMPd2KQVHOWdFeeZW9oWDwJYSRgX3EyR7F+GwX8QaUzx3iVXTTBiCEoaEJm6tRJq
2n7i3K6c9KDqOd3ZmUXibc7vXSMutmZn7ehu2+oMqwDChQvGNjRghp+MWn5BIUYed3QC34Zws0Bd
YH3c8GyNDzT6EbNYe3YgHh/MluP9VmkgQq3uAAdNwVy+jXphaTJqvzDoWw/5LqGHldMEHZpd7eXj
ARqCexxLL32aRTQWvFW1pvDbEZ2ejNcnOS+kPZNl1RJp5Nbb2OqzcxtNNdgB33yTTaE+S6OusVj7
dIuIPNZXVo75jrZaua3gAn7yg9I8c0gv3+Koa2lyxvPC+TzN9G6u+c6mVm0VGcOj8jKUtjWmn+76
xgoeu7o36OGmIz7SaHGMXTfKahexX9zECp46t/qitgIJ63WKtXlsRex/rj2r2VWQjR4yqke2iYyW
lTfN3l1vyjfhNvkuUIZjb5qkyrODaarK+wKuUptXqfnfOFQqJYAMUTDi6RuAGXhDvxl174VqMeK7
xlTTD7iX1lZWVdaE1WwkL25QLyFejpRUaltlatubEA83MBStZOdEtjdsu7Xpt2KvyCpxGYMXkeJ6
KBI19qTMyB3tif6LB1XoadwaouRDW2NkbFXaGbfFEnuUXHXrH/qhtDfd0MZ3hWF2h8ga/S8AdDKE
mFGcgyzzQ5Bw9q7ttKYvE6d56E3FzLaYAlTLE1hAjfAaKgzpPvi129Ey6hdYpZ2RNTd4OROs6/Ty
aLF1NWkeJGPU2OVo8dMpJKFjnkQyWVsUuoxdX6nhqxm488HuUvMT6rGdsyTmmDtofcfNpswBrnB8
dz51vTfssqLX1h70j+w2RZOIZ3+Uh0a6KVgr7CqR0xYnAWs8Jf3DmlN1kRu6anRuzLTxzwpF6WMw
+S9J3opt1w0INVB7j1lfl7cJrjmkaO/QsS4eXIVStG2RfB/bLrJ2bLFl2ETgEOjAjQeQ0vZDAvTo
6LCAHjVmo1Niw7qIKNxZDhOi12yHF78BM1f2tqTYyYeTbvtyYyeZ9zBQaz/0bQ/6RTVkuF33xySm
/FTn6yIMjzXqN3nfVjtgTkDZZKXMG1BI4ux1/XIbW0lebA2ZJmKniK1+bYKuK3bgKUqsOEN5u0yk
Oqs2OvhZW6IWLz2CV2vrzP+Amk6Fpbw0OpjGordBlRpf5ryLP4m2IyLuyjo/+XTtoqM/mHI71TTy
pVFAg2i96oKxS3DYHuPv7KmYTQKtx4M/Tu15hiF3xnItQ3scnU1BXvCBpQcBh03IPawkHOreuO2P
iznkB7BYfYCohCihbT/Fs5RM5yjPjH1qLfpJ27YBVCI15mPaifSiVar3hTXar5KDTvXdwcohQksD
UL0M3gIBsZPjcy0I2ezrwgN3lDsGMd/Zj/THYGiCG7v1TcqZfPjAiVLEtHX9kYbhwCEtmBRUgbxn
sZ6dBdBJLrrpES15wHDcB/EPrxDc0mkxW58VfaawQ23OcHlJcKROW4/73sjNJBzwdxzqUgX9xkMA
QMEmsdbYw/yF3l4NqDWLBwxSnjXdeaMR2OdMBQmYFu3mpHZSVfmXbnEfcjqXLvwPWbWHFt/UOTbt
4hEmu4PlqejOfWZPZ1quZNKqAMqfn36tG20iW2lzuLqVNAzcQ3HzYEzzeAYYEtHPtvOdlehyk4lM
GZtcjeZ+cci0hfbAol4ZmLxIZc7pHPbRoJwduc5I3cVcfrUZideHc8oxfeNaQCPJyBTJwep9axtx
Zx5JYLx1QzV/SDydZ/sRhIO7pRTTEOjq/GaMSuOEyqWufdzHYT8kz5EXJxdWdfMSFIt7S2fV3LSs
mgcZNNZ+6F2Qt6zid+BQEM6DxKAGUMmTO4JY9Jsl3lWzFYNyhBXRpbbzNeiX+gV0dXed2nzAZyey
A3LMU2rnzUnMdnZ13aJ8atFY9ks9JTstVHfAplkdI8tq1Z41qN5mZd/kpJyh8aKDjTeZBvsXz1JU
O/rnFPoLd3PPLIzSWfvww+QdXAIDitKjidttnEddf3E5UO5iKMZbmxl9JLzZ8g8TzsOTgIAFDSiO
jP3a7YDE6yGA8sgYx6YYq72N6XwTkD+redGEChEpvEpCGzTyMxkuB7WHc3eqeGoBMVhs4ku3niqh
DEc5HzjTpiLV6nn7wrGsm5z87rOK5uVHilex3WghlrtCtHccIDs8jrzbncwHJxRDbpILbowsBEjf
y0tEeJaYla7EJQjKlA0ncLhaeHXapF0+0EiFp1ZS2R/y0WB+hF8NEo+dyvirumYBU65U9oamWnzu
87GaQtgsyw42mQ7HKE++NdUy78hO1vs5TpwWLIoRg0prSCmHlWutNyTHzMvoj76xqTlaXg2kazrU
4HMatJawrnjkHUs4X7y5dz/O47yc867zso3oQYoMSe/MZJGxjW0UB4yENnIwqF1aiWw7WbZ6sVXW
vLr4ADdl69gfTLtvdu6sopOFmoCPkPbjpu3y4rEfcXaEXjk5GGKySv5wWYoeSQV9L9TErjsoimCw
RYMdcuWlu+loIbzMKlg5JGltf0VXIGyPDZCKXQNhhUA1cT6FoXmJFys7dW0y7CEzQntEM1W7pgEJ
ZYAiGWGX62rPK8dhlsA3tTQkNaft7a3h9t0Lm1tx6sbWvu2hqh1bo1mtP9wzVjgB1PooSfHcIBok
j5Ads1tnnprNUOuFbz+4+FyWc5S22b6x58ncRXjl0BdZ49koRJZ+w+vYQQjpE/vr3NvZW17A3kMH
978wZGg618T5D8iK1Um0MnF3kORScwNnMSHmWqjxQbcRJsM89ovpBAXW/bj4ozUca0uXL0wncPB6
sY5d8R8Z+BP6EgmPBdC7ZHMj8v1C2Bqid5ZkB6uJITjOOsPNa3Em2iGpe59zE+ZGSM+miGEM1SuX
fU51fvQtgLH7XBPDGutgbK4ZOqAfroR0+xR3cfmWl3PzJoxieZpEj/ozVYZseYyoS/n24LTdjE45
q3DIssK5ZKB19kUaxC+xV1P8sIeK5dhScf6gOMMPWkHZwBaRGMmN1QnVb+lXt3fgH81XulMAJ7U7
qotP7OelKfxH9m+kLjF21bex90UMelw2LnfW3L3hXrbOQLU5jkc/+1tAKfn3QtTlV/aFIT6NhuE/
MI1vqLeslu0TAGDgL1Zs4+lpaLkcl7hZ2hBL9nA2gqXZxaYYH7GD+rsEwzD1ozTjl74O8nOam8UK
FXDVm64rGgtwZ9GB6OfDP3mZRpTuU28H5cvgWSDp4sWku4Ypgc5ANsck/U2/63ARaEiB2wlhMd42
LOq0KXAUO6EGJ/55cnI2mLav6ETEsqQXFQDWnEKrdc36HHUMFAFhjkDG/03R7w6UGuiE9auOjehS
dnWEfcFIszrbcXbjl6Aw8fqGwnqwJzTpUNnPXY6Ds3CeArNbQnYm/hrPpM3Ni4bEM2QXoBJ+/Rxe
5vpB196JlRT2CYYd+KgS8KhMPSuHD+UKlMyMdFNNQyciiVGHBX2H5Zh31pQlIa3BurqD3M2XYZnp
Imbwrt5SXHI5jDhE6nmk7WT7tbHs/aLKDHTOQnX33iJpz8xyql+h4vFd1cSdpnAMIv5ppoVVXOhZ
i+rJtgC7BRx/7fypNWcuf6vhixx13LMLGWk+8wbBd9rZTcc0rOZLUSL+7oqIDus/Wzn0r/iSLCBN
KX0NTN5XpKEEg2fjR9VOFvaYHsVoQC/AgJFOD1PU1K84nvkFlpvy9f3q7YCa5l0ZBiA9DPSCa+DV
ig/n2RN/R1Zjk0ETVKZ3mN2loeU1tpIvqs9aPhKGJn6/5jrRea3rsrojKM31p9FmFpembYruNfcZ
zAKjNVqqJ2HhWHxguSQA1RFNyG7I7HOtYo7r2U0xT07qhnOQ9tmtydJTXIc+618o/Dv9XHqofU9m
J5Z6jxGrWjc0FekDMRq/gTtb89uYUMIbbcfKzW/lz48aIFR7J9qARhOWzD4K2dK78jZFeY+3eA7k
dAmmuJL0tUCzHALPjpxwNOqy3yVexUeccoe3b1n9CIiobtUhISjGnuEUVwOGBh6ayXlOpsDilBqk
x8I191npL8Uj4JLR2/xvAQ+VdpvjYl1gbAK4pDla2OyIG9w5Y2lWjETp3NffhJX7X9LE/xxv9i1i
WSRIHaJmEmUSbfKvemQ6Kgs/mM1da9nNXTnZcIt1MXg4LwXgLtAqfaH/RkL7OcvrN5WE1xLktdAo
TQpBBON3eTqKaYYiUDxtoInVr3TvBjyn3A3fW453W4Y7uGdnxnqzCQajJBeAxczYz7RaNnrMmod8
LCADyUG4u9SC4VNOotjPduNiFgiwp7vxyNG4If6AmqttJnr5gw6eHM8YPvqNGe+l2ZhnXRkmjiIv
xbD65+90ffvvPp4kdE9+KxDQAd5/p4th1SbbBzMp6Gxyb1ftScUZ5Bjbne7b0YHs6Y8lRjnV/E3q
aNV1//rKpk3gbh2IJ1bjzTvdt+FRG6CDLuC/LArLLPdOdI3j77Fbc4BAscQo/efP+n7cD9eSohXm
vbsKciT9Vr30twgSDtSuHwraSG2RR7eLM5S0nQx5ntIFMbiJZHAtssa/M1zi5CUZiA39+07heWL+
wt7Q1Wjiq7PRUv/8xv6q03JjI0zTTkbzQy0MrPehsrJpraxhQ9/kkTWRhiim+zQG8Egxk1Ib/PnF
/prD+vViOB/pbwaIbzxPf/0SSCp7FcNC+s0gCw5XeGEBDMpJOac/v877D8UcAHQ2iADrnUX8FRnz
9y97HhZoe7aP7Uis46MEvSJYwDC4oNoXFXvDn1/u/Y3My1ncR5aNQooOsFIsfn85MLNJyXpUYcFc
Nx44+GgPEBHX5S/KWPTzbl6bUGwMdJYXaqztn9+A+TPM/vsdjdaJxRk4jouk6v36899ur2S0Enws
GrVl0U3/Enf5YuxSx9EeCqSh7qg5HCiw2GdQC+Iue40W6Kn0eBpA671PRgUwlqJjohEVbzsVV9EG
ontQ7zQGNrWxgxQffKRtZss4UzTQZNOsH2GjxoQzxmItx8lOR58DcTxXNIBXDDwEeUsA6K6NeOv2
mrX/lyyDE4aNFiFhrUEdG4nJojcNYpTqFrC2MXWfAzU7yaWkkLVuUSIgSxkY/edjm2uh7/Nx4nuW
DOqpnjhbsKGi3KAONunEpqsHwS8OSvxAm67H6befRLJuvSDK4w3OuirbZVXkXhpClg9Kzvy0cX2X
qM5o+z2wYsM0D6Nw1504jakGAMnx5hmomRy0rbmUrGvqTdWYJ/ZJagbnou1oBDva769pkMkfgjEE
fF1LnlADRMgM515j4HwpZcQggzaO4+el1cuDb8yazdRyeAtuHqFKWfTf82vSgt055D5xoatmON9y
jEFs9t9dXE7LERR4b3ycUjvSMPgGtvuudxm3wuOUrtapAJ5XxZS+/GondJJ2FlbfeePg1SlwacZU
URk59W5Pn4bZYlPKdxmh5izHqFOGPmm8xxjzmZ+CnvezHnHBfibnCTb4tE9sTSu1K6dJHLU5iuIy
McvA2+ikoX3dy7ludsPP3wAbmheB5tul26obSZGS2E3kEW3v55fg86F9ZHByA0bFm12o8dNwLIAD
3utJ1q/dkmrEm3qK6DSPcp+QSX2xbMIgVirQOWa8k7fg/ctiF9VZhKpvBG9RNt10aYm2gE0fMrzn
cIDERzYb519V2jSmQ8WFHYA74vDaOnQ2f5gg0B9mBjfgZiKv7ELZLJf8zLGJCOWfH9Z33gc4NywV
lFCSZRcfoWn9dbWQXpbVINKtTdIl1PTg7fwHPiPrVOBEhggBct+mQc8l+PPrvl98yaY6bLMM7yRm
61rvqwlr5HwYBSN6dy5Z3xUk9nhbcbr9G/bA+80VzxomkYB/YqnyA//daogUBQCc7uEGWlR6sU3K
fB7eVfXNy/Z1UAmwrD9/snU5/8viJ7GzsL2uE8/WaPS7V6ST6wwgHtuNYxv+cyzN4nsq7LY5xql0
i42FLTbB7y5EcIkWs/qkeQx//Pkt/NuOwxA5nAxSOPhnMAq8M7SMPEVTkSHIku2TdwBpx3oL1uc7
sTAe6j+/1r/dQLwWYTgvcAE7ACaw/3oDxT0krdYhOYstNPvigrxqNk6c8wM5VPXGb4Pp2y/Hw3/+
ukTCiWvb2NmsnyXOb3vMImfLwDaNHAYT+L6aORzRwPMfIDxhNbHd+VuhQPD8zW3LA/nu8pKUcXAp
uSu/iC/Yfn9546r0OqjslCQ6vxOi686zI9oKKkNe1tjBK+8bbEkGVSSV+c0FnJgzvSLo3kg7J3pn
BHPzzarS1tphIXEvGcLevMX2lj/4xWA/1aVfXOVE0xGo5JA+SzTityKxhGYqWRDE5AAwfmzoRtNf
TBLQbJYamFGTBKuTJpHT2eVhqLbWKOc32x3W8QEpYM4riybKT+NVX8iVGM2BYTsTM61ICN9PJqlJ
JL5WJZ8qSRiIgR9OE0h74xkM4zj4P4+9Pfs107jQtxhoMhT+iqar2AWkhb8Urhp8m/MIsdBH5SoH
44gPhsU0dlIN6rM3iDI7P4/1sq35efmz58OERVqcZEqW4N4ZZn6DyuukvBW6ij5kvjJRV5dRi+Lc
e1Ea7DoYh5h6+qLgKGp1RIucMq4s9jO53KvOXnB7BA4ekqVmOc+R/W7gnBfBPlkc1hfy2cZdh2z/
cfrZn4lVC0EGKfVbqsu18ZVIcUdwAWdyhXuGVvDM3i2BJxzcLCe8Z5fYbUDI/8hz+yctmShyaM0B
2UGmMHji2rkpjWRCpHoL7acn51iXjCxi8E70ksRl6e8BQ8gjcQL7U1cn47MbsOFvA8Nz67NR2e6l
bJWjGNqQBsmuxGh7aNP11taY5CAZSpDb8ATZmUjoadK40wjHvcsWPGP16ALBWZdql6Zdy4MRGdn1
V68mdZKye2Ui63qpZMBWXauEMunX30egCRR4TfAm10S3AYkSOomfJhfqKlCjqT7qeZHeNss7A2xA
6z2SdSSVazgiWj7jVskupWlUZAiJOdDMpvo8uLNkBMIsR71nmk1UhGLp++gmLekL79tCd80Oc0ZR
MA+lg7GZ41U3ty6+GyPEDcjN/MuVsrQzbxmstKoPXhHQSM5ndjS60jXh0JZnpEAYWy9u2iY2OUev
reSlmqf/DM0DVEC4VLUm9CbH9Ew8i39d50psclJPabNRkubHhj5iZjxghF/KLz8Xtv/IQPoIs78q
3o9y+8sIuP9xNNz6Qv+aDff/xsC3lRb2PyP7Nt/zt7bvfreOrv/DL+eobf3D94C44Pa0bJvoIuvx
L+eoZf/DBIMDJc/zaY45K0run7g+1+OPLAax0eanCsNv+i/nqGv+w/IoN+CIrIeU1VT637Ps/tl4
+TWDT32v/vnfvzdigE292+5Xu7YJ8Ycx0TCpZOC+a4uQRFMZWoG7NSMrc3ZJm8u9OTX+Ie8X/6i6
Otgsnn9weTC3LIPBCbnibhibBNwyJfkFAoZ/KJ3ycyMWDwv+apyrGLlEiXiSjOIBnUqWgT2JGGcn
HrCWzcciqPKPvmH6u3x0lk08MLUElMQmSA1GdomW0UCgKakze0bLzKpDo2p5epbpKYLtTa+TUF3k
dZCR8SrIEYqxZt50KPN02c+0nSHGcGPDsuRwHBMreWC9Go8Djsba6R4UeHrOSzC1I9XdlfnyDB0O
eHAUCyD6S4N3CcYr23K8Ez5JvgaNweNxJW08dpcCXjlpZKn2FVcIt74aL0Uyf6NjHjDFq3xU+SQJ
rYw3lmD0QzqwVzlK+fvSbKtzyUw1WANEP8rOzo6eBPfNPaK2JH0I6za5ccyYJXa0qgSeLQnqC/wb
+MMQ7ON94JT9gcEwRP5bkLZQ1i0yj4DKns2AYb5iGZfHvEG9SIwao1Tcs41isTkNNpOvgmG5Om7S
/9B9cNQyWT6Uajg7nm4wAZl0UgLzmjYL7OPKutqeOZ/TIiLsxe+Pd2r0NcDn4DvBJjq/pQ8xvq+Q
2GRcTk8kSL/JLGkv5IyqPfYmEu01sxmiRb4xcueu7NRATzxDUi0NRowuWUParRU7gxWaVDGsEG+p
7B3jBO4ne6Dr6lef8VsfJ2fCdYp4JE9zU2kApKkPnsMHbbD0JzvHnhAZ4FKGKhm3dZaRoa/yOoTQ
fUHK/SzjxtjVzEeoHMKN5iLXnAXDzpAWHmeU/HuQa+1nU+DzSOBgHOOxiS6KQaUccSJSO3MwHIT2
3gDobh001xnrlcrNrUM2M8uINU9cR1gn1zFWBHq8a1y5Z1UWL56B86B+5VqAN3bYpVrzibZuunEg
wjYFLqu5QVFRznFwHHlXlMkcMhaHI6NdNDvh5iVN0YRBLFXfcpAOGK7D4+l0z5r8ZUD8qxLnPBmb
SzIZ7dPAeFbyp2HEo4X66pSMQ48ubYsjEZws1lZIXmlvHYaWcRAdaATmtwXHrkyCu85W9tcUVZNx
AVYadqrvdo7o670jRuqJuFlThJahr6aYoOm6jdMg4sPTqUxf7bC4bAvNHDnsvBmVTIpHquOZ6Owh
uQHxiN1Qd5gwZOx9Axh4Kwu9g2NzIB1YbUsoxFv07WErmFcKlId0aY6G8YRlt9oUDNP9pDm23xc1
1PbAcufzuEq/0RC3IRbm6bBOVcDC19M9WVw93XNzX/3O6j8uSlkEpY0KYbkjcxt1VDcp4kUKApiq
cAucIDpgEa2YkxUMhP76HLtMZDKuEqnGzseRjv9E/SUUleSQ6rPtv/kAqS7D0IijnyDBWHM73bQt
RiDMHYHcowIxbMXEyS29xXhILOxmTIhjJSIUGsbjFO3axHvy4vl16ahWbSs4yKyITmrwd1m5ejUC
+YGWPjyByDfCQrrldmJe4p7qjAU2ndQ1oS2yw4EtmbsbrRFdZbq3Fef0DxaSVxgzs+S+quNb32Jx
cEWF5dIzbtNY/qgHoq9UTCHTLT+7HKJuFkDcABO8G0FIjxFcxD3TaHCZ9RKRuDQK7lwxlYQbh76/
GwpmgeHg0Md4Skpg28VtqpkBJmXX3MaBmz+ZPrNzDDNAyIRTsZmMejwz86TeNa1dH9DBTEyYrn8Q
7DeMgcsc+PGF7oGAOaSYY4Z9OCmMjXCY6WEAfKkYBNQO+R53wFsHn8gaix1UibtCFq+0bk6wDB4z
9gmFL2WqxS4tvdCUA/ZNNMZ2DlPpMR1iRpqNg3Dwuk3vdV840m/miEpTJtdItby2dZtPwT2DLBjS
hP479DyV1UPEgWOrLaPduGaqMImpEc/qaqHsX4uEwZPDy+jEH13oJnk6PziYlr/iBMk3eYB3J+ID
MkX1XtExNUfC+gw+GlmcQjJ630Ran1LzywDFf8ZgBBuecXU8Z0n84Me2uMOOZ1/rJQe7nGP1DmlR
6+08McpBTlV+mr1RPmLW/lahOW+1cJ+iGiOY28iBN0uzB4STNSGFNcxuNQe1gXJBvl7EpMFZ9lGq
8JO5DfMZDEOQ6aZ7wzwHuhbkJifjxUnrNWnRRncmjgyEf945IdZNAa31wnCmG4YHA90wu1Edc6Tw
GwsjNMpv4BaHeMYV7I9NwCzTQL0ZXmY+e0HCXtWkvj7gicPaHBV+cjNhFTnLMmpuFpsArE7t46Rn
+0vso3cTaPa+kOlam40xd44cqRnsCem405Z7NLye1TkTozzVoLWPTZk3jwwrkrezL+q7rktZLeKM
Uh4eW3nI6oI45rD+zLMomdqxWEeVndpeFug6QezdA8L4ZBlAmgqPfC3rwRl4jvVakXgggjElR5rN
PJx52z+0bc2cFsIjmTaWrwsWeoaec0okBN8X19jsks8jS//aLfxI6gXnbqC/RCXujqVkbmHBINaN
NSzmSQEO2eOoa3eG5xVfhiGWN9xYnytXRBsukWrWLKM4NUmOmbN1gw9x0fu3OTjCcO4Wpo+K5DYK
4tcisvSJkXCvpVsc80m3PBAwyNt2dsNxzsQjUT9xAmiRH/u5LPelO1UvHD7dMGdz5qLHzY0xDjYN
nWSJTkQugiujyeTOqNnSar819lABNaadWO1qpnQxaol5VHiLS56o+i6VNPR0pkTIMoGc6Mj/4u48
lhxH0i39LrNHm0M4xGI2JEBNhmDoDSwiMxIaDq2efj7WXLOpyprbZb29vU2rZhAEHL845zsRzx66
w1SSe9MVKn+1EaNk5LgSirmKnPmTFG/1XgIP2Fgk55Lag6CBkHIyddsYEy7pHdGu9yQ6MaTLWefA
Pm+LbAtADECY5y17Iy+Tba+PxUsBHXEtmVgC9S3cIBkaWCrQcLcetppEHCjxmjNNP2JRCkt/tOSZ
dCzE0l387IgbiU1ea1V81PFwzTOxSoSz6brhPm+jYIrt8D7Sw2TPjyhXCPpiX8daHMRixsOdydd+
kusCN8/Wgxv3w4Vc4ReyLw9tGQ/3qnWJMFAav6Z0s3WRkFG2hONlaXVtJOmLMFQJ7gyVanTfNUP2
CqwPh0Ch9Du7KhDw6iar/UqwwE0i9ZRzFU9EdHd+IkXN1B3vRg+yLOVgJCBDegPlZaz5HZF6PzOC
JI5kY2zMhSlMF6Pqg0T1IzJvOcUDo3Gv2jjZeLlFFtDZrmwibkGI7dQtXFNW1SMqqb2VzW8qivZ2
b8ZUA1bQIr5LSuvALOgtmabXUVbbRgqclni8zSnaCnsA7Ynmd+XOhNBEPcnNsRp2RRi/AFkI4ADh
gan7h7FfqNtQEMrEO+iz8N1wDP0RH8l2WXrU96CHZL5pR8Khyh+iZyATiyOh7fmKP6b5QHn50atw
z8KLX95Vz4Nb/MLsvEG5TOoxT2s5uhcU2CNWL+0MMGVruiRQesC7VARtT12ZSPC6gBhSLfpKhcYj
VqTim0gv21eTMx1qwNCnCqVrgGY5PbZarC7tSHJB7lpMqcKKXWdO0YQMkwYjbs9aZKPuEvadEwkm
DLx/pwJbiGXdkEScdfxJSb5TkfVags1YtWD+0P5jXhoSdSDgeFssNXZOOd/nU83OC/FrxfwE9j51
fBv5WQrhz+lcc0e4jn6PqybdlU6V3U9LDJhpvGijPJmRp7/r46A+OmldomnC+zZOxjYsUEs2STlu
c92MHotiFJ/j3KBvylIvSEX/bYIgC8oJykqL1sHXmx4yCtlBdzNooMBL0Tt6izTvcKpfTLeHtsaM
UlWp/ukkeYVSMo+/0yS5wTRF+lUu7WUqB84vh0dnGF7JpyifPR1hBEG9dhlv9ZLgZcUfhXScaZM+
rp2smi6FU/+0S70KTLPpLpCHqpUpEqzx2QBaSdrfcKWotway8wRQQfQnznlWuVutrKqWaB5D85CU
6jvsWQqSd2ycPTN6bg34ASGrtqRvvxD2d4cC2m2gV3hzYBic0ahEnwzJKpKTRpAvpLY2ITgqVwb5
bBef0LfboxzQJQw4FcDejHjTwI8NyPfviC3djE6BNZfXXrEDd7RrpTrbzjJe57l5sN2KHMuyflAy
vsZR/AbV9Gw33bQKo+RLsqFfER0XjJq301J14PUWrzTRJ4B9BuvsDtQLHEfJMTYjUBxtZ/soy21k
uvkpxGW+8+py2VoDSU1J6pqvYQPZsGCG+1liaXnHn4noL/MXU/PTgQw6CtZAke0UV/KlKDoIVBTG
1mju4Lqsyx4MW8P7Z5tLHurRswZEI+pojdHzUNfaAUPGg5EnX7YVlgE0wGxrk5wxKNLVe0lOR/bZ
jWO7ribTeUoyQ2ykpIxuK46ikGksLi5ebEkxnQR0GOyR+b3GORmGgiiWztzp2udQaCRfDBs5WvYu
MarDVGj3srTzz27C39gYab53rZFqliUIV05ClljwDSSjNJ+kww2sSzBuNnYevAPcXJiZ1gj6xZo9
zo8+afYmGeZHQwgAUEs+BR5zwDX6cPc4Gs3VY2YbkAl/S+KoPlyWjTt3cMl898qcVod49TrVOVuZ
1ppa8SwJ4gwGqzonszP4fJ+DmdQvvYVcttEGAvRGS2VQ5or6uESEuFvU+FAEFiaxGDDons0G3o4r
Corlm3ZM6vmz0+ot5ZeBVhnt46uVO+VJcySRfMBIV51TdA9dzybNxxYVBtYQg0FIcjrUHLcGGiIj
vk+qCNeRjs9ujCk5yMUbTorXPPuTIt3NnUBVJpL5VEj7uXbKamcaefGFKaJ5yjTbCOolKb8b4lEP
gzWXG2eyMp/cPngt5m2cHALmNA0z5MwxM0BkZfZW56n3XplF/2lgN1klifxOjV7sMzfvGAc59UZL
K2YqLmOTuHC11RALtUOk1G8dfKxQ22JMvO6sNiEZfzBkluUriyttS9r5tEYUDbsgzLXqkZ8GF0qO
CzRi/Yz23Z7IIIHktELW7FxxbyGQt634YUyV+YikH2E/gKNi1w0TrVQ/lfwyM/gIS/b35lBX93Tj
7kmVYlwJyIXHiY37OifzcZ25fc+UGocSkiwKEKXYvMVVFJTMdDc5YIs9inAB1kxPzmFuhH6hOdk5
NRIfJlSHyyRtD2kYYYZqtGJ4q4mEO7GJnfeWUGI/C1IKSZBK0CUSa94NG+iw8K0m0lnYLljjsS+N
O6Mhj0UO42QFnYMhmYipjra5XsYvZGXVlhIGlKcu4p3T6OljHy9vpihAPPT1hZhoNzBVxp0ZOdN2
VJ3+sw5J6lrpKa9/cA0M2bMyLOnxpza/Tvn0xVB4WRPDF13zFhMMQltP970ofNc1lj7k8DJDMOit
bz19vUWnWgRFqYAgLS0jmAm78QVoCgnSWYS40cULlTgD4aHYnVB/d0iyNZMNtUqN97DPW/xSHQr1
ruK6Wck7+dIdgHoCieR88wHkNWY9svewQyToQ/MrCKd3bWxOXoihEbhM4dcDaG8ohgetNBdfkFBD
KTqweI7raDnMTNx3oPvEq5tpJnjaSXch6EGV3tdjHnmr0SUPDa5LgovtBqufmVygeHB3turzV7PX
Y+x4sHJ08LbHhpsbPFyc3GWRNUGiis1X6EZ3jNYt4pGqkIO5XkDnuq1gJBnBytRkFZI0GhqnUSwD
d+EyX6STSXq6Mn5QZA8cBC5jHMUaaVGewTtReinZyWP3zZQm9BeYQQdLi41d2MMnTLXxaKemthW1
od/NhXNxKUPrEoSJmU3IPKfwCZ3jL0WZ5oc9dcKalMybSTCW2wYp1s1uq+HqwPOTsavYNzqN7x/T
aYRjmOMNLSrXUxtWsFB1GsmpZRKqkm1GiNBILJ87wsL0NmFjh2smg+v0hvwRDvU2CyZ8p2bCY1BN
11wPoxO8YGPTa2G0X4x83AA1zt8xJAV5B0gfXFZzLEYIU5S+oNJ06LlO/lRJ9LysvxifVKO7tyVm
S/LYzHNo1+aRjFNen1MrDl03T+ckT+Y7NVNI0oQaW6PqCj+FMgxioNn1GIvIA1POhn0SP3AxfLLu
/gmO4D0nscXKSOuDV/uu56YGR8DmaZpgB4H7ZC7Rhq29TYe+XucI2lDuxmD75NoInzQS9sLlAOfL
H6RukUefLvqDNak9to5lozL422XteVtTx4fY6vWDl3SMpbu72i7PbPbuRo9KeBYRjnmyWC1GLYSo
w3Wzqz6wi/6FW/rm+pQPxaDd3Jnijcbs4I0U4Y70OW6GrXIT9YsZht962rUsAA2qqY5+hjY/BHSl
DaZe8oeXBmgjR/irLrxDN1iPQlagUq3sFx59MLVZUb5APHZWlihrH/LogBF2+tLLNNyEY0ZgGLGI
f6DxbIRtl85A9LBO89ZZDUXk23r8XjFOGSvrEdjLyiwOSkuPQuNCermHMl1tmI1gBQWsAG3MYJ2P
Gc02G9p6kkrg+tg+WJXiYJJdv7jyhC8LlVnaa2tIRtd50bFXRvPbDXPs01n80snLU7kIt0nl5Kcc
J1dMRut2ZBy9Q5pTH7HOa8FQxYfZmfszRo1xZ/bwERO2/MfMc0iAHsOfBlPOMVyedWbbTwTjsWpN
clM/jkX7RWuuk4XHnKDNbmYrLMobHPuw0BYiwy0sA/dN6PHPDSKoW0KfLOfTTU3fMLxNqx+0wYDG
TUhjdyJZOHLY/5ntmVBmtcHwOCMNBIzEIC7r9Rrz6BAXX7ZbZu1aFalCPaZ601jPZuTafPji3AbS
QzStkyFZtqEpNboCbPohDsC8+ml3nnVRKTi/Q+imaR+EbuK+64PZoklnoPlj8hocxrXRJF9dWk4H
o41GMIlEJDO8Nujps7J7meVcrK1l+sBTciNve6/CQW6OgiyND9DfHuUtdDPr4xNHBrM2xKekvpfe
FSd9hIDNFNtMywTPauddoqgtrmOZxUd4ot4ti1DGgRaHwieiqV+bmsX2psxSHWvgjPldp81zRUQo
T9Wl+FRTe48UBjlt6kYYGqyHftGO0rE+EJPmTFSWwyJIB6pMyOjOz87iUUK4xixs/u6TtHjtGSkj
0LOwl2sU42bPzrrqGqKBZ9BcqC5Y+yxAzEBwMFSLKyxlAK23oh0/RsykeNfS/QJROYjmMXrExOZL
NlyoSzmGNPLAn0N8SbhYO8jwbMkMKjBO1zHdLrINMqc8NJmVH4aMTg+X+gr65wBB0JwDPcxTHFjs
OfKCCXfaha4v0/pRr21mbvGDPgnvB8iU6bOdtfQCjSTB5ozhYjUvqQKTyiNn4IYG0FiG/UPRz/eF
TDk2zFuxktkXUkfxryNtHTj08pFazthCaIj32FKe6W+euUmNNSCylTLFe2yEgeNGTz3xt03pPeAw
N38x9Kr5yaQufEG69zkuszwA2sFtEcrmyZ0nZ28K8TMaZ0ZGg8u4GxDsTkHpC/IQzeDkgHqZ5Le1
8Dautd7ET4HIwU5sZqCCATSZrBQFM3d078rlg6l7GcBXnLm3s95XVCPwGrXSt/uYlU2myx3+U1/Z
7YSmY7HXfaIeG2R1YRuyK/JomjnuzVUyFENQTbEVFIuTbrVxIeETh5F93xV4kwtMFBsbyOQ7U3DM
bhOOI2ty7DcP3hxnjAh/9RlCilVbaG+iISodfWmIrUJ3kvIxq/v8jbVb6S8UtLTI5bmdgL3duCE5
wbSVkgEeleRd5OkHo/l+W6nyp8vdzWsd+xV5urW9hwHC9iQrVb0LFX10t9QeaYTqCcktMsmG0kcl
7k9ef3jcq3Bd6AuZB2F5ThEDHZm+TwFMwOYKT9w4337BzonitWxMa9XV+SMRUQgG68VagcUiMQMF
Mqq0XGHiwkrqhpjuoONsq7ZtfWewk2CJhj3J0viTi+zHYDnP9lTi+7kJSvCxm5Jxdky8Ype7+YZc
xBeX7VCQcbEpmVMY0YCLIZlo9xh+CsJBK6u4M6ZioNUmo71oiTy1UPgvjTt+tKNwrrrZiZcxhXAY
dTXEeRqEx7LIPIqRzLqNzlN413F8YtUYP8LuaNY6K6oHxO79CQca+emDt6uV8vCiRdCNEqEx7Vmq
/KmlUPQLVN/+VACTdzsvvXZu2m6473qgsumM59uw5g3JipXPuWf6YrSzY2TXnU9h+4O3pbElf5z3
e8Myc+WSY4y3JNx2dXIFMm4fQf1vNLvJTlU8wDusYurZvH2JsM5huKuQDNXfCLf2er7wri+S6rmJ
3XMnWhNrM/WLhGhfkWcfQu6Txmdvo2NrJtcv0ki/GJC8f5Syl2iHgV9HfZ77pUMv2FVC7bkZy4tr
J/IYzrzwK4Eyr4geQ/7wQ4SDcs5uOyxyuA1fsDumvSyto5c3GJCKdM2Q5rWrITbnwuH9ZXZnUEDW
obbrcVcpXExTVz7RFrZra4S+2CHVqaS6B/eoAogdKXKRVq4duqlVP7Otipece3XiFYeVjPV1Tww1
pSyvmJAeSZt+2L2RoFYsu/AB0D38b41U1IaZL6S0nxqhoXw1oPmqTwFOprV3JuwYU4ZrGNbNNzWd
rZo9rj2PL13ff3cjmRiqpEdvc1oCpd7caMI3AmwcPL3Z3scLHpgmPnjhGHRtGOAGj30ExMVa1cZT
HZPv2qXHurYxsurpuDxES2pfeOmrYDEac50KgBDZeKpvGJJE5zwNGySuXRHhwexD37G5yzI4PHQN
TLk1s92jiKM36x+8wc4OSatOyVBf8M8n5wTDAlvRW3xnVTP1GMeCRbBjPeOzTHbRqKV3YV1qvtOk
jG41iL3BXJruoZuYKXu0R1MyQ3eqtxFP6J4rdOeOlr6GPsFkFwBuYhS48G+rP4slzW5sQwt6U9r/
xHRIOz1F3WPmLRU16yBnbKYTE1Mj7AJZEiy6GnWQ3bCbPiQDwaPeDgysO3vTkvkzccsw2DbXMWHg
a1c11tUF5cf2Gu0UVD97NUZleXTjnmDfRO+okNpsvWgCgflc6itRM/vt9CXaVYV+X5dec+xJxPZj
KN4wp8lWhoIgXN8pre5L6pm1w+r2Pt6OuizE2m07PQsLm31jURrF3lJ5E2BIiI4hJEGQttq2jBlQ
Zu57i3WUvyrmzZoOQZeFfVADy0a9qJkkV+Wc/6Aa4uZnazhcEVLMp3qLJfPRsftVNhwZsOGTheEC
LIGLcaNOVjAj33R+oGQhDTXNz9IFzV7pb/mNTuvWV00yRUlm7k8N3Llk+tuh2zTGdAOGaRvWxhbo
xsoe9AvA3XGjBhTRhjdiv20Oo+iuUHzq1VwZ+6y1GagNWCgGvxjKIOU5Km96e6Pb4tK8Pf4sg/M4
KLts3mSFySSB91hbcUovvUI6YOwrYEmJpn85hDEbPCmpy3IwgiTQtDyUugxqjNjlwl8ed6gkx4S2
kgho19zTDjBe0PDxO0Q0c5lt2J9pmG91Cs39oiz9zoBswT1TqOQZCFO26rUuATqsBAHM2f1As7y9
4dQvJBsGxliBHJVshxgrcQ2FeF5GbRurqbyPtKRb673LcWW58Z3R18D/b8hbtDc3U2Avdvga013G
WPEMcfOD8BuEIUrP9jwbVnZKoqK+NxEz4CJNb0rNnspf8TZDr/o12VLbcjTeLaByfAJ2R97b1nPn
sjhBN5m/8bZAJFAq+B1p6G3jJntXLTvBqo7zIBcVQPxWfLvQg+4SB6NyAmGX5hEbhUWkLiNrx35d
CnKAIbmfYmbp9Sy2tqoAuzi04Oa7SYuiVLn1jAbfK8edywDCRKXc1w57dfLoQVxPgVT6LnRq37JB
oxN78ZO+JWhqtXXM2dtFSXvQKwcdIcx9P0p6iOswygxGlSF0A+ZisGv0vZlgxRhGP1U9HZRbeX6O
hxwE/L3CeIuy4XuuvU0MXX4c7JijNlnWizDPN7eXG1IQtW18RYUi8TAbt5zDZDiD69lIwWRfGY+O
rukPLV0d3Y37iPn7TbOyEUEjU1mScNZSZ12TSkrWJvHu+SXIUKBReDf1lkabICYXZHyJ4ga+knEh
l56/ggFWJXrfQfFV/TJp61ghkku1AzjSrrV5tvZZKta9jJn8T16ibgvgZzbhR3LTQSnrvNZSc+6D
GCv6ydNwkY9hcQRhUK+l7dIr9Zig0zDRqGKwPZj5MaLDV2kIJMC+h0175yT146IlL5U2bHF+bd3G
vk8s5/HmuF0tDP2wZ7ZgAHXvGuHtpiYZ7EBPvYINW7wcQSugcxL8XqtJxuKXo5O9stIBGLzqKi4C
occmFFyMPM94JPt0O0CsTTcsonvvUmDZpOQzL4JFH0Nq50HhPcMjvCEFgoGMzlsP2k0UjKlcsNMq
4GSrWGJOA9WiYmsFwCbeugNPpL8Y9WI/ec0MiQjjOJk3kXiekilNffp86fl8OI+zRFz9KBEMIxqz
Id50i3ogqjY6UEkiPfMwgtPYcS4NwIK+YydErhe6q7lZfNXlxp6mNAcUYhWBcxts6mgMgAJREGnW
cJGtk69bod8RlcQhWvGolprwlRdes4qEjg6G3pokl2gPyrs5xzcrsJOQKTG16SvauNjP7e4V+Rgt
AQCuvWqK6IFYF04ltg6pUwaIu75FCzoE59XKQmMemG3NkH8h2cX2oIpDKiQeDig1RET5NKv4Hjbx
ZerGh5Qbbh2HzaHK1UVMxp2Tqefb/HMDTVLtCTy+oWAw8wuT7YDXk9TVqsR7RmHb+M6kXZqMFAQu
Zez3bPJYoDePyMxYZy7BxLidwArij6LlzoUxjamG1fAAaUjp4Bq0OWAs6qC1yZ8yYEdbcBFXpYUL
W2LHCxxU0yscroy4aNkhzAwMzIoaFFLVdvFWi72ehGRuFj9W8xdOLVLjHdTWtezJC4iZrKVdfRoc
6tWyXrIgQoK/Gp1ZPVJP2kenFz1vn1I76dBLtjk2Hh6pIdpUFvQSBV5/3XvTtZzp3oBqbRN3mgKH
4Ix1Hw8I+wwm9RVZzdd6sDweqRHFk96LtWMCycoX09jMwHCoS+pjVSlt22SqO3FFnFUCvP2d0BtC
G5bKPZUJFV9djW+VTRpLCkhxrYWt8kU0IhNcmmXLts69JG39PbBMWJVVNAbDlCT32tCi9uZ8Dti/
B60X/ijKnpoujvwS2dZOGzy4B8Otcr0ZjxjQhCdPjB8sXtsdmk5en44GiMIcPJ+wq2g3Ljaz+WWM
7nvmsX5K6pyf9exbQmWJC2K6Zm1jD3pqqVoOfNZzYuJJX+KZGPfZVbxOyzq8X7B9B7i6E78xGgGe
esieqPRx3DE6XhmMde7JfG4eapXjy6soheg+rK+oEeNRCmM5e9UULWu7z5MAsTp585jWGTH2+TbV
+57Vf5E+wNE2jhikAXii0iRYHX2Lze7cgYZkE0LE5Gt+KNqs+zkWEjjZmIbukxyMe8rIxfXLbsgU
BWPHklRE7Ebe5riZuiBD2Jb7+ZwLX2MpzLqCHaiv8df7QwOiaobv8kuBjKw/KnKrtHWOKPiXMQCa
Rz1O1xd7Mxq+SlooeeN40o+t2Srqo6o9Q6Mbkk0331QfOTepi2PFjAgCVstDZZSMZVyIazfaQORB
d6rjimhAD+wH5UZCIZMshXBvRzTa1QZ8m1k5G55nUOfe8qOSc7eVgCVXTeGg2bASqjYrTtudtGGR
4bAwSASIHfqVhKilh97WW9wSoThagDBqYoEA2+wza9Q9ukn0IOQeYLXOpmNoGk+V8vK7eKQcmofs
NFpe9aAPRg9Ltv9UtXVnYV5YYfEk88016kORFdpuCllTF8qg1osYm8UW/882Q8ROLfpZ7xJszvDh
Q1e/Jwxn3g1KBWbp3JUwl0JneIupaUHrBaY3bcDZHQW/TpLWn8qLXtOGFXYMwZVJwCm0vf3U54Ew
mOtRGwZVOtndSh+0bNPzdmxXqK6iQx31w9qZIJcOTIiOSxvVftrF1pYqyA1A4ZnHKJV8Jgre285o
+DDaeVMpPA6YUJyNDi8DzSAlkMcO8EDqpXysyQOgNo9D/bN10h5dQxUOL0uqOeexDNPPLkvpj+YO
80Rjhth+TdGvO4rbGMkIZEU9r7o3CrAH04WeQtESuTstasnVoXMBVaVS3mx9+m0XSRYw4H5UpjXd
3E13sSG+geywidb2Ih1OIlUbbtJLXQ1rcDKo+KyTppprWMovjFu8okuLvrEhw34Tu8CLplSrnqFi
2uiR8+UCF7JdG5jRkeoW6TYtZFANEy9tRPa24ffulLufeeOwGACD0xBiUJqfDQlp71NHZRdHCTy9
xgBENGj53hxLGRhGiTOr1O/6EUYaBpVYnuyR0TOeUzd6j4lkWFlEw71koyTucCrzPRMTjMuJST3M
O9EZu7siFsZzkeUU9nGC2AeL8BFPn8VyQQ83pqYZ74xZHwW7oIOT83jQIGg/i15qKJ8T5YF35TbJ
1HwjUUJwmGTprcPCXN7ixGDswc74GwWFOlvFnD4lyGVZS2javjRqrkelfw7S+AFZvli5SZneGWH5
3ue9daZdmV+FYYQECvfNw4z4hzwAm+U+PcK+r+oac1hl3aOuN44GMORTy8W941Rmd9HkORNsfknA
buPeSbPsq2s8FMEoM7xJx7zbM+Uz56Y/lcYSXwptLoKoIF/LjtKgaXRvRzSleE0n5yuNh+44jMyb
7RxVNyGp+iXFfeODi30ouigbd1mdmx9R2ZIAkaj4yvMKA70o6SxtAWrOPmUFeTdy3C8EBBxnMUAo
kkM67/K+IqhHWtP3SPSAn+RzyZBp3uBAajBRQ4QG0hC0SaUevL5C0o+djTeWjpltgADEwlrfhCr3
bqT12b6mwMjohKW9zkEe+4aTvSLVlB+dBaDHr3Dmtp3b/3Q44OoV/E8S2RSPF0N+hlSwP6otcbrG
pSLaMdDN9EtFGouE0XIPdtx+t3kSdjsGUPiNtd650oERNGhHw0alXB3Mch/pwIpx1BIeG8z6flXM
z0ojrddjPLT2pNwbUOkuzIOso0nng7SAZ5+wnXcyBm9UqhlioWuUV3IweBW0mMB37Wh/xL3nnYrb
msOdyhJrKVE3S4RpYBn4UcsM6YnjRJzfyfCtbHMmxqd4YXTKEHgphbFhsocUq59RjuCiTvzSBDwz
tgLVfYGVctcpyfhlMlvo3Cxtd+YwSBbqGKNGZ3He6T3YGGPd1s3+2NUGOqsqJM/CFjI86lltbZ1O
y/YJjSzTDz3czwWBU73eD5vaS48Sm83FUJ3LfKIq1tnobNvSddaVYKwjIYGv7DR278OlI/etc7Qt
T8TCCmoJn4yckqN0ve5AFru9o1zId8vi4psGibAFzhZ/ogFECWkw63WYqlP36fOpRi8VyCbmLRjp
JFnYESmEHmrekSkj57aIPpiZUBjZjbgWLO8JXIq8dWvb5Ge03gGop1qXyXQG2/QDDlC/ZhmZnliG
emsYsbCMUUuQO1/S75gE/+zcZFiCClnEepiyH3D6XoB+f019lCGTq/s9EJ5p12lWH0wLhBfVzk+2
7s4vU6zdocBmIO14z31CPBHssffhlkIZUhusE3ETD9fe3i7LS5lbV8/T8dg7benzBmzXAyYgZuvy
GYp9RCZ4KAKIfI8Gr+mHsc3abaFZYaDHIt2Zmq1IO0QK5We4X56NsnpAbSBJDvNaVLO3DezMNFak
swcOKbuwQgjGOree6j9ujrKUjzCBFEbueQkIHWvWhsEEykuZNK46UojWy9yOvmgE2Qe0r0lj+15v
OivSGbo9Gs5kR63NsWPfqM3Ej/MuqxnnKa3ekecCeNfOSrSGCT4STZM72aTyFHfck26EvQDFbQe9
wWnM8gf6GWeXZNZ7VLS0TCo7Cy0Rl77X9HVcWyHXxZi3hJWSQSWwWChJRYMshLa86zlvkOBOZp35
0YKtqgezO9mAVONUr+5HozbvWhelvRnNrO61bupfkI2Pu2aophOlV8NGTfuxDPFtNgTmmJv6roKf
zeVLC+ZKt1orKqatt5jjCRrAfPnDvPYf+ffuqu/y2jXf3935s/ofY+OT+Mj/exvfmvFR8ZV8/tnH
d/sv/q+PDyH2v1xUQToLaUYM5i2y4b+MfJqr/4siAiOfidxGun/80385+XT5LxcokwfnyINTIwT/
1Y0zFP/v/6VZ/zIMj3+yXVaquilc+z+x8v0VFCD53y1gwDJtTPtCeuI3HzvN3Zi7fVtscH1vSpca
d3IYDk+XfNAf/3Rd/j+uwb99FGIMGxC3MGwTpJJ9s+//yboeEiTAwlsmGwe/BxqglZcHEUeAatx/
MOf/1azOd/rtk34zrdqjgP7d8EmD+Tha13x6/vffRP+r+//2ATrBXJwG/HjwhPTfPsDtSQwoyJnb
kOMT168zQ3Fj05VqVDfFUFFfAP4oucHFFta/CgTr9tXmsK0Y5ebt9FLlY03quLOouT1WBWb5nZp6
x1lbc2cNL4VXmmZgoUvv/wELcbvE/w/S8MffzV0odZs7ikwf5zfXpgAXSL9UpJtkeJ6LexsZYVmd
/v3F+fvFhzhh6ia+b09yY92co3/6mXOwXMXQ8hk9e/tJHkiU+Ccagfj71+BZsg0Qa66FGPq3j+id
LjWmJUw2oex+VqyCTR13RxcexnB4hl7AWB/5nRX6WvkP9/Dfv5zjcncJ0kvgCeDO/euX6yvFKzHt
403XqjI+C+k2j6D70+n4n15EHkVwRTpFCF9Q/PasKCKKcFmRW5oQv5b7cw58nHWHmUz/8Kj8/Y7g
ekgmjhwAIDO8377Q2BrQW0eSJZLI+oGKCNsT0C6KWbiT//4r/e3xxxvh4m11MO2CJZG/ESQ4h7TS
rWaN7HBt6xV2YHiHMgHhW/7TQfP7jwTZBd86GCaXA8fzxO32+dMdqNvJsgD/SDaI5rHPrRep+f/+
u/ztEyxdMl2BdmIBZeba/fUTIsMxa2fWmK1NucMMFlOM1Y3VP/w2unF7cfzlgbUlg0bgiQTmIC62
fg/LcbIBTKeXID4Jo/yCmNsx4ju7hazjJn5dVPDgwNY5xbqtkPyiiY8W/M2SQNOVBkPxKV+ibPHz
ohFik0EXIqo5itthTT+M5aZyyJvu5sq845HW97IE7LSN2IV+mTE1JgunSNyDEKyUH1PIuz7tXrVx
hYMFLbWYGa4YGcKOyxVpveuuN1wkUTF0jVU8D/LJbtDErVIswruoWEZM34vmdT4Fk5wCm9A5oLHd
jXiLnEAsR5gbwvABQEaLb+Sinl7SGr82WcSMQq6mHS0MUtAt41tNGXOSFpN3MVNUcGkIIepseGhj
TTf8Ja3T+zyz+2mrL/hk4R6PT24284dWJJ39H+bOY0dyJMuivzI/wAaFGcVmFu6kq/DQIiNiQ2SG
oNbCSH79HFbPIjOqJxO1G6CALjQqk07SaOK9e88FYjAJfuI0tvn3ZqD6tuncvFXbLAy7O5pb8rIJ
9R65oVMI0gBrxxjRleSA1XmYbN4TOw+vh6FAZ8PbKyl6WqNR+702ItOSej2+WxE6I7hnyFoR59Gx
G3EwpOj5E+DpdbqI7QJ9swACBkwcX/pYXZX8KDiBrJvfwsZCIJPEkYWKr9IbGsxgNNUumdqiW4md
trM1epkwsJ1EIQxHqnkmq0/euEBjcY3OaESwiVirc0eYyDpE0ZQEz5BRmm8UPtd+s8JBScissU1Q
m1L1a2PRMzQPBn64lrzS3Pk0QZTVVGpTvaLDOPS0sdMOg2XkpYvaFobQZhDncM34zLTwJlt6WsbE
PIdJQl+AE2C6b1XdfE/NGSdmaRT0BB0NDNd2Nq3aw1iNEtMDAk4maeP1eC2xLVCxS2WFa0+AfSYF
eZxe4oxG7uoQydGx0pG4d9wUvWsEWXoK4jpzp42payL361Jh3UxhClI+L4r2MapHeg6mGKzlTMYK
aAA1hHVycGBuuoFU45QHcckI3DRNRvcDl8ieKB+kvW4HIQcIe0nbV5FrQ55Qv1jfHKMsnwxR5O+m
W8jv+KnJrKz6obC2PU073rCjVQcFl/Keb3qRByyzqRGk/NffC7tAm6IRDoefACs2Nkln/GRsQQ5Y
yhDL1VJBQduQb6zIsDS7NciTJpJz7GE45TuosJr00wlu1GZgOBGvg+af56XQooK+mRjeXg3rnjN+
5z42cLaQMvWywGNeo4I8mPg3IVgPukuBYg4rl0SL0buoc/Qhm5FESWTrZd0ul9ZYYtGT/FI0vH0+
7SMNqcSRuh/5JaW09LcuxYAT6KiY7nULBB3aJmQ1Pj0NSXjoQnMYfmPswpe3G3jXCGvyfJ8QVEkK
U8Vxf6PNo5FwXHX1F6rAOJ40Z3IeTZWML7VMa1IxYKwEmlbQmSoiK98TcjtcueR3gajm0Z9lIdOB
A1TfPyJ8HO/cvoRotZQQ9Wl361O3byDw4MCqczSIwtE/zGlosNA55IWnNZsjNJheN3DCbqbpPp5I
47Qxy0cy5kwIsx0QRZJ+ZqzPKEaoDoc+4w2jIGHU4+wbo1FQ6h/kTODWFNEla5MQ8eTcVliVPH3A
aBEWxYni/HQvgcTcmt0IQ2CEZkzCa6XJj0grBW7UTMTtgUqCTZM76jhkjiw4JVJnM5/wPCWdQFlS
mKSlNQuSH2pO8dYjWnJEfNHResmsBuscqcXUzA20OtIf8paRroVu2O6iCpFM4FZ1Ee3niEg0v0+h
Jm87bcSK2caIwwMR1+lAC45oY8iEmYGFmYIXjSQveW2XhGQTT2hLcRU5WXGf80VlG4gH87J11/Lm
Nh2bnsmU2Kw1S7gmSGBZkJRwfq+679EwCBlMhcgtlB0giw6iMSYaBHXsfigAbXxqpFIPPpIem4Rr
Kn9YM60Gpv2Y2Ms3r6s9g86vRwcMq1d9ztvaJJm2cAniTt0chB3l+lBdqjGkUtxMBj52GgzY4TGJ
YDUfXAumBXa0pOPWTfEclYMp6ewNySfuztgO+NLpaA7Q57OjKEcXLyn083WeHLScboqL/GCm//xR
zw0Z9422YGOQ82Td5DGlZFp0gi8SgA6xPCnbjvcBPQHJQiyPBFIIJV3fjiNS9szJZWolcYmKWCZK
ufAxO5TOzXlVpBEuVIstJ76m2naFV73YTtrDSiEWDiVnGCHl0Mizp9Kem84FE8rIwKgLSJEbzc2M
JoPj33oj7TVrWoM3yMAhDgMIFZCtxsYlW7VQrsjQWEs4UfUeEkS3yiWL2jjFk+0uFMFT3TkYjg3R
wVS5uK3YwKMvGjGdLexU33HtDhee21MZw5aDEZpznmayEhTqenTrAhy4qaz3pc6Weq/YRTewAWaM
NwYl/3gzFUPy0Iw6WAmttSzhuxYEpY2lIvG9kKXzMZNqhntVxYPDdgZw2wZ7OhsIJ57mPRkF/N9q
kNUPz1lQOdf6ui3pMIIaOOzVzOxl15in46IzjACXoGEcppKWRLwlgkZD9mgs0Ak7I1sdE3X5qlUO
+hoa+2a9ZcSlz71omXl1u2HPAfkjfR0nXDDbplnYWXEn9cdo18BLFsQ5y6HPBdEAzYh0MpC61D9t
9PfNxlGgn7cdh0YkzvqClw7300BPrUNAwE5/eMpNgrpoF2GzRchrtPcpC60R2HQz7sNp8PQgFGKi
DbgwzznsFr+LJFw/DhAHqLo0vAvvqT4BZ+80vQYL6pEIX18B4p/cVcZRgXtMzOR7OyEF3a7F9OPQ
pjSVmFjltzwTybDN+z6+bPqCwqHTesvd7ERlTqXSsN/LPlZvCSVJ3E4ZAmggjTK8q/IpZHyHCoee
LclXiyw32aHuIbMeAUdpHpYQjQFQnoSz8bkBjvk6NjyQ23LQnU9QQFYcdJZdmH5ODX7YdyOSAjy0
yur2C3PFmgxoibPXNOwH6Z7KYkvfJFkCnfPPo9cTMrS36Do/Z0M/wbqvoGHsKuwkqB9tcoU2VrS4
8DU7Z7rBAolHGgB+8xbhe4dJppEEQmPAMj+bGCTsZoKWVQaI+iW8ipQ2EplFKerwueC8qnIc/XED
VwIwOuVhBvtIFdJOga+MS+1ZOxVlvReQN55+hm7d2rt4KENSNvqaLrJgM0QrgU3MDIn2ycb4ahBE
mGpZdAhn1TafyEO1+ZFTv0VGHRsj/VTqKbU77F+0kherR7azsO1Xe/LHlwH16tTZL80y1vZVDO9c
XY6l7tZXxKqH2e3YD3Z/6OLeVPvMxpW/6ZpQ0eaheBF0LtSaTV+1SKWb1rV6NON8e7gxGp2dAj5/
oqsTnAW3LtE6yM3ykuwnLzeotq4gH3IbrCh+c6LR/ZgmnI8AFavY2GuEw4in3ilDGPOO0F8EPzc6
lka56JcWhhbjRKEDbQ/YeLrM5EMReUY7rQ+b6ZyAB/VwwbNcg/fg26EgnhYjyocx0QSydoPOFDJu
N3S9ILOT+cdoTp4VLP2wvPaA4p4sCg817gEAojhDs0a7TJHhQqroVYiEaxmkEW0qg3We3o9Lh3yT
JdqQ4HjFNXuu69lQR61jAkGIjrLznrVVW3PQlzxC0LUUoKrGEVECrgNma/b4DkbiQdrLTk7JqDCF
V8zlxuzaCnZN05Z7pw6RVccCoiGzaug90NFZkmfATfOzhnbX24ekwSynCQnMmzen4CKLVFcKQdsI
+K7LZYu4Qsaxkvt0iXRyCClyYdIugGUGHVJP45aD+ehcmWXWeMFoaswiOqHG2gbvZJQjksTOeZcW
el1tyMtDtLzxCtF9mES3Tfu2ZZ9zKkOAOSdMaZiRypLF+VpkOM4RMUtT3jv2jOWNGHgYFl6HfFFt
AJBk8uiyObRfEp3XgtbGsu1NyD60v+z0gdm3H6yuJQ9N9WZgwV/KNplNGsouN0sR3bT5HKMfZRyr
ICcpHQ4RtPws0GkU04hecI7hCc6MaFtqECZvdGQD+dawjbbjQU4QZV0M+7jGUrI8A+YRN3mBqLfK
gHo4jHdNVEj4vLCBXMo/+Gy3dqFVwrfpqd+XOokvozcAexw6C7u8rbdv0HGW4SRHDBC3VWqpb3TI
PW3PbOCpTe+1iDKxAPXG5aBXox4gzUOHqpGcol5MNYsI+aFZqaAsBkwkkQgN4w6dbvlKyz8x9iag
nU+D7kx+Ivktba86nVflO7xO/eRkZmHvVNtGxvXotNlyJCOjYletu/iGWFDlNJONVcc8rB4Dbk8z
Bys1O4gY9nHqQMzCsKc1J9IVY8yDw6JqdVGhWAPikAhM4LE+sszSI8AJb2OHzzeoTxlsRGxHxF4o
N5bXRL0Z0UWXIoKmV0xVaAumKjFwNJbVusXRQ0xvq+piCE94fF3xhAqGpTGnyf9DhAQMjYnlPoUE
MVp+0tjjo95JZyTYsSppNcxK+6hDTsy7xWu6N3qLtCtjSO9glBIt21vRsNxXNW2WrUjj6KPXhaL9
TkqX9U7jZAyfWpUWz3MTx4m/LEl9CXbMjLayyiA3Za3ipCIoH2CVgEx4LPQy+TS7paGXgj+9ejYJ
+B186UZOeQF2BHQjeymkEk1V1ti+62LkLJIMNmRr5DYc+whOFyVJyPQATdXeEEAQP+bw6qqTkTl5
diRhATNGoY/uN2zzzTfEDvhuOaI2dJik3oS+6wp4AzTQTZRZuiC50CYBeGVk1E10WGeo4hqlIGus
2dbK2BbtyClinszpnBdMHzR5ckmgKqsL99ZlI0F2ZWU8xgUzAmK6JLvP9Ii1Ps4welwKY7LL+6nr
y+RG99rSPKULRPMzVO0pwipgN150rjVR/ZDI16im9DUyxaLkyOBHRU0brzedpdyRnBLfFpwXkKI6
1Wzt4I4TVUGVDgvAKFsNlEaj3IaSzzizrtBBNy9RrM3GRbIiu9/Yn2XeYW7IItnSiBr782zI8gau
g0vMUQS0nGaWPZCzO8wtOTBthMzSJlcUbfXkNmw+TOOTugsRoA2UgnYv3BTKFVZsS/cXeC7MKCyz
PTMBOb+burfkKppC5HpZNQMCv9gKG+2AEXhBhWazXyHkR42IHBGskQ/KyfNmNqt2ORPFp7dIdLXC
jmlrR/XDHFtaehgjjcMVTmE00fMs9e7kRD1e51lDbbahX4cEl936mqVWg+jbTmZYN76TriKytaT/
Sut+hEiB/xtHGdC9JxXTOLdz03xWY95ERxfJNdFj+swHpkWphtQtQjayrftsyW8w9Aq+AKsj91ou
oqLoEKMSFxn9T7BW1pz7IeZ67DXUK/QjrLZ41Xw17lvlWXy/ETGUlybQtwwRcGnMwdAApjigVpI3
Yas5r+ESh3cE5oXhhYg15Fwh1V6CeDUF/mIgLQYOeea6G84yXblvObufPGFO/QkJGUwAtIdo18dy
OcWRhxUlhsOB3RDFju3XPGuMCkgZpmBCsPeQoC1jD9ZAIGQf3XWr+ELei9FZ7sMiW/jhxoQM1/Q6
Y+Lgp8bvtainHxYQRwLIqFHC5CuS7mjQ3yWyz+Ajwv9WNY+1o+kvVsi7CzpToqZHo9PwHwODZG2Z
R/wIrcUDOrtt3qnNVDe0gE13RmIFRMP1tbRhVezgH9wr7F23bRQX11NJ9XbT9nqGYJrEF8b3hJ+1
7eIO93IcOjeg3Ak1A0sR3UGvcyCox9r8XuY20UmliuxLUC/s9h1JDPTWKW37KsnDXu5HG6XwrksH
xDhdQSeKJnLb3ig5spZPDSCFbpm0T9TqnKVcGB1aUEGiMX3bAemKf013KbC65RAfw1YHKALvi1hV
I6ZAwHEoojIDkK8mmYwWlTrx+SwzL8lgZsGW4SRbik3iLIcOg2+Gnx9ycTvXLcHdCEk2benFnCOa
KHX3JrsGsA62F9O4itWrURB7hjG8ig5kCdrxtmtNAZXKdl6Hkag0f0KnibvBVs2ng1w/Q/m4lL1f
wEfukEn00Uc6iu4NnV5bE5IWJ5+2hQgJi4EqMCZ500sT68W11+RTvUNo2F9PZjmiNEWm/FG2lvYy
DoTzoFwCXUOx2pa3lesaj7IGVcxhv3DAKpO6gpnC0wamB1tJHTmViucLO5zhilNx1f3EyPVTQgYp
llkchgyGMHTfGoUTFzlKslzYTUMX0ktq74QfSGqbhm0BtrVymUXAgs3uY7EG75lKHZVb1+vyV5sw
8/XsWrIUG3bresgvhgxLWdRWb5Coyhm8DCS+jUsoEc4PSalr49h2Y/Au5xEo+DSWP4gu846eWGO+
bZfpemvlUx4GC5yt2znRYSsgLGOrjAEXScwYKfbQ+oAdeasM5tWTV43FvelQvxgQxoFJI/n1IY2E
ehgGs5g3LWK+ACmbbvjTYnFKtHrcbRSS8/E9RgHnaw0xxWSfRd9RglELZKeX3hsgwQJy08XJbqOI
WLWVh5TgWyKDCsG2BdnSVt8ctnQhR9w0vS5c13vpqUB8knPVHUxTs4aAyjIQbWJOtO16tgxI2ohs
m/RYjNvquuJE9oBQM7+mzhaeezlj3MFageAQKEkHXAqswRJNzrvUE4RvNHEtKDJpzSSzVOny0Lq9
fhGVrgF8DNvvVtPy5V2LyX1dg0i752iZBghsCoHypKXzd0ScM4kfrUM3hBiE9MxxPqf9TIUZoZeV
k6qcekv3HXa24KN1LMJtKVvwt6XD9DiNGR7JTGczAcRZ936IfuTD47tr6+3EFLn4S91BHCXXZNkS
gm6NG6oUWIxEo5x7a+AQy6pWD5eFFi8lY5TNxEbHJAKLZnQFIMG+ao45hE/202NbvLt64zyhpvVm
uIFz8ZDoXflo9tQzfENMBQZMjLQzm68UgNkUrllPGKN02iGgeK/6ue0AL6IirCAjlh4c07h0qA6F
1DOsxWjuLCeuURvz7DbUO9YyhZaWHwsZN4/ox9tnqaaSL1PEH9QpmeJCqXvQCjzRnlN9Kd8KGmsl
noECf54oDQsk4Zg2ASyh5DGNOzTgemU6dyJKOQcDhutxFvX0/P1Id3NjJx1tRIlpK4wHpausOqgb
Ay5pmbBH2A61EO8zrLJl69Re8b5Q7uBbRemFK6YGtbGx3Zg4x7aNkS47MGbfHGETxktSWnXp5JiP
N+g4WaKWbImGzWJCstk1YUJqoZbxcIJUeCU7HOjoxEOm+JgX2xxvVGOwK8p6KG2bvi28WwB7xeOi
1w1CVN0IkUu1oOKg7eZQgalRcUozhX49W6V8wbywFmBI07E3XWoouSFElWBrQrVi+vx4Jl2ILhzS
mrVHFoPXAX8HxVNQywsMY0DyrwCkFLhLFZzDijoC9xwmsvBzHiIEgnIg1NTLOrK9rSLEezfZc0dk
N7SChFg8PRwO/RKaSAYFx5FLZn+ACb9vdppfe8QO6hByiSh1E3hgkE/0pdtJd0saQIaD2nGDKdun
qTwuzbUw0lMnHm0j3ZtzD/khCSrh+pHnbTVM7YNxQUHuysD/3ID/ouxHuJYvo2Enx+NIbbMFp1K4
lwvJnb//wV+7sw7SPXQZJj1LmNfC/aJp0TK7zfERGv6sLdHOapr4InOT/vBPr0LcBZ4UfvV6qjXW
1u1PXWb8XAoqLEZ3s9Hqy9QxwruoyKv9P7wKmG2mGIFfWdCxs8xfr+Llqhv7uSqCMu1g19T0KRuX
PsQ/vwo5TZKVFBmS87VjTm9h5MBIhAuUZK1iC0Qbf2uSufonEcDfhhK3A/hMcoaS6Dec9dX99NB6
BQE7NFtuZ6yQ4JkQ4haBE5GRLP7pKOBSHiPBQsjHRIVM6pdLjXlO2Qs6fxCbsnnUaHhe5SX2in/6
5CydNyQMlJoOYVpf9BON248G7qA8WKomfEbk4FwJhwS431/lq3bCoa4BWIlP0JYm5bT1sf702NKO
VBljkWkg+3x50FU7XlKSco44Tk18gFL9Q/nJX9ezUWsh4tGF9ZXu7vQU69htp3gtWipFhC5skETJ
P0ws//GukCPxJ4ULfePLGxpo76NMESm+VV0LMlPDNCw5vAhKc4caudgfRvk6T/2sfmLgGQY3hXKO
gSH+yjj56SnOAHKBKFnY59fVbRICpx2hoTbHR0ov2nUZ4yn+/Yv7Ot65pLeOC528IluQTvPlxSXk
+wy0cf2qSsJDpRW0M3rypS29LP9wd3+/FOMQWRoYFenawv6ieoEeOdv2NEhfM/H6itUQ0UYUOKcx
/9OLW7/SXx+kCTOWudU0LVMwRn69K5Ywm8gsIXwtjKnAEk+MzwOS+Z/CF//TdQQCR4YjHwAa91+v
Q+RFFXlhInzEzdZBOmwu4Wyaf5jI5dcnJwlLcJnIWS4c+vLiy+3IEQ2LF1fFDtRefy6eqrv+LJ+j
O0LGd+F+8uftsiO6Eyn6uT26+/q4+PVuuGpe27sWQ9xn9oBguNiexkD5YzD7j8q/P9dbMKl7+rYb
2uPHZAv9abP2LXAn7hDX77L33480Y9Xu/fxS/n0Xwvn3XTjelzlCras4AsRilz8PARG7x24fu5uJ
XdENgYXTk71LA6z1x+JC3P3h0l8/5L8u7SKJQJNnE2u1vsefPizyY2gui6bYmftlN72kVLKe3cvi
yTX22QUFm+PibnPQmojFT7+/9Dq9/nLT6ySFmtRYlYAs+V+urLc2rQkdJaB9Gd3Nl+FNf0pugNZ9
+/1l/hJ0/v06ni2Q6pKc+FUmKzsw/JXpkTG6eW029dna6FuISH619YJlHz14+3Zb/mFp+SuE7G8X
ZdOFNNc0HWbJXx9r6TlhV5JOsRP7/FhdyUN/CHfLKb2yD9rROP7+Fs2vUjOmYXDA3JpA5O4K+XXX
pGWytFAY7tTW3ouTdl1dtUexnTYffaB2YzAGy3YKwo21Jd4oyP9ws9b613+9WeLKUKVawpTULX69
WTb0TmjSt9zFR/vUcLMY8I720fX7w3hgdbh07uQdIUMDyvrNstU4u32kH9q7deNe2VfO0TtGvufr
F85R/uHJ/PWcf/PTvs4Pqo50tXQ8GYKjY1It0Jt2xO7t3XwLpRWEOuYtAEQcqxAnUdv5U26ptU5A
f/sB6KYNwXYWXeiXedChLE/OIILGYhMdrJ3nazv3ZG7VwQ2yK+1Ze04u+mv4EvwjbsJrsTMvcMf5
6lw9VDftSRw4UP5hYTP/9ptWOSeuOZf/cSy2pr++r9jAVNuTtBLQW7ubr/pr7Ud/Ly/aayDtgXud
3WDPviamfNqUr/oP9w/Dxfi6NEgHNaRFcK1BZqrJ1Pbr5WvmcQ2Vghb0u/rYHsMTzTefAJWjuauv
Cr/e/mF6/TrFoSm1LGmxkTSlCQ/jyyuIcS1TjpvxgW4JSLgByvyHVejvmxMLI6jwkMgiXmVK+3JD
c4cYj9/go3YAnWYKh0KSZha7LI6z1yEvkWiQX6H/4T1+fY7r6xNslDEiGKyCfz3nn6buNHeNUM30
y0pAFTv6RcaxIYB39/vJ5T9dBVA2gnOdk5lnf3l6Scqx1yG+wY/ddgTgLfhaVPtPd61/DcV1I078
OJou68uJTE5ZjDMrFf7IUYfegk6+Vtr+KRHr60jgKmizieDD1oEFw/wy8JOeMu7Q15Zvt0CE7CU0
dqx/JY79SPqFnjQ3//jZeTw1dickPpnO11VAqkYqOq/kj2Cz37WaN945ADs/fn+Vvw8/XCbrd4zd
bz3tr2/wp3GwVCj26bZatJFt85pINGs/yKZ7IH9Wu1kyZC9YBylU/f6qX3deLt4WZO4CMSFzvvx6
UvcwZEdjHlvsyA3siBGd4lD0JHmM9fzvS/0jf9L/GR72c3bYf1+PH20/tB//hYmp+6/dUL5/74Gd
ffUzrVf+fxY4ZggG4/9tVbrPq/F79qtV6a8/8m+vkmn+S9rrZgNjiIMCch3Z/84cMzAxUXrgKCjJ
uoRwz+j4X6eS8P6FEYYDlcFZYH2T/KH/dSoJ51/r4Zukabwa/BkOP/8gc4w/+OsswvrHX8PGhGtA
vGbIfBmjHTV2HMSca1ZFZPwSolFHUOfpNOm10ViyLZFhBlhfbK2QtGkcvruAlEEgGb4zDghzE0Tg
CFJCA5pMbrr7BfbmK+ze8hhisHuBnkvRuzC854gS5xN0M/Y6+vIg6SpvCjkPfjfVxcOitXKvRg+u
g+VkH3lfpxejyOJn5YzLHYguv0SQcS7cRTvoTQY8ox3LNyyeia/KaXyqR+q0biO1W3CQ2rlOHS/C
Adk1VEhVcTB1VGxzY7Nu9+WPVn9abclZ9JrHDjnH4k2l5Y2X3cTiqQ7D4rZaxiaQVjEel6iDHaHE
ex2hkkaVNV3TKk8Gv63M/sqpDfkjmkfzbnDwAjppbD+Xs4630XbNYm/Szz0UqbJvU5ouRyBl/SnV
WyTu0u1PteXS5UIeURKpQjsidYER0tVtaqCxbaTbgQek/aCUDJ+90RRXITpPpPN+V0xqjxxL32Ez
R3dsuguA/vRxcAjYIvo3ytF06PF0tpA1XRSmgoQ7Zr0/iCg+D7IL97BptzRa35CaDX6vjOmmRGV8
OVpFeQ4z09iGAoU7KMkbpJ6IV2nk7fQ6TG9V5j2ZSRjDeSNzdig6biEfAG5FXXeCqDf5tdGd7AII
ld6Kd83ltpMWbqZrlw+a1OQlmE+K9FU/7R1pl+fJrGvEqWn0TS00o5WN17SxO/uR5JKXRo/kjdaH
IY01xzpXEVgXlPAUgt3Zqzdu2Yk9JNG3EJriRs2FdcjkQhpyXISB1VrV9wGpWFcTZSPT9tamtXWp
kDVuR6//rD1zJgCyHozrYg6zdanuLyd+V6ABuEIlvOgXyyThQFUC+IWLxnU7jRimHSzY+3Ehnogg
dN5HP/VPhnLU0zTy4MZs1r9Z3fIIhwbMhFNEF2PZNae6xCFtSk35EeSseqWIFY2po/elJF7LFpG9
OZm0HVVl7mwrFq+1pZp9F2O+j9tav1ziZgqsHvLsCE0vELMdXqeV21zWnovUoG9STPhaOr2UJvwL
SATDdVXS+dyM82T4lDu/AWgHVTslJIkU9K82naULxHO9c1ilKyRJSee69SabCOnMq55KseBFaOH7
l24xE7VtxujUTOeErsfeavVSYwNKQpgIESM67eYLczSbXaZ57RvBZ8ghagPIEKqcRxFZ7CbDBF2T
I12wrHltHA29tXZRmr0op8fTTyeSpL5GD/IovUPJRstPr5X3zughEAIhGd3d4RSrqvItPLsAeUt6
eBCbkbUu5T4G+rzt9CraTYv9uriQ+HDaaF6AcMbgE0lj2DVNcwGe2TsqmekbSfgAdOvFJpJBOMxA
GYFRMDeJIaQifF9gsD/B3kXQV2VpYCbjiLtdFBehiUZlA9nkwU5Vc2FFLcB7Srs8Jg0Ksh0SFzAo
NCsmZJdDqQbxPS7ht1QWwC8PKck2NzqMETFEddeszXsQAmYQ5eJsLhW8Ozt5MW33rquyFy3pqDoQ
4H3lCK0+g7WKjyge75d5mYPatknuKxI0rGhdaCXmYPDQ95LiOvh5By5UUkj12xnqAfQZlMVVxRus
8LWE5op+iYTzg2iZ+XFCVAh+WyDt6oh/3bQ6sL8wlEE6KEW3zbLP9HBQf5GcWvCdMfuiNAKbb+vE
8qQ/sLgIyovB7Jg7bRCvkXYgSin2baQwGytzdkgHfiDTFdWuiNV5jofsEKN1TEFXJQSmodm4tlxI
A6oGGqOpQDpeHaBTHjY6EAk/S1ZRSguiY6xVe2xzExdHp75xuE4DHcllIpF86qGUZGG7FOjSG87D
G8rYGuEIgAYj+iXHwcZTQUaxeaA9eS/c5HrG1IbdYTQR0WbF1ZBpdK6GJPqmh30dDKb22jWYsvBo
uDc0f61da5ckG4XPpXSODfzfQzvjtwNgc6BhctKl2d9j7QHukg1gb52j0ze7PtI4P3v8G5aQuQ5Q
HIE6m5tqFylSPCzv00rTG2lmWdA2GrL6Kfque1ENMkcB30ia+gQ6FXVMIWnSt+7yBroKLU7Hd0qv
uod5R2wJeVlnsM89ndnQXkPCaKg1c/0JKvwlrldGnVaAFCUQeKfn1jbrJ/WRiIjYCwes/ihCWAum
Jl8SO3HPXR07AfquVXUiLkb4Y0EVjg0wQuYqpJrytHYrj6lLlkREgOR57cdOWMFOTuGxRzBu+ch2
hh2rDDJNhpF/uSKOLr0eCCjzAL0aQWXCB5oX2NRkr4A5oHeb76dRDBCearq9SV7Fnx6U6kdpWPUh
F+QAOnTeryqVv1Y07vaRHjlHu1PW0Y7bT6ge+c6NyYPeTF7lwkILxRakmb7tQFJeaG6n7bvewfih
OxHGPy2UdwRskswDa+QGUpIDdQ45L1684k72mb5XhWefBvxXl3Tl7V3TDJQo57y6iI1wPmqJiraT
6jB9tan2qI/wt2Sl1G6eU1a7fkkww62G6UcvSgApuG7dfQh3XqmWc4MQoVEzcK+OaI1QYlrWenFC
nEaIXan1T+kyDKSVrq3aflbvZU1yBAwTEV2keh5dFmkGY0jrtxHiHAf06k4U9gHSgb7LsfgdddyH
O8ccfJSA97KuxDuZqjxYluxjrlvFeUQNHcCXpvKk41Vrefh4GHPbDnRLC6+ndJYH3FsTcAYTUCDg
v9dOW9jquUccvBeTiSwEtmImtJ3d6DsO3lurho+R6eEpS4Zjk5aHFhrI4OJCwp+IIFgjugo93qWs
6UtFs3WqxlrQMp4638oRPGZDfia0R+waBFPZsLLOwvp2Rh5zO4R2sZsKVe3saH7TdO0YroaBjuPu
NN/M/UXSRxuDXARiplYR2cuUdVZAutqlTvw3jNqFnvx80UsNBC8DmTMY5MBsuYRltgGYDOFWp+SM
ihwQeQ/Pp0fkADZSy0Ztb3ZIlStEdXp+ALBxzOcFcIWj+43nvcWc/v04ZRDzjewSWLO+1pK1BZEo
QAX2o9Fe+7qME75RY7p0Wcp8a8Fd2nrzHbq4u9VNZJNxtZk6w9rlqTinyCZHksS3QHEf3NgFWeyw
64pIpsVpuE+QEoAW21Yw5rqI+DSamO027TjdQbUH5xuN761hKt9Sfb3VNbSZFnTGmfZM5LAH31hl
cdTM8A1+85O0T7OJkIKt96bE7B1oenHXhjb3MF6sreWx5zmHBETw0TDRxA7rY44GvLZic1N74bKd
BfLvyABvjskllTUK+26+DuP+nZTNiykmUCSbcSUrJ37qhRVk+vBqkflV9fn72EafYdYECloBbHMK
wGO7bxN2LHM2W74lk9swVAMBqkVx1nRIitbI5hf/zHkGguUbJLmLyMQmgKsQI0sSgM/pTzkvf2OT
9Hbv8b45EaCZtMnGicZvaByIhjKM5onY+90YJ1eRjFgwzWTrgCdnhc4fQYKDRK+bp8hBAAqnbWJO
nSVJP1OU+qERHXsyhU5Gk07XNMLVN7Tfh0Ubt179Q+utB4jPqzDXSABmeVtO9ydQREzqw6Ft/4e7
89qNHEu39KsczD0LdJvmYg4wYRURUoS8UrohVGnozSa56Z5+Pmb1mUmFEqmjvhpMo9HI7uoqmtjc
5v/X+pYkUCMGI9QS0JADCRqSLDkWoqj3mlGIizEKQekw8vwvlSzqBfxz80eGdvQFnwhmMFJFAU+x
4+dHLdu1DGfIrGMuEX0R12EggOrAF4oM91IRhQ5ZNdKtv3fAdTahktmylIx007Zp3rvTesQawwau
0I59DWOwdYy/ebp9pmlXOdK/les03UkHFPnQeg7eyXzQj24tAjZGk7eWALiXKf/YVe2hAE1z1TwZ
SUN2mN+dckMZG+DU5bZrpXbQBJgYd/LzKxS0zoOX6tBfEfFusTaW67a6Ha2B2/aZ7JAywFxpID/H
Ju6mpH3tEFtDxVvN8UaT7oyXHhLLhihcxzaPZRDvqxjt4YJ8l33jxduxS57Hui1PSSvMBdKkfUr9
HcNOl27SOX6zh31o+PqhsTu5ieivXbEvIbiq78lYsIYN393V6KqXVO8csPTTFSBEFj36uTti5rCE
TH2yU9K7ZhnAcjkFB7DYJdYoOTyhWudsIfvv6EuQYjohGjr4CV2P/gTJdI8tApkM0uRhW0bWVRQ3
t9DiExTDrTPbBG2+k/hLNkdLTTlor9wh/bPTW+dLM87QUqbUFdmEzTrS2r+zGEOcR2D4Js0sd+M7
4aYZyns7yx8LMoB5ac4Puuh3xNjcsiKuAEMivNJob5PvjNrP0R8yxvlC5TbfcTaOy6DHchnbfoAZ
i/us/BrCZTvdgDJAcldkr5gecNbBZyQCz2ETgZYOPdlkfoXrsC04ycMHzmD9iq1eBPsiBdGEkRDY
GCrfdQho8YlmydqlZLtvhFiJVGHo1GbFcuI+mgby3cwX+xRGu8z8ywjT2kL51rBDHVayh2BiRWF7
240IVichrjIPN5AJF5xIQAeTDTC+NnCfA0Yf642TXdWlM6672PzamuqRzdFJIe25dqfpxhTxQRT2
s5lIwroKdkC5MBGcBxiOzMTYRob+ZKcI03Arszf30DXJGhd4WpePpI+oxRBFWHIcQs3Y9GZbtp3V
dy/Ox31jyZ6XqLDFC+wUrhDqm0rmpCM+U5h/jZ95u7HQki8oMNsr4UI7dmVGSFg3wQZFn+S+Fvlk
bmvH7gpORASZmZiGvmhTZz1BXUKT6sTaIcabswwjAYs4hEYN+nEi4jH3d3U9VQ+m4hsj1tEi89gZ
sDHqBFZd4w8Gb4oHdzn4uXgitq23Z6jhlwh04SW2B5etmm46Of85jkdHWtDZ9My5r3L1VQ1NvguT
Mt/LErNnSlz0qhvZHhekqy3BNoVLM3LLS2JC7F2hWnflgn6+MfWgXOgpIVvMevF9IZxkwylPO/rT
yMrrtq6E4m03x9Yy0aJ6uvbaB2l7o1r67a3dih8aJIJ9Oo3GlZ/4w71swuICyKZYmEKgnJN8pJgE
EvkUd4N+0epTuuNj7E58UGDs8cl7C6fCTrkg4iy4M0SgWeQDgtR3qkLe9nWZvKjG0Tl91YCoInPW
cTfabenL6eBxHFjisjKWdQWE0MrB7Dlkem5IqdC3uGxxiJRxtnGhleCDrEBx+VAWtn2NOxT4XnnI
NNIyoHYSpFtZ7sFQIMd4i3GyjNwZpdp0XHRq+BA7yyLfQ04s48jX83hdeSMaUc2rBn5jc9j0RNRt
JErMQ0quEQn1Hfl+jebGGAQxveKWT40TLAm5RlKpaQuord0hi4Xz7Iy5flWHdPohSGBqkqncpyEs
gJq0+R1kRZf1KA0ItTeTB8cOXyX1uxtkkXNkfEoGI6A23If1TgShtcrAXCz7iOkqlfDq+Qkxa/o6
uz88NSRWSiu/ytmhEPs6M25hDJdkayJBNDFA5Ni90hz7uojubSzaCxTSq2pQxjehXG/PRp9GHNrv
i1iT3oWoqmob4Xbc+XRZnws55wMG2VIvgDZoocXOknqadl3g1EM5POTRXtOb+AI0rP+11Mvqwle1
9nel6DG1pam20DOqaE1Sj/mA0UXc4R77nmg+s5VLCHdRhNYtKkWiTKnQLPuhDq+1Oa2S1V4jtMqr
LzAuddeD0csb26zcJ2aX7MnvBO4gtO1HXR+ibWk21m2gcBXA8NUoXkKr2k2Ipx8xcB1Ncki4g6Ho
p1XeB/0dWV3s6GgiaUSgZSapeILsnKMxVNaTBcziCk8HuWugZDiBlUGi46iWxmmw7N5d2+GYXqal
qt1lYmvJ1oVIfB2CJLq1qdpQFhCZeu5LGzkgQYDhl55lC8AIU8IdYar4PoSn6QZlJiucZd8QG/Ff
/qsh8akuwf+fFDN8lH/sDbyqb/F//K/69Qxl9vNv+6c/IMRfDv9yfXQWyH7oF/5Xf8Cy/7JnqZ0O
18d0DHf+K//qD1jmXzRLLRp/HKBcQWfu//QH6CrQ5sT6OKsOdLp2n2kPOPrcQ/y/TXLXRCpszGgh
a2YMoQQ56/6RORjCaMEOmUkD7HQQEs3LFqFnP1G7Yj8IPI9mPU360sTyQ4KD1Y6PE1O7wXZJk4B1
nTz7wTQz3oWhn1sb00aLxrkQeSulNipTeELIJewZlbEfygvS+xI2gNRHCOupw28CEfqO0/tDQSjZ
svb04mDkI9wUSIT1Ewhf0mtApXwLPFu/davC2PRiSJa86GerD5LlhM0MM7fqM0pOBYkhVZ2Gr4OZ
Oc9jmCK6iF2Ku8bI2hNgwt+RJojjQPiX3DeqZB8ZO3zayhQ/qA/4rOI1PmLwuva14Fg6p1DYyyqw
+hs6cUm0TFWIU8QKym7LDlNZi84HCjw2czB2NLRpvzLY2yW7SuaTfQiawbX2pDhgqwLMn9zFIfiQ
rdUPY7VyG9bBqygd4m1pNeYVXiJqczGF+i9668bDgylUXeymIMkObtw034PIybZ2lOkFHeEI3mdm
yuxhiEowDaPhR9YdCTcy7C8KuNrp11Ri/WM7SvrZvGds5EwVIP05d+TW8yY74CzjjbRfmYSlEYFO
I4Gv+9FHA5oKwq4xS2M9gxREbpT23fDhpF6bUogcgrLXhKa/LuIAvIe2AurmUcEecuGl+RJrcBwe
cQ5T4gEriTS2t1ah6Siih5amUfjGVcK5CdhOp9BJ6soG+mkWuvrW9yBOqFO2yVWWiKbe9VL5Dp46
6uCX3tSYszOk6wJKZ4PzFGBW1BaN40lCN6chBFSDtvhVKTEZi1Kk/oEWkmgvq6y1JzRddVGrDUfX
XN900DxJ6cFqT54pGvWr1s7s7taxcwwmdo6A4lmIaFyLKcAcwuzb+U++n3r3nkxL6ERJpDZ61KY3
rjN43a2RaIXY9UFVN4+95jmP5L0n3yK9sOyTpA7yMuBzibeTq7EEDXEGXGbwfUiV1CauPWLYUoT8
Wh6vHIqm0UPTu+m47ZTX5sveLfqvTg2iiuVXIzSjzGDhNDIKx4VbmW1EuXqALIS/Qkwsuhrbj4wQ
yi8tKtEr4hWb8DCZPYobzWe/jpsGtdC6LrQJvEIR9uwnjG64YDkkPoo2or+x3LG+YUNoPghALdoq
iOX4THODa3eFF1GEx7+z6SifrQUnBGNveB0thGnw1DLAH3wv4zGAZkr3E3/DnIIpyzHa1SQcIK7B
IBgsRdjT65hC2U+vOkCUHtT1FAKvdsew2kdJKpuLJo+jYdlmFr6vImyrE5ILXeLOIeHwHssqFQqy
KHMIvYY07BMpKnNBjt7itxo2NP2LrBvnDLe6uldZEra7ysNOvaxVHo1EpLoxYaqp00FjwLfEVtr3
83VblxHubQqbrxW2m4vS6KMT0sHO3uSFlpKiaiXjTFmnGI6xyORH4UTYHDjZ8fknbmx/n5zKuq7M
wdz7orew04cy+eF6g67INynB6rS0pRSn5UiPqb4Bnd7TvqlWMMNArA6Nm1/kuoLRMZZhAat0NL/Q
waAqTxZd+WQiCHgeDEU/xa85nKyMYuwprJCirBgqgM/gYccULfm7w2htDTSaYN/a6WaUtgoPKVyX
FSgrNEbK8Z80JlaK8j7f0CZq7XxXYiKJN540WiLRuoD9SI72PCGIGZwHAHxOLDn5ZC3UFjMusmI5
BmzSNuAXy1XBDpDsbIzo1G1N6cOaWHBWIJO4ociIKZskPYbP1lI93ppVrOUi2LRdHSFLC7AJ4zbq
R6M2wIM5E4J9TeeEflmVDptppg9k3hBgQpIDcxn6a3DcnM6WytQbzSPgJyF7C2CBDEctqK7d3rRS
ArWxp8kOLkUveacNH0k/2Q5tVj3DjkaKsc7okLXZwCTX7Jn5kPJySfe2yPlgl+7aTbbEjo8cC9G1
rNNdIjQJ6IVl0bgkMH4w9XWsDP656yjsyG7djDZlS6YdFa1MvHFU8LJ0Bsh6djblAY5CBa1+FYbh
QDSBilyL/q0AT1GT85BykrsGnhB4YlHBx5Fr3AvaVxHBQlnUfTjISxuGG8mIhfEieoxyd6Or4cMR
nqKLGHp1cRdLvHdLJ1J6uyDKYISpQ72zvkm8MlSXgWW7OGkFZ7MLMTTNj0wUzb02+HRFW8vFlcMb
yb9HgKTDTWA4DUk6U0aEeWkN5kuVRdF0r/V9XixDxwV00BF1ILY5AZDuySSsvTqEtlmnS7hjgcdn
EfmEjcVBjhu2zzD1LT2tIX5JNtw83K84bxya3QB6v3A+rwD6jLUztad2UgQnqhyi2qJK8h6Xm5Hl
sbXscZKDfCJd/ckyIyDWFvJtUoN0Fe7GmInkss+VjkmIuA1BEkYRZ/YxceRgXk8cKazlQFRbupED
rtObhGQ7UNhxZ76EjeVWbOZxki+tmmPfsXf89MLrR+8EDK72H0NPUbbQWCXEMcugT+wzMm3qXVrT
VJq9SYZenNrUoJvq9bo46QXGvOWkWlqQybwj+9qwMUcEl6v+OZMaXcIcI/1RdNpICT8INi4YjGZZ
j3FkRwvOaYh7sHoo8wUQUEQIDO7H8gX6DgUk4hDAZJPQNfPGaYfuci2U8Q3M/OIOtI8pHukTg/1a
al2amXtmDqAmmXTgki0J4al/2CUP9Ug5vvDXGKm6aNV4rSRAhdHfBIc6Q1m1xUKYTRsQC0RutEHT
d/Th+CIAaGTSltY+tPXka5V1DokxQGw4pDIWx+suH6LwRbVT9pI4A/78KXG4UeIJ5t80K0S1hnhm
xbvR6hpxHxYahSOEIqLNN+wNA7WgHjBsqpaTzKXyA2e6NbyJGjTZNnqynmTpuzRZfGm+FGakmut8
FMU1lWz3JclsXa6HJqV9pOikE79rmBXIsd6uyOm08ha1SzH1c6Kekcfdi0p0QQ1MAhLZjJ6vuouo
1mifdakLVL7XQ8K2s8TKvgSMbf0qj3JELIQxkvMJW2dEkOJULAUOMZgktWRdyyNaUsPXJhowfGvE
bXNivDbaG/Zd0ZUx9OZTkQ1EAxhafk9aIWU5ERiWWLeyh/XeOB278NZgCdZL9sPIAwhxcjxq6Qvs
3ZZcQeWqn0hPR1VhR0qpFcFBrrYm9c1JTymG3/RkUAMxFyot/IspHrVmPyKHXubmMCDGzXS1Dxrd
ew1wrnd4zqT3IsOAyIWcQePckRKTpys9cBGqUKdXG7az2Q/cHnB4wL0xmpXd/Ch1MTxUqjO2XaC7
0UVm5tXtxKc6bqyxYYjGLlOnwyPsQrPL1oDG9JugntSp1ozmmxvFvQ55LVZkpLJ3XGqTpmPDxM6F
WQFyH8lZfcSoR15CuvecIeRTWet1k7ZYMYVkIk9B6EBY8O3DhDSAaljTWdE3QOoSgnBGNuPCtCPB
Spvnjb+TneV8KbU0OZQAhFA7BXoPomAqIS70qT68ilqONlRQSTOnZb+Inxxif86+OqjdS88poyvN
IOR3WTa1MBaNyElnLkrlXrNL91/zPC03CcFaYtFaQUyzyVR8L1ZiD/2KXW53H1F9UxdTG43XTqeY
eEaaARd02xSDPyKVZO229fB3qid+ucs71CWLRtMsufFLA/yYLnpV7uGXG/m6r1x45XJgYv9AWfjT
fvfrcdCd5boOXS1sCUgbndku8augMZs36T04RDFg06WQ1OSkCjmxf2kOPQg3cghUtwimgcmfPQbD
3ZCONVHrcmzKPU5ULX85T1//c+n/KFROflrRNv/zf8wC3vMbEvhycA1i6ENq+/aGgFBQeS+qYjkM
GddMJxHeUSEqVlkWAQHNwfajmNLyaysmlXFiq9F/8E7O9HNAaS2UnQZHeqSkc/vk7R2wfBMHFTN1
VxSXj41GCzOgXP/jz8/5/ipoBGfRn3AcD7fpmZsGVEoZ0Ngpl9NI5orhcIgu0BPcfP4qqLF1XB98
N/r5VVIjKjs3Yg8PBHjacTxBmmQHxQc+uLf6VNS2gKSQNuJZNB3fcfWzQSQGj8MbIAZqA5yemUZN
0+PsIMeHZAzDz3k956uhaeSKrkGlBG/V2dUsj3M67JGCbZHPRzMKut56gFzwg3HwVsE8XwfdLQJy
RJSGBX/s7DpdpRPcIRmJQVB09HQ0wa4xABSHOKgq1inSrWD3559r/ke+Hfw0mh28srj8nFm2/3bo
odeGCNfk+RJxXfOjjh3rGrINqjNaovf61OdfmfThWWl8jx98d2+VzTztPNfO6lSXHKp5uLy9dGob
g0kYIQkfts+qmXKo+DEgqeabG3Rmr1b33WHV1O3Ubf/80O9GDy8ZhD/E8Bn/z0T09sqlo1e+M9rU
EVJsvIsQLjOlogYO4kxpMF/+fDXjrSPj54MK3H/8njiFMcudfXgEUVZ5bHjsbTqLZaf1BxaGhHbZ
A+EpbLO4vnsTiEg8epKA6K2o3eAIzjP+8ucbeTe8bBMTMU5Ly8cTiy/r7WOPjZ6YlgbAL2m9eU9S
TBwhjJq91BI5rGMtROZ8OKZ/8ys7zKoWTHimfIzMby8aB1ZOynbPdN8K8ZiXLinqyzjxZyd9oXfh
1g+9uWuV1n6Y/xN9gb47/F7+ZmZ/9ztDUYLCgrmX74kP9+zFG0k9n4HJDKYfGhx0Uk5KDoVe8yOM
bI4wn3q7Fq0iOK66g9PT4XLnptmxcZQ+2EBawJaUB6U6NHPSc56R0SV0uKkMfnDBs/l8viBLBVMt
BV+e8PyClU/HzVQl8rPWpR6KZmg1I4M/mM/PBg1lY9PFx4N5EAuYxYT79vcTXpxFlQ+ss01z1Jp+
AmnObsB7l72ZEOkzfLRMnQ2Yfy44X47B6hLldXZBJw87UGMVQvHQMl8yDqxPA5MfFRMQuiF1oAic
d/zBzHs2UrgohilOHAYqdnYC5zMClDTQZmMF9EXrvyE+B+1Qqm+Z6Qwf/Gi/uRBGcZ8qF94KG3zA
29eJUcmozJoox5HPAr0UsHf88LSgzHT8/KUch0QJYXFB3/bNt5fq9X7UgchpiyFA1PTzoYiCh4I8
P96fx/6ZI5Kvm9UKJ7/H78Yqxqz+9looRwWifLBE1YyvN6qkIC3d7tvuKpFiSvbB5IY3VtkER2Ca
zIGGINqLdKp8CradndFor4wh69d/vq33LxtFqGMLhi0mB+fcDl200G9JfaREPHGsgzaULnJPJWt/
/tPnL4X7gffMw7vvXnY8ZRGx6ZAmDdk9uKp/6HL1oPPnz1+GrSJrF355wzt/ogSfAWIwSuYtUimO
nlm2thPPXvhtnf0bL8+jDYSdkJHKIHr7k8ZKdwGowY/rm3wkSHwKjgTqDPQA+dOfn+r9J2872Ixw
mXrY1xlNby9FgSVLAc6FS3ZZyQXVZr7voSNZNk+ZY+hvhFdCK7qvf77q2b6fMctmm8WB6BsGiHu+
MnVFqgWJhSiGGc4niZqz5rEXSp38pmWcQvx8mmIgvXAWycSlgfrBzPqb0ekyPr2ZU+KzcJxNBRyW
Ifhp9MHDoavMa9SB5gs4X/YGUMK4oT8/7fur8ag6XmJccoAPzs8YeY5NwXclPK16fCCGgsK30z78
N+aC9xei1eeysyL+hVVQnP2YRtJ7YYfAh4MU+CK+BBpn/9aXQKg13M15O+4hKDl7e21VDgCPCdaV
ztStYn6jRzmojrYVf/rsq3PYl2O8YqzwXOcDpW9bL7QMdH+ySfbzE2Em3P873/YMrGG7aHAGnM2z
b7+CTAh2wJI+qWdHaDXhaOaWXRwSlJB/fp53GwdQAHhLDXb9nNM4h729kIigqCUt5Y4EUtCFLfpu
9fHT/OYioIk8B2u0javz/CKtm49xmXjBIrOK4s4Gpf2DL8refPpRUDUwtc9hORw7zzYLCHolnSCk
jWlnhcRyc9CUrfpoD/R+SLvz+zJnfykThT3/9V9KFuxvEb5FJE2bpUN4s82zoQC2iRsij7ZhB//n
h/rt5cj+gUnDVgTA79vLESxeBO44Z02X/fiQ9cO0kyOFgQzB9PrzlwImw06SwzQmw7MxZ8EnNGgN
aGT0psGALCcuD3rKwb2Usecu/nyxd0OC8sPsHuSsh2Xw3VkzzRN/pOhNZkhA4J/G+W+tRwy+T16F
XSNae7zMJuMBgM3bt4fYqO5sLkNQC8OtoeK6qkbv0y+Oq/DSqP7NyzFr1turqCrpkK8CQQ45tPcX
hHfMZiMrd2/ZS9ryg3LHu004V0PEwSTEhp+t49kXOyjsSk4I1daN05gwxBLtgm7J29Ho6LcnTnj1
+XeI8xw9CSsF+7qz60Fe9yQtdcREc0kZzGm3GrCIXXz6KjwXUAtGgw5F62zwBRxtykSWAVQ8LRgP
ej5wHPSCQUJs/eyV4P1Q+WJ/Rt0IVsDbX4vcnbqy454vKpcKQ8lggsBLvNyvP7jQz7CsX+opeNzn
bCuDGAELdQ3/+fZKTdiTTBvx7Wbz3N1BOryKg8D8O0eNcFk1Forkvq/KU+XT7NRs28pWBiJ89B21
nniLKUIWS8rNTMYsLF076GOuLtE3kDdptAj6DHdUR9V24kWQ3Aq/Pcqao2vk02Pkj9QOKDOOyO+I
QD7IQNGIcmXCybN37fiGljaV1TaE7QSv2AGBi87dDy7oXz5BpreSfR6I8LkR7RBtzPmU9TD0dXCk
po4enuZNSQaIXjQP/VR54bFpc2TNtAGtaxniH10hyI0uUSwi9fXsMEjWdmmBceKH8b/DMUMTylze
m6uwdgbS3sfSO7ZxY7wkpA/RtnIVRZ9P/+6UHTiSU7ub6zBn47jJvGZIlOsvyPag85FqBY2nD8fx
+6/T+7mW0l2koC3OD48Br0N3TJYH2yspJ8ENDY6Fr9hD9lpwNMBbfVC0O59IIZtx0EJUBb2Ks8B5
5ayse4KvA9iopUqbHwhx4dAUXfgBwuc3V2Eipb5KhYza9HmhPvG0eBLIPRb1YLEVj9lmTQSY3f35
Jzpf7HgWHO0+tUcmAkpyZ9N1AOdcNZEe0LtX5SEhXwRtfhZwAkDm+dFB4zePxAmND5StPxvh8+0C
4ecqLkulLVSv2YsyZ1kIaVz+Mwl8Sqt4X+b8+xxN8CuZ4D//e9CD7ffy+Jp/b87/Uf8vUg4s3vcf
KAdzTup/HMr6++uvmazG/Hf9I2TkK/rLN3XXmQv7FkgB/sq/QAem/ReVDLYOzOMuYXB8g/8lZPQA
HfANIFZkzrV+fn7/Ah1Y1l+wESzWaMgEVLKJvPwM6GAeir/M7fBfdDBktJncmZTC6vR2bkcaTdSd
poXXiUYTOhIDoekCLrBgNB3J7SkvhrBrF9BwLaS2fQWTuGpny9fYEuybRasACRgwfwzRV4iL5MpO
Wywrge9GBIroLEm/vN7flD/PC8/zDXM0suFGCtARMOje3nANDg7XKALk2Jy0GyuESDuYqdpkNUp7
R+Vf5GBb93bh+yg+QqfcytDRPti6nJ3tuQfqvtSEWApnetV5DbaVJbIfN8uuNeDxJ+pA5mveGXIH
79WH/K2nzcqWbfT0waOfTStclh+ITS1PPv/h/LgbxUPDotSU11FDuN+pReT2jJTLPEKdx29GTPnl
VFXhfZwiAlvo3Rxe7lcTvPUI4hVAp6HwbkxSS+AJYNZfm25tfFD1eD+cTB9osMnRH5Huu+1PHljN
qKoiu26h1Fz2mIkWkd80NQYrwuohVJD82LeDOFpdBA/9gxc0//ZvBzNbFRZFh64nlU9Evm/ONI1e
J4iAm+I6iusjfjCk9GmaHMkNgeKcyHjvOAgpFhM9YNJTDKh1BO+s/CxO9ukYGasPbocv++3tcLCi
Ridcl84k0ICzM88Ea6MS+CCu7YpQTLTzVv91spVx1H1MI5uIhKHXCWnPA54KuMMw9vuFKarxMtTK
IiT7wMQsrrqxfdA//qXef0gQVEh95tgy5yQ7550TXJ8iHlTrnWSllztnKKej15vNs2F08bbwan/h
Kd+8sCYb8XuSaPvSKNMPXtHZLsNjgZy7mCCu2JDz57PZJzdzZh1UeKewD6tn9BbQNar5dmKlqmcb
oP8HX+55p36+4vy8THcU52xm3bdDpGVbqTJN9CcmMz6SFGv0nkQrbACQlJelVjgrwi4nUufRACvb
QzppjBstQVT56dHBrfAR08dxTTYM8yTzywE8kAM6XNKaT5EehZet1/ibSkmCL8n2gVcMlhw1bxOs
+zRPL9uiB+8Rx76zgmVLto0Gl25Kui9eHJ7+fGPvPmEimQxCc5nW9PnnOdu8oEUJK2Y4/eQ6fbwl
EQ42jEmglpmWzrNREqZp+yQeh+UUX/z5ymfsO45NXHrW1DO5AQd+18wzKH15UEXsk9dU7kPVkSBa
EnSNMjDx+69QNIwjxiD32iosTN40/jF/z8FBWtO7nBp09KAFKUdDNJYXJLKQJffnGzyrrv68P8iW
5E1Td6f5d/aTSb3xo16a9knHR/ygkP4tsd6ol9aI6ksCxNoT3LGom13DYjVOmfP3n69/3pKYb2B+
N3SXaS3TaDn7XnRqys5oxKw5pa89NWMul7HXNCvDDAcCytoYz5wRX4HeQI8jkQ08dpxZZj2X3z/4
Za1/8P2+n+He3o/xdgwrCshd2kfoiHPnSxjFe8NPfnzwzO9WvfmZeXJWfIO5/XyeogaR1B5Ww5OL
yA8wDMFcmyAYyl1B/tylCrPwMkF3timwNWFxr8RFOHVy51IL30VIhdXSsI32W0m85Rp6sv/BoP3d
7TFU6bIBskIdcva5NIlFaqGTWCc+kvah7mu5He2sQ51UU+Rff/AyfjMCAZcBt5sj4fGdnC0pBEOR
YOF19mlEAZkt4qrpHvGCRgcvb4avufAxAOP3JelQC9ML1o5ubbtNd8kc/+DFkUdmcCigU3gNZggH
qsnCgFKzG/WQZDzq6RfwoLrig8/m52HxzbpMYczgLWPImVU65z/hJBB1C7MxTsAiAK4QVYJ3hNrP
JWg5bqnwnSFZVLXVHtwkVvfUb775FZsXxen5R9uTe2aWkP19QALk4GjZfWc07cMHr3beHJzfJLzV
uflMSYW7fTuWJ28yZtC/cWqkjp2B0oFxRI0KxR9m0DbMKn83+n5wn3WZcZwM1d8XabzKy6xZii7+
TqGr+0g789sXR/eWhVHQNqY99vaeuOZka9IwTw3G3kPTGO3DYLi4g+PSvUuYgQ9k6w67zEwIMtCy
8qVrO1Y1rfO2np5YdxpxaZdJ2bYPovf6r3YU/Vuv7ecpBpIqzd/z46cYdAuwemawHYXLIsFeX4sk
eCLmeTioBpNnnlTZhdvkFGF9/bYikuprNznezqiQLGth9EGZ793enLHGHD0XFuf19bwAFzq9F6R+
b5xIAREHu4irZzrvbL+yiLANXMn1HfLSD/cV88x7PnrmgrqYm7I0TOeZ8pfV3FfkpdRaYZ7Cwg//
NlWKllV1ODJNo1lr5tTfJFMBsdSv3BsLoNEu+rlJ/2AM/+4uPFQhPu+AIqdzNj34aT+E2pAYpxSC
EkpIiwAkpeELTxz4FJkq/9blFLxaxUAq4/y/Y0hutp++Cc6ldGIgx+NUpQL/9lW4qlYuuvfpZLpO
dChL6E0GHpmvaWwbRxeQ12U1ZNSRMhB1QrAFbmzvg3v4uUl5+3NwD7bJSYDFelY/nN1Db1StW5Cc
gWPJs9YD6qjnfP5ww2KeN4M8Zv3O0tTZEBUXHe1IGndDIcvvpYqjaUX/vXoOCN6Uy6av24fUUs1O
62zzxpWVwCLPxjSMu3JXI/Z/IMW73FXZaPcLMYZz6IsHypOtS+wTOeyynf153HInvC8fTa1oft6N
vFkPwC8+Qw/hWpztCSiSSYAT/b/miKwc2SS5VbyNJhRYI3WwA7YlmPAh6egKUx/BbN6NTXnhoAC/
LctQ2NtYN8dLot3uwtix14OGiptgkmFN/25ahY3df6+b3jqWrfhSW504RHindkjs3OtYa5pHFsZu
6aSlu/znpDMMlnWSEzQ6AlNACC4ANXXYx22bT2GA8cKUsULog7A9mQggM+ZD0ZAKDqZaaYkDaW/p
sTO7NX1Q7dC1idyrxpMLP20FrJS++EIQmXtdkdFC7mlZ7kq/Tm9o5IcMfIOxlTr5txat5S3rXrnT
+Kl2jhsbe59c5XsQeerH1AKLI5wOvldnhlcR687WJy0XWIRWPrqdhjs6b0mfiuZzgcV/Zy9KlkS9
qCBjrdy4sLZJ5MqrIPPAVvgaQ4X9lncD1aLceZQHbqTfRIecdJp6SgOQLO6THms3Y43xEUgT5CKN
yt1XjDre5VRgo+qmFrCVUXl7S5bJviaTZis4GA45kLYUOzlYmmhY15Mpt2bQDYepN7Ndwb7kJlEd
UAhfjt8LN0qPMYykbV7Q/ErzrD9IMlJ35KNqT14BhGNK/WM/mgnmnTHAYRZ45hKvzGueKn/Pbkvb
qBZHlJcY0QmdtXaZBxM+rULF44VdimsjS7qVU02XMUw73IPKKHfoK9uHXFrdbZ60rEAUlR4xn8gD
1WoSrOrI5X/8+X+aTUSXVVSLO+L89gEa53XtJg7EoR4gVT342T9rlVMNoIaaljmzJYxcK/iCI4Q3
uzxxyus0jPUt+Xx8cuD5hpsIaAYRpPO2MI5MlODKFgepJK/h549GLou5DCi0/Z2g1L7inOVui2aY
s4/8wgSah8V2JNFswpaGZr98sYLuKusM98Bv2i6FIBSUBQ70CRL2BdbSZpXpQbgV9tjeV9MwLCMs
npexaLx9nRLd11Z1uUhNqE2kdubp4edqFEonhvEiMX0UWmHdZ7ZdXRljqnaT7Wn7Cqfb2u2JisBs
WAIRGrq/aQaX1wX68V0oNDQBQ0FOV2FMG3w7eGG7sN2abumCRvE7DRBD41/Jwr/tOm+6LHw5XNS9
nSIQHHSMSY0J8Q8p2rKyI+PZ78gex/snm5UipxHWjVLYOG09ekA8zKlhjDW0lATMLs2qtp8ghg0/
3F7baYifd3rqe4fIqYKNLR2bdN/80Whck6k0eM3DLL1tB9d97VX0JWhCY+2BbtiGReZeZxKbYVUX
/cXPWTHiM3tgGdpQDeHGyCBa9QOEkP/N3nksya1sWfZXymqOZ5AOYFCDDi0yI1IzkxNYKkILh3CI
r++F4GvrR2FkvZq1Wc+u8fLeQAQA9+Pn7L02L+PrxOJ8kogFF02jvlp1BDdvKEr1XmOv2bP2l/uk
nVPMtEjViGuV9do7ffNI2ds+2rXOi9FD81gMMuMhZBJJy38so9e0ZvXTEtRpfE96LnAhtgbZg8sp
kAWosjq8CgJpb4UKpkeZ5cWazIER1pYKlk2nNzcJCXB41trwrOVtuAeYVZ2UU+RHzaBjCYBTG2Gb
2RObrgsucm1YebIJa09+8RKG3kElIo5jLstLnJBn6LbjXWD68tCDc3qpIslC2A4hS0rFc72eekEf
zcK6tm/qRL5EkCTqxeUMdPn1MrI4bgBvYgGd8ndi6Eoo8U6UbHMyPhlVRSkmDJW9I9xxni2n6T9y
gpWvBy32ziIvtXuzkxBaetPZ1ENj7XW36feGDUTEhbq+nuK82mDZEMRdApbIoYqCrajlUgD+eXS9
EVJrNlEyI0WtXi5LGWGj7WNV+QB+7Dgzd+Sk03lMCpcTwOAc2HLMJ5GzqvtW+WDG+vVEItDjVAQQ
GyuthWESZwY01PTK0ozpkGN736YSpEND/toKThqfNo5G9US2FR2aYmp6vmdprpqura/E4D/nrV19
Vi0O9IVbmTkIC6W/lCK+K3pzBEKYb4IESTgimHAnQE1salg11y1+/z1iOGfnpapfmkos9Mzrl2Vc
tfej2SM0rElINEFezK6mGyF6cLxd69x6c7Xpdy537tK7apLQqJZUhO7WZLntc3Vv6hacislfU5RO
nzHJ8tcKcN73ZkIyF0cJidRbLUrcZcyt2mbK4uhOYGOPUSTFvBVmYiG0SL/icJututRvtkqHf2XK
JGRv06JneHpXQnMSUsPD/qj3ZJOhJ9Ef8KoNW7xq43tB3beyhyx0yUOuQx/7cts8kqZLB7nzZbyq
AuPDRgL7xS4rLaT1oo9HKzDMpa9JDt1NMh4Ad3TLiKi7rRprczEGMr2uY22dMxFd1L5NfgnjfWIK
UrnHrddvpdK1VZ/3n6UYhmsD6MMBbTbgGOkYJ1xz8b2Z6uJAxDILm6kgrphmcJdpQ3s0weWcs2Lk
8G4HEuvY/NbnLP+PApfseajxQxOVZqivhsiah0sT5FLuSVHGtxKA5SfkZbryRUFqRgPzp9GEWJWO
TdhzyhnPgB/jAVUADGCP0j27tJEXhZ0Zy9bvx6ds1LTDVBXNunDM+lSyNG851pR7Vy9sFAvSs0H5
1SHwK0rNlYlQeg+iD599FzAzZn5zjW+JHVIm074ZbLmvLAuKWYfUjKlgl/CWT53PblYSPhdbZBcm
GPwPEdjJVShL6w6Jm3uLSYM+nFPiOxSKoM2MX6rzPJpfCUdAi9fM8+9HqxfHrqq0LWWQ8ahrYl+k
vQOqF9M/jcPYZYijEu+2CMu5Kp6HACSLiq96Nmh8/TTybgfT4J3xM918qSgrOETUNXs30gneuZZz
HCH2auJP+l5yopzryGJS1QuISf7VEEwJb4Dwuruk4U+nQKdSdkfyEpuQJ9D3cH/4YoLq6NjRIU4M
8e4TAHuqfezxiAS8aZ+1WnOMm9Ls4Ig1MyFV8nFZQEsrw73x0DIpewgrTzt7ZQyBkmRaBSdmKvZl
MLL6mpoLQEtZJtdjKDwRN3aqhLYe5aB1pyRAjBjH6XAHfuycBsiFlkrxcWRouuqe1nHzoXeaem6B
YV3hoMu9lZBUE54+TO7+0uXJMJR/FE2gPetUvagBpNXcWl0lP8va7ItFE0XZHlUr53HT7UnyU5AI
lyI0433Rmpu4cKarmst5YeWpcXhDKd1Hlldey8kjOBWs8de4h7mzLODCHofJfGy8yr6bsuoGjOaj
mwn/cbQGb886qog4Jx44NnSNqqvgLQP7VgYRUTwUGutRJNqKZ73BVgSlRCOwHJJcVUIoyAMA1ZZb
3TmBngKw9Ma1xKW3yDThvERu1V8ZqWdvIkv10A0CcZzK6GAnDnxJM46fPTd6ZQxD5RYFdLFHt7SW
pkn+bTgwk0vbUQLdQNqeEZnrkodo1e+DVxFxa4diGldtodVvMABlu4wytKkFvv9i1YLv+eDZC4jQ
5vqS6zJKvRpH5Djs3NwKnwtROacQj+O3wq9EvyEWPPoiofAmX7JRn3cAb8AIbAxW/eypqNGu0n6C
8zokyGSu3CHXvkaxcleV0QBCH4Zxm6GoWAZaSby6GxI1ah1G3NAH0+sH7MxGsjGTTF4j7/qUccNx
KEni7JaEDDZv9oH0lRXRGhdpjGRhKYgStdeic8yr0Zu5kn3lu6+NopZfEuQbNWD3CvspC1srXsV+
N5xVg5rrJlBhJH1sxJlMt7Zj6k/GmBFvLryhfWR2TAXkWFO87d2ywJHM4UKNabCUKsCtT5/ZvZ10
IiKXjq+M0/f6IROygf/XgMMmpbM7kwLO6XtePKHp5usORv1eCs6x5jhQReeBxvtt5opXx8yhZy4u
f41QyhmeIdtyrxMnzfMSGcwTL7VHNfebk5xTyuWvou9xb7Ox431XPeGLPlSQjV2TyBgJq71JJx6N
Ws+NE5smcwVBUyrPY/kSJ3X/znqOM3I+yrEN84nBfGomPZyiABf2F71sAygYwqabW1hZ9dKlY1ZD
jY7Fty7uARhfasmsmA8ERdglR0Q6zlEAT1llcmBqDRC6fGrnA2+Yk161ziOnfw9ij7XOBgLjkc6L
w2/RDR5fHV6FcWpTm2VnqPDw8lJVfrumRknBt3nDLVzg5qzZbvtoAWnbCIIlFn4UmN8vo6wa/oda
WF1WyZkYT0x3sZ5wPpcEBqTeYconY6OnVXySGLMJdgdXAqtVi+YOGt88ComhjTwpN40/Dbsxj751
yrMWnRzGPdvBTS9zbakMODd5hNqJ1cF9DHvwD1HcsUnxFReUu+FOS4nY1pSfXGURtZXmZeF9Q+Lv
Ne+s2y99Xw0Aslrjrmy79pHbzu9HtQlzGQfVGgB1iBrQzG9zO5iIhIE0fKhIm+47R17PwXYnWcDF
bMPs9dIJMXqHw3ijKzA4abDyJ04RnpGGH77mTdcjhIySKkaP3ooYDxMh4nHgLdT847je/IgVjbqh
F2wdB83KNtkYx4y/2KSy3mkeDVRY7ziQxA6HxXw6ydSKHpRzl1b57nJrp0TXOcGA283Whc3ZHhBx
/uZSeN+rwirXcZ9/0bKIzVgBbFr2Ca5g5MLiIddTY8/5j7zqSaf5kRK+VKJuOCURocYTFQI0cihF
LJcBz0cYxOZmgIO4zXtoqZcnOMEVvQ9T2tnuGIO5vGwU33dU0pSSpWSmtpdzxyIa3GFPp3w84A1+
RLj8hvvEOcMKaQm7buxxheqPwCVldld9E5BcyXTklkz7+t23AwjokUwtlgZ+MFv62mfj0mFdZv0E
2zukPXzb22l1CsegBVY9RQBqkth6h7Cq77wByInmk3i8qHI5vBlul9LX0ikTxy7INtJL4mUQqmk3
85L2nuZm694b0vNUA51aQNL5emnQhJnGyxKMlZCQBdzxic2Z+4mYLF8GKrMeaWN9sbMxjxepdNKv
WpN6q6a1YMgY0egcs9ArPpCUBTeXxx0ySXBbUluElLu83WmW+ku6IdZtO2QP6dy/1kUZwKXBNm0u
Ao2GAEw2XhawQd7CimnCSaHFPOCWr11/X44M04dlP1W0uKqmdRc9ZAMS76f2Ucx94y3GwZpg41Lf
tEZa0QEp6tvYHingHa2Hp9JmGWOKiWN3vrLaVixqEg6B0waSYkdPafO1kTY/6YGZfyUgWS2pa6Pz
ZXWzmZPu8Lrdx3XsnVRDyQcKh/Pb5YhEp0OCsHYz4yawKuexnsvJy/GO/YhmYdvzFppMxG+9EvTM
gl0yuCr11LvtmTE+gvxhSal1vnQRRMekLfV4GQ1ANDvmfAdbG7C62m11Gky7XQ1Dyh9N8iBLqd6c
WhABEUv9RtfraFNinnpx4rHex4O9rnGWnGiOaXdF13B4mTt9lTX1761RJO6CZy2/7p2qfsnsWiyN
CstOVnfD3aWz7QdOexR5z6FmyDe9dOx9i/32XMz7Tje3ti4NSeQO5RfIfsNBNHiatX7UwIgF4Vor
5xZRo8rmLm2S4pQxMb8lbjnc6lggTgDqy63nzgtr5Tqv2MOyIwhO9xZ/UneKfKIH8EP13xjd6LRF
lAGSZbA3wOAoG1XAYpT1VNBDruc3uszKXd5CVzIqy393p5GeDRIRVbjdG0jIbu+M5ckgxnrldsCk
mFugfdUMb6OBlSTNBDvFDBHm+qDzNwv0zdHJiScUC0PDI9KGJXHXdspdatssXjssUsCTohawUepn
3Ydhk6F+6MaEb9MNSf8Oe8s5ppdexWWfJ2eQPcqd5kaAK3WeNeFm3Id5AFT6cbAs8TiRZBqHtxVL
+JbukUvzQh/vLs8SIiBjgwaQpkGpioPV+fW2oAe774rK28F+rvYygLbmy35dFYF+ZQBqf1Bp9TrG
XXRFQUNR5iTpld5OO4BA5ltT2e1jNk9Yvcq193rgmxu/ntEcnA4WRjaMD6kJhRRGUHryfQoDUVje
1kngt+dKmRvCmk8uh+oreGjmB89T/KJQxxwvT/xfBhC/6YjPlgYMGiwzqNp+6ojLFmrPWLaMG902
e6B5/uFNAKOamaqvDIecjVL3ANnX+V0cqS9KKcagpuZZy9gvgs/vQhyJAmObiT64+fPVzfPgnyYT
aD50ZH02WUZE7P44meiGuqOOJ9mBmHeo1szN01iz6JPYkZkvFZkax64romKlVzLwr/784b/qbRD7
efR5sOKATfhZIBXXfq860MJnUBgORV/FnABiqzMHsjDlsFks//yBv1EszGHeAlUYFi0d2+2PX5fy
ViVVHmrnUWOvyOjhERIb6/6HYY7kmgPhv9PKQW3ZEXzIzzNeCn4o9Zxs64OIhf/05wu63Pwff38u
iCndPE5FYvlziKcZ2+zB7aSdcfx6t24Q+e/1RD9Vr4N+085sJ6X8bUjuxt6dhonSI7wdodZ88+2+
nPVZerccRSVXhYb/cmjq4KgjQk8Q53iPNi/Yruu7+C/zrN/8jB6aT/AQ+FHRx/zsJgwATonelfZZ
EZsQLSZ/qF4uOyndRX1txKm81iP9qS8yBPclgXE3VlVGn6kOtjtz83jz519xZmz+9BTjHsNgSBoX
QshfzBu6AufbQu48t0WXruH0tjtNRvSN0oIIgD74iuq0vQmLJCAsQ+RqHRSFdgUMOFt2xBVdF/5k
TQsArdEijA3jptbbeteHbnq87Bdennl/cSYav2pVuGTUVuR0wyzAlfnjk0iCVBFB6HLObupmV67e
WKDu7XQbo0zc0FB2ji18yb0XjrDihrrZpGH/YngGp+L5oENPyduQChP95ZW8iIZ+fCC5LnYM5O9o
BQlH/PG60JqSxajV9rmPmuSpLN1gm9hx99i4abYCemje5kOyIlpw4Fgv/IPLmEeCV2q1a6ObxMGb
CyELLRh2aNG8d0gwVyrIivVfbvmsf/j5Ojl5Yi/FPOtg6PvxOmfZXB+SyXNOLxOeSw8sHtPqJabM
X3BlikYkBzirzl6LOElXvTnRaZ3neX++kl8XMeylzvzu8ghav+THU3Ox6egMPC8DXT1S04fvwEWl
lZufgnli9OfP+92zDr3EwRHFsmn9zNLpTYnSWGXm2ZopwzQS3xnHFFvIefZN3XvOsc98mJt1hQ9l
btX9+dN/I4oDZ8tnI/wi3tv+2bcUw5yesoJXbQiM9tS3go72KLxT52c0sVt1YMKQXhERAr58IN0i
daS8dSI/X5RFrr0PZfUAqiIEW/0/uRPghRxuwqzbAwfy4yMB9rF09L4R5zhDD3dRUMZDglDF7qsX
fEHN459/i9/cCdYcF1HHvH8h7/jx80YKXztnTnz22Tt3DpYx9vO4vM+zkjFOjnWoqjuQbZ7nHxxY
BX8btv8qEaJtitWK0kL3LcA2P36+VpNtKirPOaea0+1FOYS7wsuKd4m9cYF5fWWMsziQEe8TjNji
2hy9h8af4dxpL3ZhrdRf5Na/ezi4IJqsQBHmlPSf7gCJiHplVSRe0bMTj3VShki+SY3bVAiKaGQI
95ttM08g0YHY4FHbdTJtt0YUFfliMEHQGW0Uv0Fs69+HaZY7/Ns3jF+Jnxq5JIvGz5ttZVsg9sBT
nW0jnXvetc0Iq8v792Qe0qZGOrxfiuXLejUME6OJP1/Ab1TObPbofPE48wrRU//xlrVDaftx1Dln
TyXjHdkwNq1+0O3jmB5Lp22PeUhGumENwS6GlbVNBW3bvzw3v6k5UKUbs8kRRo/3i0YKLXMpJhb1
G9/pDohFC+ZxQ0tYXsA4VJumZw/bPCZ22j4MI+1hY8a3IIq6o1VGpKtkNXEwjdm8dqFRrIauiD8S
9EZnodFOkcFEsELq0iL88083V2Y/rfdUiLO2hNcFDc1Pj1YG/U8bqja5aeY1jo6Ve9thUDjalZhP
JfPYr3P+uk1f/rc/fSxDERApFBazGf4nGR6RC709NWZ0M3C+3Aqnqx4Nyfi71zh6NYXBIRGVo3cb
phGPK/s5NNlG0e6m4ChvxiiCd6olmdtAPc2eRtu+D3hRFxVmbbm4yAIuooKibOj/9XRLGMnABGTh
3YwpMQpDRwPfKl2Yy77R7YJEHnsdrdoKhBw46j4sgEJf5gzjLN3XdRoKOI6nI12JlrAs2d1Fk18S
GDp3RL7Pn6tkhDCTkgdXl/F49kPgxH++Wb9ZGX1KKoEJHvCV/fNKnCuR1vbAzcIRKq4ckk524P3U
c2SbxhyWoU5RGRmbaYQZaZMv/xcR7O8+npoAQReSK170n2qD0M9oPvV9fEPkiAZGwEi/93nwLdS7
qi+h1Ibk+hGk4L5XqWX+5Uz1u48nUnp29iHK/uVYo5zGKnpgzzcatqRugRcDcZBhhXtGOMbOCKbx
rdA93HfWGK01CIJ/+fr2rxfgz6pRHFsWUuBfIGejCnxV9mF2w9rPU3npaEog9izGDv0Trrx6uXS6
hlE3TrUbFd+M2ouQgZDoQsE+a3gqBLHbEohtv2ozBDKLqmuMkxITDceRTM5sYQcRTR67KSU5awMd
aqnH27CL+VcGfMEOvjoujgXrUH0faMP4BY9rRdJJR+72CtgS3bfYGbgoLS8YNpcRH42tgEWnmFrw
s5cRQVcH+rAsugLN6DxN0JCOvwO0RPQlw/w50pV8bP0pOAh6N8fvKkYxSy2Id0BjF8+63T8/27+e
mDmzzp4iwElI+Yx5V/4XaWVITANCmYz8hiEwr+yU1hZ4+hxC6IhJAvS87ntQvcFfHigOrL9Uf79W
m7Ri8dw74Di4wz/TBESbwXDGPESpJ+h5ZhGEES/zCH1qGCa4rYUH7s/f9xLq/cMSSMMIFSvgIQxU
rIXzD/IvXzhKTTObmT63TpzVy474K2vRJKW18UgMWV/KLOxl1TLojJbTXUtypnTam7rotLVb5f/U
YJi1q2/ShigRpv38Yi46zEt9ysI5HKGur4Iwnp4uJjAOYvrDn7+F93MXBt0yhEHeScdgKf9lIXfN
wK2cbuzOYRNXV35tyqNjyxoFlX0/0lwlG85Ir8oc/vUCZlL63qXysYYlTACBxDCLxNvZM+NPVs2l
QVIGpHgxWbrpRyKzyqR4TuCrMT4gsu4rPcJyO8zyPE7ukoQ4q/9MsY3fXB5fZuYM5UU83Q0s4h9+
FshNrguJPm5whq/ECplf0s5V+5RB+ZFEqGGne4S3Vp60duYotZ2REgMjeyXIJukLIlNd/wzDHCJk
2YsV/FJvzYi5Mngw/XxbAlzeeKgYXxkW2UiPR1j6S3Q48fZSHxeJ3t8QYEd44VQ9EY/mXnGcq9fK
6br73GbVmJyzaROZiQDJh31faK+5wwbcoCVbi5xmode2RrdNaz0ikowZBEz79Fvka8XjZcYXtpWZ
XgPhKR/NotKPSZDjMUJt+e5FpvES5wGBVzZOAD9gpSmkY8Z/eYp/fm840sKWZIpvCcTAv3QIyG8u
xsSo9bMs0HhoQ8dO68zLju3ka18lw/cd8P8blB/G6vO//vO9ZMWtx7vPkHT4H6zG83n0DwZlKLkF
Xutf/pPv7mTNsf4B3QGYoQBTxTlz9mZ8tydrjvcPGjycLhAVu/NCxK73T3+y+IcOfoxuFOQOtMy8
6f83aIX0dmhhvo+zkIrAMf4dezKn+R+q0PlYg/kZPRFuZ4yvEEN+XAtD06wFIhEoEhW4yUVlTm6L
OihB4kYwpxdt0PtWZ1ESpzWTwfsvoG2HoxMGPaLBNEmCnZ0Y4RMqgoLpQtyQNZzaWWoumSbmmxwA
Mf9oClmsE6eNN4mKSN+K+gw/ESF48TJ3+uRrwvykWuSZ21nzDCJWC3A5+kAqiJMfR/C0rzZVuaIw
hWyxsCY36tB+1qW7auBkIB8eUzATfhKQvlDEXUVYpacj8ERoaq+TcqA73zFzWpBIQpxDYk4t8mjB
FGM5abnrLjOvtt88Rebiqi8n6rhOiLTah42L7V/pYyaXbYGul7l0zHoBDWPM157XYMS2SqxzC88S
kPlKUt3fe8+Lngpo9HPLs82HpREN/i2w/uCb3XXhYzALKGur5Ov4qOO+1F0Y3QEXGYwFFCKEA+hq
WmIqwLevmS4XZ7B4NRyKWtWwMFoQ+EtzYKy7r0J3eIWtmHwp2dW/xnFRdUuFkZKQCU7RclUaiK5X
lW+SgpAyWl4ao1Zf+1Nv3pRZGNz15uB+Ab9POC7ZFtkD/fooXxFj1T0UehPUK8u0vBORHrW2tFrP
f45hy99mrSnrFQP5fFtVqBd2RU4EYDgkVYWg0OwOtcoQ4Zp+oRkrcjY7EjWAK8hrZigevk+rNqsl
2hCYVRjJ63vPIDUEMYQqXoPEM5srk6VakFYe8j8Me9/+RuIcJHjg+KSSSr6rt05oybQr2WhyXLkN
ctlFN1Geb0YnLG4tIyh3zBwGONfYWGC2qF4SNlu4brr0rCr+RBwOCjwJw2Q7jogvl5MISbU1M8K8
FhQkSUf6aFGKWRWLc5XSm5E1smqBFtd1iNUMaoP4vwIhG8PrFh/AMarLjiwXUqmj18LotPjAOjN8
yz170PaVxogcdMxU5Lf4nCpto0Tm3470PQeKadNYdbZWPw9Zm4UHw870ZC+COrhv0ZAEWN0HfTAf
oaM48q3x0bMfR3NS96Q7KO9LQakzIJcXIlwajlYNO1lrwX2Xp2GLNYVxL0KFDFJ3jC64umNgnbsJ
MYUF8Yc6O3a/ixwzPBGq0dL3sg1I6qRLABcojMRKrnqz76+N0nRRDes6s4UmbPNmZXalka79Kpza
m0DXKrGqHLMFwq43SpuWNuGy4wI4uY3vt0mSYkNM/CTJakyM7qBCOks7XStFS4BnQbRdbDghQfBp
qK4aRqZUXhra8mURlUmydsyqcrhFhNlxgUK/NcpI3ieMiKO1TG2n3WtkRjww7tRQaeet/1EgZLFW
iZ9qrxkzqbMf60kLuYN7wY+ZWK+2m6ivfRUxugwpz0+uSZYPk+doQGvux0wkZZknC2jzE8Gt5Dpo
q4g+H/9sMpwmaHqSS5Mk7BfMYRHSA8aPr5mZBc90acJPcl/Kb9kgUGhWiTNx0BXVGK/Ltuz1rRSZ
NSwa8A1XTlbV9dGzgvSDljBJJEky9WfDTDpyHkORi5O0Y6r9spgMgf1s8t6cIrOMpRXSHUBrmWXJ
HvdNhxNCpNPWR24B48mJJfmNcYTYoWxrk3SIsqoeqmHKgnVuW8e07Y1ppRB6UBcCEiPRd4oze82w
kwCDMXKbvT8xRSUfp8pPDmny9Vsmc9QtIylR9toPPXcO5UWpsZZ26h76tKvdNfhuBPIsbsuYJVAs
jKmuv/ZWz9/17Fpqy1FHEL0enf46RcZgL5Im1HdD5yAvLbwAnnAHc/Rr6qFE78pi0BfErQxqkckx
fguUT6SATkIITfo+i0hT8HJA9ngLmN+PCR37rVfXY7ogVlF+geFQfipRTB/FqOlnK7fmNSepxbga
M9PmyR8aLQHwkyEhJUKoIXBrdIdikRpVSHgdgKFvOCq7aEkvjcTQmbZxC3HB+RpDy11jID5kbuEt
fZnWkKiSfNz04yBIq0UZ/2C38RgvukbYqG6NSu10iuB20epl9xZ3wiStK9f8t7hvCfwLGEsmSz8m
uwz1kMO7OQm0YqhvJKHXKjBsMgVE+qRal9QANGp2uKrYxq+BbIXZqq/z7t7UGNdjmrDDbmtbQf4s
Ar7fvoGduUuNsYUUEilyfxsN0SNaKJU4C0MwkSbWSv9CXc3bkReUAct4EkhUgdTpnGHH6o5mDLEl
AWkRSF9mGeWiLHHcLCcfk8v3Y+i/VWD+9/A2Z/VZt139+R/Xr1XzH5uu+Hhtqdr+H6DdMGH4YzF5
od38L5Dp76//WlBe/rPvBaVF0ahjU+ewTok4W/D+Tz1JAh+Hd4G3lk6Ny2nxn7WkZpLaZ3JC1A2s
/5y0fUpQJLxt9F//qdmC8vQCbNUZmZMDaP475SStej7+X7qaRCLAb6Ri9ZjT0q7Rf6am2Ug4PUeZ
BCkLIwfbpffkrJpZ41bUdG33Yg62GAnoKRr3KrIITZVLSw4MpIPQaaoTS6uwycDrZL6qq3ool3RO
RwK1aQNMJ1rtHSIdafno6h1owMFdatu1uuLAl8m1pZMdvJtykWxTxw7Dg9lXBjnORtFF/grnXa/u
xYT4laTtgkw+1lSTvDF6imPzmtH5oqbNcjM0vNVAgNQtKp2JhGi/HlFwN2lLCo/Ptw63aTLQ0IBz
EozDGQTIQEt7KuxArXkf0/axdyvhLgEZ+MNy8AAVkAOWZ/U2LRCA3esoz9M7Ez1L/tZojXtL1cK2
5nR0ig+ilM2wsobSLVBjDUg8c1XJcpepWnkPHSpgp1nFCuHSyscKl73lHEWTHeUZGVIrgGJlvk9E
rPxrNa/+K0tNZHNeM2Z2kmnV5i6nisWQTX14MjzZefGSr1eOL07ra9OhH+h7fFpe5Eu0NWiF4lfk
fKlEaZj3TDhw3KC9Xzhj0Zi7FFNnelsZUVJ/jRyiAE+x0DxtYYkKE1NeWYn3zeuattsZXTk1n2Pq
GqiABwujKmM+1VuaicuLA0a4ykRbWJIxykC8GrX5VE47HB6G+21AhUSkK3ugtglApHDbZA4Db1i0
RuWH56K3LU8sR+JDBV9Q0ZhD5cfFxvwQLNfd/Pdr5KRZp0rrhB3Nn561DgkNsUtDzKazV5kwmq/2
YDTB84QFUD5RDJXljcuphdmj3E5N/ACJ2EZCZKVPYZW2eyrTfoFc9dkeRfUBuSUYlppSz7oXzo0f
O7o8uLdRmpZzORSuopIjASHcoYZ5iJytWRw9ZDdJWLrWFyu0g+5FmkQLHHFBtAsKgphcuibW2ae8
rrI7D62UKhxCfTM/f8iGkuTIxE6Id1HTdBtobbXhpoItwb/C5ulqtI1Wlk8aSYONL1oOiBhCNppE
vMjAMhAnOchVqBT8PtZP6UCr46YnkZYcvNATWr2iOowFwp3KHrsrdjQMgTHu0ulN2EbQBmuHQaF5
ShO/nM6ZWaXmFzfwOrSFo0ldoMUdjPkxt/BuZmrDGxa88FdN4ps6tuzWNmW6lDSi5LWPdFYcOEoQ
XI9qTrV3WoXDFGtoi4WVMqxMeXHblDTZ51iNjUJDRkzhB04C39sT9Kk5O63K+vhaoncxv9U6uc8b
Q+timqi9pISM9JGaahqsLmvPdVOV7W7SmvwO1jqzKpT0gTFP8FB9EnSNwLVran2tKxdyte2qnBjE
UStfOJHJaJWgGCQSsGPpOFXMJA6GSxMNxQg/6qLnjDPAd029nVtwLthw8NZAGuZSLH2MNv4aAIvD
5AMh+rLutOQqHfWkXBiEWVlHbKD5tGuN0ka1EZQcqPUKMMfa7Mv8WeUdnMARH8dRs2p1U44471ZW
kgiYE5WdNdAjneK5M/PpM6DhfTSo7pcK9fZHSewYzLpe3OWR9zwFDm64hsbSPuZLGzB6AhTHZpNu
81QTIM8nhSlWsn5yIRqdgVkr7srY2E6l6texiLkywELNy+APwlnEuRa/0xDQOIyo8IxzzViloonX
2WiNdw4T3C2sQ2sLW3K8Kmi9PoQkMjFrYlBxCNzmG43hFr9dXNgbqdGfpAYvHxMXe/NSbw3zmzLp
QUDsEaRSj56Lhjh2+3XutcZDaE0TWkFAht902nzPLvj9bDl05DXFVGRrTuBJdugEOcWI0Z0nW0DG
3U6BgacpJ/BqYZYm9B+Vu/Q+zUCeafG5a1RpXro2kCxli6Kxhs+uVo9tTcm0cHtVPNuFLh9YAUwM
MLYW1Os819J9h7flw8uUf4obqjSPCNmVVZjjdVY3wVdyoybjKivbfq1AGeD/xe52hrRJZx+55h58
d/qVcQJtd6P0uo3y+FJo7XW7XoVFqFAfQIKAh2MY1a4yRf2lZ7OnGGTMLLeusm38XNTdreFGzwV0
peuQJgLqM8N+EFFTvyDp6Dbg4cWmH9z4jtlxs5YZ0eXK1Q6jx1kosqoHPR3kqSdpNziPjZbuakZr
S6vKewKpamc8toLF1kKOFJstmUZ6UMtdNxb6wep1lLZG/Ma4rzgYQ3gF+8kxFkjL2yejquZ5n/6/
yTuT5ciRtLu+ikxr4Tc4Ziy0wRARnJJzkswNLJkkMU/umBxPrxP1S9ZVKanLSltZr3pTkYwAfLjf
vec6N74z39Y6aLho7Ts1VnS4zzRuJFvfo3qU2fXUW17sEjO8n+EpXFF6z1HAJmL4VmbKv0QINx5W
pWsCLj3Zvowab6s28rewXORxbH1C7aZrfDW7xZglHCsyOIPRO/eb2Y/1xaCZVWoaobxYQY494DEr
r5t9/sL2dUuB20U3jtkbabw7f63VozOORlqVhHNH3M8xbWvf/Ga6kWKcL6piKA3y9K35ldXwaKQs
rhypTGj+TvHdMBgYT7kiPNk6F8glHBeUusTjSyLeJBVw7nmg4HuTFsHyfc2etrB3D+x8HxZNXcT9
/V5jIic1X1f91YAoTsCuGpOFUrjhYqDOsIkYeQHRAovUKQcaCPOmEwtqeN3ulXFs29z9zjHI8H6M
vVzyjw20UXjWMcYHmn/tIhoYvSRhSW8jl4dsemkoV8kSCjzDMXGDXrXJYmTE3RLki3Njustp7dTm
nEoexG6u/lsTiuW9CFpvSJQu9KmsZgJSk2cmSPVfA6MznF+z0X7W7Pnfgtl7aXqjemtlwfrcEwwr
fbONZwLM45U9LOUpm0KRLGaJmLYxUH7b5gpFzzfHGwJ0lIZ75XBgDj1Fm97qa24iwSuvhqHTyrBd
6ortmetyQUlkz1nz+9YspXHBrI9lexa578WzoI714Eutf22FcU60L2U/3TokH4+5HMZf7tZZaV8i
uO1ibX4sWdU28WR6mL+8BcuPNKzwUClfpZV2hjQbhlsL8HGe0hSSxTDY88QYaemJpHDa62wq+ffk
FeVx637tZuuYH9qh66515m5R2GlcTqhzQ+wZvjgYYsXHVxuGFXF0bkaEGBbUyFvz9UBGbU6pkluv
7Yy81lBuiF4yr9ePsKq7R0g53VtQu/WrhqLxipIxPWyh24MRw+R8QMIMXgKpJnQxgDvMcj6QgczT
WMkmySszoEmjY+bjnSstg735aFeLqsLaMU8Fzhqc6bNkpbTbW7mYReJ61Zwoxk4Py+p0lAEa4pCt
bfsM/me/RFIQL4U/PDcltUykksxjX+3Lp+XiA9ga/xPPfX1cQrg+XFDRVAo/j5Z6eeCcoNhNSzqW
Roa7gJbG4M7Cgn9R0QRyI/GOcbLbcjZbM7upe/VZNm5lxLwAIRE8Z3yQ/Jr2pVIU5Kl5bl/O9pik
78zmuKDNYsNpvFOhA944ZYn6WSGnHB3Vdt/6dXZ+rH3XPKkKmSjiKgI90dgM/zhtA+dTv9PFrbPS
qtWIqsbq40+U2HdT7cY1t7eOw9lGoNmtrK+uxLvU7BwwIrWZfrr6IBJoqqLEKHIBbMRWvaKuWMPq
XeBT5tTQyY5Dg2E5F5LgeZV2LaIonbEyMy5pxCYOnoFxOtIwYT3DqjhnN8CvJH2QzxmJUMt5NSzp
frmebt6tcV5vSgwcib878oe2OivZW4V6T9DYq6JJdQPu/qC9FJ0q0ViyeYv17phpbjOyHA05Lvco
8UVBHGzPOdOpu8ZanW9Li4wuoBKkbdNOD76w3G+TKXi2VUe9YN7ghGeCXuJaseZxB4bTwYO0dsK+
jSl5Em3pd36Ch2Kub8bKmuN5aOm+3VZkWWngYAiKtnYTx2oa4mnFfo3BzDdvep7tJum0JfmTiJ/a
5zQoV0Ge2PUbgfD6CVYKy5ahi2y42tzKPxVjYD+MhqlPVI071eUiSz9LJteBQj1g7ojWahOxJgnk
xrMvGBqoohbby6z0DXk68mLCqJuCk7ZZnHTR2SlnGPcOZIVxHHPH++VaK1nzhqnuXcA6fOHourpm
xpq/k7EJ1AX4EctPSa7KdHVcDQZRE8cjw0huoQyrDRmlauR+5faIdZHNwOMQkhR6M6qAU2Djyad8
U7yKiC2cU3Aufjko/6mXZdUFhk/7JZ/d8n2pxFlVrJZX2avudqaaF1lHjkjKXstSRXzmdt7n/Had
FjOLB6tvvtPoAyiTHUbHctTFN6cO55RAvMt4piDYSibI/Eblr/8t7J31p+BMSa7Xc34tfQ8yo6vc
c1SjyuRtw6II22R0rhlRd09dEHZvfpBznibK0FLKPEzDwzCE5gF6VXOlzcn84VGUnOJZ9i6wI1Px
zP6TfTgD0xjRZutjYMv1fu/mEBlSqxW3RlEFielOAttY+Ss0t/x7vfSgCQy7uJmQIvpIgktINPng
B+F0+2mhfKXidu9X15QRBJdkmdfjQNFptJqdezlS+aoT0FYvhRDZhZwW/UhXdPVJsWET69CeryhG
B/VsTtkvN/dUNLmq+Obhe3gQLIpsPOVMepvr0n1hhQ0P2KZ+9uEQ3peZmR2sLVQpYLkLDHvzNUWd
+WUXwgCOAv78uOua8TFw2uzHNI3tDdAPbtyY2a+LtmQjN4paf6N0eTDgIzRZR1eoKu2K9pzWtX+4
WdZeUVw4XFc2vI/R7h8VxdZVtAnRH/AkEtVm/db43CpdHtcmKy8Fw51YzKUrOdLK5jvGr9WO850N
2u+aPvFbLoWs3624D3NLvXSjr7xzGHjlBD/ntRNTDszgKKca4T4H9juw0Q67H9ldwe0a+YRTNYOO
aMNRfJo4NnURsW4nTHyk25+j7J3XeVPr80Blnxs7Gy6QNB9F8F10u7PwOG3hxTS7Q3il97Gs3vee
weepGjnkr9DoYEU49bgd8Aa1CvRi9dGAp0wyU613C5MPmp7H4MsMquVNMZxSRLmxddz2wkVQIl+8
m6TMdBNVsn5XLg7vp2qpeXE3WsIJzq35S5hp7wQ1QD2ifGRHCCyeEa9WbroExsbajxnx6NO6SdeJ
zNYtjbgliNEmVq69NKi07C4N14GguY7heo2r51wFjARXH+VOJi3MVJCU/eh+eLk5HrMaH21KXbWS
sc9pKl79zEjIMZmfRLZRQXqaZLfQb9dYiaWuD9xPd1roWw7xF4O3LsTNAkhSKDt4dChXhifOdknj
K7TCPML7hFpMruV5k/AKom7qkL3CvI9IKLS/5km4l6qANg1r5LHMKLmQ82r8MlVbnPs90QJ2e3sE
1eRcc0K1EwQqHzqSZX4zKJG6F83eHa0VZgaN3v7NbDjboz919Tf+Um5iRlu/eSz1KhlyDX+Qgsg6
wmBef8PIV6St3IeUfbXKI/yQebq7Wt+cQ5t+FKIzErmqyvLg9rJ6IIpYMDfqmjAttGOZRDUhHpM/
rNU5UOiaN5AEkQZr0Wqbw8Bm+5fzXuzmg2zCBeFtnHRzhdwBLwJTIBMaQLzuHHGAMOxHOVAFf0cd
+8zFjSdrJURp1YXjfTrtPnfvYP8r91C7cpyaZAIWQMGjN+799zJg+TjRRFswIASCt2WvkzsHEpP0
6GXGkXB3MYfJwMU9PzaVX7t3itu4c5HhRKG8kTFkm8C8CLOrgkzEngZmyacWk+tfu9sQfK3VVIU/
NpocXKZ2E4sTIVnbk9dLBgmMq4NTPYPeY2zm6KpUF04fVMGhYEgY3GRcbLN7N7Oz/tBwbVgv9pWl
8rBPNZ9a5q37AfBgH5M9qKqoxxOwU+3etRWxShxOHg5O5gdhol0rE2mGSXyPFsCh9n3xB2CwEosx
p3z2RFRuD0Waz8t05awFQ33i/Pv8MK7+sh/K2mozIoXj5N4stHfvV7KutXNyIUEUJwSi1r9qegdv
jb3tSJLRPu8ie2D0wYcrwzSCJOAPzY9IhXq5yEPVTnfamFod2UFd6GMF8M04AKPtCCUryzDuqnLA
E7RzfrEjTyurP4XO5mXXjbl1HJK5R5nPiOkey25XMZTjGkX+E0eva9yR/uZzmeGi1P435ZOgNjc/
i8pJ62tj3TtOx87PsBDDpSKTt8e6CPM9CTLVX/si23YMsosODp7F5So2VmEC8QEZfqe2dr3OZg+N
ObMQ/2hWj7idNKfdyY7eakgOSJPXRLXa26ONTY2qxJBzB5zXdxqd8nSRZvaMjsEk3ZT+xYx8eG42
E1ee3uXFmX2SZBbX+HpxjbSw5C9vsso4mOdXygnmSJbWeIMA6z+5bSBvF6wVZPMyf1lJ6Jrr7TZ1
H2O2PTNGm/is4FXqdouqPbwEeXrJKJduBa9Gusd3CQIOktxSdGE0mrUV7RSsxZiDPcASxYvcOXGQ
QfOjaqRzfMVndaComtkgydFjwSDq5C9AbCaHI1jHgL2u16PCL5Oe69Hiwd3XQ9aaOhLhNKco4+LO
VWMWQ42z27RchiK7cNUy5hEB6xpVhQUc13EI8UqUP5VdBAfGv7zooEV1GPvFYoM7knt1Khr/ylhU
fqrsnhy6AVJqtJoHFbg/S4/5HXZVd7zPg4y2cDOHd7U66qLQg/U01d7wpamNpldZ4BthIWzuACew
d40u69fQz2SD5vHNMcUUmwpMHGd8E8YqH/djhSvMVL2zk5Z3Co7huH0FHeD6zlW82F5ZL8dsEN57
US3Xy74132loz1+oi8bptg3+Lzur/HezLdEs+WJffcW5Y1FF+ah1Thh0E8s3IRqdSmZEVJRTdNna
MGtsgnVxYOTyQEe7cwDP/uL1oa6Ok8DIGsmRlLy2wvyBIvjhpLzyk8iWd0EA5tZGUaQOy38WRO0S
URss1SMwYGdesKmcrSvLWl2Iog3eezegtB11fLTaDz3YHiKzMyT77r7Mnl1FAhNBUqyc1kH2ZVeL
L4c7v91+cqQ34q4BjnbWZ6IeX/ldGWjgLwI9NvH9+Z4z2Du2HxBVWcjus1V3DfObiEPKehB70b3u
fS2BFYAbTunHHR/rCYwLiK+tedh7fU9cK+PSNpvpbqwDjLqceX8DEaXPTMHktxTALerHqmiNKBtD
KZOMV/ZYF2r4udTmwz7ZD3rSz7quT16H959KnFfDl1SMtN4JAkx+Gmueq8pe3zqx7TflrC+zbdlT
z4Z25BSDc8xEN10tm+xv2i7YLrFkcN3gXHsxWgb3nqHYIlG64hjuXf6NEfAhHwPxOeKtf1QYnc4a
MLkSb/TmCx+iSymZX42oXJf+6I9xsPWnvmFQYk1hczBHzluVEx65NjoJ6CVwkF4OVkt5r6yhy9s8
rJewkrOLspZLbM+gjdIZugnjgUqdprC/ZBwOvqYYGuTF9oxNyoS7xpO12LdELmonKezJbblBOd0l
N7cOXh3vy3qkvLOEWpV532yPx3bYsXSGdquTfWleBrNiT5WZeDYb0gLoM23CfKm79AsIBLqFgTO6
3bPMYVpLnsy6nKgRAzoeYXV8aS0sE/xY5xtbtSmMKxo5rIS6nHKDfRGNgOlYjKAXqQ5VhB+PnAWg
O0L9uXbweX1AKTTIG1NyO8BzOVPTnoean3SbmXfF4owxGBtlXXqQmtBYxvxlrxvOftusDqUPymqv
K7jfhde+LQwQU2noLcmXNoiHimkbF8fKvbeVWo9TeV7I7RxzRdzq/IOLKGcNC7TaRsdSwTo48Bz3
+XC5Iv5GWdBdz3U2fhdyELGfo1xX2cZLGYzdyRdlzh7hGxSc5a53mhnmc5spuRZPk5MwIdRrCqX+
em69+RJ1kDW8mOOta9S9rgiF8Rt2n3haoQnWHZcUACDkZWd1vVZN/VQAMXAiowHCSpNyy4ABdfjL
mDhO92rGxarNEhtSHSCaMDtK2qZYY6A3M3+vMFbnRsJK7i58x/2xISJfGCHR4hilU8Ft8bEthAXW
v0DO1qPH9DBpxfZeWEZIrsOQ1Dply1raINUMc4gsmJo9rB3LvtwqOb1Aihuues1mWQbFcM94u4tr
o/Q5oiOlxWa54rMrSuMnAgaHaKM+cuURN5Y9Nc97VumDvXc8tGP5EeAAw8Ps3IsuvJ+MOmA5yjDE
keADLDTueSIcEyW7dqDsU5K4RHKFeY3GbCXmEPwq8Z7RIWQCcVAlZVeclmQ9RKPTVMCXhoGiFp2j
CHtuEbuM0jjVttbtwvAVAchRh6WkKazbbJKKPSYXxjXDetC7xRpUNdZyGLTWh8JszBNuekZ5oWg+
5727rPytQXqHBIf1xLhlvfawprE1c1g1EoqgzScsTVPk63X5G57zX23krudaPnBbAhCAJx1Bb8Nf
DaCAXlfD7rSHoXI5cUMjgzsLJrz679J9uAz+5AwgYGCf69TI95kOAGeiLH/9ILyca41nqIJ70Tnj
ZeuV1nal3V2Yf+OM/muegbYfbBC2LzC+CdMFifKbvT8jOVUNbVemNuNUP+0Xf6oixivZ2wIS0gAx
OKidY1pYPIncc/+uKP6PvMS/4gV/fD6915gjLd/1QGWfv4g/xQvWMQiz3gvLtOwMBxYyMqwTuSXO
BafwbYzrBr0lrxgoquXGnIGUmPuA0uCMbpYwUTeK6zwczPBGTLNy4z/8JP/IZPP0/2PN1NnY/H93
cd99yvnPhhsMNPzfn2rCIuPRFeVixcYnjR3bp8/8fzlujED8B1Ip4AXPDaBLInn+y3Vj/odJLpKW
dSLJvF9nq+m/bDci+A/uTjRNAML/w7Dzj0qm/vpmcbZwTQqmHEGBIP/RwDt7cv70wNEcmHPqq/J0
NHemOr27Hz1RZ3+zUPz1tfqfnxJC7iGY62Bq+e2xZiWzmKDlecqi9oBSeRzC8iespRuHoFPCofbO
sPuvP/0KuIx13nf/BQTxXV92k/rv//XsPv/Xq/Sfn+m7/I9KGfb+39OlHTy7ThYsgWum3dQ0MuMh
D+bs2lX7z21Z7BvGNX+H1PjrgvifnwnwiV+bdK8Q9jmL9qdvc504R/XYWJPBKF9EWEyXjcp3gmYQ
s/79X/d/+kZxhpPrts7EBO+3FVGg/vp5MBmJRiP7zpzCSOjbar6tOXgd3WXiZJucEHXbNRf//pP/
t7+Rz6PcAleYR9OZ+Xuc8cwNc2ssGClHoMVM6IQRj23vumZSZxanin//af/b8/lHOtg++888oALn
HrY/f6Nc52SuhCNT3/ddZlcKUxNT6tP/w6fwST6OIa6Pv3e3TNrXGGI9mc6Ar26CjtyYUVhD+s8+
5Y8UpkM8/py2Zpf5LaJud4OtnBLlqJk6fRculnEgNt79zTf2++9z/hTyIpSPOhhwycf99RvDU8Xs
r0Esn6cdqG0r1sfezrzLYRTZ8R//QXgJ2fnp+WazCn/bLWvbnVzyiirVOsSkknP+Bab7zzb/c2SV
y4sLV4DvDfnT/e0Pknpr8JoNKh2IBCeGOU/Rqvf8n/84AS4CnI7svoiG56/1T68uPou+toZRpWDL
cO+30PHaOej/4aewMLDWswSGLOwUUf62QGi3cnCUVVvKlLI6VdmwiWM2GePf9VSfX4s/L344KUi6
nhcHQBwBBYd//Wv4EeQCMdhMYalsKRdjdbIMs37LnSDjWlA73d2/fxTE+b/4l08MeQrIFLIz8cyF
we8bSdt3XPgDM8W0D8pttE3m5kaNvGVWl443/CQeFx7B6IlUF666spymvPZX0N1/8w8x7fMD8ed/
ik941z3vjoSfOND9TpNRtO0tWK9wVOaW48e96hcw5JgZuwtuYcNQJ+4ADy5xysqxDitJxfZ7xqQ2
uJ+yOYeLAlfoU5tkGS4ZpW/qZtzw371iZ3emO/RHBqAhYWqMm4xcWd7ndfXLuFot+WBsdVUmlmTw
jtDh7PLUVOtwpwQ2tEO3DvLa7JdWYWQsNriWWN+eaPxy2lPhAWg/lvk0c5vW3GWSpaXjNa0mOBHc
L9D903EpsTioddUfRGyqPV2mbHdec4HtkxCp15ZXZo6t/mF1qW674lKPsaNyuQGZ/tQucd6hrSSo
VLv+RjCzr40ry66n4NpnCAnQODdmoLo9uYUmPGc8lGv2zwjuJZcrUw1p2LnZDC22Kq+qTssqqfO6
flpLPyAVkuUazwI22o8uaFsf4+H5lfWYXVcxMoI0ISmLXh3cpqDZqG+mFl2PiYmV2uvsvyhfogRZ
1iQDyIibSVuqALsbMXh170iFeX3sS8OhNAaZlxjXXFfn6Z5z6A2F/x992iqSNhyx4NulhWCvHKN3
k05Y+5ZaavMfzNYnJ6G2838Fp1IgU4O/+8vYZVgkplN2PkJZpn4BfV5xl7TFnEOH2/IfhVDhA+Ef
+4dRUOsITESjbG0OnGcUlNVcjyibYkBLEut2r4ZhfVNc6792p2Nnnp38Fd1E/ixNs8+SllZoO86I
TqlYcb18dSod5JAiQnyWg4Oz2ZNhWEcgz4xbikaHXzXdhMWpMn1zx+IjdQMz0fPHFO+IuszhUozY
8j0eRqYbhFx9JKmDrXs8+4tFgsnIffObHD35XXUuRhcbmYcWNFkOZrxVWXhEJcUcB9krGxNo1Zkb
DdtS1skyFe3RqCv/x5SXwyuefu9ltfE2tHcBpVpBfw96T+03c0jAfU4n3+qOJTN8kgCMNx/4ySwn
gZxIcKPmWESQPdzC75AzBvx3hlqYIaybVV0FCAnNUfre3h1qWc8eCjqiBkqEixkQDy5hiTV3/Vun
zghbN4ynDIYY5JiucwgcoAEpq5iytzrY5S3mWJjOGxjjj91qiK7QZ4ljY5+wtXLTRtzh/rj8MICk
Gmk3gJjQGEzOqSy8IxFCQ/dYUOvQwE3Ohtu+t0jCDBPqXWQVELNiIYrlyUcMQ6MKqvCpJo7oXmAO
rb8VsmUsmRGTGQ+4ocCu22vgvBn7Qo+6mDZhXoVGgWRjSBopU1y3FaaiHZhNUnSFe2O1rfj0SzpB
0VL87HL1iJrHYeFz7XeFnJgthj31DEYtPZVjgxDCiIOSGUgkMuGvB6sPsDLAQCeIBlIfE3ZhFAoJ
xLWvfK6GQ6qw849pWBiYMCsDwQM7WafHeO6M6Wt1NhzdmkWmSpl3h8slxmxE5oVhP1T5kFIUi+ED
iqgl8w8dBuMqUyHx5bnDULz3bGWasWGASqndzf2cnaX9bktH5UeUHedNB07xo4YK8H0Xk/3W7Nvo
H7N8cLFT5Pjuk6HIt0eGcILeECiaF+auenEMdMXZwix7qFk0+BguPVG+89astn5f6R54ILpdVYlt
ZtNIvmejGjIvdreMR7WQTLJ7K3ti7Fpa170R6iUe8MBkEd+w+atHwBtTZna8PA1vxXoOElAh4pXK
++KC1rgxxLOxOWWOpjmwdXN/BE872ydmIhxzlrYYX4gnAH3z/ZW4ph6c/lOWs3GFKhhgW9GheCMb
vr+2st5CUEPoQFFtWA224LwEDV45mrfRt3FZXwTD4hx5lsGbLOG4/WTWokTcWFOn0FTmRV3NNhTJ
oKuDr7AbB+KplIgGcVOUu4HI2AzvLmvAB+UZ+Idsx/DuLUZpeQxzFvdTHob4wVElZYr8oOa07Jfi
LhQW6axs83ciroyYwWIvdvFO9ZRRxk5Q4qfI5DyvqVGFQqZ9JurHjGc+x/ZnGcuxlIQtgTL3c3s1
CKe+rRerdI8TjOeAiVczNykp9vFLFKW94LTK+4M/+WUGxrccrTtSxeih7rB+wz/Y/pq2ZaDtWAZ1
5GPQA4+rpfy5diZa5jpXxhNzef26FfM0xWNm8ei31mB/5OxB+qIxtYmmnbXAvgbdaveAzQ6gOr32
3Qy/e2K9rHOcTZE/FdXdApHapAFtFveIKMUQEY8xxoMdWNNK4Ws1PBDQGxUztMJ14qzbmq9w3EOg
6arHuVYEhr5Ws734Bwb6/b01LbgqgaNjwi1WT7snD1H/JSg3yISbFIzIRmMqvzd9Z9UYunuywwUm
5y9HSdtNZtrIJRp0m1kng4RnHg07sevEQ+TGx9f79XiluLk8BE3Bq62l52OUNbwh8gvd3Yqppgao
1W1zjxHF9eJ2amzvZmwQZKMMIlcWb5NYrtqZNiR+lyK739jiJtba2byRPpJYNNZAwVhzGJKxsYff
KoxKZowb2PscTQvdfpDq06NS8Q9oQqWPeZ/NjxiSMXUUzUSTiR8ys4t6SQNmhAnH+CEZi7/OJqRf
GnNm9ZDZ9GM6I+7/lFYRdpYAGL/eF/apzhMW+ikr3Q/taXNOvM1hkmhlk/Pi4bT+hXGvP80NGMeY
wID1vddgU+Odbovb4SwAR35pF58OR/hbjgHmu2NT8UODlNsXEblo7dKe4ZjvQjnibiin8ZOznQMV
KHenZyMbmy6aMYfcWPmgJPPFINuTEf5FG427Y9+LKTOejFa04iIkGnQ9S3+Hl7gWy/veEhlJZtwN
7DTEyS/IwwZVsvkTBz8o/RjnpnCqOROL+QLLqZWx22b1AxdMyoa8anAe0dY9GWcZ0RViQGbN8ckz
9B45NOV2yTAsbQM6zBpXHJ1hdaFkYYoIl4M8mxqhMjEpDoK7xmeFw6faww7bnbB+qoTLP7ImFvze
WqLFgZQpcUdN6m7EuAfhexeS6A91Ung0sH7hxU72ValnLEbBjXQaopGjAeg2dVolxidmZJaKq9bM
5pPBuYFIJkNzKJJtBn2DgkYcdhjdmoKDLG0CqYPttWQbCkBA5bUqGeX0QNNTxzFmN5WMEgFGdXC0
IlrDIeIOm0Gh01ao7TtksmGytsjLRhwmtVW3S9TjXyA0DUz/bQom83ba+1Dh1ak4iOlZ8gLw7Rvv
Ji4WxhXb2j7Psg1JnQsmSduIaZFgirUwUswFGRRkpyWiibQ/SLpNZEplaVMdumLDYWxCV4cWMNaD
wY2zFgzimGbfYFfbyEUFQv6CCEYWxbNGVGnlaoMddfVpCTFkWHLDwlbwMfrLTIxioDKzL3FOYS4R
bhD1AceoVHmr7zO0MhZmhRthz4Mz2bNJNa2imN3OK8rJ6nH0HzjPzWZM+VH5vHA7GNM+oAeIXEhG
ADzfNO1fe939kmqR1wbJuj6pXB9AikuG+hNnR3e79FK9mrbcnvnW2s+R8Seo/Srbz7m6YnjfVSEf
wHxnXpxBn/MZm3Xhj75HtIuUlsqNOm2H37j9UB4RenhUkrWsLIo99EZW23I2Yt2ZPTEoJcTdPS+L
bp9MH90tCs3R/561QfOB17T1SPnn4wXlVizCNdPBhuYsjZXBalb+jpK16caaJSkzp6j9x2GEGIYD
f2Qm4hplA+S+zLofQjrrnjTzdmaDkewIIiWa8L0h+zhTTbVY3B2qeXvm/aJVsjK67augrsc91uGu
fnp2swaxze2NJbaGN3AYGW5f4zA9T3brDcclmUH9c5jXYInWvZrf8CHLV7/AjAITxtIf+WYOQJi7
QNx0ojbJ1Fj6ya0GegFMt7b6q2kyKhDQSx58BFhoLm1n3xW7kTX/mMm/UaFEVOoa8HpzC9HUfnJo
ILstPG+G3O1X412RT2xwNtlcztXcQ+GFue1XSH2kIiimMJm6st9eip7gUES8DUsKgxHAFsOi7F8z
TwK3kdIKmNXSKfazzGvj1uib5UMWHAKiCasZtum24gcDauGm7VTikQHTtT7pbvaflur8ZraVUXwF
XFcfN8ovikulc1LNOModri5hMJWJnqgrIIjRMvylVqu7rxyzzVI/gL4YE47HNEDDUUgwIuve60Av
A+uaR2yocnvy1sysJN6NoRcYCLqs03Fh+N0varVqQfBdBpyYvIkoBtN4ziGukhorALl+0s55+Gob
JYaxuds1eHS39Wlvqy3QEBmeHnpCIFpH2ML2K480TBkxcA5+4WzEU0zjmOS+Lhrz0h3khKEx0/2r
21AcdlUNDGkidsnZSmsQ5/RbL4IHwRswAAEdCsQzNarefdVXZ3Mg/6Y66aVtvA3+qj7D0Yaa6/f1
fMuOsg0HFur2thilfttV2D4zIda4ctqt/CL8Iod02brplz1N+ee8bDVcvG7vpiSA5VpTxbOOX5qv
tIiWhaEt+5fHlikt53EVXGti2fX5yWptUcSBr5cfvhcWLzPIhirKZY7KrjrsR7EZTB5RAiZLoMpn
5edJVoU2teUOqoXHcVvEhgaTx+Zlh+vlNIhhA4gEKABikssZIeywUOIJ7kkteGzuOqXDkR70pofk
wLs7+zKxVLf5iSRh94jOicltFAbb87oJLnH2iG8OC5FyeZF5GIgGBcwOD/6mmv07CRyyLkTXzQa3
aE3on9CZ/4llk5OZX26fhjFUdLS420rLUC125vpkm5gFN86G06xsx4a6Fc+pYhfvzo9sNP2fTqVG
mpe8WUgM+0HlJRAoQuyoA2TatLfJdcQzNxj+WYDISQlVY66H6zJU9o3XDtmzQxkRNYD4XzLPevbz
ydz/B3dnttw4krTZJ0IbgMA6lwBISiS177qBSSkJ+77j6f+DrJ4ZicoRLetyrNuqs7oqE4pAIMLD
3b/zeUPX23WHPn+0Qut2blFBXpGDCIVnx3kbr0z+6YNZzTIOsmGAnEOuq9c5QR3qAfhpgj24AA5E
CMqV7kZp1J7IxVCO3hgqY+jSDEZqs6TxddxqcWlEK8NopRYdV4jqIDPH+JeB303KAWwgb4vmmK6q
KMz5K52LtL7Y0SifScVU3UtyRUeRimLpHmck7SamtRz2vbF8qPLoRw/0GNR048vFtMfCe/xQkRC8
tXHOQadOKXcgSswNmLuGqz6QAroAiGf0Dr6BMtD2p8ZVZ7uZkQyXGEdctpKC2KTMwvoS3R7Cz6Dr
7HCDFAE9SUdf1orOuBST24JssRtw3OBkVE+htmIboONMRF2anwZ4J1WPCjJteU+/gE6DupZN7IAN
1avVZCq8KUetYangw0RHAXuHpsqRDLUMZR0d4cAIBHdC34r3WZz7fU0JPuutU3QnPeoL3cp8bWN1
2DHAxNGHFLeKKbA+cuyrQrcoRNFy8Qyt7VAOdn2LmrgrzmO8SSxPT8eUrKYsBU279WnS7W7rcBhh
MIxijDP4kWQAHXxotO4qHyHw7Up06e0+nDIEBJ5MC51+DoiRRekUZU8zvmOXWind1605N1cCmsPw
DBTESM+DckCIjKbSFyYmTYZNSIAkAG8XUy+7Co/FJLAkvoDQnmj2SfM5uiqbFqWMkramve5MAfvM
afHDpg7VwiXhgJS0Uq6yPajMHnkSLD06jzwVE1R0YkZPew32Qg0JLfRuyMStwNVl8gq/xq7GEWZN
qalmsuRwgMuNc2KZcoEW9BqjSZFwqrBTVJ4cNWn6LtGBildDAAyUG9cg6b9AVGjzZuoKosWx8AtQ
hoMgGalHmsmNmwHkZGgw3Zjocu8LrgZ37IGxGdCdhoFnsmmTjr48jCjYQGmOEYmevVlDH5kkO6ec
DGGrF9l71s/LLkLuDCdnJTdtLCjUKm4zqDMF9aK4YQ5+RWaj4Nwl97BRWNDRWO1HK6iGW70vdMSw
KOBjcdlhTmySKFNTndZiRQnQ2VhFLNEGOUhaHt1wWDXJfRuxr7pJiI+Lp+V4yN1Nkq0WG2zLrGqX
1LoeXY/xODETxihoQ9E639qNxTSPXCLprkEcjICgokEnxx1rctjZC4NGF2K43HfoRFbME1EYkjhN
KK2orp7ZmfqYgfe5psRTCPq9G2GncCb1Ok7G00lpRmVetT2acWsTQSCUkIE2USDIFSeiRiy3qrgl
mSneeE0rV840GOyw6C3KtN4PJnQaImJJr4xkFbD8G7rT6PM37H/RSfD/Pa5jAZH+v7sG7t/z97l7
T7+yOpbf87/hb/Z/ED5gGm0pXLNVKN7/p3XAFP8RmonIkyrS75IY/+i/wA5F/48BrgNrP8oxMgVp
SnL/5XXI/zHQpvJ7bCxNKPTTRvM3vI6vhVmd5h+qcga4b5pNTEhwB7U/OVNHaU4m3yuKe0V+rcOr
T9Nx+U+55nP5fvn9/7eI8+3PP+yEgTQcEDEOZDSNk8p4iOTnILnktHNasKmFfP/z0w5ME/55nEEx
09SptwhLHJSv9IRumiCJfYQL1Vk07LtGnHCvd3rtozKzFeyG53l8AXZJWH+t9Q8a3dW9tpXmlym5
G8bbANtDER1DiH+tZP33pwIHoi0lXRk+yNcy3kzmzEI57nsNDoKt/gCOw0mU3TjdIIMgIgMkZu2U
9uLnyfhaQeapBogYWbMVulJYSYf1s0lS6X5Fh+cVFVsqzYXkBq1sCIj3+/nX3z3LJMGnKVSPWZqq
RkDwdYR1P7R10SK2CGdk580wiZdeG9TrOo6yIyXKw2H9ftQ/TuyySu7soPZaRAJvE5oWcJ1r5xt9
DtpFDUaPrJHO2d3Pwzr8OpZnAbhhImHaIF1dfpZP1WQTYmSnkVbzaAPWL+xG91eWYadH1sefnmKw
ZA1a7/ieZfH1KX2NExyNbKZn69288UkobHIEFt7PY/ndl/D5U1wGQ/+SCQoQqYP82+X+02BKfRH1
TapJkD8a61BDRDjM6WKBqVOniLJaLWmTbmOvSizdUynI/opznWTzzz/HH0cL1hIUArxLFunX0Zpd
SG2zmPDGlWbDC+mfwENubv85m36N/yt4L/6w73x7Ckx8GgFoNMBPgxvT0lb0abCNHqI19TuO4aaO
NhSVuDqBe/urzomlo4GWSZsejcUwhnzRwYcdEEQPoWES+ley7MJSUZ0QeciRN/dtxfMUVK0gvQxl
6Tc42KONxqDdmGjAywfMx0Du2G5HvO4pHO5HXs7CjvqyXy8j+vysg6/LtkHL0Nw7ehSG6bhNrjML
NRWy8a7zkfs1q1TKHgqLEBuVVTCXJ6yzlVQZa+yITxRjODHTcaWP8wtNkR5pi3UsMCym1+qOXv6f
F9Ifp0XIBr0kuKZ9c5uRFZSsg8qPKnIYOK0lHqEWEVLHdX7kBXxfTEyKxqumSZZC3oJi/byYqK1n
qSiALPoiM84AS8mk6IR5ZMl+bfb4ZzGxWDmIGYsNS+jrUwo/ieqx0kYvsnBzNWIkD+nQq+fIfbiV
WaF++vP8HT5v8QCAMCHAPcmmTi/Y1+f1odBg2MDPDCoAQ21+UgfaWtWHbVGZR7o5DicQrIcQBsJN
mihlILMHq0qK9VJum3bwlJ70nEKJ96YOcvnx5wEdGBuwBui31GWWp+AdsccdzGBQYqJd4jXnaWhT
raocvKlXcH5QofVQTcprUiTJNizvuFttxhZmqH1nZjCnSh9iuzU7prXT7eoRPRLqakcJd2k9nGRa
42XSmVqQ1pNpcCf1JuIXO5wojry2GBgpTyNXbb88VaZpM8tvUF24Yz6YgDcTo12Zw4j2/61oy2fO
jrVeJ8fw7X+YXgNdGWVChZQK9LWvb7JAAJLOPsPNitl+xXNaewY2tjoyu/whn48PJpdoQhM6OxEN
44eRYqwYXauq0+Bp+Pet+7q/MtNi3P6bh3BSWXxqS3j7dSRI6GpueM3g6fTWIbK2SFVQhfkXQ2G+
ls5cVgu/+PoUwx5031TjAY/vRuxph5pcCFfWke9r2RUOJ0whpKb4qWKkI5bv79MRBA3HUMKqH7wx
STqnBSN2g0a7PRurudsUAfCxZBrVv2rR/f0JYHOlaMyfzDewQAA/P9QPsiLNUpYCystiizfESwUg
kwJbCo7GaSp6UtBRYdnr0+L/9+9OQUlAz9USDf4+Wj6NV4e0kWdJzqzqAjYPDFqPi6l68vdPYS/B
GY1BLtH01wFiGhfJcy31iH8Ccx3raYfCapyPWBL8tto6fHlICOnyVBmLZR/MowTLAqRCNnj0lqEX
TeHPVpMaXPbDZG0TH419mGDC2RjANWJNKKtmKJone0xP0MkJltOAGhLOVYn8INKUY45mh8f08jEa
hkFkSmyqwhf7OguB2o1JxznhKaIJkOC3df6K70R5UUfFshcl/rVh9PnJzCUJhJQSNFfoUfWapFFK
3VpCj/Lr5/eyTMjBhAEwh5tAiAnO/LBnutYoNlgoIj0TkMoJqmzSSsIM12k3HPt8//Qo/GO54hnc
julg/jr4ELuMjtJKh64owEQVy4aRksW0EIWBJfernwe2nE1fB8Y+ZCoWgP2lQ9s+2Cz0EpwfedHO
6yN6QbCiBTuIKdtJb5S565d5tJ8FYs9RvS5lihw/P/zbUBVZhstI6zv/s3xWX4fa1n5tdTLMJzvL
58A18egw3NrEKm0zhGmtHBnrYUjA0ayoskpzK1cEHnpwgMpKSl1tkksPnu5FKrWPpRhGSDfTc9pU
8pH9YjmVvkws7EZFB42j8Vch9IOoSiKJPNaWiYo5NtuVDLboLO9mTL/apr9uzKjnOBvSjR8H1pFw
5NvO/PvJS/zD9C6NtV9nNZXsrq8bO/GMCSipKpX7uisDl/aR59ouT/IiD468x28nNE8kVDXRL7BD
In76+sRIAJhAD8W2WNFCWU4BbV1zkXo/r5aD14cDGPsBIQCfIHITTT1YqpneLcnjuVy477rYZ1aU
NtdQpEc4l4idLGgqY1IeOXEOligPRc7LilmeSa/yYWyX6/CSrbbOPLMsm19RSq4344QrsK4KxcvP
AzyYxuVZWMMtyTJONswRDuLInvDbFzAfvLaNlCs/Lv3baIbe/vdPQQZHVwa6DBr9D8IpvIxavWwG
qkk1mKoZuulLLUT4t/PGeqBznOiCRmf2zINPm6Q1NJWZeaMekFnrTDT5gypPZbru6qo5kmL4/eo/
fWxc9xEI2RybrDJcrBYPis9xAQJEeJM9NQ7afIV1apbwEda029oQA2o91a7kKdKp4eTVNBsX5VDn
T3OJA4FT6Zgor1IlB86nRqYZPoNSrV+lIMnjdwtXzTO4WvmwCvOoHUJHi1TsZEbfMppdP6uo8uEB
2Vd/+YIYjEW2kndE7hLTua+DqQaIdTM94B6enLZbpPSLZXHhH4k0vn1N6GIWXaRKGMWH+y1KnOyq
xy4h9Wy7Ug0n09oRtB0XGMsl6S49K5w++t/Fv7wmBTcQTMYWM1/2jIORtZJFr5KeQ5fRrWo1xPSp
6bSeHVngimCCvq4GAlOFoSHl4l77O436KVRLlKGDpx5kXgUuB/Z6GJwPFtwmua+gmQ5WeVNBT3SD
MArWTTeGNFI1qNaVatyYFTgF+ueUh799p0usTNCvISVYNpKv7zSzWi2CbJZ5NkU6MIL6sKaDUBwZ
+bcNhPklcUXsKJZDVV0m5tPAKRlGWVbxlLjWoxsrDMPLIcba4e/HwvaxXOM1GUOtg21KaixcF+i7
8spInXc0knYbNVLyf7FWiAhUhBp8BeRtvo4lwRlUSks7Jcru4zX+hqqnm9L0b8bCSEix8CD9UO00
Sz1NBYpI+aaV9KNAjraC1YgNxM9TdnAk/174FnPFmyHzwfXy62A4NxupXR5DW6Z0Re9riY0LrBrM
M9sNGank1IQrc+QLX/7Qw8+AY4t0AeEdQzuYwTnCGZP6WurRJtjBvICEiqW85M5xnd3+PL7vC48N
hBiSeIdRssq/ji/RAX/g3g45UQguRkpe5ft4TpPS+/k534fEWliUoATXGrqxg7ML+pcmNwUpyDxI
jMdy4BJQYWISqcbK1ltVvP/8uO+vTSVxTaOxIA0nOJO/DosOHKPhuOZxaKy3WDyjHp9wDwPgkVOl
T6YhOZF5tZu/fezyHWuKopH+Qxu1bN2fPuN4ymMhTankGnJeDeDW8IHZ6JVUXLRdTT+8wp4Ve0GW
1UdyjgeXAZYpDybPa6N+JdOkq18fTANwjwYBjIncDzCcCjM7TUxMZKgFTwhzaLSU0kQ6rxSBriXL
hyPj/n4kkeGRF8EZKRK0+gePp4xYj2kq+a4pR/QTq/YcLg5LStzD1BCkQks4z8qRJbVImD9/Jt9q
hAezLedpl9GP4nv3F3RqO2/PkXMZOReBcx4655fvm7vtx+Pb9ubnV6wtG/6nj/PbU5el9+kdz5nv
6xmz7D1Xzv1V4dwir3Ee+ZvX9z3k9OXv3zerp4eX8939+f7l7uPmbvd2NThHfg77YM6//RwHm7lK
/7KqLz9H4TzeX2H57DzfP97vXt8jfvnIf58zZ3ZuXy+uTy+eb08D5/TauTy9vj7dn19f793z1X5z
fbq5vt4uv1ptt6vd88353t3ebN2nm3P35mZ3ceVuP3Y359srb7f7OBIr/V6SP8zjoZCUm2VhSh0/
/9nz2ePV9uTs+eJ59/i42dzuzh4DZ7W/3q822/3q+vri+mJ9sfyI26ubq93N6nx7ZL/9HZ//9LMc
XFBQpSVlI37P5evyWpnL19fb98vAuS2Yzdm5fr+NmMvIifgljkXO9eb99p3pvR2X1fbAv/lQOpdP
ofPx8nT+8fb0chU625cr3v7T5Qdv/+rm4/7jDady/nN/9XFP67jzeLXfP7287T5uQufq7cj8ioMt
8HB9HKYstaRVOTsZk7c+807OvOV/146zOl2vN67jOiuXv3FOvJMjn+UCHfjpAzkspOFsNoLIGRGj
/V6GV28fu9eLjPG+YnHnXJ8zV7mzf9rev1y+nB95k3/cE4xPJe2DN5kAAqQ1mJI2H+YrFsnOdeS8
vl6+7C9fni7P325k5/7t2FL+Vpw6rFgcRG9RKyH7VerJU/b1pX7R3edn9aP9pp2PtKc/1Lv4frqc
z8OX+SO6tLf+qvaGY+M+nPTDH+HgwMMdI0VXyo9Q3Isb+Ro523nxYWyCrbgi64/lZOdId/JlPDnV
aXMiLsStduQqtzzh0zf0+wgi+WUbXBRITCoH+yJifWysaD1zfd2SVnQzVcBs4/HI6jrY8/95Cn9V
8YBHnXAYKNsxMhsKJ+hN6n4e9jXwBg0JAOeAl8Sc8+7Pu/23x3EJVtE+UkxdwszfHoWfNvugGzU4
iugZ6AmXN10W36dC1k4QPkVHAs1v08exLYgwqQ9R2VfkgyNUggoNpt23XLkNw7VFJzjAq2Q4Mn0H
mwKSZZ5CuZ04YQHqHBZLgqCo0Kmh6oL4mF+rqGifK+52T0qkLc4ONm3ytPYYt385izyVC8fvTCEB
yuEs0hph0x6mWi5WJPk2N1J66vFuvRrqOlj//KgljvyyCpk84i7WH0k0E/fIr6cz5B5bm7UC8ZNq
1vd4W479ldGlUjQ52GPIwRkJRlPbtHEbZPTM9XM+/m3+hBzQkpynzsefZKoHF8a00WoK2Yj7xMDN
RyoFhCVbztr7orK0l59H+4dFA7YADsOSVuNzOIiAJqmLs8KCXwv3s9yCsCrOVA0m9c9P+fYRMCK+
Z8psCvc67glf5xQ9cp5JlHWQnMvY0UuaZGcrqNqj7Faw64/Va74/jqSGTNcXNHa6JeSDLXxEdDEH
XFbcuDP6HaLGZpHHKRdmhgPu346MRy25c9qQqKYcEqaCBFlDOmHQm0mVDKJOrxCSVpJerqtOlY7s
0d9f1teHHSxNJSpRGLeTRhd6P6xLNcelJ6+yzd8PiToo10c6hPjsltn9tGOxCU/qpPYa/nAmnZhx
W5vXQWhaSFAsvf0X80fDr4pNl0qi9XeM+ulhmPPRJtMxfyHCbhRGKd40kSbt1cmYj4zrINxl5yKZ
y93KQEVOIeAwnJl92Hb4b8J9NrvmKpyFRft1Im87IHxeXeAR8PM8/uFtkTwG2AGNxqRYejCPnd3X
IioazS2iFslKBmER+nFx5NP641MMjf4nm4D3W72sUWDVDTE06wi364scEhtsyDi++hdjofhKTxAl
SrKtX9fEGLZqYZspy9zEYyRp8nCjDPN0ZDH84Q1pmHUtsCeiHeKAr0/hj54b+AnCldrAfOMNlqvO
COgorBriIDVv+iOTt7yCr3s9y5s6lEw6nEyQfvDA0g9qidoujWJ4tuUugm4TmDoFofdFntMdOaC/
H50KKDoexc7EXnFY4I0QZevwH4Sr023tGiD6YifvB/ssGMrYqw37oh/k4EhQRZZ1GcWXUWKtSJ6X
M0XlXo8l3tdpbft4VuHaIocrqva2VPxqOGlF1O7pKxT4nZY67me52khPIi/SM3jkA4XXqbTAIMyx
uU7svDYRDbXRdRAjGXdQqI40oNI3j7+Nbg1uJ4LsJgHQAOUyhhqPkqOGKEXGAKf5HpDiDcLaQqcV
vi12VinhTB9YAXTM0jCQ1nbSqN6pld48ZW08R64SoCh1O9xy1lh8+LT0tZr2S+M3nyWlBn8gEebC
cIEWQGc7lmW0o3Rm269DtD+3Wd8rp3W4tHoVelBsZdAU77ZkK6d5Jvx2k1R+vNejKaCcI3w7cMNG
x6wo9xfpRzWkJ7U0JMGqhVP4WmjUFpyuo3LntE1S7JuyrrAtiCrJXE+1qVYYm8YBrmNy2Xl60DCm
Ro7FbgJpmW4Hv7MoTICdKd1yiouHJOz9gDnyu1tyj8lTByElRQNMe4ETSIpy3RVlPHkYZyGGJciL
gLpYAP0o6BQTnNixeQsUqYgdvEiTW9tKxXSawzR4qKU5v6K1UkucLJK0214UiGiatI12XYk2C0I3
pGKnagR2e8FicAkRJJtd5Mtj7yBIlSATzzGsFiI4t8UuAY9Uo0FpYcaLwSe4uBnTkEwazubGyDBl
wqAQeWkqMH4bxiCJ8M8rhxMJ8P8I1lMTwyowwuhpUozwSUiVZDh1M6r6KeBKvuOOtq/3hibUPXE+
kzY1UGVlHcsgB4+uYC8FA6YQIjatlxjBmIriOzAzF9KFJty0iczEabW0fTXLAXVGFiXaA8oRpPhT
o5+lfosvEG1N5q7oyxDXjt6sLhO1wwMxs1GUOUjOmusAQm7gqvjjLOqSqcTM2TB9BQFMNcf4cUBF
XfVNKU71aA6RqnA7oJEKnaruBgkPc0ViidMGq4/XRMXuzgZK/taFqf0AVgBrg5l62y4o6+xZAZzy
QBuFdBdhoPsryBdpLWJqaMMGcXQFPKxHkwXuHmeYqNemFSpydNmyQMbi5mGPlhgfJXyddKHcWu2E
41KR2+1l00elCW6fyum6gl5DdjI00p1gAX2EEg7m3hhIDXazg1/wthIR3PTs8Lf9ZE+PkiV3KJub
bsL5ZRoHFEpYcQxuaFb4sk2xnq1JVAbxuqA1BoZCH86PKZW/hfopNRtbnaSl/zwxMY8aOhSng6bN
91naV7uAxGW0kkSpvU3m4mphKqMJeNjuq1UtRmQrNbEbvqt4FKChDmr7Wgqxw9rKVC4eKFzM+jrv
hXRWQRR5lvBSaE9pXMt3MuJJdJ2GaK+wwEi1deO3wWky44Tn0QeyqLNTuUvWOImM/emgElGs52ZO
zxqz198xfR+v8WufDSTlPeDumimATpm1teyp6pzeShUO51KvaRfq0Kh8lAikgGK3WWu4bRpZz7OC
h1gW8z06U5oF9oqGFbytMgAK216Mo+mWjTTZq0iobFTCHE3k9The1w44izz2FPLWdF0ThzB3eq+/
ogsaaiRs83jPIWSYm66ZehAxCrpgjP5UfXZUBJk4G1lJfKlOoSWj89P1207pm9krxRSCa2rr7hzc
OhCHHukNPiWqGWhuAmgDnwI+esUdALcE4M8qmKRW1dY7Uw6Dt6hFdeaYuIM/dU3TXM6iDK6KPJee
VXK+HzNQWnYNAGcUe5Qs9Vg4CWq5FKmrG2l+/h5FFdCbupjT8KKSacun/D9NNzEGCfCTcET4VQ5R
9lGytCZvJCjvTxRsZ+ATIR1j3G1/r7YdoCAd6ogTN2N8q1WN8UIAX0VrgUfxOa1fyoc/ZvkFjA99
XFnTVLwMFR+10yWNeLUz2C4nHTdq2CVDkj6HaYW/JD7E5iYYSSl4kcDzettGUQd/HFtE2BXS+ErG
Y5TXNvN9psdIlZm6jFVroLBYGxl9Wit/BEPkKIGEwNuS7CHBByHqr8LYl65okpFeJnkezpf7NgZL
fs8Zgdj1Pu+trKOvBTsuV0V8JdZjNFKKC/WRorQ2V7R+pJgybLEo6H4RTLW3w9ix2BYh8I0M9OtX
GApOBKhemLDbqVK9BEY/sTXGPieJjoMWR3OeRmzLTZi7vdwBqeF+7N+j7bRzeTfnEefwpm2T7Erg
95IhZGwEpIYxLWMXX8vkstaa9q0XuX86jm3zC/W4Dy8i58Wx3li8CD3V9paDzXi1QwGwqm4UsAe9
iJ/K1CjrNU4tUg7pGeW3NNbGs50mmGEGSVn3jui0EkG0kPpnJYnE7I6SbKz4rsBV0H6W7hMTi3rs
fwYY6FMx1IsV0NBY3DmS5C6ZLfYbu5WAPvh0/cOjqNj5XDXUuvsULOfglj4/KTa5WORB7BpxHcJw
JqhgUU+VjoS0zDHgI5hV17MRANiwzBkF6JwoPBU3PTVcawbGfy77u37vWxh2nBhS190AobNB4Usg
pV3Mp8SMvAckgOPDDxPwFjDwFlbFKGorLIpNNWVm42o9/nZsupr10DS+xTIIQrtG+Q2qyNFo1se1
J+qz1tWIR2Q6Eezubkxm862hTaf2pADoI9PS4NNgx4P1C2N39aGqRnOn9VP8TBGkvpDgdP4ah6L8
JYVKULvkXAAzIL2B8M+5H59VOX52ULzLRHKQrobnvhYRAqnqYlSHiV9kr9XIiAFoAJi7TWiYkb0e
oyLE/sqQIFnXCgmsTqq+wpMq8EBL6rhh4keLTSfVHmTkDZiAt5iEb4wETI+rNxhjgpJKMKWlSVfx
sYMh4EP+Tt22jX6pdqKZEParBE8LPJaKJ5v7V+RJnC+FJ9P6fwP6CbfjWQ9CflOoYDsmIuZ+08Im
eMcDsqbNfrakeS11WfZI2EmthgtCOmMYBnODjk+6KPamX0T+Cax6g88O56cGjEMXTqtRIGFlNVv1
r7jX5W5NyweQBo4ljBOx/pjIw2PwuZhoGY3mjQMd0ERnbKMmiQm8CLfUrBoGncZyvOuaIEIcnddD
DEU0kroS6hpsADxQhzY3H0dw07dmMtaDS6WuTgIPd3kjOKWcLs33FuZjxkVLe8d8WubVnG5xKaL9
PYk6ogucsyw13Ulg5KRV1xXYmo+9PGHEJMJ+G8TS1HqBkCV5C90pULd6htvamxYSZPaOUuPo5WZk
BdNVV2Td5OawhKbNAJWS9m/6MWx/JSFExqujL/toq+HhOj0F81z64wk1/QroE97qk72l9zJr9rUC
8s1lO9G6m5T4ptuNPWY1yIA5J2UHgwm1XvFni3g9FViF3s1ZSqfxoPeWfQLgVWjXgpDHdwfaQeKb
ogzq7M4a1GQCUGbKSfBgdhbAMzhLlvwY52MTy3wnHaD+stG5MvBv6tZpo1V95eRQgPCdDGgXdZIy
g3cmOEcV11BRsDoEaZnMBbHrdfj2HJcbiCpDcqtUvLh9N2ehscW9ue43cdH6SJWryOzvFOiC8yXi
ZfwZTgM4CHRjD4iDItMJclw23i3fB8mE+QrWlJWQMhmFCrSye1PFi+miWoiIK7MOOn32jFL35S2X
YWGv+w7jwOe2pB0pIybi2gIKX8Ot3IUMVt8XA3pxzGXoBbu1AiF1bpr7QtqEtTFJZ/halxr66aCX
2A2ConhsOmT3RAmhgluSP+PzSp5huZBBYGEayjHgwby+6LQsOyTumAD5FWpeoovmvJTzns0VpVmK
SWKB/njX+uQQPmzZntIVsnChvsBhqy28EbO2vy7xgRObtsZXmqixqfp7RF3mcvwPWTo9TErbwyc0
TayFLrI5pzoMMCou4FfhccyVz8Zt8k1OrIRQraXzioyEHp4XMW3bLmLg9LToo34+VWNJVzmzlAZH
hVDCQG0dhSDS9jYuIA0Ku9jsLxV5LGriJq17Mns0VReipijgiLqWuzcUZXq+svS+fxhjlS3aMget
8jSrhgIRpLN9TT+Ckq/EFEFlhGGlhStwA0O+6apQUQOsL7DSdWxNr+U1mKcR2b4SgUxYxXi+lYR0
1dybH36BC8752IBpXPfTLO7QpEeDmxPVT+uuTaLgOlPxHPdaEI7SjoQ7Wi85EzLOm7gZjfSkx716
2/IS8zUc0QxYoB/nEJ7sVDNOzCoYBMz9tjWLzVyNRXo1NYB7gNM1bXaWxIBQz3Bhp5lzktWkX7V4
9pQ31CnG6qnDEjTZ6X0Zt3cDFl0xiPuQ+5uTwvLAgIOe4eg06BL2uUgMQlq3Q11+YMzZPCrmPMNi
lOrOPIUCFmQO6n09PumDIbi27bDJnACnhdqtZDGku0CqcPmOygBla0fOe0v3j4Cyk3Vco8ikScol
ZI0JTIo6cmct4Ymx5eSDb3idQXTE/8MQT9O2WJgKeLxw0tsx9gGUS+Kodotx6l/HKcnty4SWb/81
mvFp2cbcLK1dA3IigQVBUmMXxfKU70PRqPp5zw8+n0uaOgxnWYEHeESUVHc5NNlQS7EqpWX/pJRH
1n8zlJpxGWa6iTkgandhEtvNQXavd6FUPs9xNb5H46Dr+Unu85xrSBoThoJ5pGQrcFry1rTqmY2L
GMia7rpQFEBPAlkkwQnenOCqDDnN7pWe5bLCnsW/1Mqcu3rU5f6qK2MEZExY/BHwSdkrqCyWWIf5
WAJ5C6EleQzd2qVybLU7G1YhFC4sZzBeiSHdJaPe7Q291vkUoEzmq0rHdwjLyVz9aAeFLlsSDJwM
TbK4u0Lz4SLWmONlbNLYzNeTArUsjARiZoItWLjmz6PpWZUC/ZErboFXdDemd/CGw3mVgT/MXKuq
Gsxe9FbbT7i3CwwGCrXZNIvwEiM8iKKbRuLjoT/RVMNV3Sfmx1zHm35Si3IDL6vfF51igWmww+6Z
szkbnFkZ0PVPZFIkrEPiZGfmWH94XWQnGG6rZbVSql5+xSkyV0+KePnOaxl6FVc0047WNMNMXoR2
9JY6BVkEwgb/ug1T8nWhPuA+GldT/8sYFONtNIM8BUA0ztdlm2GYxE9dnZm1MFmws6o/tHXc6VyX
6cWuxkyZXTxso5fKJ027rqJ+tDbcKfPyvMbJw8CUSR5lOIJpNL2ZZoPYYeE7GQAyDT150XH926u2
D4vVHjtbXi2eBzdkSCplpcVKfZNaYtY8HF+i0R2UsrufJZGiuBhQdngD/cxPAITASBiDVqvuhAFc
5SiilD+qMYcYNCrULNxpkNv5JJYU0q5SHZfvvLjUxEJSKnoXzWvwbOmpRGJAqwc4jbYWPyoRzEHX
VFsOT8wW8ucCuq9Yl700gaszeulpyPFQBlpWJIpygs2bCvJYBEQhMZfEzm2AYyhOP/YKUzw2Ghns
vChfTREXGa5CfriyuzF7b9So4Q5bdI/KEHamG3Ff5wcWEoF5yJXhDkHxkDhWQzLUw+2XlWuPRnQr
R7UfOm2rQXxRp/4jzEnwgKZM5nJjx4H2VgtAwC7uOsOF8Ecayg0iY7KXVgvgimRkt5s0XXmT9Lgb
wZ6Z3S12xtrVmEyC+KIi3XeSdjKGZnqXlQqI5CHMPXsIijc8bU1sNYs6esxbckgLWBRhhxTLc04U
r03FCuxM/4RDuoIdAAyUjOZNRCdWj6QuVc3dLGpRgqkL4sgBu0HujI2l5QKc2cXTqCp14Wq+hCE4
VQX8rCTRAn5JcD6bvXqQ2GyVkajW4Tu2VPbZQSeZWU9D7aLEjAyYOZP/hpcP+3nva3ie4seHl6it
W+KSYIhoNrVwZnMIDhs4aSNPBrQWZJjLcG7TowwPhRZyBcevRAMU7sBcxsmlLv3oQ8o6VXdxuNIf
xwRmsudnHeRXLQGD4nWFQoL4f5g7k+a4kfQM/5UO39GBfYmwfagCqopbiZsokheEKJFAAgkgkdjx
6/1APWG35Jhuz82XiWlJZG2oxPe9a9uOOj+PYyrKJOVIm25EKCWnDwFpZE5qZTN3lUpdMyuST5QT
XmPtiVRbv7gOOfiHYNEDdUYceiyZPZVEMUF2hCSDLgXvFPpO+R5NV2WfIg8u9crVJEsmImu6r6TK
EckVjMoS+97tc6aK3umolYVcm3Ankqu5z0FaQGQ8Vz4oUy7V2TByquztPBKvXIxy2Yfccq3YZyk6
EqBWDBdjS0JREgL01xwczBDYBazMjoNGVdmRvFq1JuRupfowkHzPumMGNUHTNJV1u8JpiaEFVh85
iuoIyGKg+ipngm2sc6Qr26TGmFjAHToZOZOKQklrYhhaUPgV9UQW08+b65OR1m50MTQGibOiJ066
Ij4QMXCYZfcTCYIPUVVdAkO1KubXIzFv6YLHrx5pqpZc4tho7xmtSifKjsYltonhTInGccc0DsvV
N5PRW8RHNbaE487z6uQXEl9x5sdsK+P8oEk9HLak5Q02opruTFETGwoKdPOdvCHJns+4eKW2CPaj
sxIwTvook2PcO/Z43w+B85mvh+73JGJ516Wmf3RXGXI4468Hx6AYc4TgMsykIWCOCqJJ8PUB9fpc
kIlJI3ARmi8pZlWRRGQp4SJ3UMASz0ZO1FFYMz89F3UAJ0K5k9xZTUB5uM4FdRGhTIF2QUuMB03n
VsbNvTG/WanY8oJAZvKLderlfBSwH+HOHmv1aa5BAW4gfc2BjWFY0ErZY3RV0IG0XlUTA/me5des
T4rir2y/1A1nVRZ24Wfymgxuf8xTIl4Rh/fZPcRGXt1qto2zCJj+48A1QIqIYvumSOYmP71vt8jV
dn30YKmIWa87xwJbE/Ka6EYLie/sbvEbXv4MokfCQjlourDS0BPc0HiTwZSW7tM8DKtDbNLCgGTO
eXlFLVpL9lXoM/Z6c3DJybk+tx5G5t2aKTIbmPGm8Qikapx6op3zXTNHGuDKmHT+hxT7X+rU+aTe
64dev7/3N1/Vv28/+q1RixZZ3v/nv//0X5/Gd40O9f03/mH322Gov3/tRVP/+jM//YruP3/8NeEH
8df+60//kXAI98vd8K6Xe8gA+cfD/eNf/l//8rf3H7/lcVHv//Fv38i16LffRnFv/edSnE1j/s/D
cOL3qvmmeS3ffrt/V8Ob5P80H7/1+ftv3Puy5tff9EdEjkODjumx4qI12uJRfGQP0/vWu2PZv2Px
wTWOlnkzA2/Wu38E5Hi/OwSaIILCNo/8A6/afwfkGJbzu4sV3IlojLFI3UER+eMD+J/gCN7Mfxok
Afv9sxIVtS91DxRWbVUwaCU4oH5mBkfwRsOYI+KtgP/TOMqWkjwqACPVfDRmx5UFLULwbOOQCLdb
oslKYzAZ+0VR1gz6QotAtqskmqodbaplGqfazy9G8ro6iJZKUkJYras4Rjh3bl1m/6/+MGQPOVJ0
kwYrYdAgn86kJBeakGha9dAe7UZmoAvPI9idu5pPwHFh5XgD18YMnTjzaYlzMzLwdyNet2w34DT+
QuiV3kBoKT8TH9hk5OeZ3IP9NHNhaZgHjcNCjn5+MQBMURGcM5XtM3/1AVrT+YU3vQ+vmtIHOpuh
QL+Ttl72LM1NfoNHUWQ7SjMl48sa6MuGsCoFwuaTXKvDibDBeulMkjh1m34mwoV8SJcB8zR6Iejf
IpoIugnY7JG27tQAZhMU9U2dUb8O7rr48dxZ9tHs7Z67+qLqg577QHPH76cHo5wVc3wfBcAgwdR+
aZ2ITEaS/FpzZ3UoX8htd2q4SmoLl33Uetj0m2olp9DmFkbG4RRNz4CJsGVuWTCshAguXkNGBise
bc3jBJIAoYU02U+VzRJGQqWb3c+SaLNTLyL1ERDzb+6qkuH4ogU1r7mfmWI9RAtMNh16A4EZ+HCY
TtGJePZBdAblnbVdDA+UXZpqZ/qG+aiK0nsFeJEKDVUfPnlj3o1HuymcJ3yt3bcSTzBQRTCDXGtZ
vDs6G59gUzAjc9MmTzHEKXKXNwTVBsMIxCFEZsKRMO7mO+2Bc0AoOri5VqJkyRUchtDfWSNK+7u8
T1uCAt3aNdKLago9VZJZMIn+puwkS42L2TrCj9makH1paLIdmso5jpVnvLb9vJzNgk7g9GipOq9P
vqb/eQe/WFwypUZUAYDSmf3NFohJFu2wMme4ckixSNsZfOsYTASQ75jku/Au7YIWPIdiUm1etxU1
teUe0NBLz7q32zQZTZf/DUEwxVOtI+0c5OiV04VvQ2+aW3Ho4r0uNv3ISYREjPjBkovxCqdYNF6b
uUjXi1RHjYkyqMWYY6l2KJNI1mjZ2pbY18vN9kY88kjoy74vjaCLfYgIIhnrxbOfaa5zswfSi2lm
SP3B9fYdhOcUD2kuzc+jlD5ZwbWdp6/SjkT1NLS+DfmRL766QjjGWFk3gli7egLbtndkAarobSUn
uLinkHbMD/PmXrrfgrkIpphQCxzNGYrjDHgVjFeqrO2WRIGBaLxdGhkbCDaQRJzg/JjMB7d1Ri5r
2PZ1VxdAUKSICB4GCIJRnGIP70UCkGTJAMPVxTUVh2/IvRTVGTQo+i+ZpPUBsn6ST5Nh+9PeiDSi
EvL6NRndbL/XRHRPOwy7HqHrk7T6C/KY+3d3LKvwZgpKhI1ZheeMMbiZjU+RYWKahvZ3+wP7jDN8
JS5yfUgLwbLJuUvLyiwjJW6stnLTxB/bqrs3axIp95IG27tgasLykEcp6sKZUHM+95xDCeUSatu0
96ZrVs1p+sjstT/Y6ci3mfRnFF9IITmRo35qiAOENHvg/lRUDx5RsvdUodpEcmCoPk2LyaC31yN9
W2xbMCUH9ATeXdkt3bdVhMOzW+Zb4GABLj4RXfpGbKNJKCdIUaV2fSHy+aW1txk8m7uqODmlb3c4
Bul73Q2+4JlkPYHeiZ7w4t5F7PRQxPVcmkQH1n267xcUoXtjMKf2kKUWQYcuFsxPXAOdS/bftg6W
rVvd5Ha0wAn45GvRkmIHrGqDxO5CAFJJ0rtqo+XDVnlVHgnepFdSZOmM+jQkDOLQNSJUx3E05WUJ
1FKzd6Zuei7Z8z77tqx1Mvs2h24Ei3UrS3QQBB7MhEbQN050PC5A8dy3o/MiWaV/RLyrF9enATMh
7lllgCe4w+9bM1fX3ur3ck9Qtz/zAdq1u1+XlW44ydf5yYLRWRJrzLWxG2xBg25WBA8GKpguZuC1
lhtLZeVZqCr9aDoGVpyJ2frYZD1Fq63FhXfynbGC4MOwaO48a6ge0yyoh5hydyQRmnsOifUbib53
rVHRVeKMzdEh5BREttieKoEfwOc58+tygGYKuDjqiEvJw2bHGk990JhQUy5lgqxhofhcLi9tx0Gd
gL16WEH7xuHicg0zuwydNEeuUXWq3Wew9d0+Z8H/TCfQADYPoU9aMZttvufKdU4U3FCAscIi0tPg
DFOV5MWCeCM3GvO6UmYfUEca1dG+BjCARbdX7Z/KaVZtTMfLWMfVOhkW63fnbyuQDI4zVukAvYUK
H+2m5PMbMF7dSxcicydJgn8j2Bfak+xrjrMKHcVtZ1voxpfCcj6PamXjLCfZfeKaMF8LdEVdHCrB
hI6jy35jovGMwxT084usp+qNvsSA2OjOpodocdpou4wd4zHv3Px5LdvoO7kSE7F+jAfUFjgZT8Jr
F0zDQVSZ3Dbz8KLwNc+nlNRcXpuacP/dYA0leAxaKsaGcFq57mfI+Y68QhqthWV4JOTVYorN2spX
SnCUzhEwtF11HciahV5XlvFeZp3fHFQ/Fe4h6w11sWbQKDsqnjJ/H5KZ9TxGRfOJyAyP5YUAe073
qNGf7EyW4b7gdi0Sey6G2xRioD/OClUQPQsMV9RQZDVIt5CVuS8zzibik9M2cfKGFvnSsCoaA8ba
FImrgJrJrF7DERh/gDwX8EVU4cxznkL35vJ6ImOO0u1yYECbfN5oCuvXtD6vwlheUEFW4xGwfv1w
NEkQyBFESJJWO6XVdTdvMi2uvZVaIUd992ZhfKGmL3vMlkyh0uin6A08tXSh8eTyXpkBfsaVC/OF
IuSoOkyAateaEh5aaReXZZw/FKdxpkPR0UMIuSkNl+UVmoVrNDQLcABiIJ4GK+DzWewuOMtxUPB5
M4fJfpITTHeudXHlzG1vJ61o00vTG1snafXY39WMs98nGlms3UpW8kOnZfsajXPxHdAAqN4cA4oA
5tFBFk8SOdouoWtQ43p5Z6eiO2Ri89uHsPSPOojKy3aahq+MrymfnzXpb9yV9R39SbMma9aiK6bQ
qngSnrA+bL2sD1HTrqfJqBqecWvYr6NpVPeA8LVmd4aEg0VleYHaJyuYZpvorZVj9mWhKuZrsIWU
72f6it7UqjVkf7lE173jM1+leZrDvUY6fKm4Um7mYLCA/fKCqG4awXsYnF6uAOgmadrMwSokjXWp
1t2SFTMZHo0xVXAfgXrzSavX+6VUgbNDlKIeCYUnaYpM45KgaMhk7RIzvwO4JSuY2PnoYaklbThB
ty4XFkd+tivCcvrCmWYa3HqIYaZ6I2i2uF0HxG52urGhWEZ6ICLb1QI1Eua71heyTIJKU3zUhRqP
tV5U/67sTr+6RgFY7KPQKJIpb1HPuXZvfEFRMn3zG998LDgx1J4qagN7FkP+56UoNdQB2frNAShn
Pa0rAka4Jfyneyfr8Cmim/OXxPMomYaWzJGJpES3Nyfl0WxBEdGSZXth6bJOaqPsoxPqMYeBuS0o
4VgD5uk9kbg+Zz2h5QVqSxcZDvOx8ZiiaALxIg34kh9B0SEKgwIC5iwgkbqGs7ZKyMMk69vFvZll
WlcnHa0+veP4dxgv/dH/4ltuR70PBBFp3iMT+37sK4WKLqy5uZOs37zP8+hHSTox78Yw5DD1xRJx
ZzEouv+KIqcmrh49Exnb/Wi+zsbEBjjmqoNpMioqF8I06GkNN3nQREyz88znrG5Re3jg2oYDfzzo
CYguks9pbw/2DpVCHybAvvkTVelteAhWI1+v2C2BldnAUJPWZTq9r5TBuDwli75x1bV9hpfFHE50
ttDJkW5NDDvCt6lEsjPTJvadVa+Jw9llgVQp7QX7SlKyTZuJ9FF50LKBLB9a1OHwrTouIyQO6hSa
lSZT2+vNHllcHdDYNXDWHDpPFu3OFhn0NCCtkcfSsyp17BYcsuQE9OGhIJFnpr2in9k6MvRQu9A1
Wnsn7XXQZ8Pru/Yoo666IRB9RL+AuqPZt7ORNrTHcJTFPRHW806OsyWAUBAog3tasiO0Pq3pfJC+
8B+gjDaWhTAKYxdMq8hOxH9zm5pTv1e7qaHf/VitJV2JMyH3Kt4CROqLPpRwQFkN0Z4U48IN3Vw9
qE61phHyVO4sDqKcua6PDDPdo+FDAVymJPTInSNVyZFRWsqPpVKcsmPmkQm+Vujka3q07+eK0fbY
6QHp7eIPZXQzLM0yA7SFvLRyiqLvBXoSUORg24cxKKn0oNg2JESN3y2ES1mtOEm3Hz+3shyMo/JV
tLWmdLZ9aedmlH02o7Y3EyXKqd35VJ4ywOYexN0iLQBrvi85apFuCds4mLVLTVHGbQiiVURocZCY
5Qftj9SvyTEsGDsdyfXrOrR0xJ20pBGzErZpPHop6ABQ9WjtR7Sa4bGyOpleQi7mbD0V5vWTbKnN
urADagZOGTfm5kyrlC5OiOhURRdaKsSJ+z+wJN1kPpQIcsj+Aly6qenNWwJ/h4CYv+3nucaNZQk+
Zpvaw/6WMRupJa6S1v5OhrpSB4XZuzpn0K5o0I1MtmdiU7lTWrJaiyOBEVV+UqNPMyVPkDqYUmfa
SVZvKyToB6/XSYnuSMW4r7yPwpxWJEHb7T3uN6vWZc5TW7dUHi/8NLCry7MRiH6N57VVFbdNoL6L
yKP/iLzEZUa2uS62OLjTWEPTQ+Gpu24kx55MOajEg4KWs2KDbr3m6JppGqC5qRkGd8JudXgYnaGb
Lqa5CaZPi1rM8Qz1S/eWxRlB9xOSGPGYBq1UcG/U2b2MXsb1uBPWugb348qyeR3hfXLREJXdDPHO
Eb+oUReXE1e13E/I1b0D6S5p+jggZrG2lI+h4HY8tPVyaFlxNWs6yEnCBdVGcL68/n215OtwXfat
1e+r1lmbRFLCF+7Z4dHet5Xf5yeC4JWV2BIJE3TymrcxigSLjki/joq3UjXGcxgQsnGpmg5tJ5hf
Q5oob3F1CHER9tfa6ZaeO6pYjGO/ZM6SrO0wqaPvbAFlBNPDqjtqrCkPIQ4VftEVpplMyADW2F7t
Ik+6vlN0XrSzry5EWQ0d3QDGwJXmae3ftygZivshqK2Ws31V1TEondY6eJMYZhQVEKixtY4IPxt8
acPRiWbn2gjnYYm3LPhmD6mJjW20HX0PwV5QXIbscqc6JYc9BUWMvrpbDZzgA5gDyhbZnUO/Dm5p
mawqtDZyeA17SxMK0I3h0eYb5SezXnUT1zzjJmko4DxkecO1PtXu8iAskw6ndC1mN15s2fLJrKF6
xLiN1C1H+2dSgxTVS1IACIpEIyUO96KxqLV1xSpvgQf6bIe+z78AemumPWWIPrh9V1Qv4Uxa/86Y
ov4sVjxLB4NF91nAqT7RirKo3epz1e7ToQleMSeWb4uFbJkChRBlSWosHrcIBCmXlmsJyn5s3mdO
SzDETWXELkuJG40QrpYLtZ9VFL2SGkabyEqUCA4Fhi1uJYUPZ6uDpvvOl9/QcRRougjHsbOWL1qw
H1wsUTY/DUM1Im3ytWZrzEJa0fYI6JD674qsHIobvkw1JXfLOPf0zKmBtomjoBOJQaox2ZwdeMoc
Rsc3KiHhgRXZfMWRnMNZn1B4DtMZdKvIHmlcYrS41ZbfOOfOsChYyOKhckuFh6NS/cH0Bw+s1sCo
oB5M6oZoYQJQ8hMvLcrpGz5VG8lE6HpNRg+rNunP81LRskbWw2zWj1ZTeW0SOjNCOzL4XRFnIXiR
OjSLNmlT6tyhpXWmy23lGigssT/s8zEfBamaCOa4A0TSP8nASVESt9SAXbILjvRtlSxwKJoGUPGj
W1teqI8FeV/W11Eu0XgvM7MKT26eei4ftp8F91TjLfN7N7opE6qWA1vlFSV7XnMEGDBZYao287jz
sCDnHBelmsLhG6z0ON2YSrPZIQqAVsPVgqMAjRWVW6Qh4re0kUIObbW0b2mhl/S1t2kEfSxT+uro
LKJQtKFepfEBxnZ10yGz2wU1uS/PDNR59+hlK5r+Fclh/t0WxpR7KK5puHgIVMTwjVJZKGhatFI2
GKY7Fp8yLo3mnhtS6uHoh+FXMbfJPnFX2V4WTrZ81rk1o7AIqf8gzXYIzqbeAN6C9MSda7jridW/
9ePWprNszwdXXaTN6reXhPNAWvU5ukgcGrl8N5e0fVeNsJ56C0Ej9aatiUqqdRkPRevnisN1LtQx
68sijyOrXo0LtxR1HWujD67pO9PWJbk8My3aKkw7VA2u8Gi8qMP5GDoCAVpGUi3xsuzhnGKGWh46
IxTVZqma+ktKceGSSf/ImWHbMmQqamsizwgbghjsFquz9yoCTQIeMttnPAf5d6OAzQRLKo0HRZ0U
hZSWQv28gDChuyj5Yl/Uc5Pfjja/aZ9ORn8DTJRNyPkm3AkTpqUEQHP2bmv4yGwH/I8KXmcIC+DW
J/m9Cev5qVsjOHAhQxXuRjpQsbpPnVr5asObW6CgvIQgN/DWaG8GBLDnzo5hLzKkvk04fmud3kUN
ZzuKYTDtLSsp4PSfm9pB5xPS+HVfTPhsyPxZrG+saRlaRVnel/WcT/tpy3Zee7/9TIdHUVG56gUj
JD6NRQDpG7dijROp8CZ5jYepozFlx9XMNj47xFaR7bcGrw0KJpoWM1u/j8Hg93FrjuXdEph9loRr
wGU2mkRaYz+a7tM6CNHjALHfuywo1LHJIn/vGRHvgUN4d8ZeTw99tCBb5lBLS96Szrs1tso8ntxM
NwwpRmm0Z3ooxEGR40hJSy1ITpJGM32pPNNnx8CodRMFokUqTRQX3iGVMomuSCO5HHOgv7ji9lcm
opTAHZv1/qshIhKFG1NVH00m+/fRyUSM4WOTbXJQXBupx+1b6AqSmsohDpxRLDWljFVYvrhMw0vc
Nhlo/2Qs0yOqnii/iCRWImgo9H2xjThk2rtGMN3MEbpuUE63eGePEh7vbhNeV2UxUbubml5cjCHl
KbpWxnxhC5e2aUmTyYdXm7RGFX0NXeMpD3zFdQrm5GIiQTkulImZmY8WGl+4fusmBiiJlWhOv/xS
D0hQCtRwKdKASLJgmiXFSWguhAnPbViPWSZHk3I4YfaHqAqRYkUcSy4VcxmTPlxYXW4IDXSQj95D
oXmnp5iL0vfpPHXMpxCF53qoEAHcOWiouIroDkYUCNL0fUuKBw6ZQvS1ZBqxjgNjuOalVojHKCaa
niKWHEi9tBfXY2qhIB0qu90HSJLv5JpRGlgEDVahrOu3ZklJb612LTTnhO1Zy97RVDLsWkrgxJm5
MLxTM93SMbpGfjLtu2hTI2FgPVGk5dO9Ltv8mRbZzNhXo+Of1tSd1CHEQU4jsI0QBf3aQgEN7sWh
umABtB9Y34LLNGNOTjq38ObYTBVF3nqGnIP/L9BzFT7enr3TOrp46dam/yjaESOFiSnpe4D5oLzH
yddHsW1uKDBYDGxQGDbDfa/WyLjyg9o593hMgl3r9sWzX0nzDtlO2R9d5Wpx3fH8rluKlQPqXtP1
yYV7Qs2Q4zcG9KnVh6saFFTmZDNqdNRrzTsnsPL7seoamv28dhNztt1TGzXZjO1ONt9+8NL/El//
f2yu+StW//8hQ096619R9LeoBPrmt3vx7Sc2/sdP/aOxxvd+t20iMuAKHTzg1hZ28Acfb/jB7xHt
Ed6WOUxYB4b0/ybkrfB3/unm7TexkBMC/D+EvBX8TteDR/YZoRu2Tw78v8LH2xvb/iefrucTlhm4
PkFcoRNuNuif2fhawNXIosOrk/pGghKPRPKuov7IDrD6MALKuA3N4HKxgwcEQw+0XtSJcor8UsoV
Ebzri1MgNALbPuQ+VhghDt/8bWn0cJnnbbTv6vYKXHreCWOMPmW2ZV626Kv+xsX9i83ZIxwktKnh
wFBtuxbRqT+/DPS2lkgRISaySfGpLAMh86m4ZVulHJKvIzJia/oba/UvRm4ek0Ycalq2xAfmVeuX
GAu2GINYdZjwVJllDEP2AZH0GpnEXP/porr949P4c+vPr5/Rrw/0i5d6iGa4s1RmievKV11w5wqr
6PFffwxeDUGw29UFe/7zG9gPiAjyHuzAUCj49ERovNHD+//1o1i/2MK394xku623gGuXrLtfXgrz
ntmwQxoxN/AozqS8aqroS0o5djTo51EPn3F8JQghLDw41l0Vzn8TOfeL3f+PJ0DUD7VGFsD/r354
vxmtSBXCiCOM1bKZypsVHnxXjj3qhGn6R6nXP9e7/Kx2Iaxve8EhX/zI3wJCg19esPBwu691msY5
W8q+acUbOCSsfYatN5XBJ+Z44ETPvfOG4mP027/JW0Px8ssXnCdAAqqHm4usPYJefwlcI8eFcd1N
RYKy4lJ57RmdhZ1AOH5kg1rvSt+7A/mqj9WoULME8o3Z4sNBTqZsRv+8UkBgi4hol1rzg5Ov7u3g
hudWeHeUi16Hhn9ei/LD7NxzLUJqPxfkxstkzOzzFGFYpZdeVrgsENpjr7Ns6/tIrM2eNU/Q8+bc
rQ58K3V9D57Vvpap/9jBUyPbvwtNHtkNss9MCXKPBQXbddDROw29uT3a1Kf1bnsaZEzhwKiDx4m2
wp2arTt3yN5SC/A1GsyXcEHUjqoGELK0vQcznfsEmpa67jwEGsAeDoHJQ6Htpjl3scvYwGB552oa
DqEOu50aq2uKfe+KDoD3xysDs7lZxna5ctvtzBNGCR43zZdm0JY3SKqfSxBXB450Xm/qtdpP8xTG
RgOzE3n+uXWgLVbPf0ELUX/pIzRQC5MKnXq8c0aVU9hZjg6vqIuOdgpxQNrKmy+D8zyGZzbp5oSw
fr0BzIwOixc++qk/g+IX602oXPTZOTsVDjdxqEVNn6EZnC0PCNbeYiRnAxB4DZw7VeIfX5wnW9g2
CEL3nFa5TKqApwCis3zePtc0IFSzR+ZIhGz+acDPJUHh9rjou73XgOAzbuNDy1FBuSwze0Bh6k+3
t3F2OyicsKXAqmeZDDJa+cyGN4FU+ehQW3V0XIBe93ifzlEuo6OnERG1CyJLWI032gQLfO69Qj3A
G5xFk510wPYsIs56ahrvDoO2d9WEXArzOntXKJofcxwWB13ySNDWyw1dwlu3PNUJXkmxc7oVQ6c1
t7gW/WQ4qWc7Dy5+PHcJ530064CkhhVZKWU702h/+DSbt/OgDjmWhA2jQRnS5h/+kq2HMiOrIus2
rT9sGQrbsU/CYmlPNCffVb4AD2hmGzc2zxvRM8KltHummNSMvYLQcmFFIPFy6mKr432Ktlhgp6iX
Y43vn82+f149LgDDQz6dufURnOO5x8mewFtiGSOldh9UfJi1nrm9RkKxJVh3bK4oX0eemVG0/HRa
4+Io3uC6N1Me/yhV/PH2dR/yEnB7hBMaKQfZgXDwq4coJPSy/PBGvmRUf70J7Z9By27sdMJjHT1W
A6tZOXflDd60MgH9io44/bA9Tu7dSv4x5kXWHWKCz3VtTQlO4YCkoOhsLc6dBLQCfc7eQAdZpBuL
x0g1ORPNtWuoZ8PgnVoC8SXojCFGvGHvSX6A9o9y47EQ/nKTBxTEuFAPe2/cvqLB+m10LH8/h+Gj
ua6k3lfGo2lzdW9/4mTNR9/Jtxp3yo60q8cuxzG5Hb4Yn8oYbdZzUdl3bDN8aW2+HPV24ZvphhHo
FK0bnoLenjw2O4P+dJcjAyhwvlSiny/nSoVxRQElwliIHBKo8rPT0wK/dzM+zqDjo/Gw8cemYRQ3
5spzmmTIV1TJN69nkfMqHJE7sWYHo20H1DJN9a1ac8TzqKlJ1ik21fizDvI3cO1nXelnCQXOqEXb
ZeAjNcsDrpMw53k3Yf4hRbsefnxPDRU8sjysx6EIIQ4X2mixHUAPhiPfiszjfRu5SMLReMQBxMVl
RJdRKdmAUEnfj24hn0ZanwmuTnFyyih9B9YvY3t2SMZz+anUtO9kWUGyIh37iikGSmob+7D4cTS2
s3XtBA18Zll51tHppjaxPSB5CxgLDHKYb0OHQ5C1tUw0iRAXbo0Rd0L3mMD/dmSdVcRXZcCpsdT4
3Ocsv3XCykY91jQnrKH1rvSaZ3RAxFTgKrSuXVTrBytb7XtrFWAU2E301YiuJokcGMMd9klKWMsc
3LW0BoPyIZ6y5Q/LMcPomuhl5KSvnDud25yLMz6CvlSlj/Kg6L4AruWfSizviae9r7QxlbFrUeo+
ReSw27ljPs8UKF3B06hD2prqxQL2PoZ1utwY0EKs90X+1mVGeY+y/Cvg0wDkVWyfX4F7i4aj1Ujs
ybIT0jjc72jEm5OwnBFlBF8Wcnv4hrObJzOCAeC5Ce4Sy9LzVMi3eeb2vB1OihCCS4cbdjjze2Es
nn/cFplb78CC7KTuCjZFc7svlqm+qrZhg9Ljs7NyHdYBXwPFgeGsIy8IuuDKtXpj33XTJw8v9WtT
c4L/OCNK4Z/NTtUPpGK8ZVKll3jzLHAoOBuO+O2eIh/lCI6NcDGLt/N4Xgd6YBvxMSj7VjnDjW6C
b24uX+qgvCoXA0aaPIRdN8OukYMVHYrRBPsQfOFsjrjDIBA9Nqb0iWzHaueU1XJFL1x5ja2DRSUN
ddwgzNjxpbuAjqfNeawONjkccT978609cQ/ppm6+rOn33TNRPiM85mXaZseD8n2UZbu+YghDxJ2/
iYz3r9TiQ2X8a6vdvrTbgPFjXKgt/bz45Rt5H/SjiM5JvHD8uxT5bUP58yK2dev5geP4Jn0WbvBr
qBtUquPX85onMuSs8gPjceKRODSLD+Sc9n4VFJPbJgjCX4/k/2tz8pHg2YDDLH/oxgOW0D8nrzUq
UD7iGCMmCNtIRkn/A8ss1Ef2gRaKkaErP/7mEf/XS+UhA2IpeditBsb5ZSa2B6fu2xRmFAkouT1m
6V6Q/L7eOZT9JV23vgxhcNEWHHdYvI8IZM/bnEO0SYjAe7T3fc9kaq3cDLabuTlxb15dvsTcpRan
fJtzzviKi3uswwsyEOKuCPRFY8uPVulnR3ELHlYG7sK5o+eYnnCsjPiGQfy2+5GdC+RqvXtnu8w0
2xxEseK5rhhrOpPLRticXp3k4sxHs2ecYJr+MWyMWkWg8OFj2PHZUQMbl6U2TtjE+MnaOyvCMRMm
/Oe5sLrHJqJHCqNogfQw42axptxf/jiyWQayiRMLNaWRAOUttN53Otrb00bbUkOylzbHVRQtxjZx
0BLPix78iRoq5gBHtM+lv/YJU12Ki99bX//64/uRiPbTlerTheWaPzLMtv7EXzaKeam7oSOfJMal
9CkXiOb6/NJxx7u0xCWorFoyvIIumpQ9MMDe4IZ6soL2uXBzuEN418plANw+MT76Yo92LamH9lDo
9YGm+wJvDI6vvOsu0t78hgOFgrjU+NI1w4On9FVrheQczt5lbmT/xd55LEmOJNn2V0Z6/VACThaz
eA44Dc4zcwOJZODMwPH17yCrezoc4RM+matZvJKWWlRVpzkMBjM1Vb3nPil1+z1W0x08R8pm7INd
6v8sRdwgE4sOZlAR19PzcG1ITXLI5tWW+5z0mmXu+/myR/WGk4FNyoj1aw1fKhfWmLRGeDBtgD3c
jHZJmk9EBFqGrs1CbwoqEQabJNBH4MBlMrgSvX/rVlL/QATzWGT8b6lkOVK//M/ybtsfxfUr6sjl
H/W/MeU2p6j+e1XME8YnP77/x/8Vr1//g55F9DE/6rdKGGye/+UWbZh/abaMssVSNYWTWCMZ8Xfq
zVD+Ihen6hYeCRYI0tkY5J9SGNX8iw0YdpWBWZmiOLM8haXVhP/5D1X9yySmJGH2L4vp38m8zQmV
f39FpB4MS1MVUlZsunxL1iJjZToU9VM1xmUCyPwm0Z18H3FBOZOjOibs/z0KkFUH3oeFo+qvfMwb
1KWt9RHloFblHkg3AJUS7Qvi02IH3iK6RGZIbbozhTc1ofac9nFxJttynCL7NbxO2kFRYNoSdFiL
7GI6RRl5xVH3KBTIa5AWtAMooeZpgqLXm2VwIkl2fKj8aygdqKzK++ZMOz7HaDIOVVWi5o+ObaNn
02NvQrOl6awiOKkjQkPgGo0aff542BOvkfn9RUBmB8CX83hYAc3GSOHMej2AplWGhmBT+n63/XiU
46zV3w9HHoe5VGUSxrN06+0hnag0TNq+QUgphRERUJp/kRiXu3qmX8oYIn77eLxFnu7XgHwvpFPJ
q7LZLz0wnbIqlLaHM+E0Hd1WRpPtEVsouHr5aiG8BteEFlVuZm1aVTV/9lP2JZKLfFPmSvl05rfM
U7j4UvgtdGjS5UBucrmI6mgENBkG1O467k0EUR4NQzd+htrU73yi14nEml9fQZRU9ramrNqoML8E
Md7cktxW7sc/58SSPvo1i3jJzsAtOrqkecggMm8y6lfZB4kiF7V8zj74xNoCkTz7U+g64YC9eOsN
MPw+oOWMr6d29iCNHtKyVs94M558HmZFJyFmzDnZ46WFCEFpc0wt6af1zQNwWdzN6ELbJdCVzqzi
c0Mttjzdb+zBjHXNk0lSuYFF5G+15VUT1Mn645d0cuZmMyaH7RVy7CJEgZg96TU7EuyxWqwLS64u
eo2+kI9Hef882JjzdbCvUYLDuuB46pKYMLG07MIzfE2e00fjvktSWiHa9veI7vP3SFqexQ89bPYE
1eYHfrOPh7wmJN1W6WU9TO4sDiSaAjP1Oah98VsI4b+HIkGuczLBxTWWe03TFnElnNm1sLfKbVhA
VjNTMZx5Q/OyOv6oeTWaww1gPho4G44faDSdQYYQWMLRUZUfZq3Fl/VkOq5s1vIWH2rla6x25zzI
3r+w40HnnebNLLaDVWWW35dI0BQbOlbVQcSVZxJP6phnFvv7JTi/KjATLEPkLr8Kb2/GKkCpwfox
qUP1MO7o068OlHf9M9al7w8GR3OQ0bP6ZiC4Mpcf3oxCdJ5mfmegPVMkZafVpbWTOUdW5JiZRhQf
Z8i+J14bxS60wFQywPouFwddcVaoCWWWQ8BTI3FPfxzK+/Ji7qg7gJBo145PwvR3PzS+Yaonc8QG
GUZdbBxWEQaak4Wtl+Aj5Jq5yA5pIRrPBnly5gFPTKhp4mTMIGy86tI4jZJlNwQD/qRU/7ubwhBo
Sqm+gVUbqo0eOtwAP362E0ctpyz1IXjkJB9oMzt+hXVAy6laRcJLYPiu1LrJ6TI3Kzqz0p5+XFrh
1HhlUhJ5LS09QaTTtA3Z3r66i5yKjpyPf877MIrgljlmS7PwBbYWO2eEPtTK0kZ4RqrRRjk0eBWu
FZiO3HfzoLqvY+iDq3Ew58aHWIn1M9NxYoGxL7OYTRTslmos9oUupykPZAIgQ6fxN1oulR6Z8oby
jPLaxvTW0NzanHnmd9vCnI8gG2GTg6EsaSyeubd7ZWqauqVXJ4/X4G3nO6Et0fiZ//h4dt+/bIZi
J58rnypbw9IqsGy0wDZrSJ09SaWULIXqb23Zd/bCbDRgGVWvb8dZMzKNtW5BSqZKYfd6e7DSvoq8
j3/NiefWZiNcx55NuOz5qvN28+hhATYYBtReQ4vZypKs6t5IlfCxMor4zKHy7rPC/IR6K36txrzM
1cXOO+X26EtG1njUf0E4RTHIWikYntAADRvSHvanjx/t3e7LeCqnChpuGAiGtdgXTakj5+OzY4jQ
cb4lw6SgqRHS/uNRfs3Q0SnGMCC4bF1WgLqTzTqewbjz0agZPY9FfvVCwQQXG6sERhaqHlU5IA6j
TR710woGWLhBvh5T2x6iA62MzW0mJQHovTbQLyeblsGPf9upGTB0QkcTXwXHshczTomzk0x8Ez1K
xhAcNW3YYJEbnoke5wdcTAAb8xwCMYSpLP0GotZHOmBMtTcmUQmcp5uSy2hKAt8rq1bdapIcX0H1
Gzy18KWdETmOdGYRK/ODvPsJGgnTudCNBedixwgqJVFmDq4XhIm6xqzA9yo/L9y+UI0LOr4aYBFh
DZXFHqwn1qhzW/dttka5SGljEgrMNiM+cyyfnBYDrxp4GwShyx0loO2TTBdNKA2U0BI5o8xdYcZq
QVMswmSnFfWw8/1abNS8cdZjqaDu+vj9v9tIydLRmuKQXDCJHJfxh0htQwJay9KMlQoL2kJFczQm
+9aWnZ8TlQrW6KSc+cyV96POBh50G8ztBvNV/PiDMFt5kIIipfnR0l50cY3P7ZXtk+mV9JWpSS5m
BXuNbnqymhByNl2e7DXre1c7Xo2MzAgQSgTTze/OhGZCQjHY6lDVkgc6/k2hA9BShnbpGUJDjoHo
9roulep20gkhpHgSNxbG1V8/HvT9hseSxIubWELRZJx1jgcdq7yHB1HA8Kyt+GL8mdRrfSgRKDci
+90j02QHp8NE49ycnUYWc571UEztKZmoLkfiTsvidq3lef6QpMLYAZKzsVTX/5me/G8bW96v8HlQ
smSkPDg/tPn53wSeClVjqkNMKhCwxgvVPD4EU13vUC6Qus5yO9r5si7TEIBK/bpRy2n/8QS/P7wY
Vydg4mDRyFIsJhihLr0QSTR5smh9dJR9cOEjivjcC9xIPh7q/VYKrZaIROVVMsPLJBp44zkem0CJ
p4b/Pct9UBmt9vnjQd4/j05PFB5QmFhrGhC+4wkt+5YmU5tBerkVD5VilGupCLVvCf5aZxbM+7XJ
UNwCZHwLZMzp5+d98+76MRQDNtwYv7Ui3Zs1CqSVRP+cV9ap5obRCI3644d7P4PzCYmxjzmfFVSa
FiPyXEUrN6Pno7DcaaKSrtS+M85seadH+XXdgiRGUL0YRQ5Eq5UY6xhAbDxM2yu8Z7Nk8wfPQnzs
oGelcrb0hJ1agKxDVI9eqhC7ZHVsXrRxMJxZcyfeEXIsvLIdfU7KWIvvK2nppc8sm0BRHdR9UVTm
PpP86h7Ds9BTQBadmbsTy0+hrqKQYcSDiUbA47kDgQLuzGA86kvSQUMb5aygrubWKhuGc8fjqYez
dTojeEuE20tzGBxCyDrPrR6Sj1okDuVtLAc/AYHcsnryM6v9xKrgXsVNYt6p5rPp+MlQigqzGm3k
CaJyuDNhxtSEVbv7eFWcmL/5W1JkU6V5ktrY8ShFixAMrkvrxXrwg9ZTnWBH+9ywJW3/ZCAuadxP
SdAuF7nUwi9UqKd7HdrD+wo1nYuBz3TpT+3v70isBirS8zkOtGuRfpRsVEK2T0FdprfoVisMbS1Z
UvkwlIN25h2p8/QcB3FzbvvfY6nH0zfpoRrYFtfuqrSCy06UqHA1a6aYRrni32lN3ZmbDLOa2u0c
gWQVmOLQbKvcIvDTxrpwXMvXMqQxRtFNEEzVpnFzpbPhItAnlVOQzcsfUJtUdQVvbLQAgBSJ5X38
bn6lW5aPgV80n49KGIQp4vFjSCKMww5Kqgd6W15jqFBftUPTfEI6JNaGkzlry/elmArohN1YDUB+
tPTyD5biPJk6Dd1kz5adBO3IhXZUReeB7Ki2gUqcWyLC25I+Ms4MdeJDnuM8Ih2EKYRWi1U/NmVh
AGTqvCql9THXNPjrYyCVl0IFwluGWmWe2adOjkhJweDKKrNgFgvFyC0TOlLTecj3hn2kmS0ggkCn
5Nz6yhWau/D243d6YvvQCVRotidIol633D6m2uaFj70XOgWSfwcWQkBTxpmVc+KxdE4sXtmvIGBp
SdekOrzKXu+9CjmPBzCqPVTIk3YT4FpsGKb2zHinVqqukPAg/cqVyFjGNJjJxKZaNIMX4JtAr1jV
bqZAzTddHBePI/zL1wwoFPQHSoh3EF6dr3ZLEPQH3z0xHMlLTgLSTkvHc5w9YW4HI7Ias0GylCT5
HggFgGJUx+3loNN4itKvuxjVUHULwBnIpzBwpL1CJ2nblrepCksG8rS+muwi24R9HbojIHsv9fkU
6Z2lTjXZanvmeD6x3c/1KPlXFwQGZ8uFz/1FTgCQeKU90upAY+mAMr9XbvO877/9/gpkxfNJO3gJ
yvZiyQMRlmQZlx1PDmlODHGKwhzHOGdBemqd8z1R3UbvhLffYp33koNWq8wHMsmlv0vrGHSb04Xn
1t0cxi52SLZH0yEItKBNOsuJy8NeJgTpPSULzO/wPQDF0vwIFYjmb2cv427UuiqJ3acRb7Qcqpku
X3e1nO4dzaTXx8p2BhHJZrSS4NbQuwKgDlmO3aDI3fPH837ypxLuE6Pos3hn/mbfhMlDZOhDWjDv
JDmm/VhG2WVKm5gLZsjf9unc+orhxNePBz25sCwKrzK5SNqH53//ZtAKR98OyengZU3yAkxIdWW5
AnsGE2P98UgnX/ibkRaPV5PhjOWCkfIuF7RixelVOKX9mUzI6efRuQijc7Jhnx8/T9uYgU8qDls8
+5cGtsWpAA4EXyYq0+TMdnLykcCUkvqgUuwsv0oEom0l9WxqODIp2ISAghS1XJ55pFOjzHlTy+Rz
JPm3uKnRG8iBYdSDp8NRWmMs1aLeH8YzB92piXs7yuJ7TBS5rhStZCFwj3toCwNh5VCMz3rpA6P5
eCmcSEvThjenaFl0DnO3+CrRVI9yHDQ9ywABWKDbHd48ed0fuiCzX3rhKIdBs8WnAdbIk5oY0qWP
j8CFDsLQPLdDzCtiuUNQOWP9o8rWTXOxLgFF4l2joz8aYT2w0wMHyeTwZVAssQ3N/CeYKy+nO/QQ
NZgUmgPd8yM9cR/PyMl3TLJoVtkhFFrKdmKQIDLSgt4TTlXuEFw2qwJO2plTZFb4vXtW6loK2iDN
Jiu+mHer1O3CKpjyWgRw3rMguUuIXa85a+ceY7g7h6gOLJTdSf5VwhHO9TE7/qSS0nsdO1JCZxbC
qUX39vcsvla9THA1Gfres7GnWrWCCaCeUa4LgARnhjo1w7rDIUCKHhXdMt+RJIQllEI4CEatWfW+
Pnq00wVnNrn5K1kuJlq95pwkt02kZ8fbj2h7uzP6sPdiYnZolqhxMVuda093upxkudc5aXkpjzWZ
Ks2Pi+QP1hF1Huy7uetyO1x8xdRsMRMNjN4rQic7VF0sXKQ34v7j1XoiB86XQpsVsRR/4QR0/Jhq
FSZtY5P0EDjzvaaqgYbdmlrpcewc4wIfhzpzAUPV1xCqw29G4oCERZ3fVvupUaSXSQ4gtafKRNH4
41926gxlNudeAmu2bl88f5VUMrh1uSeNIWu7jK77ldw31i29vNnOLPBh1fGffPx40HmHWL70OaKc
haDcE5Y1xCBoIzXJ2M1GdODrKKxvW+xLXUAfn+lvf/54sFPrGBnh3LFNPK3Li+1KBVszgAXpyS63
6kGrYBPLMRYqfzAKslYUi+xIRCPHLxjbecPKIuYRDAoUtjy7nZpOPHw8yKmPxUKnTNWMQruzFNFG
+pgSXFMZAJZSP/uNo1xn9lQfckk0X3xJx0rG12ps4XvlzOOdemMW/QuOaYHlJqY7fjxKcx1WWYys
BRLeuBFIeXwnlHCdmQmMlkzOkqePn/Xka7NoticZSY+VsdjpqkJtO37R4NEG7HgGPnqIY6J48/Eo
p/ZTnogeOoDrBgnQ4+eKQqHaPY4DmDBlyrVWD86BIkyzlxsahz8e6tTLA6yOxTNtGXNr6fFQqdBN
yVCS0YPT118nyKSfgOXlu0EENDTz2vdAEvpPueprfzCVJFvlOSHKgakvvgDwEzW1UYlIRRui56go
NQw3cv1MFefUCyObQSaKO5DFtfP4+SYkZJhZa2xxdVh4+K0hQ+oxCP+THRsP57l2N3cbOoulWHL8
5mbJjXTCz2vt9A7OgyPY2I/f1ql9kXIlISS9O0zaYs6qgBUp9GHwDB3Dkzby03Ddtwo5V9kRpidG
JNK+nPZnultOXvuB+c9GALSUkb0+nsUyb4JGVogq+1aX+5WRV9at34z1E5ujufPx39nXNH9upyLu
bnonzG/TqTojIDgZbeJ7Ti8hlysEqIsAWp+UulAGvoq099VNCjJq25ly+RrXfrQdp1z/LquT9pkb
Qo2zbt2gZYsb4zZA4/oHQcjbX7I4nuLcNMsknAjlzbK9wAMMdKIjqjNF8hNLd9aBE6djd8CVdzGK
UQLqiYyCwHrqEkRqgQYDa0hL5czbPTEO0SpxM5l84oFlybfMFLXMaoTsBoZql0NcdFtBXefMnJ1Y
upR3VUpinK4UxRZHUS7nlTA06IY69pJsmub4Dd/dfCvozKH8F+CfotLpsP34g3FYmIszneWqk4hT
GZJK7vHCjdWwyoMwVby+CtW7NrHCjaMqcMfVXHVbfxQHgG8VysVwdCfcguQzT31iJ6dBhnwj7exz
s9DiqUUowiQMAsVzlFa+zbgCra1cjA9WL/38+ElPjkQ6jGCR2g8L5vhJbUeZghT6qNfX9nhRQTdb
Q4SWHmStOXdmnFgw9MggyZ3LuDb9isdDRT3yPz+yFW+ksWw1WBDq1SL0z+x1p14ddzZaK4DN0PK5
eHW2MHCiNnQF0qNFDxNy/fAFymSkbUy7MLEvzCkAyZzUG19V2gKUaJ7kZ07HE506BE9vfsT8I9/k
VcykDs2ZgAaarux+JpUubjpdRdcbQcN3CyRJ218YcUBN4PUme8DQ0Dd1BPK4LPrNGug7XHLEht8+
ftsnX4EDoYm2xnk/XPyuPu+muCBH64VFhtvJMKaeNQKB+niUv7tgjr8fgm8aUbiGUDHnJnT8/LLV
9g52vi2dGJPV76xxqj5NmrrSlemzBr82SW2RQMy2KY/lQxU+FlYJNrZWQocm4BawdiBRT3EBdmvS
TkxKYzy2kZCCG7ak/Ao/Ffhnreh0TMQqbhOHKnNCbJZtROv7QFPjchMJgTbUDIKZ3ZdUzhd/KKEg
ZsIvDKBfo3GR+OEwwj3GRGkDE0ENLrMwxOaR3wD9ts9HtMWZkMZki5xfwxyJ3UbA5hroH5FjbtPw
MZGDtti/matB2JgfIr+LppWS66m9dkY/uByNcnrqiykmqQZ3Ary0XTkw7jq9B1vWC785JD0YZ8x2
JToZSnxjfP6UogH31Fuky3B674PV2PqZ6lVQRD4LgdR1lxsQVDa1QlbNxQbMsNaio9dmVat1aW9T
ZUxCCjLFLEIJe83cgleztrEFqvhgi7Yedwn9loBICqpVF7WGwtCjfQegc6eXkLYG1C0eQvReQvTt
YAkKmG9I3BnsnzxBexiMp8SupzvV6Eew3CmmXFgdyFK1CduIhBGxIZrWCOvBF5VcA1ograuuigr1
vWHUWgDvRxzKka7/Va9EZeGCddYecjIXEBT8sZIO4HuA7Tn4jeyw2TUUOJKjgy8JFsyWawRa3F2k
ahtY2JPU9X1tRHrjKXZCtjpoqCdv09ZE7ZcBb71EJCycle5P6rCto0F+UQOMkVeNkWjXyH7xZXZA
rVV78j6x5lpQ6VTXhCZYXVYoitRNRlc/roBaW104Ghx2FN6gU/FwsHDQVvzOqnYd/JD2BiCP9OyX
XfdJjEmbuBYWiO2F3ebm15EV+4r5eX8jlLy8sLMpo/osQ7rnuiObmEfH/aOsY7G3inXRH6zCRuBB
iw00OCUomgZwP3T9iCUe2Nix14606yPIm59bTAMNwNa4xCIibjqJv6dZ7IFZ034OUDPDlSRr0BUl
If0sIjIumC8gV9n0FcyPtZyn4z07ZuqsJ+ghL0aWpxJScHIlgFyH8AsqZHuvYSL9o6hFdNtjCBjf
4NygvyRRBbkvpS1JBXcXhrJnY7EsWDEZjbqZ02iV2wd1Wu8za6xBoODi9pJ3skholOj94nYAIZZ4
sPWq1J2cSHw3LBzH8XnIc1jjVtl9aSJcVHYVzoGQz2EKvISwuLstrk8+fpJVq90k4eAY1DmHcBPS
TiOtm9SB9h7qIx9ll2dZC3rTKeW1BW0mcFVpcm6SIIU6JPn8EIwqjAA6RNmB73NG5bvgvnOdO1r3
NYAaIyGDNYC7GXaiv0Q08wfYrJeAMTEtjBJvoAVFrGmVUuy9AwNd9jC5JqrLQe9pLtriCGV40QRu
FdCR4nY+SgMXd0OAfkqc5uiQI11fRWWuzQC9Fo8LYapwhtOhghqtBjG2I2g9qR8PIX4iIA+TvPRw
+OniK1OVegM3RYFFjy2FAqCj0wkQjbUWCo/7S/5J7eXaWbVdVsTb0RF8nTDWgbCrdecnO9GbLc7H
KihWj5w8IpIo98H0ktbK74bBNh6kEDbGpoKKn1HjNnsIxCHGQh7QXoxIfFpw4aHODcgrmvSlO8Uo
kn47mAJTOiph5nTIOnw2Yy/DpImW39aoLUh1EpxwpUY3LQMLupNxtDFBNyM1l9KnYkhs8PbpAOoj
dP9PXiGzs2mS8ro6yq9JfTkPBlvRo6EKiWxa5YAuxqv7EFcwUgOc+dhYpMoVlaU+YbYe868RMz9Z
fl6yolL4GmcCxXe5MJtWDwpLiAXIz9M/s7goBvQ2dvng6B7U3gemK6O3CWpjAsDUKzogEWouKk/z
k++cSrhxxpLlFvTj4s3MZlO29dOvs/f/0/H+QWrtTRgyO+n90/du1hr/5z9uX8VrgAXRW3nur//L
P9F4hv7X/KKcX1GuybWeS/C/0HhIbUmlIQIAq0YLpar+l0AXgvBfNOJxc5xTnr/+5X8pdCXV+ouU
DoEOf/F3Gl9/R6J7HIlTAyWdQs2VqjTyGpSQi5hpRASg9mYA/jJIOQpxkACqzRJhrz0TIp8eieQX
jVsz/2ERiNPRYGK+ECfrxBpHGJiycQt5RV+TuP09Lc3fD8V3QUGZGaSouUhJccVqG7XhoeRQuQ3T
OnIlxbivhH8mXzNnMP4dcP5zHLIbNMiBenhX2ceGsKohjsb0v6t16tZDbFDzC5ULPjWDczRIXt4s
rtu//+i3lLx5jt4NSJoN8b6BzGDZENrh4hvpnAFrIxfpjVPYX+I+FlcSSbNNEjoS1gr1OVkeopjj
AH4ulCMy5J2BauTaTUL/OLD2s7qSHHb4NVl561bqxvRHXo4+iNk83OECYD90Q9lfj8lorWljKmG8
2OlhKDtcUa3WmJuSUw+DuOzFwW4A5wZijQ4s5O2EXa+ro8y4DMdW7B1ZKuEcmNZD3E3TigQK+Iga
BwF3ypxIWWVFiaNql9oHE8faz9QAsjV22U7qJhXQaFckZYNTjPBhqqeD8smfOixqtMT63Ml+tg01
qdHhUdTSDaGw/c2Xff2LzquLVtYEmTyDbo8lYduMlxZc6lcLx8KQGMnlskF9nh7nCKtYtyoTRwFI
0cTMh2WtKKIrbkVi8MImotnZCjyXpAGvTwMxNDOr6tdK1jUb02wrfGJqa3jOLQMYM/4AN0lv43BR
mtFeF06zM+TsVS4qdefPXW8I1+vgWTYL5VW0ifJQNgHVBKoNTbvKxvEbF2xwNHJvpxsUGu1W0n0K
0CkaYk+CSI5DEv7yNiiNuL0xYhmZgFkN6dcGPQk+K2Z1GabIYNy6he2YZBI0kbRO7hU97R+tsERo
PMaGR/ACq0fk6ldzorsdhi5WP3kQafA8IulyoKnNkyLZWIkZBR6YozS73iiPkla20soufLDu2FbF
l+i7kl2Xpf5eRLa8VqcqwNfSqQ8o35KbOBXBbZNW/l6x5tq5wj/ctZmMg1WcpaknitHYJFHM5cu3
B9+NUrU7lF3dPIyw001YxTmhQh1m1qGJjfBzQJ8zoQMWGu7UpXgUhcmw0SZZO5BZzl+5QxG2cKqr
32DytpS3s7rd9T4iFTCfwsR1RNg7JYrA/Fa1GNf4a5IOysg3yUV0E9XWVLvV1H5v2AIO2eC01Uo2
gVuvNMKS+0bG97WV5foCPyhzb8pM7kRrFD6OEwbPctL/atzpa7dU4xRSdFN9qswu2OM/osFf6cJ1
60ih5WltNxFVQxTpMhrBNTqodiRtjeem74pbtTSrdYgviesXpf9iNxNG3XQ9fZL0TD7YWZg8G3I3
2SsgMl9GybbWFXfebTzZPxolzzdNHlmflMIknWY242PkZMF93hnmpdnpzpOfJSo3SNPe1gHuZRDf
8yuZrw8zcl+Rn7QplG9oRvavFSWyYVpP+fAASl72Ehw5v2MlGd4MRg62nUaWCycakjvJqOtPtlZa
zZ3elFW6Bv2f19+kUC/DNfQ+7PCafJSLDTkD4lqcbSgBYb3E9fleJLVGq1+nVtUOjfWQ3XUy1g5e
1UqV/D130j7daF3X+tt8qux86+MTGqw0RyuKq1CufS6fuCM/4X2HfD4YU/l7jdOptRnlPhjXQaTI
pVvZRRJccaQw31NAWIiBUKN/mSoJ9DcXB8va5PgCIKnwE70/mFEJSc4M7Fu5yXY4/inGNlX1oFlh
+UD/D5A+KebWzI99ta2xfYy6Queu6UyJtTboIbqyqT1l2HjrWX8IDa4nh9wZu5c8k3UuHKY2vGad
aphQk2s6vSu1Hr5hnCqBP8MT+RlUsmMdyBM2P2FYjg/KmIXaIy0ijeHm4Nta18KQNdwLSaL2A8uy
HC64beLqSUSQ3gua8VdShLuqn4gtjovJComq5Pp1c2nIwvHGgIuRqC3faxvhb7rOD1zhoNCuiv4Q
YApD5xkLLh/9Z62LBF1OcfxTD0f8LMswhZbmlKnLchr4D0sbhzIAkdvA0A4it30XuKN8IbUm+wXz
sZc66Qcphe6yApd325SR4soptgqYCal44XG/Z/E/JCyvoqE7LlCSncx4W7z7WHuh81i39Q3E7p2f
Z3bJWHiOZlW9LQPzADSvwuSpBTfm68oNVp/P7TxHU7jlBFrblbiwmv7CDKV9VloXwCCf+776ZIDT
2w7++M2olFdyCXix6ltFdJeKWT5xVe6eOIe2MB13shmgMiAFiD1S1K7QbwI/U7m4UajdF3mxnfCo
WXXm9JzgbiivoG17pTW9ppG4LJLkilNy2zjiJ0WDbaHpN7qODD4tH4oqvcs1aHuOrG97U9tGVth+
adkbVlnoz/BQc291Ezi6HF5ol/s/Q71/jERzYyksEie/K9X2urRUCAGh8yIktXQdnLZXY+Nnm6Cu
7+ySddRNu5kfQPZhSx6k46YcfhuAV5YQ6APnR1uCJ68Mx6N56rkoS+7fRseWmXITTyJcRX3NVar8
0jCGz5Fp7Uiqu109uNpsL5woMDUxqWyaV0EjM5WRyzAZbzJdHERIHlIaafQvMQXQm2pTi54rt3XT
1H2G9bF5HRS4MWSg1QzdVh90a24xtreo7R4zQEowU0VxVdn+LhMZ60ilc66lK6p0gExixIiPJ7gj
rmp9j/NDBC0fP8OAzVJS3b5zCq8vJH3b4kLkBYNk0mbXm67SY5JRkKeivDSuVAezEJvsBJrPbVGF
IVkPcSuFcfWi2B1GXRpp1jaybrVOb7nuDRrM3QmHZ7XS003XRgc96hwvrsgUWkn6GBmEhtyor0wS
i1uyDpt2ivbyZF8YNW0NRfI91+TqPtSD9fgLCImHE7c8vih4qZEZYWtvX1B70G5iKc4xK5ScHQPw
8HFORmL0Soy7NhYGAxtpsF9Gf/wBO50AxTBbty1wB6WZi8xHTUss/ajWnWrF5XUkxxkYqQJ2uiww
js2aFST/9k5uSmfvFManWoqZsnq8cKzY35ipvK/mToqgbJp7kMb+BvlGT/e6v3MmtX+lVBpeVdZk
HWjVvvWjfDfKdKnqQp2uEsnYYycECbCf9iKgyQza3ReNs36ntAPYfVu56ibzLh968gUq5D1urfHn
RMbzRCqv09CpP4XckFxkUBhC1up29Pv7PKMHnIatTw3J940Y8IbHJoX/JqDAZg9YLUXPhdLfZ7Z+
4fRoJR3KACxuf1v2qnqtWBJmtA4GumbTExeED8MoXytat9fwaXK08dBG9WWniAG+lkmvH3VDLEYL
+wqK57S25exLWgUXpi52eEbcFJWRb8ZWvQTG+FiOyk8yGDtLq+6r0H/G8feeKsJ1kAhMKcEGY7i9
wVeIPjtw4+D9NBff8G8m1lAjpC49Ic/TiB0gte1U6ZcSn+tKt8dNAagUbMB1GicxhP/oGvDzV22A
2NJG266JbezH2YJANn5R9Oo+GHHygPJzEyfpGjHtRk2UG1GnsDCtzMMtU7rEL+uxmeSv5ERp+E07
L6Q1zStIYbBk+/BQaxDBBA8e2NizjcOAQQVusKuwJ/E4Mi+cS9NlBSRzthCl44sEUVsgBogiQ7u3
quYaZw0FI5xWwWBHalwS2M6qLDVcCcrWWjml+iTVyj4vaMiSxYQyR+7GvdPrIF+F+l22eYkJ3nt0
z4HsSaRvJe6lGyNoTTxdegy1w/opLfSHPGwl14po8VN7DPdq1cCMXWgiujNENbsBWw4t7vgCJ5hC
rFqsRuin9t28K69as5cOUS+tJz5tlorzqQZFNIjcs+p4epiGFIKvJuDCWxxOeDZUm7J3lE3TpS+4
Fo78kf3nMVOuMvx6V5aJEQvWKoYrqbWy06e6oMexjr+rnfVVbdLtWEsXoyhefeTj60H1b9imQFcz
vSlWHRtIfs6qgkSwiUMz2Ai7xI8w6B4gTXK4lOae5+dRzPw6jsof6VBfILWn/mrSrClXkBSj2sc2
ETtR8BU68dtssWBktQQnKq0v0BTrG1rkpf2UtpBdfaXAjDum1InVTYyyUy5jYtag8pRKa1daMf7I
prbEsqwL8cptSQ3nZb7GgqraNn5r5J7axjCwa3l4ntJxOMAGNb4F2Mk9Jo64hgU8us0osoeppbdh
Ksmn9aGvYhDScBGRG7N9BlOsuAn8WNwl6v5rTnsJGdQMt49MK+yHiPYwrwi4883fIqsOSaFLjqX4
gQR2upTKyHjGYc/5aQVht216DQCnmcWgXiIQiHaIZ+Saogk29V0a3oe2ar4mcjrshK5dTfjzbnrZ
Tq5TnNp+xO1kNZ7m1OYXyXQk9/9Rd2bbbSvXun6V/QBBBvrmliABUlQvy90Nhr1so+9R6J5+f1D2
SESIRzxae5yLk9wk8YqLVaiaNWvOvxG6ZHA9kFa7XRik+IzUzqGwo1HdRK08HWKh1FTSR9X256Lg
0RQquXoN+z+5ApAQu/pQ11u03+b7wDZ7zxyM8RafmO4JYQbjDhPO/KZJnW8lVuFu3Mn67yBTlAB1
jI7njYkzbZiyR0tcXa/RbXV8vSvT66pJzadmQtRB1oRx2+GKuUEHckSulRJgJaHIju1Kf1fgm/J5
6ttFwzcSPKKmqr0xh946trHSCqSs2+ChcsJ8C9VccrUg5jj1tfgST5F6LKAlPVAcWBzcIi29Uec8
/oR/B+lvICNm7KKBnnrsWPRPFancVVygXzDCHP9Ylmh29BnUnyP+cwh5zZUrQJsco7yJ001jJOQW
ThK1GLaEQ+5g3GlXtKeG0FfD3trXSCrdGEGX7bJY/k0N2PJC2em2ehDZn5Jx1O5qR6mfhlmVthOu
z0qTK4cIW2707u1ffaMEu5BAcoV6Nx96VPHfkqtyOuIoJR4bI1+qGqiY136bqHWxHZcvdRXroURf
aoPlGiZ395nMvp2u5RxCkv2naCcNIzWYLpJxb0XqNIkbHOZjBWaLOafJ1so7WcaGBq1vbNbrCZIL
rabAzHdjZmW4uY2SctPSMtbvzdRWvnRgjOmPjImmb3q9DB9zfbpGdYfgmg/tQY7CRRMsLlO/U2v7
C4qiqBNjXemCq8E+DiOZncmvJxGNNK8IGtVTFPpIla1GFKptTJrHXt6VdC4Qdc3w067zwBe5aXiA
1YZ9L2Dj1HO/A1hZu/wd23JYfIhziJEl6icYuWgd2HbVvkZiy8bQM7jHBMrcKKOD4vXkjH7Jxb9o
pahYBFl8rrTqfaY6XqH3XPk8+Z+mfhyWD2wfgimmR9LVuwQ+803Sjt90e/5txmOymRa9t17r0GiV
Iu0qqgJfb+ZHO+WRA7D4KqzywcXhpb8ewwm9lFkxvHFsol1fCXEFU7q5qTp78EU2Z8do0rOrOKnh
/U6a9jVwzL9wceP9IRt0GWUamSisi10c4DBeFvqnQCUJnowWVd6EZmmnQtSvRieiNxeYx07FQc8w
pP6myS20kKuiOXQQwwDuBSp35TxKtygumIOteCP2kFuLRiMm4fNPp4nYeTqMnhxyuzcpNQdrUkXu
5pH5gE3FsTEmE/O3+ZrfY7jG5Kjbhn1U4+AJHauy5cMcl9Y1R3nkwrQ0V0oRF1fTSL9rqup2xI/p
EJlYG4U64LvaGZRpQxErQU8UC6BNW4XDARb0T+wV8brLunRn2kq/a+209McJMyUMjQ03lLV8Gw/t
D3ymCy+ykZcAECB5URDGh2i267saP58kxC/PasLPvSyHGwszyR3WfN/HrsZNSe6DXQ5ebc95x91z
xMhXrR1u6172ypwyBBaN2tcpL2ovwNMdNf2BVqyt3VLqnG5rKrX43kU5QkQglQwUTVytTSVSIsOY
PJohm5KMw80VNmYop8GmqXFvskIpOPJQ+yGr6Z/GLI6RTWhGrS+7TcbJvgH8cGejX7gxGrX/Bu4+
OThTNGabstf+gDYOoBohD/ds9ETBLA8fqkU30pYKgtqsOV6PxPUeFJ38TSEwH6pURhsQTNkNIR4f
g9pu9zxjsh0XAd0w28pAIcdIvTeWcZBbQ+wyMDxfZ8qru9a0p2vq4PldMg4TD50ExHsQDA+44xi4
CThG8s1AnWhX2UpwAIeKCm81zrta7XSAbJhCHUQe5VeqPFme3HTyo1MZeHdOdNncMJfkZ7sWS7tR
M3dxXoinopC0I29x0O2NVX8BeLo4INf1TTIUzkEKHAXPZpysjnFSCR5HiVNhgpbbwa1kjorb1vXn
SaQQg4JUc3sgF66BrOUW8Zt8Ew7ZDzWGvsB1wX7L68/I3d4qYSXfhQgFEpccsjKrLpJxA1wzw+d0
cqzPKq7L23hWQ3+kOXilOYjPzlKWU4Qon9OKMvu8ReukjCwXrLpOskg/FOi8iiIi/vOKMX9lOyT7
tpn1HQbueM8lpaNs1J4UNOJ4bIyenaKTKLfK91xHVV3rFIrOmlRvOE/35tjTqbVz2xMp9fpEwaDb
QQP3vq+z/FZvtNumKrJ2M1uTvHVi2TxIZfyMRtSzgi42pU9c5frSIP+bagO/BdDuI1vCRk9uo/WY
fXfmZ0wZ2k2hV6Qws4fyuDtA+nNEsUMf45uV2HtAxvfaZH/Px/4nqZRBipv0fj3Y3V2kj7/0ata9
BJOiXaBbPDva9meE2xrC7dOhxvwd5Rm5OyjNYNxz5pobeL64pHLF73OEl7dVnE37qA7HnVlpqRfG
liTfpyqexNMQ3xjx9EWrpx94KAhebMP0VMxy+6gPFDhwhQ4nN2tyc6d26l0lctJM2BKoUg+YC+nx
cBSqGLzCKLC0wdfsi6FVvKM0W7op0TkUWaxvLGjLSNEgv57p45PZ25/BDx9LJc28LEfBOTW44ZrQ
xGGs/laYUw0LZPCrfryyrGhP0rCloHsNa9j+juslJQaa/Lyn9jjwPQ1NvOvwYMjT+REf1cqlAu8Z
CaUQtDlv7LlXyX2LrYZwhls0cfwwYKBBAXzb8H8qDfZiAiNgKOKDNRq3Vux8dRr5mNDUrnTVn0Mk
Pmp9jzHhJxhQtpfF2K/HYi9K4qUTP0Do/9RH1XNTYGpQ2ntqql405jtBOcTJ+6uwjbdZZHpDoPxG
wXvXKih5mu09iCTjO+SYbTMoCwmh53XRbtUax4aw2bXlNH9JoP3NPb4KWCVn/bSrSNSzTDo2Nae3
cI6QDzx08Aa8DWxvxL2BnXEP4M1zjPxzlc9bIOXfJhBKLdUYfNKIXuFVWERubmBTqsieLk3dtz43
cRBRn8wa15dG7TbIzDpXk2M+B5Vw0W/fZbpgF82YB9UedvMktFGwsaj8myr3m2UhCz0GmzD/lWsV
hsoY3+zBKG+5Na4GFdORQdOu0Nn3sUTEfIRbPQ7GQxhqoL/0jarjy0Fx97orC5+HKXs10K6LbjhQ
MEAxB+o7vzQNy29V0mzDJHG5P7YIk9/TDf1qSYRBO+TSls1rPL8fi5YCkiN3lFYAHWVB5+E7SldA
4WMIN7HM69FqYVT1LjWPe00Dth0mkZtF9I1wHJectLhmKW8cI/jUdQ1Zxl/aoF63ceyNcXqvD/qx
TgQQMUy9zSC7n+yI6vLIX0L1mceOo/YemibXoVPSaIrzp0Cub7KJ6hc3utap27nO++0I8HdTDNpD
GCHVOjvfQT67GYcv5PKgPirtRzXZadoMAsgcr9OmvWntinhh30iiOuJCilk6Z1kqDxgveKXgjDkj
jb8NiirNhlv+ocrCa61Pvg+tuJ9QJqeF0F2pyexGsPseKayDmajABgQCZyDDvBFCx+9WWgqY+Jot
toUPWqpS1jZSLoQuuefCf8jM7qYhpZzllAKCSmmN2ado5aaG0x37Inqs40psGqs/4mi8iwSF2GyQ
/ThyvEpXjmMu8OwenAL31Oi+MPJrXcvxOQqHx96YnqIs2FqJesSUtHcLrR12QmuyTecQTQOpKjZR
qQmvi+V9HGFMqbGveNvuUFf9rsHdoiIhvpW6+NzohE4JNNg2ba0jPHYL063mlzwIbhfxZ4zGQzMk
B710tmMRf+sj64GO0bNqFNj+TOJ7pvXHObWdA72IT3i9EQnsv+hx3nQOJm/9dBX1jhck5v3kJHs8
2QmXNHuU2Im2TeB4ltI8DgZFBXVAOF2JR/CsysFIcz9wjGd7lu5QB203pTSHWGLpTyIuWjdoOqxU
spuhz38nWFeMtepXo3TnmNEPp+0ll7rLIdB5+C1PuZKpD1J5x9tkq8np0UDjLHDGx9SsH4VMMy8y
YLBU7S333/cS6V5Me+znLIxGP1c78ifL3uGH28NCLu6sJkW6QKQ+jN8vdLAx0h1xzRB3WVQAiZkD
+RpkbvyE3rziSiIZb+eZrtxgYx3qTr0qnsCnfUoTHEWjgDJJirP6hNdOw7NLD5SD5aB5q8jpdI11
Zw9Sa77Fm7zb2y3ngvORHdqptvxwxGIrI4bsu9pSnqelLyiHERV6xe4w/1U754CVeO2qoqDgYzdF
5A+ks1+lZAIj31jOfIxhAdygUtG5KVY4tQfUL9opTbOkQLbp0UimiVxn6T7tsugpnwPcxgHE3GdT
TdUndSbsvocAz0wwg484ohv3mhVB35rAuO3zIJV/9z0euoBrBkEgwjHFDYMZaX45+plFY9DsEUHR
sahJQvFNGuqJG3Ioh3ulFtXgjo4tuKzUVN3zd/8UGegx+N7NQ033cF+mqvWkxc78BU6LfVflOF9J
Tq2UGELwYnbicN62vY7CRpON95QOtW+BFMnfByrJ+3LI8FcyQJB5Zi0HbkIbLtvFoVPT5elyL7Di
4bHmy+wm0hvM+1qSKpU7rGjD+IdTWxoVCwQXzBG8NV11jXx8Ivok3Xg0xKh5tBPwJyqxrjWCLKPH
3PJuBOAH0r6TVM1TqJIQ2HF91ns1vrEnAwCVXajD56wIRjfg5X4FKdH+EeUO97NKFRRHbn1j26Lf
Dno2PssCg4tBC3+HYDqxVJvietMNXABIllb7Vi3ElS14E+EQ8iuJou9WZ3R3MdUDgKpp/Qn3bbiO
etn2186YlodpFulTY1BYrYaYogx11S3CdwoiKsaC/MWWO6fyExAoaUpSQDWs+WdBb3DYRI4zHEap
zfyqBQHbYWfkWXZdHeuywTOOMtmuDuWtXiq3JTV3b6Ts9ujIc3qMO8MHmPBAa0h7jPKZPLhu+McX
1brtaBfFrifb/jK243zIFlNJFeVTLLEM7n8jzCiox1O/6yihblWNUlMPsvy+jgP7Jigt6XYqI8Qg
rH7E0NyIRyoXZZ/dodNBy6zQw6PejAN3xxAstwmIi81QheI2bpG3FoaSHINITx5kbNrrRq096j+t
F2Lp6pM7Oa5kGXm8kUsudhF23a3cWyXe0sli7ZQ6RnoljNR5croUTGArcGKflUBu3FA0uVdbg7iz
KznnuWYWEVYjqvD7Af4+v9YceeJbOuYXLapp8ZTQTG+ikEAD8UC/wQNEv2rtsLvS0wr7zbKeTQod
UZX2YF7HZC9ogOL4HiYBub/a6J+UKlSrrTFqM67jOE9SfANOCcYS86NqkiYyxm66Rd2JrpYSdl+V
VskxDYkBy0KLpaLTGTcxjTr+TpxOqqC1EM8CYLoxJiyTbTxYNv9AvLMzKgEbr3fUKWIvh7IaEK8D
nhJlFihfHTMxo68I4knhZozobG0tSJHa4R9dpNRKTStyF/YArGhv2KFCb6yr5VuzttrO/0eK/3Fr
ahQqqgRGxyaKGcud2OOjm1RT9DkMNN7E/88weT0Wr6L5/V83P6r2vzxR/PrRQZL9/8BIY+GU/Z99
NFzx88drYN7yT/8PLs/S/4kMGKRFbkcbUoIC+O5/cHm2/k/oUioISzxfTQURtH/j8lTtn3Dz1EXv
UOV/R3fo37A8EHuUihcoHVYXJkiOj4DyTvFW0Az5m2yQeXhzqAyzVjssa7SI267r/RZ6jIcWVriN
I3X+ECDvX6NAAteBQEDBQSbnFNVVSUBBMJAgd6qoEtEDTV0VybxtLGnO7tW6n8GtnWL/3g7Far9m
piSJM0APyXvf1J2/jE5xEMkLdDdsUvlfljL/l5qNLyPBhbcRJ5MtOsFr7STbHjId6yDhl6UUUkhA
xiHvB14JaRdVPrc55chWbj1Mf9BRdBqNHfTvHXZmpmc+nYHX8bKq8F209adTVFLCTAKLZQrV3MgS
lUREu8qPfzpDZ9fy3GKysrMC5LVV1CpBWgtfqSTpOCd1fBXmqrRpuumSGNW5Cen0tjFjpismr+Wv
FJzrpVkuhN+Ove1bWmDtgoj2+oeXzUT0YsEzL840byyaNWDothV0vopQ9F2md9YTOMRLDKkzczEt
01IXvXpUsNcyusIa4jir9M4Hn6kfp3IMHiYHnML7c1m4Xv8Bab5sQb7LovyzrBcH+XSz44FqkwSq
VJpBYR9qRe82lGvsQ9Zl1lUIyNIV2EJsobqHF0Y+Nz+g4eCMgYMAfl2NDDCI1kPRdb4Qk8AJR692
A86SHz7MYHhVQif0SNjKa3StNQOAq3O18gu6hW451tI1QE0aY/jWXgDYvo0bsJQJhjrfjBO9Frvh
ATXJVEArv1bA9ZFlWIe8NJvb2jKKw/tf7dxQyFcAfbTRNnyjOdgVfYSPfVyxxWULRVvYB6BEEg8n
YenDn2lRvfzPUAus+BVPT6vHSe9A9/hW12p7EGHGcQzzSxN6uxlOR1nhrfue2kHVSKVPo4d6gaIr
N3EZpvu/sWxoYiONB4IdMZnTucRwmvI6DJnLHE57IwIw6ODquk3k/JKU+9kJ/WeodSSC1tAFtJNL
IEqWfbBCY/bNWP39v5rP+lI0hVZX5eyUfpXktk/dwQLcICnbtu27CzFv+cyncYIPtPAVZZ402Fet
OKMoyQZTINuln7SUy8IuN/YxOEIvtvO/iIbZhS91dvlQVyMumMhBvJGIDqU56Wy0OjMrljwJMKeb
SrgIvr9+b0dB3Q+irUECBbPgxVjv1d6ue8mC/oTbcBp1n0Hz0Mtw9MF7f5A3ZxURJ5I3UPDwlRWu
6tNNt6B246CTM7+zKWqYStT90iLQY0HVmJeUp99M6GUs+OYqggxIoKyoNtxWQUmmyOOQl80PXBB7
MKVGfImy8EJ5PtkNjKPKAMZJPBG7XtMjSmPBFRQAQoAfRLRfnPi6oJ+9G1LqZjP15jvFjMYbSRtg
CGapepdiufFFgLcBgSnZ2K1jXA6OEOYdvLTkyA3QPhUajfb31/7Nrl1+J4uOPQpaZ/BsT9c+UEVs
xF2c+SIUzvemC4xbxSxrHxtnC4Jq/+H8AyEHmAdsJU02aHqvAoyuxj1FCyvzVUX6DFZX22ayNX50
1zIIYmfIeyBihJDbKj9Nca83UkpTfhpkjWfldb8LjF5cWLqVAiyZAcMwjqxDfCdHXCtgUvLVZElI
qd/ymX5UWaRNW1PSCviY9Mk3FU62vVsNjQwyNR+/apiF+uD25E9EcjAmsGyfbCVUrwcKaNe5xkJs
aqkf0g2Ut3mHMDXAabB+C0Wgrx7e/+5vzwFdPbTQFR3lOZkDfvrdVW2aabPpKZDFiW6QwKMdlrJ9
4WS/yZ2giGs8sFB2gHHCy+x0FCl0ZEEPk+JkUwXfJnT93XJYmNK9GR+bvmmuUYb7bc1R9/T+9F5y
o9Pzx8gIvHDSacVSaDkdGUx6Qc2wS3x8u+gSUYnQntBDN36UVTPF7iBwAt3AzBkfpgRZTER8pzp1
qzZFl7iywepvAvix31Oo1t/DyKRVnxotBc2PXhosEF/AQW8L+Sdojqc/Uxi5MoxhnPqzmWnbIUu+
G9Fi7t3lkzvNQLTeX5Zz3wOakUyyB3fN0pdd8SqcZ05Y0h+bEz8VdJXywuh2xvL0cM0uDnwzrfTv
Ik1Nv5rM4vn9oc9tODYCqRi5ukmUPx06UptkaiORAMAG4NJFnelC7Er990d5Odqr786zAwI/2To0
qZe4/GqGBT56eA9niV8nTVOAvgQ8Yfb5+Ni2FKqsuNGuJoqoz3MUgb2aQ/0w1H0AN7ToxoOK7s1H
r2mqYOrypsMuiQi+vtviclaUEj6Q3+Yy3PdBGmgsASd+f9pnFpd+iawCoTa4rhfu4evv2swT3tWZ
EfsiksZdqOaUVRMM2P93o6w+IXL7kwCPF/vDZOW7lPscYmoqXYgZ544uJ9emVqLCiiR7P51MUOo1
dG6cd6c+v7MLWXuK8LoG8BEZdYaTfA3LuKonmEOVZMafslIGiVwC//XsxJQPMeDBgv/oqL9UDtWf
arQww/r4SsCio65EAAUktlrvrowlJQzoHiZimPZAYeZ7PdOS3fujLBNd72U6O2xlnbc6y3G6EJh9
w7GP59iPU/gkhlODrndEtCNz7y982lMm4nKVqYvMyWJ4gIYlO+l0qGjIWjW1u8inuvJnBLHfQkzc
ZJ31XFWBl9jqz/enthJUWgbUMHpBvJOBqY6t7RUiEEszshGRL3U12hgihu8dByGS9zzh7xRlHnyp
MbvjiODrZjZCfDpLLbrnUxpf3v8pb1eZk8PBUcGYw6+wlwzpVcSgjyJPmCBFZITZ/MlEx3cb2SAe
tNjMLwSDt8nW6VCrNxxI0C5KqGT7Kmm1Zzl5ujcUMfkjDapr6IT6/3K85Tp4PTW97WUwVZEvT0Xq
mTSGfsUpMm7wmEHR4t954eguydvphuWrLrkd+Ca0c6manoyHNE9Du7eMfA3G4J6GFSLneMCHEbyr
XrmRCsQScGgs0Jbr7G8ZLYE/73/Lc9uKJUYPmusUTv9aRxEsq1S3Cvs4rNX6oRlE+dkquhi5pUA7
DnzlXY1XnA9DK71ywjrYCTuiI1j1Hy0/EI41GQMC+6U+tabYRmNpOXStI3/E0XDTcOxcMCUNyO5M
vhCLzu1f6l/LkaJQSsHtdNGDkVZtSEfeh66EKAa4aKBM00ITrS6J7p7bvxjXILcK5ZtG7CpKgOke
bZFZoU/HFP/0aBx2kH0DtF5jCR5KdkmL8O21RsmVRxQyi4QmboTTqaV9Qws11uDVzFF5LJpe+SNb
RXGhKvU29jHK4tNIoX5Rkl2dknpMqq6t5RAmaNB/qTJJ3YhQUzzV6sGw8C7bYs9+qeR7dmrsUJKD
F6+KVSgIqTWSahahn2ly9TQjqPsQKdpwIQCcSYcwqJAhNFN0I5t9OS+vIoCEadaYSUnoz5meP6Rz
Ov0VKnp7NSVacKsONUBqaEk7vYBIBrGjcPvCWtrTCHxYJfiBC8dzCQDrAIHIG3462CEg2bmsyquf
E9UzASTJWWrNKe9SMrjPBUQVbtC2dhHX1h5luzAaWnla/btMFG0ng6Xep0GS3FRqGB60IoVJ8P6v
OvcpEGDgqQ4NZqm3nv6oXFYGKZaQf2vgmf2W5QJghdkP2YVhVkKGL1ce4jEGVH+SQYoDq3GmAdMP
s4tCX9CV+lmqlbPLmqY6OvlsHCth0vUGXHxwwlbaVXlVPczjhOjt+5M9/ysAd2NFhY4h9ZbT2bIX
HBFYkuRp4C6+FkOjuwkST9sOuK5bI8lLCdiBegWM9HaOLYyxYqf8+v6POLPilBxgbFMYAVe/fjj3
FiELVI7k5bIFixhh+R0EpObC5j8TrWjgEVoxBmWya/295dghvj1IXjh3nyVYOjdxlHtFbYzEL+fp
/SmdG4zjhRQtqRT6CqvzrMWVNqd9J3ljkgqPJ6m1I58w7o2ssI9E/fTx/fHOLSFRH0MMC6yytTZx
j5zENkQmmJzmzNtBSQdXiq30gjne2VHonBr6soaUCU43iygGEifRSJ4lUCaoTLiCSYAE6PtzOROA
MXDi+WvyL4OG6+koNDmiuakZpYc+ch9Odr5z2uXsy5D9BETEY4No2IWpLT99FYpOBl2dgzCbGtHN
vF6SbtZvumrojnU3OX7flvpPCxzRvrXt3g+qwPLen+6ZRUXdG14Taq1U2dfdvrSQqOfEoeQ5YaT7
ck/Un/tq9t8f5UxawGZ0qEGiJc5xX/78VaiNkWcZjGZ0PCU3wbA3c+gapaNuylhJ3PeHOjMh7jEq
uMg843a1fg2BWFaQXmscL4p6+9ke6vnYVGBA3x/lRVdw9cVIK5FFp9jG09BYzUjtSiiEaIx5ZoMz
6GiWwD4VQOWbAj22vzRlKLw5keNfZmJnswsqKPwLPKFyqwJ49C0z7bcYoIT3rdDAfCiz1SibikDo
tv1c3USFYW8nIS6ZSShnAoNt8lBENujlJaeefgeZR01gBbHjGaCWbtHiaAN/VrTGBpSSizzfJ5KI
AMhZ8vQYZ7PeA4CN4r9SqUwfsS0I7qPJUoFpKfKM+hmfvNqYegmlDC6oCO/fX+Mzm2ZJnZdqFOV+
ehmnP7aGumpKigBKC7Vj51SQPaZBgl7aNJfE9C8MtW47yoMTmg3Qb89GTu+Oa6I9qOo43NTjfMlx
/NJQq6OOxgYKfiUA4Qhs2qcCWS3EHTr7uo7EcOF6PTsU3p3o5oJXQBrpdAEFehOJQ3fYEzJk2a1W
JZFwU61xHgMbEP77X+vMucMOiZ40DVUu03XVR6Li049TY3tg6WZXiuwZ8Wcwkn9nFIssfLmzKayf
TiljeEBf7Akq96DiC7imVVTkF2LIubyEyfxnmNXWS21jlsestj3Qd/XneqxpeyPgfq1U8p+kCxFs
CAwkcZrYcGVh5ghbme3HfBJfMjSUZTG1WgInCPTlLL+KmYOFMqQut2z/RX4Ag4AJXiVcgr+xoBa5
Av0DnW2yWtB5dlIF8io7X4kVn/+GsE+Rh/u/Mwr1VnMRzzPXstlo/UxBj6mpR5H8TzTWoacUdX+h
BXJ2u/PQXjogPNT01c0tKOLw3mS7x7XQbyOEFT8Pkm34bRVcKrldGmp1iMsmt+GYcIjrtMuPePc4
PiwqWIpjlV/IR84NBU5huTx5OnG2TreBavZoUEmDDVcsLPdTl7RX41QgAzx01t84wnQnyANARvBM
Wy0g6rYggxuOcIlgFxlc2ezIOtQLR/hMgoUwMw7uCBrTrzJXUSko2i4t+oTPNPTGVT3F8VUGWm0P
rnVRJ7KbBf1ffXl/A54dlAwfWBPi9wB1TlexF4pUQI6zvKQfqt3SAds5gT4c0SGd7ygbd7QatPhD
rgz/OsE4MoDaQyoeK9LV2aqQs+ntiV1fJal5mw8Dsgi2VO2MTFg3VqRlH8/lHNrjpHJU93ndLSH6
VcToU2OuENUgBAMuBnjelVtU0+uPfz/q4ArdA0qmgHVWG1LHpWWSe0YBh9/vhlC2t4irZggR1AUq
aV39XDvi0gV9rnZAv4bKMwp1VGDWezMp86rpWWmPhAHFlxrFgwc1jIvSM0VhfxMZMVKvtOI+bCvT
q+KlozaYin4s0lA9SOQtF5bhzLkETCYbFI3p0yNPf7rYmiz0CYlay3PKABYREnM4jQW1h6Ln3/mu
hgH9WQP1hyijejoUtEEFWpVteVWKyEQ/IL6mgwe+kNKeucCp25Gb0+5A/WnBn77ePTCAEFclAHmd
xR5FCQrGrkCz9P2DeHYU8GtLkZCS5LoJG4q5TYKEUdAN0rzEEj/mpr+kYXpuEHQs0RakqK/T8Tqd
Smr1cpXlioW6RDLvtAlVjQZG/d+YCoV6/g1UgTf0asFsxGjiLBssT3OaxkXyxYZvHH3MKfEliDig
UbC3wlFj6VufzkVTpKwxo9by2nay94MUKldwNfIHbaEyvf9tzm1p3oCAg5buHUf8dKg5LDINc2vL
a6wCMndoxjuJV4iHvrzuf3woG/9RmfaQrrARTodKI6W35jG0PBAL1XbOkDirFJRikEa4mMwtAWn1
VKONRDZH1xOczbpQrCCaWwpgHp7SGIc4RcNCLRduZATnrws3Umg9F9Bp3LqAUjS06vehq3/+jemC
MmGjIJlCx/l0usGAClpKL5DoJdAGMGyqeqleQG93hgsfcUlN38yW7JjSBSHa0lc3nTHaXZrLk+m1
lSodQwTOtnAcIrcMFAV6LvbQ41DUu6aL+ge7bj9mg/mv7cr9CpmT5zcp+iqHCCF1QLhWTC+zM9i6
etHB7YZN8/56vm2t4L5OsXq5CBarO3WVoJeSU0xxX5ueVDoYkhVxgHAk3YBfklKrR2NW9G3VBuau
KZPyWQx678WFaO/1BMn0C7/lTbDhpxA0gcqAXqJ5t/z5q1t3rhV1TEdheh1CTUc4ftmV2ctf3p+w
+uZsLqLjOuYVGs93bpvVZx0g8Gk9uHZPN0tEJeZaKLDrmhz4pdyL0bMLZfoVaCnZVC1Lykg1YYhu
J2euLAi2UQYzVl+MlLoBR04fAcTFNMZoiz/lYKUGlE+LW7VBNfwoC7yIN8OkpP3T2KjyM4YOQQzb
aIBjWxgKNGKML9MLt88SLF9vW52uylKBZR0dcIvrNBcp/KGy6773YUeVNy2vBbcobMio4zDL+wpN
j2c5UaXf7y/relVfRqVI5IA/AWi3hklWRpjmqgIZwmzqdod2Ff4KXY/kRtO2u/eHWuL0aoJEIS4j
qvo8g9ZNbRgXiEZy14EFyRF+0NXofp51yx1DVbqPKpSm0lC3f3SznV6gLayXlqooOdNiw0i45VZc
/vzVBnUiKTLUYu7BB+jTH+qyv2a5QgKwCet9atrhfpzb8cf7s10v7MuYVJ5JEZeBrdX5jKwJbaWe
z6lnDUzlEKq2HJW2C7zuktHnsvNfLywVOFxtADUSXAnw2moow06kUCtM1AW5RnFDYmqilDn/IB43
klk4F5Zz+fvW41HKZ6tiZ7MopJ8uJ1o5E3RXUfsjvGK/RLnz0IdJPW5EnI47JRoSVHsd8zBybx9p
sUf6B/OOZcJLkUUl2hAS1hVO3DYyOzCRU8Tiw0IHhgsOKbMRxt373/DtvuH2oDGBad4Cm1vDwWyh
8NJQIbU4iJ0WblWo/V8j4q1QDko0DmxFaLDnp9Z/f9i3W4dhqbsvbCiu7TXLRg8wgzRpyfhpn33P
bDtxm6r+NCvWJY7SOnCzjpSLIFxRIqM6tv6QWmUPUq1M6NSQUh/y2oTjF0L5+/B0DADRlF25/nm6
rC5EbF1ks+qb0qfWM3wZtEA6kHsXWxkxrUtvkrczglaGvCrzgUYBuu10a85K2jjBlBR+JOXtRrda
ZUMxJtu+P6O3Bw7MHh5OvDjIL97waeRykmOKCLlfhyLBzwnHG5pr/qArodviQfHh7c5wSzeLT8We
X2/3MWmqFEnowpfK3nEBDYVelo6XoMBnJsXDFW9IXJwWgt76MylpMueRUfq4rHwx81lzk1Tft2hL
bwZJ7S8s4ZkPxUdG0VxdoGUQuk4/VBd3lkFmVvrNKM8PWldO3uDIH4XVLg8sbUG7kgmyIezlV7wK
/HogGb0C69uvUTK8HjJl/KyVcn3h+7w9r4xCRUBWuGAMYvDpKNlUTE3W6VANZjlAmwGR60npdX/M
tfZCRDq3bDQZAaDxEkIRaDWhRDbqFM2m0u8rxB9l8H/06cXsvb+/z43C7gbAovIgNtepiEQh20Cl
F5rGMCiuWs0dhAPpUuPt3IbDJhSwLWnyYnF5umzOWBIFKqfwYZzbX6OpVXZicswdnOjURVApuJBg
nZvVCy+NW2ORJ19dW5lQ8rRW58IXCV0r25IQb4mkv3FY2QhgO9jTlBFf0thXW24UFfaPQ4bEI9ii
/+bsPJrjxrk1/Ic+VjGHLdlBybJka+yxNyxHEowgGEDy19+HXk23utTlu5hZ2GVBAIGDg3PegCJA
BW7fb4O/33I0hCBMQBTgLozOtpzjmpmyhNMeczQubnhk1PuVZQNwOkRXhnrVCuAQ8XBERIj6Y0g1
4SymymoQNbIQ7ZEK7QCjOwSk7HymV/td5dXvupru87H52C7RPWZcV9rCF77ZdnWA2GXwjZB5ukcw
06o0xYX2GI0oJxXWJEGcNtemeOEA8+NBJ4PuhFjo26ej2ITFPkXL6hi1WCSpgQBb9NWzCNW1sPc6
daL4723sUhJ8YNdnI0Vr528qMO0RGHqOiOToxWHvjMe06otHZ81sVOGi9gbYZ/ahq9z+ylV8aTnp
6dPtgKQJRXv7+/9sTii9gexG0R6DNloS9Kq9A83Q4cqOuXCw6UBwBW++uEBKziZJolGjiQlLKR+8
/qlYDUDeYnU7XjKlU8dNiSLN2wHrdaIW0pKERYT1L2H+vKJeWnVjTMThY4X6yT3vQ15/Weu+U1ax
5vEKWxgtGjANV6LxxaOB5zA5N9uGx9PZ9vTmrG+MNCeEzSvNqVEY/2SqKfFjs90fc+sifjvmztMg
GnVnkyl+Gjd1lb+euwdKjuuAZJH+4/Y1/vNNBeL2GEpG9dEaIuOumIvqnWtS8+69Af5oYU/vQAT8
LcaAmABGb7sdTMp+sJdPB4XwPigtyYAUyLEbnOmiGOmG4e+3K+IlpN4EbJKEV6AJonXo1XZ9NLsl
e15z/EcMKgv7txdwu2dOnzMhZRSSA/bq9h3Pnk95gLpVU2kUhbpBvG9Xab+Hr4pYaT/ku1TCuUQU
BtM8xP92b498Ie5sfoob9NrhXXyOFR3q0S4c1dXHWtodpt+5G5fO0h5W29RX3mxnplYbUINZkvBz
+uGbkAydfjH+FPCQlvXR8P0flkRO3hjeDQLt9Eo92cN042/ysPCDbjsk40qj2HdOdqNk+/ntOV8I
QZSlyZkpRIJtOC9/202XIUg21bCoFRGwRj96KMv1ys65sLJwgHntby8p4M9nIaj0wkZa2VodDe2j
I6SJpI2ePhtGvVz5hheCHQvKq2PDOVMEP1vXYakMzEYBMc8N8j19MIY7UCyIHM2HuvnrljhfcSPS
sVlJMMhjzpJ0J52tcZBBeRRKmruqa9QXd9LrFRvgC+F0e0RBXOHSjSiEn+4VVAm1cKwSN8+onL/m
s93vl3XCBXAuoruqm6y7YkJ9+UogO3NY/bNFtxw9BDrBUSThOB02X6OiyeFtHIGkohxkjCVqOjB2
bgK00o5Fkel9Wi/282rV1g5OAi1nQ1UH3bv0atHeTTK5OkcvRT307T37qvfGsnOb0fPdXt5bq+P0
N1uMiks7J79qnXaKCyMNkE3EQQjozkPoFo9piqadbWJlmtcPRaMf6w7jocKbf779i1w4PGA+qBOS
YJI4n2OuCtW4k9fBT8Mxxbob+wgRwWWcrgTEi6MAvKW1xx7gOj2dLaXGGa1xozi6ne5BRPvqDs+T
H29P5cIJhdC4fWrQ0JtYzOkgfVOF0l384oiNlMQLMV8TnEGLeIzGKyNdOKG0dNjIdCk5POega2cG
frsia3b057VMMkGI64OMr0fyv35es/Lae/BVbZ7tAl3KAoKxIQqZ5fncNAruAtZbiI70nefMTRvX
mSE+aiymjjKaqx0KdArhQ/T552XJ79WCQPvqi/rKzr30KVHN2fjEm136uaH3lizNVlrj44Jx135F
SToxAFdegexf+pZU5rHEpO2B197Z8QiDPKvy1ixg3rbZYaynDn1LCYDPbcwroen1hP4UcKkcYPpH
CfIsAJpL7mrsw+ojHCzj1k3n7712zdsre3N7Pp2mBIwSwLLnYqa5fT4hnC7RNmzy+igbFD4S3HxF
9+ySy2FlhLZOnzRYgKZ7jEpxBNOT7FEspDr4fkPUg5FN9fqd8m81JT3IcZuaEA2xHdKz6tnsy34m
eLTyu4fJwM8y3+xDWqNOh3ucwMZlF5Gu+sjGFdbPeXDEi67VfLu09bLHkUm9RxpQOWjmOVgL0NRo
6qPGihkrJlFN7Y1BBPxkDr1uj7234NFLLNvhJ+V87RwAJygSOPVe+p35TaS6+mUsrrnsgkHPTrJJ
7H7POwxj8Fsd0xvX8NZub0ukpeOpDEBv4r3Uxm6jAnEl4FzIo1lvnl6Egg2Ke15oXcyuKAbbgSFe
yPXzpCL/S1d4RhJahnqWuBO8s2o3RHJQ2XdBY6abLfDfNmTJZPkdqBsC3SOZPn9D8AStbBzZuHL8
NTvMNip2s/T6eHCDa8+VS5t421g0tBjQPlc9GHU5mn2E6oHd+TnS8Wm54w3+9489XMHJLtGe2khg
tnMahSLpeE0XqeqYl6lz49V6wnghKq+c/UtzIZ+EVrspMtGkPx3FRWAwClYNiUu2L+YEnyJNa+NK
9vo6wCAc859BzqaS24vIy4VBsKijzVmE5VEKP0/onV8jOV0ciockHSOqu6/4h022jm2gpuo4ZSYe
E36XHlIAq/E4L8OVWb2+mJgVaJ0/NV2aFGdhcwWts5h+xQdCE/uul3iGoMpamwkSlSiFVw0y6m8H
tteJHSNyp1PQ2Z5U5+ljkSoRqYIRva533gVU/RNv0cFOha2dbOIsBwzy/r5WxaDUXzfeE3CX87Su
LAtqmVFeHf1J4EzZOqjKQ9DgEl6uNWwubEYIJmx43nN0iM/ZNOGMeU/TROVxEbV+V9Wb/UgXGH9f
haULvfWgaJtSuHTOLqGgr8EH4nx5XDxbP9p9238Zmqy+cgtd+FicKLII3hZQJ8/hSH1dk/9DJcEu
C5frXHYW6uSmhaghTrho2wp/N6kgvALZuziqx2XOowlg/3nuDysS/xBcNY4Z7LRD52L4bQ1z8egj
2HpoM7f45K+Rd3x7X176bsyRBpCLyBEUw9Mg4vswuylMYcEhrelGREMad4H4W4EyIjy+3bR/yTc3
psdZFGEpXatvh/KoMcd8mGWKbUHrTe2ViLgd27Pk4WSYbbL/KcgsQ+67M+J7R28Ii1ufPBcX06H+
ga5MeYhE7x+rIoLogJ1geOcMaGC+vZgXvqDDTYpODokfmJ+t3vGf8fvGXtK8S7GzatzhES1oM5nd
rEvmabQx3XbVrVHX2ae3B73wRKKLSO2UQgNqYiT0p6OKfsEGqOvQsvAm0e25aKJHIVWAw0Xv/NZh
qH5MygzuSauwQTeL+SY3DPvow3J8Z9ZlemVHXQjjNAEBx/ghSvJ899NfpyZ22rMhiyPUdp3AucRC
YrFQus+d/Mo5vbB50STclE3YvEB0z6IBfg4LMtI8ysgqBvTcu3LfFGgTv73AlyYUbPUpl4SUh8z2
9//5qq4wlZnCvDymZQ6je0UouTGL8J3jYar39lAXJ7Q1bMl/ebycP82C1kytzmOovIu+Zn7Y3Jki
v0b4urRLAUZAKOYOBKt19oHGOYf0EtrFEbVxAWy8m/eyWbIHDC6NJM98/xbI57WX2aWZUSUm46IM
Tyf6LFkp0rrFtZGHipxSHePGrD/MU9v98/b6XbjXaQdyyf4pkkbnjy6kzTDUqHlwBp7Q78ssU09N
kaJvMjbRkAyp412JOJemFcFkpZsGbxo04eneKJZODlOmKJxYbXj0DLc/GIt5TZnwUpbOSxJxM5YO
NO559aEyzHpycWw+RtWk78xcz7e6tsSDI8fyKcPEdktkqlsQ5eJb36/eIUO1ub2yOS+cA5YWjTUU
siiDnAut9UUP2hkniWMZru4n/GZE3JkIV6h0ukanuLCsHDaPhg2Tdtmqp8s66lHPYb2IY9OazbcI
26oHFwHn3du75dIoZGM0zxw472F4dvcVtgbDvZSIxRjW164GmOl0KBW8PcilVQPqsdGSuBgoVZ5O
hcoydY4mx2+1zAyMKEo8ASyUofHcGq7M5+JQ5Ht+sKHwX/Fp6lXjVCiD/GjlxhdcUlJsj+wnwyjS
/8dOoKTNO51F2yotp3Pi9pMTUtj5sQ1w8GyX3tw7s8hjK/1rXgiZA9SdP6U3+uGv9FhcFFcQVrDR
wHE76n8KCKtrYG379ke6kDggPkW5NaDvvsFXTydUKG+qMcISGKXYyEbAnkjFIZCl3+/5pvNeL36w
+c0hzh9rXAd8HuOGd4VD9Cp48fah8rF1djZO7PnbdIOQDlnP+UJEs32PxyMeGoB3sQZCgQ4b8PRK
pf7V9t/GA2y/lVY3DtZZSI4GSyF51RTHKQjqQ2TqMQ7dIbuy/y+MQj+AoeiTUUKPzva/66Oqy4Nb
HK1I/+gMZPJNS6VXEq8/DL+TzI80lZof7wLqjKCPzjIvc1aUkAWuxga1BEkPoAcTYiB3V+W98yEU
Ufno6yLd2a4yjkFhYfBYK7t+F9jIDGIXXNZJZE3jYe2zPsbq2E+Uo+f9DJjwUHmGsVMC+5q8G1fs
NzEZejJwe7uSyL06vtscoq0MQxaHAPLZStUoS2Jcw0q5+dD3u65rXLLk0EdMfiah3b295e1tSU6X
DKoyB4qWeEDT+JzV4gq3LDJDo8xi22g8ZHhH7MOUEumdSe0kveuDDXRb4S8U63Tufqp1yR6jVrco
1ywYp4apFd5B2m5+5r5jHNvFnjEkzbz2nWiC6TEvcfodx1S8a1cdgGrFNHRCPBBHlNW9xUMoPDaT
qW5q7Tq3XWp8A1V9jU//eu8xRaQdoFNCvSLKnx5rYZmNBTICMae28h6XEiPQ0pXiyjn6wzo6X0l0
scGCBGBr4UyeDuMXTmZVBSYyqS2iGNOAgyntD3k3AHyPPvWjfe8G6RNKfFXs1u6BV/Ft5FbTH4+t
vFme5mZ6SSc6G9rUZqy0OnTV6GBlLZLWma+UPl6vyVaR2rgpJJgAD89OCuxvPGZpNh7cZlomLHLc
uothWhhX9tfraMY42wMAAAnszvOUJSuRzEDAIMTbaXU+igBLuJayP/bh8KU+rFRxrwx4aWIbrYPm
Jmgw/jv9CnjkzGrkajik0WTcRgXvLmfOq79N+MDNbWiHjVu3dY/PtpQXCViJNDugOCh8oMZB7Dal
vf/PXMCKkKBv1YBzTrjvtMMqa+ZSDEv+LjM7jXtdKa48n14HHJIsNGi2ZyMZ9zkxMQ9xTik1zJCh
k93O77DXDdtfDQCVK9O5sBe2bA6AHiJnlCvPDsjgZEOb9zjXNLiw3euu4gnuBLw9Jk//0y0Yo70d
2y6Px12z4Q9BgJ/dbML1hrojyzrUsHu+6hGhTb9GBGpAeHOvW8u7ErkvbL2NiAcglXsbePTZmVrL
ZrDQ9fIPoT3Y2JN4xZ6a0Xx4e1YXPxepEDhRyGtIh59ucMj7EfJl26wc0EM5mJSb3lmwy1n8a4T6
SwvIXUTg3JBuwJVOh3KWEOlBZ4XiQvX3bl075/000+9YHzxVyCvb8PXqbfKByADRWSeIniOzBuG1
Lba8zkHZix/nSvGhtOFcSfFer97WhqOlSjGUy+7PdfifV3xbeOvMMPYh7KLvq19aiUed9qCgnFyp
412aDwAIl+yYRyEo+dPFG7qpIiLY9kFFBj7Ygzfu6qxK/zoQMR/Ar/Sk+Uxcb6ejLE5m4uTr2LSh
C7zoytHaHMbHl7/dc8CAaM+AWqMYCg/0dJQICcq8TbV9kAvyh2jRiEMhPfNjb+Ms9/ZQF5aNu3Mj
2YI/sKxzbu/qIobchrNN3t3d9pPr3WPSeE0I8OIgfBxA/hY5wflem7vURKKYQfAmwg9yDMLNEv1a
l+l1SW7LOtjRpB4brOK8qtpMFRqvdW0d1rBRLyofKoRWTGQlnw2XxP7JSnXfx6UpS3hqaSPNWMKt
zm7btV8RmlqR/dyvvjddC4yvp08W9AceCKBz4x+cfk4zqweNmzeeiZlf/qoAXdL/N7srneLX0YOy
uUkle6O/0vY/K4pgylf3ldeYLDL9tTBckJnPqocp72Ti1ZW6crIvDgedk870pmV+rqQNNQumS52Z
Bw7MettI1z4IH22mbKrzeDbra7qsrxaRldsSAHIb7k/w+qeLOOGNptzG9Q7u5EcxkP5mb67uNTXD
V7NiFGCi3Mo8zWAbnkURaa4I0I2hd+gX8dOdhiBR/eIiHzD8MAyvvvL2vDQnihQ8BXxnK7ucBfxZ
iqLvlInttHSrBBV6uc+wNb8S6S/NCdwZSSfQaQoU22/xnxjcwVQU0nDdQ5T7m08uXQB3WvVtLwNg
oy6WjG+HlFfi83+ItyHRCxQKb6rzrpsYaduM6KUeii6lkyjXaUjxD+krlaydCxzAdaXMKU3b6Lv3
a2V7cacy/QkzDq/YIT3XysSZbHtMwlwP1r5qLcPh4ujaIR71ACi70nK51uTaQvfJe4LWAQ8XsOwQ
QmjOn53SsSCTKqzOPaismj83gC72S2P4O0dCZUM3KXyYgQ1ceUK/jll/RkVlmArIRiY9u1DGGXfE
ION9kq159dguU3QfIfZxH1bhhOku9hFx6bd652XSaFgDPzxQCGwf3bZIv0+OP968/fEubEkKG+DR
IE5vYs5nxyxD52FyC4j6UZO7jwsqQrFZLf3fXqPMetOvB+K6pafnEZFy2YC9zIA6xoA5vasl9u9p
YP/98QJiwX1gbUrcVHFPN75ybIH4R+keFkw4Em9CAXt02WFvr9ilfYOKAiBFi/wQreTTUezGLANH
h84BY4c2TeqwmndWBFEqVv6ibngSubdU9P669buVviGYQYoJoEmdE8znMlisyiF/M2gkxoARIOwO
kbqyhBcmF9r0sInwREMC7+nkdOOOZjea9sHdlL0ji3H2iK1Zu1Rzn8eCoBiDTBg+vb2mW5g9O4uo
H7BDQCWRUZ8L//lL5aK3uZAwWHMWj8tcvRR6DvaWXEJKWum4b8PUfE7D5ffbA28f6/XAW7ME9sem
ynk6384K0C0n9pAVj/1+mOrxsUSb/nYZfevKSftToDgfC22A7QVDzEG94nSsUo343Y6LdWiECc9a
5bJKUGDrmfUsjXKXUnL7gemitwOxHe5pUo/Y1QaFm7hrO+yRlFN3XBlBUgwUffoCj1xFKf0Op1a8
X4IBuV+Drlk0tuK+45TE+WLXySgs2V+pTF8IGjReQekSOOjgn9POIhS6TL6PdYg85d8Yc1kkKY2T
Kwft4ijIiNiMsJFJztarx6OTKspgHQxfvVd9GjwNaWFd2XnbDzn7KFyRW/hnBO6CswQAq3kfOb/R
OghjJeqK6XskaxvJsel26Xmrv73dLk6JnDCgK0g14Bwc3ggnH9NeWocBI5TYHJzgtlwxqHp7lD82
ceeTosTOjUwspJ5/NqkGbyBsX6V5MHFa9xIY0uoLxmKUBamGhN+Nss4/tbldiGR20HKjnjjr/lBN
FCrjrBhNqJGh1f/unDmVsUL285cT9Os3naqpjOewFO4eSoQSiaFcr0oUOGtxRMyPywv/71UiuB35
37xaRtHOdRZ0zfgf5NvWsSZBEo5fZSwKt/la6zT8GdHZ+2XxBn6Z3FD/Mw+GcIHtOO4XrBvKOYbl
7X12sx4KATSYwYpNWHugW+0QCFvlZiYmtEjdfgjLyQwTLE1oj8DvbD9WQpdfMtXNWeK4tT0lk9mu
KrFkODcbaQZzeH7xxdv/L2zxjg/7xjpMaVX4sZ8BEo7NNmy+X/k0r7Yb2FkCLEUnLlvY1acxIAor
uQJ+Mg88zYK9PVcyng0hMYiar6k4vWZE8JKkVgpqf1Mbxn7jdCzTG1XZr916yHkMdQnvvvWWZ3vD
3VvXQt3OqsAqunTyYtxVY+Z/wnxEfrdbXd/jMp1iMVppqqRu2bQ//noVNpEnGjBIHbFRz/bnPHey
aKEugdfs7CSCFIkxtWPFtuyuFeBfB3ju6s0IBIwNQf5cMYvYl0XKy9eDSi29Ry3XPRhmqMEMTtcW
/PXdyVDbA56bbAMknz3IRnMwhrD1FqQ3U96dVpfKZ2t1FzClbmY8Id6FDU+2OOhYvb2cr6MKlQmU
42gWojsBYOv0Q3sDjt6pOy+HBRPdu7JNf0eeNq9kBuya13uXS2vLWTdqBozj02Hk2gxqtqL+kLa6
jG66aFiMfe1aa7l30mX+6nod+GGzzZw29ofI/zSJsDBZB+2Dvu36NMWCeK6s3eTVhY3xvGu4sRic
TsSWpTHPnSPp2Xsu/9nd597cvczR2uaJTsVcgFFGl+EG60BqVl0dzd0hq3r46B46xPumShfnZtX4
ACdzT7k1JuCjiIJnQJElIqXw9Sjx/M3jZa2CIqk9O/u3W6bQSGQ45eEuamT4AAwtc2/8rANNGqg2
imWp7RdzHLssnnRtkIWkRTbtJ1/V2GJntXj2QRHXdFyycEj+CLvv0tHMtkkrXSab/OrW57TSaudY
iy9jO7Xrf8UypB/B6lfPU5j5P7t0ND6CSjNLRM+k9THoLOvz6IyhEc8qrEbsnFre2F3fej7AYBvX
7MqyQQx7c/S+GVWbxlEZFF6yLG0wH/q8qxAzDoy1fahRCqKvuraQWSZhjBldt5AHWSfDSDzy/qrN
wzpZwxO16x7Ox5qb/3RTWImklM5UInux1nW8Cq9OY+EgtXHsfJnXsLjstNjRD7Q+uFoJZ68ru5c3
da7GT46XO99ohg4IdGyob6H86dE3jLzCFplT808qZH8v8tVe950b6XwjhrXOcWhl0yShWfq7Ipzr
MHa9zP0dqdT3EMDxFrBlbp45uIQt1vtJE2LjUmjzE14srjqQg2TRnq2inqvWmFo09S3sk6zVHqiL
+Hk0xMFSGDd9RwcyRtTRSIny6/Kl7MuORQsNzmk+GgtuWrLnPTZFkjMsBO2kKHXGH2Hqud+N0R8Q
x6gDcbfyr79PWbfwZVRI0qbXsn+gQrI6B9lPzss0RdVIDmbmA6c+01Hi27PtY7Q15r/xDncfbE+L
J3qHKDkYVSiesOEOPoRZV5EXRkEz7YYupGpvFpb8oVaNj9EYVJqpGX3aJgQ7jbT46Ex3bV5630tg
ATS3KP4xszpa3X1WZMtvqUrvo60nP0Ba3bboQg3+onc6INNPME2l6ogFTk6QasNxvQFn09dJOmTm
0+Qb8NR9WvbcHToT+xZK+20dhjPIl0LI33brpV9R++m+NCEMw7jnVfTcU/B2EjviKQmg31Lvev99
MGUPnZDpi5ad8ZsHU18m3TT2TYLwavBLQxz4UhSjbR1VVLnLwZ6cur6vfJfF1qJQP2An4cNuoTmb
H+wxL0Wswql4bEDYFkngLuE32XXTL0GF5ZnFSaELsIfmxET79Fcb5WOQQDI3mljjnvkN7fnxZVm0
KY8tgsn8aRBNw86pLadNRpSc03iVZfFC+VBUiUl/y4obiPXf+4hax37Bp9LbjUvKBikrL/2XfybA
dY3aj8tMF3kivC7YA/zzSck9I/gwGAuqcV5RhrFj9cNT5UgEunDWDNiVfb6Jt4uIT9A3QS5jBzjq
faTttLtNkSOfDpyo6L2fuSEuYfNCb9y1WpXFvW/TVBSI3wUxpTH9Qiq0qpgvqAvyJ8u5D1t/+eDU
hZnowoGYq83FvevWyGLPWnmo73pbS5itPIGGBGHVrI6ZoMYsLvD7e8PzxXPqD3OzK5vKw1BlMt2P
aZ7Wz37e9T6fsLXw8vIH68aj6P/URj7Mn4BGCekV0jXdvnfxGjCioQEAN4qHFRHUl861rfXgB9Lr
7hrs5jqQOga8EKUJpYmYyvxhs29hb7janw8tp206rPPQNsdpLGRDMasJm5tSqgnYiKjBfM5t/29F
Fb9PcrqKxzDNXAKubNBzr3vtPYSjgpJd2Z31aIJy8hNdF+M7q+vR9KoxPjxiZUkUbXDUE3d4ImcD
RiO5to6ePxEzO5giL6osqh+5bejs6Ilwzg7DVDTiWCFexTuIvNY5Ck9H5KgyJzQVmZBfGWCmbJmT
nkA/jayPOGCUdKSVQSagyMQakKvGUibosduf1xq/0KMap8C8weDVzmOPr1jyYQQcmzmqZy92xjRs
Y7iNw791KEykCgoTckwTuOu/WFTjcrbWg/0c2mV164w0/GOhu3aOHQcG/r4IMtHfpARjc2dnY2Cg
qNYGHzMUwP044s56pzh0wV0QSMNEI9ytqtgumupXJUaFUBcqQV/oeKv7Fv3WFKyVpShjyoA8fFnl
8pRGqzFhB9PUxHCVenMcFAXU6cJwmy7p0aS+rebUi1teA8exC8xkzYYHaEf908TX5y4ilytiG8Ov
/uBJObEEKD7g+5VtHpU0hccnV8xZEYP2yr70nlGPiacmAPC0pIo7c/Tkz5YSGw84b/SKuHBNMmzy
YEPuqqIhC06XpbPiTPqt2C1LYDyMNfKeFFW8/IvjDv67dem0OBIonXknDZv7LLcKIw6iApPEsXY7
4mVXzE/eWPRf6jat2sRpA7EQS70SspS2ZLpbwWmUcau1N+04MFW0z+pp+LbSfjgiKb2EdzoX5U2n
uDp2RUCS+q30Sn/di1Jn1m3eGPnXwJxcuZN6ssaExpS4af1i3A+zaA+9kHCvXKfsrKRZZP3AWha8
w0Tbt4lYjUwmNlp1j2sF3fS7u8wUWMdy8F+k8pxfeeTDcPX7Spv7agjRhG+Y7BgXFtd1bIaK8DC0
fv++VKr7NXRcdEfEBEFsOX268Lgj7Pa/Mj2G3EomddkmNZfPljPXv6bVsskOOrW4L+Vk6B+D+plX
B6uo158YMYdf5mptyOgk1d85HUBn2MAIwtiYAr/b8d082p8YQz53Yzj8GMZq+tyiaV3FHZzdT2IO
pp+8T0jvpG9JHS92T3rnohJYfdzSk+d8XIz8OFU5EpAR7ldTDKIfPobyhlEniGDMebLOKxwbMxLT
i1J28FmG3vBvGYp+fITi3/yA+Vv6SdhbgYrr1FCPwdyL397Q2P/ajitVkrlp+pvAxtXc2y5lF1xU
6yzm5zQfRrex/inNOvg4dYsJEKY2UGSn8191u1mQgu04jVV0Sxblz/uyteZbf2U7gaLddk8JTQC1
kRzGaJgNwTPuWWUVz7nMYU8ikvVstpWT7bQxNF9kWnq/Svh4JNHFFP1jeHbuwOL36l99GhnvG7U0
7wptzXsxWeWybyxVb+YFYvxW1233Y+kGKFl1msr1RcNIY0uIOf/Y6oikPchKK8CwEKJgPKUICjKH
coEQ3LTlPyxYOd1NKKN8yltDVBAaWkM+rp2yjN1kUqDcBcR7GVO34kIqSuEFR2lZ1C3RVci8XZUN
tuCh0tfFe1P7S/tPLwgaSa8cd92VswnUkUgwPCMkrmTSRMEyxDVb9bFRynyGku7jLGFqwhuZV7PE
kkpoHVs5HqlxOBbREpcRwn8xTTgvu7EjbN2we5uViGnoynFfDmH2CcPY6GdLjwnUXDDnazyAfftY
dj4uOINvGl9rHEhWMukq/6BtbtFYCCpRs3LTNbZzUDLx3GZtGxspn5Pj2GTNnTdYc45PxOQ81gjk
2sfeH8XveWhGXtZ2me6iYq4DKF7z9vYoHGtIcImQY6LQ1DTuNP5TAlGGMH8pgmpyiX+LMX/CwXeZ
bqJwHZZ9zSsQO0TT72hI4zHKNRPZhkcF0x/lwU9X0dx04PkfbDUMy650CsrFaxWVh1TYbY+QnOP9
3lyWSUV1E3q37djOPwFaBvKudp1Mxb0RpJRm7KxOSmgG/zpOy0kqh4CLpFXj3L+38eytbzI1VlGi
tCfKnTWv86fGGcZvKRDELCnHKe8TWw/ym4iEyhIQisGPplixPR2bZvXjsOL7JQIbay92jUF9Hkya
Y0Cl6vBb1Y7I7cElpd5U1172gOx6Z+zNwbeKvdPLHGM3bmYnnoGFZ7vKL8xsZ6zZxPKsYtPny8q1
Pk52DWPBDqZC4EuClMfRDyrkKLQ/UnXNitbRj+hGNPpp6gP/HyNAOiax9EDUNk0R3EyDM/axmYZU
rdCORbAOfsgCXpQ6WOJlU2fedH3l2F8qzELGR6PvZZggU9S8y5esa2+jcskfa/IEPx7Lxm1i3qHD
F2R3hidlYUEez2vrFUlkkIwmnGzoaqtnj2nS8MxoSVhoJMdhtxRk7UVVfkRxqXLicWoiTDH7sdex
j9ByQw8i6vVx4HOHRxHhdJGEWT7l93bjRMs9mRFOCoG0wtuqkyZotAZN1aQqAvWxssrxd1MSEXe6
XLoPmg7Rcz2W5PxFxvPwvkj7itgBqwCLLtkO+YMhDTXH4aLkhD9kXaKKLWZO3JzrVsWo77jfoIL3
+a70Pfk0z3iM3BikAceypIO4bycz/bqUrPROkdqVSTh05rMcO5JGR5ttsZ/GyVDb0gTjM/XnNtoN
5Tj0cbhGnRMXjcPCDY6dSfJJsx3JYWY2EjUe2uCA3zzrvhQEnrt8UkNLBpLJz4FhDuK2hLjzJTRR
Gdita6bWXR01GHJXekHnkAxqOA4j1U+Eg1PMNYclmH/VaBXc9ZPH43Va8cyK4YYhvmPKrk4JV2E9
xVDbs3c9nM2nMJf+s22EhGyry2pzv4RdaseTT/ZMGbUoAwolIo8YayxlEuVhREVg1eaPcFLIq9ly
Hn52BX2nGxhi6aGd1yjd+U3f/Bh7R5m7/zn51Ersw/Sh3B7EbWmTPHbGbHrJ/6TPk72racRTng9I
2QftvASSylPmIaqWoCSLvRZyClEeU4TOXL6bU33kd46u6Ve+Lroh2AkmFOl/VLUgwZxWinz8pKfQ
rihIZTRxiRzcBX4b9oDEvGvaVq+LX/QW4RpT2oOi9KrpN4I00VYhl4NoJ+7m0Y3e5zqvfv5tiY16
F630EHQ1xdTzvpglpqV1lmY+qMl9h56mT37RUzH+60peEACoQ+/Yh5VPifR04YplNCZpmfpg/h9n
57UkN3Km7VuZmHNo4c3Gjg5QVai2ZLNpZ04QNE14m/BXv0+25l+xUB2FvxUhbUhLDbOQ9jOvgVMK
AhjqU6nOW1L75z0PDIsxVoRDR7+UI3Q6Cq+IiCPE4HGE6tP7Io2Lh7bw8hsttIygqVxjQ6Thhaa3
RPwDiJUCCoisrSqjS9IYi2VFYzCaOP1Z3ExFO/BeG9MnBQEU3y0bc9cg5OxbC+lIkb5LbfKC9rUu
iBbkIUPy9wzZvQLid/rhbTcQo0R6hwBROl6NNb5NJUoHr15ERkExB6wyX6ytxRUyHWJNZIxdAFET
XnXrCAIeHGQu78izM4ZiJk0rsPiqRDGswatU+vKkiga0xsNxuE9zbGSoL1tHEoR8d3mosyOGszWI
UnpDUp6Tuv3ptHVTV0fLkBdB0zli18Zl8iCmZNw4YrLof9q0glEDWAolPGrMiCScjsKPNwvBurA4
OX2dgeDVTr9P4UAFUfkTxhn47i1Q+dkkou2lupItB2uIkvDqvOU9fo+darFUZZrttCJV9g54uB06
/a+m5sE1YF8QXHEECNFWk6gvwlpCq5sDE7caPyH5Oi5IdG/sirOleh4FqgcEDRraa4+mPC3KsTcb
ehC1shzICBZ/0apX63rJUfi3NFfn7l3jmKLCGR2tK2daKZPtW9TlgqTD43ERyt/az//1ffrv6Kl6
+NcGEP/8H/7796qeW9x5u9V//efb4ant+vbpt/uvtfgt6MsfX7ukKv9H/iX/9w+d/hX/vE++49JX
/ezW/6uTf4iR/v4l+6/d15P/csCnt5vf9U/t/PgEK6h7HoDfLP+X/79/+NvT89/yYa6f/vj9O/zH
Tv5tET/+97//6PrHH7/rstXyX7/+/X//4ZuvBf/cYy9E8vXsH3j6Kro/fldoWf8D8M7zpuJ1ApL/
+2/jk/wjzfsHrV9knQHKcx09I5zKikz9j99d7R9Q8TweaDBbEjzJPhJVL//I1P6hITAA1gAqLrAg
ttD/+2Unq/Xv1fut7IuHKik78cfvzwSEf59qUxIL0SkGJoMGrkQ8rQAWIamDOqfekvq1aqKdU6qw
fnh22v7LZHa1DKvSOuuCqsmX9kFVu8XGu8xNU4A0rTcTJ0+1kfkxBDG32I9GVgxXaSEDu3ym27av
QxLCrPKqT3GUuKbfFoBC/RLvZetQxXZovzNji1hKQRqI2qqG5DwWpKWlVJMIBCFvXOzU1B7bQ9Po
/aO1DKR15FPqA5hS8d2jqTc/1IqX3hCdactuEGql7uYqsc2jFzWjCvKht75ovUGEqqdeVOzVEWFx
P5vq/N4aMYagTYGWhz9SKjB8pPhIJO3EiUWQJlb2qESmLvgJQ50Hqg68/VqlM5qbgQ0k0YbZ7YGx
98lvo/l1T8i/1gY7GJimEv8FS/n0xm0wTNKZMyf1lSpKW7z32lawILV3W1DaS/a/7Nq/98ave2El
GyXHs4gAJABS/osn5XS8MIkEW67D6T1V0sX09SHSxT6lsj1+owuit/7SJU1MdbGa8+8LppwfhnoU
X+ZRsAVgm01b/nkS43eyO6VhCModoHH4D/ba1lQAmEmj6FnYLpVKQqZS6WjLL4q+s1JjXCCxjbE4
uLkn7L3elFN1KKV63Mat/dwa/vV3QKUm6oMgCAmXdvha0oCCOZQ3epixH1MVs/dVElb626zEUQQt
pW4EShwqYeNDmlGz2ymyMQ7WKClpk6LTdMhqfflqRIPwPrHlXROb5wkccOlnbl8vP7TOCJ1HszPG
+P0YLnP4HcyzqHG207uRvsrlZT59gkz0CDjoUuQIOQDwQWtcMpz9eE46C4GXJHGrvxbHcIqDjRfW
FhDvNIyVA4GlkKYZxMwQNdZUJKs0QnZHSGs0diYq3wqNS+3eLKas25XFREl2BAfdb3zeacjwPCpH
BnUZGdlpZ/yQAr/RurRjWkwuDtF+nJF6gG0J923qvc5SmLEsbnfccKWOEs6qa6G6CKZFTiWftjVu
AFO914xMD6+6uRzcG8p3ln5LWXOavI3teApkYFgg+6oHiYjh0ZixVlFRFw6uUYjIjjChWuzdpIns
oQhTamulF4pP2tyKoCvsmjfr/161F+6Hs5llWDB4YAygvqPhs7oeFr0YZ3q5FsOqkGF2mjVO973r
1r2faJX5/fJop+Gm/EhQWBQcCDmB4RBAn15GTpehgLVQHfAXJeuvWjCqx7A3jKNCuf5BOLpKg86g
isAEb2whvGpX9w5QW2YXgBbxp/TjWw0ehgh1kxSxfyhJ06faZZ4pykfRlkv2NUcHQXh0p/ndR3wq
aRLGWZS1VBUGJcfyIqtVzQp9U1AOw/YnA3f64EwpEfM8GPTl1LLP9bfNpNjkNnmmd+nkez0lkXdj
JaYKAavBLd5VS9l2gT1qcywLAmMzP9adalPapEFkv1vCIVl+GklTW+OVKuxs1gBBOOrysUkGZXgi
s1+ij6M5Dmj8pbObZvfmmOjmmwT4WfOu9Ap72kU6RSSwGxStndtMdfBT243a6IbYyebV/EZEECMP
k0uZdw6iJdGXftdrZaJ/TpWqswcYnGCl6eCkjpd/jBcAsH48RQs2NzDwTWrLBuX8L72LTxdMBMBu
vpnVkU1tw+ljxb2use9Kb+lmG/GbdnChYVNtLswr/o7IAxmlTFU47DJGTr/lZdyFd3pktjm1K43u
/Q50II2nN7GTumlxzc51pnFfTwAvcCwfCmzaRlReMlryjh5ah7zRi8l4KLSpmU16/NiBt1dNXeRK
ssdD15v1Q6nA9XHQogpnU6KBhrm8jtAfd588pfD6jzq4kfmnLJ05EeXl2Km/KXTC9F0Sl02zS4xJ
xB3A3FERT0Q2Tke/dYnTJzzp8vJGMUJiEr8s0ka/U6aytmkQgzSv9uRB03jIzC7NMt+keFjt9NQt
88+mvmgj0GWtGm/0HuDA1RiNaHQBQO8GOlGDoryx1Tni9VFKLxbvSf/m8oHYpf6JIo7rPUYt/GZ7
19eWln0RphPFvOm5OuS+nU2zek9UmOiPc4lNxy0GsqIKjF6fMX7P7MS6cTuL8GiflFY0fZzrdrqK
PCfMgroyZ36XluXOLqmLdLRuUEZvPyRqoXmHqqN0rRAdRb29fHMRqQa0X7NklY93SmWigaQJo+zu
RKPHmi11DsEyY6mZxcsMDsXSDovSCWOninK5HW13MI6TKOiajjXvyrRDJQAhzejGjSiMNwcn9cz0
AylR0X9a4nKZMRNrUzW+ngxB9hMtrlZMQYbEX236guLx4vidNRrNZ73rTfWmGqLBBoPjhfZCEXHK
sW30aRbB4vShONj2PjKVYty3xmym18Y01Mquq2sb4YdJyVT9wbVnZtav6mYxv+ltpCXXLG5cH8xQ
61Sob/gH3mDgTEAKPHJK/5r0FKNUq0HW+U2tg625W2ZXm+/xsh2THdr6ytDsMp2O9NUYqsN0B3hI
i48umV10r1lulHxy8iTK+vshLWpXHMYxrrp5x+Ywp+s6UbvQ/Za3USgA9HRZovsLymvTzGM8Ii/t
u1PoxR9hmCXJlU3OO/Y3EM2QvUFrMTOiAAxm1+pvW5o5YeurBd2FdxXYEqHsc2FwU/hLqJn5n/M4
6t3nXqHd7dPa1NRPhUPR79ZRi2q6VloEpu6RKO8ezWk0ze8QAZ1860E8C2mINSBYexR7oQmdkSS0
yFASF2GDn5T1jZu01/Rry0m2uCFnjwIKDrjhSIC/6oC+l+/jL7ydUOlRccVT6GfGPVz7Iz143Ico
2YO6mty2DLzGpK95+RlcR8BAuKnQSp4eZCHC81VJzAa4V1dOF/6k7odnXW6WZXZspX5VQOo2DtdZ
ksHm6dpuIW0J5+7aDVN1/nL5V5x/ulRXRJMDghlRx1pCYLKQIXSNWL6HcUicfqwRGKO3j4iu0d43
pA1AU4zGQKzt8sCnUQAofCnGhrMjGxpQLqSs0znXDUgHemOaVwZyc6kfxqggHl291x5LDg3SK8Li
uOoLxCUYtIlxdXn405CH1BwYOBxBB5IkdWV04E+HV/TIhqGSOMHsaeoVnaTmJtJxdQsR+duSn35h
LPJ9WtQyvYfzs1rpXO8WIyV7CQi9vLuIB9ifLCt7oMk5HS5/1ulyys+SJGCqk0gwUmVYg+rD0ooz
xQ2doJmVZleVmbhGUpAOuNPAwaSLv7GK5+Ppkm0saQLUMpx1fTkFG6v1w+wFGTSVqzKuxFXlqJXv
oiHyuCzGlqX2etfQ2pUpLDR0Tg1l3tVU0u8dhm50PexacTzj9p6CKR6WndmFArCRq/lVgSO1gsLA
63JoObXIyRAdo/gMVcZaSy/3IFCbXF8oaICaiW8yntZpx60R3qpq3HxW7WG+ziH4WLu6ba1dlBZj
AS8vFdnerkptQ+bifE/xa+S9IeHA6Kqsjg/102GcrUYJxjhy4r2LOQOGlAqIXtXo6g3G92la8vzp
PLA4bVO0gr+8FjcD/6tbFtoGR5G27nXaZt4uRq0X1DgdU8MtVduvUrw4Lu/lF0bFrZC0BK4xihTr
Ixq5guDXMBUEavLuXYWKy7Vtz/1en1T9fU6zD1jiYL3SeYOPxRrNoYcGXR8pR6RqTm8Gt3QIQ3T6
vJWzZOqxSAd6Qao+VyCytMJGSChSwminLVW/HPK8LqqdmFVn9D21TaNu45U4W2dKI7Bx+U0maSiP
xemvifohBDJFVNWnmjLu6j5v809Dj1aUNTfJlm7s2ZQ/v0gkvFBzaRit1ZLTNtbgx4jmiKji0AZJ
VjQ7unLjzpyzYo8vmfgBxRU9/MsrfXaL4HNAAsrzw9kiN5On/pf3FxhRNcVNKPBrmtT3qYF4nlqi
NL3r0W3xqd3YWyOePr4sMuoPtN8olJBs8+rppyOqGTzXnvDvGI3aQW+L6C2q9M6x1Lv6M5v6i26m
5WPRRdNdRDj37vLnnl1ihPyou3JLy0XlKTwdHAqymjd22B3niqQzyzXKRQDIPuSmjkluKbRgVGpn
D2ViSxxnZYQgvxs+N6EUTwPlLvo9p0OHUamAT5jwJ+3BliUuFCRvKjzgZANS4Di+7Jaxy9CKqpND
PvTjlZ3Z9jFDkWrvJMDi9X4Y9n2obxLbzvY524jOBktpUIoDf3v6w6raJgro2vmoNNOwo9VfHxWI
T0MxbD2RZ7PPSHBfcNumeE8Tb3W+LYgMfSWW+ZgnLeDOUldvllh01xmy4H92SizucIuyfcWJui2f
0pc+Em0iWZpncCiXq480o7I1F28+UlXjzbKGDmRfHn31mNsfl/fY85n5d2GTlXZR5yAWQKQANUrK
HqdjmQqNwhRyx5EZEIcegzpYb9hdlYWbXTe5LXaVHoIhdZvoDSAS7diJFPSK2qrv6wWL4yVvPkPd
qneIVZc70NzFfZFl8RNE7a1b53RFiB48nPT4ZExkOPwUok9/alcUDQO5KSRAbJdvcmUyl78UJVe4
AKIwe+vUjngsBszOLChLYCcvT9V6eK5WqcGHlA7Pqco1dDp8NrrTkDvWEoyVM1yXSl2+s5rha6bF
w5EKQr4T8ejdlErSBZcHPr1teWPkwA5ZDaxpYBtr8RGrEFMG5E0NoK2WP3IlG4t97LSSVWc4aGY0
pj18SmgXfbw87ul1K8eVASL9KtmtZGus+PeanlWR085q0CeufqToru9LvFaPOC2w0mJ8nSzC3+Ox
xhxsgkWqfqcTXM/GRLGHUroVOuLWWdzxXknp4rRL+i3WJnXjen3p83RZBadnTvdrLXaoGDXESbdB
nsOsoOlYLVFoF/eW35OMU3azN3WRXxyRci0qMshAcY+dfmDVgYbXSNNAWYCGU71GP86UDcEcDdjH
Tma1wQiTO/LfZ/tfE8q6wTiykZQhRjodLzeVQUy1zoSaSeRH8Tw8jvx/9oM9u//BUAZOAgxGKAQ1
/XQoqcbZm3q4BEtYxgcxz9DQK4DehyyU2K/LG/Ol7+J2lJAVl1L4Wnmk08ZoNt1EC9Jxsu6EFbt3
NjBUv6Ra9/jaoWQhmKNHXMtDuFYHLEbbXsYU4Ls+QALxYi/zVfx9PmaicV4VPcvVAlZBt57EBQLf
WazRedBxUwQqA+Q264Nl9ua+jVJ3F0uShWrF1YH7JQte/32UTuTKsURIvZ+uW2/Hozq4nRq4VeJ4
Plrg1YfJHJE8IS4qth628ysURWxktHhtoFbjdHY6mu712RAPCcI0jtI3b7XKaWafvrWbdv7UCqPZ
57Ee4k5idu78AVzghNDS5Q8+v0wpFck+N9+LzMs6E7UyXcFJCjq5viiC9hzA6bLO66Ch4gPcF8yt
uaRbUlgvDUpKz2UDuImSxurlchaMAKyRQRsb6xJZ67mOeO1u58TRDo0xW/uin7eUIs5PCf4RHHwS
bl5NND1OJ5vJ7UH+TUaQpPaXQc3HQJtLeNuFuyUe8tLnyUCJ7Uu/BGml05EUkUy9oSAvoxoE43qZ
99fkTcSIebYcB8UTvgF9YyPRfunzXHjTgCNQBqBMczoonBsLLTNh8DrN8b6zK5QUmiW7EnljHS7v
GTlTp/coS4YeA44OsqG53jOJQSFXsdGFSIpC38WJYrwZnWS8CyclfgQDnG2M98KnsUOl1AYSd6CR
VvNZ2BXMDEiUgQ5Vd68t3fRgxsUPaJCv8zd8vnPYHqAh+TiYyevQgt7RmGX9vAS1l3Rf1L4s4Jfk
ZXp9eQLlWpxOIJUHyrPSB4qIYi1+6y2imNoy0gKhxiZA5Ipa4g60vfH58jjn94tEtNI4JDfksK27
dq6nTIqU3QjU3GVPcBEFC2WtH2pc1LshxICKQuYQpF6zVXA63yISqoN2jk7TmWrhKlF0sVyGWIrg
BnmJdhjMUQng7Pyc63i6j3PAqJc/9KXhqEHToURzHWGW1YVSkjhoES2hYETHas8pr/PDaLUQ9EGM
YtIBPWvjuK1HlOVCExcMqjrUYokIT49bqDSQTKKloz/mxbvB05563bmZbKBy9KHHV77wjMa7TgkU
1Au4KHM1naVWDF6let0BuK2KLC5YPHCoYe4XuQs36HWT+TwYoS5eFdK2xV5NpkWuWuFa3B3qHoFt
vfbUfVb0zc0yRBBU68q+ujzeaVFB9hD4OC5miQijn7C2VYEVSH93MLvDpHXWdRnVgNw8/P32c1+k
t4wn7sOlDa91YVtf+E/NK68XOT4aT9IxEov6s70qMmKnEbGnQxfl047KeRrMNHhBgYO4v/yp65uM
JJ3Qmn8T0JCyrZPoyRtCABBGfRiFPf85pHkdP9RNL1KoTHX28PrB0O7hxaMExlGUW/iX8pABZM3Q
EpM4qS7T29DNyoNX0SLtPFG//ruoN8pahMXmRMbtdKjJCMFw2mZ9WLQYSkzuRYMKy6gSNADHpvzr
1R/GS83h4/FhtLXDVdbbIUgwzl5ETz0gTXI/ZY2X7ru4NN9fHmr9lLNgPAegZ9gXZNtrNGDqALRs
Qgd6bdh1UBDta3IL8yAdTlF9MtJdXS/Vxn5c6aBwICjnyL4H1UQp2LW+WxIXTpOSV+LgYMb+oFhs
Ez+22w69CBq8YaZpt47eh/CBcCCB7m3Mh2Qyk8aPF6V4l5cm3Yu8Akn76rkA40/lnESYt/Gs/uZl
Xak5NPOxyi6DEq5HDuW5woEP7MqVXbRJ0NZm9DqLLGaDvw4TF+JjqUlPJeN0b3WpGRlARcYDcIkZ
sB+oQrO1jB2gLeRhupaqg9ZtPNBn51SOKXGGrASpwFogMIwmZYqzajyYc579TIzeCwQBw3VVq+K1
m1kOZVK/ZdWp6axDDshuVWzNyXgYTUvx8yJHy2jIm+tydl7nDPevmSS555Ci5cMlJL/6lwshWdDW
aWx7hOWumG9gU9U7VQ3H1x4ZPkiCrNFSJUcE37caJV/ipLEcrGGFAeVaz5pgQpQiIA8gJQWhdtt2
+hK8cm/KQWXPgzMKRGmtjYgolDRLi6aD3ujG3rOWxm+A7byLa+mUkI12kPf9llHIC7tElqRl4ZU7
j8hj9aVhNmla2jMoWm17tTKXN9xD8wFKcfP676Odw53AIaCdvw5w9HqGkOlS1B312fjhGupU7FKj
DHcISHQfKlOdUJnXim+XZ/WlD5SASJBnstB21myO1bg1WmSIEmv4afSVdteDYqHMZs7v/pORwEdK
0wH5jadTaRYlBW7L4MAlanS12ApXiye8fUFncOMaWwfF3CegPP891Oo+ccJYCc1yHg+um9V3qZOV
tT/UWIjaGdzLFKuuB2WIUqTCqnEj0lnB6J5PIAVber58IyyOdVjcpm7i1P0yHrrOGxGJMcdrL4ri
h9yZJuDFRYYOTJkI67GCbrX4tjt7D+oQTm9V0YrbRlc+6bmIroZkLmo/rME8kNOqr5Nn+vtXyvdO
ir8D7JDpyy/3REgW6ZmUGw9a1/3Uynz+MKCwu3FNnAXQLAPPKj1pkJtk5sbpIIudZ9RvWHExONlN
zS0cuG1o3KFuZBy0adY2yklnUaYcD+MgSg4kCfCpTscDW1VzuQ6M16AELDowDEZvJgFVKA0x4l4E
XB/RTowg//N6Ko+XN/hZIPE8PGksERm1h7UFVW8uGaYXINpga+coeWiDCtPane6dql1c363y/m1n
dZa5QWV7cZrJMAHLyL7ZGqOzaPk4DSo7LjfyHg2Yxb0VnaPvbQSX90PmbnUFXtjiz1YlrnyuDfKi
1fEaBNDGxdaGQ900eejHwk6fKHlaH6BFTJ0/5C1yp4BxfwzpOOxr+DXNXlHN5qlCOgTuMpogcCzC
vEOMB+kIjPrsah+5k/v18oKc321sBpJFalCsB0Cp1X6oBuRszGE46AOJab1ktXYgY8T7V3NdtGEu
j3a+DDKeoIlIRcjiOl09vRw2w67BuR2MDD4zQKXlT4gaXDJhh71CqGivvk8JKmhWom3MESYuP/06
DaZgPizucKCTp7dwMnV3esq7BS0elxWqXj8cBH3yfGrQ0qNGHr5fbozOpKveq6h9iBrbvYUO22c1
Am8d6lGa7i5PpTyovxZPQPtA6uNfwM7Yamt/IkB0szsj+XuI41486YNpABl2xs+XRzkPwlfDrGZQ
mGM72skyHwaAb3vhdPEXrVUhtufEyD8bQzjKPVxvDVizMvSfQYga+xIM7qHKhHFUzaR83yQi7F+b
aRHnGOQ9zDVlcUqjpzONqhEYHaKEQAthrBfA3K6qOFR91JO2jvLZnqW8j0Y9+SrlaYxNVjdm1EQQ
1LPWCqpk6B8AESLQVYDzU+emhN+f9dPG8/jCgMhbkEbSyECVe900iXFh7mK0/AJXWOUdyn7WJ8OF
2+N6sXWPJJYybYQCZ28CeTidNf4P1Ti0R1fblgQuhxSY6sEUqtVbPYnsR9XIjJ+RCRsFvf0WZtak
0ka5iXpPLa4EmqsbP+EsGpGjo04PkhChXZ7C0/Uk1ENPPUPPNypjZMloZr5RqRF8UUVXzahZpNFe
9KoNWUNvNrb42Q3I0Drqi8+MOw7SKuZy4rE3QxsNY1orkttkeeJgGVZ/HRWz6R0un6ez94/BpP2p
CkRIpy222re14eSWudR6MExKuU8AIT8yoz+LOUr2FvS6q3zUXn9W6Bxw36JawpsLCO10bnuUesgY
mFvLGrP7bFbEuG9y4cB+W3AW37A3eGEzAW9Dk/a5g3pWgJ8MT7HMEclwkthkb+rzdLs0br2vNKN+
b9QIk6pRlt+jMYl9lqpXT5cn+OxaZKOAsYOKRW+DoG31wkTpEi59neMtYWfFTdg74fXipd3GMj5n
bye3LyGElEany2jQtpU8zF9vesB+ZtGWA6Kkkxp+bqYSmf7EDL+IIo/sfdeHSg4BTOTxIV+sqcYF
UB/+ovrsmBu/5IXvteCDSi4KPq/URE9/CFrglqjpkSGkGFmfGlBn10Mumg0d+PMrSQKOuB2gsBAr
rN9tu53criQvC/I2+YmHKAUt1WNlQY4Xd6ELQv7Vq8gbSrpIPZJodX1MjMyGIT+PZkCw8D12DX1v
Ke5W/0ZuhdUa0nckhkcYQlpVrK49ofBiIKlgorth4dPYVAgfFaW48nSsmC9/z9n8UWiAmcu3AHUk
HpTXwq+BQdmS2MFXDJIRDKofRUCEbNTwHvB9fhemmxLcZ5/GeGxKD5QrzwjNotV4jp50ziIluKc4
/KiCj9sD/y/F3mxbY8te8OxOYzApsYFLqOS9rVtuilOYlUhTLZj1cn6/eJ34WOQLOHRjiW9IzmjI
V8uyEf68MKgsISMiRnynQoQ9/cKiV3CiKPhCQJ71XT146q1dOdaR69U+2J6Y950FNfbyMp4feyl1
bxKkgo4C4rhuQHRK7TlLyadqWRs9aLrS7szEaPf4wSY4LCto0BTL5A+aWQW9Wlk3LZ6wGz/ihbWV
R0L25anYAzE9/XK1HCNFsdEiV4rYOjTqMIB1WHIfLeGtjuPZ5cLnSkscafoJzmoNH617RQ9bOCuB
HnrZ/TjN0e2SQuW6PKsvLCXBMseCKqOUP1i9T8rklS6qdrTBq9hE9DpMdxlYUkQKEvM2sgvzFmD6
VsP/pVl8bloBEgabsk5E7d5ZEsdlJSdWetfnZX4DTiUBFwub5/L3vXD4gb5g/kA8Clt7fUW7YaF6
gh4EsWqK0bdiKDvNScU+qZvkTonQJL083kvzyWtApAsklpKc/PNfLhsjBDkvoXJBi87QW71D3Skv
tfAAPNbbGSFiYL2dpcHlQV+cT1qd5FucCy7v00ELfbbTBjZEMCLU5Ddd1iL0rngHFRbbxlAvzCfl
EoxyINiCw127VAFcnvShjYlncin+W+eENHQ4Te9PKJfmPrKcduP5e2FGGZHhgJKTKK7rVQVyciOq
4HqApxjOSW26AHHWnSNEwvZOn+O/ZmwKN7KAFyaUbclYNFd5o9bHPHYalO5ZZa7wHBU2zF6C0UFJ
1k4Lcby8dmfBN5L2hP0GOROyEvg9n65drU6mnnmhGhjwOYPMqKt9OUXV3qhxAoLDtwTCXepDGI6v
bpjJkYGKU50jz6Twfzqy2bp46PSIWWdJWOwBFXa+MCsSLCTz/oNdQ92BUEn6sQBtOh3KQ5jSNjIg
W2mNGZbbTMsu7YfirR4L+PlKt1XkfGn9DDJzWRCXfPPVgchAaEf9zAUTyY1jz0AoQjMsrkA6/Li8
fC+ORHcOUAgPE2Hv6Zdh5Js5aoahGAT+Uv8xzkVvv0PbRdX8WY+WL5dHOz99pMI8PzxAErWxfniX
pdWNzOOirsmbA8X0skNCynhE9SK/UXPakZfHO/86KTtBiVT6AHAMVvPYgSVA1qE0gz5WrSszB90Q
60vzl+2G8ePloV543uVYwNzZi0DR1io8PXoO5P89Gh6TU1vdzh6dPBd+lDhtc0R6IY0Cq4PB+sZu
9QxTZIDfyGfXrVHR7qO4FkbXl3/R+cWDmz25KYB72YfzVpu2prvbVEpGTTgKQ6vxeRGz6Ntkm0ux
t+YhKg5U0gFxOkOSaRtjv7DQ5MQ0OSV8BWCz/PNfnhFLc2oNFSc0wzOoDDwhrn5TYt4RwATGlQLo
8UZId34NPd+wNDmlMRkgvNMB82RBatkpvaAXVRb085B8QcGxvKY2qB7SRhH3hYFN2RgO1cb9fl7l
4oxSDAd7C5gaW77Vt8ZOZxRlP4HnjGs19K2IxUeTb9qlRV9/XQZjui1K6KmJVdp36gTouBnq6lgt
E+rdTjMh7rnoG7vxfP4pb1G5lFkXvk7rnvsA+9tI7IqwyKziW0sXyJ/ObXkbV9XyprbcjdrlS8MB
mwP3L8H/pHunsw+Qj2cOsG6g0AV43+joD+AmM2Ro76ATfWhy08s33p3zo00dRKaVIEyJpdeVFxbT
rTWYuYGRxSUCp6KCYy1iuwoGjLm2QCcrNTsufhAgRM46O4viBPnY6RcuGsm8GfGiItvU7k23nnxb
9Prj1C3l3hYoyVtLBmm9yItv3J5f0MxwdsVEN9Wq7Grj289Da0/eaKAS6EdQxpQn/5fTVWSgs3qt
xToU18lj3nkIQsL/iquNQ3W+rIzDribFRcMHIbPTcVShD8gqU91Kyjn+UKBHfWvnWnFbACb0rdz9
dvnCeuGzgCcAi5blb/TtVgdJZHYZxSbo0mxijlFysN64caU+XB7lhY3D1/AkyGwaTuFqr9aIEeNq
gttZlafmhw4f6wIrjXG87cum11+dntA2ksUklc6Zy2SezuCMfjIJMNa4pojjr7HiWV9hIkXLNeVg
RRx4JyblmLToV2ws3QtfSTWS65A3XYIw9dOBO83pZLQmU6Klv7WQzUh8RfQIss+K+vHyjL6wTRiL
phzhmIx0V9vR1SgRTCb1LGuOi5uYy3KfGkgiwAKJD7GTxRvEgBfHkw1gaeTIJbeaVNyuJ7d3bF7a
bAmv8tTNbxyClWu3ycy9TuXn8B98H3k7EaAEWq85goS0rd12sxngqmAfPB0UbZWFzg7/FbGfMUvY
elHk4pwUl3ivOdwELlBXJFXndPEMFIQNt3HNoGkXpw3qsnPeK8nUAMgIW3FQXeFgNuC0ZuQrtejj
vZML77jMdIJVFL93gIu3rpyz/cRPAuHOhcuuMgDbnP6kBeRpa4G4DkrSv1t+NfrAExCN3JmzjRT0
bHkZSgLgUIbkiJKHng4Vp+2CnrFqBjRe6zdR3U/HeEFfu0vhMAwQ3Te209m1w3jSC44ipc39syZk
WkkYIhRnmPiztfAMRUGb219mDQuCy/vobA65BciRgKVRMqdkuPqwDJUqpx4y/cjRTINuMtPj7LX6
gZv88+WRzj4JfBn3DgtFs9Ti6j6dQmTGhR2B+T4a8Fres2msG1gK8QZL+nwU/mpa4vKCUSWl63QU
5E50wN3COmqVYhTYGKS6HuFWgtWL++qp41okC4eia8OdXLd4FiM3u6nq3GMIu+k7/SX7KsQEYa9l
KHlvjHW2/xyoqhJDy0jQqtanL3e0FmeTBlXtzKR9pLbdHnEk4y40uttcVcKNnsf5LJLDAigDJCHF
zda7Ysj6LLPb2j2a9jwdqHsutyGaH1eXd8RzlfjXOwVKueQ1SNYd1TL4QKeLNdgOUOCqq/ARGDXb
N3DxKNtrmM69jTw9RpyDP/RAzu45IUypDrEjPNInjY0byAl2jhphpnu8IQJnhrEt826XZ4Zl+NEk
5jbQgOL/1fT4EMR11L4f68V9CwnYeLDCDNvjocnnj0Bo+9sws/X349R3qh/1pavtIP7riT+mkfU9
RXS230H7Ve8nV52+xqOO/mNDZfi2S6nl7R2kr2kqtjqWZ9SwuP8ys+5wb3JmPAtsCIzvolGHtuHp
UDjfqNXQDXe4ZxrTocoz+4dnCHjGemzGHzBLHL8WOoa8/oCyqXsXCRO5Iy6fprtCszV6U4kBPV+U
YZUhsK0mWfbA2IoqcNAlafwoU1MsBxHM1x7cthY/xr4qyiMdXvcQomKDcJY1LeMPI4JRuY8mTiPw
RCMZsdhrrawwEf+Ps3yfm3gD1Dd9OaIqgAJy26Fm1Y92fNSsFGkyH9eCNiz3upf1xdtSYPx5QP7e
Cp8Mc+rTA4EH2pYJst7FdVdPi4ufctFoYpeYStswhWZP9YBwNGmwvRm9wvNVl+aFEqBlnU7XVdlN
SJ7XjdVQfjO8geuon+fPQ+gY2eI7rtd6R0F73txv7Eg23MmGpL7BSQPkYsGKPm8zlO2i4bgZHRI0
+Y9pbXb7AuhI7seRuQQ9vQk/qv6XsvPacRy5wvATEWAOt6RSS+o00xNviElLVjEXM5/eH9s329Kg
hfXF2oANU80qVp3znz8sAlVsWW1V58c3nn/5mVPQUwCuTgsrNw9o9eKDWNpqRnwst7E7VcfOa3/E
Q1/uXF9rdp5ZdS83/tzL59H8c3Jxqa1SeMaMF1WSY8YptE5PHhOrqOPdGJiF2i2TMvEsLRkUbpa0
EOOdbdamc+e1jd9tMewyT9Oi98Hemxx8nj1bioW4ykaPsS5Vuh8WjY1rUtIKP/tetamXhnCiJ/2+
6vUs/ohuDfUUSQBl8zBPiX5ktmqRVoRQDGcvvoXngjJ8+NIlnlFtzWY0u43rZcAWjpVNXqhat8MV
rBiN+LEYKjLtce8ss3D0Eiohxhil+tZCR/Lwa9BSZrJo8V5qEx3/Ywad/WwQC1KF66X7Ux/EYG9V
I2X5EGD2YO3HTk+NgynN7B/DlmR9hXpDixVyasjgafTM+kMrh+TbgNTHjQyM++6l0Yrh3nOwOR7H
phMfR+y79BO/dRI/M4f5zedEasly7pYZBklsNV6Fz0LhwbgsM9THmArAP5+Mth2fxIQv7H7WgipH
ZD5Z90FlEAhvLUG5p5+FdpIxhQnsrcNATAtlzzg6jVwie1rwGqkUORtCFebXpkuaqT6MIk3rg4+n
rcBCVCYGdC1szTrSmNzFOZr0piSlqKBJniyydKePOA0avzvKOuMEaGYkGCDVAcNRXPSLbUzuATE3
Cpeyr+/vRFq3i09vtW+hyQIWwKcXpP9i67epGE2OvOqIU4zRtFEDluPt0BLzwadaVSVd6PDZqx22
G+4L6U3TP0HCsfBUlzFXe1bBFA5bRTZj2AHv9IfFK8VP3S/Th6TiIt8Wg43DHtHgtb0VfBCJFWIv
hWgXV8LZJJMuNctH9jiZZWWh4wFbz4vRsV56VT0NWjLWz/CstWLn+EVcbXWduJGobEpL6XiR4bR2
HpRnZGE363ihRHpaQuOsEJlm91ohhdiWTbHmd2B8mPpf7JlIsm+utvjOV1Pl1U+/TS3s+PAPau+I
t8pJn8ZOCHc6zgMzfwhmvBL/iDkOag4it5XzQ+eST3+c+6zfFiVG8rsgzQOleE2WJUjKs/L2O7M9
L5rzOsbyLa2D7iiX1KkLzjNnjsM5bhqxEcuA9b2RyiTeSXDAB9usghb7xLKMv7luMbhhaUMOuhO9
V807YsXn+T7OkxrWG5uxi2JhyWPcKq3n/iycdn7GAC3oQ1OfFm9HlLEeZg5IzLMax/IwB+lEaIlL
7N8dOfd+TL6bEzyTuZb6WegrEoC5Kk01a1GqvE5+IovI/LooQskwUiUqNsFhRmtStSnyrtA3uiW0
eRPndUZedeU7WsRkI63cqDW568I14JDILt+aC/KAq6EeCCtJK6E/6iUWX7+8xdKWg5ytqth2xEaO
ZGYagcyfKVycz1NTttkLyPOy0UpD+kdH+skvlefGh7pPBoN87kyfNw2ul187vp/kgLUXi0waitdo
m9hZzL2lS0keolshvMdOzPoKgV44GOz2YsPVaTV7gfff/KMUyM0eW4xX5h910Fosk0Ew78OUpbkg
LzOeXpLe92Rk6t24gU7MYLYb8vKQVDiEbWbCrNjH5Ho4iLcxRzMJFHHK/FOpzfF3W6s761F0xsKC
y1FPd6ivi4MzEjT54uH3Js4tRlLgRvVQiZfYIhLJ3I+5J7y7QLH7+1ARkaqaDfhPVmyJ+SvnF/wv
nT82/yXsEHuB8hpaOKTmcxjIrGv3ZcI1d0iI+Ivd7Wyr1o6krBf5w1uY33wZ49jWKM5dnB9Oqa9J
+5guqe/tSiOzzkrz2vEw18h+79Og8azTEmuFsck7WQ+MpbEiRRjjT8HWrHoz/80AbQhO/H85FKsE
ZdZb3Wu8fe/OCYaLiUgna0uwtFiiCg1FEFoZKTnfB6Ox8m3buuYvPWYS8Guoa9Fu0mLpkmett9Rn
22jQp5TuZM37eTTtKgrqVJz6fsrme4V2agKA4nYhwszQ7sA0NIq/YaCGDvsmCHoZzvig7vRVxjCB
wBfpV0QceUUkVtF/ako8vv+hBiOJ2kJ7WB+x+BuNkKAo4zd5ePKWqYCxdkD/rnFWQgO0bi77dVZ1
1baM7tzVvla6R2bEBDKCilfVxh+oS05eTVrlA9xObDeHRPhHzaSLmkM1m94SGb2XkSJj9SogEIxo
FQLW2jwfXqR0fQnRzcEDaxp7YUZcfvmDy3+qH1QOvH2jG3odZr/9G+j76YVAQNe+9ZKMbNMPZRPj
7aNvtGQk9lbV53eY5QVqg1k6GTOywsk+Lyv/k106TUFQr1d7T75N6HEUTMwezlqZCH1tLAy7CSvm
v/EHWhyJuipJTOLLirKwtriuVMaXNuvk0a5qw/lY2pn9xXc6oyOSFZdP8tP6wr/B7X6lIbz981Zt
Eij5Kpu4FqAEHSTROLGG4wgnqd7lpa7f9y59bN2p8lHOehZsO7uXIgySKU7hWbffCFmrrM2MdexR
8+dvNpOVP7DRchidxTx8svvht0/G6i2R59W1DSYCAdBEhcydCaz4tmK1mXcqr53HI/tqJglvqlvS
UxJZMwoOp0zINvKF1Nd0q6narRS0/2qnwoQQ6/R1rgyJhX58rXH/BTzbfcoUMnb1Ywfi+IkRUrdt
IIFjZyo58KekoHJ8v1i5qpqhllOrQCGBKscaXWAM0u7NQWta/aixzfO9scTzEmYe4+0plE5rGFHX
K037+P5TXweRb3cFBGEKJxh6QHBXkRrJDE8nnWrnmNFxlc++WsgliMAW1S/LTFP3wVHDEuOdBW9n
q/WqmPZEJFMQ2BO5oU/BhHFk6Gfj8o8zz4sTtVU5dH0YO5jp7hctbn+O42tkdTeOuodfheGf7cBr
zE0x9P2Q3ZjPrL3Fmz8HcGvt+/8PeV+5DfR54mWONfnHpPXHu5qC6BEcPjirZvL+9ISwRvwPyltA
yvVTAWHBhC145uzZy5MjsMgiNXvg35r4bWevpArGQzV6g/+U5HOevmSB1fln38AC+laNu34Lb/9i
jt1Vro/ZEE83L3ZqmVka2FBdnNpMD87+6ONA3CFOSp4FY9EnrWnGOpSNZZP3jCu++ZhmOI7u7GQm
GjhTmOMeOIHFwyzloEjQapST76fCzL9OiYkKxJI10gP6m/Kflr+R+OcsroMbusar6+OVzszcEq3h
ynG+aBmTtk17Uy+1o+f2uzkQyY/R6eY/fAjOE3dhsp2NtH/ErtT5MxM0cwPee/UOevsOMVWBlUO3
wMeAHeLbr90cRF3itJ2dhsVqjE0aJOM57xoXtIbSoyDbMsMFe7JSu/lINAxhnolw2ics1p0piuus
8L4R21YlW9OjwI2jgbDb4qdf9OJ+9oi03WULLWdUTZVHPHkKOU3b5twSag7t3je7pxHS+hkLSHsK
J5swBOQsNWJJMntr+7ftaDad6DRjZZN0htttMVdPkxMTq8A89bM5+uHcZrX2re5oleWdbY2uHwFZ
BToRs0aHIlhP41bfv392XBEBgA1Xfq8F0gvRl397+9rKcQkAxnR5Gt1kWkLS+Lqj0S7jAwh6tQcH
IOiZ2XioG8nvevKNI6qi7sf7P+Jy53BN40QB8QEoE5bTJVwfVLVIYrcfTqViEnSXxxykId+4QaTJ
MIBtWpZ09Y1tqNHaaQ6J2CdbVHq++88/g4k4WkGbg8CHhvD2VUzLMhp+nnanzJsVgfGuN0U9RvZT
REpRYYSpL7qtk2Ta/TAVeTgPeXVjE7/CKv/exLwJWJ46sAs8REiPF6uhyAE3bJE2J0IwEn+/mjIs
YTv4uIkuXW/gLx1PQ3OmxVI/7abzTRIA7Ooh66ZeLWTUNt6xyRPcKOqh09pdr8SgNspo3KwLO92c
u4M/6L3cIThuz9Wil9OPmDUOjsNY+aeS2NgJQ7+8PrZBorDm91VTuzuH6I99TAZBuX3/jV/OGPhz
mcKvfyjX++q+9PaNj4ZpLQnB1ifNd39Nuq8NG5lmX9Kmq28F/l3NxNdngR9AMGB9mftdPEvKzs8J
ualO5Dj/mlCe2WGcF2TwDM0s9nUPNhoKZXnVTpVd8WmM03SziKL/BiI33EGKu/ntXVYLHPQ60xW2
/quxwaXtxgygOapZqpMG9VVEHbHoBF9mDXmrDhBmZLZiuaWFfRXPv91hq+8UdRH7m8PjkvjDceLq
U9P1JyztfLoiJ6+tw1CZ7XAYsw5fTZvc1EGcWl1LtI8zqsH6sSHtYpPNeZd/XVIAqq8BQMcjMZFa
si2DXJ3o7EwPaFQZ/W8c48dp57lLHu8l6H0XLm7iiU2ZZdL9NpB3wp1llWJ0HpC4ZOMzsi8uXfra
7qtmV0KTOyIizSoaBo5qgBt78h8QETXJjc13BSzx/iFaYekNX2nlcV7siJpwV7tMhupkuVb3MKeO
nsA7aev8YDCh9PECy4xko5y2WQhF6upfqDsmf2dIOZKl3bJJj4gj9I2A8CGwznLTz3mdVPNhWgxN
burZtO4GJ+5vcrPX0dvFGiI6odFZdS6M5sy3n01XQgBYo0xPnscOfmwrbvZ7QQj41jCw3z01meE8
6Ity4r1m5k76qA121kY9mZDYQBPZ4315/zv+y8cFpwW0GBoPk+crOaCp9NnPYENwdFr1aXIHOJQ9
OROGUT32jZ8+jWMQP9FlmHfKcYgF1nE2I1k0sKcviYI0+R8LcZYWewVyB+GTruy9i6Wd0iIexz63
Ti1AMnjP4o6hZ5TL3m6Y9y86Y+gbT7y6SGHdrLxZZqWcLquB49tFqfohN2JCXE/WSOJvNNZeOUVW
VwiC7BkM1WWo7NFsPxDVrndbvwJm3WhgRnBustxybqzI9dnCn8+PwJMBldDVrxk9O0702lUnp/Vc
cZcvDME2emIP7k8vGUW9ackY0e7e3wavxcLbjYnWnin4OifB6+qSPWzKjGwPq+5OJVC3dU/yQkxI
wiDh2jI0EPFTndlaG8IFK4oozhf3V80yjWfYQOlDoC0A2uWYG+muxwJFP+pTkGt7vt+2Cqu0mMdT
beXDd2kixtmKmTi/eM6s8saI8yIEjNsXBxJG7PjMrCuKHv7tSmYyx+lT8ztuijxrX7qgMR5l7jZt
OJEXRWJ6LBdxRL8/PKqy7ctnqxtNgsM9U6afqSDLG1XBVXlES8BhvZom4VALwfbt77ETDKcwfs7O
Ge9WZdQAS7aQyW20FvOPDjQnrBOv+mwK0lw2JBQZ4P/aUlg3mB7Xy+u8SvroqdcxFDP0tz+kdVSw
4B8mzzK2p4bsg2psx6+VU5lBVCLqZ3A5e6qzD6KlSw3LljnuZimN7jzbSd+dRmKlnXQDKyuNjQiy
n6/nodYHhjKiyip0/w82nRP4fBJXZ68meIOuOcFr1Y2HWf1+f7Oub+3NXoXwidqVqd4aIIW09u0f
kzJyGrskNs9BixfAF70ir8SsubCIhhlq2UdpPcfOblFLV356/9GvRKrLZ6/CFsNevxd+wNtn6wMm
ZWXf2icGUfZURuU8ETikp4JCmCEmhvgvEqejlN/CgMAJrTbLBxHl8ajaNmzIS8KXy5AxzI/OTb5S
4HF1tUPiOzthpdLaDE6XnYpen/wPJlO7iPASV9PD0cgL7dTFZfPN9Pvqg9YxfMXrK+jUWYuFnldh
bM4FCmeVWR8n0RVtmPbTRNJVUFqPHTFI2j7v5ZycQSDV0U8Z/GwZCiddZA1kf2099Fju16Lt53KH
Vdl0z4C7rPZdNjTJDkZiPX0ygVo/dwOjdVKz8/aX5i26d65aOzUi2Vb+L19gDnIsCOD9XcQz1wRs
8NYNMfOyin2FO/G0dz2tPuWVw9y+K0x73xJE1xyYqOTmxovJkGCaIhFenmvXayljWpS4Ozd35uCk
re7/+7HxjLusDirSmnqbUPb3V/hVk36xwlxAqzfNiqZeUVoLfXbgtGgpEfd1J+/GTpa1QRMFO4tY
5lrepeYYi2PQ9FUgQ19WqVlESnkTOQVeR/k1ZPEZWlFHHLnfVRIHScg6XzDlDh4dOazMNdvMyT8b
zTzJHmBTzS9NDW6yVYGN9Y7FUXWEm5B9JDnKKPesO4qDxXHVkm2mltSjcNIkg0dydmKTfLrWJgE8
NmbPJ73LDCS8ifdfySUeuDoemCiDVvEFMPrl3dDj8NEkXRCcvLEY/9TQTPYuoVZfF8OOn3QNVWE4
WCPJi1NaBjdO0Ffh79vlgFMOMMyJDoROcNzbDy7wZtK0Ctc/jUUcc5t0cnTaCKeK8qeXVjL5RFOW
e8DqgfEj8TpHfGqphd2fjj+SbygAM4fI1UzjBxhG16kQW6z50RoTbzCOhsxm+YnmBivlMPdxg58i
RmnaZ3baAuTpxEXyEDepLjZMU30kyYsaxp2wmyz4nBhp8OjHi9VGXcOXqkiwAWnXmFhUDzAnKvw8
J9X8nIypYnL1/pK8vvOL14KwgaBLeEPUk5evZcFA1HRr3TlNPfEM1OiM94IHw2n67VQsTbuzvGbY
O4UkcSd1tOKrrfHBVyEEiWapQXFbGfxpVOqKo56mQoQlFhfat0A1TDpkQQoXxnqOS9xzInrbjmxv
iN2Pk/KbTttWTNG5RktClcvQKHJuDMeXdrO31ZpRGo9T4H53CmKxPhrN5Ff3fkY858ZrZcsKOv7M
xHmSwr5TllY2H2FDltZTBntpOHf4ixH8kE5LHY2GmJ0tvJJKjGFRm8bG7P2l3KtydcJi8str5Xd5
z6qgAXoIvEx+KEuviftwcmccs/y2buIvldTl6oY4NyNGFH5my69ubNGxtXw52qeusZeT1ZVk3IUc
dcGBzFV+LJFiBMqFeKWrf4TIfKZztdCSz++v4yt9/HIdqbwd+OXQn69cBkWuQ83te+OU160o8DVS
/g8qrYSI0hY32l8GnpFp2BnxsoXgNIvtjLph3A4eH8CmJ1QrUaGK59a8n9WQGY/KI6rlWarO+pRA
KF2x4ALc+nuFLRTp52nGfeHoY2NxNS3p8LVucy/91aT4i5Zr2xFsg6a1gyjoJFeYjy/ox6ApDAGy
LItdnVI/3eDH/OV04TehbXaxeiLfc62H/4X1Q87xc78I5pOrxX57xHiyf7I02+rv+eZM/WSrAVZI
MPSivZedvohb0sfrcgLKGrgNUNbKkLuMfhmZN6KJHoxT7+ptcp91enKv7L4bIiOP9XQ7E1FWnCAG
LWr3/uqv5ejbxaeKWGGU1aGe2cNFuZrmFczKvpJnZq5jtl06rXyezBztpe7U3o2T9GoC9QqSe7RW
0KDYb5dWjJ2jKwvRv38ykmJQVPF+YiWHGEMWbG2ssay+9g2M3mi0xjqLQEM1h4NQ04xdoXemT9B8
P7fjqZnltPeRqtmhviRyeC7rMjfv2K5jQbYhltjJjdd0vUDsipUruVLc6YjWHfSvHaIbmS9TMWin
fBK+sWcwqBeht9R+8aFyoCG3rjN8NvpVh/j++qxb72J9qN1BAgK6QkaS63//rwcX2PxZZr+kZ8Zw
9bhBHtgfbGyA3T26guXQ4Sn35f0nXhfqyFN5ICa4IOHXtW1ZKExC6UbOTSXs/ncwjOZ3dBj+sMfL
JqkRHWPbyYUTk+4XBsAzEZMgeF205dIZAWxKOAIpXOMlHLmYk2OWCWPeL0nlTBtbVqbLiD4Qn2et
HsWDk/iVd+gbW91KNvrL1sYdjl3GAJF/Wpd1MkkWk9ZJcfZTXPdeFvy7zE96n8DRC6mBneFWwN31
MQL9AkCSN6fTahkXEHAyDX2TSiHPnQwq7BJ0GImbgRI6fqKa9sWjr8dGHbZdm/7sURG1N0Zff9kr
6xRjze4CFERV8nav0GF5cnLa4NQQwn2c4sVlfbxMf+6xR7o383gZbpRlF0k3dLsurHXuQ2cdsTIN
uPiTbT8gmkkn/HQYDQ+AmYCs4VkMBfZzml6p5muedKKNskkJ2EGMprqIENPUfzKSufjmJkYSQ1cb
INZ9LIYZhoepz4V7C7f8y5Z2IFGioAU0RSVy6dOva6NXB65Kzk0QU3aHszZkyy84r/2DNgOChKoQ
C4S50vLCLE/rx1X6tdKwuth4TMu6K5MdvB2tO7sdoFromkWqPQRl7opIzZXfHrTJcn5qsaERK96z
BuUu8YohuYEuXB9DeDlyICPq5sBmxvl2hcu+qZdWy9JzNRnGUeLoCqVXF6l2EGlukNCuwfrN1zzv
sr7Fjnj1anl7FAHO4A++5reg77mUSBWWQ7bqJL3TmI/1E+L54avjly31V+OWpgq9ekw4fZeOXE67
7eIYk0tztAX/NCpiZ4jfOQ9yxvtihtymKH4wTP+x2HmhPkloGctnONX9vG01EVTfmma2Do6bDUkc
dmO6tvNdAsS+DXxgm2haijLbVNCh2m074lx+boyiL3+pRquFekyJNW/VNtUGWSbhTI6dFkTj4Jbe
ebLQrL4McJ/vmBjV9q4tmKKF3Hn8DQvSwTaEH1H+4FPtOcGcgIjoJJu076OlJ1O+s8ncBYR+/9D9
y8I6q5zWQ62FeurSGzSD7bU248nZ56gqNpj+09H46YI2mVnDuF9a199grgUH6z8/eBWDgNaveD7L
+nZHMaamhUpgnaN56jNaD7jTaiBQVws0pYVAbfLM0PRWP/eXnopkBXoqhOYQk6+UpF5aUH0P8XLy
Eft4XgQBz1W7GdZQHla5P/zRp1rGIdmsRnCMbX+5V11ZdrjEjrYWur0No2kU0j9JOfvbgerUW/E0
I95hYyREtOhBAedOZzD+BVsyQPi2Leb2noLb8A8xOMB8SoNZuqdhJiHqRz7D+X3QPHDnD0tjZz+G
iYBpcrLGxI2cGDrbuO192KTuprWzuBw2oMK3WC+vN8TbT2wl5lCIc4Ew3TUvyozOLDTPKvXg5PDF
GHekVnlqY3VZOX9oyqr8zKdCaVPIJHihn6m+wTQc/AmXKrm0Hlipk5b7spTabxztIay8v1X+8uv4
9i1cjXDFXMdglwjeoDQnjf38POX9EmM9KusxvbMNQW8ULJnv7ROjau/HFMftT2Y9EdobwtYXWHxP
Rp++BAXg6QZwWdg/hhkvR/s/b2aAV0o0fbVHWVWIbzdzt9qiTlZRnwdnlEfdl3GzUYqCJrkjGFrO
e1xScIWwx16W6kZte335rm0wCo41ZBb96MXRPM7dkg2QSCGCt/4/CEFGqONKHFQGQBgabi3s3Y31
uJrkoHcHS6Vx8FfW8uU0zvTQssjYLM7O5Ep6hzwW7iGIR3+vRPlskJz4T8bcIoR+N7+4asQVoxmD
6llnalffQO+vYGYuf+aRQDSrz5B/+eo96dUtke+Ate6ij1Hmm2iJlKkVX5IEWmDUdClzrR1Ok9jj
icorf8jKsLX+xs+4oiGuKw+WR49B1OE1ypwlk19jetud5TJos4jModaHDSW2j0X/7EyG/eQw2njs
4cdoEVxVJ3/ul2ZAXyOKWVs0CB+Tn0Lf1lvhf2yqcbDdcPHjTvvU5podP3MYauldu+RLfViZaOkT
QfONe6vjcK82FHcB3HW4RIx51yr27WbOITQXFp6Q56T0M/ldWlZafnDTwYdvKgPzaHuzqOBccWxD
q2BSuRnqXIyf8XvKdsLVoO5zdRlNFhGyF5cwMsHOIo5271tseEX5kUyb8oMuZu6bPF/i73E2kMDd
VFxwm6ou/E/CozHEGHvm1pGWHXt73H1zSQwpjjx2zgDKtsejU2XCirQ0nizixqVvaN2mQwRWHOI+
LvzdMppO8t1FWTVsyHfWnW1WGRUD4zgFGVjMFs0Ouad98ZA4uUXwfBXY3+NRGtqxm0y3/aDlE37x
Wel2oZkqAmkhkpji0DlKKIRr8Onuej6PJjRGu+vCWk9EsCX2ZTTvXEgN8SGdDIaGTm5S2sFt8HBm
6oJl+UHqogNgid1IneCPrJTpRoSN+EUWQlrOtS8u5DZokKml4Eu9//FeXfiYKa4dMJUz7njwRt6u
LrZ8roOmJDlrbmn0P1Nn8COcHEckaGOvbYKexPmE+ATr1iF+9aHyYG4YBgceLSVn1dsHd2nNPMR3
k/O8pKMXtVYwnTteSgdDhaTb77CyRXsUjVF7BwXVtopmzrWfzli630grzBBt6VMWzN90oet4ATAc
YEAajqIq+7vMhdt8TGwDk4qwg/j2M+U+uyWKvh4YexiFMWCDbEyG2VU5b07ZYhVmKc+BBoK0N+Ts
bYiBsh88S8Vn5jaQRH1kLeCA+ZjvC1CoNLKlYYVelnmw4+F13oCQrud+/KZVqqszNYUweqmcTujw
OpUXxZmdT4w8OQQ2cQ9GpbxzmyRCi1BpUDSgJLB2bdKon6UXB9/g+aPJ16xq7D+/v8Gujw/KSQKX
qNvWXvSSn5B0HiUVwQxnKhqizZt+LjZd06kR/mORhn0b3xjwvfJt3hQvHjxEAFlaYGggULHe7qyc
6iXPCHA+a5lfp1CGGsRL0P/1bAuSaVsR6K/IKO/sXKVDNPcjr2Hj57Da7LBItGZ4MoTjlidK7gRm
BFzlAPaWDeYz4nidLEV642O4atiRQr9mowPpMFu4DFaCdcDMrh+dszfZ5bHPKu+jn3ezCk236j/i
szFlIQ562mM5pN6N13XdTqGCxTVuZRpAYeK+evu6MDqCyrcE1plN45fZndYa9efO1iukNQR3oFfo
PCt1mO/VsyjMrSNa6cThNCu0LZ40Bj+EZ+L0Ide+rocpooCfaefP1X2dj5l6tnXZzvvKnHMjZF5Y
mpGCI/U8NsMEVg+B0EojXwv6JdsabSbmj7qu2f6vzFDZHzsrBZIvUwzEPxfWnEYmM/UXUc/eFM6z
cLxtbHu93KA56oJTqU/EnO7GoSWrKrQTpo5RZZuNIzecNZqxmXVscb+ZfaXOo0ybZAxzpJBWHyUw
z58ny8j9G9OJK6iR04GTAf90Z/WNv4r/ZQoIqt3o5XFSQ+WENfHwSHAWT987c9l/8IVAY+esIisq
l9Ps9MVujL3qoNdI1zi0yQ22lXG0jdT/IMsR+qWLqjBEVHqrF7q8CoCo+NfaB1E2UldfnMgpXDE5
WIU6NgvOTX6ei98Vc4LD3GjatjaxGs4z7cbp8JdnQlLELRi4e33+xTOBEKoxbrXxmDeDfhBTPUSx
bpYRmVnjwaAwCYXlDTe2/FoC//uA4Gx45Ucb1GcA7Zdm1LWs4f76TX8o7aV4cbzYy8KUuQtmZjrD
kBs74PIAfH0aZxG2UADqV/Z+XhdoDEP1/lCj0gYHK4WOcqb16s1sTCkbNBisW8yhq9fKX7giJPAb
2HXIF95+04k5jE0D//3Q54HzhfgkIqFqP8nKB3uSHdo3TeUvRUe1daPz+dur5TakY4Rxghes+fbB
JEUFGF8Z/aHqWrXxRqdadn7WijaEUeHdQiuuXi04NlNpPAO8FR++ZJwrgo1ESft9V9g4pk6ZK7cB
ZcAOI6CfqqbjeP8qe0U/3mwcnhdgP8v9urowXBlvF8HYB+XiHhT0uRzxVTMnfR/ZpSjkUyMNe4y8
fnGXR1fM9VFlWu2ec2RI9VNTKFr/ZjGS74g3TLFRhaYh+e8syCMy4GzfmK50vvlGrv9oONFIZ5lt
0Cp3rORLiVtrtuXCC4KD8EvzeZxTLH2z0pyqc6kCdzwEIi/STwFBCU66K7t4bswtG86Ofwk0i8aP
lIk6hweEu24Zo0bvu/yXAoKai7BJnKHaFNJp0k3OaD+HvyniLmr6ov9lxo0pTrpGatIOJYqXfMno
vPs7LL/qTYNwMrlDjzo0EeEq+EeXnLLmeaQW3uKkCiddNdbgRkhfh6qB/GAZNEG4ktnHck7KfnVC
G9SLJ4PslrH0X/YG8CDBaCt5Dk3YxbWmGTbtkMzTu7lKjOXFTKURVlmh/xkntfQP+Yxf1o3tcXms
wAgA08UdCiga7v4F7B2IgVrPycVdpoz8wet9A+9sYrK+kyUtbqVtXZYMqCz+PwHCtQaJzusw9d/z
mKrqgDJm2D5o9S3gDaBDeLLTxo9xONASVW/L1tfpvTQyV/7zHwrZCC9P6lf4YJderI4Y8UiVvcNH
PsVMXshUT4zaurcXc/j1/qPW2cjFF7dm2PuQJ6lPzEtuNXF6C/2acg90EmPYmJVEl4C88b+mM/A6
Md3iyHwtHTG4fHtuGQGGyIyZ/EOS1Jr9ZdCH0TkWytb7Wyfk1dEMs5RgEyxcYC5zlFyckEKYsNzR
7hx6AgQfGWOPH/TEN7DYKOsFB4ucsWMwDvl/nMmszoBkjtORrlzKK9Yb/XDqOPUSHLyCHNadN8P+
3AUmtW7eIsuMXAgh1eH9xbu6DHgmWkyoKmC6qzbo7Utl+lTAC4q1AxCs7O5nvQFCt2FaPGB5+f2/
PotNgvcOcjkaIJ759lle4zR5BUkdkpLe/hqnIt72sN6sMPVm/em/PstFWoqGkVhLnngZG1IkueYn
3pge/diBGjNMiMQteEhq8z/KzqtJTqTbor+ICLx5hfJVbaVumRdCpoVNICGBhF9/V+m+jLoV6vhm
HqUZCpecPGfvtbGeTu+VZW8XMl51Onl8T/HFgSj988yu0zIfOVx67OrIPdTRMtyb5SI36xiFiHLF
8E7i0F+Ox4SX1i+bei5p9Kp5iZ3aFKWb+0dmDRNAMZ0fJrOlMYGlJ9qXQ1Hod9aTvx+RwHi0hDYh
AK/OkNwxV6/jSoim9J6LUFr3Zm8NJ1aXOem9edr/+/a97jxcTTHURmja6Fu4b3xqFfQE+uimxzpt
rBt6U25seGa7dcbKilPTWA6FUOsmI81zn0aO2P378G926Nfjo4Tl8uL0gr786jshML8GhqrD44ye
6ksOveKcNdr8YgpXfAknQx28NrIrbFNNeBGgCa4Zae5JrK75zk95+xHhl1ylmyx916Hpq5fGcwRs
ZhqpxwY10waDzPKDnVOw65l/3ZWWwuPdIcA5VKggXv59Fd6uDSy2CAv5Ab+RY68+zysF+FB4tX80
+PifFOSMbQGM5UPQyve+IX97vCJI9z6fSm7769xnEaUVLlIO1TVut8PA3W5k2ISxgWh77y+QHP59
am9XeJYEIj7pbDGnpLP25wtLux/Y0GLxOFuL68SzLIdz2LKzsQYTH9NCfkDCVX3PUPH2NNlCYX2j
68EtezP1H5uezW2q3WMAFOXzZPUi9tcRq4QzmAnzUeudTtPb06T0RhdK85+eBazfP08zWgvXB5yA
O6R2daLmwt5Ebq4e07RJPah5WX1vjPYw/c9VFodFEMIEiDOFo/HnYbMmNa+rrstyOBV7K5PeMWSY
FmeN7b/zzfzbGZJ/hoXoWhawZ/zzUOVYpFBGhXvEimr+GtKw/wQR3g1iXDLAKfgKrTeNQNT+zpXl
M8n/+c+yhwHSf47s/HlkAcIBVfrAbNF35kcBxXY6dr3P3tQSjE5i3UdVFLup6r3bthWd+Z1e2nCU
vEfqaDaTTpHxFR610mTP7DucBdVBYq8MQlFD2qQPDE0plm1L6IoJAE3791kZOPPGMRfzI98ZPSQ2
0ggD1XI2W8cCT+l4bzqYSbfrlAr5yR78ebnMwujD+6ll4L4N8qgD+EzKUr9Z8ODZnztESlPihlzC
02q3hGk6EykLm6nv1ul5gAfnfGAdthCDC+S9sdnj1Iqbqk6fWrdp7L3d4EbYtnB6nhv8ANnGFsV4
2zmgWxKLk71FrSryswRM9GiUWtdxUfg1Hq4JeywQBf9bYIvgg3LTFaQSSTeHuc+cXzYC7e+mNw1G
gna3aWPDNYoSMD2juVg5HY/0iGh5l3djJbfMh4qRJKUB/88qbP+W+BQKxd4Sy11A7OPj1TX0paGu
YffG5YsDpJ+nEp5ZnjiSjlTC4CQUT5bVVFM8V7P7mXlqnyO/tVa5xf2snH04Nvo8Cm0gHHBrezsb
kny/lYDQOea/G88ovEImmqKH7DG1dXcugiUiSTuvHOhMUyThqDHB8G/CtGvLhM2HgVHFz23oIuXM
ZV2Rb34YZZ+lezFV+U0/IzGIzbCbf5BE412sxp1GNm2Z8aOETFXERKbVX7Ir6vMKn+ul+WAAockv
HnmE9T3oLdf4XjlyPQ0iC6Pvc1SJcqdzW4rNNBlTm8yy09EJWqZ5Aaw7p/GwLFLEGfAz9uneYsm7
Bgs8rU27q92d5bd8CHrTwrCbR1Z0l3VF6IGxmyRjdKhl1R7D2KCTIgRt8aOzprK7wYSK8EK6AAV+
Dbi188TDqYNBWyhn3YL98n4xG6b3Hgh6fhBXitKJASha3l1Kzg9AHn8FXh3QqdywYUzHZ7PuSXFM
XOW4F4UObhhjtDByRjK2aONFyGh9cLGArN/GwGuXhojlUXzvoOCoL/aSGt+6WfH2SEL5JiBLKVY2
DAFqZVsti85uIKz1Y6uwiuQmnEioSM2mMrDhngMQF5mOK99cKhaXojITku+wSph5VRkfeBun/rG2
W7gZjOwQkuVDH/yolG2AlFknqKV4V9QS4a43808VUK48rpaIpD4eZu+HOVNvHGo10/vEh3R1cmX2
B+XjND8Adx3uy360AsKiAYglbbHUL70spAs7pZPG1mlCOfHbhlp9YuwyK7gGhcCwr3IalouH8TZr
Cc0+NKsVrQnrNmb/DhHOcq4R1Q0/g4LG8c/JcLvuPq+63INQaKUT9C7ltV7iirE/Noh05b5ZpnmJ
mcoibTSi2aR5qwyvI1mNHvxdNeuauZjjLD8Z70d6UxeMgxmULYURTwPz3y1X1h7u0S674YZOvvWp
7+fmvvAMP9xlfajbeLFb6FajXZW8GMM6fmh8Uz8wpGsjcjC6YcxuhqtNhP6EYrxjOdB3Xnj88/Bc
ZWZwE2YtthUflFB0LAc7e2qYKjN8CjL+QuTMQzwGfnal6fGo7FAW1afelR2qajoHZ2Fcda2iUbVI
hsHoYevgMyw3i5LmcyRWo9/MGD9ohRZ6JCgmKMQxdHrH2ShcXRIU0YpSpRuunhEU7KF7kTLzvzZC
h3fsWPWENGQcjXip3ancBhPX4Xs/l5pU8w6qU6KnVjORZnyGtMzXYBx75EvZrvP6kWClsi8YzmAW
sGOZz+WLgZ7t11xn0XftmzkDfEd6yXUrRpaHFemf01iy+hAysJxLleWPq98ibZuimYWjzvPo2TAm
B35NTgzhnjbTegQ6ucApT9v0k85qWaODH4uvmliEm0A22FWNtRtvcrsKsyQnOXvahqOhj1E0tJ9r
A81jPC92F8ShMtRzhp74V2/YwL9bf5Bym4rOHZNRB8VP5ONNEfdt0EZOPKGFoF3RMDbfdxPAw7Wz
VLTX4K5IH+onw0r0aHKT1gGYXp7rsEgoCpYHG7l8Hi+jN9Z3UV7pZ+Vk9UNZpIABjciX7Z1bSsN9
cFwjWnKCFbEMHjWCr19qubpyeqeS1UOtV++8qDnA4m4szdcuVfqLmUuv2pn08IiYI77jkpMaBk2r
Vu7tsFS+Fc+jL2kL9L2X7aW1+pegsQw7DnTbfCRU13hhWGDJIyiymb6eHLgrLtI89ohgABKSCX2R
4E9va+J6MjZ0qeqwdM4pEqeD8zuWvEI3c0Ofz4WH6LjiBtGKj3O8M5HLSC86+RUfCIDrbimOfSrn
4eiwSVHbUpWjue1bAuTitASpmtTlIC9OAZ0QomiRE5nT1grZ0gCYN/YL5c03Htr5u5kNmtyUZjPA
NxuECyzT8YtLHWWR3oUt2VsXlwHez7JPr3BK5E5IHWehyngsnOExFFgdqOGLutyyRx1fRpypX5RD
O3ILXlQBKfPMhhEJOvM4hRf2IIq0G8l+NOsptkAAMIWPuFn7Yp7GxypccQ1dPTd3S9sF1FgFuzHQ
q8F619RuOMd4lRgRWJTXTawHShi+OE3LRBo/hgE71FIBy1Bk/QjIz5zRBM7qRhlh/83IzLm6OOY8
vFiC1ke8tggVP5iiLjPuaRN+cjBmD4k1i+mlNCxdHUeMms3BtroUrkbfOFHSGUAm48GGOxLC/yjP
YT7MP4Mps2SS+9JTz1arqm6bDb05Jsx+HetABOjVhrMujOEK11L2vlhD9ejlUJU4QbYvG2LOwxAb
ZtqnbPVBWS1j53envIdYEZO9EjgvGgx2sQ9XO602IBSmbdQOcFGpGqeXie+J2rWhRoA1E0Hs3njV
7DP/y4Lsc+QOcx9LX9rlhud5ihIvI4gotmms5UfdiqXcG2a4gLscTQltDPStizjJSZtDXc35lnkg
vu86GJxnQBJru1XYQRB7jwt1WRStyzWlVIOW05SRW9tufPoj1Gl0uA3tBQcRRdWjURigNjJmqGHS
rUF4DyDSWlDTWtZNFxECchosSTqns1hudRirLHzJowYUHJLDyd8J3ZRtIvI8lXxfERJtqm7krkdt
3qgTABBBL1tZTf5JIgPq4zYdrb3ZrIRGAWXrQYTb9vV8FtjagKN8S9ykSFXSveywWMdFmxblsUoz
mxdxxvUASE2iKmmWwi8J1Tby9pHNuzWfch56GIONTEHZ5QZjYSMjdbLF+PcTM0v1CKaOUtAL+Nqc
ZhuVyjjXvAAVNJ2zWfvcIchmfhBTnY7Q4KLMgCUJh2iNvWalpKslOrTYXdIKj3Mw8tBv/EJP5vWh
LgXejwxEghvm5odCt4F1H63XzONwFoWMzUjNYES8vDpXetXhRq9DdefD7OvPEBDUZlhYODAptIr3
d+hWrT56aoyGTZh3/IJg9cRTI3AFfzQ7K52TxWkUL4A9ltFu7o0WtqMz5NaRTegIf1K3ndJ39gyJ
5miT/hXFQ1uInAU874DSTP0MztM2sTxd51BU2YGNzC6OGDN+asEv9mzIwynbWFNdtjsUxEG0HeRo
PFQRRPKvYc7/Oe4Ku08he0nfIOvZqo17WB4WpQErV7eBPcxhSS4Q7Q2z+YEyRdTGo2zX+WPYR3Vx
9uSoKqbazIiMXrF+hxSnOqkM1bQXe7Xt6ui6k+nEVtRy51prXsZbRk5BlJSN6uYbdxCUM/TDSgMk
T0Xp5WWyCT6ggDe+4G920q/rLPtbha5O7Y1BmuE7iPa/bX4JdqFdQq+TwcyrfbZX0TIYVeYes2k4
rVOtPtiWtJN0NNydKZZfw2TY+383Tn7v3V9ve1EuQjpAIc8m/9ri+M9QYwZbLPFQOkdsokF5cdpJ
OxtBAY9WBsxIwQCnUx4sz17apzRnGYq7ebIPlWeQzIFNCZkASXvRU5XlV2YzS3gQ03YsoFDTVox9
K8svZp+P/cbOCv8jFE+3uaDUs37QB2p2RIMtOazbipunFtR3m3EageTA41TOYxeUhX229Sz0pZ8R
bcF8rCcuxlCVSW22zV04TyyKsYH1T3+tus714nYN3V9YNVL3aEEAfUKtlC6XVmrvk6+w2sQNn5Bf
BSuKs4/81Ch2yl3BTdKU6Ioz76hU7Bv6EDkDTm9U323dA/XQpFHusd126lQE2BiPS16YakcXYz0v
/mw3OwuTp7XNF796WqJwzJ86I0V6w5aQmY07Vk7J10H9r4HhCEBRgtJaBViHCNV91dvEeKBNr6ng
/RZwfhYk+GfGv0vS9SL4mKb1O534v/RSOR79J4YbRBcwU/nzicGu1NHNTb2j30XFgQj38t5Y53Dd
1L2/PNs95omAa3i2ixEbEIBtyqNx6tyTSSbyOy3NvzRtGLGwqMO3thiQvTp3KiY7Uk3gHfHAToe+
G+1dqbGGOXYEphAYTP+V+JrvZZ6mwTsdo78d+pq+inqDsRJY6j8vgwWwhbGP6R+Bf1HyUNnv+Ir2
u4hON1Vc2oyfAy7TOagAq//7pf3bLaCRi64B6T4zyd8K+/+8tI4rw0wEi3+kqZ1ubFIrgpi3Ju1Q
HBhjQssADMFM58GKLYUcBiOBZnhNPm14izqh1u8sXH/pg6IH4F8sDExjvevC9t/fg60CYnZA126d
hn03N5HcGNowT6Ouu4ImU6mn7b+vwV8uP4e8ZhijDqA1+aqZPUTI66p29o6od+xNMebZfvYY6eeF
m5/A+uv90OP7cFZXPP77yH9ZpYmoRHiNE4eEgd835z8nO1gaJaGm1xwpFe7qNCu/1QiN4wWs0XHE
i31VthI+9u+j/u18yRlDqcarx0t3/fP/HNWxRZpdW0uoj+HafqvryMl3E7j8ZLaDmbyDOYWjPQIy
2OXLGr0ncf/r4Zkd8M8VMPb68IuhVxWMBidd6WHXIOY/h3qZ7+WsgiYZ8j79kRXtcGgocMU736i3
wyO0HxFDP4uIIUqOV5/FRtNlZO/PdGxkEw7OkEUpYQ+Lnzwa5qaMy3AUibbZTPjF5N+g/qj/5w44
bzJoSaYMV3XD6zUPRo9DjkDoHXGQ2zsBkODYkmtZBc36jlDq7btNdAX4UUyyOK0Y9r/6IA/BjJp+
ZV0ZaXdOO6dBbXAFBdJTErlby8sk6qKKry6qYBfJqpQPES3ofLdWZXiZJ2t6b7jyxul3peth3LWu
FDRG6a/n56C8GguvbXjMO+nt7Z76NnYpiPd+Ha1nCCR9CVVCr/dBLVV9Hk00hWe38fHZiNUWG1Qn
bOYrq+i3hhjS927OmxeSn8e7iIEJlRA0qVevBr4cKMdoEY9+3uQ30qY3nDRkUF2UWKwL2blIYkK/
OPz7hXyz5l2PSrv8qnQB+vN6UkFzUwxinMIjmvXgHvYDSla7m8tvrovSNxaVG75zxOsX5Y9SjZKQ
ypBije4am8FXXxydhWEaamITwHnboG0akR+KhSy+nPXnPSHBmxceL/rVR4p3kqHtG3UGA6UB46ST
n4yocR/nwVkvlShsEc9rrZnRZsGPRbX9Ptfjx39f2Len6TlozJCw4OVBr/7qY5IxL8AI35anSPmn
MBDpC46FaOdY0Kfeea3fPjkcir7oFfDBXXrDjyRhirdxLE91N9Hk9stpx0BUbqwssF9WtwXxR2fw
nYP+5cpeR4aoU1FooM9+dRvXwR0Y6lTVyRMkkMa9n9m3fVDJc55l9Xoc6sIaaUwtZX7I4Lz7/+uH
BFEDjw/ua8iZoISuP+8/HxLPlDbVmotHaib6SZFNgy2ZoRs9u9qSh1LJq+vSS6etkfnTh3/f27fn
jo3s9w4HHxkBIa8WN9aM2V6ZQh/TrMdpYHeWgOXGBj8bsvlkGmN77H01ywS1nPnr38d+Kwsmh+Wq
CuZrcg0de/0dAcfvLJ1Av2ViRH2CftM3e9NSmu0slK7jMDNNu+hGoi8ZcqHSZ9wrqBW68Yp+Vj6k
k42r2qnJkhU3bv3NCnVnn7EKZea+Er1z8MdKf/73j367ylBnoAu+vve/Y43+vFsdsFgaqm5HsZ1e
fDo/nxf09Tvb639OOnLfM/q+ffc4HFF9SBRYYwhB+/Nw1qQZzUq/O9YZYkaXbvUvLB7VTjXWUP6v
M/trCcV4jkcRfzYH/PNYcLNQlrWyO2ZuMTxWo8I3Yv5/BpMFhGg7Qxz9WBTL9E6x+vYLyxVFScTC
7SBdorn754FHVKZ8U0la6CMx6ROtanurnGa6KSjav8icXkCPsLKJg6gGaVW2xvDStxNdfHQN2TvS
nzdXHNgeCjGc54xS4Hq9ugrdYtC9UtI5Wq2/fBqYQd+5TuZERxG503tAuDfrHSSEKyfaBGwOEu71
mSPAJr6hRYZDx9Am+qJSvXUoePDCI/nBA6Rav6/SZCHGqn7Hvv7mQQ5ZZQmijFBF8lyZr3ZqUrWy
aOgcHFdf13Zs8+7cOA0Dv9ae7vwueAd4//aycjjkCpC08Ou/2SFlwB80jcrp2Jf+vOnUUt4DRy73
eq7fq8zfXlR8+Whq6KCgeMFu8Ofj5Lm9gCDQTEe7MMu9cO10W1ZoiURG/xj7hX0rrEy9Yzn920ER
8iA053qGb3ZcyEDQt3vudIyukVqbvPHrKZnIbctipsFufchWKV9K8nnfg+O/WcLRF7J6RtedF97E
1ziujhZYEFbRekQ+ln5y18x+oAdOvJOTTuZwWgp8+bCohGEnRZQW9u7fC+LbE/+t4aI6wEqACv3V
52uE7mawr3WP+G0jGSszyOPaBais5sreVoN4kVaq3lmq3j5N6BwD1gv2XUAqXzfmCl0Z5cK39NgW
XXWqLW9yEryNQZ8YNO3Sw79P8c2rAgwIjbJ/FTSjqnzTkotypixW0J872c0iDouOsWCW5Qxl4TS+
0C7nCv/Ph8STeFXn2S5r0Ouaq2jw8oREjpyR51mMj+eagWZdUiD4ZOtkpy4jLu7fh7yusn9Us6Cq
rziJq5zZ4aP8auFDft6kPEjj2YQEZEGsDtR47BRT2Jd/H+iNd50OHGIpFjzH5vyw6f35gvboKfyy
NPW5lGjCjgWpkU1S0A8vfmaD9j+E3qCXKCGouqiSoSnCLybPr7hhSFXeM/qeix9tE8x+DFUmmN+p
Bt/e7OC69rOvp5sBBsr588cZQzBpOxvNcyfo+MY2LofYRpzxEGJ9O4hhead99+b1BW/ALumaagEQ
lIznP4+HDRb4rQYdL2qtg9NAbs4tbr1fQEXyPTB1a3wopWMeymku9/++EW/eoggGFAkXdDFch/Lz
+uf/qTytHKy/wNh2xsI8+WMsoLOrG0+T1nPBt/ZeVvrbB+x6qghqaY1e/SqvznQl5yvs0gZKc9j2
7jO0cMDvBDx53TtP8ttLSk/mik9jgHnFNV3//D/nFTYew27/ypWkoimWreraCRaSOVafhLeE+khc
eNo/kLAoph9+6rZf/n1dqdA4wn/fpd/2ezYyXFx+CV++P3/B2FBX+32znvo5Km99TfjlxphR58Ui
ykM7LlTjnDy8e2WCJKLW9+S2Zb+G0QFK25RVEzz1vDcfG1sOL0iC5icokFl9MErbNzBE8k5cItRu
xZdWzLXepdAv04twMoAtE4PKC1oNkT3n0s1fdHGNkgkaf352lJomSLt2f1gYBSJs7TLjV96l2rqR
jELzhS5/2ck7tqHjBRtLvzYx7a2m3AzDOA4fF+a71Y7kuM4jqKZeTXuPhtq1YlKgPPFNtNIi1pCp
3Ve5ymW4BSdL9HOvkFEkeKyd+1E3U/vUKi8Dj7NYI8E+whk88+A6TfuSm4F1Z+Xr+LXRlg/KBg/X
U8boIo+NtdC/1Gx1BkrAvpK4mx0K4og7C+jchbNpyNRzt2MdzLs29WjFrBgKdraTh+kpIjMN2AxY
Z2I8p2iqP7YIJsq73lLmfHBGr7+dgSsx0g7G3DvM3qryPWmVOk3KXgfGtuhlJW76ukqPLkYhTfiV
L8eHxZfaSqyWaSgfPaRUuwytUraRAcAUKOpsezaFKeanWaWiuXMLi2CztlnxLprh5J8X15Np4o0j
XdOIgBA4pkOr4qXV01lhVJ7iFjPT1wasQIDMXepqUzItGzcZjusvGPBdMy5nNSzMPXP9fTSwLscF
sqOXcLZM73aqHLgxqrbtx2hc+uy2wYG63HS9Imq1naQgTHrVaBzEopyzXwpsmfDiyHouaKJ/9Ynv
fJjzlcgBHKYLCTJZEeQJ89/cgfbrRLuApFR3b6Uujwjq4qVHRTVUO0bHE2pUnjSbIFv6NTvpkO52
mMUVb8sCjunJAuj0c1oy+cM0O6/cEr9n1fduQIDHZQ1T19obkyetmyiVDtvP0Q+f19Fbu2M0IZPw
Am8eyVSpHetCm63+EWg4wPFKRl4OrX7qBp416t4PYLm76WWUOuvOHSEM6MlGR3xFGhBmv5iY59WD
R1Cj/uUxJaqA4EdBuiFGzk8PTiY7cAhj1TDcZhO+nymwKMa1s9yPDlDMresAQj0upE2JbZmtKAwF
70C3qVw5DBsiGHAlwcGd3KN2J/rQTKxN65EX13A+kFfM6D+YgG0mtTO7PxjlzfUmm65qGbB5rh2v
Y63UEyIa+xOB9I2+H+aSdM62Nq2PRT6iU0qt0PA3S8DK8rlc0pkdA4BmPzrZ2er+xLjP84BSxOyT
oFrFw7oW/pMgyrXajLnpPdFx0NWTTZlKhJwb6CGuaQ0OxzYrnGVHklrdG0notrOFKQAd1bQhWihq
vlGaDd/oBq1fCcwzf5qFYMY05cg2vqqh6lsGDEO4xwwWwSR2UsijqTWnJNA6OJw32kO5iy574i+6
kcp6YkrYckKmHMzHutLXLohW3mU2Bf6cQY+e3AxkAzZniVtvTVyo7JtwHRwowwEBtAnkjvFOD5Le
rzT7VXwxGDUgIsSYx/vhTeQw8D703YVOWTpuTRmkXmJqnxaDDa/8hD2Mr5+jxfwNtktHdgOKJhXD
bI3O1ujqfrsSH+Tt0qbzIO1Yc0Wub7mmn4eCZKaE/g0YU2RU7efJXTqZTMXcf16ijpc2pWz/5BRZ
9KUcJ9e9Cews2oAM9MaT0afpPmpd4xrENoziwMa4rcu4pld16la7qPaoE6k+RGd0tk5K1/ORC6qu
fLTyZnFPLSbe/GiTGHqU3jq2Dx3jz86OgezAm0aGV9xEbjUupxEjz8mgHW0RnZY2/vaqpX6OarR8
m3EQBNakgzUbrMit84V8FEkkaISSdk9hWgabEGGDmeQaFjjxTYORAvFCD2BWcTQ17YdI8Hn75Ba1
3dx34xAMpz7skZiUnd2JO8m6Yxxa0plf0sGzVoLjpE0iqxKWqzfOrJCuLsjo8H4yww0/R5kdfcJs
TYYf9DkRgAKBqLBBwumDRskQXx+RQoczkDXXwelnGQrtTTmyxb1blErb2wHq93xmh0/mZSKudssy
botmUF+IROyK4xzZw6UOo6q6iKnXJ2Hmtfk4RdoFNuo2VlxI2xg3i6/gPK/mJI+OBUtwwzbGFsdu
mlSZzDhuo41HefZBZ3305MKGdA99uwT5p7Q1y/n+KkT6wgLSfldObtysReHUp5ycz/6zx2Zu3pLK
y2Jk/M47DDsoVx9R/ljyNIZpvpegNIutCTPd+kaFZIBQsWULfSY1j8YoMJBC2W1JhCHh0fbQjxRr
AOA7KNZuDwF47XiTtVupy2ovWXAL+HzuX0Y/D16AjLbtjs2+qw7mqtTPZcjQkrZdB0ePl7xkVmox
IW031xk8ghgKqP3qkTH2nYbQ3G38sHZfItj4KbGlOrd26Istd6P9zLN+dLlvNZdojWSKZhtBb/0p
lTynR2yRVv4LCI3txhWz2E+6xtlzyIq1z5KwFtPB4h6GR8covOeafIeSxNPFZOtDoys/B96iAWI3
veEcFiOQbjIXULPPYFvmb0VQwD4pPcM0zrn06+zsjkGdJVFWuMElnUJzX2DMq3ctNHHzydRmRPwu
RIkYwYIpdrjH2+Y7BmCZAcKXLjqdgKCoRKNH8PdEzbjW7no7/UQPsDJhRipj37pIrNDps7m/ZYXK
IOtlWbvNJ0XjQRjLWnUkHQzK33SWYXb7zA3Fs+GUKPo6Y3TTnWgcPvgSXNgORYY9b+yisfN9sOql
3FEjEryRkeVZxpOVdctNs6CzTYw568etRXTsuPGV8j7paF6yBNYQM33g8UG5nduo/i4XWVi7OpoQ
vamiDnahm0+UMWGbUqFFEsWnY0QA3Jdg+B6UZLUQ15qZ46+gDZAZtarEgQXMkDbJlNthCQB3tWwV
+2Itb6qmq70jfPFiU6fX3B1j1U4POKXxF7g/weCByeicdEsJvKCcCiofGPhoBMVXQBM1tW4+67uK
TtGQeLLzx03RhFN4y7ZzyO8ITS7HD8tkNHsBfISSjsZ9tDfUEDTI7tpsQXYlh6uxOu6iajFUjAow
uMcHUnU3wLaC+ZGNcvncsV1sDjrqiXynwrDlZna65bPRTuij486vhZ1MzJS7gzGYU7Dpi9oztlhu
UH6TLdJtpsbTUzJjJtdYAJEkNSS05sb8gwBiqBlB1zrulocbgVNoi4X+Cy07qA2O8L9WlVv121SW
c8VKRQdjo+1g8A+SZIdzRqJTlsjZGW4Kxx/826DDZkNAOlLT7txCgHC3voGmNMmpywBzGKWFUrd2
HRqycxg1N6iUu57+UmrIMmkpjsWFoBA8DxplLyoEZLrXipte5oNkIORRPLrSCK56UcnKDHltQYDb
Dx9133jVxmrDhkD0AHDV1tHNeOevpbH8mFejBSIpyvkozapHqSUI8iAMhBCSIXH4Etj3XTQPD6uZ
jdUFaX5EqMUwRMCUcKG0pnlZhZV/9UHV9cd0jBbWLTaA9iOZHGQ+I9Wn9sRsN5B5AAo6n+IM1BOg
1FYyWK+zNXd2fFFHsQlLWr8bRShitmmyuT74KcD+m9ycvO+IuDvmzyoK8r1BvMKhgKNEyl5fVUQ1
o1MxL/M6G06CTrzoN9BfLLETBfVaotGhfOTQBH0ruawtrKXen/c8RNLD+lJqM0mHyKnulnogOYvg
R0FjpMtlYk96im6hUFMuuXneWM9iveoNa+I5q1Oe9kv+pKtxgIgJvPngZ3Vhbkk0ZYNnoSh1k7ZC
uLfx2tZkFEvHm9SG2JMw2VnJZNQkEyHBglJEVfP30KAgiWsVenqbRVFNEI2VeV1MnvKwHKlHbHVY
r57RVUY+4HmakSnqSUYmMV8qFfEoDI29HQpE614FP/mmiUi733KVsWDmZs9OQ3Wr/1H4NtXn1cOQ
nYdFDBKnio8vZlQay0gtdMFiRbLeXIdr/tGdhnQXUeVnsMfnqH8OUnsqT8SBFB9htQfLtl6w/0Ef
KnH2Mowdy3ari6bWydSPfX0YiDnzmFzTF4GyaJGhHYseSTjCzNHLk1RXKKdF4Xtf0nVBI5jaqxFu
0RVSOUOO6TSR12pVHptIo7CSvGKNaKGleHV10YUfDDeGb4Obt0lQPGRDGJLoh9mFOhd1mgIKmGuT
+yaWKpmmPv3sh+hjYh/v0mat2RXiQKF5mnSzboJTljMf3VZ6mr4uo0tux+TYethSgaRcfcS6/jNA
ig5tpT9P1YlPerg1HL02GwuM2kvPClKlyAR81f9QVVt+kcJ09bOoW+xcZoo3rZkL5wceArncBANK
yP+j7Dx23EbaNXxFBJjDllRoSa3O7ra9IWyPf+ZUzLz689BnY1ENEcZ4NTNwiRW/8IZ9r+TB91Cb
uvEoZ7aNA49UJM1z7YvmmKGIU2zCPtP6u6RR1R3C6Q4YwTGsomNWWEEhA/bGHHzfTfgZbgJjLHjI
tKgFLEDRQ7LfZGTOxbEn//pRTYHyvzIy4SGkti70vYYo1W7gIcu2zmDgGpa3moRNeKlFVRW6SN9C
ISE+B0Kn1nDEcAUf0DlEDkzeASZMp2NOIa3ZWVNRDhuSGqP3AEsUX8asAnAI+MB0xm1WJdyksjHp
H1jXp8N27JB63SqAlpVNpWEz3NJ3zD6KhI/YZaEqma8quNf6SyXhCImveZbpm2AyQh290si2XD3C
SsRToS9N3/3aHIYHHuG+2XBzZ8ahowZH5mvIQLCqRMKsGXyzhcMB8PfkqDf8fHgG3GKBh5S52e4T
pO5qN47BBbsTQIxQd6ssyfKHPg+UniDRnJotiY6MIWUg9P7cJqJ+hmNQx3sTJV5jP2PUj70JIsDF
swXKh4Fkd7WfFDRwaG7ncnlOODw/RMRFgfM2phG7uEKbFwA6El3R1tfQZ31wzKqx3nloFetLECmE
+y6IG/FD8Y06fqrAVCj3di14AhBWqKYzpBkF7PA4ztxGq3J+crPyjuXFEJZoSBBNunI1AvMVNYyK
bdpKVbQb4kD+qME0yp5oQ8C3PrImICXHPvhtBnEjk8eZUhO4Ol4jUr7SCF/Ciiia6Tpc9BlORQty
2QyTaQfh0KT7x1pWq53vj8oG+E9BLUIT3lhX1qbj7duzDynLdE20vV21WxZ+5+GRHUM6m96nghrg
Zc0u9tO6LzSH3FlL8n2R03tPlIy9a9vhRydCZ2W8ZZWS8QApAqxAOo9K4RJX1EWBLGiYhachkLJv
WqLqqPsZ6jZWyck8n6X80eN/vdelLg1WpnrZtPkz9oxeo0umU6NcVOCToZJqX2VscpUYs8SwOoI+
h8xhldPXps/y9yEUw8c/TzDoDnSD6FKpMzv8coJpCcT2mIroFPk0B9wIOumL3ldoAjUDMo8x1KZg
pY1y5eXGh+KijGynjawju2WeiL9KwZCiVcUJpviEoGa4rcvQxwAyaZ40K2o25mCmdyi4lV6LirBC
oRKesNWazspsf7LSM1aNLBt5ROrfi5ZCDKWwqiEKnPCJ1T4cv1UepWLIThSG4AYbfjwcHYsKseFA
kL8951fWiPMEAFcwwO8gNnDlEllDnlQmrYlPVHGL9C6BfIMLagCPgKJtUH4RKVRaTrhAknUqp+lQ
jiHnKwkkOEtN3yGdJNRxh2JhvEPXgzg2Q2q5RNLhBIo7/tHV4b+qw8yoNgTRqN0jmafTLb5cM6FM
CWdcxowyVdPuMTaVgKDJTuGFwMkt98KiLvmS8YLVd7dn6/pYAOpAJskAWg/Q70/j6q/dYmpxbccJ
votaIec7UeUEJJIEj9i1orjZ10WVdsdYF+aaW8EVBILuIjR2ywYBQU8Tx4DLb24SyGkBVu4nQDCk
clTcUon6d6kCAQgCGVaflf0MhgQSkIpghWsK1fRaiq3/Kdihr/TqP/019DyBNAMhpmu9aF/U1mDg
dSFhPGaDNiHsn6YjrQNMxYy2LL9UoM2a05gIenSwh77HFqJ5G9A6UDEVmDy3F+Xq9BBE8IcMndzL
QG3hcmqkActuR22C+6gz0nc1neJDjR0b0pVwctwuKYc7tbEg5xTamsr21ZOgAQkDzkwjdlaFXCrz
IVVGrALo5mglRfZVbYW/w4kG9pCudScIvGsKTFefysZHERX4DeJx0P0W17KCGuOUa2Ny7LEJ9MK+
Nx6NqlDOE7+RLTDXpPvmg0c5XFvxq7eXkWfpGcy+6VfR/7yc5AENuVroTnqsB1gRmKfaIn7WjHYc
YPH+QW20geWZIxAgzw6HPNx0I5nOzsI1dj/KAo6ZObajsxVJlzsfsTTI0z4hStF3hpnG4R4v+FE/
pLaS5BsfrtraTX91dPkAULqzZZA8g4gWu6ScfEvk0pQeR8Jnk2C9V80XCKm2PN9oVv0LN4MMkU0k
k8sVhPBnQ9NB5byAPqVFNfc9/7o1ymlM/KIJUprymfzAMmWRp2GS9kUioY49NAX+h8femjHd9SHl
iwEt6iwXfSRTXbwqmY8Gg7DHjAKmPGqu1ifF3h7z+AU5yZzcBtTY3hRWFEHQU+2HBE8P9B0k3fxl
Cp7B24f001/DtaWCJQSoBvL3chIMFUSxPZnpsamlECTTLD7V4dv6pku80C6kE3XOHZ3pHbdGPGmg
xtexB+N2ih9xcm9WUFyfnaTZgByg7NwJXnJwzLJvOzmTs2ODRV1k1t12VsJzs8KHJ98GUNcslZqz
HKqkgbenYr4cL3q/MMZgQBBZQUGDE7K4ylOIHbKgGHOUQqO6M0OlGN2qt37qdRF8uT3UnxhxOZaB
qrABfwb8zTJmJd3KYWclBbCBMDtoWioZmzyto+cxTIriDcO54htcfSnc0VUpIwjzjRJ8lVDc1k96
aqsqsgsxiqyRI6rfvdlZX1otTJSdrPTy+Hr7x342L8CHgdqihYbG7yL8S6up6aIEPZeeosBbXQXv
8Sjas+ab/krQ8+lIxFkg0Il6uBYWe5G2LDL3QXkMJFndzabVNHpC1ACzctZjv/1Zn+w0rpwZQAzf
CbzI/N//Ov1OXdNU0pTyCDFfo+pkZf1wAKgTPPSSUOgOIyf7OuLdV6JZkNn9ykb/5FvBU9Ab4YlC
w2qJdUByY8LiISmPTZXFj22YmU/1VPffFLnX7v71SxkIcTIboWaKZPbiipUK0en1mHfHAOLiJmmg
lEk5DBShqelZkszwLDfTl1YN1nAq8wV6scvRcuJiITQjNyNDXKxnlXey5VMMp2VmR/dZy36mSGPp
K1N5dY/D8ICIbXCQKD7gxHa5ko0dmZEqi/Y4WamyHRoUBvJATHvU0LAgEKK+G4Lq4/aczj/98tN4
OUCd2/QowWEbi0vcrK3EKk0DoVRVjmDbNmm1Leg4vMkDFB/S9cJ6Kkph0B31A8LgRKTNf7d/wief
TbgBTsYm2CHGWfyEmvJxSAnVOQSWadH6RefMVdRpOsVYZiZeAWTYTVt0dG8Pe72oJnEOnr3wlxh5
6bIt50ls9MS2xwLGf+gqnZQ8aw3gidvDXD9M7B2CRhk8F+RIEPaXqypFJf0wyM7H0AFz9gXZFwjG
E13D4l1MjoKEdoT1ZOQ6kSIdsMrIm11PNB64tp2ixXJXttA4X27/qOtVnxGiABcBKAGGs+a5+evO
EOXooEkldce0NQdXbYwKurWeDAdumVxzUXRJfvux328BopUHraEqcPsHXE8+PwAGFxg3pgXW3uUP
kFp6Ta2R9kcs4bT/tFHSWldK9emfT5RtA50ESQ1HC4XrRVSZmr0Y69Lqjt2s85Fq6TuUMnsLkKW8
txvgdHPT4nD70/5f5O3yTFFQwfbNVBChnW2ZLz8uKhvaHKY6HEd27RPo/LL0WAwZY+9qrrVKAPne
IqvRKLdBIiZAVGZ1A7DE48Y3tEB1cc9QogcjksJj3uk+DrtgtNB7wcmG0C6pa2uTKYMve9T6qTkK
OMTgbmA564RdNcQwC8H/Vxn5ocIbskY5NbNuBtyrwe6wXpv89DHD2Kl8TezRgUVPo2byrK5p3wK8
T/mriKrLV5plgj5BH0X6m06HvH3kQNl3qMEnyncFRJPze+qQi/cGCfzIto263rzHxgSdETGYwqRz
WNHajcxQzrZUmRs2mVQ0H40flO9ogTjlsTIK7Qf1k3qkmJtXGJxyPyj5xpzx8V5ZwTQAw9mm+3LA
d+2DmFP6ndOdde5mqgxlYKYFp2m7oWzYZcP/wmJw7pEtA1LA3mtssAPW5Ow7uSWBoUHc3TtDpM5O
RL74osdj8pZ0+OTB6/YdoDZdbXRAJkQy7As4nW/IY9CUpsbN+aDg3FLBASoafkzq4Kt7Gsbx8DuJ
EcfYDoPc4U0bA3Y5YFAFA7Q2erArwtKkMy3r7jWmE1J9i3qne/KhmvsboRuAJTprCqbHEqMa5HtU
YfVPahkmkgv2OHr1SbUSLzAxxdyC06vsA4pr0FOqOAPEXke4K7m5EWXif0wSLbWqzMPca2N71gPJ
LPu7n6ZtsRLdXNFmKIygE49CLfEGtQpjkSUiMDyYxJaYdmu9/I4yTBAiYUL1H6PeWvuqAs0YPSlG
Uuaspdag+h667vMGK1v5MTWcAEie37QD/CLwwLus4esPcThp6L9hdS3TKHW0clq7iOe4d3Es518L
B5saBzzpxfOa2FHQjTJ+JlYLEMWEd9hBCI8LwCFt+8WPrOGFtLMA6CqyhxrWyx2wF+XYYIH73cik
afzXOP2PVzJPPQ+QTkizePdQbMyzRjUFiAt4bLGvU1YZpd7YOIEyrjx213VIPn2WdJi/n0dIXiQF
cNZBpVh5feR4s1C8P2idFHrt/IJi2z1lCnAKYVNyttIiewmHKtz5KYjJlb0zX32LNQCSypXJxU+O
skxVHRLFtvNrWAH1aO5BNnVn7CGjbaoVyspQV7WTudRJOYGqDXE4PIzLW1ilXkTI0aPZKtTqOU1y
sDxdMHIzpEVYKV5XhuXX21f/VSQD0IS8gkmGTEZ2vHxuytyCqqZWs1GE8YzIUnHI5Fg6q0U2/Zak
AEhIUiZr+3rObC/mdJZ40FVicCq7oJoXz03c5WruIHJ1AmkKNApwg/l9gq5Hj8eMm1+IASArZkRG
LTyC2/Fnj8ZcuBmnRopmzJ688uZezTvlXqRPbQVsN0nBspI4pTiaBoFlnOpg0g4TCcuuSXVpo6it
RF8M5sLtSZ+P7eLzYYvBtfhDSCaouFznqTMtoYtQP4nOMLa8B/2vOFWFspsgZRRb2a7j5yCMyhiZ
0AQlp9ujXy056O65gUKrkscPa9nL0fWxxlAKtOjJNzjELZQRGJSiP+HOCKiAknH2pDuFtCYa/Mkk
2yBBVWMmUcFYXQxrVINmd62tnkB8OV6m2JF4TwkUf6VhkMvvsak6L7c/9CpkNEl/4PlgRAj6moL+
5YeOIXw4yfGVkxWN6rtdGqibAMnZ16Ol/YKF4gBMBc5Kw1JX9zqNsnKFL/bJOjsWliEGar7c30tl
j6CvE/pymnISUVB8zYZWe8VAQ9oArpfukmyQD6kZVGeIz021sshXtxbYa9aXthFlUWpsi3Ottk3G
v3SUUzI2Y+3CcJreVOHQ4A6oUK4Qua6vakaDDwHrgvFMYvTLmdY1rS9a7uITh3UuNUvFNqnkBhtl
YtxNzr12Jzll/rsC7/EKO0btD4M6xP883Ze/YvHNehfV/tTLCphXP/gwCpMrE6koDeylP0zfKLPr
XpkFgXADJw/WyOafzTisBsVh13HClnMwZkBK8oEZH1rf8ipgK0ApVUm+m2Xao5Xlvd5ZGJfQi5RJ
hEiCl8T9IDMz2azQhAwRitNQK7BB5hVZcKAPaUYAp/Tmly8lU3RO/aJdo2BeH2VqdLCs4J2SqmAj
cbncWhyOBTQi8yRNPmjnAAjAuBnbCGHb0oo2YakaK/XiT0cEVMiWpW5Eano5og0o2ymolZ60PCu3
Kfxl5E3lXHkuHWGCg1fVu9t3xyerSX5PiYkXeW6rzZfoX+mm3iq+jE+wdaqU1DlpU69l20xKfBkg
cFOtDPbJamo8g4ggObS36WhdDmZKsgFZ3VJPiWk6j4OWmK+gK6aj2k2Vm8h5j4i+kUQot/nWSup3
9Z2EVvDJTOIauDdXBZy+A8Ahsqk4xUWg1zs5GWQi42Qqi42lVmDzbk/r1TpS6WbHciGoJht4qWEv
g60mtJErvnT2gVH86ADVNzlh5xUeUnB0/zqzFoQFE9EPAhzF5OVZzKyILegliTgZKKLtyoqTieBT
g0+wZm2VIlE+EimMvihppz3f/tLriQWCNdsSzA1K7sXFBnI6yegMdRSnJm7UZ9mctMdEyhIvBr61
Zqxy9aLzlTbRGzcvbidIaV1+ZZhxszuRLk503uyDETTJUfCagxTtcndCJLJy1bhaq+J+spaOprF/
KBijrqEtRkUILcvyYEA9IIOc5KGRLL0JhD9fO2BDWyDH7crmuX5mYK2ChqBXwlUAI26e878O5RRG
tilJSnOSfD19Aevki1+mjOw0W9bMKfMhFqrH775hZN/qzI/FASV4P3SoS0UFnZx/XWGNFMgkeoXx
SDVy8WvAUnO0Qns8CTTKkXObIQrB+Iuwbe2+vS7IWVB3SV2JmNHvYZEvP7xosjYUyMafAmoI2UGd
ELWIO9mv9mqfU9nNB6rkm0ELrG01mZJ4kyfCGcCRhT6OLliOMv5y++Ovrix+EXAUBU4AGhxXXj4l
CnZ6CBT9VA5NYCM7otQpusOkSCeQ7zixhQAUIy8I86jZ52Te9tvtH3C957koubVoW1qEHssYeszs
MaBZNpx0kGfvg621uQcfKTXvpipS9V0ESbT/bjS2tlpMmBPPv8J3Hj1kF1DOIVP7073TLleDC6sx
yBeCR2DW1XRKLZbAOgFcBVvgSrCQqtzL+iJIfgwtGuzbIJgKCChwBpxXJRZ262xKDPoAaPBplrJy
oy83C0uCQQhRu447Ob9xyeUf5iH0zu8fA0S99Ro1EInE0Y1C4OB3diH1j0hzIcNEaX4ITGU7+RR4
U3eqrKo4SE3YtG7DnTGtHd/FlmG22DIESNwYBA34mFxOmz/ljgTvD/IZhbzR7Slh13dh2kLJEKbV
n7rRGM+GAldxV3Yjkku3N8z1vHBFycafLJ5wHA2sy/FruqkK86LeV7ZW7jOWweQxQBTsV5dbwV5F
PifdOWOaJJmbKn1eoq0Ry+PGafzBU7RyVfNJX+wjJsQiO0EAgedQ5Vhf/qAcW0Q/lGIcNCFZ3KFB
Vo1uCH5+7XlY5EFMPDZAdEqQquEWuXp008YZ0V8vrXsrlWDswPTAF7QzEsTA0xxw2bbL8sL0ctiU
mTtOph951VBb2b/dl///M+beBRWHT7jMLY3sSisk+z4xgHG7mcSPdtGKrzvEtbGLWBnuervx1fQu
0CahxQhk73J2ndRohD+Y9n2rq6hDJ6NSHHTJhwxZhIlXpdGwsSTFREgaT+qVl+qzsfFRp79JMQcN
mvnp/OuhitoqK4cutXFHpqp9yCld0Yfye/UQJiKQ7pDqCRw3jMb8dYZ1rWFiFnfjPNPgCuCI0kYg
qFu2jXWYtN1IQnov1Zlx1IMu33BjGbtJUmpPjKN0V4fRWjjwyTcjP4W0Gn1OngZzcbwULnwjkRvn
nnQ8rjYpvHiE3tty3Jh6FJ+CGtIDeBbjWRO9oq4c7s++mGwX5BXaFlQmF4ND+0WHi2LTPce03Fqd
k96Nsa+dTVn5qPOw21JBt3crF8rVuUJjB5wk4cjcOGe1L1cZlFswTEhln+Uk0JDhj/Xa/qnJvvJW
GDryr9CjnMyNlK4z33I5GYOvgyjpUNKHiZ4yOzVe4SGm6cs0dTjhpEYwQo8aBysPPlBq8kUJlW5S
Ws+Ry9nLabZfuf0F1x+AKs4c9TsIoc6CCpcfMIRTik9TaJ5b/HgRXSmV2sIeAia77FmxlpVvTabJ
DS0bf6AVhLxBA7ujbjW8Q27/kuXmIYnEtoUshO1DqGPNv/SvA1M4A3wYquDnEfIJXG1HmhCtQt8Y
PW1U7/t9WVl9fYfzrZx9V6PSgcZw+xf8aRv//apTD0MSlt4ieZBMBr9YTdSWcsjAlXzvAF8PNq0c
lcHdFINbc+O2sqSNH0zJKcYKODhQ1VS+YA7BJeKOWh0Y730BJ0DzEod+14PwOSBIt+aFNXm1XOFt
6iKIMuAciy1m/gic3xwgmDDQWxmEoblNFSCleGHKofac+f1k7IehG74apdIOB8tvZRkzENF2+8DI
im4b6CHux40qB481AXC403VYuV6TOrg32dqU1sLN/U6VK9pXmb2BOpI3LtE1Isxa1jJ5Do4obyX5
WFO6tNuSZCMZtQVdq9MMGBp636fKcyoHw0EEqBI/Klqtii3SAJq+wQqrtb7F/TS9ySE4LoSVUQq8
u70eyxONVgNSIjyOhAvUKpcqa3DErBDz9PA+gC6t7Ay1qx6DSpMeasgzGyPDPwkf3tWa4SKpAW7M
SZ63ILh2GqLWvFH/2og4HvRZbZTOvY1FjVdISX2o84JvzMfBfE6gyfxjf4ERCYfI6+friTBgKQKb
O7EmJWrs3Le5YW98i6JGi+PBhngMSurtSb2KgRjMsMi8HT4OnexlZz8ZaB7VogzPoMAmBQHsCGxX
SKtVcycafyMVK7mwN1U8NjMnyoJbbTWjnGwiIwxP8ylOV07+9YTzi8AB0WSd58BaHDvcsWgOB31w
zm1h/BwRNPhCAksjup7xnDgkrBXf5zDz8pwzINceDse01JBQu1xhYqEhQpwyOBeG1pxUht3R8IuO
Zj8YK6/S1VAwFUAmzzaWc1V0eaW0YeeTheBhL0D4PbRqNDyg+xTBm6vX9E2vh6KcO7c2Z3PJ2Yb7
8qsENuXIhyraPdy/Yjs6sRJ7miOcM/fYKK1so6uzOStqUusk/ZF595a7SFZRRM3pbpwCCKpbVPWA
wCtFf0R7ckLxIVZe2s5Yq2gvHytEJinF0TcgDaYZt4yWO7Q4WgBN5il1IoyFmrpytl3jo1uN+1eT
uFKJemovqa0r9HD45uSj9XT79MxzeLFzCKn+WMdRaQEIYi4SmKEXbVmJtD3LIXrgm7TWnPQ+qMZs
/HF7IHWOTZcj2TzJ9v/XBI3FalZBYlYJ8gukQ2g1evWkIcXSh5q/KTNfexoLrI7calTKkCQOXqMX
9Bg/7FgsauBuHaWm9Ka0ZinOmdop5BZp28NP0guI73Zs0KOHJGk67w35eu5qAFre/cDROmslDr46
3MwYgknoj1L0gye0+A5FiJbSbFCfqY40x7ZGq0YkkXL04br8r8V8Z3t74j4Zj+d7BqBzl9JEXVwm
SlcrQjHD+tx2U+Glup/94C1WR2iz2VNWFubKI3V16qhEqyBWARfAlCHwvTx1KP8YHeFoc7anajzW
kYm702Am0w8yvzVJ2atDN4/Fgwiij9uLzunlWOBgnNiu7eYsV0I9K/Eg7bDH9U9YGaq7ujWG/6nh
MK4s4NWgs4ot4FwDohf+7EstzdmYqodZLJ8Da5o8zFWwE1f7ZK+0Jfg6ID6W1yVFsmLKe3XQ5lGJ
S9GCorREc/ryU/E+U+GxN/K5VCYQhZIRjd9AGYaH27vlavVAThH1sVtmXVKeoMthSnpkuiYZytn6
Y+6l5np24tIzn9XeUv51ZzLWvCGp8PNV1PAux9JlIugIwu15iPT8yBlA5H9mfBrRHxskMy/f//3j
5pqhClwQvOQyfirliDpY3MH3HmtHdtm9EOFxqAoRXw/6tX3yBx98cWOR0vPWEcQwQSAiFyd9tPMq
sUYjeZj8APu0WFAe3gxO3NLune1UpqrSHCSgDPFelGbyFQAQmgQIPGL5VThoTkpUG2VPDYbmRQOp
VHoZVjKPmPykvUudzZK+d1R6sbPAdTr9VQ8ZW3EUVtp9JzRFKWqXtiW84y5ts3fMEu0XdG+IgrEc
Ae8PxTwqPwDFStOaluNSt4xqG5xEtgUEPZLuq9TFF+EAniFQzjh7yLVDliTsqfdM0rURJ8HQxtal
d/RHam0BXI8g0J9irURaIdbJbuiQosB9FBgpqYckwjzOU2LDGtwsS2rMMWvK155d4fzyXvRZFuZb
QRe9v8/SbkBQAC0o/I1cI1KL9qXAUW74RqyvRBu/bgZp5babY9/LNaaVjfQgtBeLAt7ytuMmqPuk
JKYYk7B61WOzwl0I35W7CrogC4BQlbjzrbn6K3iop92/7mgCVpqduH7zG0xnvvz/Cs0B3Nl4dpT+
mdetAF+rtrj+dDNcgTQcFMnt0a4/llSQmAqMBh0kOoCXo1WKNQOMCvVcIoSDY1cabi0dz0JHiqM7
w06KA2JAKGCkyZpNwbLNMddvscTQKdzQ7phLDJdDmy36Mm04qWezCeITLMPooKYhcgsxIvluWPXY
sZSNesb2D73m0W5cWur1WnHg6i2lpqHP/+ikQ+gkqZe/Isd2T2/jTr9HKU9+rNs0fvYjA4GOpBg9
FSSksjLjV28Nt9RsG0SnDs8AMFeXA3ZOYXXF2KDAlCXT70rE3/qZioS4le8h6KN78RT/oxw9dzIY
CIxPcEAGI08763LMqLFxu6z9+NwXUnQK2sH8iSjB98hx1giCV9PJSFQE0aPnSYN1sthPo+brsujl
5DyhYwA3W/HLaqPl/WhyeoP2O4a2Tb4yo1cPHGOC6UJsFm4NIcPiHW3Lrsa31U/OiLvkhyloJXBN
fTGBPpWCt9vn5dOxODAaxTAD0MtiJrsQN+UwNpPzgISbixqq8kNDvvGnlkddsvKYfjYW1y0VTKrZ
rN1iLgtGzwJdSTibJVcqlPCNb8vtIVakeEVo+7Nl03naiIIgBV99FvoqdLT9LOXSKedt38rnqEeD
2cCmsUDATmnWSGrXx4DbhhuHMYkVcLO63JKoQwQWQJbkjOhH/G5Esf2OZULtAwCOG04/bmFuMJbk
6rcX8PraYbdwBMEBUkBWcNO6HHiU0zRFiJQVdLrwBxo3+rZL61lSMrabXTmOFqo0jhJ5WayjYodg
47sKjW9lbee1u3hk5l9BoKTPdREKrIvLr00No8P5jglv5eEJx8OzEVb/JcHQyQeBCKqLcMuk4TgJ
NJH61loV+2q9KeXObRlODYoKMMQuJ2GyBkdCRHh81Ju0QFESbFiDegpGnQaVPhlVAZF2hm9vVib/
atUJCSkVUP6kTAj1fFGKbRoscwVSO49WElW26eaVlLxqWgVyyatE2RUdKMkQEEpjjcqLMoNPT2h2
ZqlnosSneKNvx/+BnkcKs8NX2zFc8mirP1qZkY73FhrWOvQ9q/258rvnY32xXIgeUysiOJur4JSW
Luert0pq313VPkTQIjbFOLb0gkPo8ZgdahBwsUT1LFSPTqGjSK9RUjh7lHPLxutBgcge8n3hW+M3
wcouWtq9KMBLaK3NzFzCxhlac/m7JqNx/ELquocugmProvGUhh6qcOZsD40JKbgX8YXoDDEgF0eC
ateUpl5vhlrYMUaeZTk84w43/8JIdeJHZYglZeXGvNrp4FK4mMlWidMRIp8jkL/imaho9UJu4uRB
HofS9kJNJYNvjfghq2HHbYq4r3WkglobTirau/XeDHFTX3kirvYdJFieQKpT8BOYqcWPsI2ir+JU
NA9mRvexDdXopxFXMho9Tq68jYjIbFC5nD5ub5vrTydZprwBf5rq2FWLujFagW+u2TwUom4Rx/W7
gznGwyximaAboHqFkcUbaSzt59K01swTPhkd1ACwDRBIBDfq4oYtfEp9rey0DwEKd19QbJDbHSlw
j9kp2XfwoyvC5omibRl4fZcOeCtWlEOfb0/B1UVDLAsK1uLUzxzIZamioPOu8wI0D+jz+DtbCiuX
bTz+Z9eK76GmKL7983gzZA+Kj2nZYLAWB0JY7ZTi3hA/1ogtBu4wCj3ynDwpnxTklH6b/lgm+9tD
LkXLOYSAXk2Iq0g0EEYu44/RjgtaZG3+GBDm2mj0+mMguQSVkoZJZevDETS1UHDsSgRXt9kgme2O
0FeUuO2BlHs31EDt7jW0LSKYInoVysPKRXEVSsAIoU+KTD19S2C681756xCOBRIMatVHjyraXcgS
1iPOMblo/ffEH8Zqd3tGrnceeBVmmYeF/Uc583I0ho+Noa/KR8fKR+hzEjpmTmR8BPiovlaN/Y26
NLT0sDOPqBHK8sph/0OsvbitCeTBQNDjmpHYFAYuxxdxJgCH9OFjAXHlMcEmU/NMGFfR02D6lX8O
B31s30PY8/kGAeW4fAi7RMeBnsv9Wy2S0b+zYGy8c6GhQYm0rxOA+yQd26XYWWJ4OeIwgPpPGaN6
NcRwhTCXVYe9najFE9+eE4WCwFbcWkYI8CFnn58pG8TPmSMkBZfmKH9u8A129hWIT7GxBkSHN3WV
5PnWL7QUcbdSq6ECpKWCEWbtS68IMarxM14gzU+fpv6EJGisIKQcoM9+PynGxD1SJeobGnn+OwhB
Rzuas17k1kotP/0dtG1dnhJlLLUvqEs1o+doqdA2qGMF/qaGOITMT4MD+A5lPBIfCaJ0uRspPwzH
Ej1B66hldf5AraGMPANr3PogQW/SDl0MVfuRLVQou6GbNEynUJmE5iYFtfWS9nIZSv++u0hXsVwF
+4MUxlVYLAPjR7ImejSapj+OohjeVGDJ9z4OBZw+va5+S0lljFRnlAh33DC1/vlJQzGHgicpHL9A
XhrByInccrqJYii+tC9CSsO3MMyajbDk1PdQIqy9SJL1Bz0q/R1lFXkljLo+X5xiekhQktlFzrJc
mQpromel+g++EUZiFxfOpLqO3Rupp9rJJBAhF5Opf43ttjq38HvTjYMsZrIyDX/4K5fnjISLO5bf
wdUHBuTynKWGiTCio0aPUT5N+M37eiS/2kKr7/u+q224wll2z7tsfc3htBzzvEi/AhgP7JeJx9/8
SOOyjN8UPyvMb0ZKD+wUp7VkrPVx5utm8TNJ1ubyNVEntdDFdVSjI0V+QWNVAS52HNXYF16Y8TS5
UoiStcuzVfy6fQNedyCRg6bNT/uNQs4Me7qcmigDbOUggvzY1SBTt5Lc52+RXediW3TZLBcaGrAl
0bqro/jLFDpa5qm51J97Ja5A8ktakBgrT+OfB/9iHuYwkTmYdRZonS1rPcaUY6bUZ8qTKETqPJR+
2DZPI0m8eo97Wd1vUGxyEJPMdSd8Ho3BkM5WUo7g5OSiC11VxGH6BpC66D256ei8qUjtJdtOjHny
DlahL/fY+PXO21C2Y7At6Bg9CGWUh5exnbJhV/paIK8kruoceS8+ataw0pCF40xSTrqcaK1qE7vN
de0Jzud0kMdg+mW3Ra69Wqof7LWmcuIPdAk5l07YR87RyYw6PehN23xoZoWIaQg6+97UU13/EGlY
3Vs95Yo9KNtWulfypMu+OAbWVi+Z1amSJ3Ir+0h9NVojvf9hX118iE2monGgKA3xQsqLFCM0sce0
srR9lGurRhwfB/ZhY8rI2r50fW1FboaSZHiHqm4P7zRtMdRJR/91CvRA2yZ+nPB/D2ZT/utdw2+h
lg+qnJ7M3Hu9nN8I/aY2x3vrESdmS7mTQi14mKKqOPrAo7wkT7NvlY/yo8v8DG9Tb/+j+B6s77ku
QUGUHIJCwfKS6fy4oFHhDI96C87cBTij/5eZIjK8HsHRV7kJ+5VPvi4RoO07F8vAZqB7cKUSooUO
YSMor0c5i7Sfct8dRzw1dzOMxI1Jy/GrtxO/8hTLL55qEt0zpZN0t3KFXOUs868wqRBSKqR/4yxm
fhjUSmtISh4TdUIWp60qvdlI+TALtjuIWKODrAwHuaPGXhhjl580JGQxZsO8QUPinstZ+RikSYvP
htl0Oi4jqLxuFCeNkQACBdO7xqisMViuLz5+NeEXLEsyZi7AReyl1D4EYti8j3Vdwn1I/4+zM9uN
3FbC8BMJ0L7c9up2j6ft2TM3wmQykah9357+fPS5cauFFpwAyY2BsEmRxWLVv+jd39wf6bTPW336
6DfTb3zCkfpXu8rZK7UU2oR//aLgyrJmNiqP/vWJgtmCogxZN+pg4DGvt64pTDQSYrmAhekcwsj9
x8wb/YsKK+pjnNSFt5J33tTSAWq/tkgM+ohoTs2uw0k46qA37nghnMP7DuvpuUBB+OgKPfgctpO1
mQaP8+G0lfXj/mZZ2CtUcqRJJRRPruLZ0JTsK8rYnX2Z6q751vlxLWiaIH699xGveDbq5F+Re+23
+6MuLDA6U4D1obqQCs1fmDASBq+oLeeCkXDabRQRxofOsae/0qaOntpS/Ht/vJtXDOUDMnoAr45s
Mc41jWqnq+oefvtlQtb1IS314UvbVC2Sn9ka0vImxZoNNXs8T3ZcKW4eWRc7SwEKu2EFTEe18mYX
lmGPrY4jjrGXJvvBGKJLZFhrFKLb5Ao+DYV76vYoZCCDMitZoPqHvLbvqZfBLN34ZKZFUT9UfjXF
NArL6sHNsM/eI5yZ/s6aHqUmhYf4dEqa0vzY0Tn625i66KUEQthuYZOIQxaH41r35Hbf4UgA+JgQ
BeXcmNeflE4rBpJQ/VIoKOm66tDuVLvqv/T+OLRPOqprRz/AKfG9aCqAh+BGJA5WCnnMeyi0A4Yq
IkO/QONCh9t1CnytTeclp9L6QKEhON3feK/CINehBIQepUQZ2ShkzdM5rxaDWRSdc0GH1daOMWkF
YixxYmubQg0S5zFs1KZlAezhpLW9PR6aoPYUbmTRgB0wykzZRgLq9xHum3bhFTX0H4ypVcAgjqb6
p9CFOx6dJmseWk0d/W3g5GW8Kd3ByVF81dVol+tG4u0nHtPWsW00YJP4gHRSf9J0YyS9MyQ6Uh/N
il2tY3X3YrWWefShYYQ/MlXpP1MQrLKfo1br31CLV4gM9HHcTSeK/hQ23eg/VnTPf6R9mb0gXd76
H3qeyXgHwH4Mxk3WN9af+6t6e5wlHZAIAlGb9uP8GWVh0N3mleZcGvpl4c5PLV/ZZ8AVpaoQfhBr
lf/b+Mx4oF7xk6I4BDTu+j5oAkNBfVm1LrhLgZsxcpPsL6Y1gfS2pR6d0qmnozaKFpsHGy+nvdER
rk8FrqIPoXD05mefp6QgUT4hEi17v7sWnCu2IB4Y4wPGwBplvTolb7u/UHOpVva6FP/UJcBf5iNz
jYi0qLIBfbLmgtKTww9N9XCnT5iuOFRMrS+BKQn8yaDo/6ZxG+9j2lfuM4IkGfaOWWhoezFWeMYU
FAu2itrmXbxRE91pfynS0LfW3Sz5zIoH01p7+TaM0lqmSE2rFy0hNMKulzyIRWuXgBUuHIkJ4lQe
btTMMR7rPC82lad4u2wof3qdGh+4Q97damXZ2FxoKYFXILeW99ebqhd4MjeL+7a5jNycL5rnhz9h
5Tt7qZtznMa2+lbVHRCz+19rYZtJx2hkg6jNy2bo9ahKkyhT5zj5pR763N9BQvJ3TuEaDwUmIbsB
D63mRHhMH9IgB5Z6f/DbK5knBC0BLkfJBJ0Pnpu5JVwrqS5plugPajnkYqu6uGxGlCF/YMYW/7o/
4MINAFSLSwpADBic+daECZXb6Rh1l7w06m43+PmgndI2DXaiCPtt2BUBT4U0/np/2IVFpu4hWXnI
ZWGQKH/Wm0/bxOU0uWHbX/A3NZIf/ACYCI4DZHvXB3VR/1NJie2nbMJE97Pjj81K7FocHzCVNJan
wTFPcwH1ZaRheXtxFR2dpUrAI2sNbPuOo1ch4jQa9qhim1S74pgrFt5m9+e/tOwSosIXppXJ7Xs9
fwOidpFoMRrIeqyVG7OJhHsw3c5/MTK92yATgb3sMChipbCxsL9kkkkVgWCEUNgsL6LR5XVolDHv
qexPei/sYBPilfO37guiae97aynGQvBDbQFIgUQxwHKai3ZldmyU7N7+MriOGB6zwcj+JcYjOB07
dlyfW2Cx/8SyhXiExO7/7iunU3ZVOXT+VseYwDwbvR4rRwWPIDDDAZRs6mMOlmxIZ7XBsTHd6GuV
dsJe+UavWcF11iB1IigEUQmX8gWzSNDrkZ7nI95jkSb6Fx2vZmNX1ElAL9/w8S8P4ug5DChPbyc8
gMK9gulCvZvwkarOdRiKnGYoXtObfFCVeIe+lFpuRo+e8Fa4ZeE9FEWa15veqQoDM6Rcj38UCD72
2zwZnH+xcNK+Y4XD+cM/gIakkfd5vOmnABLc/c14uynAtaOlKuH9ErM0e2gNiaMVhqM0F7Zq9FBx
KX0NeH0+pZEudpyKbiUdu217UsaSSEaUJsErcKVf7/5Gg1PoqVWH7FkZJ9OmzYaIVrBdQrIz3DZt
T4RBE+sOjH7Mn2Er+jNnCZ1+K8jw5tUzC2KKBRv/u55rrXjR7Mn++71rIuFyxEOKf6gZzTNGBf2q
aKjN6aJ7oWYgLGuGgPo8IQXv2kMcqSCV7494GxIYkcI0/WDOJzHxelGqofDwsumnS2OiZ9ubif4Y
DMoX3y0IUDlmGb8zItHx/qC3n55CCTrDVBapd5KRXw+Kg2HqVk2jXnI9H3dZFksTryr84SbqQz84
1Zf7w1n8765P1PVws/DT06BEFLZXLx2SzRi2eM1PI7R+pNGof70/0m3mApIIRg6VA8oYiIBcTyx2
zUFLqkK9FOlYH5yu950DtScr+RuNP/LhWK8HulqGWYPsnGI33mI9jdfG5v7PWJgw72q2OhUFmBzz
J3aLf6Izhr51cbSxmjb06nVwgIG6r4GQrhyrhW8pM3FCO9A8Qq78LW/uVDN0yzzrc54nXTIdgVSM
5sa0EihVVW2fePOk2uH+7JZG5AKF/y0bOTwCrkfEC8mE6jZg7Voq2afIicOjN5gDcn1pG+wmhIVW
spWF5ZSlKTIkaggkpbPAUQU1LoW47V6ybhqmvZlanfusJqY3bsC0+ebKO1UGvtl2halCasQTmc7r
vDMMZlX3usrTLrkgwKSK4UVH4OCVvlIFv81GJJqQ7gaJiHzhzE6hEhYToKFYv/RN3m612qQRlFj9
IYXdh4uEop4QfYtQ1muoI7/7E3JCeFBBVwHQNRd16QLDGEpKs5c4KXG36oR/MnyQJ3CD212GZMea
CJOcy3xNNXI3KXMI8VidfUJRUlwEhq1Dk8tMbLoiFCG9GlNizEs/aH7kbT2IZi8N8jxPil96W1G1
2E0h/7KmjLEQcJGcgqkjwS2oQ8gQ8ua88MguMyPqtQtXcvJ5qrT4HyjQyYNJ2O0xA03Naacpuqus
nNOlTUx12uGiJRu6qTO2fTEKtSy1C11f4+j1bic2ioxA2EQ6f9//vItjWfC60F+iTjt/M1OAMuOc
v1+svOx+lnhAou1gAYjuNMRQ/sNYEkfBW1fyIWdpRK5EuB0OzKsw0uGfzofQjYCp3pm/8hbVsZUz
s/T1UJBA1ITCDjCB2T7SItObKiqpFxS5vQdzNMK9GWX1wavV6S+a/dOmrCbx9f1TBCECHuh1C88L
V3lhtm1bTdoFQiJpRxCrj6leJumWxgsd1P8wmOxigNinYDrfn03tFogIWvolj5FGOasQy/eGq8BH
EEpirSznQiinMgM+zubVSQSaLWfeu23f4yN7wVo48nYx5CuVh7an/yzLXtm1nejWXOOXviD5JiGA
9ENqFV+fvylE3SNXEuPiKG65E05uYODluNFOi+jqapXhHNjS2koAWjgRwMioJHFB0lqYN8RGp2px
ezaJP6LQ/+LaTrRf1FLqBy4503y5/wkXVhVyEJcxEjwuUAf5Y96EGARcO28abeqrokpOfdb9KWp0
SJFtdFT2Z2ysSZ8urCkDIjUjjwQJ7OwzOi7WeYKa1sU2CrX93dWd1z9Qg7TaI3vap/ytw7/YoYQU
TCu6dktDk3s4kJQA+LOy13PFYzNqsQM1LoqjFM+gt9L46Bgo4BwBrcU/eSH12XZCQ/8/5D22pLDC
l+VUQkq4HtgO4iYLieGXSbHjXYUkCEaqYvKfpsAtL2qb5NXu/mdd2kNS1Ac9QV4GIDmuRwxQmFCN
2tAvlI2VZ2E4PgacuI/Gh9ie0nhlYRd6crYjj6REa4DUmDfCBq2AEmWq6fNU8Rp0Qy+1d07aUDbA
F+WRBE0cOtxXNn2ToqRvOIH4GBZK8Eg9Rft0f+a3YDnJkQR+xL/8BzLC9dRdIwniWsPrVQQ23zrv
GsNE1XoQn/JqGs7cKs2pjsbiqR3t3kede+h2djFU/4CbpGYdJQhnu2iJrCjv3WZQ1JgpbPBsIlUj
hF3/LA0D4daxmurZhwuCMrZfkFYA1voAAoh6MJLsn2PpPypGiLAr995rbLxOadh8vGYl5YdTNxeo
AMUWh1hoN2z64o+mjCDwQ8v6UGahcwy1OP2UVVm3b3Rhbuw2wJfRirqVQHN7+FwdSQB6TpLgyYPu
ev6UxuFmZe7wTEITtdtBgIEbKI+8NJodoSymp/jVl0ierNxRtwGO/UhxFjgTLS7YB9fjZkWTdJFX
9M+jb3R/JtdrTnCCauUr8H2uYMsMnODdNxUIU6pXJOXSBGResTTHtArwSXIvaaAdwyrWdXybsR+1
jNT9lE6l/+v+lr897PIZiWILOgTcAa+n800MDyfRIwKvOhfeyfmfruss6qO2/72HLPn5/lC3pwuJ
EwA+5E+4FHLTzq5EMw24bLO4+mi16XTCoD47tSWC6XuvT/1HM0EuqwtbdR82Mc6JZR/oXy2jCZF4
tzTxIzTG/LeItbxZ2eE37yAYF2BPUbPjOxODZreKXvllA+Sl+pi2evln8NQBrhO9jDVx0pvdJAV5
eEei8wIX+4YY3XgiMzW/HT/C6nD7o5lhymmbDU90NH+zP/j62of7K7424mzB/chukCIYxo8tTI16
i9hT8uAHTf1BgIc5CqEf748330ycT9kBkkRlrizqDdfnpbRrBVKTSJ+KzIxPXMvGU274Fw2BkrXe
zTwkvg7l8mrFvJba3rx7kpTpiFNOmj4Jx6fHZaZ5D8QvyX8AooWL6Tb2Ly3Ps3Eba4Gxcmbm4UiO
TevEgi7Au5aS1vU029oa9L51k6dhoCclktKGBpi6m8BuMYGFP2r8yZrU/ev+4s4/5uuoMvyxSdHQ
nwejOCtNr1DCBHmeST3ruftdM+sQoM30oU+LeOWwLs6RRiINbF4D9EGv54gFBFaDVpOi3tTDiQvo
FumbEXSgvy+0oNrWRWA+whw22pXs43ZgXjy8HEkJsJODe349cBn6iYjNIX2K/HB8DKL8a9uWU00P
2dceRDyIC5zt4eG9a+tQwidnxjyRvevNvmjaqYVvZUH2FOBWnG7yxPDqQyLMod9llm/ATOjrfOVy
WZqoZCFSFSGvBCt7PdGuDHw9UkX2hDcc/sZJ7T2oBpDgAFj4M5oQyZbG+NqgtycUzx4glkD9OTT0
PK8HDcJupN9eZE8lkkn7TkyaiTRiOz1FFfy2dwZWKfFCjZEKE88RgBizbKouBWa4geXtAy3rDdnU
9aNNkqrDe0v8DORB2YK6atDlQ+rielaloflJl9bePvS5TfzRND/Bk+42EoB8adwmf59WPf1ExpMl
JZpMpEbzo4gPnKb0hePto7xwDnXGzsTFkdat0Q9b6mgrw80/2utw8tnBzCSufLY7Ndpabqjo3j5x
i/KnUJpyXzS2OIZJVK5k4/O78HUoBFVdkFqUF+ZNIQ3ZJVy6TaAcaW7t8kBHeExv0pUkZx685YYA
OUk1BcgKKkjyV7xJOqyyRxcOnW7MqvCGCszc3pshcA9dy9KDrfDSyL0eB+EB8/f7B/12foxMOQxU
Lo9j9uf1yDApUt23O1RrIsM72Frfwi8I1uSN1kaZbXwdta62bBtvTxzTUB7Q7ENog4K4P5f5hfC6
iqyetJ2lqf4qivBmFdGmMYrMqLw9VWpJBOnNbZCH48G1mnYvGmQQ7o+3NCvKUSh14AhCFX62DUnq
ysoEzr+vJyc6iAm2lN4na1oOS7OSbOlXzUgw4bNRVF8tqiYN3H01ufZDTDUu3FR65uyn3Bj3Nl20
Nd/em3nhv4DCicxJJRJ/3iVSnclvh0aLD1Pn5k+NPZZPWAlHu/urd3OIQQgD1EEKhFDFlpd/f/O1
AozjGyMGqFtOerlVbe7QocqivTuW2cpQN2htiUYm3HKbQaHl1Tbbf4pdKArOgfGhDsroawJs8Wh5
LVY6KeIZP010gJ6J/2Jv1C5mSE1u+ZfGru0/QVq3ICUpC5sre3V+2clfRE5I+5U1puE8m30xJUAh
fEwM0bxLT6lRZ49DEWY7RGrpd9uT9jjSf1wJZktL/nZQudXeLHmM4UNVQI8+UGmvDo1W+Tsfhapt
F8Enfv/XpQgtgQdkEiQv10NZaCxN+IfGBzPMBTkhpCw4w82YPXRulBX/YTQQPK/4NPiL8zpY68ct
zmcJsKRaoBpc6RyVLflUbR+Q7SjXSjQ3R1KC20mPZBsdjPv8+d0BhxqbNIsPJQINH1VeMVt1gkYU
pWF+SCOnX9ksS98NdxJmRkmIK1Ye2DffLbAivzN1boHRLHVKp/2wN4ST7cqArOz+d7u5iahwobHB
P/KJD5b1eig9NPUg8zp/byI/7H5Fp8tMH6w4zKsTPqOOscUW1UfOjNQRUGJXogq5ElUXJmubgEe4
cqU8xJyDqmoNiuFRq+x1v7f+8Ssbk6khNYpnnGHyfCUyLHxJG3VYysPQD0F+GNfTVYOp515SySTi
fLCRvhDAARunCMENUiH3eEhVU/He2x7xKp5oQHE5HKT1s6cEEssNhe86OYx4i23RrWt2Ra+3hwmd
9Wf2bLtrgircTnGxZqI4/7q8Rv9/SniQ0nuct8kb3wbFOhntOQV4Mh0l4gVZEaP+iIZ9N+7g5NQe
IkFpdY7ikILO/b01/7LyLSyFeKWjLnoyc4cOaXvg+NCYzmrquhXejV75G8SVse9abU3AUu7Tt0W6
17GoEMIg5+ENKer6wwrh1XGKiDISv50e7qsuNbE69ccSQwehNzuvjKPok2sH/alBNcP5QMrgBcf7
E54HeX4EGAsaCQRA6qfzPNUIFXS7vQgVcdXJH3xPD168aHQ/RUXtvUyD0hxQpV8zGJpvaUaCkkR1
VG4ulzLl9cwbfs2ESOdwDkt1qP7Ueewl6sFDzLXZK5E2Nb8ywkj4fH+qa6PKv78JUW6MUgBdpP7c
V9EUf9OwXrV2/Uhp4Ltpw17Z8qzuv9wf83Y/0ekEZPGqKw9+b/aNVSW3Or1OxnOm1JO7zwzRdTtw
27G2cUXdr4E7FqYI24ts7xUEzWv/eopdgSwB/kzjGXy4feysJvgam9zbyMKHWFaNkVhLkW73D6hJ
nHso6mBKDjz1ekQFydTSDfEz0CYixcbSGkxXyrrRTmqgKvZDx3XwsdFtb6VpdtOCYA+RkGEY9OpB
RuPjemDwHJXli7E/N4GmfHUrv8XLMhWOtqum7Fl3S+dB68CLPfu1b0cHtC21r75iOckpMoNmjS5z
G7Wk8pSULYdixWLM3igeshh51oXDuYza4C+A28FjnKt/WuSRPnOonAsdmegT11W5ErBug4hMGWnI
cphAhswtTKaoTetSKfuzP2TDQRdGsAuQh/lWWI32IQvD6KXvqHqZ/lRfUG1Pq5XxFydOp4Nmg0Rx
erOLwu86rbIcPgN1rQ7Igu1VlPU7fDaDrrKnLV4XybfSKJM/9ljn3+6froXNB5ENwRsydJCAcz3V
kFJe6w9MPgknZQ84Ln6qvEF3Nu3YNbveampICmq18rRfHBUWmOzvQbmdZ+oDnQD6SRgvhHko9qPp
jGcHsMROV+OiQkW6yY7EzDV88k1Phw1PL1H23RAborw0O2mxpoZWA8vj7PrgCUZvUHdWGQm0fu3Q
e079AT+CfMD+L7Yuisz8NGDyx/+w4NK0BlM51l2ffW36LkRN+vJnJfS7Xygw/wxDNcTKs0qVT34o
yk+NEnqH+4PK1PH6nmTiKFbJd4hEBc4GVUfRTFrjDlz4lX1U4DYUqLCG/j/3h1n6rKSV6JHSRmV5
Z+uLgqhsimGMomFlT/RyxnjjqopabFE5doKtUcfaZYT/WLwzdZYflnKiK+MZ3Yz5ETZHTN1jkbKL
naI4YAPrP/dl9SWr02xl5y4dVsZBU4RMHZyDXOk3NyBPRLXV6244S3TXl7ocx696HrsPSpDo/cFx
xvYS6JXH2wsQ6krAXrgJueshTUhPDVjVs6/oT/BvqNmOZ5128YYD1J/1LsqrR2PStDXu80JUpDpL
QDAomILqml31KDS4U4CpzlmrOp03SGHsQrPRTzyx22Mn0n+QMzf+tYfoi2lExe93b6TXIjhNT2A5
iARdr7LNI37qNGc6Y5oy+gdyyjZTNwITrWA7jK0Xfsg60ao7pxfTmmXJwhdGTRQAAArTEro7uxVb
I6ojNx64jkHQKZgH++H0wZxGcXYbl9pCFUGKVRsF3HckumxNGOEV0Tk7q4RFSFG8qmFgzRe+xVy5
TyqFr+y5mCSrmWcpu8Cwuvop08WUbXtlxJMVoR7dybbB5ATqKZu0qNhRgLB1JNIiHJZN2Rn/qWIT
gOGZSPJdq/eO2q1cXQtxBU4mfUR4xUCa5hnEVLoebGx9OKMvOP5wTd/cOmoZrYkJLuRk0luDNJBz
Rx442w4dOhQWQv/jmdJChHnahEO2abReu/HtNMqOg9WuaRgsbH+X9ho5GVBYCgGzbKSJgyKK9HE6
ox2mQxqp0POaIkf9iFJvfmkaLchAajhGeYpDu/8lKhWM0/1DsHDcAUvjo/RqWkrV+PoQmCmmRY0V
qfyErj7UatyKLz6EhXITWl2SvLNqxEgycpL3SgUVXlPXo0Wj17iVmqrnxM7Hp8Jo4bSO0Jq0Uxak
qbMSRhduCt5rZL3/H20OawYwIhJfZOrZNYL+GAHs/iTAeHxTjVZ9QIm2g08bjyuvl6Vv6kAxJHDz
euJVcT1Fbswh19JQPUfgebZ15ZmPdTGGG63Q0/1g4wU+6Aq0dwymL75RBiuX8NKcYThKXO5r8Xo2
fNg76Jr6Gh6ho+H8TtvJ+UBnKHxEUEjLt2TYYb6zR4kDur+Plk4Pqcb/Na1vC72uoodBXHXa2S6M
3hebPJuS9mPFTV0fpEU88qY63pn+v/eHXYqjyNhwexAYuClnh3Yw1EzoCgczVGJjp2Hf8dkdVVyV
cX3ZAcmI9tVAd9FIhmQFN7SU59F6k0IvIKCBVs32sqXS7UDCbjp3lK/EtpVHp6YuAK/1S+LFbbSJ
OmgzfzVt2kuXj9zZ4j6pa5vU8LV3g6PlGaYRKK2BSInA01xvOzMzOUBdMZ3DrILrE4OQLn3Ut0a1
6HdjX6Ghi/DCse9N79RGVbrzc1Pd1AgErmyEpQcfHqb0QXlGwwyfE+TABaCnafFLsGUrf42tXfyC
H6Fs6zoQD2IcDGyp7FzZuG1FFX0SY/7oNZRRtB4NzJWrY+E00EzkoY0SjyO7OderEnIDRm6v843S
sXmwqMztiTZTv1OMrviox2oOOSwL12TQFnYlUtlSdYg2sMymrodFyzjP6K6P59FTanWrVfgZbGMq
O2jj2C7Ko9ushmzh+kOBSrZG1XBl3gtRnRqkxNtQswJFMfsBhkJ9ux157YejaiK/g80qsmjZDzd1
tJUguzhXwiy1E1nsnRN9zRzDeFp/3GEQD89jHQ1nlxNZbHoC3pNeQ7Pa1GMUpy8Fvkrl8f75XzyF
YAo4hhIWgxDB9VIrWW7WSHTzhbGG2HbmaH3UNJTMUOgtxOOg5OUOUn9xsVKTJ/ZAbX1jlbm/9rxe
WnDJ+uK9By0APN/1z0jUvNSsWm56U4MBkI1iFxTw8jNMQ1emvJAOUcqhh0x7HFzxXLfaACWHHbKj
nnls6S+lndR7jP+0l/sLu3CNXY0yOzlBWQHLaBilsRPtezMk/o8Mxb2DVrnN3tda97OT+cnJsctq
ZwAY+n5/+PnBBXrEFuV/CLON22yOyiQTFNbgTuM5rnzvyXWS8kdcDtF3dUwF8lOF7mWbtkZi7/6w
81kDvgWMSGeEZ4UJ/mDWakrp+VR4QDlnI0ynaBuA1PE2aByNxzhtinY32qKg0FqUn8vGxdcRx0tv
jTo030ryN8j0Ezwfr+mbmOVpfe2NseackZfs3J3smZo7rYpAeSRx7cQroeJ2pelmohAJp5peLcPO
dq6HT3mJkAZeN2PyNU2jcpviN3C2J69/GWGd7R3hatv76zzPFuQcZW2ZtZaqGvO4HLhtVJhZ5mIq
iguVV7ijtWmaxvmcm0AYJ0in9f7+iAvTBLwvaaOy8XWjyFoWNZ8uLNzz6I/xVm2b9iUcVHyTUeIQ
u0qp88+a12drmv6LwxKWgPLDBiMjvF7duLWwysMj6RxEunXSjBbKLzmo99KGrb5DusNB2dgZ1sLR
PEawvhJsJdvCNIi4/K6HRUnSVjvhsYcKu403WI153i61TYB895d1YbMyEO0B5D6Bd8/fsSZCok0Q
JO45dSjAZLHXHkrf0k8p5IXv/2EowBFS1xPuztzNpM5LU3h95J6tqQ2f6srSkeQqi22vI1T+/qG4
z16lSShcz6/PGhahE5Whdy5aq3zSVNQxgUFZ3/vOWYOfL5wE5iL7vxIfQYPn+kvxKPQmBa7nuVWC
7lJNWHzQx/HPvR+Ez3UxeKf7U1vaGYArgctSXUbaRm7YN6WlQcuzKHIq7RyJuPlRN1P829fxj7w/
ytK2B0ZJ05cCFEIcs9sDr0xgJmR1Z9fBN3A7pmjnbyqnsU7IYaj+0bD87NgZwl2DZywEcHyrqCaB
N3kt011Pz/HrLtDb2DgXeqNNG8gd46MJDvuhthR0hwEg6sfUVscPLTRiZetbabgWUOcJkTx7dOu4
P4AjswSzJwkKhE7kBbZ+7tvSrDeT6eRoqufJoUqHrt26dlKQJUQCR2I9ob/0/pVHGQlTDWq/PE9m
AacnHJQmwoBnJ6zhMAxF9YB5S74XSlh9HoXibmpYirv7gy5tKhlZ5aShD8/PC9gbhXJWqJ0No0l3
grbd36LJy7/uj3KT67Gy4JEpLaM6otHKmkU1NcvdEPNe/ZxhKviY0aTZ200N2ltp9D09dgdom1J8
LAMY4kmDQumuFp777f6vWNjaMDUQOwBkRxiYo210K3P1KfW082CZnRns4fbW5raK4UhvUzTBYrTX
6V8FaHx3GWdk5eZc2F3Ql6kL0/xGeWv+uhJGh9hbrZrntg+CJ5G62pcgbxC5y9uk2Y7TkP4x8Ove
uWhjrmT6C6GKmoIs7oOpkB/i+mxxn+T1GJfmWQijzh9Em7fWto5174dRD1YR7kuUxvU1vZOFGwZ5
Cb452BiGdWcpmR+UntrrjXkeIKnufWuqPyHw4gJIN9bczhaCB+8Y3jIwa21ZfL+eoDMlQdEXhX5W
jCjLD02l9/auq4LCRGICECym7zworEtvKpn4XMJSPWV94a0Jby6cJrhafFyWmg89X+fURcS6wK0M
3qaXeJtGmMkeoTNzWtlKC98ThhdfEkoWVkDz4+SOve7WpjDOjfCCf3MKUtVmssp6H9QunlRhV6+0
FhaODqkIBU/oC+RD89g0uRNxUM+Mc9er06+kj2kD1tOL6Ar3CLq4/zBFXrpSjluaJOcFQU+KRLd4
J1PvWhiLoXFOasi+bt+Z4I3AxGpWa+55GK+BwBfHo8HLDuIBTv3jeg9FZkL22lXGWUSm2Dk+xsdC
rbJtaaTJkQSmPd0PRwvxgOIG2nRSqBU9Ivl73tznMTdB1E4FrpHY4eb5hpqxN/wVhqPb7mHEakPw
4NcezV6/SEJlOPQIma+BPBcCM1V/8FUeWqXSYGWWVDSxkxdhk9hntzTdothqqRYWX/u0dUgxKoHn
sBVFXafvGy/Koi8AR8YW4T6EQzBd9od4Lf29XRSeTRgyUlinzowW2PWioE3pxGNe2ueMCnuyD/K6
fYyxMtwGhhm/xE7cvLh17H1zjew/XP+MDbybhhIVEQDzs7HbCZIim+vcJ1M3bLlLEOkL2jx2EGDL
i+5D7zai21J+w5G6Buv+5/6GuI2XbHbpdyEhsQ5S+NfjT3qTa0LxzTO869zcTFnaH7t0sqNNqRrJ
ysV/GzHlYJiySiAseAr5Y97svibSuQnNzDo7mRj3bhRmh7gMnQejrz+TgPjfPAuqZ2aE2XFquyhb
iWCLw7PGlDtRRaDUdj28aEVhBW0tdZ7q8QOINDppaAl+6kNt3EGBR96/BQ67652kwJYcuTt9Jd1a
XG1UPuQqEKnnvSkPkwnHmRyuYxybv2Ax9KnW+/wkhmHtoC+NZDEIcD+anva8r1BNeVTaoWuelTJ8
SALb/x0IUz2Y3RCu3PNLp4dnFqxFapd82VkI47pFtNKoLKAqXl08o3+ROQifhiIdntOwDfpwB3fS
+wGeUw3O04Ah4fu3MEkG70n0RYAczT+rEUeJVdrWOZ5641wl9fBJDcsWbyhnTSn49q6VDT8Q3fRM
pEmN/PubDRyPsYEoomedcS2wy21OQi/2gW1k3+9P6fZaMFlJ3o3cf/ITzk+lYjaFWZTOmfdyeNDc
4aWrfaTVYx9n6tyf1gpZS7tF2qG8FgAotswOZlBwF5Yt4/lmNw6bupb2mE2fZQ92lxUrG0Z+j7fN
ZABFkFxlIwRreYLb7MWjlBhT8sxxzrmb2N9wgeyrszfZbfrP6A5m9UvvjaTbVH6Tm6f3LysBRndh
K0o/rdlOcZu2t9TYt8+VSst841qKuy1yy9oqaRLFGy2P//4PA1JS5/xJbcl5x7YySt3NA9c+I81b
NA9ugpkGGnxJcOmq1Ov30KXWamVLqwuwhu1D2g2cafYpu7JzjW5UbDL+onwuu6x7CJ3SvlhFmzxM
IlDrbeKK7P3PWKBi8IhRICWrgBx/fTKImzFES3aQU5nFtgEVyYO1ipMPkSgQ2rCacdz3vjJ9Hlp1
jRe/cFo0IioxFT0KEqlZzq/numKIULjnzFfabTglyl6koTj0pepvQdJnK9to4bRAn0DU0EOwlEMz
i3itrua1pjIeRV3rBEDP/dC1efqzxyJhRRhqaWoA/SVZmZW9qe46A49YsxypzNmFsVe7RN0DuDG3
U6J1sIucNWLR4nhUHknPpBHWHDccdYlvOz4FyKzpytPQK97HyU6Lvyd1rD+mcbcGC19aSmrJCFcj
Tsmelb/nTUAVTgdnGBMZAJZZtqvxtvzUY1v4dTBGZQ3ef9NqJL3jjuLuh8wvKbyzPRplKaKKXuCd
/a60Dk0qlC+pG037OivHA1a81dZUjJgo64zdTkuoSW0c39K+U5Q1Vt42t5cmP0V2/Ng+XJpzYKkt
yLHpg3hcV4rALCIKv2ejpXXoNjfJydZG45tplkF+qPw4+3U/KN2Q/+U60A6ShV6JMTVmt5heuQE6
FbV3TiZdhWKbZVIc0qt/1aroks1gpt3J9BA3UfCMazcWRqS0wTxsf3aj2bnfpa2O1NJZO8eEqdn+
01VyYMLl69mSCvWzoxWURREjp9Htc00HIJRbcWxsKY81zTaMA7Ql7NRXk12H++JLZfHQ3zQVdnGb
vs2V+tgpfZXtLMVrvzosgLFvQ3AA2/9xdF3LceNK9ItYxRxeGSYpWJa8suwXlpwAggQJgAARvv6e
uS9bW7Vea8Qh0N2nT2gyg7kqW7ZC9WWi8ts4Z2Mx3MNess65fPxOIw2UC7oTH97ve55LIpYo6mwx
ssx3DI2r0x1jTWnyjufpksD5YjQHMbDJ5AkLHfxvpvGZhXidv2PbpY5PEqcSXuoleoQL9CuM7i1i
oIrxPTKp0mk78qxytquXyBNEh9dK2b/Hdn/IyLA9bFS2o+bWfssRLTUhJhu+SScaUNR+AFrYPIx+
tnW6ZiKPmo/C0qq+jAg1Eb7dUQKSo23kMe5n+MlRBTVnIA2/CWQ1mrZiSF6+lrHISbcf9Zi8FLUE
43UW5hAdnYgr4acBXZb4QMAYnlCYkT9rptgvpk1yOERdvUqh3Wp8rabzTqzkj74WR/6FEtigPXgw
dqdzmu9L3TVzyitETfiVX+BEGi/XFYpT9x+oGY53K5wTxyFtfJl/7LPy8wWexOM6ZGYsfKsJxrVT
pPaxHjTPEt5h/UNkr0qS7l+tSdLwZwSglD3B6jxxT5ABL3ZqmwLGHc8R7OyR/QjzgeXFlCUNf4pI
zdOpZmyiTxp+idHJIa1Zf63IChfDGUFJWw8p/11NlXCICB7AbjuIu4L+GppOLYurP/RGNvcXa22X
lHfv3FnfllLz/XcYsVoWvdUW1r6Dhd4672DM3uBkJVmQy9LWdCUUhuGZzEzaId8hJnU7bdBs/Zca
PWKng/Kot6dm8WLsCcXYp1vkWpKItU1E8/oxlHCzG6LNaXtJIRrCHwvLtCFoCxuhkk5PY9CVepoi
SNCWTpQ+W5J+kmsSLg77rCXBL4Fz/0yQrIh5OtNzSWgnLC/ldw835uUG65x8PK3ZAsLfANN5Ri6F
22B3MKCXRkhWB5i11rZNvLTUQiMcwKzrEV0+I89r3UdR3tamgpg4YEmyXWExvjcviZgyVnaJSZbp
GWZtZP9DxjBPnYsZ25OBltzse2fDDtJP3kikoZcRrAh521iLRwy3uoxOtks2in1db4qQrEPB7raM
awRGautM1FSfEYfoD/zEZHtSh2dbOyazbtq73Ii/z8gPMYMWYhdPDeZcANxcifkdmAxc9wgftTgF
ieVe2mUpLdPnCivO0I/HnqePpihlcfV1hVGqXzYQSM6pH7n8OXIsCW4rL+vwZpdDOoo8tN0kLbNh
Jn9gxYX4L+BH49Sgn2UyDkh0j+JyP0N+v4L1FFVbtLUhhHjEXVUbIi4slpW5QhrG4GkR76l/2Qu/
I3NJEjI2D06RIrR8Y1X+Z97SnSDFntmDtVPWRHc66lHF458x55H/zMQm1HtCqBM3NWs6v5KJyPgu
xSHRT2RkZDlwd4Sot7IJefMyqtjENwpFZXhgUbmn6ZXCBn0U7b5hedCnBP7784kXJfgSchG8/Ekz
GZHfkzlUAYYQVpcDTQ0z51mIWJ5Sc6Tkhi9Xid8CVhPqqXRFBLvrMp9jnAUES1H7y5B1DidIw2q2
tIkpjuNCLAwpUGZqnfwGvh8T0iqYwfjXaFT4Q1k9jfNFpb6sTjPQOvJF7NIczwmV0XGNxc7dO16Q
quxgAiBNV6p8F+ejTJy80PSI6cVrcX/dV+WOX36rKhYelCZYPZXHkrAr/Hfs+DD5SRy4pESEhVBK
1JR8HiAw7FdWyxUxnRq+PJ+rQEHpapCR9NKWW62PMGREMQcrEIEM6PfQbHmhu1HmUG7EhObxT8hC
RXFbqfdenxbHyfGRZgr2D7ZGUUhOKDvcnBtRIjSlBfIMxTWF4AIBESIwtnVstFZcUAOl/AZjjG3/
AFMu9ttQmnGXP53H64Ni4fa1wpAD/pL4kiZT4a9zDQrac1VSYJuQ34/jBXtftzYd1aTcrjw2U3TF
z67Kt2C9nf6jBKf6Clv3yl1ElE6gmBfF5qcWTqjT46HLUWMy3evlsyij0j4Y7EGQVJrr2Rfv2ADM
cFxfhC3THoUATlGwioVrEIomrL3Osyy8sYgRhmLxbED50a/AmPOtR8e+AZtUohClaEFTw7TSSBAF
Xzxw7XVYkWUCk05e8A3ZcXabqhcm0EU/ScYDH+ajjjLdgrFMpp5Dch11a1SXO/LJ4AcTtwbGItuF
wtYfxUKCvtvhu01hwcGnvLwQpG/BKHoGLfWhWeONDnPkN/qjKLfG37LSqdwOLuMIEwbxvW5+mP2I
plf476VmKKHaVtlFqWpE9tOuoShq4UkjEL0U45yuz1Vu6X8mBmP4Ed6AY3Q+wjpNdABjeKpEG0w5
hc95t2L5tysZ4xNuQLqbF0+UDO8bo/nMOoGJOXQ+5yN6RwdLd/ucmR3JV0E3mT8tOzxVEeuCdAGZ
d6iTbnwbYVtwCjySGvQyGBKfV+gS02cyebo9YHcGgWsPzQcSbJrk/kQWMCj/4FZa3aA3vvTwNYAo
06dBqRYZfot8YTLCV+XtssJDFg8KuTKiKf4tdJ7eKqXogcqdwTbGmGNHf4bc04fZ+fG3nHZs4SOB
tmHwFA5+XYr93Y+C1fX0LMRaz+dlr9V6NuuMBjyGBwZ0ziSVJwg7C34yYkQ4xSgFhYErisr6bNVY
VPhpoDuf/bbDg0gc+vgz1cYUbV2T6Sdc1Mm7ynwMWiOpjuQ0cbMgTprAL9ktwbIBJBADV50ZCXbN
GWKXfD4ZX0nz6Ga4gF2SyIC5KSeU0RtfVvuGpNDRvUhZR82PcZ2TqYVmuHzNASBHrxHc4+xvyXn5
lmzJgUzRYhxffCjwdbrsgENpHHPzZy5zVLclF/nbrrfsRSUh5G2zpo188LBg7/1dCHSN4XDIWlE5
zXqe6BKdsMwLtHYpHOER3uST7YzblhQXke4OUZ8i298EtgATigIe01+15VJ18IUOvq/LEYbJWy7o
23jgheySKuJv0ybFn7mu9XhOG7P5n4FX2fLHB6SVdb6aS7zNVCQxkuOQhjwO1GJz+RMNpmm+IkJz
s+863QsN5i5BXEWAbc7axTxi/BF9kgCSvc9oZhSKOcLo4PFVfUV5m+KbxXIy75va56ZVytXxacLr
GpDFSVj1bwR3C8NZg/HwTMBdEWdEM0e+swjOncEJOHLzkiqsEB/h9WTtRx5hbdWKzdh1KElNmssM
C8oNTVQg5MxMSbKiRyRKidenyFw16JxWt9z5Et1ygmvw8ThMPJ2TnETlhPauKZG7exTx6zIv7i+L
EW/XF/gk3+YsavSAEpanbVkfh/8SRp80mKJytAnwRwy+mXrEKgEKKRYp5372x0FvWC9z2jOJMEc4
gJFKXDboy5sfKJ+8GBiqVHTGMs2FsQ1xrKLebhCEYVdd8/U8Z0i9f4YPXUa+z5Wq1sGKeM/OzObx
1nlaFOoE15rJPu1eGWyUxLpvn0BNzDJE1YwSRzJcZz8kC1t6vXMAJ4gUrGsuBCkR2/csP8qzHIUC
9YdnHmaGfHYzhSNcOdkXTBaV7dEz1rCMFxIBUqmAcBTTIkLE5vEh3mpGcKwzVt1wg9wTgwpVq7Jj
s0SIMaj8sGe0DRd4oqnG7jt1iDvJl8VWHaR2VJ4DhFq6zWsy8++birMDrtSZCH1lnPH9XG/j0foG
hvhXFzDdDylc15eeCThhdtlcEI9QQQSrfhixIJh23WBIHuMIocUiF8xV3ulvASgqiBRgaDcW1N49
0dy0ESvJMj0Uo6sS+RIdGUot8khWTKAA5kvsI5ajjm+VXpK8H6Xca4eRGAm7aGAhO3+U4Ujgx4Wr
aOrW3Im/EzzzJASDqfdPJUcY9DNm5zX/RfGN8t64muJ9OxKNGY7k+FF7s4JmmjhTvvkR7NOeIWJn
HRzstz5qkORx9lSUffg8mxAaJccFy5qU2uyaEKPVTSAkuexo7WHMOcV781ZWU/HfnJX+Z4FeNm4d
gnU08qURHw5tSuKXAacYrn5z6Un9uaxVzLrIYOcCRSoyEhB4N2fXLCz5V455C0DJnjTy6tdIbmeZ
IM6khXGIr3uhtl23k4tI04818sP6yHmHkHuxHV/MnIAmlFAHZsPCxlQ/zFvucR9AItYy4JOs90mm
aIs8v7i4uGkmWUfhe/wBxKOZTttU6wz27mKVHdyzlRhYEOBwZTWt8tbBCHNt15qX/pxGHGUOSUvu
tO9rXLY5svX+NcdOfqw0jeMWoXflv1g15FcZqsA7y2BFlTVKIBMrH/1TEd2ZCfFSHBV6joZFg2hy
srQIPC8+LBbC/6g7+IFEeiN9VzYH/zlXS47RacI10IM0vmH6EWwdr4HFRnb1BgZxmi1TAcYnEJVe
5xO6/aohedJm8Fr4VcD4W7bIFixdK+Fw8a1UGE7aKXUlG9y8VBEYctUydxYiQ2hurUFEYhTpPcJd
Wpmvq+Wq6UagGI/R4YDRHNwk+yBzTxApjSYzarPdG8Qr53403QZT83suqFmTbsJwQju7qaZql8jR
L6uLkVVVSuPC+cAM8qWc6Z1yPsJR9QRxvYE1zDjpx6RiUN+63IQPCIEx99lRBqAD0ik4RcMm5JtJ
GVKibJXPvzGebVAJR8qri7ufvcdDKpZ0iZymox2PBkrixu/JS52FGfYIcXO8RHk+m37yvjQ4SHX9
aOFG8wTZxCK6BhekxeW7i3/pzsp4GJVZYPCno+2sOe7oHmwptnfVvMQolm6kpF0IxuI2cg02p6FZ
EU+ww1H/XzStCNFNdtiodHjLFtUd86Zfc3yyZADXi9BBx96Fnk4elnozQIuqRT4V/ybW1MHa0AlU
B7qjoe9JOSW/eRbDe9ZsScJ6BuARn4Uw5IbAFXF7MYj9w71QRvRzS/U6Q9Y7x1GLgRZs98IsFtFv
GD1OAcPJE6hWQEFrywoMdA6KhwHmVeXRZ3SGZKSudPndbhiydY1oB8y9pX7Hnnwt2qwIWYrbOWQO
Xnkx+JWWgRo4uh1WZc2u72Fke40Gpw4UM0GSMTPiGd87uNQhcaTfdPkHwSyQqPLUT106V/KvsB7n
Jk7eZ7rX98m2+CUmlvx0c237RnnY6sTjyp7NAbAFt8lYf5PEq+mkshIFl4LxI1tkvpbAQLaQfeix
SRZIKQoEanJgBxccszXDRSkT3u52d1nLMplX/ZoGT/B3Wz7AnElA5Z/Bqa4FcQkRrglyaRY8HZSJ
dndJMkIHx+HEW6++RA+KPK3iTqgvbTvK+YAOlSSHbCvBUgIDwY3zPlnr+Lmcdh2jOMcpos+8bFJk
5bLmT55tiKiluPg+ppQWU1uOCNtrK3VsX9H/aOS2ZRx5zL7cIPJM0Q3YryAvjiAIeHwsiZMrgaxk
y9pz7SM0PUJI21XT4vIv5QhGL55Ikp6g7gfClfC4GPtiWqdf6BhSKG+kif7YbZ+LwS2qfFtRlHm3
GSowX8c1/RczvekB8JP/yVOk4vXcYGprNYUyrQuINtvfQFwm/AuttNuftziTt+oop7eJIeGv3WiC
vE0U6fUUatB8b0iBxIdcTZVs2C6YUQwEOZb/QmU165gTS4HmPsPmEX70x2UGmFh1M2LlZ0RiN+XY
4t1CQh4HIEFPoLMt2ykH7uRPwA8xtGzlErdC7gF1fTtG2uV5NOuOFNDwDmguFHtYgDNPQ4yNSvMt
PsIIXLO0CwZFzj68jaZ6kPC7xMwvNJ+H1MTsazlFeXxNcWJsB2Hsan4vUQxm9Lao3DwmEhD/dTTQ
IFzGKbDl2qAXEP2IruhNZIEBdoFLE0gWayqBCmNK1p30e4UZXaT5k8c2PWndCo8HcK3LIj0Tt5e+
94eh+CO6yskVvYiLu5pHwbVxBoeMDgtT7JqS1TOK+DY4xHX1VOgYX0yO/7oYe4jTklnPn6IorLo/
8hwnODWcxZeYgQQ4KVHO5y3WjGENAs5RB8lj3HSYyJHagAU73c9cmhXjV6Ns8VEVrDpO1Q48qEME
NeMt4FCtfyMwssBCIcLs2TFSV7xfEfOGJOKAHNAaL0C8JXc4+P9NkwnfAmaa+WsdUvsO+hpSQIQo
8aNWren+RBnQ9fNKTPSmgfCmrVRcTdhAHVu1dUeIEoixtrH8l6cCBW6F+wtv5dRgBF4N/N/bBNSe
aLCYilwX0j29ikZLeV5Bu3gn4Fzy7iCQc0uEw4XTWBj1ruZm1q3Hm8b6BfMeh/cIFjoDKj0gw2zb
aTXkFa++8KgCXlNQq2OYoS+47XDdi6FqpmjusFrwr0gdrz9iEtXsVpNgkpdUSo7+JkXzNkCdvKsW
VUVmT3fUVvbp5EO4ViBkvU7QbOy93RF0M8wch/KUhGMsOxxpY5EPjtn3ChHK+CJjTeRgRJG8ouY2
BNmU8fqxW1PINtxtWx6m2BT5sOYSo09js+x1AVo6tSJZo19ztcq1BTe3GCGgNgJwxIQkRExwNM06
eNzLa86gsO9Izs0/fPfRX2OaVbQz+oF/8LvEcLNuLCxtrHKHXYQk0903CjuEU8MWwgY9Hw0ZGMJ6
6m6p9uX3lgWxDwKOJ6i/wR/Pmy6yX/l98Gn3gPHhjGGAEyyKl+221pi1e1/TdOytOMyPiW/lZ4l9
4L8xmbZP0kRwBBzHSCVtjKQDN6C4oKtiOwcYtnMYsjzOBfcDF8e+9TPwAPzOmOpaUcz+y3Lsinea
+eIrvtvK4zDn63suq22G4wm9O9vSo3jnGHaSrhbB5Ghfy8p0+Gx8O5EZ2TyngOBkRILCpAOZDnmg
bjC4oZ/up/I/GGCNqquhNuPDiFVGOCEOPH2Trrq7JBT2P1W7yfXTDDPvi0+deQOPZaV9rnR4kTsq
3FCvmwkPE0BhP2DMwtc1wcCh6fgRYRWEYNWV4LEfOetKOCGoTo8ys50ARLIOCondum0MmGRt4RaK
Ua2eA54zXcupCzoPd5tr0L04el8EcVvWSEAF+1T1lZJ1z5YDpjslDBhPwBJScsrj3f1OUNPLgXhO
rgdswmYEY2I5gsXcDk8cO1KgHyzf6MnkK57gCt/ard3kRN/MVgJTx7u7fmyJc+iVbGnnjsPkUbTa
bOtLkJOUvUwj9h9W7fHUYcsd/o4HBqOeLIsqOjFP9ZvbpKzOEgboPxvEatxspLR5JGVOr1NB9xLt
fWL/Y4XVacfArHBYLenV99AVMXvWSIq/zkFWzakeEbrdFdgcRZjsNL0Ba7G6RTBTc5M5OOJtqoKy
3RHv9AGkkll1S5mOop9RaG6YhiUcByqV6Z7vgstOeRBOOqkEvaNuzRZDQwBcExDqsWGVOxMDTa0M
5L8dRk1yKLB3Qj+GToz1M4n0G/rp7WiP7ECgnqUz4hENJOf/srGGRHhOt/CEXzzQp6KIqL1N/sCo
n/KCfNbwYYpadQCE7nK8Uk/1Bm5qZ5p0+yF8DQS9ntxYt0wu5iMoH42t57UcOwNswp8IxHPvsYPG
M8ZW7sdIy+i/nMTjJ3KNdnhZbzOwah8aCHUBvyLWmdstvqmMbLZLE1o8ZOhJjy7L/fpfUGT853AD
+xZD9Pwlh440a4H7b6Z1MFpNOhIn0Q/monkd5gYjYAcadWBD1GQr9nvZ5u7xwGu9dNxEd4LenAJ+
mkUDj6OjxIvY2wMqwiHXYUKr50VRtqURcOfZGlIhxi9UZu+RUYJlIkZjnA/HlMVmJCpWJCk22Ev2
VhWYBWJFfXYrjIyS7jA7ECKRH+tLldm74tZpWbewEeMIdGhWcJJG7j6qQ1hy8kUTHT3womO8RkSt
6XME8uhyIiXAXpTrqXqEMbZNAeHw6SMx8DBE45tuHGjBPZF3c9IfpyRHLmYH+ytUSnEkOBuV9BJ9
p3fT90zg9TtVlCL8Ygsr/VvLOgRsvPSEv5ZUNO8jrEvx//PU1pcJE019MgUFguaSCWFLOV3oOVqw
XDgrsYrjWUNNWrXpagECYu9xYE5W6GQHKIdk3aGbZRPmN9zRJ/C+RnsZE20k+pA0+cZcRcMZ2DUa
2Z1TO/cVvGvclwmCYJyc5R48fn/RX6F0UutwLFYlKBKELgsOvKQRkEBE/lm4opdWnCe9pwMicaQ+
bcLksvOmFnMLBKGJL2W+FN9xp+LlrAEE4O1bLFLsstIUEQo8mhLI0pV/ELPSQChtpH0bAbGaWo0t
H3B6whyDi6Cum87G5SS7lFH0jw2G5aUd1wamexuQ6e8pTitSblVa3r8Q07AWrx7+KUky3zjbm7eA
FMKyA+UN6OOBgFYIuHLHPj1WOOhqVtAWBkp8mlxYonxAV1eMnxlvYEqbucWEPq4ieqvgvvNdUwoW
c1IrzAlglzTLwEqrBdp6UC7Ac4thwD0fx4Ts7RqdCcS57OhgXzCH3pg0/1glcTC3kVn9BINGNO5x
YtUj9hcbOWNpmPBbXRXj/BQhApB8g8pMRheQTVDyk5AfWPyLxP9oJiOxE+OwXHgo5MT0d7wROzKl
Cw3jDIbOAdj8mFrWrXV5YOGX8YwNExUVrvtqOuoTsSOWXFGRvSI6lqaDc2uEPz2XUwxraLKhQY+h
Rn26E+z8swUAw99xDCmf27GxqX9a1oTxN4ua/z6SlPs32AfikcMSq+ZDBq+HX7nKdn7Cx3IUojz4
rX/ZNRR9P2aXaPk0gtZtzjal+1Af6O4v28pREkVALn2bq7z86bZMw0aa49BdNjiuZ5fYijV+y0Ff
CL33PN+HvS4VLmX4xnhcgzp8jSfO/QVcIOyN2pAoWpxXAFdJK1csdB69APLQ5mhZ9deNO/xzBvId
MJTD9qm4ptioVx9LBUIKFEvN4V6E0/hCnaxTDbyUFdsb22nEu3AgIPbhYJhoTiKLquYlHOURnXS5
HWKAiyLfHmgdB9VmiPiD+WhY4wOr5mzS3bbmdnuk0wLV6/0h2Ye1CUX5zcKq3j0neMMIehks84q3
UOw2KQZQH5VkQz5hMEYzGRCQMDvhf6+eo24dKDsXVafjuwXuBOnR4bALw+a9rlpplDr6cSbqlzmw
9huwG5t/BhCE6IAMnqXpj9Kv0BtrujwfRen5lUTGdICDjk7G9CsGaoU7bf6CevM+lvXYNaVSvxZr
FCLcZfEx3QPs+1HY6WeA5i56TmyOYXeHAgAnpv6cYZT7Xtni+wyXDliPLeI/ctQTYmYx0mfIXNyW
Hnlv63lSZHlPtMvLUywWDaiAup9V7poGtWoZzZ8lS+bnMlYA82Z0IKbNpQzRzTRTjWR1kwMLZUrB
uEYfRfM3GI1VBdTk04XIonkG2wLA1TiS6rfMcpKfUP2b/HWrvEhPFN2a6zkjM6wX47lsC0TzphdS
pOGMpXn2ALwLuF6+8dcUVNQT8I16baOJHr/zFO7mO6gRuG9ypgdVC3ac7Lppd8qQRYYkXg7fIFrA
ImTAxn8d4oLCkg3ysaKvMZVgkVOx4pOtFDBAbe7XCyF+/IU1tvismf8Conmz9jNCrIB4qwYB60cK
eV27I3WFtpFMq0ERDXB0n0ZvEGGpj/Oes1x1pY65PqcLalRLTTXFPV6dBhG/5awWNJIYLbQLR4xj
m2NYQOCE+XqMdr/uExS+GJqa+ScaBP4MpmuMEaxUxUXhncwwjZkM3ExB5vq0LBP9B7eu8h69vVU/
kPTTJBjPav97I2B6dnYU09+K4kspikD1V+hNqxb0uZli+WbWZ1a4ajkdx6ayD+nr9a8VbgbYHGsg
05Wm/juccwnGg3AHgIokjh5n3qjmw4MBlD2zbD0+aFBmBdLIXXQZF7MwEHMUcsS2FeyVNhSRrXou
I5z+WqfYFyqwic/ZGKrxJONqUk8yWmyJdR8t/tJ6i/+AEkv2Fmr8OH716Iog38kmy978EkM6yeuj
/huFESdndGwe1tXt9FzYCptXhSbsEZSq+QaOVQK/EwI2R47vKsIew+2DLuZNvOIVxAAouJuTU6zj
3XZTyaQaLJpf2UOUtOm/WlBzgIuTothEuP+TSwIdEyBNCZCtz7AtOR69cjLBj5MN6OMo0OQ8sTqj
AIetpujR12I/UURcIaIZm+Fm7RZQQOZ+rBJkKiyNQwuvQolPVY6Y/pYKtLOTaXyOWRszh7iLqncE
RNNZRF3CEvEdKdj46+2UG/iLyMDq9jBkBLmhyYCOZjC6aNDc5CgGdUSrvVXg+oMMZst5uhGVIK7W
CVH8jfSx7s8+OtDc5QEukaCixE2LfMvydxYZvXV7rpzuo0BAn7E1SKu9XxF0346eCXNbQvDp6T4Z
APyK8RaVFoh7i6qbj4P2qF5t46oJ4IwIcsDaAcyPRrMGlKPcTGgcIwAp3WpKMF4Y2EUYpL3EKkMs
O1W3cqOhvFTQ/GkEzynir8gQy+kw4ZcpTodD7DmWPsVK23JlxRN1bPkqqFPfMdCMGLijeH0lY1Jc
UWt03DfBSEyiYb1D9WaJrooHwlsorTc2jJNaXz3WuL+Y881zLjJh0ceo6Z9GSwnAGRvYrSMGC30A
3eFIL5XP0HuB3vaFxf74G0fTfLQO5Lms5bLhD2xj+ioBNMKBBbuue2eaqDbmS/oXQzsH8TBL+bet
4jPrlUywept3siQtWFxx1SW1dj8Wyt0V9T48VEDosdvMKVl63E5fSYjxb1idWEiqo6Tul3rxsGG2
FA++GmPQ2ZBSb4sW6w/fDLrO1S1li33P4RJfdNs4bm6YrF9uDpu57QbH0SWHI3dkCogaJXtJiZ2P
h8NgXppW0ChbqPLhTZtiAZa1Pk/Uu0+38rRD5QM2QQpnzdOKjvpudDUxjCaR3CtAJvO4tDo0aMZT
N4n/iprxv7gPQQCZyUJf4jqmw73Uh742WT3+rUEJPNX1iEUrS4oFbBE5qvcRLhhYxqIxruG2PxZL
P/MVdwEqOUwKUwoCEQ7NkqOgOY8a4XJlDWIboI4FGYPY0wHO/mMTHOoL0Opl7+B2HKYBFA+sjSNk
0S2viLBcf+QcCEVn84Rn1zle9PJYbYRjq5UaIXw/0ZRiiQZ+5YDdj17OO35PUE51UfAWaNO6Yn+P
13goFJ1Ev5Qyx34hYxgaXIAL9llijFifdWNiex0BFmFJKs1ZSs9ed6zL50FTwpa3ZZyhZ2L4uOgd
OH5FhBNhAUII5FgXPY16xhcBt8sbsmiQ2VWEOQe+GIGl8LgTjEo96h8yzgJs5zBtFzYCZYGvKfC+
MkI+9wzSPWZ/D8eaTqewy2k1W1bTL5XWf9w8kxEful6WATA/6LoGw8+vstpo2mNFXNCuWaIs7pZ4
rD6LwsGMwWFx3TsiIbbf5oaeqv9xdF7LjeNAFP0iVDGHV2XJthzGYTwvLHsCGEGABOPX79E+b43X
lkigu++5t5sovq+DqfvNpyr+OnrRem9oQp2Tr2JWEccglKhTLMwyD3HpdQOEYdn23yDWdOwA5N5D
G6/ra8/r1G6LTIx3C7X4vHdV6XyTaz7dL+Rt5cdJOMnLhNkk2Hh1PXSnaFipZsPGVt6WF6WsMe2S
Vrj1m5FgLAtFyiTLZC2FQktMEw1CFr+v4cLYxnqjz0JYnensqa8DWZwXgI5oGwfj1JBaFfvDVlRF
6B0KoR0ugMEdhp1ZydVFNa9T57hEERpf59b9dSUuyLAhK+tbnlDo/HCTOfGEXNCl6XgMsnnOTpPX
QTyxg44OQicUJFWZlP6ZJggr28DbHm45K9mi2heM/w5rXfpXckMBRFxPF+7O6VeGqwxjh3gjw9nR
1OJqzj/yokjEr5UGSh5bhmL1lie0Hd0N6ouazlyQ4biDUWWeN4MexbspbyGyA7Kp4sMQM/PcTlMY
TaeJvB921FbeypUNJSd5pjXXSRs1zlcK1Pq3DK1X8ytkfXh0aULi27/kbi4XXscfaKksFexElvAv
jeSkBrRxXlgBOQEoY4EqN4FAW5njvvlZZrBlD8TmyvzgT2r+qCrbFdupKCP/ENCbIdMoxfsyDN3M
EZDGlXvuBff1sSpI3L0PmH2JA/1XbDceclZ8pMZiilkyxHNOeFiE2Jlp7O58O7DUQWWcA0lS8fEK
Yf6MdRQNx6SwWUAFUlQrB44Iuvto5svbNqYYn20DzclcKOz8TdrdMHuBrKsOYbaW8nGtfZvuosEP
hkPEHRH/82Idv2OJzebDjIYZX8o06b993mvmH43HRE5HLMfaOAxsyclrJLTK2qlmS/HUPbjaKe9K
tw8OlRinh1TnLuECXAnXlk0GbyCSfbRfaywNQIFJ7z8A+CKTic73nzVrheW2M2SXXjIzBa9hZ9LH
JjBLtUPrb6a9O4bqByZAv7mT4B+smaxyB30sycRpSA1jlWhuPWcfIznS0wTl+zJIu741ZRtVp5W/
+IoltCLILQKIObJ6W9/jBwJ1MSMOiRsnUhqubZy6XOqRjHZQnpPcBJMNqHXXkMY49nvs5oLVfQRQ
E3qJkpRmlikaUahbQlHlPxIi0+UY4zladiV7m39DxcIC58y2LdJGsB4mvNhsbc2zC3G4Vu9Hfy7e
lj7iWbupmS/LIunbEVVv+LjMrbO1Y1F8zoKx7ybiHgZ0zX7VTR/fI1TPz6Aoy5/b1mF8Boy5mdAA
uZJekldNez8WAdyLmsZgPxRh+T5olzHMxE24c4Bul41G2XmBkxl+zyPkJI1BGT/5UT5mG5UTUXab
6eu7Qc7Jpc/b9LVFMr6yGab+26cD3VSfB/ZSmip8KrxxfGw7d/jpaD+l6EjH6dHwyzHo12H9URqK
+tWGw7yxugv+NitvKtgWWW+VDJu7xqwOdRc2vF3A3sUH0zhIidwlTRirmfT1Jlp/uwODdz3e4Hwb
Nj9tQvezlDV1TY3k5cnI2ZokmPe3wfG+GCJzqGalj6sbq796rv2zzcLo3A+Oeuvd3r2TQS+QUQNa
olDpfJe2SH1h7z0AUA57+ujpGfT0T65GyefBL6NKkolE7VJZkMwEydJk66nO0y/8d0R8lDf9SZuj
E2v7CAcXvd1e6GPlIemJmV97WoPipHxpj4lK7qVmAO4FS7AhyheBOTT1JyBvekX7PaRp/azqxEPe
5K7dtmlwKMelv5NkPShnYM9w8rcZJlAEtdy1IIob/uvMGCua73vdt69ZR3DmttCQONNboQXtFWmf
w9Ymemx3kHLRW3LbgbUP497fKnrNhzCPYhhxbbs/UbR60aFy6/hh7Wtznvqol4x+OwMJn7TAI8V4
xbfO083MANo7UUN/WNuxHfZ5WS2E2Wg33kZJFf603iqeVwyg712CKSRvZffYCiX/TPDilFakOHxF
TeB8DDQUv0QnglclGvcRNbt9cvq6uRgppn7n5JV/kNwV9247NvuUQfQdqj5V8rB4zT8WTEpAm3bO
N0mgo/0AOYT+7qXXxYY30mi0e+as9S+3go3a1KlbXmr04mMCI41gRtr6e6SW5Mty61885NJ/aQNx
FF9ddBIDyz8ws6bOMQdIifmB1Er1Jl1LFZ8Yc8eoDNt6I1f9w8us8xXiPNlTBiDejoZ5Xbp6n6IL
QEXXytsPfRe8Jbwrp2oaC+SMkUFmUf2Q3NtPLmuneRm72Psu0pvpYg4lvF+4XDhza9RDT/Wg7mnh
HhDX4vdUrs09JXLLGw2V/uRWQf3B5Rwj3WXexRGEfgJBLFnLTrrCOc5TUt85CjIbcEgo5BW3mb/9
QOTPc4Qvpy5KcY1VNb+sZefNG7833mHUXvFLjJn/WUydmTFcdMuZYk2MWEeC7AfZAc3nTJwP0LAb
FH+7PPP5+TIrGI2Y0fvFQMC+YEjS0CpLxDM3tzU/p0Qgf4IAZ4kANbZMz24TCGaRKQYmjhFCa5ZE
YhsYJ9432eKP0aop9lNr/AdgSn1nwSPvPACOjY3V+jiTG5ZvwfNcsQsnBQiZ5Bx1NX3knlFh+5Tq
akHRZ4L4lsm+eK4QvUFLHTEzbpat/DUsmRrwW4EQ2VW0f/Khl7seNC7ZRDZMaRpC1qZu3DJf2E1N
MPlDShl51cJiS4rwf/1GV4FA9INkfWtViqc/xeGFcSy6ObEuUgjvm/KqYcMWtKg9rzrIbsLK6uXm
RFHiBs++dQrvQjfGpGhNhRj+to2ZnA0zNufdz00fgY3jaP/MRmD4U2Xk1PwehyAejhb/YfWrqpfG
oeFLsm5P37KG22QQ1SskZFgDp1TKbfZwJlO5M32tV5opFbkkEa26w5Yzr6oKW/64qfIu2D2q5Uyv
YQH5bls58fwwbCBByWDL0jhttWAncWeW2r6JKIe326LgF+uhiE0WP9kkS7wH2QBH78NQJmc8Mesf
4rGLZpsvzZCfcnqB9kk1FA0HuKB5dg555zbJem1FZGJ96OkzSnnsY2Z1xSYxox4x46V6KX4YA5c7
cu/ZNflUSA/RPiyK1r4OfnPDPWpfLwuuhRBuuT/6HVRHgYtuZZNou6A97AFlEzAGu2YG17AApXDu
6xaKkc1zSDJ0t61Ter2G8UZcMtsZ1G6WO3+KcveqUJqSk9f0NuPzRMwxvznkPIap02rc0Z69jJUd
H02/juIIilbYYZOMsLw+BXw2sDbLSfpk6VlFRs/sHOKkmOTrwG55/yUZiJ28gsV0AzON3ncqloNi
IXiL3HpQ5xGnXYwoQt19CUAGUlraeZq2gfQy8s9rwMx9AfVX3edBbLMdf3fRO6hoXjL/5BvJwfCj
af4aMNw6r0vHSfmrj51mpj9YSkZ/G9nLxvkkINsjeWalcq2eo8G63VWj6HpnrNStdyRBo4OUDzrE
GZ6ESmOMmuumuEYaTQ8osnf8fYB0Ex/rNlP2XxSpqkepgUD+gashUx+tP7jo0JPnMSHxZ0O9Ohba
La5zgwuWwTk7ZrxtgREpO65zNKOy0aRxdfiOsBS+DfTpTibEHd05kBvZit8j8YuD8PzC/5nbIhYP
KJ4LX2/Xi365ZkhcySvOFgwGjspb8m7XNi2fatBhlqeT+pOdcFPG2YZ0+WU9NwsGvcc+LfoMtT/2
6S9Wwf803/BpJfIkkmGZl23BrCxQB6a5bfFMWk9YPrLNgwN5TRyQChXpkBkQG8y67lHkI6OQjRSm
kunWoluE4ZE/MI1PrhNXkMo4k4f6jJV9QD2OO6T0TTS1UhLsRAcd/nTqZHC/gpI1x/tqsnhW9jiL
dYbkiRnqFh2UdelwbCVF0F7zG3rurrbsbz/6Czs2/TNne0KVPRQdsyLlad//pR3BIxL3lfDE9kbM
U/wKvFtmJDsro37FZxPO99nI5HbDSSfaXcbXGQ/Qf7dhyNYXSsNjMJLP3PfSaX3zFEIMlY+Zm6CL
G4YU3T+Yz0ZegoQfg1spB93e+MxQ5EXbaBqPMIxT9kUi99T960wb9mflMbDdQ/nmGc+sXMxxiIep
uSdpQaTHOGFwcZJxu7JCRGVZtnNjgNBtOgV+8AvXaVDuidGfpqcSnkkceiaCeFoVNuzNEieMyHAj
o2DniqacaaA0615IT0c8pB6pOzunyidv55Y1z/4hYeItP6gZrVHo32L2nUuYmmKYDlwvHgJCV8SF
uFtEA+NqC0d0CNsVKetcH5GCb6fomaea3k4N3V0QjKlGdO1tGexMHIjFMi2xi/tDzMgPqEw05T+i
FZ8I8K3rjw+iWlR8DGs0obdpbtjYhrGB/36Th+EK5g7f190EJjTesOSl3LIk0JhP3MbldJat64ec
crhaW5LpwhJzQ6ptuV/4UIbllIXk2P5oTYu84PltUN61mXbghH3poADsE6bC5tHGZVn+0m4peVXp
9b213rUxVtnsQAHUePYwlG6r9VlhM2q6Y81Hsuj3yDKv/3TwrngLQ1pe+6c2Cfs6evMyH3/zJmc5
Q7RziyEp6KikqZOL0lL9GzlJ0q2oxzI9hNKOGJhh8531mM1+Nd0TUY4VdqWjGp9ivKQ4W8mleY6n
0aUh8qtm3k41sT68Gb3v9d8tyesubsUQkSE6FC07RB6HtO2qZstEVJT3cViJ4DNeW3aBsuRoUAel
QxY6bDRHce5gV8eCdzZRkGb3TRy5zCRqVuoFF4H3ut77nJcctHCN6d2CANCeQRcGBGzjqfbBeLqq
LjH3LGLOhNjRbsAIppSHaZ3cQ6SYzJ5qf2bTIv4Yv5MfvqjYQc+MMhXeaXQX7btv3ch5+zuP/Tb/
UBVJXj48Kg5au0F3XHtoJnZXqc3YVxF0UGlhhGY2NOT7cGS+4NFGTr299H7KoGo/sc1J3yvrYrgh
I6mK+21PRmrxrBKEarWpk7kFOkYSrDeL6Ir0qyM0sJcM50Ve5IQHkpl9CLoymLw9gf2RPz4m4aDW
Mw5rrb7xRyB48Ff44llrpp73bgJMne+0kPRrzTQP2QvGbcvCgYmpRbbBKwzg3Hrsxr7j+fIrJKNV
hhKzaCbmY0cF+ydcI2Mvgc0IoxBjNKCYxCbVP1YnT7ufuQArCDjXqlRfEISsYCSJQNZ2uD+CjD6n
4nPKd3kyIXdS8JhoO8ukqo406xobRB029e+aILH8KSL0ovkHNWnyf/502+m56S3x5BDuwGwLdVrh
GIxbJsTDiYfQ3wlPNiHj2GKU73gc6vI8gKm2jxE8Qv5cu/iuDmsZxOo8LaWlEFpJgKrPftGGtMwx
rkIsnskaOkjIoHZfo7LcSUTtWQqfcep1Mx5qbUWJd9ymy3jMQ8eV7a4c0QpO2DgR5bPb1rY7Z6gi
tTdN5/5dVF1Xz2D6YT/CqPLuXRp4rkvpMSilVMcO/LMd0iT7DaU+TGJTDxDVOwMVFie7KNOx/nbm
KluX0yJlPLyHijwLtck9gp02ktQSMl7QdBjkJ6OsQqJ8w4R+a/bmKN6ZRo7jQSO9ms+mY9iOO9Jx
5w+Qi1FhtuD+cV99EBtuJhEUbbdTAfjZVXtLguq1uI48OoSDQcMEehLMktwqO3D5c7CODM9RqxIj
kBhHi/p5qL3yBo4hkfoI6s7snV1v7spjRr00nNqYcr+kAiwr8bky6oBsLQon/QiGlgCHLePJzM6b
IQ7K+g8lvgTcJX6WriVEj83uF9/GhpQOhq0vSECDvy1htym40FDVkwTAWt4lDBiZFYLretcmIgp+
c78Y5zjhMSNqNSsYaI85gQDFxjdhZg5FWnjmiu1SFPvELjr4k8VOPPbbwGmC6VCS3lVSksAvz/yC
Muq+GF6xNDgg+arcuiJgIrTBeYcXdwlrD85bFoI8gSFB0RDOaAmW69WoWUKdqT681cxSv4l4nIHu
w6Eom4PtbJz/sxnHGcSonOvpFft1shw548k1pwGaJYHj1IfuzUOGsRFYkL7Ec7WvvpdVZZOz0/VI
LTF0Iy9IpMYlfiX3firvgW1wdZfjjQ/o4qFoTkU7ODAo7NogrcH2lb+8BjYdg5tUEek7bMW0VCIu
l3KmhsTH9Ytska47mhAf2smmc91anmQt5h9ETKDgHfTSM5hZwhGX0VFR9eQ7tqp67nIQE4TxsUok
DS9f9RQem3CIoCkBmTwfX1k/ZwDy7SIx2k2ZV4f3fO7rch3m3NeHwI5j+o0nlRNr5yTWshtFFt7y
qtl++wkNFnzqwJ25xTRwUXFfDiHDwD2YKckMoTe4+Z3rKYEBjOe87OBHLDOoHYuL6vXe5p3Xf1B9
9ubDm7BjszOYq2q6rykf5IlCLO52y4B5vD7zvKs+2S1UVbhqx5gLVNBHjTZ5dSq8FsnRiGqQ0KNZ
ubKYqlZkhic6nfuDqfrF/vD8xk4TcOmUqwDxQUNvsrMH1qg/9bjESkts0Tq0j27Mm60Y8/crj7Du
ynz+AYMv8qeV9nn5VUGoiK+QpLn5u5IsbDy3HKzFCmnquOkXH2u7HJcugofCPDmXcuc02s7gdiah
pXbGYFl/k1+G1YlibQw83tQ4hRFHDMsL4W9CaxkA8ByaUZgNGRiBSFEfobS5vblwI3O/EmHcd3vG
jXGr4Bv6MfJ3AbkRTXkKRl+Xb+xWaCHLoR3C+U+6ym75zUjAsb8R7iLvZcDBGv/Lh2ry/jqz6cdq
gyga1N5DDUk99fvMUaM6Gqfoeb/7KR3jhEtKTjbcuXNLosQ2Np3G3VI7tqiPNfN+Yhk8PO0n1PYi
OM6jVMlzK8lFuSPi1NiXSukkvHZGZOqlQ2Itf5oWtOuQT2uqrw5qXLTxRVCyg4f+vvgKGf5n5xB8
mnuEW9TdjSzRLrZOHrCa0UUCCt5W5v/Ri7NQs5J+4qvbT0Djvp/HJfG7G0K5sLCr4wpB8Gz9MWju
Mums9UcY1mH6gqcN/z5tcuWpnas5kU9pVkbuyTDhCvZxywl0Z3kuzJHwJx/SRzuECCc5+yl2y4zn
/LIUxpluIQMrPUhILMPMobSYwH+Cy1mDU+QS+VTwofjDYI9dksLNIHtPK06ecImLy8gDFkU7TARx
c0aWMt5KDnXAZGeQayH2DeJNaLlzocnMju0dOfhXGyai+yYvpqmH7YR5knT+xYg5uNOTq2axW9Gx
/u/UZuzI8L4lPkzcwGtYLhtoTV/8nXzKEc1uySibj2CUU3ENDdYb1lyvfn6QdS/Dkw0YXeXEUNBb
XPp5xeSFT70dbnhqhBH7gW/NWWiK3UaDBEzSeGec2Co4qFU0luKjWQkBaHGwJQ/UYMp9GnHNLd0e
Oz7hEh4n6/BgSxOpQ27mIdSQJKkTfVGq5+SK4QKmJeubSNFnwsigV0NdiU8aiHDmiQZemrdBANre
70AvJendBUaOsbxP57xQ9Oaqsv6nYFYVPJuKA+ucz0gcdwoWGJMgd9ZIUknlurteRUnOLLGUqrwM
KKUlmUUrhxnBLIYZN3ExJj+s/MP0ecyjpTv2RF71rx0Aye18a/04em8Wuve/BCck+m2IVI2ZK/Pm
GPudQkJ9x1DjkGQSwdK+j23qdwdD+9x+ggwsGRweaSXF70k7o34GfBQUclgUeY2hL7zxWSwkGaOj
ufm6A7esm+ekGW4Ii2tcyv8uGXBMjlE9iXiTtiYz0X3e1sD1nQTrOKy2HIfjQsxLsQ8IvQjJaOjg
L+4rGeMCToN5bn60QaDTR12tqI+THfhbp4Tqzd2x1G2Yfk45H6+m9gk5e49NyZjpUjMbr/Yhn32a
bqtZpsFRxkn32d/CAPB4pgsoyei701cyWNIcL8z6EJzo5Uh1oZ5mieB9rHEC/sqSoGA2T4+nqfk9
dIfyfSWdYKJiA56tKOwjiE64tQwjIayEFp812ab2FWnKqjc0Y/TRTTv0+fQAiTCtt/8xI9R2SnGe
eMoy0S7cVC3do5t3sor3S9q6DKEz67MqBJwVT8uoHB9Pu/HscuXebBGlhMXfAW7ZVv2YI7bnAT1B
WYV9Az/sgxGUzLWKa5YGRmwxhNrua176VZ/gtttiK4uIAISEcgfSqJATgaDsnhnCMNkwFKgRWkya
zN1DkPt1+jbrNoXqDXTiBBuOr9zQf3hk9WwYjc0hXpjE8CsnuEx3BR645G1VOO2xWhYZx9q+cEs2
KXVha7GTtyYWGMxC6ap11zpZnQRX6XpUHucqMOxujkzrLfoJBmfIwxcaK5/d1WxljYPXMnX86Tx3
NQHUTGwZQstmSWPmTGXhHwjJc7znulGFfQ4XJuBvluwE96eTIIIeMoJK6ju8xOS5js7YJtkmysMs
Iloh1sl1GmzVXKqib7GIyiJgq8sxX4KJZYqdT/J+CaK75JC27W1jKdq4Vza09qGqS/urTQfNh5G7
7mVKUlE84ojTtIJdSymzU5hC1FGMGoF4A5yIyW9H6BIgAMpdTk5BA4WRY/Koupi2FVtB1q17FGBm
qAkMP32YKKKg25PpNKaPTHab4sRpgyLFvE94yWerqXp/Lp3xmBry6cH9Y0RkIoYL2A3eBrFQLm+w
sYN2EcfIcBlJKHb4lWm9yvOI+TTYldxTptwWUjHPjFnC5L3UGaSS3caqlOunJQqDYDh2RLXwCkDf
GY+WH6hh3KcGxhQwMC9db09YENRc44xJ/7SiSjH/B1pJQdDEQO5lvEhgc5Ip6uLkFdY2+cMt9qbb
1926QDL1tGHqsWIo4BTn4VaXFRQSmALVbhhtC6MEuxkNibwwpKL3u+opxa4AcR/a4R+dMG7JLarP
jbxSUVnPP7rJJRLswEZ2V93R9S/O37U3qfFZ5dflnjh4wVwNLAwaWj7RdUWD2OHXzZbnWudO80LA
SxJN53j1A11fcJ3Y8opBpzy0NN/VX6boY8KAqALCs9hQCRPx3OHVnaKB9lXb6feMQYz7Uq7TC3OJ
JD46bVv8ySU86madw8GPmbo6vWg2K8eXfxBDun4EvBR/spHIJjYIES+2oaX076pg7qZ/lPfukwxU
gaA55Km7CwfsShigjPc498yoDrXI8uosEk8dmnrJfZyac/88ujesA3B5jH+5jFRbkkYmImUghwAr
JwzL5Y+OxEF1zbmFq+8RX6fj0pWn+cjQyev96Y1zNk78jRO10fLejQsVxoZWya0PLaO5G5bqDeu1
1/gTcSyu3bh1O7en8QnGW0cQtCHbm/EDQdPmBnjJm/GYw12DzR96rniiMWLZx89cPM53XecQ4Jh+
/MsUxnl7hHamMR+JBvN4Rls62u1QeTjgczxgGcOeAmndb5bV26HZqb+jp8jAj8GkXgF3fEAHYlC9
n32TsGajbuHOTuGgTXUpE+W7pJ+njbdXfV8O9wUko3kOWYnmfwDg2uBDNsHgPWYJw4w7wY7T7q4A
OiAlpo4ar/tghBmEZ/Kx6ovuzcy4PVJpCntDzOsxzXKCdPljRXUu6yyzQKmyjfxvSD3VOduuJBju
DJMTl4fcX/FuRa6Timtf1CPD7mah49kg+Sbre16FzfQASEQoxPR/Wjw52/lTACpK4kRt0/WSNiKy
n4LbMrGUiww1maqonP8H+2/cAeSNvK0RBAWpDklhNJInkHfluXKYta7UDrYoFEPYtInnPV/cnDZY
JKAmkPfaukmrbRisFfgXcWxMSMF0MzV++AxMA+izhPG9W/UiuKOMipw7CYs33AnsUAGcaNVWw0cQ
hkZcnBRKn/F7OHtQcGk/diePGX74JVJDHBwLFMLpbKsK16lO2+oR6HRWVFx+XO3dsKNgoK6ZOFWS
aY3IeCFEpoJ5j1LOqcLlJ9PVACiXzRzofVKrOTrUZUrWjkcIIibCEoOr3sGJ2C+a5nnaJXThGErL
afkxi7JkgupNPmFLElTy6plpbW8mjeiJVeTjuK8bKad9jwRZPk3ZlPo7hxs9vy71cjMjTOWvAr/O
VYIm4shzwZ/3UR0uL6aEsb73BYFcdzNHJJpW1XmXGi8TJTJFB6PyNcYy9cyQDjcniU2OfzQezmnA
cybmT51fZeeaIw9r0gAl/8jdU/SbhIMsOd3wl2BD3IR2eRISjGPBEEUYnOJiso/As5X/eyJfQuIc
DVj3IyBblw5T12h6oGOi0nJDUHFQA5d025QeO2Qmpql6WVDSl90y7dney4IC6dDuczJOAaG027Jz
7EiShRAp9XXr/uM8rYGTDCa6Rl1kAcwaHDGS5cPOZRq27vt5kQFjTa/5TubF0/12Tkz7SaYnRuIi
HprktuvQipSHlAkGbjGMrhqwUefjhSWMNV965hGdclxDFUckube5aE/r7NTLMyEeuKnorfvlbclB
jEmmUWWwPLZt5f8zvt/+xRPqhMc0TOTVzygx92UxUFU5ih6FVpmWEDy8Z8MyrrDC/gzBWMeDpNg6
x7IgQdpmoiaAYi18fjdSFW4z6yay1SGDYXkBiy8xb+EividCsMU9DrPtHvg7/BesXurLdb2qOJV8
Oc2h7rqQmQIJjcsmpkgRF374fChFvBY/dDj/b+miHLtkDgthd0QeQATRtPLiMleKECum/LdfR+Nr
zAn3W3hBstwXxsbd1baOeeMv6oNP2VT98B3mjIAYattKndxi7NpzXncIo6bVMtsjIpOPItMeX4K7
YIZHFWmrvSZtAgQ9L5rh2QNpX06C0TRRJm5dyXseLfXNOuQ6Oqxdkb0MjAL9nQ6orvcNYNTIU4D1
knFBmCc74lBBqyUbRqBZut5x1NdS2VBuebipigpaQ7P3WMdQfVeqJlSKwVbW1xikVeiV3s4RyISb
JIWrxHFm6jE6EU0sCeBISspC3ASaF2nZs2ms1VuUGNPs5pEZ+S9RBHo+e4bIkCfHkdlyS4liwSoo
t65jQhuMS4G5GoDWTen0KHCbFN9duR+qQkCgEQsXXqXT27/M60T4ZyDZ9GfXu0X5AxkYEiRGbb6i
DxIcm6yTd0Yr45aXxlnEiSln8ofRU31JBYlduDKCXO+DOI6fYcRteYj6iXAW/J8u2cvEAzcECLBM
elt3xNgR1IKZGo4Wv8ajj8uVMWBmCsIHqlXg4gut9rYjUr95wzvaHTOG3gslVkW8BiGF2rlm5OaU
5zYNAYwzX67hxaS8/sjwbvIonVG1Wzujr1yYGI41FZUmpm9sXTBHzUWzw+ZpNWEEy3T1oDPHbUsE
mAs2lcQ/Jtoxfeh4YP4JwlRvSQTtQo8Km+oc0iprsmPeJ8650bUJ7hlZ4q/sq1vsC61V/lox8iHz
j27B2xLCmhwXBEbG+2Ht4gAXrDB8MCo2jw4Lkust68DUn4kHB012ZIl4xBSPxRHo64KlJQ3C7cYt
lBsxEQEG2VUqrthjPKZ9fKISQBgdp8oBOUM+YrfVtHYvnAbAvGuR9/OOLKMV1hLh2U+PizXrVcWh
frLZFNTH6CaIR4g28TGadU9ia4o3oLhrWdkV+AfFF1WdkEEkTTK9lrs3og/j7pJoxi7uu6tFaM0e
c2EOCoDTpPk1DZFb3lc99t0jVVtjWcAaZX8WFLa7bHATfbRTSdqdj/HgZw4XjlBKz/weketB60f5
xI6MiHtCnGZChe3XWGOlOVJprmony5CjkLE8lnBZRR6vGLVzcCfJMXT2K4Ou5YsoFDT978W0Ciu1
kzV5TeCgzhzWomLLTSSMhEnuHP5l3LyivGlumthwZMCHcIIXz+6wNMiZbl64EpaozbN5WeCYpWze
6z5dT23vDvJn7awZsYoeAUnjoegW1eG0gNTdDVNEIEXvua6/8fwxvZKwO6AmGSiRAxgumpEQglih
xOV9g8Lu2KaE47TCLM31tYLXz3b4WRBfO5MS1M7VzicwLN2j+5Pa200e8Tk8IRcHO2Z3GtldeU2W
Ip53cbOMLJTJx6FwX1hFMlZ/ZmMMCkKWaEJ8CJtx/Q8gKlYg7D1ao/bsdTFRU1a16adBeUn3jOSY
ghe19oaTbiw28SSTwwUjWpj8ThZiH35yxi/5PaET3W5O4cZRU4b/ODqTJVlxLIh+EWYgBsE25oyM
nOe3wTLfwDwJhBBfXydq11bWbdUZQSDd6+7Hl5uCj5LFSBPDi8aeUfwRVUTxNKdoaNEfBvPADL+0
rzXMuX+jJv9HLrmvwQ+IcOU1ObZj1eyGwuApJiFks0uAFZR1TmlAfogGk86NACoP96RobH00VbKE
B9up2r4UgsJQhNQk7s8DXNMcl5BIh2OsmpCkbc9ad1OuWGrZBcN/rVhJomicepMv+LFi4BIZVvry
gF+HaVOapX6KkMT7XTGJqj8sudAAUeqKszOLE6Pvlr7szz3POlkzuTrHpr+W6el2cJ/SoXTifemH
+rIOq4cPfOWXfVvjLCUx3Q36pvSJ4u8yoSsCALbAFpqmHhLohu6vHqPhJMfLQgidCWp11KXNBjJ0
7cyF7VU5nIxHMTPIbKQNy/BXM5G42lQs/P9wxGaP8UgC/0h0rHxyjBPAQbiKReyd1aJwNKHBOxs4
HmhTxlvCXzK6JlZ4VpjcSRlCWxlImu6sN+SPCkAB//t5zj5GyuTMjlyFV/9iz679DcbA9R6q0ZRt
2R5J/KZs7uBy1SEW8kSKAFPvRMTo4BHI7rexnZ1f0ehMC0FGjxFOlyDdiN1PP4udCWxdcQ0YkiI6
3GiQm+9h2TMre7QEvi2dnICAeD5WKyjG5lfEZrV4qEs300SWHeCGvDIbNT12SglC7+SOymPuRtxj
tTMTR6DYq0VHWKkaUctIjGBJAEkTt2uKo+r8Xt8N3HT1aahM9jOXvITZrLrLa2Zn4++1XcE5Fah3
w46FEHcaaNrusK1phDkBDp/Z1uelfk2yIowOjW+MPpjSDL/zhIv2dSientvSCQFUa8x5EHciH7IO
NlpDlngNPmpM/vW+qqxfbZa85CEOag7+DZO8+UyyXra7um39cgf0YUbr6kV8bNeuIBDYF5cms/Xb
BHICk2TbVr8wGmb1bQ8L990TcHRuwRf5T+j89TuInRU1T2TjOY5nTcIcIw7mt9UawpTpsvr1Pfa0
+C+KaiZvArBv5ozJrhvukyhsb/TY4ykFGJG8EbwGqj7XxKoxXpW9vQ+ajIh9USHB5fNc+ntEBb3H
V2jJhw26ZqVDCVR/xXalmHsBGSV/o3lurDkEzPPzoexDlIdUwOM+9BQWpFsgFMm5SjGy7MgpVuZU
zX50AyBxOoIwnAgfmDzBuW24nNyTrWzcfdFZh1R3T5cFYThM6QK77bHwc5pzJqx2TH6rrXj3VNKN
DoDJ1jcvLYVzl3eIVVcEuiKTCCmAH3AKLttMxRf6q8sja/s5kfd1VKbOM9IU6lG8hGo6u9HgjzfL
kNXqUGAEdzalkyS/liEFRVFz4wO+uwjiWNG4ZO6JdCTTb9IiiLwOVRwiujuLDD8Jm5cxp8eIYcKt
oDbvRi29tMNCbksWRL6V6IarbNtm16eQtYGOZ5P+8kTCuLFJx3x6m+kEY/frTWqnJ0cWz/XVLLyZ
2sQZHipFh9RxqikrvCES6tjjVLoSTNg8YNxZh4p5dhzZXWxXfHYMjvRdqYue47b9PUI8eDATU/cl
VSBjsaDi02cRE4AJ30xjGbUXNvyAxeDczQOuCZeXv7EkIHfdupZPVSDr3yl/48tYMuyQ8eeDZGk5
z6/gQSfFwrFe0X+lBboP8xx5oA/xg/t9K1mFZ33V7gq5xv0psni2eK1ViXdWMpHnZbT+exgXzT31
xYB1PCxt77krIHIFUkAqZYm5vFiuT/BfCJiPd5gm0cyzBQMnoXTtdTsvd1r5vRraMs60D8b5sRiZ
yZky2Q3vevh1hIgdqIhgUXjdlBPRjK0IYLtuJDicN7RbvuDStinvhXxepgO3yzreVeHsAzbunPJz
DCPzBsacHWIP8u0dr0RaXai2c8avKJOU5blzrg7sLGr3HgBzeNf6yA0olUX527pZe8lVrcq/o/Bd
RUcLa2ku+jG0U0oeEK24DwOvnGc7oXCZYB0+DdE4oiwN39sJ6375NlGaUL1N0zrcxai/zXccBuHw
iB/K/Jug9pXb2lu9X9ym+vYMo1o1eCFM9dOHTvXYjG6FQS8SkOVs5SYY173JmjsRumSJmGjYnEyJ
q9RTkoeIjZJv+2Lnsvit/dR1flyisgQWpbLywGORMsswftU7T0hyQUiEwWkZWQXcQLuZgyd0OOk+
Nys3EV6+TRcut7Wbi/hJkpv3dzj6l+rsdc30Z/YStz9qk9TdLYWRNVJOESJPtgbf2WaIh2VmeWdH
d2dExHZpM4XOOrzUfdAkj/hvxcK/snX/dlWRBGcRxsL9JM+qn7upTs15LJpZEonwvBHeK97cR2aT
On3tySek2xnf+rJX4GGfF+yAHZKDHm+Skp37Swegl64NX4fHqh3hgXO/h7hEPKHEGfGFTS0K72LI
u8VmjvF70ipG6cKpSnBekrwrk+owujGmsAR5ZhvAid4DHaeSUxeB4z8qQ8vgJbViwno1VHrZooKx
VmxMsjzlNqPUi6v7NG+tX4Rf1aK8Ltt2mdeYTdOnDf7sEO4dHpUhJ+nDpQAkokr9v0HHyuDOxXn1
AXGvdI8pwoSEIiSm59BwSO2ivBMr5SJ9Of0JgaMh9SVsZmDT8mHvG75nzDVj4bFaWccu3BUlMvMl
H1jsibDRwaecBu3/xNw+b0YKElgD0lJT/fYD649bLjodMQN+Edgh0ik5s2rwGOvXpr8UE5WTO2Jx
KZzVjqlqm7voWRuoeeqrDbwcvb5TYUiSWA4/SdUCiVBroAoUqQnzPzjf9Y+T+kwQYKGDP2tDWuMu
M9oicsVVigbQMdIMoxaMaozC3YZGD65rkHhxDcyqdpha2xk6HRhOybNUB/X4QNcKCxuE20xuw8pY
SKYjPY8K87mClFTRM8KY1V2hg5ihTtghUpZiGseEV8DfQ3rqo3FLd207sMHxxBs39ggSv99CFqsq
yCx+HuqN4Fj651lM5dBxVfebwoCM0gpGCl7FKXu6jTun0yOpT83pzQGZA46MzavBZvIb5Du0hqSY
jWV0cOGDkXvG6RzacDl5XI6XDXsY0p4D3KanEfsqXsEahspmwDHk72BC6q+8WmGKVmyuqFoJmqi8
K1YJOkOSVMDWG87d5zoiuF/tRRK4lGme69XqI08MQB6YB87TgGcm5cJWDmc/SVxilaEjoAVXOvjn
Jy5rDcf360NhK+cHez0ur1Al5YNeel5yKSivnu1vrd5xWgCIlSVdZOxCxbit+uvO2CPscI2LwA/d
Jf4i3nuRuy9jM3ftHkEa/3WlG8E3Mc/LHxYlzVtIEDAEyYVUsxGNr2ngYXNCdgLyXgMGLgqJqTbr
V1cN9c8aiRyaKCINZXlNQKotnaaUzV0VRWzQ2a1uPD9unnMjcSHVBsMtf9oc/bYwVU98aZHd5lA8
BnJwReEc3Dzq6Qe3V7NtU+X949D0IiPgWbBwwOo25VvfJoB4aYxd663HePaq22h45OisARSGvNHJ
M7YU20e4rt8b1+CZX/Ju/dBNhAmQX2aTb+UcxQ+FN3NRYNLWBCOFY+uN9gQmUUibHbydlJDdISX5
Em/pdG48JoSSDTje//59HsX6DUOglAQ2cU9nCIbA5cM5/3edj0HWr+7yImUVgnPDbMU1js+bO1vG
7tO21HwEnXbIuVlyyi6NGg+DkAusXXi98eZqtzxSO9MmZGwV4faSbUixLfk938C3i4ezrZGDNzlc
C/KyeYy/1ZB7+TKiMpjgQcA+zZVAV6rbNP5dE6aFYRIR/D3IPorfPduwOK+5wz6z4+Q/4mS9FtgU
Iz9MZ9K93K+dhPUxQt1b9yJO66ci8/LvXl/JgyTunEPLsZNvVT/ydEHDSe8jryFPzO0BsZAPgtPY
pgmXaZklS7ddiuso0rQtt6RaRF2272Z/ZOlXFgNmCrrD3nCXorYThLlGsW2ibmYPa8huwmjw11md
7C9NQEqg5MfiJo2a9WPmPai3yVjLz2VxVI7oVBRvhIPNZ92EIiYGFuiHGFiSu+18A3tvdjm1NgWj
7EsyeikL3EjDDkLCZuj3SyzrLCKwIZKrqsJzKcfuI7Fstc4pH95vbIRwRIDJMeKvVS7PEhtrcag7
6AiYACa9b3UqH6LQOno/hk1+Ec3CK9lf0jKH1RH2D/PYxr9twc/lQCAjcTZ0KIlmDzwSgXFGpmAP
jfpLHUHEHLr2C6KTDhfj78JQAVlFjPL+eLn0cPQFSzieCj2mT1Xjg8WYMfjnuwV2cbftuslApVKF
G9Qb4wvBw+Ka4EzizPlOWD8l3MGX6p7PEt16pBLyBumLv4AUUKYPLW1OzFjj0t92JfvuXZz4ln/C
qv/FTxHThg0Sj8edEVA/YXeC1ORTWAA13sXPnRSQQg9z66PEHSUP8QisnygQOxP1WCussRsalfj1
tusAdAKVOYtvs7CIf1yhMH37nRr+mRnnARUhnZko/pwAe/5ePcgowabxehXfX+kAuNF4rDpMb6yo
fZz8ODpacTSwvfVnTQZAEUamYWGBTIRziX6ZtDjhre7ZJWBimCeaYF2uup8ytOzoD5YpMjyBS0XS
RFGDP4ySzZEz5PFyQm8mdNXNyp5KihG4G8oqp7wrIZMd5v7wXahIxfs492ogy0OU//S8mL6JTFDZ
1U1dkjNh56ztlnYisarYT/5Jkj5a022TD3Lqzqvy/fiGRXBP3jbBVsvHr0Klg8vMQdT8pZ7HMtVO
o2ivlVDqOsqAcWsYKfpEJ7+kh2Fsx1I2CwmZIckcRd/mF7/Bdry9XuYg9tcLcTRLCIBEZ63GcrsW
7Bx0nXtk/v3UfKNJB1gPvL5dLhbAeQI6XtAtz4fbNQbbEMzWeXgOSVkMEckeSddHwdWdIHPGjuZG
r0q9VW7J/446Cts/FAsLkY2snfg7SaFacSsjY7Bp8VxXjyarRhpZqrT6kaxck5OWU/zmqNhY/IYR
cRq/6fS/wQZkxBrokXwxDmheWqKZ6vdw+mJ1TMahe8W2qMKN5toLtqKVDV05mVrk20TD4auB3Y2Z
wE9Ge/IWH651RqmOPSYEq/t92LVus5vk5N+j+eiJVwF713hDXqsabo2niuknQ2Z1/zr41QWnxFjD
2yH4fTT+Ej1mho3rR18YZOfSd3tz01VxQyAcdFpXb1lmFfW3Ru+cxl2bkzfmTmEz4rgbj9Sfc2G4
4ceFS1r+mfUEApA/xakvRbv6CWCWMUROTsshvB1jLJiUKhVpuZmCsKdaCqrTKB7i9HoN7CkAWAFy
5hFOOL+qSiwgxtgtslsOnAtrSLPse7dOFdRuUfnmgVdL3vwNEbrVKWBxS/GHZqu/gSKUtS/k2zv7
7JWRfbZYWFlVLXPMD7yLoBfyrBYGKvxaipeV7XvOMZ7M+Rts52T5yMdy7i6uNwlxl1MFzuuuLANg
CuQF0luNl496o4Y43F5GxJNIH1f/C1ClemCTUEI86stK7XqqvLmqhigsG3bt6fgQa2Xtaag7dcvx
zlFD3s7Mf1iJUW8U4j/CdGBTDGa6Feots2Ur70wVJuHO1fw//qh12QWfpEo9+SRhu/JpY0lm7Qop
C/MQzVj6gZd4x9W6h023RytK3YPROjtyGy/ktjYCoZ3HT3ebBifv+I0nnEUonCM8j6k1LO+A9gCR
zOplHt5ISwHCyGKV6nskgS7cd5od+5de+Y3UfGdwfA94GuriCd4YCkkQ6fod0+QQbabBmod8NBCO
2nVesYjCc5Unvw775RZRdxDv3div884JFTWQG3RvMt0mdb3yH2LB4t8oMhfT40gBXv/e+RGPCbsU
1h4hjmwe+j8GXRc/kWywY6zeKKGJarz21GQa7DoMJS31CsDoA6IzyEf9LRMpY1eD0yd4op1CxW8+
sC6Sr1gx0q9YRLn7DNtwBv/FlHsGSqPkvcaBMl5q5Noju4+2xYWPeeGGaAkQn9VjK/kDjDNEzcH4
LJybYnai8pULI0Z5wPy1cudtUxJkeY2laoNXQmA+OEH2cET4MEI62xGABYFBIskurHMYAq8FXojo
yHXfPWGNqONXxD86uTx8lcWuj6x4NE2R21MI/OBiTOa9pklFANEhLbCvdFucw9Zl94ZmkYFXKRou
S8nEo79d/Lm+LMM1URJptLOnxkFLP0/kb0j1EhchazBb6DzYCifnZsUTmZNidGETPvhjRnOkv47G
3iMjYdWk4bvwf1Uequ0Xv6ky3GP0xPLBpBJyhOsaD+cvmuMxXkpWCnS51VLNDaX1lo0Fl1xJKmIj
A87ms2DJNdy1Heo9ybB0uhsSJ8ER6ALhkyTSEuKpCvmeBAJY6TxBD54wS935fjK8YnJqv5lhZfqd
8Gd+azmy0ayEqFBSirX9R85NxezLaoGGtCxLnt8sXZY/4cJes90E/mDcajCv0EuQD+7Y9iqEOb6l
ot4Oory+jkLSXNvBacQuLIOheU5tP3qHYG2YU6cF7yr4FLNa+r9c+RDGTRgfqqRlURDGOUpEOy/g
PNJmSHYBohJPXVGYbjdzHjvvISvd6HOanLeMxA1his45BpKjImj5hDcUQ4j4joaXdWZ143cc64qA
keDKmvROed8Fy0rIeKoK5Ek1oKjFVi6XSVBTzTUNlDklHEmj+5X4QtzddbWr3uyg+ivObfXcx5Jt
sXOnQKQHj5Dzq+Co+bWrY2z5xb13guvVZvLgzQGdS+bqWE5h8pXnsfwbYyHmQrAm85+qiRrKHkbd
gyQA6P6ipqihfJPunRY7Tru8M9fi6bDF7F2CFqsUDV8m5zIyENU6pWwwSV5TV5LfeH0IXAiHBDHS
taB94VgQwfiWGBfsy5VxYB8STKegTgdE3X1ji6zYRjgLy2PtDgVVn83wu05qt2POdnqMk05i/FPG
Za3bh5j8L0OCrL9js+4aloq9MCBWSXvjc67qh9kOIQoSpBT3HSIOVDpo1YyAs2zEelnWEliv5ye9
PjXR2A8H67J0x5wziHpL66vnnCqy2wzofgmjS0Q4PLdUM7psBCUpp12KDPYUco+EKAr7eBwxr+qC
59A6rf0I/m+bKYelIGorqH27w2K/3HATCvI7Ibr+k8m0GY/Ci0KgCKMG0J6JfNwR0+pJ5UBQO/hR
aw6OpCRkQ5euXQ7NmKjipinwvENC8RI2nvxo2PJFRi7HFH2pufe4Iay3YRjN4X5Kpbj2fBRz2Z1E
mAePqZ6D/issqJGmPMSO+oiaK99TSsSgsdXonaSyY6BsgOWpKyiEMxnGJSFgHEhuVEE0RFy3kzyL
+qfAevVNENWFA+bWH9eDx3Ksf4zmdfyb4HtFwrA29prbscvsTosrC5vt0rqbHZb1t2xrkTecjoDD
4wyen+IbAhePtYj74uBx4bg2mXRl8Dlgmid8vhTOt+e75NtQeoJmjxtP+8V2Bj5Rn5Af1udVZEOy
HAVxpIALNhF9wddhfJR5f3WcWyxN+EOaJuWqmUUOOixMPWKfqioPvE6cRxyMvbftJqLWCe1+VdTs
4yiQ87bNkRRwVyufyVS3+pcd4+o2XDBqbRN278kx0n40QE+C7RNxlZTccLe2iRQnOHEAecMw7S14
+yMOAtOCK0YSWcEOrOiZUZ7gfW2jpXI+cjyIt0rXctlG8HLsgSZBilAHB98AN0puwoCN1uljJRTU
HLDigUieNIgi/MPdEy8494WKkHR9UoPkgoe22bXclRYyZ3V/ZTCHYeMAQqinT4rrMHV4+IhwxLbp
W4oT7hdioij5DhcWGJijhH/qmrh58Iag++7aKz1kHWAmD0li/UvpjBz+0yoWuEpl5942vWf1T+MW
Sf/kEmA8cGHumeltGLWvXt+E2VkidNdnl0XZMSh8haViaYX71CMf4vnwIvEdeNcnpYiFofevCzs4
KH5MzNMCPzT7iGqSlJuJ9lh+e17W79Y+g/JNUSTlQWgIfv5ilzkNdg12CLlb+Baq/ZWlGvCKp8rz
wARlW076SZXPyrqzeww0BZwbOBgsWdDVAGnMwiWow85cO+kRMTlCOByzVIbHdO71VQwZ/fU5yNXy
h6aL6O/AlegCFTLHoCBorz6OSs7rG2Zybhuht6R/lO6z6U55TvrICwdCFsblCayYD7p140/c8m/+
7wj5dI3lgMQDr1Lxe5IZ3c/uQKBkD6mcN2fT563z7Ywke4VQVfxQ5UX4Ttijc78QV9v42bS8J7FS
chS6FCmvfbj1Qnedvvxldh1Uo6v1YZfnQ5ziBiG6vDFMADjkm7xXNwVgXvmKRycAjYUo6nyNaxDc
grqyCoBg6RGXSioNhVyHPvx0l38ATjUkrAPFqj0bT2ZmF3DluWD1G7M7vqL6i0hnRenG2MuZuodu
vNMjSE8Yt/08305eTqncJvebjB80X3n7nbEXij6DfhwFg0NbUdHFyhWvOjMRX4vm++WGB1Ir4N3T
0MMdN5NzIfwHNmYiyPIL1kES8w5w0/lGqXhpT7XEr3sIJC/cc84NLzy5fpje1UyS62PQr5g+Rrku
GYUhuchumIJxY29chMr0PFy7uB/xFKzr0S3C3n3QPhDyBlgaVgCvgWul6kFzS235a8k/VokIn1q/
UudrSHbdd1eBAFiG/xgBsvorLLu03YxLCrcwveI7EoDemVhwhAjXxVk2vlazGeffk9OM7YTxS0n7
3MV57eyVWa4PuhARowM3qddMVDRDbwwP0jeKnCO+rg4Hfw8NMfUfPVPo5CbpGdbumkZG55Vqi/CC
u5KtYMxPfPpgianrY1L7zrLNx2SCBmPVuAOdUk/7kaUFp2l8jcFu6yiIlm+bpiN8Yh7fZVq3iVzN
mwPI238IwXohP9Mvzbp/11uHEPx1ZrvD1a6Ge3aJ0XjoGCpwYeQ1gzuGxmr5nmyrWSyq3vwuTZ/a
x3BeBsLb05xQnMP7lmhbaML5iU2K5+G/u/qrOHLyexiYsmEDx0INMZ9Sra0IrWmfKOwc62M+Iyhu
DR0iZ7eZIvouzMRbtCrKvtuB75MP10gu4xL9jMEmWrzGeWzpJLOb0B+pWpkG+IsH1xAHhwBGIfzO
hE72QgeI8M44fCV/hs7m5qDACLwuA4D9LQR1SX/KMufIb8ssM3loCs8506SEZ0WUUHn2SKHcpvop
9oZtSbUnKZwSaxMFHWXpNRaKcOaq3QpGJzr4bN1+3KS0KXJEMt6zDrqaM6HR7jLS2CufxgKvj+AH
NxCTa/BgLCya9sACBokdyviVfCbokdzKCda4P/SLoonG782OpW73mJXksbdDOjIp4HBX9CJcG4Kt
B3BuG0/O7KLqTeFv2Te6e5tIfosHJF9XbIco87B+Aiy8w3dY3Spoi+t2LQmW0ZLWlOZM0V751wMN
lB0y0Ge3vlRFBvfAH5a3thwc7M1T4tyWtCpFl8L11+RcFGFXA8wKlr+J6HXxwatsfmqSQnZntFqy
shuJQPZUJt5yJRW7hk1iPOMh9Sm1pMh86RkuDJIpiyiPa46nJxK09FhP+7TLu09CiGv9wLfZtmcy
dBS12QIc2g0aIqECHnPf/im58nBm6GhstuT6BE0FghX2joMGfd7pU0NNd0slERfqtA5pH6nwtffk
7+ONp8lWxYBzXUy2RXeugUmD8GEbdpIDFRSwBFlm7TReKBrQEUyfV5yB8oRKGC1v9SQJoYyQG04q
UFW2xcp+7aCkCKd7njL8O1FiGuclXohW8npD7HtkfRA8OR17gceMT4i69DxlxRMQYD1Kp8Sk2qN4
fXcNlcOb3iiNt0AGy9GxTXGHbi+CY8kb5GzcxeRYQ4Bx3idBqGlO4QVc+mRfw7h9IDjrHiNabUBW
dq0aDzbH0P+CXJm9UqTa9qe2ip2jaSbaSNwhVucqZt/4tCB3lt/E5DWcuzhaiz+qdChEhQvKg49A
6g8fM5aNs3QGl87MhdT6PDhZczErqdzNoiofzrEkWL+NST33Z6uhY6OCJWF9kNpZIO1Y6hv4Jway
jsffuXPoeGArMaOm0asSZg8zCLzlDMkHIHsO7fMf8EONlwld75nvP+fvi2Uh95UPigA/wVTrj7pO
O/LUEs1Q0FHMBhK9pd1zHKrgOHHqkMyh2MnbKFsDIiVqoS9Ni1b16CpSUOwuyA/TiFp0ezOUcAcR
QFauv2B8abU0Y7ruU2NA54asZOQlgGb6mM902G37PK8+piYu/UNM7XxBu/oaPtjWm9I9OaUhJK14
hXCvSDlPmGgQONjp+tghSi/5RQgJ4A0gkWm471iKyw2+mv4XTLqczVN6JR2WXOUQxmYSNE5UlxT2
lYx4m9CCSXhKjIuXULhl/9RxK3NPDAriIxy1hzxcxuZE/2i7Pi4u7iw8aHixSVOv7i2uI4rHFtXH
yXMum1jtV1Eq1sKT+MdG1DDe8eT94UptzhhFcSC7vItBo8zK/Xc1P9NASa2ifx6iXj/F8IzCreMY
7D+408iNWoq/rnTsgY4iXdV/vLHAwb7lZhcfQLYE6auOx/zsgbis/5Jf8uHPEX8VOPmKcQBIaNjM
U9jtL+581PAnlveAYdb9k3r+UJxi/E4sBQkwg8z32tc5DfHPrEGRkf/NBrpAd8hl83QLECOGLE+c
aL9C4yeq0Ab2ZQQEwk0ryW3yRReghLAjAANCNmnze0oWLD9p62M+yh0pCrCVS0ETY4GX9DaNi/Lf
KCM8ZhH4s4mlTFx6hBSuXZuE17kUyVllL4ta54uxiMXbjlLadOtOjaUykaDZg+CsGV/DNk67zThM
bXFsZycACZEs2T2SGn+4UJpyvdbrxG0ywQTcqHQlM2BwsPKewuzyww1bZ/yLA/buG6XpQDzJGtrH
SY/OcOwCUvpHagquN0MHof1maIbqtCgc/ltby5VQX+apW8Cyyw/unqamQIKb1r0tdJDu8rGLYRdr
/O87YIghcdQI2AEmeyocTq6KbUYdQZDSzec1VfqPdRGvDFghOtkxMTvf+KKZHvPOBeWYBoFu3iub
rshMIdH1F+Z60KmOZGTc4pDAOyZKKU5U6Gl7iNYu6s+mzsPuwlVv4b8onPAfjL0JYtUo5DFN4piC
w6jBf5sRpx9u6BMkNWdhjaWs0vnA3uOp8F/BrscoxBG5Krg0mYC3UWIUXElhqBPbjX76zOJeyujW
55psv9p1Uc7NQhXn3Rg1RJHYNAbvESaWaFuMAVVbMAxWShiM041YAKO8xxRIFyYgADdR0ZHfTx4c
TVLB7isx7byOinqyEwj0HB6dKrW4VhsEEGHdkYUeQh1Du5grRkMv0ZVD2GHR19iQG+8DNdgHUEIi
wB2bjNe5izj1XpR+Oh9gHNATgwMfLnc3u7HaUC4Lk5QDV1+os7wCrXDnMpvYxQHS5JfrDhlBq11i
rPqYDZ1O3GEwpO3ZYJE+iKXQb7B0J3onGQO+tOoQk3vMxLzWIa25GPmprdqkjDMJFcvj9AzSim4K
ZlKH2Jor+rMaTaQuLsPwlbY4SXP03Ha452ear7e2moNfpVMxtdPSMa6XqrTu90gxUb9N116+jaZq
mcrJ8tNMyps035KfbiwCP+PAHoZj9MZwnNGjUPrOQMOIm9wvlTvFd2NtOKDBZnhvuRmSezbVVcGZ
l9fsyVtjLq3oKIeCmzIf1Aoa7a4yRfGweCbOtkOn6NpzSt3mZw6e6qFhbKUK0pNJfLewZiWq7U/+
vxL6xtGTtsKvD0PywBbEic4QMRdeFiLNHznMXLNByI68vVkLPJh5B2xO4IThcRoG55M4v/gd1wP1
miSVhyN1QPXfXjjdTztRnoYJKWURzyRbli3U2cx7DOmvhDAUCAcrJnw9hmFh2VJsR2/Ch556I7Ju
6k80t3Zsby8zZW5iy48aCtTUr9j5NpKH1+6y1YZ62wdQe3aecapDxyLP3zZ94QdPqOiV3i9UOV0l
+Fml+3UF9Y1b1Wn6Oy4NtP5tZhoNX3hgWpoP2V4yRfnp9B5VHVcxt6RWish3gmvUm/lR7NsYU/oO
+gFJ8ZGU799AzPFbxbWWduYl73+gS+IWEYux+q43nRg+fBS/vVS1DlkZOggnMNynDyo9ADRFeBkf
3D7HtU5XM44d0FofDV1QyZboBeSIgrd9iFI1T+ewiRd3VwkfgaSix/nRBiy7T2M5LdONGYv4GaQB
e4OArUXC/3VN43DBZ07fEjidDQUVTPltktKhSCI0j0/xEEqsPILU5Q1V4ZiRgZAJqv6okHz3mSGc
HzzGKVwuo9TdEpose/Jniaeavd0nRh8MP2FIrHLP5ilHZM/qoB0/wi5N1humNT3DF+0S0Opxuron
xSfN/ps2QPdKTQrrZ5o47IPVkjElJ3B2Q8Ytaw49jZndPVJXfAuJN+ShiwjtgFzo4E6v9NbUtw1o
Nu+Yqv/57EscgyftgOFPdGTtkzUN1LEIwHr8wqUvHszCpXDnUYmht0JB7uL2ZYFtbDGA5JSVLKaX
tdr0EAeqIznBmSBk6HiCwyvwanoI/PVpFr5k+1uZ8amB38bGeArJcL2HLr0A3w2Iiug2gTMLTCyR
mfb6xzgP8FTv+Le11uG4rjxWF+w8fcRQDkQDAymuqT5e4QzwYBczu30Pc80LSAXTHcxi4iculkG3
n9alve3H2p13oReQXf+PozNbjhTXougXESFACHjNefBQ5anseiHsspt5ECAEfP1ded86Orqq7UyQ
zrD32u1KQfJOW5SlR7YGE6Pw0hsusQ81b0ex4cf7alTDa7MY2oMuExbq0JIHpzZk5rz3ek99YxI2
HI6G62PTNY33p5i86Ap6sniPWkIuNkS0GPLyeqU/217QUeuWuAWicFHMbAIWZHQ47hj8QsyZkJYX
tkO0H/uhaTE9tuXZR2RjTkvbzvLIeIbkIEpIFrdzidL6SGJD+7GS4em8C7GQte5AxavoZ5LpRHrp
/CvG5IvAwtFl++k4yHS3MdgDaljVIiUkhM9h9JH1tf8Xlu1ankcCBe4HACvzxkuW8T+oFoXardLH
LrsqHN0nciis2jM9a+vLZNebdQEAE7JVUuBi1nsY2dG6BcO/0E2Dr6zTWL0jZ6xW7HXEP2dTg1cC
l2qVnbPGdX7jbu8xpUVILu7IZ0jElfo8QQq9eNoGx5YQrfRMSG+1q02CXGML+SipT3EMkORq/QUM
DTwChGySgfaWjqbOrmxul99JzkN6ws65cDerjMTPPuAKRdIHR+dAZY88bg2tDp6xxRHbWacm8/fY
j7ARIFS1FjSGJIkJshqdSz4wP4eI7pss34djpUjPgFO0zLcWAn8JmJJ+fY8nY4OzI6oh/1eWJRZF
p+49wlfA8aPl21A/rlT2/Dk4ewc2rGXv7goMHf6emCjy91QraWhr2rkVEAT2QJKj+It3GKuQ7AOI
GPdU+/GPQUY6Ij/WLIJaSbuwCWj7meP0Vfon9RtGmo+KNUzyTF4cPksgjTHGTV4ShDDXpRo6/4cq
ZC0OExfUT0sWzkc3EqJ9jiMNzcqyoFkRNnhsTXgCm/iCvaK/kEqQJpdOD+7zGKua15JthXuo8FPZ
C9kR83+kMot/DVOg6vbCVNEe841iCTpG3brrBYRutITO8ACuzTqv3oQVKllypgzMG0ufRjnNkWwx
HSvNSw1gRtwnKbPs764kLuC4IEnkMwVjJd95ADFfbAdIT8kp48v3vno1Cve85Kj5mG91s1OdwtAX
JeZVT/5HE60R8M98RZdkViTJ7hxXjugjJVO4bycoKMAj3j3CEpKhF2cIWBiKHaS8ycldeCgvCW5X
LB0e4lFOJA8afRII2YUkuSK33qqEUa7ZeTO0WNApcE7YxPlOwDVmfC4hkWSOuu8AM8MbjSl69mkM
fH0PdkOpJ9fV7J2xu0z5QUz8xA+ooxFn2SHoz8pxlH9ew6BiJicVVq0JUpdPL+ME+pDqsHrgOU1I
OJuY0gM9LgHQhGOt9jl0LMlHyjJ5vogMER4z4iAKX2s8DoDiqj70WRC35l3knfep0c7ELwPuRMD4
LAgvsR0MabuqCJ845x0SzhbLqBU2QXM3dZIgTr3WaPUh2MSngSUVufbu6F8N2OD5SIlJs905UcR0
EV9LvQuiWQYHJAZh9ccvWH2cM0tJ/hJnIEw2ZkwzdU/UBCJouNIqR11Q1Cp7ZiQb0LyXDArUcdRQ
vBnt1jcwRRzAZwWdHrK72a2pQ8+6CTWpps8IrGT9sMKpyg9M0pKvpgVSimcROdqhHsnI3NauZSFF
i0SO3xx287uzTvN7FlrlnLqgC+U9MzW8fEgpy10PpOS7MZ1EzqgKH57r4LrOpsbbbdEWKgZNK1qF
crNMAs98Ycxs9zXBNzG5VrJrTqNDjuU+6CMyXQUQFufcqqk3F24mdzpFPt3XE06a6eYtrGl1xxQm
ex6zrN+sOA0IJZOCuJ1IJMFfigdOlKGhEjt6CwOLTYKgAWltRZzRsY4lMfMYPEGdemNgf6G9jqrX
kLHdLULYeFd+gcXnZEQusiuTGMKm78PojatuqT5ijOoLhIEun5wnNTTIXHIDZAWXL3qNN4C9CpQg
zh0U9xZ5gNr3phjya0KmMyJcR2bldemsbD5WRW7fJz9Un3x2gadD97MZ2J2ecKOn8aH1B/9hjOhf
sHxnqbOdSqAWF+6bFfokJSD/T1c1zlMBq4rxzNrpdXy2rWhL1N8G4sDFwCdTBxMwAruwmTDLZ+aV
0/uNZApqxq4Tc8ckETswDZlkZOPWaXbGRR06EIC7EBXomE7i6vRCRduZ9MHuTlUTyYoxIzgGyLlM
G0v4GWcnGAvIc9nWLfvo4bZ1QbVU5DVkSQPQa4OwN7wWXpKSIQ7RBtk76eH0xIihALzeupd2WsPi
OEd1Ifek3/DyqAHIC+REHoRn5swRbKEl5mwHX+LY7ZyiWUPrGktusXZMk39YWKb4d9dz896V86r4
fBR/Nn4slFmGF7Lw+uK3Qp9zU+cYN6FqICcH9zLLzHMD9woUH2Q+vPXFkiuIVpiSD+Ece7QLkOs7
ZH15khxblQHr37gznxMWihyK6rqrZ7/3CAgPZfOHRnf+LZTfuIBoc3wIDMjURbBIcmjiHYkwPiy9
Z9K3V7K6bAW4Y491sY52Hscqjpq8a49GaR2+yjinq2QZuR6wYeNy0DB/RmTfbGrYPlm2+Hnoha8c
r6jBcQ4r3qc+NMQhQtr6O0yh952Bk0NXxFEJhzRmXITMQog/GYNXIilRDBJNLrrg75yXpFZTipAM
T5dJ0GTSEcQD24Tr8hcqIJK8fLfxH/WiAhLVoI1TL7ZDyDm20QkEH2znPbwHr4xzsV+QNd1CT1Qg
jiuA1hcWzexRGjTV5VEx0kAGlv4/EhloH64Q03viImcvLqDPK0IE+ppKhgXhSELp2M/yLyoUaCVs
zPAYLhFzeUirOqiucd0HB58hBbEuulLzjtLR42Qliw5luSpmlm7GIPTi/OngsuOOYPjM9ZxsoWqk
P/koNIGL7QRaOl79b5OTwpdWSf5FDwTWAg3iN/RYsh1cPOJnv2ZUtiGAvHC+OIeR8icDD+GeIpHo
z8pxQyRlFfTBu7aV8Oikb3RzymdUsYjgAJU/ZLTbf2tmVcUu7MPiRXTycTZzXD32xezdhaEp5+3S
Bz4ZMUsIxjFeHOGftJolqA/WgczEwT7kHBFoNZ/p00d1YLe6kmawGsqcqloKKtF6oL6C8rfaBvtl
Tf8IpQgBIAT7pvwddt6U3xtvLf+5ayvdfV1jbTD8Zg5tz5b+ff0qFzSEx3r1u3mLOpXo7dTQE15c
Rn/Dtgndots4pWqRPDS1+NNPpf2jXR3qQx1ZN973hev41zaNk3eeiUkf4ZgG6Z+pAsi9DZ2BAXkY
Luq+XugpdhF6P2Ki5y4l5kkn3sINm3gvcWQJp+vicZ3eem1BcNo4EHctCSf1DlAJyaAMvvx517oy
e2sWgfPKL8FkYDVivxjv5hi93VbMw1Df4y1pqWibBtXO4i7iKpaAsOoO5ylwjCg1ArVbUVP7vQic
f+JpwoKVXwlI65q/jM1HuNB9hlVq4Umck+qJzjd9B7/HcA0rFjMtEyap3AapcPAipjVq33o3EDOA
yK5VcOS2fdY6493ahKbbLvQ9+fMU6J5DbA6DeBcjMcNIODHmA2uGJ2VGZtzrpJIc6kbgjRscw894
05hgSmHACgqKB3xyh/TYtAPu166quxhmOmymjjWGTgtmZ0WHf0d3luFkkyuD0Nc6kYs8HBseTUU1
+G4rjhmBJna9x3WcsZDVDnb7/pfX5do90Hl17dvSiJXkLt/vxvhQ5smAj1xleJQHhcf5qe6k4YOF
LAd0ApGxwW3JMjteLv2KjPEwE5dT3+uoUequyEfOx6ubypZkFZTa0QTOjnNOwj3oAnNkLW/MF3uo
OXhP2JAWb31Wo2UmAgVWwtYdCLXdFX23NneCYT1qspoJLpiwKBnBRekQd/zECL06ug1//Dmr8DuB
WGNVgVC3M4FzKQxz6uMq6iz/pSu0mhsafs1/VFubAbFLyQtA8z71d6M7V/NHkbYeAWzOIolpEFWz
jTs5XMmikeuzgDPnX7qpAg7luMsUng2N8LzJKUGJDyWPghlDoxbKXanBMB0t64N/9D8Wb0AZuojM
KCJRUnFJN1CAUrBBdFLQQy89K1WzTYzvrfTHILV3LoRPSAhK2GY3tmiId7HnmOpJFGT+9RutCM+9
7xcuLuReI8Cme9YPyjwVnj809xRSy/AWWLpfZptlmu4CZ8Y16CPEhV2i2vHfGPhr9oBr3rtrXNO/
IPMW9cnXHnQwhRlEMDBoibNZfCrBqvGYBbVuI9gE5Xq8K2YDB7myyYzWRE83IlgLKOqjKVDHYgMq
o6+S98vuAYuqikgWSs7NmAESQ4oqYgjofDEyPPo6RtWdg+JVpyVeB9ZtJGZWWxRbhKGCasaNFFMG
EiAbAu1j1W5tdz+3Hm16o4FJE7U7ox0sCV2Jz+UoTfTuMrb906L8RfOCCOc+q4p8fXCmSdR/QYz0
+a8GwyWkHTAxK3LwvorDZ0OfpnewFuxnOziU7G1AZXJCD5+8ow3uztDKUN2jixO89LRTd1OtUTGO
t0KNWEcmTi8sHHR4BaiLr0AgvnS3Vs/ufDLoCry9rt1R/cp4eDGEVRA+HhxDpsNu5tr7inrk9EdP
BSbDAclwcdO7kSp2btNV8YUnmnQKCH+3fAbbfbAZqfpdoOgFIIkMy2Xm+xZbGzBYvtPoClBtwJ4d
r33Xpas5BWZ16+81iBbnwv8hrJ9zV8+/SH6dxZ3jieAPlaGsK9Kb5wLcJnQGtCXbrhgi989cy3kp
j3wXZcoiGvtgwGSRiNO/Xeab5FD5YfGWs0olZq3k5cO2dwOoP7OwjDPW33EzviZFmvZY7L0eEyUo
vMo9BFRo1T3r5yT5y8u7+sBwWeijXdBZKnZ0mDff/lhb4pLxN/VhDQbAK4rPsQTYeTsr6YCKwPNu
rJMyCL2dF1UM9kyVDGgoTZ5L/Wz5x+pcBpzCnKFMnuVLu47zJYsLEAyau4V0m6LFotwpmPFAgoPb
o1YW6pM2TA5/aoylF54wi4p+inBmeZ2iESRRXUL5TYEQf+HDCuQpjAoy6jPI9t2fis1JR+IU3zpm
/sVFaKZBDB48VOJ/AuLiH5AyEBUI62qwB5LGvBGRRdLNjELCemREFck3EJGKyLZqcvxXNPqyPVqE
R+65vBGAKKfIMHpSAX4eY8epOlXAz7N9Ebgdvk/EcVebdWlMlBIui73v4vyjdHGSs+hmPEbDWpRf
vOT9X4vNHZqsEv47+yNy6RaoiPExUx6hzWzRuvcmTFwibKchfVt1bX6BmWJy3eJ2QN5GsDQOj1ZO
zRdVWWx/SsfnfukCYjF3qenz+YK5pH5qYhP9l4EfsWSyezZCDBtBxiqysSm3SMPn9S2cpXceFryS
W8dna7kdmch2rHC4io4sVBOkwI2BkpI3gXxuo34pcVtBpOrd6lYxdW7ts7i4RaqjOS9mxoXEjJ6j
cUJWU3dTXR/ycVb9zlKZEQUJkZ1EYYTG5P3OHWvjLE5bJDJ9zuwSPCViRmoztyehxHgHQ0y5sy+D
ILj3Sseg+Vj94pHrhU38FHseLPk+DFjct7PS4TZ3OJ0OpKjM0TGZwxsbHLh2Mf5JyhttqOqjtEe3
IzBiDqkdPks3B7sWARDC8EsawoT/YGBu6vn1S4Mwh/ecQk5uLEYVqLHYo73hyZoYOcAGrf3q3U9Y
if9bc1Dh295Kp9zWC7MciAhk4dRQ3dJn1/NxVvHML29s9qigYQDSjTOHGOCT5m6LhDe0zs9Q6Pwq
6zYuL+2adtnJUWlz35QEZ2P609PkbeZ89cnulkx1dhOGso8Zh1x6yRVEvjcqh+JqRN8UNwtt3N5b
kiPEvyXwSJ7Cp5uA3HG8/p3HBi53iklBb5kfB+CNVJG++S7mmqOuPZSWZ8De9fwx4Q1AvjoHcXU0
TM6eIARG3xMyPnT4U+3KD5uMZr4n5ocoT/SxAJth8beEgI2Y8DdR5nVsGt3mHy6L6J6oXAQMPi6P
59B65A+jmZDiMXIYeumzu4qV/SYAFvPQuMFIbozoa/dXsM65fwy4jWKk4I4s++5gprKyGhE6qQkG
eBgCQir4JojEco2p/EKQZG4opw1E6NKhWWGFz7pQi+gbV1Qk+SHIfz6hx5lC4o6R5m7qfGD8gJ/R
gsMRw4JdOncHQPbNoqBISbolHHc1bhcqz/ku7kjmPkgrogtkieRrCkFq7kzl+t07deRUkGnPWfHp
Acl4A2NiiAVJm5+wn+yxkbP/hiUj/Mm4kYm6cOkI8IiTzEXQ+UOMtsDuPA0LD2PK3P5Hfz0tp1kU
4Po6AkDe0GRz6GOo4zbWiWATEmqPKU1mVZBcwQSvf1GlrJ/YMv2/YI35ZbyItQ4TPCx1hxAJ0S1K
B9NdTpjLeloNJcMWPwnWpZhS8J2IaHflk4/j+UQSh7k5BWnOH5kbF+oX6qlGIHOh4tL3Qe6p9Q5a
obPscAuG+MmJUIH95964W31Dl8S7HQIG7NFV1V+6U3Y4dwCaYBuEflFdE3hWDkBmYlGeAsGfKjYJ
qkyGwWjtOT5BRrj3AFxLbIVTHz6t3UjKBjL9nARrg6+Nt4FE5Jwr9NXvhPONEd71TyF8MvF7zsaE
2xs1AaEp+NLaXe/XdfFwU7e/8paQJzMU1bIFg1N4rGKX8uS5ugRZXSbEc/3Dy4L4c0w8eTLEorAg
LeR8p+JikOeCUE6YbNT80OyxHJGukses7ds3pypqGrGcrpksWwzxe3+qCduRZvJGuGuZ7f7OvdeH
O1+743pkcVsul4i5Frt3iMvNNzrimA+i4P1uP2oFSPCIr8C3h1s40PIWlM40bovyxv4EbkGaCGst
ncRPfsF7TuUqFZ4x7P1AliIwBn3ZkVa7KdCqbETrkJ2bppRTFxXXgwbEi+Y8Odyuc2AwFUlanhxv
6lbf9V4a1mUZW9BlaLY+QevediWgc3quqOSzAxwt8dSmoDc34vYtM9isx/yIvaeMGXG0nKhVOlqU
RLYWd0JE9YnYSbIqaJFWfQLcg1CgoLT/KJYQM0PMSXuaULny+yI/+wWQRiVfsMdyvDOp0pQ8SU8e
IOul5Z79BckVSRY4sC+nAFJXxJH7ar0F0Z2RLvvSWfk9pMbRWfbC87X/K1umldsGJz9iIPTTL2Pm
LTgR11zfT4LrOfY6Gx8y6TKZYiHbrCh9K0neLZqP/ol+osfEi4/oJ6q1r69kDFiyCubc3PHe1yG6
XNG9IMwg+Bs9B/1L75Q2AUi4mGxv2iB4LNgTrvAzMYzmvV6/Wt73lO7KwDVmLB+4uDZZ9AFCgWmb
QE3A+UpUQXjCc8MOHJAMzD1N+4fkyo+94uhz6jTngS5s2veQlhtzYHmSe3u+Vxeze2YjdkuV8de9
Zr4TD7u+ZdOijqg6Rs5HkYOkdJ+8sqDL033gOMex9Zf+GHgDn4KXs0vgUUzRhxTOIl6NDGxFs+Wg
ROgEM6edyPMk/JnhuySkQJHagdBMA85r4GCjsbLzwCvGZLV6Qri4LA9Fh72KZxmMbWumjsuUpIR7
lqGGgajhdDsCSAg+WXJ4CGHpq8ejbkDOn5FMorDKS4gK2wCnxsvNCJZxPzsam0QzDfeFQ4FLtuPC
bseZvZHZcDpSNY6Vh9iPkIMUpxB6hvFiHS6MHSYYjk7y1pr0osi/BVY/ROkjU3UYQBafjt2HkVzn
16kYyUyhbMjA06WkUr5Hpaju4xSOAYnMOGcwbCMFH325ZVjKcZ44OvqSCEog4mk0vLuBeTkjhiYz
v9d0IOGEyUN0IXmD9MWuTNKrWzpR/KaFMaeKDJByo6IJaQRJYAtqMsbyN22A7VcpmiPMTs/esX3N
wifgRxB8mdJHD7UrCKpq8ab9rKRcjjsElFZuxc2mcFJ1NsM0CmK6cAfpqkVX5ctTly1QXE1A2gAF
UBNFB+oXYx87UpH2FQ16uE8Bcfh3QxT3et8TZCI3kwFHcCgLj4prIk+tOM9g0X50OqOww44IaJNc
wP/6lfy4U6ZCsN4QW0hUObF8yteznixAwrygYOdNlgSrg8nq0+PI5oaVbqi5oh869CShz7cxdNOp
LIfh71DMY4CiibznW8o3OAfu7d4MeXeHd1ZH00mRxjdcSuFVLjoertN3V3e4D2oLcwhJlq75aqw3
s9nUeBa3CN0BOPa0MZ867MoJxcGilwlhJniXj0RU7RGcWC3eJGLw8gl+R9I/zICwVs59ags7w1xU
t6DUPMFm57F6Zra4QlpAr4ZneKMZtBXPqg5RH4Tkakcs7jMq4oLaHZ9SmQ7qAc8EOUBsAG6MlpVw
oWXbegNbhrKchptvpS7JtMtLBopuHKjfS07uwCnMIs6sjaqYnZNkNxJ1g0qX45/NeLWwmk32sooa
2iieSpkUBy8j5BI+iwE3/FTWwo1vABZnmJ9iJPrILHTQ1eOmJMJySQ80GJXUu3Vp47+BU5XZTrvO
Orx2JLeVuwpF8gOWs/k5d5LCbvC7MuiZ6eKj7QC5+L5hIPlU9xTK7CYHe/EjH5VmgHH/KXXSnG7G
EtJ+IDSzOIeIppdjB6lWfjh06wUZLah/iu3kFCl4vzWv4FIO07B+rNIixN3ycleAdIVnO9SzcMi+
xtzUt/yr2Cr94DPe4j5kAIqGPQrKKmFdiqR0GTd10qFnEWEOj01mjIgfTIi85BpBkWMjWCfoI3fc
dYE8kNHtRKRZEE/ePnAAJhJRZxqwf8RID1hr23MsSfLFwxSyDGAqaKA7+rfWeBuPhSPkdnRsefUv
8lGhcVpyLqPDJ2sLgFpJdCOSROqAzLlz9Owt96ZJg+6bYeDM9CZxhcK83nq5e2zAH6HSqzC0Y5CH
/LxG4x75fZl+tm4Ue3s5Z3N69UCtGJIt3TlL1veZ6+o7Qw03U0YNovpNuAt+hF2HQmSm2B0q96HI
45t3iub3ra/x6T2xd/Tle+ePDhAPT05ufteKtQ/28wzOZY9cuDQ/kh5CJixVM9gY/cTlGzywtw1q
tIxtAseWSsfPHiPi0V0UTXnRY7arlql/wM05lXvOwap5BBAl0RKCuEvv8gDpxq/epcH+SuYB7tPe
HeScsDxG1pnhlWdJo/4FlBPeTfqbVO8+NxseD8MU6xILmMvvC9Y8JPD10ImcvVvLrshaVnvdzsO0
He8p8mHf8DeCG/6MZ7Oq9EVib2CpyIolD48tq+Xpa5CR2+PMzTrnYNteucdIj9TMK1jADBJRSMbG
bkARFhN+FSVWYJquKbG2nkOGCnvuLGzvUIHHKeFq+SpZuKBqmdLz4PaBgNullV2+WmKDw+MkFStS
iLw4kz/KgroZ4aWXpbtJtt2CuNLG9d1caq8lNz2jg54SGCBfrg3g2FhGUSPCBy6B5BHmB7cDnj2X
VVacCai7TTdhPx1yUJbh1AF1Acwcdd5xLdZ+foBBG0ombhByEPyIOX6dGXlU+6GOl/Bo8NgMhw5t
djFv62CsSbyHdCOeyQ4iWZPhlNefhd8N5Arnsqw487D0+ABM2mRi8Axq0glJDp/pzTBTrF4OSBAx
EJr8mPoGGi48hgNUQd2UpxrIg2wxYHAYkp42hS5vLdFBhdgs7Ma7j3IcR/WiNEJZ8pZ6RSyRDUm9
3LaFzfwBKzkdLftjJmFxtwsLrCX8S7YVX41ZymaL226wmzlNhPwoo6wvsivvTehjiy7R5bd4CUDm
b4gL4ZRmJCzI8EtFn0AtUyDiNlGhFRTMXpLXwDpsBvAErwhvAR1zxy/Tc3G/z8w+/Dv2FaX4UQ3K
eqS4swO+GLG0jAiTKJmGQi0mzVwJZPNgG0N58rvU+EgMF1YKl1oxaT1ZGeU3t6PwOdWJCiHzCvMM
GryRmf82QMrxt6KOm77RNzD2I8LIiwxpKBpKioTQMnDlWes8jYRg0FVJy0MvXa2Uwv/NXv0+BD0u
f0U+BB0DUxegE07QNjNPhvJLxxem2QOguC2uzxz8ToPdt8ofQohBtngATtja6NACWdN6j+/Xq0Es
NiIU0RZsPj7phewDi3o9KtbpUDZFWH0k1AHTNeLJG4+26cmmqNM4t6zRmyE+TbM72mMnXBL4nEGC
K2JsgdHVustCutKNMnpm3D9OyIAzdJz9UHvgwWwUkaieQvva10bN54reCjUoH1K9q9GrsUhGrcDA
rKjyJ5Symjl/MJUkG2nahu2CD6LbNQ01/86x8UhpxPyCbi1rSKdDOe1tBn8ZsxMDm2A5hWz+xI6V
lnjxeIDikyBU+YtTniFjXSh51/ojIbZev/7RlfDMXtRlY7GFD7i3JGYRZkpBgooAtwFz0W7OpjMR
UcnP0PrEKXdBEg0/yEOC4JPWxu34SlDAbRUyluBEuLK2v1HPEXtjZh+6QlsMdXhgrgcDudSDs22J
VmPd50/OxDKPE2nYdXj6LEaTNZJfZWTbK9qQAqBeudJFuVTtFERVMGPySD3MbBFIUgzjusyvw9C3
8RXowtTiZq7QsaWE2Ht7VlOUamGaElkSFjkPVui0BerNdg5WDkXIjUh5o+zdGdt8PdUgGweebbdJ
rpwCyKTGKRr/ZWwdX0QlZla+OM5Qyrst9XAjkX8wm6JOYChOw7aJyqgNNjN2OaASi+IdcECeEq8U
q/ivCyQg+LX4FCJ7qhuFAIUGJbuQLhNOj0jFi/w8xMEoruFcLcGeZIjsdZhkFKH+pQe8h1+u34oI
ceWnalKmck0ATmuXBOwFDl3pOn/TKKh+RhzlDd+GO7waZ12wVJH5V28tSq8vYDFY/MnhZYXQJbf8
zUkJ/YQlufbOK8lt/6pUdS0oJwjj6Pm6NScxMLUea77CXgfomz/jhAYMGmkcr7/JzcoeW4hPyzGp
60Bv2fDewmtaEbb7kDRnQmb6sDmhMs7kzu3aWDMDReT4e/TYNR3Gnliqx3Vksv/MtooUDj6frOW4
JR5pw8IgONIiQcvLhvINhIL/X9DmxQlJNZh7jFv5i9Qm1ZdC+aAvyNmBi64iRzws6YTzl2jR+mkS
cmoPtVrciISlWBKlB+pWb6TKh2fdzCXDaQ6jQ4G4uTlGeZs+RpLV9mnymXYRu1PF2FInoiL3zqAV
8CiZJWLjhwygH7OmtgrUuJGYG4YxYiCTFs5WuTkWBDIAZHhmxjKfQ8fF6W1sKGkTmhRzDxnQ+gEu
L3E7jgpxnLqIhwipxRpDDEWsnGPTJ6RilCgFSqbPsieqp8/ZQxMs6vxqoxkoIVybwt8gSktRZeJ0
up3WmNoOWvEafyYpRrZdmDjBE7ojoPWmselvXYviWzqFuGsYkzOI+z+ky4kDZPvlut4ORLz3iBLr
ZYTBPhaM0sDxNncBmAr0YeMgbjrpOYnJQAJnVt6gheMV1kCI3GxYuW1UWdt/rksNHJJkAGUjbPPz
RBTBbc6E+w8p4CTJ5nLWetwJ1enlirY97e4Qp2GJmIvsg6pvUYR4demLwesRXGyQkXiFs6H80zhj
91UQHv9dQNl0L7ck5xenR3K5ZcvYXDS/Ur7LsJIzrnHJ23hp3SF+SzlHn4K57Cr0Xxy+Ag1+L15q
kLrdmTSe6cDej085SkKCCP0usNsQ8flAcQM4dgb+nHwxtvKRc0Apq44iKHzvJHSU/1uFWL8jlksk
Lpq1OMYQbHHlOZWITpR6C2vKmN+ehGqRYlXl1YlpcoUNdzXiD6K90mC4GwEJSrbjPCnMTdoAcqcs
mZmRwLRerJlC+FsI7e+RWo3pmW/QB9rson3eNSIoWXR0MR3d7JQJkO6xGtzriIcx3xh/xlfFzds8
LH1uJ+wJ1oVK5LnNzl+h69yta6/fTFSad3yO4HRiJyrLfZhSR27N6N46xDzt/mqGQTBPcoZsH40z
Dd/9KjDex6MlDAmxSKGia+U1avrCecd4Fviw+krtwktpPKnnDcs98UPs6fLDprUxd3pNkGNuVJOk
/1wkPCWcunXwT1FO0vemBbjDaYoa3jsgI4+ae6OjoDkMtHX+1g910D/LOmERTqxdfEAeaMj4IMr1
9tL244tNobDsWaPeUIKIKAhIom4nQQ3+C91u0WQ+jiOEbls7SgwTaZZ5H4p1cHA3kAY2vzS4p4Ha
+FlNbC+iJczOzgTWx08c9xyZuCLOpewpi9WYBM0VWRkZoQAn2n+FszKNzinsn6NWlu84ydKvBA6e
3TcLdzdqjpjOdJxCnO257B+Tjipxm2YT1PR27NMP0NrYj8A2KVZzbaIZBqUs8RA9BoB90DWaXRD6
ZGERVFXV21Li8ifgPryFEkpHPiH+YeGocoKYZ+K5o1+1q/xvgAEToHPZ+59Vhp7khN2CjthvEfsQ
9rWEe0WcUfPoYxspub9zUT64AqPeg8374EZBhX+AiSrCXb6rgmg9Q12fQRTWM8hEUcedv8tnF79L
Z8tBUs1rAxoTfeF40lM7AzaDpuEe3RiFID9VTXjRCIpkl2ErFhvcHZH5bXtank3UY1W9tENQnBpD
l3BddKYBhPdMADYrDVCwzxxThAfO7uVMSyERAxPlqpwHK7FhhCeR0PTsMZj60x/Gopl4rDv2CP9h
q8GnvTdhB2z0MCGmztN7ln+ESB9ZNPjDuC9CPKX0H94UFHzOZfrszCLIgTHFienvGhP4rxziYbgP
sqwYtktYpR8Djonhe13wV8s9s9zR3SqLd5vAbunXnzqr1NWM2AewlyAlqAmBQmO8Kxdp9D1CvGU4
GLu0CAqRxDjzLqASS3jaPQcXpE4Y3T2x48UREcDK1ZtyqbwYRkPo9X8UnNf2iAu3ax8WnKEOtskE
3vMWBFeT/SL5K/eYfK8MbVDdLIiHWZxCdcBfTiIO1DFVbUtHrvZqORjz08oBjc6L2MAUDzIiozP6
kZFmUobTLWhAxRwaWN6q7RqI+TVb417i9h3q/oCsyK33LorEpyDFZLYLa/KDGKc41WtBQoB3n3SK
4pWBBHJTJvu9fGUqZ35iXmBq5SiYiAScFdcy3h8l/kfZmexGjmRZ9FcKtW6iOZgZyUZXL3zWLHcp
NG0IhSLEeR6M5Nf3Ya5SUkGBKqBykZGZdKeTZs/eu/dcpoEE1655apbl3y3rfK8qObiHyqK1zFQL
hM2B4Y4d/iLeCzEkuEKhdmUVIfR2MfhGBxJ0JofBuWjM4kJGfdf/YoO34yugENyvBMPeAtEpxZ29
1OsnlBBhcAdlapkoTrMATpBNPNa7xTEe7fQM6os9LvTsg5Ahokuq2P7RnaIp3ochpv9V3Y6YyjiR
I1nnLG/SWIksDi+KkhEyjcq8fJ141LzrAoWSdZIc6pkt5ESpJzeRh0GVHQCEVDpDdqYogvoIvMHz
pAeYqJpuqXpscgE8qFBXwB3l7xZAx3RJG8Nr7wfLJPSNnniNgMg13LM8BZJ01DGl71OFY0IdnJDm
EBKqQmM9j+ZhNYXS6B+jSHrleakR1K7prFYm8VZ149845diaWxqVJnsD8ZTlu20xEtwhX5MwTqMi
ogXqwPG8Q98+ZGdDpGmZ0Y/xkT6FSDvF0UGA+tzjB3OuGlKLu50VUGDAULCx+0wpP9duILl9oUU0
o67XmPsiErSbBtHJGx0SfN+kBIhLxICjBSyeKANkqUZQRfdV7k2v1BXTcKx9ApyJKNKW3KOAs7EM
GZXw8hVa86K6CsOiTS5Ia3CT66pk+LPxARgyssbrUdDcAdrtYNjEBgiA33agq9IA9+Awoceqap+o
ANxq7WWJ8qVrjmMug+S+T4cYfT8/C4vWlDCMZ5vxA+M2VpbbNPecNDTRo6EV5kygjLkjiKIWQace
KwwqIxCLHs86f+I5/mPn+VP7K/E5Rh8wQvXyMHjSih/Z8izjlo65Dk4iTOr2QBlDsqAeXQfPuGOx
peSyFcXtiDY72i4zH+tgSjxvWxWj3OJMzTibWZNJBkkgsJsHuaQ4pcxpiZmFdGE0iI7Ejt60psK2
CTPyzqsQw81WybjN3wASwLUYIzd+qoUOz0aBjYWGkk0uFqKR4Yet6HQgmqv1eGYNCZ4wEWr1FpC3
3q4bGtOkD6UGm6jrD/Y1rXCiSNKEZ3Wz7GBq6bqqR98GLUTDG04UA8ASLA0yIeCbRWs1h3kw+4VW
VWOoMn3knoxsprQCKuCBIm0Kbz4PXKxM9LxGmJH14Jk1gEBNHk9LXyhcpx0ClSbzxhejiLPjFPlR
hHEqkig2kWJDboaJ9zhW7I9YIpvwhxnBfKE7r40rA5MDTqWWF2qNII9qHtGaGJYI3vgBvXX3HusK
NZKBBJ+JchVL/hUIGTTUjRhkOQXgL4zXWJAlauKAGTJev40MeqyQyL+RJhd69h5TlSblpkZu/4Su
n+FerEZNziw+w2c0NTaBQWSpnClJfN12oDH+0M3LjKe18+m64SG9gmlIYzNLS69/BCuavc6z3S5I
NR0Y68jtnSOoIH3SdtA9k1lZvNutSH8G5M2e27bugThWCPNXI5s5NjekRa80R1FeNVPdVNsGDoOx
9fMsefL7AgSehf75OcandmegjY+QNyM/2Wgsi9d5RGDWym9K9FdA3Jq3NqVaYc5up0estM6Dbzr2
exrHf6U19b27nr28QZ3dq9qEfGmlRAOiPmZ6FxbWRlk26+KI9DTdMEXOLzyUmZCPiDmuVygYYSpr
cKUFi16Nf3ESNelF2CMZZCQB6xqpKAyOck9hErJFwno7JxM2ijpCvLbyWpMTAac9I8PRJ8r3RlSt
WpOm2fymzirjra0LN6aAKaB2JoXtXnSIDk2cVIJJuFdWfNeacJuYY4XrZ+fKyTqMRaxXPWFRCFc9
E40KesUkGPYsBvlvPdTip6FZbxcgeG6c95Wq31xGfD4avrwg+dWnIb8NDchX234W9XXnWN4de06o
DiTxEd8woZsFhlFwn1Y96yqnNyN2m7OGFih4vyHM7pq6JZTSZr8m0bdkaLu1GLm8i7Y37jWK4MNc
V/YNTOWFrgOWqWVmlkYITtja19pP7HwfByEmtCnKvIsmm/0fBRSMft3DcUDdWJbYRmKbIgUVCPZe
n4ngrYFopj7TuWefhqGLjnVgsReGggAtoAPheG21QwGYAym5s4qAk11g6pt/mgPV+TpyyLpeqZFT
OBNWC0etGMbxQZsTnEwOo8w9mVk3qLOdgp5w5OdnErHTsO4b2R0Zq9X3STiVV0lBPNYKzQyNM9m6
7TGD+kibJnTHdytN0I4wCVN7J+2ycteZ5JPvDIME+jW6cwIsvXqcX7BP1XdeM4SISMzFG9wNVpHv
qJtINOe9L4e1aVBObQsZz3qtYw+8FWI6c0WPL71NUjP6ie3JpUekSxlv8DAmJ5+DrUvVGOSvvWO4
b37SDcmGJ4GMrIoj2cmH9sPHsPDxbBki1Bf+YlNYz2Fu0Gmbq/RH40/oVHJDy8uwsgp751M51Su3
TVhAw4ZGErFBrKsrHzjZUzOOLuZjxe9P1RDwaLChIRBibYDN3lexdUsWIusUQC7rNWROxENV9mLf
Tl32JHs7ewLcUjx3nYOw0jInccnAIbkPCgULuito158NeZLvsxHa32Zkrv2MDIcTUuDWSPn1jAiK
2iGh7HXtEvKmjdo8OkB5YDjeYm8dzkTB8dkLEHyDd5qYczW8jOCZqopygGAbRFaWa0Iz5uxInmQ6
u29kuTcajJlsnnJOm3eOMghdxgDiYQeqneOEW2jcGjixXrIoGm60h0mP8tqWFG1DLuZFiEUXDKRc
9sMwUXqtsI6aaCLD0Ncbuj1tsjURASHkbOkDr9reX/DrTFvo5pSu9eDx/jJQV0UKelxz2F2FTdh3
a5pDQ8VcHCXAFuEEvGdyjdNHSfCXuZpTTax52rQeWLkhIhmibgOOYCHYMLHLWSqvPXcOLxDGVOMG
/n0SPidt5LzHSJ3UCg1XS3s96zBh5FH5GoNquDBjvcD/tQWdmFNH6BGsMhWPcH+t6YZmbQP9A8XW
VTSOdn5mJSMkE6AdOagiu4bsmXBwKQ9FkyzCSxgUcJ/qxgy3Bujl4QJUJcNE0aDwpFlhyeuhzo3f
PWLsvVw+OrzWUGOdI9H0TU25hfq9XwTsziAXyWvawCT0k6q+S8fc/ek3rWYXZQ3EpwoLZDuZtoCq
RCv0UvQCzCYHNFA9HtC0bE/qIdw49slarxrbzkeiDwDIIQ/FRghHp872JBaXOITqMIgOsiohjXia
6n0bwR+TLOpSvzskGIVbi6NQxxS7NRZTQtWeYeW0ngCsM8MdFTvROqZfzTzXAIMOjHRwCxoepgxW
7GiMRoB9MX3oY88/IVVj68a2Fl4xE2aMZZoDZzvT0sVjRjhuAl2/DB4Q6mPrDELt7KuOwSU/Dn5y
i1zCJTNz9BZ/dcHZza7y5ybLi+iCAkLc8PvXqMKrJPqJBbn8kXs57ecqEGF+HkLYoDFvmHQIYkZJ
7a4ZvPIuICGH8jkN5ZXA5QR+Z1T6OQw7dmlmHKLZRJYduttBkWO/Mu28QtdDx3qjmXR5qyHBIYlQ
v21uHA6+ePOlUf/kTScPQ6mgfB9x/ZAni8QCoarok1fPx0Ht9Jwkd4UZwYHCmdcdfeKGaDUmZXGG
gL0a6D+5xI4tRSfNDne0HzMg88xDmBUvXmZiaMBVesVZFkZL+79N0Qv2mITJK2D+ym5UR6htHWfk
KSVgprgeAW6/hXCKCLuZ67heR10aPrTISUde3KK79sp8NBhi8LKu7LTHvZI5TUfCgR/85gGnnQNp
uKC5nph3rIz5XTgXTbGRXTu9WFgvjgwcOrmmvV6D+oaHdR3M3fLEkFn36LqTPiOpVpjrufXNhUcV
AM+wwiENAZOM85OF1PkKNyDGCrMHpMHtM2m7uXKo0OkTNq2hikYwHrkZnPan0YLdZTJYpWhJDVlu
Mt9wriwKMLJa4ty7IP0bqxI/p11unMZhdDiNDsVYR8CkuTZ0YzPDpjrBCmTNvt42qaGaLSJt7j7L
kPuQiZiebYS4h75HXTkHnn++WpVb9aOyPY5v+TjQx+gQPB+nfLFKUdx6mwK8frI0erDF1pS0+IYy
wbGsxzRwaHDdENgSD8MPQg2LOw7ew88xSlJsRS0xOQathmpd0LPMVxGR4uY6nHNrb3eEHVKvLubd
xinSByTrzUMLeS9hc1ycDLExMbH2gXnDY0gI9HKG2H1nUfHcDd6TxNvqrNOvEVSsx7li/rpSDl3c
LXFxsTrUHsayfUjNetN6PUcv1OEJ2i+dxQ+OwL0AipNg+vOoNYoTusIIrQ4GeXxaQTE+RxW11joq
6FRuYDVaZ6xcHOhbRCjZxkAuoA9YCcJrzFxMtRw6H1AZY7YdkslymazxGiofD34csgcw6gaSHpb6
Z54x8dnhjGq3FtEBTAlrxDa0O5vG2DDFH6IT/eWQcqsqjc2IE9K87sbEGjd+kaEzmzzGtGcdCaP3
+HnbA8BAk/HgjNyRcS0jVkbYdtJvk34OQC/wSDgbSDzOc290cCMbEii7s8jDzL5bHhfJ7eUt2jLN
hrnBARRaJbrBhkwuw1X1zsD2zAGKOPAJliCp42NZU15lnoAN4QnCDRApkfvKZLU1QSD6pd57lq77
NcUnWwc25frkklUW7mpLjS9tPC7El8bGMMzIVaBgQO5BbFfXl6/0WgXYAhsbyspAbvwjAWgDJcYi
Q29VF4gvNyJNYfGYZow4pIGoDaYuLq3XrgIyvWYJt29meEPIZKQmO2pAs0UQaycmhvn+gpVto1TP
Z9aYxO2uyFX26E1TJFcVlC0EGNQL2aFrK58UaZx8wZ6sLo4hdA9BlTYcbd6TPsEDaXeouc5yw22h
FVLK0HsUWgSHkFYJ1vaR/Gt4Q9nVPA3CYHsJh+JeucSfbLBNBP51wvr80kc6YlZU1p61qYtAc3wl
z/cnjQFYI/3YVjSVmOU5R9gwVbPBb5ncxmnjaGQN/OEGw/LMe4GVhMxtjyJn40gjeppFjuo7jJ3w
NhsKp9uS7iT2g2uSqTTKtL+i3hvjvc2RMl4JNiKTt7+HptMaqfUG4Cl5tXpYL+umMormHk67d8zN
nsminu3G3MseZSi65YbDHTOEGH43BCp6PHadvGI7LX5jLrfKdWYGeDaInrTmrSFUZODowt3Bsh4b
9FQ4p0Dao7iLSL0cNmyYDZUMZK+nIfUA9TV9p16Fmr0Gb4xjIcQMoyWdWvXDIeilQAhJhF2x86h4
fzs0IMNNgo6cAhNbyy12ITZcWTK2w4TV/fZo0TS0JGwXmBKuuGA/mLjuwVLI/AHFEKO7qu3EloYK
ihA6ehzkMkgL9/Tbqsuaphweq6wp9H0O0NBdIchh2oI2h1RlZMw2bcnETRZcP9GjYS7jQ2vK3OUp
zieg97Rb+18zyqpk2zZILDYWeo2nlNX9V8FydDeBoI3XhVTz1uPICR+/DOWD0yfFhdmSZLIRpcMU
3ZHlS+46yGhgSFW3gM2im9nxBEaDPpve6dKOv03sLM+Uk9W5R7812VQg/qBWiS7fZtBGHyJ+4BND
KpRCaU9rP45KwPW1Xwg05fnSafOrvh0Z4uTETmHmSa95w2AaUesOugL5TrRz/4viix4qL2WVZEdE
M5FCo+qVg00rguV5Y0VTzyJi2nLw73y8aMWuiwblrmxr0il2m8Z0g2GVe8yh+/VsjVN3Gad2yXwZ
oVX7Qg4At8lNmTHT4G5j0zkL4fT3jG7KqUZ5RFuZOXsx23S81paRMwGOeT6XGI3OifcdcYEjs+7J
5E2prdBPBbseWtizBdPhkPpegw/pUt8Zb21kM3gpJCtYfRvYrs3wBraAIn8tUVkfPtjKMnNv3fOb
4wCtEwn4H0YWGMu7hFBoIPm6cvsLout8sRP9lMi9ItCweMPTarvwIuyq1TAYq1JtATsASTx3fMis
1P+h1QOdjzJL4eKl6Tl2V5HXu21x8Hwyl9QFfn0GENs48mJuyOhUEHe2bYo7QmxBEY5gVCJy61Ym
/X1zOT1wwsfTN1Kq+cZ8m8Hpz/dIvhndgfBkkcxFx4bPDtW65wn5gcZ6tIqS1AnETgSuYrRaWGAa
UHtC+vgMMIdk4HUUYVkHuWCz/OD+iR4TH8LYKmnQpVJZxIWFh1ZJh/M5td5GEFl6LZHWk3ffIBXJ
WtanFf5r46Wh4fauhGge6OU27ToBNUBBlRPUsu7iQD4y1CbBpy9tCw2eJPR8E5cYaDZm6GXOehhU
875IhskA0CJZsCeNxIePlJ2s89QBOQqAXHAcG6d3T2G0Jgg7H5kIIeun8sHSkG7xYZkHJIW2pAVR
NVdVb8hpBe3b/+lmetpBeqc7T6RGh/Ko7+iiucJBFaf7Ln4ekei/hATlxduxcAr6ThzWSBxjLiYP
fA5m7x6HhvmAYYoqH0AwRVk11iDcw1n2gr8a3pXIK8DfnOtcREBzh+NwVFSrawigQbOFeERAfClJ
FYmHwn+is458BStsrs4VI3wklW2KANLvcuNkKkF/RjpJ/R7RhJ3W+Sxlf+EljX1HzYdyK/QpjFez
SXLoVgs0LyspASsJ03SSM7JP8JNUBQOVNeZH1Eex7ZHh7gjDrc+75RHZJNhmjL2pxzmGIGUh3g2C
xA3XBJglID+s2fuhONEyTEVHYZOdN9gYwdB+kiVSp6Sp6wl92MgYixrOpulTVRjAWR7IP+MQjMAb
GkFBcEgfNZ46tE3RnSdBG6pNPNh6WHsyoBkBfoV/Gq6OXCVFGfxESdQ++qhCKVIxWfyWVu38AhA2
8JioiSe7sjtg8SPc2lXcAS/dYG0Tj75J93dX0KU+Ihijv8R3Sw89GvsjiKXxpyyc6spWBNruYmY4
wZaoGuFvW0LY2DGdBW3kNMytN8LGeLyWNT8w+QyqydakatBVg+XqmytIWzALvCGYGJYmya8iK8hm
LdrCuAbqlMF+c83mvEgL+Mqu8up9HhPgeOZjub8wuyZ9ciMWZDJCAQlu4B2gQUTdjH7J6pRwV8Ec
549oPCx8fsC4fkZxOr1pCMacr1GbtCs5hXG8ojHM2YfjMNBZbgc7f0tP9IeKbP1sz115G0h+KPqL
BY2IwoBbT4SYAy530uZrksuCMX0fn1Jr6bDGuTMNQNY9njdB5hz2u5GuDac9TAQUrxgC3FAnr2YJ
tNVK4wHPggHIAd/THD/6k+WqTYSW0N9VDKirFQUBkwKgyhKTnsVmDeBcR4AiCNjC+Yt9juQ2V79x
+JuISa7H7oLfEdtQYgXxcuqiG7fqWYqAWVa29BamgvssfbHYkuccGg1nrwI5HHkUNxyxRk7sRiz7
A53Jpl73ypK3YHzGV/yLzWvCieWNWW7Yc+Cbx6cMb/GJ+Wf3BLa7uRthlEMZiizwOpaj+MZAILkR
/4XzDfUllf62hk9aHWrTjQBrNP5ABldfMQg6j9H1E0+l8BHY23/+47//73/fxv8Jf5e3ZTYxZv9H
0ee3ZVx07b/+Kf75D6YKy989+/Wvf7qONE0hhY+q0qXhiQaVP397PcVFyD9s/VdkxlHbtAyaKyfv
rgZQ+FUQDbffX0R+vQh2Ec8mRMWyUbA5Hy8ycOt43BRBWmqiz0nixXyPQrRD0ePT1Fr9x1fzqOkt
TzqOcvhiH6/Go4DZ0HNRvpnUk1s8V0DfJ9vvzx3GDe/fX+zr/bMk0wXPVT7aPFIcP14sBYTPGJ2g
L8RnDT4lgjxZowzn6fvLfL2D0kKXalK92cJFyffxMhWqKmBQvoAzhqvsCkCHih41anx1mIQXBHff
X85a/nt/eyyE77sugV6OxLQlbViMH6830U3sSdRTxwKuOb6DEvYDpVzY0wBcjbKt9Z7RLOLu3BqG
mkQHe6IM9/sg+2kwnbK37igjlnmWvmFgBDO3MzygIoQRMoiKhVklSQ1RAacPO/X+D5/e+vLpPeEr
Xj9bCJeM9+VH+9tDPRFliohsVkfwjzkBBQ4goIncxxxPQ3Q1lyp/gUW4xF8mbBfsXRmwkUo/VcJO
2vPvP8zXO8mj5nuWyZlWSarpj5+lnyipGQhEpyJ0WzKqRKgo2EbrRTeRC4sKm5HJmOfi+6uqL3fA
51r8jzeOPEu5PE9/uwNFAm+z18Nw9HQR/CKWKb9nKWUwsnjFaQwNQk+X31/S+nrXuaZn28JyeBEs
ufz536+ZLwGzvWkeJ34b/wyl7wQJlCxu5uZFQEqR3iLPVXs25pxerT+qrHo2yL+dN5OvwwaGWwfD
6w+rgf/1TiiLGGbHdxQKC2l+/FTVjOx4HFooWuTidm4G4YuH40zbiZBrRrQFlELBSgSrt3AO0cRG
vP7DjVl+4r+9TCyxJgsDQl/0LMKXzuc1wu0gykyBdSw4SnDUrYZY7Tkfz8aTQ/Tf7dwVuqC7P8CW
b6OpjQgWMnV+znzTN9NzJ0pxFXKQkzmgGJYjsfn+A8pPzygfkIUC7ALbm+9bfNCP96gpm8BNsVQf
Q11bc3KuegUTioZGRBCqxuBkXIpmGsazOfIw6jJtm11rnTTKV0fT0z4850amTAoKAB7YOgriGe+o
JcP2At84RHbaXfq9AeJMGGptMM9ft5POoQMmAIM4rPcJ+NSJ/KlgJCC66e4III26GqNExWmQGCbD
6zZ2aFgH0j6k3o0WZckNYcVVuuMwS0GJrm+Yjh7sIw1Gqou6La7zSG+TDEXKeRnEKDGQVOp7OYAk
35LsycR8HXG+7q57Vl5xrNK/RryZkWh1S5Au4MqCs+K8BklE5pmNiG1vzKlpnPhU2ZNFo2hpwocc
b2Sm4+GgcYXm5309Xs8GCLZbNG54eP/wOH9+y5bfyhKmz9iATEHF5v3xtyKUxizgaVpHDcfyEkAy
c4wlm4OQVqgU60IQxbHBmILLgJZHACZT1wyTIncnY3AM998/OsuT8fHRtnlq2G0dXwoW3E8rbVdq
EQJHqU/dHNzodowOPn7ztc5aMfLSp++eKMB6DkH5h9Xm315YStuisPCX9eTjbTC0qCAbVc0JIFd0
MBPi7N2ipfFW2fltAnzmiUYRf7NBQ3z4/jtby5Lx6UuzuLq8zZZ0PczkH6+NIIxnYZyiU4WMy99Q
EZOOO1Z495A5I+hAxpk59/FgIUQgtOyk0Xg/Zj5Hne8/yNd74AjbNG3bklKavrdsAn9bcIHpoJUt
DfwrLk+6CCx7ZWX5dJkDLd2boo5fE1NFa+jKxsP3V/66YAjFtqJ8bj0RTPanFQ08wQxwtDSOmPnG
ZAfeO5ouOUonYiOEPW0sxXR7VaLT/+Ni+te3+nj3+a6IT0wLRCDm+U/bjBlnY4vqNTtxFHUJPRoc
nEm7EVablYGzgcrLMChjr0c6S+pR5ItivhtH2TerbsJPFG0QRSYI1ozBVgc8fjo42ix34/vYkFmU
/J5ygNdX0xDU9l4nuY72XWj7zEQhyBEjWvURo/8IC+5KVYTgwfppLPvYIPq6YHJLSGLW8hYyVInN
KwJJbE7UpskciewhRCX4Gklgo487NFfBHGEJwsZSAuEMG4gOWN/Tvr2nMCtvsWXOLwErYHCUZV2r
/ThaNGsH3Bj+rhZm0u5bnKMMtTvF+TxSvem+zXhecwYkOGzOpZIQIMCSaP5dJ0rULePQ/LJIdG/s
J9hAqPugo6Csnblh3XkDrYwQKlB+/cYdHI/85tZWtLbI/KjvIoNe8S3p9F1+gc2UlBtaLF4arko5
BOQrYmGI48t2zMd05zajdwIUATrVjYLmETfUmGBtBI77LFUuX8C0QS5gGtUSL+4Wat/HjP3RuUJl
W0cawMyus0198HLESw9aTM0BgXCCllRxeMbfSIm3wm81RVuVWCkGViIC28bGBNqK5FfDYIe0MGjG
frEPp1rUL54OXXXb2LiAbt2kRXntlJEkBHkCgb5tqYggviImAtBQ68K8Yi7nJvVu1jOS1IaEHG+N
TYhXeiyxiT43ytLlpYs04cIiUV391lPuAfvK9YNdTiOzb0nrZROSM0YWR17pLe5XG0kQFrZDOroc
ktbonKN2zQRvMtZmNnvnEWbqaS+1V76QI4AGR2Mde1SmzEBxGgpOpwJUQQTQHNrNtFfaNpMn2K6J
v4exWk34hmukyk3pEQ6ReDKCzzNpzTwHzaqfnU3OmJln9LyHn3WWhzTFAIzjtxTwpn60Ws3OZY/J
391FNtJfcF/d4OZENyf2EmQphgvLzV1x100W9N2FhG7FG5H7arrhQcjy1xY7c3AdjHapzwzkmqDX
DSOp9i7TIxyelk7ziyKNO3kvRRgOl3NtynY1jJH9NkMh4eXStD4utJ3jXV7Dv6gxN0ZQBpZIyGqf
uyiy7416NuZwpzi4niGgRYSxW4oaKqrcNX+MRuVFEKdVtaS6BLLcJV5rj/k1gFddGeisp8ZBLpq2
R7ymSXZrE3ZCCnmaG8HN94vkpxqcnRp9DmMUTvPAKIT5aaFCW2o05VQlp6Gvw9sqhgS8QuVBO3CM
wflQ55h/2BD+Wnc/rY2OYFti1oqAy3U+FbvkfvA20644pjG9YRoyEGrXkfKYTZJ5l1rIcEiAmoky
c3ZdTRot9zeIfMIxLdAfl5VHJ38fdmFZnzPTcZKFds1LAwBlhgac2wRTWAyI4CiUk+P/IoUa/jQK
8jEuyW1AHc0QMG5Ya/9QoX7d6aTk+3CUcaVJa/7T98o9k/BIxINH3hI+KpPGsUcgS4/dQRAQK7GP
kKAM1w6T0TLatLgJov9815eubQkQhPyaiKA+7fqqzaHXjnF8otFIzQVnIL1pfQKeRF4jX8AedpCA
8g+Qad3j6Bvt1kB+/4ej7ddniredPg1gYZ9N3/9U/Y3Y7jLfIgItkzkMBZSo8RTueXFHbxtqTl9n
NMKU+4fn6t9dle47pRbdB2V/Ph8QaI2fmTD6k2ua0bFE2vC7C4DEKBSoN1h3LOc/r3KV6XomBZbF
LuU5n+rKoeqIQXeK8tSS6FQcDOx1I04LMHxNXZYuJOjI866nWj/gYEz2A6JfzKWUiajCI3H7/Yv8
9elTpqcUTSUePro9SzX0tzoL9ODsV5ZVnXRTZi8t8ORLILMSUuBcXSDUmLGKhyw3ejT6P9TXXwst
Kh2lhKRf4eAp/lxouWz/2ViXJ6dvk+uhd8zNqGX/OroeDMNMcmjGdnb6/vv+m4taCjUC3QPSBGzz
00VHJG9Fq+LuFDAR37R96W2TKjIvJ7OMfkAFSc+ZVIk/fNMvN5lqgTM67B5WLs8Vn16v1J1IE6zM
4JRmqt8R0xDfe4lXvoGdI2O2pBCxLvCb4fjvfDra33/jf3NxW9gu31Vwm+XnhhHw4BLT2ZDcoejP
5o3fyvrAXFfurYowN9ePy3bl0iIyN2ZBBN/3F//UoeCZWnp6LC5UFO5yrPj4eDFWxLY8VtmdkJFG
wG/yy1IpXZpjBqwODjKCttS5cZCjnBtxYt19f/m/WpQfNg3bWlpl/NXEWkjD7+P16RFDz2EzOv1F
Tl4bSYYtpfQG+Xv0ybajbyWQcJhuu09qVdyDVcXI4PH+/piCIl914Msevv9IXx5Alhg4hUs3Qi2P
4eedM8Xfb2SEoyVpnJ2c3DUOpucQKmaDfjgk6RBcDjMBNd9f9csqx7CXNwzQBJN3m/7nx/sw+w5c
uVCIUx0YgXcx4du9DOq83Npl7adknBj92/dX/NTV5Ze3PbXcXgTqli+sT6s5vjPE9fiXT8jU8vu2
JrHSRbG8hyLr/OEh+3pLHceSDkd1xf5p++LjlwvRxA1YZsM7/EzNY6ntZxTGCoCsg+y7D/p0q4wq
+U8P6VSxgj3TNiXrJ42LjxdtiNwhRRS3bNw64QVnNm9tEoxEmRfIa9CV7kVdUPatqByGPzRAv95a
rozK3KUAo0nyeeGc7bEc06yP7kp6M4SfhMB9raEJb+C04M39/neE+ME3+fgOOXjWfIwTgreIZ/fj
Ny15mDlDxe6JKqFujlgwdM2iNWNg3oJLF+1vRMHBcI/ewkTWFFo5bUdKcEbXZT8OJngEH91/23VW
sVN2ZfyCMkF6WhvH+a0m+DHYOT0B11iV0IjQgKvH6Lz20tYhuMF0ieRre5jIZAUt/OwOiWC8eBby
5kxruDy3VONW/4a0ws+uU+nVJqcssErjDXY8Iug6w6mA/emWgGmHU/VDlcf5D0IhIxJE4xj4zowV
lyCV3qzfLBaEdFOqpAnRrbTOAIekSK/bpveCDYW1SYZXVDS/gW1MMA76tuqukEQaz4kUQ39tpWP7
EDWl8eQVffuWwS1MtuHYzrdK5gFRggPSxkvT6eVJjPn8punC3UV5Qy5HOtBaRlw4MqaPbRvIIZOu
6Eo7doyw1oRUf97lSXnqA6vvzoqineWmZDKxrkA6eOdI+ckYYiCPUkFAgs+RZI9zeGD8hvrRw4D6
AEMZgVYfttU7+kDMy1hsmnafeaaO7gpO7sZvxGd1eTv1abKh+ivHnfSXIPeANsslbCLswTR2u3f+
L+wjtaB+8xX6pK3oCANAnmYOPwyNz/CxBBdKWB/7wjm5mY63jXXQJ5spsvpnjIB1uU2auWhXNPBa
9Je0ZJ1VhVaK+pa/rzY2LgWY6HZaloqwwpDBJvFUtn/rcVoad55ZTs2loHcR/5BtQnzGEic14iAK
HQy7IyXVKiKPy11LUcpDUxYQUuk4luWqx2Yi9jLO8/6qnuidAJECGPrgyjoNzgnaxDFJUmkQg+Xl
vOVXL7m9KH0l/pqH3p2CdINord8PJNY5d7CTWsHcHuH0jgRyhPOUkRNuDdvngGrYwTyi0Si9J5r3
vnpDFokGoAP7/qNmcI4TmlTK5EKST7LwWiwsA7nX5+VZEQXxK7HdBi7NMDY4yg+LiHgzVDp5C9mm
iGjq65c8Kwh5MeBW7bQfAURO4tC76pqZYNo6IHz6ifZ3WW1o3U3ukjoE9cLl+QfrOPlT/DigF/vF
4t+1xx6X8zUCNsIWqihnaNCzuPX4SzumYoDgrSdQoZ15C3pEMbd3Y6VOXkDT/zIDLn2pm8E3D9RU
rCL0BFJ0juTmRvWEIieu4xvsYuO48xeh249yGP8iKLki0is+6mSias0ZIWGOMQpnNw4aZWUACHs4
4JQw8GoMKXpK1235RC3MXHmVRE33hOqsf5tBbv7KLB5uRCgLzLMd/PYFq+oYX5JilpRn41TgbZkn
YDkiTkZwEy086jNzDIyB014RP8meRJlfQeN1gpZAD8zI7hP7rRbdGBzSqieuL8spkDeaoIkYCRdz
wTPoeBkRKSRDimPkw0Fdp06ju7egRSJzPqC0n++SXmIyxH3d0T2Uykj3Nep+nB1dJR9GnkeJrIXd
4pBOxsh4kfA1JCHRkO7+n7PzaG4bScPwL0IVUiNcmRUsmaRky3NBWQ7IQCOHX78PfDIBFVneqp05
zMy62Y0OX3hDJMNQrlXp9+jXEUCjSdcD9NuoreOZd/AeI/SEbOiIrCAiaOgZpbpHBS8JtU3tleaT
PfY2GOEIQk24Ix22KBSaiXwzXS3sVo3wuhxslI2n3reRPx8PKXimu4wAQrzWhtc0n1qPcto61Zys
3PepBV3Q9HXrC1xBWFCeWZafGla1EZti8mB+MCTMi53eUqRYmYoWpbteIPuCnjdthNjMgJQ7JXnm
ybWagovZxUzHWvcgneUGEo+CKlE+uFv+AL3YW3md/4qHsPsFPj57NZAmbA6tywcCIgKA7eAXKmav
KgAoivG2qL7L1tDFk2qEWHnquJhhKGdII7gfahVyIaVCVA83RQ/zYa9ooFmO6PWUv3PIW5iIJ7ny
C903v31oGlcU2wLTxeCfwxSTBuLU5KBlR6o1ixhMozNxohuME/1dH/kEEcmNajrwUcVQnbCXRcbI
z5vuxgO+DP0Y1iarJgexJ8W7y+d7LMF2InJpnCbCKLg6RF65JJynOBnTJ8vKb4Tcy2CME26SzhmO
wANsXs6AkT1khl4ZJ8Wxqv9gK0/eneBGcCyiiDeJQx2KQk3+NY2lK2sJ6vU2NXgBxelykrlEajJq
g+SMLD8yu75bIPWXp+0zZpzQKZUBReKafslKuJWT3/iwyyTH0TTdIBSD9OEsAAVhqmaULFrn1HQS
sJxlUifHoCcEsyOg6zexCeh1pKqzltrofUW5Gyzp9Sjtg59gUAGgJEcVicRiFm3TBC57LDyyc93H
mFB2MdJAHSZEwJ2x2aTpiVanr+JVCTMVy5MkFu3T9V+w3GbI/NKoAWujonc1j4dJcVV0uOzqTOBq
TGof3eRMpZn3cLGzU6WX2ev1AbUP5myD/pryKaAw1HAuv7ktZS0R4YN5iCoJUpJd5twFhUYZIR5j
GxU9ISvrNyJX4TO1Y0W59w0eN6SuS7q5wBqhfcdRjPtNyMW8FYWZ/prY6LRVOg8ClHBR8dlHYdk9
2gO62jc2zfKcOA6Nc7JANNA03Z3tWN+yK9yWg/I8iY5Iwr/G3faJ5qB0pLYKIPug3XBdIFx9fdmW
q0b+p7s2PS569uzZy1VzS1Vh4Wp5NqCGEClDPU73deMgSTXiAEIAU+PdA7Zy6N66uIFPBi/R72/8
iuVuIRPVxZSTkiKiiHj5Kwr6Ggm6hvl5xP/uvWBcfJkDCG9NkCtrvR/Vu+vTXgzoqhR7bK4IkweM
TTAbUK1gJ2Arddbgzn0qOnXYdKEp7unsFPdG5LQ3Eu5lI5X6HngIQWGXK9+a1xXt3IKuFwvsM3N8
VOgg/XH+dQGOrBpF8fGVhZX82o2O/WJaDTq24IfzZ1jMpriRLi6LINNPYd48ObwCqjltxb9qfLaQ
tVFErXc2s6bbGRgmPUGyl+uQe6uirZqFO3SOlE3nq963REdXNdRK4z9w6tpJovPo3vj4H/wgQaV1
ApbxLeg2zzJKfO/R+eM1fEEeWOBJVATfGjgF6ECLIQvWuKqFmwIkE+V3fRzufR8i8ibGTvir0KX6
XrfIU13fHotT4QpKY5pFCZ5vRV3ycomAz7pFqQVIZBUw5FYoGDjfQR53/5nBKB55Wt4GgehS3qjq
XRxi0HxjSebbUyMy0IlPnGl4wTN2Ob6LwLlIGmC3ShHK4D72kO38bEs8rg+wtlHNt6UIrBtX9vwK
YlBOBRrwhrAoT+qzz5D5WZhGieN8jhHm/1nXZM37in+q73WViGFr9cjS7LB0LMrz9eWe1yR5LXUK
Q8DvdJ1C+vy5AmIKZA3K8REYi/uOCxWepvmowTLR3c7dijFSvkFQVnAht8C33rgLFjiTCagJtkEF
UgoAEHDH5WqD2INSJoR/zLOi/97rirXFGTeVawOOy7fEt+s9TiPKEfNYKK8w/RBIbseVQwB+q3a1
uCf4LdTAaT4gkQq6zJxdTErhmRVYh+SopeFw7yCtBZldjw7IWY0PCPqAAm5c18e7l0Bu7zlj/KUt
R884XP8iH/wOLiRyUJClLAsl9ss1gdFgNB3F4iPOo9ldOQzpk1n2NnkgEKUfZexo322zr87A+pVf
FCj9LQz1G0/6cltY1LVUDiJVLdpAs7VwY0RSo6QVx6alxbm2MhiyG7IE9bVUYaptAhPnGkRnMR5c
wXJpbgGGlweC0Mk2KVyC+SH01i/XoEnGGp1ZtT/WhpEeY61Pd6M9mUJ6sI8To1PuWKJbgcC0sH+X
13j7Hc3mRdKAMlLSm51ClAeNVmIdfazqEekWy8sw6usSodxR2Ylu3HOLe4ZhWFtCZQAuHIHZPReC
Gigx0NKOmLLBGbMo4a6CtPJ+h1jZ7XzDdG6EOfOLdZqXCaQDxJhB+0GfDVilfQXtDEiXOY4uehxj
9skKQMY/Abto79jH8Rc62WJLDRcJPGdMAmd7fWd/NGVudcJiWzWEmL/8Zo4SaYlz5RGWmY/Nlle2
w5OPpPfOy0JNu0votCU32uOLjcysBaqjVPiZMzHq5UYKwZekVTyoR+E3oPEFDIsDpZUG2X6ntY1H
qkjQ+lPPQ0Y294Kf12f8wZpPbwlXOqkYadjsGFl1wZlBpunIm4Z3T2EE5Vdp2uoO+Ze0PvB6Rfss
oErVB6mNgZPX3l3/AYstbagcX3pdLgEHfbZpef4KOGg2SHVQdDji9H/qjYlBoXkHi0pZla6HW8P1
0f4kzhcniJq1pnJx6Uyb/vFsvlWQ6dSQXPeYRS4AraJooQtuEM3vHuno1ZjEVjH86tQLkGfDfAJY
Zo5kifIOmMQwqFi3rXFo0B7fokoVxrsGgiqUj9YMAC+tCzRu0gdo76pEyi4XwY5eGeyqPBLk1NJG
0krqOKogoDYO1Wq0QLRCdwlT0LhQjymJh1K2FswxB5PbXkwpYu2a9XPY9lF9K9abAuf5WpCBaez0
qddnznZe1YY4fYyedUyGnpJTmx8jw+zNFc4b5gYDa5K/AHH7hwbz3C0KbN3exJz9O/rpw5vr49IC
dlS99aOmDzD7URNOedLwcwydRs3lfghMvRWBEY9HLaPYvYcHVrqPkPcw/YYvnSn4ACWSKmOrFe5W
1nqq7H1usfAUaTJTbmyXxSWPML+DkhTMaFV39Tm6EuxbUI64PRx1PQsw2csDbxMO/dCubU2KrTNV
x6LYMzbXd+lHw7rwd8h6iHmcecyRSN9uTD3Xjui8quIO8QELrHoeULUuCtkqjxWwqF1V1PWNRtUH
h5H3jFtgetGoT0z//q/D2JdCD8D1qUfAaPFvq3RwKCgVZAEjRPeKG7P8Q9aYfWrQiwxIZklkP3/N
eOwyFx8P9ejBGfnm02pHA4m8DNn1Igk2NPTH6AH4PkYliOXg5uh3NCy0LCrvNDDGj9Dvh/Zz2KrW
WwtnEXK7MsKN7f1S3ZRWHQ3bTtKNODcAtIN1HZShvckduziEo8DPNo9l5m7MDqemw1C2E/ZdG2r0
IwLDhTF2/ZN+cMuTvkyNMRgBNLdmZ03DUqYp2944ysj1t5Nu0toyCpy0QIPLAyVmjDlGOry/lSww
D9fH/tM/nS80LfVpkYnhrXkOZYKbi6vK04+aC0CEqqkbe8W6csa2vBsAShtnpDu6PY70hvqJakf2
ySXlxgaLdPXBD0ZnQJat7iaFUEWkn+Alds9xnDn6jR3xwfNLtXOqTdGjpWk0ews0X4zYqBMAlIOt
foHcjrVXXPXNOkX6N9uUThmery/N8rMAnaXdb6jgLUCMzUZMET/Q0qTUj7qljv5zg9T9a6ArybDp
7VarSa5U7RtY+8C/M+zK/HJ99OXjSxGOUit/5+mFMnJ53Ia6NcD58fY1E1WoQrfkh+2JFnFcQFRK
gXs5lUAXny3q45WCNeX14ZfLraENQUmMo0e85U7X0F+nnVmaXK6jcfRlWG9bhC/xSkl11EfiUKPX
YNbjjfhqeb8QuGp04N0/EI95exgAZYOUI7g8L/ShOMS2SRMQEwd7jY2r/vn69Ja3KINB+yFDYZHx
vL2c3jCgvV3JTBzrIcAbqbdr5Te9FKgAlqH2nwY1Dl7Suv73gAYSiaPxP5t00ZnPkSWNlJS9ht+K
Er8rikM5EGSLfY8RA67S/z7HCTIDlEFD+NSd7SCdVg1i0QwmEYBBnbtXlKPVeuozCFRfrgNSIezk
Mbm5PuwyA2TPTjW56U20rEVFUg9CIJa5Zx4RGcFpfjAhuUFfQTFHhLiGZ1la/axowlLPV8JtNgp/
S3Kkf/t/foY9paKGQcCuzT4xUldIFym2eWwNRQMoZMQ7C0oEYBwk1x7wcIDnHQ3yxxCEzlNV5R5V
mfDWa70sEdBR4nLlZueYWtQOLzeaJYoa+RFL4yNUDWaWA93wPS0m391y34LaasvA+jzGvZURFGJQ
BbUY+RQulCCZtHKK4Xh9XT442CCpNNg64NfAzM1+EAoFWYJguok2fRzeq2UY7GCo6JMMc/xYo419
495eHmvwUipRM4A13nNnCjT/ukiCiHA3Fo33eSx4mFdVmcqvaoJ+TIYIannjDllemhMwjonB03IE
6jaXg7leHMBSlvFR65Gffq5LhIX3ZI7tBrW6ALdT1M7tTRYUxTfLGpM3V21BgfzzuSNBpEvG5Q0g
clGxrY1BKLkY8mPeVOk7v6fB6A7xlXWcp8649zxff4gRELsRjy4+LPc0u32Cg5IrUqK9nLvGo9T6
HQ2zuEe3e+dCpKTwCNa1ntx6JpfJf9xIJn05Ii5akaTkYD4vx8thvA1jqHsYU+ApdVcbTfZiSlkl
QAh8dL1jsx9v8ESXU2RIFtQxudJoRc6GzODIgVtw3GMlatnc5a4I9/jyuCixiazv8AZExf/Gsi6K
zBxfMZUYBZcohd15JBpYCb68eeqfEhTdUEYa1ax8m4xTxpe+6s0IyxnNre71wk0+2VQChu3g+nDN
ILSk/V1RFxjjtWi8KzcO1mKv0+eHMKmiOkzlZ5kcB4OQJF/uMbXr5jUuu/QNIIRDL74KK/O5xXf8
e9EFTXLEbDHbwroPb+RjH3wO6r1IS6pU2yiNzAKkVksLlK8H/9RGSnev+6H+DdOCHIIXZrrIoyW+
eWPPLUIy5kxjcsKWQ0UGwn+55/DBwKqc5ThCPBqVh9xI0rtEOg6nuUe4AmF7aW7wwkIxkuwC+sj1
Lb+4y0xK6rQ/IJOR/NGmvBwe89E67kGhnIKixjOvQ1ZrXyElFuxFi/jZ9cGWc7W4NpknpXyK6/MM
vDXqEMmqIj5FilLfScp+L6MojP/IaN9c8FQ7IKhYRNNRpOV2fejlEz59U1C2QG1pry2yfyMHUo78
NmMDL/gCjN3caxiB3dWdUn6zApGD8wrDde0pJVJjWfi7B9Fx47B/cPAmfDstBQqoE9jUvFxtvC0U
rLdb+2hUPVyelTTq+hz2viKeHRzjxhXsIqKXkHozfHuA5d7BVDKUj7Sii9CI0wP9sZzEuG9s+z/9
jIuUCRYnVHUB5BzA/yLAyepcz1ondonieNq3taaIYgNSzW5XSakOIeQ5B/0rGfgqGjFWhWoiVPMK
mbDS9w8OpGZwMPjxRnjvOEjVYSuSflUHxzHugforJvCYAXpKBCZ219hu/xt4Yfu5hn41ntA3l7hU
Wmoht4Gso/cbX34qocznRvvd1bhfcRGzZoseRfGo2XXLCaNtUm5D37DXmHL6dzXXDPXk0Icnp5m0
OOjdPySDPuxHu4wfbQSXb5y2RYzOMvND0CiwTFob1iwFaXh2bIuqIsqyhkgP8EX9L7j4lfa2Ujt/
UrZy0Lr0ccE+X1+EDwbmUQN+ACyXXGRO2EWAs8k9rqCjK0oNQrOe+G8hOL52D+2lX1OAal8CP1DG
G8dueb0QkUGDF/RyDCY+K2/90QqCN+uf6lpoKeQxrViDsi60lUBO70ZpeRmZTvRUQM5guUny1HmG
58iyzlr4MacG375fgWdX8R5lZKN+7hCuE9sB1MXEmLaU+jGtsc87A5NAEdnQYoTwKrVQbpyrj24d
0pXpOZsw0dSZLg+8gnyqWbRWcArR13yVvOZPTa7SotGMSeawDotVmsT9XZqi6Q/Kt+1XOBXV++tf
/w9mYHYE/rSPaDmAqiD1v/wZGCcAg8FP79gpTSbvzFDBmBX+og6DHoDUuE3DvAV2hlIgSMPWFm++
qEAGSkzQm0OfK5n36uEOh9mUmQy/+s6AHuu4hf2sozHxedSCAJ+WVm2LtTf02XmAfCjWDi7i9RNg
J4T+GjP1P41+kPyyGwIP+MWZ8Vi6gKB3fmxE4dlRwyZYK1aFyx3c/YHBnRj+BTwBz7rXUFbfisYP
yx22GKgHeUXkaHuR1wrmjQ4sIOHBIqOwpXruhg5xHv6ItKA4lIAaUPxFOzFaV+jcIP2NLpCzY8ei
fek6Q6w9NG6H9yLxbfa5GKJ2eKxhbneIxCtBcY+YjGp8N0SCLhNif/qw7ZGwgGUaOLj7OGExPqPG
aPwn3UxzV6iSha/XP96frG7+8SCK8HKAjAPablx+PCzPE4HAv3eszWz4OWRdMe4DR7HwbQVbjIA5
FEeMm4Yamdu0ctLmXecp+yNxhER3XNUl/r5tUT+ZIJkRQ3Ty5geAzSJc4/teyRtX3B9Zi9nPpQDh
0K+dEgZ+8uXPDbO+RX7NVY7BmKXtxm8w6l3nvjfg/kGtO3ho9TYpnv26Up29QnOshMPekclUKbZe
KwmEmKSq7AzkyJW+Uc0tW7s5NEkVgUdH1fF99FT2gZGo8rvWRfHZxpIMJaNwVDGnqwF0bfNRT5+F
7Cygm7ElGLhKI1wEW5wS2OVtjICwSw/zLilYr5UM2qHY1kgh3Tr/OpOdLwY4F3JENAOmt/9yMVQK
MkgBuN4xTCnKfeehg5e7ysGD+quyHqT5liGWjmNeN2Tqk13W7j0eeEp+DwRe7ZBwb2t5n1P1uZXD
LgPdicVvQnxCowRK4exitmrbRJXJyE5xgDPJM+Y547fILNvwqYRfdqBHU914h5cjUo2l7EZgj/KU
Na/dBL2BvVDspqfQr3QVxrtOQJPabbnyq+GIc1F84+35aEBa5lx34CioRU///q80HbcHzda9Sp6Q
6XcOvICwl4cmCX9KD9u3vVp5sjpcP6vLZ9aGkSQobtLmW1aeE19J3VFr5AnSTYWVcmp/qxJjxGMF
1+a1gUBfsSrh8d8Ydpk3Ed+Qs/I3sH6LsCLNMaIWoZ2dOhfnxSdc6Np8Hbl98RMOP0h83XRGDIE7
yP2rUSitFa0ENILm3xecE0/2BqEOIJk721OtjY1DSQRzAjMDj7tSxZb7MPhmmR7iDEUub4TTH3xg
g1IufTP6VQ497MsPXPd+pwB7KE85jPp9mnv/uZgEPoLGrvbI+gSn6x/3g8ecqdHBYdsA4lzoS2V0
6LthMIqTB3kPO6cBgxLsELD7JEg2hl1JvBFsiXE0/QGoN+q4os0xY9V6RD9vpMofzd2l6oWDB8I9
SJBdzh1LghjadluefM/r9r4+ykcj1owRkET+jOQ8nbrrs//DB7y8ymy2NTEkpxgYyrxoUEWR6VKf
z05WaKIl5QX4DVMg693DKLGSR9VzEmccKp+hVWj3IahiP39WwdRlCJMbXY3HZOFAKlEzxYAApWFB
7QIGRrfHjEmxC8OUm8rPsI1SmxGjsoZrBIlHpzEgxuRxuwtQj8Un14GgsVEizN0+uz2uztcn+sEZ
Zv9S4XNNwF/AFC9X1jUjxeitOjkVZZO8qNiu7ZJUSRnQ6O6lHOM73r2762N+kBjSDiH/mkJFy+EO
uRw01THuLL3RPpkgpk98znKDoqzxX9GV+t5SquirHuB6FbgNK+37lrwvoO7rCCWi7onMjzb889mi
S6RDOefNmmDJs/01uHVoYxhkn/xQizPce5DxS9Gp6LfIduqPMgb1dWPhl1t6KierAJZtoNrwKi7X
IAgx/Yva2D4lLV6ksJGAxrMIw2sYqbGGamnZ3witltkJIxoICU0Fv4l6cDlih36Bk9SMGHvj+A1X
LnOdjGOIoXeRtdvrn5iGPn/axQGC+AmEcXr/uLaY5+VonogLgrzA5Za2x+Z7YNZVi49IlCTRO2UY
nH53/higEFrkdagjbdPFEDhQc/LNV0524r6BvVIqdcWJwvIUjK4C5RAvj+QgcivBWrekqUyDOGqd
TR53jv8dbwFEsgSqn2IdIYBXHvog8+97Fc2eR9WpibfgHvXwfdLOfPFrwzefJpB1vJKT+TwLoUUN
Zo/EeRoxiS4H4nxQOlqyQfhRGe6hsuqfdD+tRLMG3qBCVTNFo5NRDq7+qpCj8RDIoAfOigcuikEm
YlUiNbwdEhUIJwq1xG1ZwTviq90a7dMU0MeH0orEDtJVUG8KpA+yTcd5TGiT+y5SMIoKUnjdIfCj
vjaFUaurmJDTW8uuHI+OUrj2NhFu+x6YKEFtHJHj3Fh36lnrhTZgf5KZrXcXRbn0Hq0AFz6CeE0c
U8erMqBzifZVZHE1rIpc8z5Hed+Zm3Q0qnKD47X+i3hUGF8yjmH+gNw2wmZtPBbvKHiW38uG8tm+
UbXqgfOsKKtI9/HRiGN8yF/KnIar0TXJGxJKxTE0/WJADjX2TogCCzh2Mo7XaUuZboPnevUA/jiP
1mHR2ycLttsXLEDal9iOvR9t7GrJiup7hmmO7vtv0k3dX5QmNW8LQr3wz1lOm3OdxuQB+E/A1VxD
b6+Tpwxbme4pwkno3a5tsqhBiyj/Fgai5Sslgai7ChodZYmBeqHchG6l1rCysuodd5fSeQi0IMKt
E5+VEHul0MWRLkND/5MzerV7tCHMIxGiptaDow/dK+VOrD0q08XbFPasuy7Rq0VitQxQeB3CoTha
Y4aLAAA5v15FkSUlydl0AWCfWdkrVWnc/1BIyL83Uu/iJyYVbBDHd5rt2HnBvQe9TF+Zndp058HB
w3KD++vQb0svLn5JD/Ao4Z7ajXhZ2k3y2tA91OEWYrO6NttKs18QtfTeO+xRlHNDYRvHdjXG+tKW
jRfsgxSJNwoyQ1uiIZsPI/7wqWrWuCYIvIQk3bbvZU07BPshhL63EYpK0/Hy0c4LwxrrhYZ2Ozo0
faCRi7myVVe4OmNjEakFXAJLb7W3NoMg+E2Thak/+xCCmrPB8r9RwcnbdzPAfxKLbbfS87vAT7pH
tdXK/D9s8fLmSCt2BNXRlWgMIclZ2T+ayo+631UQmtZTBWB03KVmmg0ric7/fa6Gbr9CFFXit6cC
7RVx5T5LTBvEAwbIav/QJO1kQ1GiUrlGeJmsaeNBsH0CGyjSe/7DZFvDSe2tNVBEypMJsdLEpyFW
OOD9p4VfUhEHaOyosr5LxgIjoLGuBzySAN8gbOzjMID3lFnYJ0Bnfs73jStng0EQ1hB1WXTPJSaD
2h3pj7K32ki42KlKbEZrxJ8g/jZD2O4yt0ZMSC+SAbS+71T+nTW6w/jSmhLXI+br5a9RFPVkk0kJ
kEwrdOuzWde+tjXTOv1VK/Ct//WpBD8EO5riokXl1J6Lpqa5FqEnqiZnTTaFt1Mjvf+lYMGBuw8a
99U9qkr6jYB/WemakFJEDPRxyDgISC/fElR7msrkM54qI8xXiYC8GuGU9amoCi5vZEvkU4dKorMZ
qqR6l7k3ebOZKICjz4+T4fWnbfFwT4hkSBQEo0QL7lyQLsKbJ/X1rD/hRCnghmv1ulfq2kSIvbaP
bq34N/rxi3ebAZHU1CYwB23fuXRFFqr2mDTGcBIyGVddEYhDasTdl6HOvVuMjEU4OI3FuwxkBVAF
EIfLlTYohklkOYeT6uvi6IHDxlqa2wWNcQS5783R1MK9l3jxLbjKB5MktUHE1SWZmiCLlwOrpus7
Len7yUoy5SfeDi81Balwo6O4VN0I7j/4gpThARTQzSY7n6uwqCZyFCIxnFOWYXafyzF9D0hci5U3
CHHS63K4kb4scynaTWzeaWYGyMc543OkbphYhQ67HsLLFpy0+hT2efazCSztSSur/l61KmOvjaLF
4A15e8yfWvPt+sad581AGAAkUZnmzZ5aotOy/FUhCOlhY4Bmp2d9MHJ9ZUh6nFqTh+94CUS7Uo1I
lEfUdnp44x1g1hLDiBsVovn2mn4CDX7KIRPsEqnny59gRY6COaKfnxtR6v7GNWoXsGWByJRrR/Vj
0JQlGt95+uv6zB3+2L9jUYbFIpOuI+BTatNzseygk4hFlro8OzDavGcvy7iu+FTV19EI/L3029zf
pBn51icD1v3X66PPt/Y0+sTz5dMDf6PnO5+0wFYKrOKZIhCUqjTL7WOc6O2dVbVwuq8PNt/bCNxQ
4kLghYgcPpUxC/LtMUZ9II7ts97Vk+OB6QYrcIsoZ9FH099NH4vvG0Mu2mm08knLUdcB6wmrbF4D
hZvd5QG2cC9YhMOQWKXqIAwEAzI7IiwrUv8AOrLTvuRqT6xOPD+6GwAzxnvu67Q+S8fHu6avYnvE
hktVcb7sIyfaeSzSozA8iwfWwLgNIVun/0SG3eJfP5mBrGu07fwzV5Y6rFoP7sQqafreOl9f0uWm
ZXqQS0md6OOyvJffr4m8sCObqV9qv09PE1rxsSRDeInrflgrfWU9YM8R/L4+6ALWyYD0kFA6Bv/F
U7sALza+I0cny18Q6izlOi09LC0bO/QffNHY4i5A9nKDmlPq79KhFPa9g4zTQVZKaewhqLRypVnN
IPcktP0B2+mkP+jY/PSn679zehAuj9YEJeYlJL6FtjQv14cCSAzanvoZu1gJsYBqSb03cFu88eou
DxHjuCwrWTjFxjlyXKtzlC1p7J/booqGXTbaPwWYMyx1W5U2x79PiteW+UzqRdyZl18cviHeY2gM
nZVMQeQh9rPgzkZeYrgR2Hw0qb/HmeXIjaNFSafCRSUbKHDhdEEiYNNcDd5khw6U7Pq0PhoOKgja
buQRy7Y3Kge27J3ROIf0v3nWZfggRJj8ULGBvlUdXe4LSt/QGKeblyHn4Icwymo7CHVyDS/uvmEs
jqtJS13z9V+nRF1/EheYzufE1br8UkWh6mVEF/nF7wsMtbSmHonL6LZNnjf6+/XBFs8I1UCeLUAd
GlvNnXOmLFSgNQfBohcjjxsMItPMfSf1g8DjNObwCE4sfBFhJH+PpmN2Nw7A4haaBgeCaJI1oVs3
R54CFzDGmIrEC3kTEjuuXqXGJkPrCL9mP/H2tYyzO82zxhvFuo8mjSYiURJwOALQ2e0XOlj1VnYZ
vQR16dHMQVBhi5W9/zIiDPiSx1Ni3zWqhe2LKKx/fs6AMFBIATNmAiThJ1x+XxtRGFSbiuQFK1E6
112crXG9Ur6bVSHvmqC6VZVbHJFpPMIvNi3wXjGPf0F3ekEKsPAFJoKj3Af4j8pdj+MD+Jk4G9wb
T+filGCqMYGvUAKEbIgC++X0dKu0dWJ7JLNKv06pnaTmT3eUt0j2CzIG7fgJbzdlLtD9jHnOgqcV
srxFOrw4IQWS/5C6NOzNWOAbu4nKtvlkJdTSDnpjud7WoHVFlbWziqLYZ8Id7hM7FFhGWV01HtCY
r61NLeTgbJGoq7qAvHcox/vCKpLyxXEwd8lVtdSQD1Aa3JLaEVGyUlfI67E+Jqev93qchBRpZGYh
tFhG34Ow8m+RexYfElsUXgybOHeCScy7JSWxnF17QfMyWooNHqO33zSEmvaF1ZQ3MuLlUIJYlg0z
xXhL1AOWf34nCIBeIKLUL0EQuzrO1tUJKRzR7K5fQctY6w+fS53AOeC7KFZf7hgQtyHphV6+NCPS
x3uvr5IDisEurmJeWJe/MW7CmhSEyyj2gdHIM5j/kcr52FPu0LwqzQHujmOQbdTKVo6DmhZYKxVV
D2yg9U1Uekx//BH52IKt0V3SfwvitQPdg0HulHrSuIqUoCqeC+iM6Q1Ey+KqmdihLkEreQqB8qK0
QEc2xqC9edHsqsVBB24x9C/ZfO71Mv866NiCm4hI7hF8127crouwefp6GpkvML2JBT87iJqbYoeM
etGLDKjmrTXE34sVymxmsy5Dtaj2aYA9041BF1f6dBppH0Id4oAClbr8lk3h8EhiOPWiFVrT73ED
zUCl4EtvbAjXuqcMLvYOE7N/fkoYlwYiKqREA9BxZo9mWQpcr4yyfdFR1caTHjW7e+Rf7xwYOt9a
CjCoCFr6rax7cUym6BBJYRq2qk0ENwt22gAd/1p4ykvWUNXETQsgx8ptlSTdeZ2dyO31k7IoGtG1
tIGPwHzl8eBan80StBG4tmwIXgfQ6g9hQTNaC7rokVrfp7DM95YZas8YwFdPlOrEoWHKT0XZVTc+
8iL3R8+BCfMzJv1LnrDZ78AtJGW7x9Fr5Vfj1kxCHYeeoJqcNVHnwn92DKrHQRbSW+Fq21OyByQC
rcCq3BtLsthv/BLAjuDTqEEQBs4e0zrsJA2DPno1eK9jeHdesu/CMdhrcizf3HYwtoTvt67HRbeP
TJTrajLzmIof6M9ebvMKFbo27O3kFftv+VwgWRmtpJoad2WHL+jKU0wlRKSvxd3RrHEAKB1pf3IA
TgXrRhbFlm9Ie/XG7lgceHOSFaAkg9w15bz5+xB5rtapvpSvEhfxGh96BzuAymjwLa1Mp1oFRWPX
SEYmtr+R2VAWhx6Xg3ibIBD24vRF9LMwFedHqtT0e42AVHytJ0Gzr7qku1H/+wP8v8ix+H9P7xi7
iJvJ+uNj9VfhpsCkvBqLYDiD+SwyvGqI1cD1hGDYwNBU3aoNfa71yks0sEedIxDAc0Xy22yV9I1v
Uw0Pg8zzLxjQ6P/aOaUpz/kCioGIBjVDc4pwLn4bZ91o3B69fBsjHDRiTnqFCctke5reIZWCeOP1
T7f8cow4tTEd0k6atbMXMDPdqs2Upj8noZe62NsH3iN+PTiRptjDhSvZGxhC/D9jwlogJjQnivnl
LJu4TfXW7vtzSH56si0HZ9padl+1AT0aDr35+/p4i5eQVaXmwPcmgCF8me7Sv1Z1AoDUfMf+bI7i
3q+yKl+HVjK86tJWCspmSOSxg6vPRWnJf32EGRqEPKUy7pmJvXs5NFIvoQMucjhTUK8OjaOIDb7P
4kcu1WoXN8K8U1vfeU0zs369PulpUvNtTqIBQh9swFTEmo2cap7jVIyspWN8NDtZlHTiNW2j+Lrx
rzEbEEMAD4CIyG0s7sXLsXxZuLjDDuM5brTqTeud+sGzlbrZ4P1t3qpdfLBjGQy+ggWmhLM5e+cJ
yNsYvbbhDIiFumrtVKUGBrZp5KpSm+BTGRfuLVrwh2NCkJwIfDZ/zU5JV7eoXLU1E/TFj750sM52
aE4quzwuTR2vTARrbyQzH3y/yauI3UNIQaVztqZaaGH+GZVMk0D0LPX8Oati40syDO/XN8ryHeNU
/DXQ7DQ6JZQW1xmHM9czHr4GRGK3HPR12aT2qwcS4FCISPy4PuhiQWEK0BEhBQdsPQH7LneMKHBl
QPu4fxGYbpYrN+jwdvZiNCJ3YS6Tbm151CoP1wf9U9b6+0zQE5kI+xOonFsPRNLlqGS5Iz7YtnyN
emCUGHZSAQSSmxA9hDLCELOgSHqHTJB+KAKtUnbOWGjqXabDxd37gVEV96P21bZk+RWqt/3ZRPQe
jS85PhZouxU1onc2IqsI79oBTOzeGtT9UBhIB46KoPZFpIg4bQOGIDj7ptcfas/HCdEKKpR3fBn5
wZqujvHZQLalO4B7Lb+0YQITlkene4vcwPB+dkHvj98xx5E/c8RyH3u9Ndw1yNCg2hdSd+Ibi7aI
/KZGEsxvaiSE80hPzj6VKVvbGwpLvpZCiZNdgGAxptr10Ht7jWz3f5yd147cxtqur4gAczjtPEFZ
0xzphJBsLeacirz6/6lZ2BtqdqOJWYBsGLaB6ipW+MIb8k1VWUq/S4x5+C06G3fzzBodvK8tvTs1
qFa+F5tJdq+qBD5UEqHiIL55+RXVqopaxw26F60AyIHPbgkkOyhwnwnyeU53eduMK4fxKuqSY5JS
AASlOAaQerFzQoyc6rEsh5ex0PoRmd8ph8Y4mBk+xgh3m3tHS4d/vaRCr7zG1vtDCG9VHOZqMMHA
a3PZbHE+wT545Sld3hLyd+GgKIWOuOoB112uhajGzjaCsXpxuiH/EM59cCK9xkSbBw0f+PvnZ3lo
GYxi55ukG4Geu2QgNfTXwL0q7QuuA8bvIOjdf8zQGMNdi7YhytAO+tgru295OTEkLUXWG/QgOnJv
gPG/nu7W6AC8OXX/Ak983jZeUZ9JedVDC5fzn4YbsXzK7KEcVzprcgtdXBT046k+8L4QIsoDcLms
eYt2ZTmYyncj8fL2qHe288no3faH5iSovuRc+lxXhVM+obtRrn3UN7HIy+HZ2LIbTlWUdV7W6Zog
phc9Dc53NZPCxZZwM/FjTkL8Ba3GdrqX1gAY4+ajxZYrgxfKKYp1mrA1Vre62aW/cjQ5veOIAYt7
nBBL/eZOCUINqd5q7X42B+DT3TSaxY4eq46uq2jwlJ/b3m1OJqbHykju4LWjOMLNwLN8D9q5x304
1cZ+JyrHdQ9Or3ov7hSryXEOioaiVKgle8UcovSYluwEaS5W9/sxxKHxiHyy0n0QIvLGTxotmD+k
cW71Z0ymyfw20auqvljtZDLu0CAsjE83pdDmgx3ACPz3nZuY/Uu9GS6+LBIQQFx+2ljtndqdQ+87
ojl4fjumEn4HJpY/VXpc2Xu6QyjF3x/yahODWIeCyHYibSWrWDzltT6XuEnW5Yso4tredMhIfeqm
Iuv3eWjj8KwFhlC/aiGuYIf/YWTOKr0v2azVF9cDatSzpgRD8cKrN3JSKnWjdnr/ySk0lYLIRI0/
w1t1Zb5vcN6/9y/kV+J6i+YSDXLZtLhcYwdsjuHy+r0IAkL70LSa5YNtd7zHmnaMcyCxlhbr2Jgf
RKKoT/TmlHLbe2YbPdJpt2NczLHB2qjILv3KlaFcC66WXwQpY4kA4YSTTfNrF+cbb3IVKFepvPSp
3ZjYQOrVLxoBTbkPJhPpQmsKvtWT566RlJfX9du4FFIJ6fCtIbS7XJioGajXiSI8K1ZQvYClM3Z5
M7hf4iEq9/c//VWl5L9j0Ubk0UIPdklhmEbNrWpNUV4aUbVPXdtVv1C7yPdKrKNYotVYmuYIblhb
jOzUBGlCzX7oLKddE+Jb3qXyd1CgIg+RMnzUWS/nnJqT4sAnCF5wg3WN0wyc8DVroWCXEFqajdmG
Zrwtwn7Wn/OYp3JlMy4fLeqQdAQoX9FKh7y7VMqbsZmrnKBJziJQsZmYR7XfDpjL+kipYLXq6Uqw
svLXE5YjSiFetharv5hwKHVAFC9Kz0E99o9malU7PP7Gj3nmKv2mMXid1RBXcwr4dnu8/9Xlxr04
eZK+CMEACjwNCgSQLxc7zjG864Aln+swU6GpjOpzmfXBwTU7qRjejMO+SwzrEyDBZg/6oVipz11v
cOYtUUBkgtjNLuORFDNkt0On/xwidPykaKVztAokodPeVNaeyVvrzN6WyRFRoO4uSoEYWaZxoMXZ
WcwYNWABkv9oHXNE6blJj3A55x9UbiFxdVm6loNe3x+y2osGkmrQRLSWnxj5Zkw5hJee3dnODnnj
Jd/UqJf69rn1OLde7QeK5q1c5jd2Mm001Ofg4EImWZZ8hcizXmmt7GymmlZtPGE2+SbWTHrdcZxI
orcptPeq63N8ZGKP5CCqskSZixtL0Qz5upf5Ofdi+7Hr5+47OwsZG4fmAimPYb92s7KGCryxjWT3
goWlWgMkfHE/J50XzL0xF2dXzx+d2EUfdqS6stdH2H4rx/XGkZFIJqozUkLvesvS0iJPtfJzGQTD
zzwQHpAy5CkgFFQPkVvrTxV1qR8ASLQPWQVa5t0nluHpuSPdS0q8hPuw+KFSdzZftccH9UlAhCk2
btlQxc370vlaT0O/ibRAtXYRCeuupiVlr9yRN7Yz3HHqKVLfSxpfXt4aXSyoVgdpcQ5aPTrzf7S7
1Gm8TYeVRoyhxBRuBAJC76yNya0Fh4IgF9IL9cfFR8YvxWvGKi7OWIiEJxvrXXsPaqw9llVrh5im
dvVWLbwx2tYkWPdX/dZZInV6w6Q4qIkutjUZawJtOy/O+LMq6nYsCxHucPD+E+CDmsEBneq1q/Eq
kZbSMNyLHF2KEGSRi/lGkGcjJzYSv1J0DIbKsUmSYzx20b6zsGXalHE2fkaUW/koBiKFIwG09eg0
rp1s2T5JtpLjXAcI8vcAhSJtVKndLzsJOr6mQ9NFsT8FoZE/VOU4BMeYo8LdYsKIBSHWxmLvpVXs
7FXR4avRADTvEbFXvDU52atTyC1q/TdQ0WU/ZbE4kxoH7qAbIXFi0v0z5aXzDNAwCI59IiZxhPBL
27Boqsba9raeJA8FWuIrm+Lmb6AaDLiUBxxfwctjYEyQh3DDjv2mtebdSPx4UvBS/JWmw69RnZ2X
2MjxBy+CaN6GdRqt3ARXp5AloKPFs82ZQPRg8Z6VYzWWVpaEfqGGzp7zUicb+qjNbug674fWK/Wz
TlH+vaUNS75fQMCQyqauQop/OesS0PfcJo1yDpsIjy7IWuoWsfT0mOle/JKbwtkXbo1cfKR2z2ZT
JqduSsFrh+r4aWRjrtSSb30EHBRkqZ5fxItz+XMECUkDHi30DTFowyYqDG0npnJWD0YB097IJ+c5
DNLmVE5uuePcrgnvXYUVrIfsTcg2EfnhMvnWLKw+EnuO/NSOw+9Fl3pnxSvM58wxsxdbAci2i+M6
+0fMoMbfeSsxNHQAm2NJCnSlcTPrE+wIix2gibY8dYXZ8iVqikk1GuYWtNCVaPHGjiMdpWdFTRQm
6DJFMOZYGzRbiX0irBEeS9aRiukqCieWuptRRfgcheyGd0+SvY3UoMwOJdv/8gOnLkhPMeqJ7/WO
/UnFuW7X1Jr9bVJbWBzKmm7QrTm+Sa8TTUBJdOV//6uCNJEa2C1lQT9RQvfZUJV5q1N1wIIrGryt
Har5AZ8xb+VyvQpg8N/gLZdcV3BCV6+6Uo0Q94Wb+gX+wgeYp4Bs+1k9auhmrJXlbs0Q/AGBKFxe
mdNeztDsWx6bvFLOgwPrSFCs/obcvbUd5sQ5tYOVktTiCXD/K944JeCiZYtSwvdogl8OOke2YqBx
o5yVXkFYPfSS1DfQKdmFmTXsiNaNYVsUpf7kJLazck/feEmJRanC2ojEUpxeNvSKalT1xLKDc1iC
YdvocB2aTYc2abStWi34aZMCAPqwsnzjEb922wpcLWVYMdHh7LLxeH8trj42FUJ68uS3fAQZoV+u
RUTgOFWdEZ1tnFgf7AkVo03cAv3YZR3Ag5Vg7Sp0kaOxr0hA5L62F+enQW49bXE2ObtK7O2DIVeP
dZA+9kXR15uomrxv92e3Nt7iVQz0WnQowETnPkzjP7MToH2CyPyYb6fe/o2XTrfmjXlrRClyRUrH
HwrOl+up5kkVNq0ZneO6+hUq/XQYOif9joaHygTxlXv/BGVvz7IkWokY5HI4msIQOtMwOatdG381
Gy9/zJ2wOSi4l7hQyFs3ebg/4vWGIX1EC4AHTjZXrGWWbqPO3OlVcrYhq29qb9D0TYJYzAbHAnVt
Na+uBylrBPcepoY0l1/WAF1wtRo11+TsJtx1SqJ0wSMyYl21Ew3a6jvXCYwHLcKW5XB/ltefkYG5
/GBky6vCWLzk2qSnVmtb8TkSHQC0qfIyZaeYcarth8RpX0ZNm6uVlb26luRkaSdCbeOAgMu+/JYq
0I3ZxZr23HVd+RLEPRxaa/K8j44i3O/BnE3/BkaDa6WZRQhY3Z/wdURNlYuOLYVWkwIfINTL0aFe
w6tO8V4guAl+5o2bfsnzyAiPSh5YvzEhxCiL8rr+2XAicvd2asVeL9p65Xfc2F5goyzQ9rzs4CUW
gWQAUDPvWyc505iah32TWGm4V9NxokmnON/vT/oqXpNzJl6VESRcguX2anhMW69S0jPvAW4AXiHa
381E3dalbnWIPUoGaNZ01c+iCAPaBGmVnu//ghv7jNz5LWCntIpQ3+WqY7s5u+lMzQnJ5F7/Us1V
dExDWkPbaRjDgzpnmfbeIFWWM3mCaIxzrq7abhpNDaEYVnqe675pd3DLqV/bblV+Q5ywPLlN6/0T
TghRHqHAQ1CO2yBawTHJWV1U+vgJvPcSbEXiTjP0ctaZSD0ExpXsXAfUqeEUO9mHoVGGf1TKyt6e
ZsTo+nY6liunWtbur8clSQGBQQa/7ISmmDukYNezc24mSbtPikGfTjUSXStf9cb8aLmSmUjmyPW+
snuvt/Mcc1gPJ+hXq3PzBwkih883uN9ZjvCTyOxp5W296vNSp5b7mPRP5cakBHW5qjU8/xAlwvwM
al2Ev9LAxBNrCHVMBkfFCL8RSjbmTuVZ73+rvTmiupg2RbMNtKF/aEWNDLiC3OJaUnTjRGPDLVE2
ZCY2rZXLn2WXuhbmXpCfNQP+974SurOhLeIOT8gwNWIlQr8xGsQMyUKjisuAy2vMBOrQV3zRMkKk
+UuY1Y6zoebppP9agW7GK3f2reFI/olkoDJC7VycX3piTak2IOrsrsOhVTHIsbbUu9r/KCib/bh/
WdzYvqwfexccD6zjJTNWa/tUmey6POeZZaCFFvSFeAySIn25P87NSaFGQjIPJYFjevnFMH0tE66G
8jxVafVD8xRnExstXfJSG1Zu4BtvHvBu6jeQH/ATX24ODBp7KPdNcbbduR9wfaiHpxkt7VM2Z+Tu
ra19H/UCgdTZ6FdMMG5cvbwz0owHrTb+WlxChZ7jgmNMxVmtc1vdmHbD/k8D59jOYfytx5ViZWve
uBW47eQuIfqlOb8YUEyAQ43MKc8OlOqvXmhnu5Ys7BTOWfohCqo63NOPAsp5/2vemiekRbAmpPfc
SPJr/5VEal3dxZNRV+dCn+otEgrxvjLScmdMLWoWyryWUVyNx/dElgucNb6nEIwXuweL8paSS6ad
TVrDT6VetoBbTDrvm4wqKS44nbbWL7zasIwizzolKIo27pLPrJguZXZY1edwDpNDlE3tpzTqcvx9
RAuY+v56XkdKXLQ0bUBFAin3QBddLmhmdCUwb00/J9rUfnOKevzsjnBLDnkOBGk7ppVVnwZNSw5a
BkNUs2vnAbTAe7H7RC1EL5xS8ES0GZZgAIO2Y84rZJwHMreTN5vCtxS8u7hZiwe3tY7I0CbN2uTl
5C6eUDkqcFDOC015Y+mwWmDROYWpqZ+F22d+Eg3JUbit87mfWkQ1QyHq31CKxEao3ewXVZPsBHTN
D64aIOo313a3QWlD/Ln/Sa63HE8fMQ0wJ1kPWtbdyhTegtpbxlkpsvj30MZZsLPj0dP3RDthfmpw
bO1398e83nOMaUnOBhIQdMUX27wjWUckxzbOODI6vxLEKD/WYyp2WEStedBd3fvyZZe8AeD6ODMu
c0p9SGb5gJrnAVGebtuFYZHtmlFZc4K7uqAYR9ZuuRIJDtGgv9zYodurmBSE1lnNsuqZtr75MxyK
ZtOGWvuvZUVptukNY+0JuPXxMJ0FCwWgAZDWYiFtZRJlyi86d72a4mxooWlE0NkMA/1151X0HkbF
7/929JihheFsI/UtLifadDVtjLBBzyiuzGcldMz6mI2i2dblgGbM/cGuvx4dEyZGlMDlxGiXg5Ud
rfMcLv4ZvpauoHUJ7mzfNa1q/3N/oKu3lKwJcIaUHIZme2XPAIwcwMxsWefYUMMAFJTMx7EAUr9G
3GWHwo10ezcasDwEpuDZ/v7o15uH0bkXpZIZb9ySG0/VsCqi3rbOVayJY6tU2akZ6/pUFmi6hS2A
lY1nT/Xh/qjXm+dyVP1ycbO0jrNMVxhVnYZv0ewVD2VvmvAydOs/ST3Nx/vj3VpjoliuW8J0hPIW
H7PptGTU7NI+K2LO9pmrR3tKifGmtsP2gzaiopQE6D23XrzG97s1U+ZKcQDfAh47uc3+esaTAUkt
0c/2OVStbO9kphrjIIxt6b70+vZrNIXjGhbq9pCcELp+CKQsS+yDQNgKt2n7XGepeUJVNdgjOwkM
H0ihDT42tevf95f31iaiyagSEdLd49xcTlKZgCimKI+cu8p2/aERen5Apb/Xt0mod9Zey0uauujH
he+2+kCQhf4mw4KaxJJqWX0RzKi2JtM6g8aPEEsLms9RipXYHs3U9kGJ+OYhGH33dH/G8qq5eE+l
WZfMxC0K0lKQ9nLG6TS5RdJFuT/UoXqyVGELYG7lH5eWWrfJstwidRydna0hkJ579nv3MyBC6tD4
cMCsNq5qTv3QqbYQSuX3cahvJrPtfC3W+j3/DmG5ITdetGYynpy8iVZGvvrUkv/ggMmltcGCL9E2
RiksaKdj7SeYweOyi9NvPQ4lihVx/GDOVfgY49i18mjfWG0p7winlA/NJblY7bqqXEh3beNHyIf5
TRnWz1aQYD840BT2sljb20ZU7Rsx1V/NsVNWbqvr0JHuuewO0qsE0sVnv/zaVRFaXpEajW/Pvd5v
Okfx/tigcudPqoFE2NEhWELW0raUltAlLoqTonWp/ZBOgbJyX8upXm48OrYIJciKvMG1srjJKpGa
fIC09WFMtf0mnI2NOU/xr0QbrZUX8IqqjDAwriuofKLzA1BlWU3FKsuj9G42fpZElbcNCWuRSnd6
bV8YXvvcTL0S7glmg32XJxGSXdpMubzGcZryUxRDjTSFApk5tZG+23L3QS2ZlSyMUZFUnM9GZCnB
YWqEHW16SLPz1utLDLIH1Ni7rZvXqbONynT+lrVN8uX++b3exlwbeKbItq8sUy9urDkrx7prg9bX
s87a4WpTblLba3ZxpDQPXV99JK6rPtwf8+peZjmRhKGBBZ+M1tkifAESCRDTCTvfzDBr9fpeHISg
lzTPTbtX3er9tWE5oETqS84CmPLFsQFb5DUY1nU+EpemX7U0H7n8lUPoqMojBUPALkNfJ3stQfp8
G7n4B6F+F369P+0bS82MaYPKZgBy/otfMQxtUAq16n1wTdEnfikO8XF4HCBn79W+0U9Bp6+Bua7e
e5eCFaAO7mekraFnXx5YESZwx4TZ+1ntBfG25EyDIbEaY9NPqvk4Orl7NPQ0CNH/zF/vz/eN5rY4
olR7yLX4g7GDtRxcr1rkvYfMpzodvYypmp9c0fTOtsaRHbpw3U6HMhRZuunyaHwWmtf8jDot+o/S
VMPw0LdaD28O65V/UXwVn5IgyA69VZYnW8Po2ag+R+VBVXTvlMDrO8Y9UO/N/Slc37cSKMXaSQo2
mfnidGB3PDR5Fme+lU7Jjw5u1nOXVRHqlcga7zEAynZaT2MBTnC0qWdDf7g//o2TAvOFngolCYDk
S9aH1wVtGapl7leuEX2uRzX6GCla/ZDrnQeQtXJWakr6jf2CBjgZOSVBEKzLT9ZnKRoerlb4NNGb
51Z30lM5FMMmtnFA3SiNWX7CuT36XusO+vvBMKnKtkC+4UsKbfVjpjvtt2luRL8ZUV/YVbNTnynV
zzuw994us+xuB2BR+UIPM+03ZZv16VbA1T81hp5/Q3A92zrTbCO8ZfC+xXltPqcp0rorn1WXj8Ni
Z8r2H+kvbGR6ZIujKBQP4fxKz30PHLK9MYPJGXeV3ZTFprPa8Sd4Re/B61NkQ+nTGeG+6ZCseRB2
XBiHKYnwusiHKv7dzpXyiryp2RwgppnWRlTUPCRQBusMBOiMR+A6NRgyPbI/VDqCgNv7G+SNMb2c
CZ+JOorEy9DZvDzgNT0ePCHGlLAnbnBk0BMDIVQEfbY6RePT5HjltJN6fh/pZSTyfdGch9wIg++h
VU5f2tEcfxkqzbOdHWCouUvy2T7oqpJt6yj/z/0fe+MC5BogbyWf5N1eil8ONEeAYDSVb2ea8jqV
+fARXAgaHwFhahS06amygvx/iFnk4hC2wNjnHZe/6q/EQ+gprU58onzOV/YgakM5DUbcP8lE6Fk1
ivmc0ouAaKlajyLM8m08lcmPd8/87crnBiFavoIPdyJXkZLpGx+BxH5D350G8OhmPyj1i48GBi07
YHnBezGeqP5Q5XMQj5BFl6UrnmZmFJ1qpAEHBKT34xQIvnE5PUSR/hJN/fxgoQCwKXJsou/P9vrW
YkDue6SWSIKu5Lm90lLhIpejz+KOD11rhA+BUJW9qNRfeeW2K5fk9Z1FNCwzS2TVmOiyraCHSdtF
uJf4HvK3J8dOcFieXLErncjYhUaWfGnx3/4yer27MtFrMIxELjM48BPsi67SaTXhxhJxN/kVLuSP
/ZznO0cxvW1SZ9qLGqjpocJDmecCBXHkZtxp10ajfhLKuzVJeGMlao1YmD1OtW1xD0RirvNy7IQf
iEn/04E5O1lGk/htXVsrs34DQ17eObBRSQAIF8FR8LRfnqh0iBU7gzPme4Pwyq0RzzOX+UDbd5vO
jhttsirjLsRRIsZZx6rm3z3lZDi/kFDah6j0opdGs7182wdJ/cmoaCxjKC8M5THNx/ynZdE0RoNb
K0wcSKcuRJUrsF7u71F5wy/nQLmQKgiHhNhwMQfXnWqTjFz4rClkzanSlBLdCWQGKfs3P+8Pdn0g
kFqTTtGgfl3ZML5cMARByrnjHfIdJw6oZqF0vZ/zGZI+WBC4QLWOAu/x/pjXoQt6ILwLqA9AAmP0
yzGtcEDo2eg1P4cuvdUNZdhpnRNOeHmpKII3kXYsakABXarP4Raehvh8/wfcmDQlbUCGcoXpxi0K
Ppmk4gDf0f0xlJ6uul0+5/mkbsZKtf8T41v17vAappULAYfdT+d0mVXoQVPPEcURX+ncYG87KQrf
DLq3tcY7KGEV7twIPOv/MEliXJoZREy0qC5XGfY4SDCz0/2K1/eImnb2kPd599Gau2pfsJ1Wzt71
toUpQbkBihO7icrH5XiAkZVsJiLxwylLX9u57XDaCnvtyyQGS1sJk25tIeqEEi76ZnwvL96/Xk5C
PrTq09bwnaLRolPVex22e+RSzYZ7P6j2ZTeMm9Ack3oPdtv5nMeK824SzJuMMlkmWiS0c5f7mHS8
oixq2H6j18g5mcBUjxNCGFsrLBFLRcidHNVazVGvHhWGdWnIvFWkCR0WEWKugOGwrNr0iznoSegH
JPJjWOC7JFEs36G6/+S0OA66EMtP79xTUP4h+8jmlKwrLeWeONGKgoiV5QO3S37C3k0evSlwvpiV
XuzHGL7V/zCeJGTSD5N10sVN4U7CnXjELd9MzIJr2xFVsgHmH390hzI6NuhFrMxQXq4Xly8zJCgh
+QPqALN8sYupF1ZawFn18QEfX6RY/CcDMPRB0Zp6l0XF8NLkhb0WK98YlTQOeBqNXbIbS15Yf23n
NJ/HDB694k+x8+JFYbAtNa3f5YGNTlrdGX9yQIhrfj9XB5YrmCYNjW9g9dzHi30EOCmDl60rvpsN
+a+qs3kHjbp6GQbHebn/Ha+3rBwKHCwBNtH1UsDITVWzwcRH8QM7Vp+qMaqOhojM18aAIjeaJkWO
DqtSYtRgDbtzc2gw+7QSZVlymYWUQ9VrIo7CV4Pm6vQ1w/X3q2fliGVkahHUVMwU64A0HcTLYtTQ
BL8/86unhpYp4FEJWAIJzBJcftmpTuhk6E30aiZV+R+3mPpHIZz6y6RNKm5eWG2/99qXA5pIgMmm
nwPX8nJAU3j4UlZ69IpvRB4hB0t5Q1TdD7r1BTYNGLHdn+CNXSR79YwktVOdpUFm1jVGPoeG508V
LmzETQQTW6WH3ooxAFfQynreGg7+hZQYBwFG9eZyeoMNL30ynMBvURDZWzX1rI2qB+pJb8asfv9a
0g2SskKcTt7QxVrimYwIQTCHrwKAlXbCWdI8dOgQeFuL4o61s9uqfnj3cjIkiRGhGBpYSwxwldoV
AWyMA4vV5+iERoPyDetJIbZIBfx7f6wbe5M2u0n9CEQ167mIECJEjQwHtdvXJvWqXaKhEF80Gf6m
U5ccct348z8MxzrC7ENYDAL65adTMKO2Jq7t17qfQU+0SWc+6knTHULNmpVNNIs1LeabE6TfDpWQ
zh79/csR6Qz3uA1l0Wuml2m3xTojHh7bpHD0XTMXSQqZJYU8dH+aN3YoQnJkO3BxeSaXfcwBj6A5
rR3FV5JMUT/UyAcUWwiNU3cA3GOtPck3ng4uNw4f5SLo3csaQgUOMsq9PHpFHaSLtnjoKMUBF1Tl
OCeirj5QUv6QQrlYKcddzxKmIvGePPtvbM3LpdXyJiZ7zuNXt9EBU4P3srZlI3iptWntGN4ci7sb
aQayO5oCl2PppZZCqqrjVyTC9Qer6IwD1iD9BwCB5cqJvz2UlINiMIn0vByq6VxzMqqGaQEXLHei
VPU9uHH7i6fiivXuncIaclX/v8Hk0/XXq6+OUilSdaPXCteIelM6w4RIom4nyslNCnvlor7eKIyG
iqAEfxPcvNVX/xqtUbTeUwymVnmDOW2RvqeiiXdLgSaTW36cG3d6Krguvr/3OMBzIvEhiiOuoVx8
OUl8JyLgTnb8GidDfNKy3ntF76Hcq5Gyas954+tJTLDEb1JVotxwOVZld7o9Rnr82jOtF6/ClikL
HIirSZmtefrdHItIBi6ibDMvhfRqfRJ5M87R65Qb5jNMOeVD1iH3NU7tWiZ3ayjkEGmhv/GIlrA/
D8gfpVElep0jPFw3ddviQ2X1YxtueRicaGVbXt+asqUACxpEDb235UbBy6vqdbRUXxuAlp/tsXwZ
oXXJzob2PR77/uv9DXIdoF0Ot3gWJruMrDBMotdinDGnA8GQ8/iMo/fTbe36kxdWavm9HSvL3aT8
oP390Vcmu8xolBjasIfL1as9xAP1AH3YBERPnxWc34Bvm2t27bfGk40+Am7aWxScL7doEQTuaPL+
vXrIBT6lXqJ8C11ngE49Wb8akVvv5oURu4A547oCBAF2W78csOz0suD5iF+HyQu+qUIvPpSoC207
LLceZnvoVwgItz4nIB5cgN/6a0sJP8/sjXroLAJeCsrGpu3jQf3QT1E97gv80uaT19eqg9WgmBNk
7aw1TNitBaY/JBFoQDdBm1zOd1CcDpFpeYNX5oiNXEX8NDm1nxdq+S+roaxcq7cOpy1NGCD4Meyy
X5NlSmxEbRC/ZlUzfM3GnlqHYcbJgx3OCKXe3603B4MAxzeliq3Zi4hNuN6QCleNXkslaPtPTTfU
D3pZTdVHkRnJSpH+uoSMQA+YT0QJeDQoiS32KiBubeyhcL7maC8GW7ABOY6JIrY2aFDP3UaEdfbT
xXpwq0cj3sROPuLKrmvpsyARWwmMbzxfFjsZdD5IayS9F4XKoiiyYcgqDo5W2tYnI/REi5Nl4B3G
gJ29gWkRxSdKa9UapPGa/cE6QK00bPw8JKRDfpW/Xs6gy2Mj67v0NSkwv9zVQTe9mHaAQmObojRo
cu/zdw3l+02LTKWPnXpB7NBZ3scJ6P0HOH3l9v5GkB/6skwBElEWnWQEIRsMlz/JqHJHOoYlr0Vu
5dMWd1PUrLHfDo/3x7lxmlA9cKSStUudeAnnDAVQXyuas1fdrAQJugoydp7bLNy4Uz7/6evW+XJ/
xBv3B7ciiQddIWxblmVEPeV5BxCbv2ZhHjxNkx0LFCdm9LwDff43rj3laxto7SZOXWeFnX1jsuSv
3JYEmYD5r9IFOypSMQM2MIbitW7VDo16O67hLivFlymyV+/mG1+R9h9laJroxCtLfexBxUO+HzxW
N8n7cV/WHpu3xnm1W7k3bswMcBYlAVAeJHzLJF1kWmiqUZW/VqmpYiLYNojwNrFbb3KrRi7Bbte0
/m9dHkATKDFZmJczS/md/zo0PXJSTVbP+WsTB/oBq1YbI+dZ/0N1MXzszCI+UXzrtlAvTWsr+3Lb
FI2PQ6Ip08v9HXXj5pAqz8RPZNUSK3X5S4ZaD5GSiYrXqNE9hVIpUrZxydna2ICgY9WBFG6k6v7+
qMsll2puEpQlRbTfHCsuRwVM2TtUSye/HrTqYSzN5jGJe+7Oahz+OKkXvhdSKgdEhZQeG3cUgdDi
SpibgbeImdJXM9wnkYTdQzkCeMAmc+ifNeHF74zs5YBk8rJ/IvNAa/GF8y4NcwhNum+AJixOEZi4
P3oPvm7XpvNaZ09+pL8vPDkYfT2iPwrQQOvkcv+1nTIqgw0MXtUP5jRLdhRS8/ar4jlhtDPqIptX
bqFbX0/SzmSaR8d4GXIHRSlVirXZj7LWxZcdNc/s2RTg2p3ec3dhaog18UH5fZYz5K2l6ANclad9
8f3qIdI8UUDtwD5mRiaTtkajWsXTiGJAtC1nUnhVG/MflG3mYx9Lg9v7O3Z5TuQSg+Wh/CwDJ+KL
yyWuraqqhirRfJ26VL7Re934mls045TQM38PSp98Hkwv+3Z/1OUd+N9RyUuhCVMfXZ5OtGmtYe4m
zVfrWis2VUGuhZOtZe7uj3Pji0qTLJmFEs9c1fIQIm/duIpVf8bJpT1aHTSIXQ8+ND7Gia5+H/TR
fi+EnrnJ5gVhA8cDmN8iZlG6HDkcr9T9XAdJjm8bbBNMf1BOSh77gArfhrJcqfy4P9MrKCzDsp4g
DqCcsKZLixcUl0cqX6PhJ+1cfo5UM9+pQdUX4GbqkX+M9uZoJl+1YTIjALnj/JTpjb0SPd44sDTH
38r98HjwQrvcTYkBRC6FAExd2Mka+Ll28KBGQHg3Vmav+X8sgwY5Y5jXaOKSsGKUsFhoCFqiRonD
8NNgmr1HVUPAHzbsU+eljbYXlkftpjWc8hkn77Ui440NzAXBiQHegWTZssARV7lX0ag2/WEy+nwH
pjEx914Xlg/3P+uNDczbjavnGxwWmPXlghaZXpO9GCZgIavxgHAnOBO1UWC+jtOc/KA/Vnun+0Pe
XFYIvwREFAS8paR2kyr0wuOAqY1jOB3bsMKMsXM7zdwEhqE8d7OXabtBmMFrNs5rEJYbF6IUYgOS
JDUbrgj8oZgLug6C9wV7yl8VsK3miCKvnh4ALo+PyBEX0wOA2fGrhWkkZg0WVs7vf8UxLiDjkAwG
GGLy4//17ESBqIbeSjUfzG2SPk2KXpHeaXHlfcrBxWrPhe6KtVTn5sSp1aGEjxw9PsGXg8ZhVTsV
yAS/aiI9/agEIt+1KjodeyMbRmeLsdAsA+CiRPiZ/7ne4GOovd7/9re2G42P//8jFnUDRY/HaNYq
3a9VrfsEoir/kVMe2duF1QL8xlnm/ng3Xh9uCeIX2qD0l5dd7dqJZvzoPd3XFZAYvMrZsKP7qX9P
OpqE+ykLp39z4dnByrtwa1yeE6JjSVg2lz2ebso6VxtSw4/Kpv0VWZ0efIhyDMMPMebj2CZNiftT
x9Xl6/353lpfHnlyeeRgpar45UdWxjYI8so0fErM7V5JDO8Q9MiWbnR7jvezJdb4Vf9H2nn11m2s
a/gXEWAvt1xNsizbshOLzg3hxDZ7GXby159njAMcLYpYhHyCDQQ7DjJrhlO+8patiUKelc6KoK1B
XF8PCCaUDl3Tms9upbXvM28cHiunSl2kRzIXBZiyjKNDRNlqj9i6OTDQdgCGMGrJQK4HzpBYKZ2m
Mp6VsdLOCdR6fxyz5tFTR4GVfBKigh/Oepz/wZcFpAABh9oFcnarY4RE3aCZUWM825XRfkChcPo8
FAP9Hh1Hy9inKTvFvp129p4t59bTBwxGZpDcXgBKryesibhKxkQFnGIA6cQvXXe7izqZmAipC+yY
P5knMBPqNPTyaehfD2d1eTSC9jGfbQywn7NaWT4tcJ9Cv9SXmrPaxMapiqUb1+0dvDlNLmYpN4UW
7BrcuOhZjDBhxevgxpp+1OaF/lOSeOV4nHLKODslj61tBNmeMIqXHPymvDVfXMV5ac6T1RTms5qY
HxTFRbzHHfozS9yec2NZPlaGMn97+xTJYik8IZhDWL4aU4uUJuwHIilPnZq/DUWgNwg+LT9TiGuL
ne+4tZ4kqqBAyBgRwFt9R0fF9b4eHLaNUJyf0OL0HF3qAaSoOavddL49NfnTV+mGzG+AhlF6AP+3
Oh1RiAqSZrf2c6lZ4YNe91VxrKbqUTRNoNRpftG4Fd13GsaGfhGG9c7wG1+TmwgJX144yuBrsjv4
IRhaTmU/tzNm0hdlCO0IOxQT6hjajc2drTRqdjSLZN7Tn9qYOHsWOReAeKhTrJtEYTo69pC7jGzh
H7soGAGGqZ7gQ1aHvwgyMGiPsMyO/HGqAN1PVWKqO196c/K2rGICgCQbWW2rtG7TyixU57myMUoY
Cg0atjLR24g9a0FGjaviTBs13zlBG08OnSrAyJgOkCCv0VSaS6Ovq13nWYyGmpyEZWSDrwnvl5JG
ve7X9mjsfOWttZboLXnxwy8y5UK8OLOzsah85sR57pUx6vtDPqXxv3WfFvFRHfpQQbxzbpWLZy4V
UjKNo//V8E/qncR2a95UsiVQUAIT1w8B0oezOjep85w2RYOT6mj7OPTFjW+l4WcEX+I9CfKt7/ty
wFXsBA8I06Q5tJ/VXqnSE6Jj6udkgm90F4I2wVAcDJmvpSg8n24f6o0rhARecm2JnMkdV6SgRsdi
NC8FX7iM6xotoFZ7oNtUpgcz6vodrpz5+gYBPEtLGbwn2eYaP2boU97bZmg9R1ljhj76OYnpl+6w
5wu3NSkSLIBjaB0BH1ndVCU5RkrcQnLn6GKp/Nooh6d4qqE5JZMxN89vX0OJ3ZAar1Si17vFVPMW
wyDDeq7muO/fJbHrtIewtml8pqJ0dwicGymWLLVAhuBZA0C1vvTNKFW56q1nu6w8FHYTUE362Klf
SjT7/7a8Xv2I83z5OdXHaecW2hwatD2iXRR8YFZdH067zKkPjLb5PPHmgmQ31PbezMwyvdcBHDXv
dDFguzjEc/JD4f/viedsfdbfqhg85RzNNXAFle+hzbrOeTZiaHYwqdJ/1EGYh1k4zQ7e+/V5BEyF
1iHbh+eGkPB6pno+QSZKNP05VKNmPKBZXv+ILZxIznluWP3JVZM89VVR0o29vZleXz3IwDE/HlkK
pNRBrkd2lanvRhKJ57K0o6PQkEw54r5r6l9arMbuFquLh1+3h3y9rgyJDCqnEgAXJb3rITUDl93R
GsDoiqJ/H6GsWBwEOexBVZJ4r7v8+g4AgY28lEuCTGi2DpBUb0H2ME/sZ32okv80Z9bac5R7on/z
08U4CNkiaMtHJNC9ntSkd5oduYxjuUtTnrPMSZZjOjuKdbGNyjlmNrK6O4/Xxq4B7kIxFEQlj9i6
vu32jt1aWeM903E1xLkVFU2pVCCzD1KnDR9qJOd+to4m9kqVr19NsmDKLaTD6Fmxd64nyyLO9HTB
jIZVZXmHCS/Ic0J3Mzm7bWR8L1p3OeLjglWygr2EeSymPturQWxs3Je/Yd2aEnqL/V0UJUFpqdnH
qO2S9JTVaEQc3b6vDrg6ohd6e+O+vo9k8g+2XRbeEUJafWN3dLt+sEDq8uQs8QOSXoNxEImXGb6N
8NJDiwBs46dz0X0N067fufa3R4eFja0YNbY1BDuZyZwxS44CPbS0v2YKAeGBcML+q+lMMDdTmX4i
RK2+JFFh7FzEGyeW00qERPGfVGrd2jZEa+e5aSvPE9WYB1NBVb3IHOVLBx7ocnuNtz4r9FKwkASy
bK7VTZhnbb6UUxYFlTY2/liN0ScvDedjv+Rf9Mmz/ro93MYRwhUTljX5DK4oa2dFcDBqMcyZ8pyX
MVIUi9ZP86lg8ZOTicjTFPnNDBYtciZ7p5e7cTGBQqGRQkeDy1BdhWBtH+EvZIdxQJ19ts8Zkp/O
pXMS6w8WlOIvCh9kwZRX5O94EeEORp1WIraSQEPS48IjM/mLBlUrd5ehvSSWQon99ppufUKeFHph
dFcxYFkdk6YYcIucjCToIC2O5wSAQHnx5saK72AROM19Udni6faYW9+R3hABPP1c0hb5m17MsshC
rQxNkMJ6Zzjvx0WdDoUSqger6rwnu7eaU2sWewIqW8eC2i/VMVaXvvxqUGWBXqILNwrwjHQmrAur
6l7Ha+GpbaAs3p7g5lhoVpHsS+WxVxJA1OcUUEWg5vNRfFIztT6EY9F6x6rHgnRnz2ztTcIuvh6c
D1DzxvVqlo4W5Y4XJ0Gmd8V3Vcuq6NLliSiPb58UKBFidFYP9oG88l58tTZGtMLICu8ZS9XhnFWV
Ex6MrouMe2te2j3F360lZGvQKkCtg7B5tS8Nq7YSTFM8ykGj6pxEK+VGzE4tk1ObGvGP23PbWkOS
WRrsTA1AiPzzF3ObwtqJcyKNZ4v2/gehl0CAAEU12en2OFvPAg/xb8AV1+Y6SJb0LTfr8/CZrodV
3HmRkzzSKHEfFw0YK0ZLbjmAhMqb5DtuoGqzM/xWKEB1RLqPSL+2tYaRqiKaNixCec4Wzy18xWiH
U62L6qFqB4jpkyfOLHFyQcoia09F2ZZ/357/1smHHQC2HDQo1Y9VLKJFcVaHKTd43NfhYwiv7TEj
Z3lfWktO88GmK9QUxs5p3Ohg6mDqpPURTVPpHH/9dc1SQ1oiTLxnLZqb7LGqmtBvUSowLjlVGx2P
zbCIXD8dFl1/oF9WfAgtVHCCUl3an7cX4LfC4XWhjBIZqGLyB9JByoDXvyWi7DrUXhU+F3nONdSw
3HeQ5uvwMORa904dvOgSaVmHhsRsXRQwwcWBtFRDg38cZ6x/RXYUuJ3d3f5dW88AHgecNjTLwGat
LpGo1S3UXNMQSlVVmMepzcV4X2dqAsV7jvo7BcWL+z8YkiMuBfBkerz6KoWm9JFemc7z1C2mwWYU
3SM/b3RPhjkZhGZxYX29PeQrz0j5qgJGkNA74KvkUterXyNCVxZjbyPrVLvac6x6KLOwMxTtTJG5
aX04FjrKnKlSNIc4HqL3Tm6o37JlCp9CT006bEfj8t4T4VQGhtKP1vH2L9y4IPhZkthGDi+NF65/
YOJUXmhYUUgfp06Fj+N57x1m8ujnbtCVdPRr3SpOlpG71ierbo29LH5jH/A0UsBFvIFDsw6xpmXO
3BbBpmCeWuuR8nt/tPEKO5gpqQNy8PMeHHLjSgJMJelCLnHdK5lSp9U6VZ/U8LkHN1j8a5b1EOjV
GN6JWajeYwp5qPgM98yyP2lULbyDWKK9l23jVpKi18SUhHZSCvd60UvyxCFcFuUZREUYH0XpqcTo
AvT2jzED83vISluEvjVHTb1zI2/dTcDIuJdk+RjtitXYiHym+gD2KUinYTi5fZQeaiRYz1UcKt6d
Y2XOLwEl6UNrls1FLbs4PS12s6cxtrkCL37FatsNbTu2QwsPbjaqdrzLDeAOvpcYS/NkJ8n0c1zM
lCAtbcw9RqOc3+o+5EFkBWzONuD4VY0xDwvYFZmhPOuz1I+oZ9N4amuqmdhfQx57++nizmV7u3Tf
Xz2/Fo5DoonGOBggsaufVb3UFX/SIB0fBzOLHsy2c7OfyCiMl7IuW31n+K3DRQePLvj/aqxd7zNn
seq8akQUhA2UOK8u0o9LWYpvmVc2X6B3lfbObbJ1uFC7kXhjsFCvlAnoYHnRWDkRqMnRHY8LEdBJ
YNJpHDvFVczLYioOQrgpxs0HtJLrDDedTBE7GP6tTwy6nEyUB9ijPHk97UXUvVahExigwBzejYYX
HpG0to7CLveQO9tD0fEC/YUkw/okK1bO+IsVBdo0Zl8bXeZLujfZvtYNzh4XeGswaAHgFbFDZROv
sl9D4460O2jWsDmnR4XMKUcFRdRofGiJpe/UMzZH40KWuqK0vter2GneuKDXHT7HotGUo50Z8Xwe
lTZaTi172jnfPipbexXyOJIW8nYGJX/90fS2m6JK5tqWoMsxOnp2zBBl/DTHqJdG4fz29i/xkESc
spzUrddVi0TFS3ZQa+XZ7O3Qrz2HEmo+ROVfnhnne3DijXPhqqiNYSciH5/1K2s2tHAU6HLPTlvE
B+a5vIOQX933S33XzoP3V2kkztnIFKT03QrBiZ1zufEtJU5bWruivPAqIK3hIIb0AaKg0+b0ru3n
7qGPC80Xpgj3+FevoNNEEQyGLBRMPcBXa76B1RhOV3S9wgtbNeUHJ1KcHxgcNcmRf1+cijFtksOS
SXHcflnU6iBcr8hPpSOc4Sja+s2kJfmD6FTSNIUGgUav/Dovkq0wwoIU4Ru2Vq2Nl7xxDGTQYlp2
9dT17zTWYA9Ut/W9pXUMpH2uhlfrXWSJ0rRY9wamPvxCuHMpjqFsah5a7r47Z1GSj6ET5qcwNFwU
2vaG3/rcsvgqZap+C21cTzjSC1PLkxBgvpUa/+TuCKQiXszvJRf/j9vHdnMooPmUHfAXJMW7Hsp2
or41vCYNenQtwwMZH4xMmnVj7U9qLnbKYhvRKkANBC6QvpF5wyqZMfUpnboGsl2+9EbzuaqtQv1k
p3Y9/t0sieMdFm8Yiv9CTWsvjQXud6eQtHFJIXVGHkW7ibLEmp1VA3oKo9xNgzoysY+NaXf/MsHm
/uUYrTWcC3uK97remwsMcdL9bUn3Cp9JHRTsMd6NgVna83SwJ8vJidiGfPkYppO2o6e0NRoiadRX
HbAVr7A/YQdGHFnlDP7IFCJ1N4locT4WWKrr/ybjaL79jSH5k0UkNCxlAfl69+R9UcdUW9KgMiGt
+CO3ZHns2mq5E04Vv71lh4v3i9Hk1315D+heWKGdmwZGV2TL0yyWJnxIKs/64XbxfHr7wfjNnKD8
wGqup2alyWIOCgzzss7C7vOU5ql7WHooyk9ITIbWTs1h62RQTCWJk3cOHjfXcys6USkzDlUBGNuh
8K2axEkvba1C8DGy00s0ul5l+HoxtD9oEY/dH5wMKKFsGWRSuAbM6/Fr1MSqqHZQTmob53vrzM4F
QfTsVCmt8ZSUNIl3Jry1U0HfyNIqRV00fa4H7Ey7TyivZsGoNepy9DKlsH2dFHo8FKpw3kpdlG/I
b+cD6jOUkddvyFDHQ1eDTgjs2BghyjXakh1a1SkOnTs2O+BzuVirHAUIlfS6BxeOEMoq0JvDri27
PM0Drx9d8aDOyWI8jGObvL0t6UmHG0NCKvl4q+sUx4VoaDCMDsJiwvFdS0wrnfxkbOazJZRleVeh
qLxXkty4QznqfDVooADO14HXaMSOGCQdsZ/CkiLYZMaer/TT2B67KjPss0aLdI9wuLFb4PNS+6EY
Bqth3eeIKGdbulCzQLGaGH6KhgA0SFEhwjo5WnGJsuHt4785S94qyVgjml3zlme9maKlrbLAEvP4
Df+4uznSjfpQC63oTqC4ur1kbyOlhq6GOhFUAog/a+1ArYvadE6GLFiKqvxsLty2hylZ7P5gCW7Z
R0/JbO2iqr1TvP1VpsdMXw7IDk+jtzr7y2SjCxfWeUANqRBnq+7mE/rhhfGYY1ErDvGkIwvqR3Wo
uodGKQb36+3F3vq6mkmRV6KvQWrJP39xsVM6HNQ8sotAL7Lqhzt4yqM9GHZ4mEYx7eTUW2Ppvxlq
MgIBO3A9lqfQvE0wcw5EJKz3iVaWf5MahSFWl93329PaugagS8j2B01lwsnroRQTNwUP+FNQhpE2
HYsZlcFT6xBa3R5nc0oIedCepXfElXM9TtXY+mh2ThlEsWv92/eNC7WwL49VWsKI/oOxHLlTyIQY
cLVXiryzkWfwisBtrfwuBTn3CX6/4/jssD2o5Oa8uD3p3sr69zpfxgVp7PvSzAORwYG4z7KxvWA/
rdsXrYnLv25PbOv4EV5IGixldpRsrhdxWbQYGigc1WxIbfCfyGO5apR/zMbSBBw4TT8btNnvbw+6
OUPK6ChoE+9T4r8etHGypepzNn6TtXh5d3n/Y7aaAV3iTsHs+vZgW1camTlKAeRpDhIJ14MVkwkR
V2Xnp3mZO5cGE+jZT7RmKA/qokeIQJRqv2dusjVDknQcc2k4wkVbnQGPzjsykPBwXcz0Eh9VVMzm
jNl9qCPH2rnHNscimABaqlETMFdjUf6z9XAJi8CzxrHE+RLwY2WNkAs0I36rkgYBBdxTqFdMTWL1
VoMlppO4dm5T1e9bC7fuQeDrnMYoTSNOFLvvyIn3BHu2PuDLIVe7xQUpUUPMKYOiVez+fZIbwz/w
FhpxcIXafx5F/3YWMZNkq6jSdYiqwCoqTUU3tGPeVYGtws5oY2/6ECqJlvoDqh73s5aWX96+RwE8
EVZIxQPUWa/3qLWgG44aXhXETlxcRj6nb6PZd+iLpn3geVp2rrPNJX0x3uorjlZU5GZUVsEI/7Rj
hnxESo/mT2Lv8nuu1e5ObVMesnVoSNmeaiNwMjjFq7t6btkuUdtUgaMWTXFs7EmvD23lip3QcOss
ECFI6Al4Cf5+vZA15lo9qGoWsunFt1xD27uNiuqpm70343AReJYXtHR5h4m9GmnpAOdp5VAFsMNS
/ZR3ZfxdIFW5FwJufSqpF2cbLqQWgqTrGWGMgPAm90eQOk30VFQi/JIubX+nDdPnUjTGzmWyN9zq
Q42WIsDmpVXQuJKHNWBY7Vel1EKekBCoj7bT/kHKCR4WiLzc/dIJ43qGxM0e5jFmifIRcmRHJ3WM
sx0WjfhiNXrm7jwHWzvxt0ACTSRQNWvmWayUIovisQKiZDmfUqVPGj8TtbXzxG0ktoTm0lMAjirQ
yfU6Tpi+tbNVBj1AqPABXy21v+S1LS41mcv7zgLLeGjCuFIfy6Xea+VvfcWXo6/ePNVpZbjiEhot
hvoUYajeYuaoVZ6fOd6kHr0aHP7tK2xrXeWCgq0BTYhyyfVXLBs7xyteK/G3K9LxoivaKM7loDp/
NA6ZHxwamAXrRqDoCgr6pApBoZVK/Z+XaGP9yaP8o+wMtLmGtBHofyOjypa5nlDqTDOeOz0nQSSF
comL5p05VWCXS+dDXFVhebq9gNvjwSiTuDYUb+Sfv8gGmnoJFbLAKjCncBB+PobVcY6Q2m1E19uH
2MKE5/aIm3sUq0eg2Wgt0K67HrEURoblilIFiO4279xqabHu0I1fC23BC6e1fYI0gkOCzst3e+St
qNN6MfLqyDddORpjntXB0qbuSZnG+S5X2gKJlDK+LNAWn706VHamuzkoIsPI4cva9vqeqSK7jhCW
qIKQBvWEd0no+vXoZn5KKHNUucb7AzJhe0/S5sGAqiHxtWC11+KGdTbWdMojLhyX3skFkVbHPS2t
qe48fZvTezHO6mt6i0pFIrUJWkZxssWQ/AeJTHPxQKMpf0pAqjxmUde9UZFSxoOAU3ifUG8mvl6N
mphzX6uLzB+WQpku6dSX6lkYU228T9TUmneu1a33HSsJMJ+8iaQsq0NJ1tD2U+NlgWlluvIvXIY+
e8QptbZRkKNbvOfTsfXxQNXBn5Xgz1fiRJ2Jz5AXd2Xg5g2FOk3LCQhF49l7POGt009/gGIWc8On
Wn7dF6ff1hAgQsIgD5ysSv7tKtRz7iqb83Cu3brFb8Yy+rvbh3BzSJn5oTIl9ZdWT9Siz4Y6e10R
QMwo4o+eVRvFr6HSuvZd1AEnPKCIazQ78cUWsEt2ncFieJCLXhFK6aELR00Qak2bJbK+t0usV2ei
qUL7qZlDtRwRx8z1CwJNtvoxH3PNSQ9a0xlWTttvjHvfqSanuTSijZP3M8He37dXZWuHkZeigiVp
6RTBrz9E29kR+lohO6yOli/l7C2DP6f5fB8Vnvfl9lhbR1aiOpA8pWhJbfF6LLLfrkwMJQ/6qpqb
oxrH9fhF78w09FUq8QcvS/9x3aWwd8bd2tXSEgHuPSBDuozX48YdRWGBmlkwNH3ufXU8s1OSgwbb
dtoZaWuPyRAItqUN7Hxd4iqnplPSei6C1u2r8Kgn4fwLur360GVh+Y/VavPl9pJuTY2aMKwVMABk
OKuXxckrp+jmhE2tFN30FHdLk1+ayi333Kq39ok8PFiJAlN+hRnhBbOWrCQr7bLcQPFba5L+zlXn
vj238Ty6Oy/m5kJi18ZRBaWCHtP1JyvqAVEQO6+CspumS6Ib6oO7QM7xky5xnEMaT1P4J0uJOoRs
vlPKWsPPmwxgmaorZaClMGBOWAHSDTH7vPp5+5NtTg1Ohwzo2JPr2hragVOZdyS/ttIltH/6GA5u
0pjJeNC7KbaPadkVexQquQ/WCalcTDowCJq/KucXmVFl82gQrjqASC01LXEvs5f26CzunB0GOnLo
KYbhXZFm9Se4E/W/t2e9dfYpfFOMJVklU119ULD13O50DAIVSZHEDztVq89Z2kX/iLQGbqW2tkiP
sHjtr7cH3lpupP6YOG5PXHOrE5LOKc8kyX/gVop6IljXTd8eOs8+0gxu/25BsC07QcLmXAm4YByi
Cg5W5nrzqnVt4GujFEFXOmN6zrzO8d4pSt0335V0iYGQNh08A7/A/m0vyN0em5tAYtm4EVbrLPLa
GjUo5cFiUBGIrLRwHsClSnSOm5ffJjduDX8wQNLtdMO2LgiaCvT8pdkNWNrVpO25tWelpeKOzvSA
FkTWTg+uzcX32VuwjNsrUW8BWEB0QWgF+MSxXfvd1C2CA26WUndvRu2rNcX35qhTdVf7KXofO032
T5MO8bsU6b2velaC2bXw2NP62Xq6vcNeL/lvtWuiM1R0UPFcPS9aMlXOAmgwQC5VoBKhOA+u9EH1
RZOGjY81Fjjm1pvaT7fHfb2zGfe3KhTPDVrbq4BmAH2RDNhNBYYz1Bc9N8P0xMG1ukOOF6T81HW2
E49u4FLlmNhDSxEs41VAqi6TMkDmT8m0u8zxB2fJ73SKouPfUva78Wkt2c67KfHa/DyH2Q/ShNaL
cFOZam0ntHp9pfFTSADQd6Bp8Io56TgQ3q3eSYJUkNksSTn9xLRxSd4VAqzyKZzsqbsoiJaQISiF
e7C6zHQutz/BxibkR7g002XoBAdmnQ9QGijRRk0CJyWC1ZWm6v4rjR4Bxqy1T06S5I9wLAGtsYnn
ILFH/iGao+mRLKVdop1X83U0gHAhZFJJA+baWV88tb50Dfr4aHhPri1IhWqtOFPLAyB+e96bA4FT
+902pSy4ulSrWQW3BG0jELHS5VD8smQ850iw7eFqdgZaPxuN3tiWSAUDGZ64SyhSpCenspJ650Nu
nSVQO4AHqG+Sksg/f5GPuI2qZpk7JUGbYZeCYh7V8ou5KM54FraVlx+yXBV73F+5Oa4fZXYNOjPo
DHNfwkG5HlTQqlXKCNXsqBqr+GFJjelfT8ujD1NVTvkFVEWMVPm4DJdyFna28w039y4TISCQ5myv
tCD1xOo1Q+B40A199dUxsKAd4i6yzlNEHuPnbWyYH6IqtZdTSrXW9LVpGPEmdUNX+1nWavdWCwZK
Myo6OCh50Hnkf6snpDMRpwk91JfT0Sq/5urS0GuBmXSyC87R23ewDpcB/roENq0j9RgweastaRZ0
YxdOj0hh6eX90jSTt1f82drC0FNllR6O6mugZTKEWRe3zCoy7flYg5ztfuWdUu91VV6/wAiXAqbm
k0o/Rm11F6W53gpHyQD36PkHdYqrb8rQ/Tcvs/Mn9wy0Wlr48iBQCbneuHmo0H+D7R/wM8Yc/xiv
R1CGvkC7gzzbuuORh5Maj1KIfG0cWNjg4EuHY5nEsTN/9qoxT743upWkPtS8OvmQufEQ+vqoiv4y
KF30Ed2V0D7c3itbD/zLX7F64FVjUHUgE2nQda16N7i5O18KAudjNzbmOyu39AeQFf2ejejWsPJy
wDWR5PUVYCOliWv1dZwGTjyW2TGKIvO+hDj7FzgrOElomoYKBq7tsmdzv7WRTJSxZXXmt8L99edN
+hGtEKGnQQI+/gEwJfGL7oyzfbAmIoPz7dXdHE1y8mUJAjjuKmL14tm20nFKgwHu20nMk/fFS+qZ
Et6U7KTnW9uJ2x3MlsTn01+6nhhOzsK0akwncJoPAXjreFb5OsFweojayNIPrWMAwq2zLE/8qMGp
W9Vi0/389glbEgsnpRelqdX1r2i0vl8Gs4wDN7QiuvJTotVPVZGMjm8MFdTn28NtPW0op9G7RtSC
dGQ1aR1+eodrFQYwFHp+Dpb6dezxEUmTzv4bTHe6M9zW53w5nLwOX7ykkTBnDQFaSM62kTWnSQD4
faqXBXgFyW2y94ptHZLfJSWJGpcxz/VwRdu5eqNVUWD3ZpW/L3QsdDKKZlg6X5rUU/5xQjFap1hp
7D11sc2ZUqIA0MH78ap0xjM4T9CigOtb9vh5wHQKZp5S50e3VN0/iPUtVLUk/49zsgb/dDPa3kbD
WLHQxoMbadaDqHvVB6YfH2Nnct7cwJZ0CyR5SOUs9AVXNzx6LnNpZ0oULKZZTse4sCPvqCx9tHPB
b60hwTvldAoTvCerkqAzduDtEX0O2k4kH9OmKWTRRcmwe+h0xKF3prV1Fii9SKlZBPCoeF7vFq8Y
irAXhOsT/afZnxbT+q7MlXFyMaD9ukxowO68HZsT/A1oxO8bqafVcTAyiqFY/UoPhWg450Ps1Qcl
q7pflGTCPXXvzcFoLMuuGg/mmkdeh3FUOUD8g1g3muJkz2o1+3qi5J1fofq9E0BuLiYQKjoi9LFf
oTXRrenCJnHiYKRF8Zi4bf2ogdg8gsJJrUOiJsSKb7/KKD+CbOKG0cl6rz+fBjtnTnvyG6cS5Uc8
Zn9ZWAk/lQJfAw0Rw+P/a7j1y9TYttIjzIcRilWNx3KZSOPsKDuRHye/FqoJP/9kPMmFs4Bov2pQ
9pOmLIqBBVOcOfYPgHCP1mxryaHs7RnDIGv4g6ta+oJJsK1Ebq1eBmHj9qfRWAgGu9TmQ40mzF+o
ZYXehUh/T3p3K9nhCFgEjPSWqM1cfzu0ydtxpGIR5JpQTzo1v7samP2DHav4JbhGW92jVuj5i9CV
729fV4qfEImRVyZuXW2bavRytRmULJg741uuTGrq25h1P5japD92kZo/3x5v602i1snCcsNQa12N
l2VFa5XKBD3DscVPSqtdeSyqrDwNiMTeEc56d17Y6Mvp9rBbp5+SF3+B2IQRuPqcrVPAbHN6gJT9
pN9PI4WoQ2NDYirTWnm7jijVH9IMydRHhXBN0O2cKmkjNc5BqQ1tAAOaE2I5Q39qHLPfkxHdnBlY
VDIBQDNAiK/3Tq4mZZfiih5kEVSJtvOKJ1fJaRi1VvwnAcVvyB9yFKD71wzHYoqKZWi0LJiUXix3
jpst3+06Lj8lcOz9bs6cxdeHSN9jPG/dpgSErvSw5f5e10+xWHOwuYCa0aWi+WZWrvuBQHa5LIkx
6ncFhXVnZ79sbtMXI67yxcVN8Hh2bfJFBDdgcJbewVNE9ARQwDwYUrzFt4s5vtzepVv3gIdmsdQt
5nSsfQMKCohuP8+wJqjgPeVWan8xjFJRTqCAE/2wzB7Ct7mtXowmxebo9uCbiyypL3SwaOWbq0zO
EVbWZiDkgrRt5vdVbpTuk+vW4ftQacPyvm4Isfby/81lRvKH558pQTC/3rwaviWx3al5UJZkjgg3
ec2PMu6Sb8OSef4ca+MZT+Cs2nkrN9YZHBZHxgGfhPXPKvBAVZFSsEiywBbT5yJU6uPgZgLhqGHQ
ihOqAvFzplW4Q8xtnns7UY/8j68qWwwuW5IQTKlurS77WZ/HJC3bDE9UEd8LEq3uXaU4+V5Pf2Nt
QTjLsjtRnST8Xa+t3eDUyDBMUrGLE7bh4WkEkCXQ/h66r6MHRKPMrPHb7V20cR0R8MA0khc8pLHV
F3X7qYQUAx+OTT5Vfpx34fyoJFKZw6y6On57qYrhqC5LPTUg5PLnvMiopiqz8FuuuRkaNC48LbWe
Y0Bhe7y7jbOBqQXVHHk+XnPDBm1pp6EQOYKAEwVrrUob59xNs++kiHL5kYj18Hx7Ibc+H4VUaUsF
VIitcj0zJVJwmUjg+ySjqSefASehF6cw0nyKxtqs/nFFpA7o6OJYuJN4bO1Q4OMcEApm9E5Wlx/g
XED5A+RblNtcyW+Ka3HMkmi4+4MpvhhntUPdIVtcaP85TZpIHKZORF8gOIhTXy/ZXREn2hFhruTf
24NuTs5ki0qajyRxXK8reOZlnA0DdI1XdcPHLBP68GTHaXv8k3EojZECEFytTTxdr3HgbLs5IMjZ
UI9jqy7R5wp8q7ezUTYnRGsRnANoqFfgRPi6dif6ssBIK7cuWWlN0QnZWmfPAGpzQ1IPxvhEsuLX
fY08t0J8/nDxsnMn+ruovFg7UXT1coSUW0d/R9DVaifboUC9c11vnT6p0/a/I68bHdxhAzoHjAxI
Rv2oORDhfa4eTfXnsnD/bbt02bmjt+aqg9Sl6Aaq+5Uyr6Iia8MdDVGkx3QvVJP4scMb9EmN5+hU
5FVytHtlyHZG3bo7KSsiPk+Mg3H16sgnwlzqsS3LIMxSGoMZYLp/cVapSenc9L/b23NrTV+OtTrj
2SQqgriEr5kY3VdP6UTtI7Bq3U1q5DwNRSs+//8GXB12VFXoVmKTGBTg55icYiflyRrc+ovW6uY3
UY7hH6TEEtMhIUDExq8ckGKYIXqdcAQpjZuXrLes7tFNPWB7C2JQxXFxUnuP3791GqGJmLLbTTlq
fUpCL8/AcpBo1MnSCmDdOC+fiJuVneXc3KH/N876TFhlKsDiEPYrS/wdX4/5AC0VnrKbWe5fZVaN
yX2YhM5ewLa5RV8Mu7o9O7Up4sFp82Cg+q4dLLcIPT8UVZVdsOoxk527bWs4nr/fUBH4FetmStyl
w7wkQLhqADjnrJuteyLD6N0wFntmelsLCjiN9hBlfcxW5Yd9EUnwTNVRFquEv7o5/ZfFZvuuNHSI
6LkbXWxX3A24B+58xK1DyPUCF4a/pOTQ9Zh2gY+nFfMAgj7KnIOFkdV9CQr9YezzqDx3kDp2yhpb
IAUQ3uBmMQTQMb/Rr4ecM7vqbAVw6YRiwHcnny7NMNwr/8PZefXIjTPh+hcJUA63UndP9nrGYdq+
EewNyhIVqPTrzyN/OOe4NUILY2ADsAaWTZEsFqve0FdOgE1KEUSTwAfC86ax8xvFFd3JGkq5B1De
XFesyeBWkZ4i8nH5K2ava6zCQIVCwRqx8lUzlw8ReCA34MUh9gBem0sLdQvjAdD0rO3laFaqOHo0
0SwKbaO7mwspLH+0Z/3FLmY1QH/IfUU50tyJsFuRYFGuXvI3WEHqKsKaGbT6CUk6MuEY+lY39fgy
Jlo8Hq4H1q1vSSJDBuzSC4PSezm7HF+5OjJgTZuKjigOwpzyNGZzrfleUYc7wJLtwcCULD3oJR2+
HKyvBlnG3oRbNwqEP5QwV+5V0PRfQEzL4/V5bR0O2LygAHhIoEOzGqozJruk5MeqoXueoovCP8a4
nj62Qwbu0bP6emfFtvYJylQmVCBqfsBFLidXF5VaOGUMr79rDBTxq3H4CXIL33OJhkN3UGiBNzcd
RNm9THjrs3IcFoFPnt6QDS9HdlssoBSbwkoC6q8LpkRox5kK4HBA48TZSbt/CcGuX6C0p6mKLGYk
b16g3IhhOWVdfraStgmEacafKc93p8qpjRslLXFMwm3BDCitDp9MKe0+SGLb/djWSDl4M//rwJ0g
f/pZGM1fUT+z764v/Rb8AtfPBfMAZxYowurETq1b5TLkF06zOzwOoe3cFkoz/5shvPSflmnZXwoo
+Oce1WXhx1LrZCB49+mn2Bt2fsvWMeb5/D8GO+Jeq6XphkHV8CJNz3nVFpVfxWqUBNWgtvEf3HW/
D7TafXhgjm0m0FvoCrX9Pos5FwcdIJt2J6sWDcPrn3iJPus94LB1Qftz5b0BZ6lw17vURSYnhx5S
BbPeKgq0CaA4gRwRLVtKmE/1mCYfVARQgvcPjhvwcuUtz9s1mAXcHsHai9xXp9Bn229T1RAfuyo0
lU8i1af0pg6llT41bZl1n2Mnt/dU2DfOG+k9+3+RmwZ5u4rNUgxx0/K7Xi29i7KDl2Okcmt2IGtE
hcjt+6dL+Ae+w01HWWT9ns77zNEooXmvqiGbT/WoVR2uP7U3nyzMP5ODU7aueiijoXlUmjze9YjY
iGsLk4QeqQrVgpbiZXTRRzT9s9pEzLcD5HVwIuAKZZCHtfc8aV7ph2YSRy9WuS+AvRVqwBQg6Y/j
EyWadXshTLWuTpFjeLV7egFBLwHoYGc7ex9FIVr71HgI1r3MSusR6rwBmWVkAJ4NFXO+oxJ6TXMw
un4YHyOTmkAwi0kaT9NYghi6viO3fyhdVgqfNHZhL11+I6OhmNUkevjqjbpd4Uhbphh2WP30sTS5
vntlKjJf66mJB243zvIuxFd2uMETYhz8XPRWeBPVXFeRb3qZc8NucG+0XP0DBAGviwWKx/WLn8kq
MDZR3Q2hUN1XYJv9yfRCSPCYVfxthIOc/evfZGvbkAqzIr9i8Lq2luWKEqlFEb4aWBfWB8ucLdwC
60F7UPoyqlO/bofYDJCq9JIdwPQyjVV0Wk4nDTFuRB7Cq2nOkTIuKDgPJ7Y+tw+yC/N7+D+8+M1S
zZu/2saq/stJP76DVctfxlzR0p1bcmv26DXwrUGi0K5aheNcrYAT1aH3GvWZ9ZqVygTaUVTmFxnO
OSaRyOB9n8Ih22MLb6Q9ZMX04xY3TAoBq6nrUSmbXNfQOx9SBIUQiKrLIAViWZyiOUtuCsrj5c5c
l3C3/ty/4OlcBS6dh1WqNZtZ0vYiDHHvHZvkXvT4y6ZZpaOjzHP2iG+ZbPxuLkHKG3Pcf7u+z7aC
8S+s+i/tHXyCVkfP00st1npoYIWiTwfbS3JEJHW3NtLb3uyaPZL5L1TParogOPjKIAEIiGsNvKFn
99SKgi4oFavWV2vXuZvDrNK+RumovvR1NX1Ku2kOyimpb2t31NNbVymF4he1FfJpyko9Km6o7hSz
t9IeMp4FdMob7e2lbDplp/QCZV+E/5KvUTP3TxnfBjfWRLfTQ9/2xYdqRlPnYJR5ax5mYv7HPO5z
4ybJl891fWE2tiIXsQpngQo01ZnVvRHCZLCHCYHRPKRlwKPQSs1/5zyZ/ZKqFCQ1x6SZen3Mja3I
Kxyly0Xxn2C82gwFTVW3SyLvVdaOcV+VOkYQAqVJ9+DZdSaO5lCE7Q3Fjyj05ZDk4dfr42+ke0yX
OiqVb/DiazlcLVcKgbayg1dqVnybasjHAfqmONZdH2fr29K1wFuDVh/Pw1V4Acms14YjFmsIfMb8
ctLURyfutfCm9eL23huqvn++PuRGRDOIKVRvGJfa93IOf6twjFrvVbGreK9eJNqHFNp1fNMleuZD
+azsoGhSZEaqCJW2w/WBN+f6q3eCQCLRZVnz3wa2ZG833jB4rxhiQEEQYe34uh6aN4tq75dei5r3
a5cxU0rvhDOgb6jlX47YQ2Kf2qQMX/M4hV6U6NG3ydBoTlO0VQ9CJqN2uj7HjSDGTcUTfOl7cWms
1rORVRnHYee9ZgTTE6TZ/CHTk89ZM+6xUrd2KJkkkYsjiW7gahltFAE6Mjj3dYIXd5AOL/FAwYFc
/4NVwx7ZXKgsJBrrKNlHNnX2QnFfzbrFPbcz6xhOvGG/GEpS5KeyUt4v3UnUA/AP7Hxpyq6vXHvU
ZFJR+n5tK7P2DhPhzQYQJuzqvu7NpHt/LQO5A4/PSH1xqURdbpIxjpMUIwOKP2kRHaDLz1NQIObp
U9Bp9rRbtlaNG90GX0eWSUJxOViq4VKv6xhquGzGo0WTpggyK5/3OG5bZ+33cVb1PUSYRlRoZu+1
TJ3hBSM4JztV+HcLn8qwFwYujjf/vHvrL90WbAwX2SlytsupaRPeYBPmJa+Krv8ww8x7nY35Fc6o
/Xx9oK3iJSMtCGWYkqTaq9yoKMepSQxeE7Bvspuia9SneUgix7eUprwpla4/5paXC4xoEvfVGqz0
oLci//f6z9j4xAD6yD4XVRey1HVFgKeczOKRfYNI9NFIbe3LMOC8zHjFB02Uw860N0ILj2QKpVRq
IKOsuWxVLNAeCT3ltYhSEvDZjZ6zMNae60L39mz+NrbpkncCwcbtE1r9KnB6WY1mrm6Gr8pc2p0f
euFUn9RkqZi++yOi+uFqFNpIOKlDXG4aPXE6a0hRtDbdth0DXZOZ9JvCUtpbi/JU+wXt1VnfeVZs
JBeEjOW4Y59CgrWaneMVYdR0M+Zrg22Un+Iyco+aPvbOnTW0s3HQpl6Pn0QcJfltMdZ7G2crv2N8
+NOwwnhYrffvrNV2U48hsv6No/UnnY3k+UPTR17gZqH3rFmRfkdZAiS4Wsraz/CS/TYOTd7fxB7w
3OD9a8BPoXGMANLCMbhcA7wEMr10ADInymRQChidI01VlMXtbHSD1Jq1z9cH/KWYsMq8F4sWEkfK
P4sX6OWIceQIOL64K1SuUjt31EWsc8EjqL7FTjF2MHu20Uf56LiRER4w0E3Nc5/3/XzvzmWhntSR
4tBtVHWx1/jurCUfJIpJnT/QDWtO0LiGBO05MwrbAM5jOLyO3KBPUNYV7S+3TTrH52ZRsy+w1gYT
SX5hOkcBpAP+axp2zc/rs93abZSyULZAzhg84OrzRhl1u8FERb6yyWAz6Pm1N/5VaFP5eexL57nQ
nOJuzG3nscfS8Hh98K2gwfNm0fckk32Ds6xxJlls6jBJ8bT2a5ggbaU7Zdn6GQCXnbGWsLteVWLy
wjamwsXj5XJVsTEf9dqawteyMXgi6moUNkHY61L4UTE8Oei6VjxhXK099tGgDr4kTUx3NvNGdkuH
l6hF9II+svbLNPRWNlO3POrMOOyBkuVG9CksY/WFQJ4PB2nk3dPUWWPx3/u/NHf60oDhA1BOvJw9
2vgqIiYdPlCaqI5260aRT2Qejiri6jfXx9q6AaGwgkWicL+QHVY3YF1bXg0ugDJVFM+Gn4gifFSV
KaoCe0jHj1qVdNnJdTsAtCghUxJKYD47p6ZvRrHXSlyi5XrZF2U7Wk6I370RzC7TydJiLJZeU9tN
HuVomh914dk37qQVONYr5ScE4oDTqXb6F8ZUxlc7t3BxbZSZo9eRjSf4ZXg798rWNmAxkCymwLtI
+V6uhkS/pJG9G74KvXDdk220pXpbZUOi+j3akZqvOkoVTPRH/2D/wUSzFqYNuN81eCNyvFoTiKe8
Jrkbx4HTjvIvNXZBGUSU77G5B211hMvaujunbyMdQSyZlwC6wRA31sSGOEbCsZsM79XIrPngzpYK
zT9fkM3anTEZw86ybw7nGkvtHH4Pk738wOpc2RjAxmx3rym+2CMFUF+kih6Mjj6399x8Sb/DTNmK
LwRQMmeauAC3VglXVc2D8FLJmvZ6U/tJiN2JqmRx9kHQisv8pjaxhDVwCfzSmMgkmXHnfrp+8LbC
KbNVLSCGuF6txeErQ5vaZrS918Qq59ueJKk7FtL5R6ZxXx2uj7V1byzXBQkC9QH0Hi+/cJJRSbdH
pmuVw3zrenjb4evSj/8UKjAWJHMi5dnG/ZfFFqA8/yDEQHrGX2rR4Yd8vXpBTEoV963k5hgaqjtx
XrYvdmSb6dGc3MI82tnA2emm8DwZ7imKix6IQAW28+76V9j44oDawHyggrrIJ68Ocou7Y9cUjfKK
Kr/1FY1Qp76xhu5Hr0DL3vnim2NRbEB+myQb2vnlF8dKIZbYcsLoKprkLnOLQfedPLdPWP0MfwBm
X7oMC4MUKWKS4MvBZK+O0sUi7NzXbvq8QND8KSzyp74Uw0FXqr0++sbp+dVIBW2xkJLXiA80w7Aj
7KGySyMz2qBDQlQ5DU3X5I92NM0SasJk/1SLGbouts/xw6jKWP7BF16KMUvNwqF3sSoBuUOkZPiR
ghtQltY64Lfq8wDg82y2qrEToX71s1YXEwZe/3+w1dbpessAt4d2QGzm3t8JmGT1Bj1KedNMyFuT
assQ5K5qDtajxRv8U1f1JvjkMW3SFJfbrKT6jMzPD1epZj3QTDntKWRubTj6N8s1BWgDyP/lHjAy
E1h/zC+cVHOc7zPkks2bwuhwiqcIvqt9sRGzUdP3ONUQapaKzuVwVVJbAO08hkO5Tj/lOvTp01g4
uMTnAH3iR6wodpLf7UWA/bYk+hQb1z2FMI6jCBRKdC51D2SVnzSW/SKyadL9vEuG6rZXe8W7Q423
fSwLz079znMyJ/Ylbkd3KrkLZa06A4ykAPD+x5XmoO3gnLdWgVrMcnFStKNQePlZsGuSxQRGDk6Z
LdMgA8sdVEUobpVGTuZOYrI52NL/Bdm5IJFWaxDFhlO0MI7OmhvCxYeZ3nWnOe+L7mau4/K/69Fz
iVjrI7A0EKiC0kSCSH05tbq3Jiceo/Rc1GWMT2wLXvGlcKd597pYroM3I7GJgZJYyNuuH/Kg0pGH
KAr0DmrFSYKMUveP0h5M76jPi6gziKcO9S5AsxSb0/EuNFJxBM9aBYNl1bdVbPSn63Pf2u0WoGtu
TqpFPLcv5553QuJwoqZn93uaNP09fLP6gxbGSeibqdnuxfOtnJy7EhDb/8Z74/JstpFhl3ZyNs1U
6++mdJLFSaJC2wSqHT/UVFnCj4ORRYFtd5pzywvIS7Dvqqs9UubWHrPBnlL8BunG+l/OfLlLyKDy
9KyXRT35ahinh7nsjX9go+6pz2x9ZUq1OCCAjyYXXO3nuRu8GRMiyLullap+OzoFPpwSWJ+v9rVj
BqRm6k5uspEZUUAlsBsUjZbQcjm/UeuQMUUN4LxYsJdPXjhm3Y0Gc/JJYouUnZJ6iKYbKYrJCOCh
lLtEtK27lANM9ZGuMJaUq0xUFAlATpPcSGlxm/DHohdHCI2mGXQGdunINvKzjyNFxy8WJDzfUUrz
DyC4CKwye+qgFEHX5nQKwvehyuk+G5XSfx3E9NKXucc9BYH7fP0kbe0nSjDkm9iwEbpW+wlp9gQk
ISTYuB7n9N5uVfOYmJlxKspKqrfXB9uqjgGO4R2zUMIpKK8+7jAKCf2KkqDXKPZBNIX2o4FBZdxo
RcWtURrqfB93eazQm3YS76cke3EPMvU6/kvLJHbyiK0dzv5GxIpUjcLC6npIDFk6FQLBeBgpzn00
kyXJGtODo0DTsT3Qhyk+Xv8Ey/5dx1LKNZwmMl+GXn0Ba0RxLzW4M4uw66ODHuq9ee+hBV0dhWKh
Nqu4fX4wlSiJdvKz7ZFpDv5v5LXUqRpmaqOBdD7PriuNI51dq3+ps9YDwj4qzlPhFQC1PBKiPa3r
zZEXJUtgj/hIrFXCTDMTCpcL9skQmZ5BHIb3SExW5o+eP/J7cD/uPRJy9b/v/9S/MJ5LgoIX6Wpx
NZCLFCK7GHSu1p16ZMT9hDB+G+de/LUXw9gFppJmezzkrdkiMUmBnVFJy1cvjTpzLTlGlFyrbjY+
4Zjufmrzub6v1SE3TlmR5aEfoX+998LZwjwQLLjll5ANzGk56r/1YCsG5vZNsLRUtWF6cDHkudNU
CMpBpHbOyyzqIsjdpHEegNhaQes4B6VmMyC4K+fp5KlC/9IBrf4DkYulk0MrnH2PjcLywX77XcYs
SPUaNh7ynjDpyskevutT3v3jQrb/dn3Ntw405UHsPMBxLjTXy7HssQHwbZvROcoHzQyq3hmx62xg
Dzm9Jg95KvYqo5vLjabyUjWAd26vlpuiF7wlNUcCL4uql3F2acAlYvwPl6fe9GeqCgcVXbzgD+Zp
UpFdtIQJ36u9PVKO69Iujs/pnMxn+jlS/Th4tTG/hMCamoPZarsd962rgux2kZlZqpNrirY5mY0R
WT2CaZnXfmtSJEup0LsicIzClTu59OZntUjcYXbTiFsPVulFmTRQB6HQxq3uF8KZn3k16FFQjUaT
o7aXzZSFkkp/v4MQVz/NPypBlAoofV5uIWNO0QGfuXzjXA1/9FnsPrpD1hsnGkffa2zvmp213Pqu
FHu5ERecKst5OWCo5HpYpQY6GzCc9EAP3Va9z1pLdMeeF3WyA0HayLBoaGLrwSOR7sG6Q1W7hqAM
wYaNeaa3j60xVJizONHkBkUxt9MHKTO9vXXyMNH8RMmmPxAOQrcSoVQQjmCz3hj6zfNczUinnGWs
6Qehi0X513L/mUA5fnr3MeFtxBZaUN2wYZZv8Vvo0SbY3ZmJ/MyIjM94mGdTE/cKtaD+oLkj8M/B
Q1vw/RctlQXszBditv0GdGDLuqaiZiY8l3rt4HlN7B3wRnP+QwfHemiiPL8JNXCuO9toCTSrzGJR
gkVTedHAoHZ7OVcn0mSvWIA5ANYiSinUpBfPhcT/ZOdNvXE0F/swIBw27yGIopcDYXCi2xFKga+8
gUM9yHMn9ngUuk54cCOcB57byrDbgH496P73ryfncqE2UXLQ3FWwNWO9LtQpB2KBg/ujDa/h1Kei
e4D8px86TZl2otDWNwU+srBuFieJNUMbnladp3MH0KAPteFOszJAso7Ihx2cylYpBYEEABa0mAye
tas03DK7UvFy6b6CRxzu0kqJA5gxw93kTEqA2W32WccwNLmJmurY5IPyD6UeHPAiu7PbW/huzedq
drr6VEljT4dvK17Ac8QCbFFveNN8qItZylG27itoIU+9r3MeR7e60w3yc5r1tuLXiilfAFIY9Y1J
dyq6e/+akzVQjYNoxb9Xa+70vZU4M2hZpy7cmzJup8MEZO80jbYV1HP4B8RgnAAI/zwK4ECt8ey8
SWKjaBmvhV3+UxWGjorUYA/ZcEgEptg+RpLF8DDO+pw8X5/q1nYDs8C1vtw8wAYvT1Y4QV1StUJ5
DR0QWYGh1LI/Fp3T/v0H43DHQVxbUCBrOG5oOFXhxGCvjTkZbzPR4NZsUqDbQ4Bs3GzYTWBdjzw1
4uvrAmEVazMaG8ARuxbfMWx8igdQu+0JQmDy5fqUtoeiEEmayfty3bMqi06pgJYwJSRAb/tC/ZmF
zfBFtNylfzASuAZgUKSzlGEuF0mXhZ3qdRK+FkncHbKy6v1G9Oojezjcuaq3JkXFjUrEslRvhAxw
hOyxg+DoaYk9+1PRFtPBSUSJHIXwhp27ciusk4WAVuVluojUX86rzEds2/RIebXjCL/ZRB1mqhui
n8sgM/PqzqPtON97xlztLN0S29YXF35EVFtU0meMGy8HNnLqsRaA4DNPk+YH50N8yh31p5C696il
cXhDNxADqzER9WOXdc3p+npuzNtVyUcQ/aAS8KbfroTwYbuo53lSeOUnfInGKZh6TzzoVp9/t2sv
+YQFTaftXNcbLxUea1wsSxebq3Q166wm84jcDJd4xy2/Lfc00MvWCn1bycwXsoZ0J7hsDsiWXUI4
L+L1vu1CiBbCwpY+jubqaz3H4cexjT5phcw0LpI82png22AGDooi5YJ0Z8Q1zLvOLSCWPTyWyS3T
l1Azua9Iwowf71w+qCOsHHgQ6rOLItdq96RqUSpWLM6t3eSfvFJzO78fHYEi72R0D2pluInfFta7
tTJW466yIFQ6MLaPMPCC382lEDrWszsM1U2hlMMxdRJV4hQfvvcuXAalfqOhcQicdf2Uzkc2Zmwa
4tyzmgeefuYhawRprB3rL56Q1XtjHePxvFxk3KB4vQEIa3AgqZQiT2HDYe/hSQhD9bvOFspfCYCj
PS/cN0dxGW6pC1IaWzR/VylslvCcc4asPlu0FQ4Zvn0HbFTL26yxmptKmHZgYiaxcy7eDsrx5/VO
fAbzCVLocgMhYioK0xqr81I+wf7Me8jCpI19e6Dajewxlcd41zz9TWQ3GJRXtM2zj2hrrXYtbm9N
XOhOdda8QXUOMRWql3xK1elQd7uvoM3BAO2ylDA9aLZfzjAT1oTaRy7ONfnOV9yHxLMj6PDPnaKO
782Yl4n9NtYqW+sTtxn0qRTnfLKt8dhlkZn7gA2zvWbbm3C2DLQAGEjUlj7r0rT67WmnzyKlLTWg
nCKE+zxksjzhI54FoRPp9+noyp0UfWubwEJHw9FeFAbXCcbIbdAAWcQBiMfRXcfmuDOcchp8kfOq
c6pWea6T7ng9uL3JvZnk74Outgl6kSVFHfw5i6aaH9kZigycBLfJozs15VdZ59HP2EOuqi+scCew
bu0aJIfANgIyRE919YEN9NpG9BpwsjPKFjxX7vaHsVcc+0Bre3y9PtE3l8UyUdJt1P8WpYy1pljo
5ri5pHjw4khaP2ejMjmHuirLvSL45gdd7OtAMsLCWh92XTEcBT9V/GEm2pNe4XV+5M3/Nmr4ExsT
dQpkZcW01USZ74TuN1nOrxn+35Hpp13u13ru9SiUDb6n7NevYjGosGcAr7qMxG0ue+/zbIhR+KVb
5uECllY+X//EWwdGc/jAIEWR/13Lcppy8IRIDBwnB+tB14X5QW/c9qjnsuDC1Mvv14fbOC/gbCB7
EFNpIK7LTMIjaHP2UTqqzI5qxFjMvnQpShI8ss+O2riPQxruqalvTBJeHS+AX956b2QkM9RMSk+6
5Rm4vvOQqFV4A7muvIf0qMeAre353YaPwJe4iEFXg7pA4HgV8GoxNO2SOZ5L0WXHMW70+rbp2rx7
91V8Oc5yXH+Ld1h80+3Ei/o8ySbsg4VnftPLXnf8rKP4cX3xNjYrj23WjcUAWbzOFWWRkBAkFUZu
hqg1ON2evNNk0/69IKlxqk+hJvstOZ/uN1nTui8psrLezfUfsbmWyACTehDfgV1ezriRtZZQ/GUt
y3CitJTNN1EXurckJOiCduDmr4+3EfDAobkaiDzGfJPsSE2B7dwb5Vlken1UOqKc39J2vZ1nryx3
suPNyYEpRtFQhcC2zuR0q+5CK8QndJ4SGUxxNb/QU1fvmjbWPmRTHu0cx83J8cJa8GickDVETHOi
MRtmJldlffM4SlNpfYHTQYnp2OgZp+ufcuvwoz1JeZDGD03lZfa/bVZb6E6Tt0l15nSMfpoWCH+G
jvqsuVJ+5FKfj6HROv9dH3Rriqj+gYZBy4PizSp7jGy1zOx44oSYmvvkCQ2a15Ba30un2FMM2Vo9
OBXYN9FjUuHpX85Pq4y0HqYYi7MuLcfHwkgT5b4apTY9kSOP4XdVKvQWd/bM5leFtQq+i2Ikf1+O
alUN5WrYO+dUqOpnkGQY93bqmP3Uat39XIfZU6XGjrIz6saViamSSRz/VVtZl3udzgQyabTFGWuB
5IuXTrXfSV24B3dItDwIS8uL/Xhy9eo2Voos3kkoNycNGwyZgEXYaY1VpddThZqCaFeeV7mPGwfu
izi6ub7SNdpRxjN2xXlviJ3Sy9YKY1LBRyYQEHtWYR3hgi4WMYKE7OACRJM7B9yR4jatkYeIwMv8
wTQXYgVwLsId79jLtYXRZpSxwKcPNk/+Tcm0+tDAT/44q11/Z3UgSoMMR/Yd2PXW2rKHF/UH+hR0
ZS5HdRU1NECqIhWmh0kQTugCkQZFr5rajqdxkMpRGmb3NwY+2afrh3VrWUmjMVjAHAhpgNVeLmcc
xOmN5+e675ynttS6IErxBvKFENNBbwpx8Cyxp422ca8RXRY0AKPStF1fKb2KgEcSMV+SvVssi4aX
AWOZQznBqDwkrbAHPysl11rshdZL3PTOz+vzXvbNRbFrUZcFFABUkw1Nx+/yi89Zr6lhzS8o9dlN
75MeL176J+67NcN/jbO8U+ha4Gi8Sjf1NDab2kFqqI4ctwlkPkl518xNVh2Tpiqz2+vT2oi9bCO8
QBazUhT8V9uXGoxOOd5Oz8hesJMq+Fv6ox2a4QzXrMoR9Ht/VLoYcBXs52G2eS+j3i2JtIfWc5TR
l4rXvoqGR2DTt9VtOSblz6we5o/X57oRGhgaIA1t1IUOtJorfuV6ljnoKhlR5+KmKaWbncpZl19r
b/D+ydLC2tk0G4eFERdQNUp6QOZXI6JSPnZma2bnpm7iv1QjdgBpjVX+I6Ey8V+p9NiVVXYf73zj
rdPy+7Crbyz7ulQ03EjOXtT8qETlPJRml2W+XfX1DxE2DwCJ/rK6Vt6XalLVxz/4zJSjgVUgZEai
dHlS2nICHNWxwnMvojPYw4e6iKYfnWpON2bnDO/Pr3kuANvhicZf6x2MZHempEOW46TT/WybaiJF
ibQzfo94UV+f2UbUBdZHQR89f6S51tgGTcqw9BbzAIwZ7sNaFPdGE47Sb5VI3uDw2+GNGofuvYje
j4dewsJvQ6+W1KtdrApbVK413EExCqo95+gppvWKJfS480W3di33JMhwYBxEvNUVCh6d3n9mpueq
kH0bpLPe9fd6nfftqVEc75Apeh36fa1Z8+31D7wVjSh0LYbeIOxw1LvcOqWMvC5XQH2Dbp0eRgs6
mgsx4G9TtnInT9gcihyQV+AvyNdqqBBVcKnFSnoGgtzcufXc3vUVzM8cNfGXP5gVbVSmBC2LG+xy
Vko1WRlOsigI2kV648514o+ZND8kDhfJHwxl428Kfo4i/pq84MxsXG3xRmjmuu/9PpvMkx2bsj/F
uVONO3Fm6zwg+vL/RlttFEwlRuQfkUbUsWxtfSmAdj1p4WAGSY5HQO2MRegjIezcCKstd1Kgt9hu
jgTgQIREUDdgv6w+6wz4Uo16RsfST4MUFA85Kp66PqCnAE3MAWM96o+U4axPRdLaajCD8r/PMyXf
8xXc2ksIkxHyYGbxhlnlBnotJy2t0+JcDO1w6rHBeaAx3xxtK1P2fD42xwLIzBttcZ5bP5bsrINt
pWFG39RYPiSFTLVAJC2g6rqj9Xx9O219Y3A45qJFid4nDYzLrZtbrVCmskrP9E27CZyvlg3HSZ3l
sc8bad4YtiaHAEdKe7rXOq364Nkxlg2gvurn6z9lIyjxPiT2YoCBa8IaIBh5eKe3OeJySZU7j2Uy
GF7gKINvhX+HRbaseaHv7e+NhIHmt8td5nKPUT++nD2dMHueBACvGszpTwtonnZymiJxvg1pUyMM
kLhldrw+z80xeTTxSuWgcotfjtnpFaqrM9aRrizT+3AeK0nzZBhvoZmqH6JeVd4txQ3CZ3mawlRF
ihs93MsRkXRQ49EOEfydFKyRdcW9a5U0/wh11Q3sNBr2BtxIpcHMsJCkCEhnrKkCxtBVqtMzYKql
diA7fayOmTZo6s6n3NoyKFPzAObRzYW22rytFtljpLl8SkyUnvW0FfVdUZlD9DDQ4oxuauFSWwzR
mBjfOzInhtbUgl+jTASq4fKTJgloCV2D4lMOHg9rzAvtGPkmQ+QAebMIPRJwtE1geaXzz/Xt82bO
y77hWuOJhrgjgg6XIyM+pCI17MlzpNEeDxwtRbsDl5EYSndij0aglXN3mnptL1S8iUsMvFSNAKUA
UaS6cjlwWrpuUo3FgCB+1zxVVX8fSXSI/akqhveWxJakclHkpcmh0WxcbdgxmZoQJS7nnJnt9FpI
c3xJojAOvH5ydjK+t7NiKFrCRBwADpySy1nVzWCNvZY6Z0nrczhWCngAfGOt8aEozexwfe3eHP1l
WlTByJrB3YCbuhxMpDiGz6mZf3NhqR9x9pz/Mwd7eo1btfqy7LO9fPbtZmFyOkU1qv1QHdcS7rMw
8rbpsvLbEFvF0WzaJvZn6AQPuSfm74iQjXdIbXp/ME3e8cDSFg/nN/iCMOzscoSg/q32GvtQlqqi
+nBPQD56dnEr2rTT/mhETH0XhAxCp6s3teAkpjTD82+FmAd/hOP7VDgyeoqntDyJyh12xnuTF7GQ
5M3uorixSOiuNuhk2GJQRrf4NsIHOk4yUY6dao1f6LbIUxNHGG4W2ZjycPDCd1oYcWHwiodhCx6Z
uP7myVmUaay7TOyT0Bp/Lueg2zMvWpOBSHHIuegxLA7KS8azHJrfisTIiSjSbg3thzbW06lqRPeN
Uh/UgFmFoGzE38TYKqcMlsAX6g7tYyrbZ+BQ3efrx+WXJNBvJRl+B3C/X3qEC8CReHv5O8qqAymi
zvV3S89tRfiGko/9Q2RAGH+Q0kNoyq/gFCRHtDBUeBJZGhmt74RtOvw15+Zs3kbSreTfXYcmx6Ho
PPerE9rNTycD2AW/ZYSDcKckFUAGsK1e/6EZbJxoFct6lUqntr5mFv0HQ9gy+XtnaktcuZwaZmog
YyDTLaFuHXc6uxtEEmrJ93EA7vwBpEP3PZ0SCx8sLwRbPzlqdMxQibZuE6M2jWNtj2puHMukzOeH
SRWa9tFJlDj359gZ4sNUptEE0zOZxQ3GoVn4QQNSXd2lEUWPO2NEY+dOFHqhPWcZf+jYvWHtCDyt
oht3PcAJDvzC/V4UK5eixW+7ZgbQFzpOPf0Aaly96NJLpO9pWCt0uhed7HLPJRLy6vojumTIvLco
+XAI1TXCSCRDqeQw8b5beSKsG6WdeIj5AONr+34uRic61j1S14EDLEZ7aiTEMQ+No+lohZVW+ku1
pjg1aeR+V+P4/3B2XrtxI22YviICDMV0SnZQq2VJ1shBPiEkWWYx53j1+9D/LuBmC2poYdgng0F1
FSt84Q2KtgncKYs94F+941cR5nq7WJF1/pA1iZp4QzGHd2YH9+PGdFrDBm7jDvleOpWW/2hEEITH
GlWjubqbx7as2i9tNmV7YdBjeZhjRCWvkqLLTFrYsVJmXi3qsd/Tjamv1TjPGq9ORy26n7Vw+JJb
te5AYOziF6uREcxoUc+PIkeDZ9MoPWcytdNqF0/T2F+1mZIE+yLu9cYf07DAPi6t4njXle7YXY/O
XFOBG4wpsG4LrKxfE8pivWfrQV1tbUPJo+dJTAjKN0lqx36aJWbojWhxinhnpUMQ/QcPJH1yJ5bs
mNMot/3KzNL4S1mh191RLBC05r3WrEzlaFSB/csmPJJbo3LTu6qeuxaJhSC29iYSauG2cadUHEYn
0spNq4Ob3M59PZRbh43dem06ug/Iq+qlpw5m4+5B6iWBN5lQ1f0xbIx6k5TG1O7g9HTRoVao06Bs
MCsPDY9ZcFWgPJB5wK9G+ehWQ+lsc82SzqbpQLfe5KpapkhuW5nbb1H2UHFqREbVPvai0GyaB6jL
+VUVxNCDptH5blAmtY72pLvVI9mT6G7NwswFGIA5udY7dAT+KyVn9qbO6/FWNeuu81JTRi5atXMd
HqpeH10ewLoyt8IotGyvdK4df1ETPbFuS4yuQfcirT9fNZETu17rSFDs2ZxD0Bejcow6GnJ+r8ZD
/itEGa3zR575F8dq7MmvrKK85/pcVi0W4bgVqKdPRwNtifTWLob5dzi3Eq3strDLxIuRUUH8AcPR
wNa9so8Gx+fNsqZ9iHlMdjsPqqKlnpFwuZYbJUNC4IsgMAkesbrRukNVha72Rai1kh+CrKjHwje6
Ks8ewyxTwt2I9qF81noL/9tGtdO22DRtGujbIdBLtKjsLFLj74EiO6l7g9bYhe5nQ5SZ/6lAD61j
VgCxOthVERY0jcgefI5e1z6qjqLn4U6fDaMM/SFS7N4bMksE18NgjbiV1FGY1LC7+9SJWw87EWQe
60BP5Ea3poDKOsZKP8tJhuo3Gdbqw0xzMPRq7oX4EHE1azsk//W3AM8wfFdRCtjAFp/6rd7XqvE4
S2UanjWjNICj9GoXfxvK3rwViiGrG7PjbfK4oRBOdpxQra+rYHBHPzT1tt70rgU4Z9CLTH2Iqyx+
64C6mreqSl40UdmzvFGJs9kv4tjcz8g8a55a29aLNefGjwo5DI3tLbV6Y00ztsVBaQwpJFC7abwC
laPQ16twRgfcbooGxS0HaQmRlSOAoznSkM2du1dHk1PmN4mS3TcAFx1PWoUzXuU0Wyavb8Jg9Ew7
L7LrCkuqZqfKVh5mIzW0Td22k+K5Uzu1KOEpcaduCaqKbINCrXPXYwdceY3AnXcjArOQe0PEuki2
2Oko6MrDGE0OPcylBiwCJo7mE8Ik2WvQC8512qWN3CBK24s7+Hhtd53W6NHeoEgf99kuVmdhXUd1
IH+YaTw1m3Q2TIlYvy5y365C8xEaejxslHmye8dD97EvQq9yyKN9Hd3su1AkQfszdUEu+bSJ9BiH
QHWZXVH2yobevl7uiAIQ6So7rqivRa/3V+qQ6yRtNVwSPxtlNh+bIQ26O/jXCCakMHR/1jSP/vC8
ifBbmE/TbtRQt3ptMV7WfbOZgXqh9J82e7Oc83vVTVzTL6w6NrfGKLpyN9Fy6v3SqsS4U2huguBO
cML0pgTk41VKl0Ru8kDYP3IwHtNxaBe2sZOaojt0rbvYoBZR4Q1z2+Y3dQLma1ta0Wgdcm1gP8PS
1i2PPmJRP4goj8o9WKbe2gZqDia9KW1Fu+l79Ia0TYNklfYyZchU3arQTKHSm2Oc6jfhUkgFDRCy
nrDAx84PyGbKH108lEW0h6cuFHuTlnLO/AvRkDh7yEF3/m2kgO6AIruqwzR16Jg0FeLnULbKQwyR
pf3CgS+KjQYI3dmYIdW3fW72pnuXZXB2t5XaVv22Dmde0sSIgYNDBKoOAUjqRwGEs6c217r9n2CQ
TiE28Ku76PugSFXdQQ7I1EPk1s3vKreslM3uZMVxBpnWX/FA58YFgOJ5YETvYlGTp625YPhXxYI+
Hq0GHSDzeSbEqZcrWAvvE13Wx0Hp68ijvFjUFwoUq7yWYAwRKR7Hhe62qIWtQue6y51Jp0r3vFw1
nQeofYiuO4V81yvcsLskXbpqSNG6XRytACRRtaSeuLYrAP4QdO6EI3Ecmk1/VYRt+lihE97dBUbA
Le0QCGge8YI17oq2NUovyzvnk0JHy6+gRkvkSb0LsZ01XxO3Cs1SpaU9B0Yasa5u9VNr3SSHJHRJ
TvTsmzIU1Rd6GGxcaiLLjv4n2IV+EsuwLfVn3rX8ZzO14dGWUf2rLeep35eanVyyqFnlnEzOosoN
qBspTSox68JPgthZQmoiX9xUSNNT7HK41fpMu2kVhO7CEk8IuyjxwBhbrbxwQM92k7uIllNu+pvV
m2uIZG4O9PZqJX5p23Ks/GSyoqeMouLGGtP0QtZnrlMjzhmlkaXuDwuWgVfHJRyQG51lpD6PMU5o
u7LU8u5+VJphPpokMsPWrLUZVg8XgbnJ9dT5BTqj132aM7ClJqQ/xtSLYXSm/8kKET5rD5N0rm/1
Mu+0q3QKLfdhrgjRIy9e3JVzrzQMWb5FUxmYhOc97ITRKxD6iL6VvGThNkCHI7t1nTTLfB3oYrLV
O117QmNy0DxLVBXYyZIuGklOGTfXRSZn+Sjq0qzvw1wvuhy2+dgVG1DeaugrVq0ojo9cZxAfMgGo
1CuiQMfwGNKmsrX1xIx7v7V6zd6hBjzPWG+JxkY7h61GgXyb9WY/FpuuaHOaaEFc9s2DmHnCfrhB
mOUvtqzN5pO1K3b6QhQkvcNdHRzBesOjQhxHQz1MT/QLwm005zgWyci5tWfjBYtH5UKfa32hWLDf
SJDhclFI1WlpnZ6vtpajNshWfVIKcoWdNSXhblIS/V5NzTTcq87cb3QnNWIvkYh2eI1VJOLCHbo+
4/wGlHk54JRAaLetVU2HUFXC1M31p9AKDR/D9eQxHwrpUcEXhBxQ2S4UI88KL39H5I0ArgG0icrA
6ayTUuvMKm70J1sQVUQt5P1U1tFuKILAUwZr3qPOofl51H5XIiU+ap0IfadKLwnqvzNzVp73A8EK
Ck36qp6WmTLjrUiNp6CNooMK82or+nr6CvBKPXZtN1x9HABoZ2ceLD01Hq63RV2Vu+Z04vVkd4M5
WOJpit3mt92m1q1L3mMdodPYqhd1seNu2jaZ0z32Xwopbq3U207vy3kTDODTdmAtggsFjVX1lGYJ
PwpNWXgM1GvFmlgQYsHTQXUTT8CApK+jtbR1iqpTvbnPh19ZgRbBbq6NQP1xYTWW5f23OLQMTAcT
ug137rmcaZNM4Nu4GZ+kdILvYEzqbIO4ZnlVydZwt7KQ07xJglg+JW5R/6B7Gm8h3qraJwOXv7+D
8QErUZmmJnj6VYQbFbE5jOZT1/TOfVzrth+40moJAiuboNMpkm7/8dzfWXMcf6j8U9FZKLWry59u
pKrMqNY+lVH0Jx5EcVRFgftUBu1qQ7mu/Y4Tkf453NDyoREIgVEsUBJeRDRO59lrlCTUrLOe+nFQ
r4Qq8eUY5nl8oMAtPMdMwktknHeuN0SslkVF7AFYy2plXWLstC9z8ymvm7ne5lM9H/F7sWcPWe7g
FnxWm/hGbPaDDx+o8NXamC6019fxxDJppkoBm8YA2211xjujatW0YdIqagD7FvDHNRFe4Y8kWRs1
gXqYRUa+mUbzkuPRWd1uGRrcKAgt8Kt4TSzXzz/BU2dQYMO+0HmKxiAZvsQ5O+JBpsIEDZKYerdF
Pyypb6F6G/5kdY6x7cngBz9Gp/y2QPJOHrJ4UK56K+jmP5jP613kqXQdol3T2Nr4Ooqh7WKccqT2
MEOvcPwSMtcN1KCm/PQjQQWSVhV6+nSPAKifzqWqCwSqipRlLHnCY7NrY0+OIgUt4SbJrQai6EIw
dr53GBFwG30khx7EWkjfCkWgtdSon/oB0tEslPbnqLTTrpVZdu1iX3XVGOq0L3na9ikP6YVLYdma
p5cTX4+L0SZIW87L6o3CkbAV5MbWk9vLbq87RbsJpTuiRjvOu48vg3feQy5fjiQatAAlaXicLq6k
mjoFY2k9WUONoluHftOhdbVOekVliXbTO11KFavTvmAon7tXLcdtq9PXAnYXlUX46cuJn8MzBYRd
dZZu+unPQRRJ9OmkWU/VpPdfpRVUW1lO6c6WpebNMEv3dio+KVfK5cSgLDg0LCTeEZ87HXR0FNiX
ZWs9ESLae6tQh5fYtgGFNPB3Ptd4/b9joeFBAR/hvHUeTonYaOo4sZ60Qo+/D6gpejmq/4emKPIL
3/b8+lnmhbDG8uKDH1/duZULLEvhyz+lVo+9FS+w14d67U9JcYjMUPHDGSVH3QyjC/v3/YFR4QI4
D69tPUdpUBMSvWk9KUPjbsaoz6/wpsAFKncR0+6KbT/Uz4GpZRfu27WSCIuLqA6Dkr4RUyJ5evoh
zb6LTCGr9JcYUSp5BF/sap7hhBqt305NvcKk27ObMmMQuyoTlb1hbyUa5jjlkB2F1Fo2/FBSRW56
I94aOK5cMst858DRUyTCXzC0EJrXnb+oaIukyEbjlyzbX0GQJjuzj6VvpKm+SUIsCMFiCl80c+lV
4Zj6zRi6+5jS3ebjk39+yWBVBQoTow4ED6x1ANpGatNJ2TtPiHVJgEf9eN9UvfI8DaZyqfp0HnKA
gEQtgiKNoLu/htQBMC8ziwzsKaEDcQw0oz4E0owB3avK91lrE/Q160unejm1p7cofSLw7lQO6M0T
BJxuhngO7XS2+uhXrRs0L2jCP3X4VDQkVaJDf7Ebf3+8ou8NiP7cYpOwFC3W/k5UuAYZCjX+1Tfm
9AMAb7N1a13dQ2iYfnat+vLxcH+D4/UEiS+gpixubrSsTycI99YuO9sOf1WRU1r/FVmilz7VmEY9
plKNPKWkNIrA1u9mlMGxNrBW9Ca71fYlMe+2t5oEJOUQdenOHHCi/1lCdb2wJO98eCTAXe5xYhDI
l6sIaHLHyYiCxnkKalFuCpPAKx7blFpKMryKrHO8WsY8MB+vzDtbG8FW+GXkFlC+1vRopUmrGXtt
RkXjBbhSot/M7mj+VJW4uSRXen7Xsbf+ykoSbRKcLL/ln0BLSc04leim/VLtKParpuj3Wd2kXk74
frSk2j1MWlf6YQKp5LOzZDSIFADP8BU7ox2UmBQ0QyfTX0iK2YYHSin3hwZHEC/JxCXp3Xc2G6OB
pgOaCUUZPeTVPPHb6qahSX5hm6nqft5WI86FAiHeeyXG2HEr2sKcNmGK2tc2TQbHfoaqPd6V9GAD
z9QD9Y+KEKJ9nMq+mrboUDrxY9I27NNPLgu5FNhqGxMkypRnpeAIW0zcSlr5Ek08On6B3eiGKHkK
tghTX8JPnH39JVJB1pMUlgwWMMfpqsxJVmPz5MqXTA+Sm95K0r2TZfTJWR6vLxTjW21FN0bT1xee
2LO7ZikTUUAgPkWeCkbG6cAyH6mUUdh7jnkfninRzce+L8evZVqNz1BDLtl/vD8eIC7icKpTZ8Wi
3DYKMSb6c9Bk+ZWeYtfVj3m6zRHMq7wQVeYL1an3BiSDQTue5gxP5WqCdpAOURSM4hkghvM896N1
n6d0x1R8DzdGL/ILz+F5fYTrCdsmzvDfrM1ef0pNlXVn6sqrk9WdtSmGqiXj0SUt8MCN8qNRy7R/
SbXJNpWDhPBcPICIbtv/cmOqwl1kzH1VX2XaODUXvjXxOF/z5KZfOMBwJXhEbe08rmnUMK5b1Jhf
QQVIxIN1t5FEUmB5I9sfxtwxgxuH2s0+VJx0vhM1vQTagg3JnRKb0r0tQz3bIEKT25tRM7Phti07
pGFyW6jNVZ3bQ34YlRChoRSiNQKMgKLMq7mJRHRVY93Z7wa1z5SfbdABf6RQaaRbp2vlq0GsILHp
aYnOh16L8ockRQZe+jBA8yneWqVRV5WX0zn+Rv9WmX66srWfDJPE+IsmIvFEbB6nr7Pow24bu3kq
fQAL6YtsWzvyytzGdq/EMXTvhhUq+0M/TvK+0mtKFW1p8L/6pkoygvoeXdDhUISWGT3Ycdw9oFUZ
jFdKHmT/CfBMk6csOKbNFNu0AZVkLI+T3uqPs9u02q8pm7HcKpIki+96uklHC03IyJvpKKaLJYiV
fWvEqKoHZ2zAunlzA25601hGfONCeXWuRegYnWeHSo1xSlonOChHpdseaLrJ6q3JqBz5TaXV1PNn
vXiI4SMLmvRRkt7gJ2SofD43+GbaHf4ujVZMlmdaiUA+aJDKJiqgBuyRalZugiwbXT8a7KJ+tKpJ
qsO2E1WZ5FsrQJNX4gUUSmc3Amn/OSuxKl4T2cfDLsqo8u7cSjH+iCiYiwwik+NSMLcGIFHDhQf4
7FpcylkL4Jv4Ft7quqynuaEaZaU6vXJFtHuZDt0uEm24W7JqrwZ/h/gulttqNCQXUoCzkW1IYoBo
6aNScuEZOL0XCwtpgGzqxW9rULMagQl4RRsQdNpXWpXFtxp0DvYTVD8Ld99iG0/j4OPn56x0QOCB
KAtKU+AGF6Lc6Q+YsjEysywP/7Ro9IVfDad1fiqDNhOIZfUdnPM4Ps5VUG9j2WXfeJ2mCxfZWcgF
zpbaAY0sMi+6zauAhM6tlpO4JC+E99o+wtMm3JT5lBse+iW3CoZyDs10t7wEmlxf2FQT0YYh4Cbk
XoLuVe6VOlU7lrVqvUxIuO+qeaoOpe6U+xT1URQSKxwwPl5psboUaYKiOoFMA3078LdrL8cuDdEb
tkf3BcU2ewZD1KeesrzRF3TS19HkgnoHacsrhJ6HRUnx9IuqilLOvLLuC5WiyBNj0z+aRZi9Abox
PymMhvwTAgVLPEn0oi9eUKdj6ZMIpkgfghcVV6iruJnb6yaqVHRxkWep+otSyn8D8H9flr8DAkuC
/MdhIYw5HRBJ7DSN3MKl5WnKr3bv9neBAwm5V4f2MGH8FnpBSc0gq0txMKryWW9L5erjD3mWEv/9
EXC6iKPYuXSWT39E3WslbdHUfcmqTq83gTU7XkSE9022/XQ9TI7YSitOXocxDN50OQ93qZmrmWdm
qrP7+Les74///RRK1fSHqBmvSdJp3qnj3PbuS+k6nXVw+z6vvb7DlNRzB1RsNoZWzbQfi/ir1k3h
149HP9/SfH50VP7f6KuFQIhLmB1yny/VkEcbq3Gm0DfkZbfe87PKOA5hFRR0ahBrstVk6OPgtg0L
nurJf8KFk2PNrbnnaRyOVuTOF9o8740HdgX+M5ZAQHJXd1LRO9bkupPzMg6mgZrriN35NA0+Djni
V1vV0YX3570jC3mDyJhDCzx+Wed/krJ+QfKOWei+pGFt3utjHT7l0hkPs4jTS2Sy9+ZGJ51Sw0I2
Ino8HSupiQhrnI9fMKq3x33RWemxMCJn9pRUcbHtTU3j26e3CbATjeyGsg1iRqvlFFo+OEpcBC9K
oHWh39C9CndqwlN+4Yp95zQstgV8NDqVNGpXSV+J98eEQ0Hw0qhl4Rd54AKwKZWthWHvlV5PqV8V
Qf0Yx3Wz/3iK73zBJcuAvg/VgLr06gvqLQKcoqrdFw0bd3c/q3OMa5UQ81Ydgd9diBrWbyanHjlK
EnhEFFH8WrParUhvlVQLlZdUKKJZCrJT6jW6JV+DUkmJItrMCw03+PnxJN/ZOlzyCEBQGWOXntWd
cVOhwmyyvEEdIjRR9FekiuNBwchgaybdJSuf98aDqwIxhhSOMZfY5Z9jQTOwTjV1Ul4WfMS1Aitn
0xewqLaKE8U3glW41G5/7zMuOljEQQtFRl99RtpOsRsgYfISorkZbmDVBr6iW3Hu5zIOLuzWd25P
xiJT4uj/7X+dTi81B9mUsg9eclF2Oo1kAThJG2f1wu3y3m4h7iDfp3vPdlmdeLevKyOZ7eDFzsLu
MOvDtE3SJLqmbx3c2NWcHuppDi48ku8NuhiQU9SGhwdm43RyYxEUbtJ04atCpuCLtB62+Ehj6CG1
6qorO/Gl1KP4wik8HxS9NIqZOg1U1DTWfIMh6NUoUK3wtYsk9NjMrHo6RJDSds4YVje5XrulBwtc
bD4+GOdfknGXCIi6FjSgtTEPFet6DKXNmUhao/YqPgQhCSWjPx+Pc749uUDRaGI5wdvQpz1dVFzR
rKwpOvk6DrZ7Y0zZ5MWDbT0IXXG3nx9qYVGA9yA34AefDpWFURJjPBgx1JDdTIoeP+ItCbYZKYtP
Xyt/DRhhv/DmLrCa06HCqpENtA5m5Rr5l0xplMM4aRyFXt44sil2H8/snU2CNgePA3foImazulVE
UNpZF8HfadTG3ET22P50FSM9ZG4cAb80dBRoi0vC7Os0i0Wkg4JOOK0LynzrOYJvqXORF9Grqg7D
3tDjYGPgkupFU2LcUmFu4RmO+ndAHuPWTVTrwlXz3sYhtFhKYQt7a63FH0TVZFeGEr1SnesPPJOx
L+w8fbDnPjp8vLznlzZZAZVspNE5C+zW069pFk5vzlaVvTZjalRbNYuK5N5BMl//RoWq/RqWkK4v
CU+9Nyi1MA4aySShzeqbZmWSAGEvildtgOSr4mP8lbqQcTONubxCZGO8cLu9Mx51AhJnDDxJ5daB
Ru5acw38qXg1atv0AMJGaIsOTbsZpkH8iSkTX3jxzz/g8grSkEJjj6Lmup4JMCjOw25MX9VJn3dO
Edrf+sjAGEjrZ/3TmwWSHZLFdCPAeFItPv2ChBGFHIYyeVUCOgWPU1KT/gdukCmHArrA48f75Wxm
Sx6nLTDopfh9tpSoTIblYETt6yLz9KtF+8jTCFB5fBWj//8Yi8wMhMRS6qAYdjoz0GOlpc5R92qo
hQlKAFmrLW8iBI9GiS61IM7uGZJwarNLbsTMyBNPB+sFnOUq0MdXd2yaGyOILB8BSvNu7OND78bb
SM+TC2fv7B0CLQeuHHyazjFw14jMonSCPA1j/VVNVMIXPPEqdatTK7yQ951/s4XUh9k4nXqqdMZy
PP4JzNykb3ryNP21pUcBuxaPkWs5Bn3rp6p7KQpc1ukk5ed7LVg7+KfoL9MDPh1Ma0w4L52b/k7N
zgD8mJvf4IXG/jymNgDQKPchsrnbMNHz3x9vzbNqAzKhSCwsKtfoz6oglE6HNkbLyLq6r/9QMrWe
I4TOjmRW00MVwzZK63D4XSIe+BgLbbzGbdL5rmfTcGGt11ZhC97ZNtAqpZBOXMPf0x8R5coYFLPZ
vhkGNIHtbMVB7ZlRF1bUxaYOeZNIRfsIsX/xTRGZBBQ3GdpVNph1Qs0405/bBCLFIVW1Qt1dWKH1
jlsA/jxnCNWSJSNgsfpxRoSASJua+htiRcZDLwLjWQFp9ZOKd42DmQadbaR6tK3IRI9VnPe275qK
tnAaiyWYEP33ek7GH2D4u0uKDGctkuXHASBdHNbYqcCHT1dOq5207bVZf1Pr1v0S0Xn6qeEDWXl6
4xh3AxzBwXNbZJW8gXJ95tGdkHLT1+Vw1QoJhVaKSpoXvuf66Vh+FIkwkQBZzcLWPv1Rdk+c2CeW
9jZP6fhmVlrxx0ypqgq+2gNiZZc8z97ZPxxQatSLFSbZt1hH4hCLMqmN9ltc1CpuFEPeoopoZ61X
ySa8K5oyV29sOameSOPO2RQ81Q9BLnoPfmD2O5+IZ3ZSb7N48/HmOV8JSr9Lsk4CBKZ7nZc4aYGu
RKcFv5POfFYSK6Ddn/fDTWCj3ZjF9dvHw63vYyq99Nbh5rPVSEjWtcrA7RpYNXr4FvIIeLOKR0yj
VMqxLpv2MBh5fy0GR24/HnR9ef0dFO8uKvzgdqn8nn5t6HISjhmDFjOQ1daQYk/Ly4UQWGj3Hbqn
+xGNmUMTwuj9eOR3Vpc7mro2he4FrLz67MMsK9PslPANnaLhqWydYiPjyDiKbkw2oyOvPh7ubHXh
n6A5yi3Na4cGyWqiREpqFMVx/MbBaTLPQFjrdTS6qUGiIxs86loo9Jqiv5Rnrp8ipEBY1aUgAqjg
vCCs4VrT4RqRvNUpRwf2VrEJ3Tow8frl3fvsjmUwWpswywnFFu3q069Z1rbeO3mXvAGtiCavgtOq
bFOD6gf4e2WLcEddfjIYY37U8SEuGeCCiCVWdxgkyZhGeZ+9mWGYX9WB4xxhAweHOQLC+vEnfGcp
GQoALg8NIjZrxtYMqbtM1DJ7k6kebTNXU3aj1PUcWiIFggvzOtuey7xwHFkyTMwx1jokVCFjTcF2
7A30ovSjZDSuOppR+2nqlfsMz7n/n/EQqnEIMgHmrh1z1BZUU6xFxVsUmyGKEGVRtQdVH81jWOeF
4pWlMC5AJ8/O/jJFTsNy3YAPXX+6RNKTVxI7e7PiePwaxFW5rYvY8uouAXCjNnp7UwlzsUkuh0tB
0zvfkucFHST2zpL4Lf/9nwhtMkkYQqieb7IbC+hMfVVcNdUQR3S6M+v+443zzrdkMNIS7nFi+TVV
I8+NKEuNpnib88TYFrjXb4EUjvseVUZ/gMV54a55dzxeTlqnC5ZsvbCZrneyzMbiratj64qCRIJb
YJ3d83DlVw3P/IV2wPlioq6kUdcFH72YD60WsxozOxwyLXmb7UF9qMKu2lBgnu4p5F/Cjp+HnARR
cJtInP/qnqmre1QrwXcSLKVvoVOVmPDMeormgmP9cBs9/opjPJyxWK1ATvXGnQV9ddf0c3WhhXi+
wPwIGgS8HuiQUNk63T1UJSc1ngoOpz3HezMpYuQmcuO3PZbJVeMWn0XrMBIeXcBhKRpQalrXs9E1
7stWmfO3ZhLPTVe1V6HBw1XO9iYiVdp9vF3PPyfQMDqxlCUX6/K1bBUUoS4xAqV7MxIR3EbqjHBN
7EYHYfRvnx8JJCFhB8192turWC9ysclslbp/Cwa9vJl1V26HPox2mM3X+4+HWr2/wLqQtAQdC4RB
QwZsbcczzQ1SHUqm/wnzQsA2bfQtVbXwexk21iFzzHATSLW5RFp5d9QFUsY9ZxBgLxvpn2tmAKg5
tLLV/kB4EGLbOpX+vRVttwehY7wapZ7+6BBZ0T53mS+TpRhCi4dknud/nX/SmQURrbX6n0mfNFy4
8sB4CNHk/iqzJtC8OKn7Cy//8sz+k4T+b0SsuGg9L3fAuhxqjfjH6GFu/JEjXaSwK+bvemwrF6o8
q3P3v1GWWRFjwA5fw/OylsJknmvGnxYczwHBFWCSgwL1s0hyXCYnHd/Qz+HWGPJvdZ4nihSTeHt1
tzljN7pKJow/VYHL9nb5N9tXUwSFI+oASc0EHB/v1NXx+9+I3N5wF6gSktue7pmyylEJ1FPxBwhi
tG3c2DpEErVSpRfK9uOhzteTZIs+AG0y/tCWOx2qG9xoceaSoaeGUz2BEJujjdkUASLiagZ1wuhe
Pj0iymokxIYAusHf0xG10CkGE+RM6Im4ca87x/0ak/W6m7gWEH0bDNwu7MzzI4jkGOvIM8+DD4fh
dMQpwIA0EUh3eJ2GrtqXDiIKQiDK9KdJR2eL31n4bICGy58/nunyEJ2eCMZbVAfJYaFmr4HEbmJK
y01rhFVBfapfwrGTB1TCHM+oyvBHmCXaPVo3OJ7YjThak2pfcp0+30foVsJ14qVEaIIlOJ14q7u9
1apFHHqJKQCfYOl4xypD4RbFJYbI2fFfdFCBuSxjUfZam32WeTEoSmP3If0W9FNAbKPi05dZWH72
azIQJBv2DzQqzuPytf+5UO2hGqe6V0d2bJDNydZFd1/fpC0iXl9zrkTLA1HXhtedjgLHhdvnLwj3
5JMyOHHcUjmkT8E9dzp4UFlyKGeDrRRAX5p2M1VE/SjTMryPMgMhstSxWxVsOGDDzaRUqnutBUiT
wUKaC7+KQyv3qryYWk9PhowscNSIVWIPjY1I3BcZumo+qh2t8EDKWpjjohERPZtxVyhfrbqU+bUZ
K70K0R6zPM+w1Im4WBsRSyq9AG5oNPrCCJ0XlIrynzKTqDFas10b3TaYa8coNhSBZvhCNVoPPz/e
7WenjMdm8UYimqZsjMzy6dJQUa6MdDS00LPcrDnkTZB9MUSV+VKW+S8SwfFn4zj1JWbAKoWga4TG
AncYJ5z0mjTidNjeRGhGNJkeehIKUXMYqmKq/aFHie+Ylr2dXsOVGo4oupXZtqIJcimPOLtBocAs
isNLZw5u6hp5Y0Hzgt4zGBIlKt2dPICvLXVssPyqX7h592KJ0Lxwa59NmjGRtkRFg8hpKfueThqk
OEI6PXpKnjCL3wVWbnc5+uQ0bgf3Wh9HsTdB9++scbYunIB3ZkvUjVk1T+9Cx1jdpaRHiekmaCl6
Ux1d2W1YJVehrs/hQxsZjbgpiIKzC7H22c6iR04xahEAhWgF6eR0tloourijUBiDwBXCa1EibH2t
NrXMy4aw9JVScb/UAFiCC1fN3/rayXEnowEDuTD7QJJA+T0dGbGkws0MA4pJq/Ztfj2STja1X3aG
lv5o4fqDMBad1l45OAJGrW87wHduRivKuy92PvCE78io0bio0X2867pZkZ5W68DQMyXryo3jtmIv
CVbh8ZUN+tEE2Qi+eVB5Q/u3TFKr2wjCY/VgGySriC3RswuObstp1j0lt/8PaefVWzeWrum/0qh7
9mEOg9N9Qe6snGXfELYsM+fMXz8P5Zo52tyCOJpGFxpVkK1FLq7whTdIAX5ZQjWu1SQRg0s9osiy
Qp+6zFcxIMcvSnoT3XHm4QJP1oPOJYX84/mIiJ9F8h75qbOalSY/WLFvJ8Pd1w6S+SCzSY+arlZG
yZeflDvkMgS7H+zgylpYU/N1PB9klkTWPu7fmuDJT6RutiI5nnAog725pP87X7qzYZTZ6aQbULJz
4e1dvJ1xK94N+6U3mUcZ8yFmGVTmaRpJBN8EoQH/XKptYVjpL959/SDffv5h5qfOfKTZqVNAITfE
kpGkq+iACpe21i78A3Ysnw+zNGezi0QG65/Bu5Of3It0Fa7EO5zqr/+zIWanWNCptSu4gfzEQe2o
K9f218Lm8yHeXEzenx3z2ZoFXwEWREpe8BrFj+Ky2G4CWAd289CC0/8VCHbwbO29lbBHKk5bqojO
tQLm+3Se/SWBUER1x/uF3rZUd5XrDMm1WNV2KWgHSbbRg7nUzLWn7CVFsAWtAJCzF8SzsdrwzKsO
zQ79HnG2CoLx59MyD0nnszI7QUTA+2Hcs4Z842fS3VTpt6ZcOD8+3BBcF1P9md7JnLQp+0R+aHCw
fiL7PjlI363v3srbZLvP3+TDZfpumNluyIYwsPyIYbLf0S57GZ6F/bD9z4aY7QRBz2sloV351Ky9
9bRMB/ur0fTb93j3FrOdUCvQycd4GuKQn3sHeV/so6WdMJ1AJzvh3RiznVD6am6UKmNIV6llt+dg
snBdK3/mpd0oTvRL/PmfTdssXqg8SxTqhNWf/R7PhEflkG6XPv6cl/5nh717p9k6NiLJzwVEpZ/c
7/m5vM2+69cd9/ahLTf1o/+gjnb97C+YsyytuNnFWEdZX/oBYw6DIzzpxUrIHetef/jPZm92M6a5
F6PwyOx16373Z9Ep+8+H+PDypWhKvIx4F9v0OIzAYWcEpBfJT0Z5yIQ7U73TutFWum//2TCztS1m
nhuHI8Pk/trStmF0yHMnUBc26Vs7+v3yJsWHbkTqo+MtABZodgHXBrzzMhbHb1Zl+qktBX1z4wJv
bKGJQ0zfZGmGrh1KWMFOwKwjXUUo/f0OolIl7MAKYaHqMJ9cABngriYQK1AXWsezc2no+lIJa1f6
ZkYx9m9in16VRMiEa4Vik4b2C5HUNIvHrz+J4dDhRgyIouqcnYTSGo8TWf53T0ss1XbDIMbV2TWW
wsL5zUH0T9JDHgBuFeDMXK6+6V1kuVXZ/dZWsln4Dli3RjyQGI+m5NCsqr7o2AWgBpgcMS5I+Ynr
/nbJvis0xMBVA6+M8+9KkWgO+y4VHVPAzcrQRiyAwzpf0p+cb3DyZq6sqU6M6IWCu8zxvqipU4G9
UoIflSwEZ6MfBVc6noYXCBqbV2M2ZucxgP2FYuPJ95v8wSSTSUWYhtbKbDMmSiz2AsLL6D/KoFCo
OmwxBpCdz/fiyddDFX/qtAPkpgYH2uv41YTcRHA9kdIfpVBYuYMEd3ZnTZbKWyAmycKNc/pKMGEm
j03wh6Spc0lLM6ceiPFN8iPX0+a8xLbxJi20pYmbvsbRwgcAP8HIJASFoDTMocaCi1SRGun6Q+Bn
7SYXdO2iNQJpF3rJY2e2+k7AtiK3BUFqnbFpu4VMfN4HAxhCI9EkL4WDw+abO2BrYhwVgu+ZD4XP
tQDVtTfLH0YvAhxPM79B2dYsgwCs9QiL9x5x01S2bN3zIuE1ivljC5P+BrCczQd1fzT4gJjyL3OI
N9ehizC76j3WAtrHSIFElZFutaZuvZsE6Q7jrKxTVVrRgS4rx0MI2bJFldV3V6K2kL/i4dsMrlOh
nhfVtg4hWy9sK6706pDIlZavSHfrNnEGj+LWblCrUP2itRFTSl8EriOIKNYPc3q8SovYwtagi9SH
odWFS1DCiAq3dGefSjOR2g0iOBkgqM93xsmmN2nqUZpiC9IkAvh0PGbJAvZNPTEfcolJo+jp2khh
GAc05pW9C074Qs2MYuEGPl277HlgRbwtmTx4/ONBXblr4zGv3Ae/8ml8laFaxThpVgoc8aY2jW3c
KdKwD5JWTGEGyKm7kjs4zAunwjyjfHMchtsLGIQdCU7y+DHaKQ1ToVg/6KNXjZcoqnjlCgdyXdn7
oM6K1VhSz1tToclJBMPE1RaCnZNjaVIVmTosVNMgYcxLS2KYq1ogytnjGA1BR1Mg7PuNVriDb6eN
7i0dTCfDMdfg7VhcIIAAvM4OeNMrDdw2jOgxHuOYmk+VwoAXQmjldsS833++sk5mdyK0cGMi2cTd
DDz0eHa7CBKZ5jfCA3ZTw03cKI2Tx0q6zSOvs82R2tIQh/2Kgp25sKZPz6a3AiHeOdP/gPLNFjVV
Kg19mLh8VPxSuCwTyzpX29C6zIZGc3hp9UyJEvlGclX/UpX837JUJwtx2cm+4kab+IITYZB/mTMG
LS2JVMEriMa5bMJJly9a53IX/eo6LT2ohfctQLds/bUpR9ubNj0YKOIgzLvnmB1N7aaIotEeyzxL
ryu6oDdd0qntDdLh4+9ONmp9lWhjEV66/ugu9XvmH5zyM/1tFhb8Gq7buRMnyuhF1Jpd/6hnhnnu
xpQhf1a5bMVOoIQlXQPQPMl2UOtumw2I4n71q7+Vv7kOaQLw/ycoF7f1KH3qwfDYkRxJjh/K5iGN
zCY6KC0mNHYGdv0yreT8Liwq/ZC2Q/BTydxeWzjd5iHw9BxA8yFXTEhGStXHC1/QpM4amkJ8LKra
HWyChLzcdnIdlwjheR7IoibJFxAwp2MCPEYmgGH/NNyOx2z6BJcHpPofLaxRVrXaWldjYSE9Egkr
UD5L2uHz1Q0uDKcfdE1IOkRE52YnSaTVo1xVefkYjgiG+G3dXSDuMW4Ey/Jku2Cho/GbVL8+X97z
wEqBhcANhbwqq4u7fratvUhTchDz2qPSYCs9yVyGT5o6KEt34kfjsHlQDWQw+kmzeyFpOjMo0f3h
nGyF4DC6Qmw4iVyW6sKSnR/IvBCITM5ikCETLWb6+bsYv6oHC5m2Rnr0or6yI8nN1h0a8LYvuksW
hqebk6GI6iEEAHUFbno8lNVAncRkSXpEKz87V8bSOGs61aU1yxKFjRCuaj8bf8YtEkeff7XTpQnj
bvKhAwDDN5ujiKXKMtAslcVHzNOMTRqXhngoiDhMuyB8vVcabJS+PCLUf1rBLFECwjlkootSMapa
0Xs0/KjauLpRbywptdYm8ia2AaFyAaJxshsAnMLcQoMR1As2X7O59VK690PajI9hJsfbcqCslALv
dUT2yN5LRH2dZ83z5+94skbBDE/4BXW6zietzePvKbURBPQyHR+jzBKuolhRN0o1ZAsXyoejmKCx
IKJDkJsTil0PTfwGy8BHS+rr1VDEKpZDfr9wYPLoPO374B3BqQlThxsvHomwVmZZoNamY4NURvDg
CqWAoF85YFiqK1kR/ez1IqhE249gR2g2QLTCCm0lDPz0eSxbLZkU4UFQ/wJnUQ07vYtNbFbq2Mfl
Nkxxm3FiQFfWT1ohxhDZFmIM7rNihW5bOIKvd6VlA7huBK7oXtdHRxk7N7mqlKyBTpz2Va1vaXw3
FLpCGCiS0w2lr0UrF2PXoUd418iTMy93saCw6cxT+d1WFYvEd8J6VHSq7SaWQXucXcDy23CzYxPw
R5m09OOVWM1bbddgAoxJx5DJhaTbPgjpyKAyifKk3XaQNM6tEIeaSzgcStmtEBTqi2itFZUZnaFL
5mfPQShn2R36cH4Q7jF4U2FDd7ro4qo0pP3g+XYuydj42D5SNoVgy3IeY04jKVlLniPUOv3ATiuK
PZUNKXwaQxlPe9t3UayQ7bHLfb0hU6JesUtEbRiv6goppC1ZnRn9BudlYV2geig9Xrna0FD2xLIw
3JQYYwUvcKrSdB3gFkNiin8hGBMR0Hl76LhB3A3Jtx7+zvo6EjcFqj6doxVjqz8qiCcVtqJFcrLp
g2wUr01P9etz2Yu1ABcbJW8iz44Vf5KJC2vsRG1DjZr4spbcGMBL3+DtvINCbQg7z1Pq9lYFB5Og
Xcx5v7Z6K9auoxKPlm+iSKGld6QwQYbDgbWkKiWLJM28vSQL2Suq2fmkXCv3wdqNlU7baB4OL1vL
SgVxNchVX93hK1il24FQ19/m1OWHva/ncbvKe8UNV23qe9XKMAVPdTq3i7uzxlNKdYtNi9U5ZaFg
u6S6bV4esJrUzbvIFBrzeXAHqxydsAXusu6FOPOcoGx8bYt4S+LDTtDNdkM8BmdBMytMduPRLFt7
4HcHq1YCnxI5VoDfBQIzwJyNwZb1zoxKFjsWWmsELQrM+XA6rIdrwReE8UBHyquvuraRg2+tXKna
tnNBkzyMbazgFu/FfWcn6PCNP7wQj701ThpNkhLUVZOBG8W3SryHjgN82tAVXzfXqpGjw4k6qaps
dB3L+QuAlupEbNVbhFtsr9IqMYXTMkAXt80GGSlbid2qvOcRzG7fk7XGu7BoLXHdqEqf3GZAUPPX
gjQ/wmAHaZPrwZQKTXQCVLGAwskdEl8yyw/TnWJUh8zJI0MbUkeMpbJCp56oOFnx6ZQAJ7gR643L
XPUNPJTjwG3d7wWPhDGPgLWaq63iSkWEoytSt/+htn3vQs1RPESbk5SD4CKM3MTbQ+8MTN3J8jqs
JxcpMZXuzcRHJ1MFMUAYFKReOGo2LNSGm1VKPUHatS2Q9l8p4Img3kVyyHys5IKM6BdcCTNYpzCQ
rJ+f3xcntzCSG38MPsnGqJbOYhpeJsTiLRbupbhKwYCJQAqduCz7Cz0OOHDENA8WrsV5dANVGVgt
xzY5IPTReTkDlA/woFJIvoW+UdQr15OtctMIgdK/IKeiGb8/f8N5hKNOcSGQLIJucBqACY9vxDTE
GMEqo5LhOstyGjcv/VdoC6l5FpUtZ44chUab8uHHutr6stZL3z5/gpMXBvE0mZ9bAG1hrs/RKUD6
85yDJ37KsW17snzF/9WLZnUjqwV2fl8e603ZZ9JrBN47v5mVCiPDoTbCpwbV1l2Wa728oi5dt7af
FGaxEMOdzC2uHuTSlL1VtLGQrTqeW1kdBJzbmuhJ6jLc0gC9Wbf409bXXZAkWwwJ5W+EuZG8yo04
e/r8TU86HCDBKSSg3QC0H0WAeT4VqJqAeXJSP6En797nekj5YlN5fZ7jnyykarOOPaztHTw05Zes
HLweehP8g8Zw5FHtpZvWcIV+oW791lh4H7KgnEhqwHRAkGG5zaekSgIYkl4pPqI51yrB1kdBCt34
1CQyuebM6vt4UwN+VinohKNBLTH0S/PZS40EKF7VxlWGHLiI841jFanp7SgIprq3woKNM0bJu0UF
zJPlSU5MVR9prkndFbDa8Ue0hGzwFDeVn3sEAfVtYhSRvOtyi0iICMlfyjhOqjCT0jyRI1ExUP6J
43I8XlCwEoNBE5+TcFSVS8rvcr9yTaXKN0FfJOCnOo/jYSvLQh1KtsER5F17udYpm1IzcJ/8fB2d
rGEgvwTLgCcRjp4e6fhx+kKUvVo1gueqco21FEc9kDnUdbVQqlby6Lcbd9QKpxeidKFHdTrxkxYI
/yAHBHBUm0W3fHwhyLkVnknLiDeV0Uc+OXctFUlX+NvJF2sB6DcTRk/8CX3iF82T86TuqjEh9H02
RiPawycL9nplCbeBX4d7vZHjL8JZGA/hL4njnmOIssdsYlNBKms37qtnqc5crI70Nnmsg8QtV3WR
yaVdjRqsOyVx1YUexOm8kgJNWvvT/gMcP6tCdLRxp6O+f9YCjGcORWgJ6YUfpGO4MlLkuhfm9YMF
PV1pCODDckd1fC5ikdIgS7q2K58FiE/ifRBWxO1VYaY4ngyeGh6oECCrl2G/kaxAAdf9ykclMnDM
LIiWihTzC53UbxJr5lEQTwb5PE3Ou9pBEiWmH7Wd/zzBU1eDprv7SrksDcXxqGntPt87pzNNdgEN
kMoxcQsjHg/WuzIK39VgPZtIJjxAQZCuw1xHZ1tE/fL287HeOkdHJ+sksE7sCvsABURwvceDuXpa
W3pTCs9JnXrkVejjGlXgID9r0QnN8jgZbjJi++QcSStRwP0V8YHHvKCdd54rgufVNH8mkwtsYMrO
fRDDop9spzGMNXdl3VbSRTTkfnxIgK4hpI5JmPbg92Z39/mLnEwakH8CAqqhSIPQpZ6+4LsvVHs4
yhqpKD3RyDH8A2uj+GaSFPpoFES6sPrqaEhZoDuKVPVbL2M2a0pSiujkJvqTKkTaE4a2wMp0QVsX
eW4ubIRpXx19oEk1A10zWDaTYua8Fz6g4YYlra5NGFRpysa8VVCM1S5BJn1FK0W1Qz7rnms3XHuj
mn01rpwElSchdrwgwAHPO5+NBmooCgrzySUfCegYWWm0iT28VM48T7SEhdjnZKNBr5tkkmExTePO
qQUN2qeUfER0nLWmdtR2VJyw8bwDU1AB6U7DBZzNfDxWDQBnetU04SnmzgFkUYCltdWJ8s9W1q9N
s/UOZaQ3912WPJERLTlyn4xGa2Kq2MOVRioHrPHxIs2rro7oKfQvEAfovY+liA+ukVnBVjbyIF8P
qBMvVQTn1R7gKvoUpU+EGE7UOb8vbuuya6JRfLEsN72GZpGeNaFRLGyID96M6vQkfzLd+KQ8x2+G
3WqQqmYmvgiN2z5qrdavsTKIV9mAaKMtC8Xr1zYgvkwiQG0K8NT8gW/MxmvwCyckdaMXrMxFu7D8
eN22Q2K3YTEuBBSnr0aXhY/Gdqd8TDh3/GoUopjbMq5f0l4vt2I+dluSkoucAPICRaX2i7nGG/od
PM/Ec5hYb7PhCGLDYtDHAbXNbnLWMOuNp3qxo2f6ks/U9KveHy0aQT716WkPcHQiJ3r8Zn04YRoM
NHkqo8nwaU/GfYA6w7mPTfLj59/rZBL5UNgPIG3GJUrUMgtPUaHVB2XUmpehtuJnE50W0zOCHN/H
2t+Vnr5wrU1R0PGbTduL6ib1aC7S+aLXxBF8AgyZF8/IjWctFDVqaL3YYWzdGH26RmcDyOsEPfK+
eF7ShESWgLYYW27yz5nF/WqXi8NopsmLlXHL2URxrj2SBTt9iyv0wlo5nVXOE3rZdJo5vVicxx+w
1IsW21Ft4DzRrZ2XRe1vA+bBkxnTPW+8bOn8OgEbQ3+hzzqpS4BIAbs0eztKXH4MyUn4icCN2f/U
gbiNe8EIA1dyzLh008oxxiHK5fWIjUa3z/sAo4m0CDJ/P7gaioR2G7AY7bwx62RVt0GY1piCdWlY
n4XcC7ItiYEoNLgNKW4i2Q1CQoYTh8gcCziPlg0NFGRo8iUtrPlMTlgQtI24AWhhw6SbZQ1iJSXJ
oCP8PbjScJtRwdzF1lCsEXOKvmnS0C18ufnWg0FEyeLNuYdzjLzt+MuJTS64clEq3xEzCh1wIb2N
z320jeh+LSXP8xtgEmzi6p5wZpwokNmOx8oC9oBKKvwTqcdWf81FK0RWzBu8RohXDT472cYbC8rI
cqhxGzptAAiyt4NiIos6Vj1ZRTjQ1UIlXFVgulT8WNSysTl+8StYmJiTAoSObAnQGBL9iYwL3Or4
abk5/TZ28/ilUa26e5ULjGYhqLZRh083tVxhrfiVGL22noDnfF+jTH/jYXadOp6ZBlCUQjpgRbYQ
l8wOFIoxkzoPnCQ2NxZB8zihITMaBUGsb42MQERWWmsD3YM6m2h66wippG2VZ8n680NzngO9jQqJ
1TJgB2NxNi8iJF4Zunqs1beIgoHNCTt/F6dWcchkih+l1rVnBBDtRuXUdnRoelfYoC4B02c7Y3oG
wEoEnkAH2SFzcb/GHMvMVa3iNu+iPHTQOJNMJ2kGc2uUlXlZe4G/xPP7YLKp6k0qCMCyyLpmCxYc
b5f3mVTcRs2gXKddn28F3Giefc+qV6bJkTO6qrz9fLI/HBRUJJ03AA0naqJCAECoTrryNsGKZ+/T
q9iKUhFcIKnmOpAZW1vIwm7hC8+OgbfJRTJMY1FR4QIadbzYC83Mqb7U1S2UdrhmYckhpwBhhkv5
VZ32P2PplBPpHuEYPI9j4lAo6XLI5a2fCXq6byggiHh7ZKp7No5V5W1SiGX0dmQzlG5LKVSHle/K
ZWirpiDXcNkkr/jaZYmuB4cf0cCEJQQhNYc1jhDderoi2W3XhAq8NzPe1ZZIM8Xto4UNPDsE/ww1
BQOMSH1sLuKBrE4td2KK7UsceBeCJbXrJvOXgu1ZsvY2CvRvDlvufwKA2TVSSwG5RpGnt302+BdN
Vr2MidDfgXXzEWLSyrWCnAcOXmGxA0L5/fMVPF9M02xSN1YnGQgIqnMobCh4Rth6anArjFZ4wy0t
OFY2tgfU8bKFzfLBbE5owikQIHMCBXS8bmlA9bGgJdmt0KJC6FV9fYUDQPTj8xf6YDYnVAi1CRCv
OKXNgsY4iVwMg4T8NpJg6+GKVjqh6+orxfKNdduoxa4dVNrUxeRrnuTGkljc/Oib1FBgn3Mhgfyd
0prjt4yLqFOMpuPQF0v/SnRzutSiEojxCg3+/Huqee7SXT1t+HeBKwtogoeScyMDNylrTafUuzIG
qI488gu5ucW7FDG2ShLllZyO2PSA+0m9VUzv9DJ16+bFKurkAIqlfmksP3mREPT7GfMefzty/ddL
/7/QWbv+M3j17//mv1+yHCav59ez//z3RfBSZlX2u/7v6a/93z92/Jf+fZW/pnd1+fpaX/zI53/y
6C/y+/8ef/Wj/nH0H+sU2dvhpnkth9vXqonrt0F40ulP/r/+8B+vb7/lfshf//XXC/7x9fTbvCBL
//r7R/tf//prKkr/1/tf//fPLn8k/LW1N+T1/I+//qjqf/2l6P8EgYIjMArixPs0S/76R/c6/URW
/0ndmUIa9yWFb1Axf/0jzcra5y9J/+RkmDzLaViCmJ4K06hTTz+SpX9OKrYchBQiAO3wYP/nsY6+
z/98r3+kTXKdBWld/euvWel9ojJgfsHtCUOFrGu+hEw6M1Kp6mhN0fc1URJLsvgAO9EOEQ7Ad3dT
BPfvJubvJ3g/4uw0+DPilA0wKpnIPDjKE9/0y9HwnMgwzxCT3SbukifEPBSaxpgqlMwbTTiIybO9
OMRoQZWp6zlu+eJXV7GrUHHLz3K4qZ4nrFTxMpEzJxl+f/5qp+PSv+VLo8jI4NTBZmXvoGkG0DCM
m9YKluLZViily8wzz3RlrSneug/zGxmMgqkvnOazeISDZ+JqkJVM+grwr2cD16aQecMgR2hNZa7d
t2VqK0a+jtv2PlOUboUNtuZ8/rInK2eCc1IGmFgG0oQiPj58ghYmhdcwZJUPP6u+bw9GaNYgWYTr
VjQeSkpptxXh0ULI/8GwALmwfAWdPYn1zobFEqIwMuATTjaCdsBXS/4ZuU21JgjYd+hSKhZalIbw
8vnLnixaElh8ZulT0aqn0D6b30IyIc4OXghkSUUdn3AofhpiM1kyepxdItN3ZAFRgYOlRZl9rmGi
e7FeVkUKRwKZuyKTNj3m6ZmYnnXDFyn7DEVRbErw4LxQY5wvGd1ryZ4KOXRSo7aD8bKX2fBLCdrp
vE2D0Jue9Mwlyu3HiyQHzZ6hVRgCkQk2QW3A4uj69mtx8Z83AaY55eNo+88nLekRPG0w8XVKP3PR
Qupzux/zH0ooLulSz4Kmt5GILDjNJ86Z+UbtfnfheqEVyuxxloE/Ub4Gp85wzDaXtJc+mjV1cpOn
Lco6mHcljSyEjpWjHOfJ/r2hlXdFvCiW9+EY7CLQGHyaEz1OfMqaHH5X6NB0KZ0Ijtd17KJ0iDL7
3Sgmq4mAGK0GqWlXimBFu9JCPUXGM+lWxsRJdvpaq9e9u4hr/GCKYbtNIj4GqEP9JIsVJAU0qolG
tQZiCIRcJcS2Wi45Bs9bWdOn5PahKzoRESjAzc6RWsylugrqyFH67mdpGViu1+G9CP5sJUaasJbF
7NUyMv0buKPC9jMdwpRcUIoMNDE6L7wi2KkhAPVCzZ3GaNAda5TS7kC+rUb4h78+P39Oz3fEVWBt
0kKCScB2Pd5HWBSqMcghZmW4i/tfhnsZO/LNoDx8Psxc8PhtVkBOgNeZFCLZT8fjSNbYWgBzgK61
+qHJ227TFUl/adI9Fpy0rAAkEGaiSjJgK6XbSl/umkhu1iW9ve0gRJm+FuNi8/lTnR75xE1voT19
bMpus0+V5JUsItbN5SZ4jgmK5Lq32h9RvWu0PUm4sEsLaam19MEypDGBbdZb1gk38XgidCFJOe6l
yClUY511ZmzTvT64Wb2Q1H6wDblTOE2gOWHeMD9R+gB1F1EsIicaUwzY6sTtNklmurefT+F8mEmd
hd9PAxIdIpSsZ+sHvVhZahLWT46z5BX4J3fVdHK18DLz22s+yvQU747HMcpcJUl9XgZY5spXPIqx
2aifyS1uFii7LTEL5x9pPt7083fj+aIVeG3LW2nlhSqdjcWjtDRxHw5BlR6QDBE3MLbjIfRMbBBA
ZwgrPtfT0U4AtGbqEmJgXsdEdZGMlQLvxI1BtWkOyEO7vIlCsPGOpnndeaUI+payZv+tNfz2UhTL
6kdVVeImGAu7T3Bvlzgcx6wZq4Xoan7OvD0HqDUacxMQZ/66fTxIKVZ0keNV/rZNtdI2XbypfFFb
17LYIkO01DJ+W+Hvktg/r04gwmFsIbc93wEmoCKwmW2Eq0rTb9U8cW+Spk9tV1diewza8A5Im7Ya
IqyHCqUFey7IlFP960hC4kkML8e02CnGDQ2P4r4u3K8hWf48HkV+aFMkZKjYHi8AbVTJT9SOx3O7
CkcmJdpkFlJPsosO28Lsf7DYKGP+z1jT/nq3ngt02DQ55PQdisAZROUXVnoTynrhlaY1ezLj74aZ
BWWoe3d+NxK5d55lnntpfqCzDS5dvRqs4HaQfdmus+aHUWbx6svHEIykKXuduucAZI5fcIS/qwlK
yTLX6dr0pR6dlbK5dKae7iZuLwCR9LLJA0HFzOaRO1ik0oyVZZTgnQwOcjeQ9tlaJjparm/K0HvI
Om9Hi/vQNv42tvyFG+skESR0Z+XAhKJ4CGF4jjf1hKTsR1Mtnd7zfhm1ehkr8Z2Y4YDeJP4VqKx7
sZFXVaAAinb3n0/yySqajT1bsVjLURXFhtwplRfYvPTTAxsjiYW1OneIgMt9/IqzSZbyLisQ/S+d
AlM0w2h2hhD8qClz2LqcH/SETkc77Iu42SuGoNptmvorqWq3n7/syYE1PcXE6NeIXVAPna2oyCiw
la/41HUUXhd+ewgEYS1I4R149bWbJV8+IBlvOgcga3FWAqA+XsGm4eI61Wul4yPaxJGx7ft0pbOm
dG2DdMH/zyQbkxkOyxlIzxzP4wttS7Gdb1l01s4HB+5r7U1lBYdULW6k0LrIEX+0pdE4zwNXtvMB
XshQLp3R8wBs+tSgUkH6gtiYypvHLw2gq6OwKRXO6IPpva8rmTNqRNTzSogKtXxMlabL72IVVtCm
j9tcu/38I59ELyTCk1oDBTTyY8T+jsdPK3Qo6prYMxq7c2bZs1vd/2IFZUq2uYAmMVS6C0C3j8fI
wiDJ5J6icd7H3zStcbzcx3vLutXFDDP0JYuJD1/p3XDy8XBdhD2Uj9W7EwpBY49Rcejb5u7zaZt2
4NE5P3ul2bT1pupTbEDVk5tVs/UOBn1KKRxm/XQmOJ8PBt57mqKj8UiMoTJw3lKHIqCZ7Q1XE0w/
TvzJ9hsf474aZDQdGkkofzejjssmosymsKp01G/WKBVmdxmpp2bXOrgxKFpujlMC5GNNp4MW5lem
5zb+EzoWWnwZhFJqHPKhRQLOrgdtvJNHA+ZVJwnPQyoaZwq2odH3qipcf6XXanbVZSQt2NW7GYqU
mGswfGU2u6gsymvTGJL8FTy4fOUCE4geLGn0JI6NZjzvemsylTfXlSEYD4YpJjed7HfmeSBXnbkb
Okv4JllBBZusq7KbUswUR5IqHSntse0fxU5uCUlGc7hSxSTZ90CE1mIhu78DLtZnL/byCzmTjMvQ
QN1NiOp8p0bRb02rRnVfRb2FGVorSYPj+aNXrPpM950afGK0HmLP07eDTCbqpMTzxdZNFRKxkk5K
HJnlJoBhfkipjXbrVsPDihqS3z6LuUU/rnLTcxerqQljko/loUWU8zqqw00s1/5Zp7nuoZCidhNH
eKICNdCfRCEay502SOK5KKXqjdUn8HrD8U6PsvqyoNq8h0hZyauoNDf4j29cLIrc/cQpdVw5Q629
S/16J2Bm2f2stBjp37rJug2dmHqVQPO5Kttavq7dKG/WiZYom4YvupIGYWzuPLDwD1rdVx0lqSDX
Vj3iOMkeA5HxTIpy0Y4KOWHiknWdCU0AGqLobaUS/esuwUUa4pkzpo1dmGKxxeDOeNazuPoNgE5Z
D215IVWejDLQuPLFobhO+jyxWZmx3cf9bxQ3iPD9KIls0U8F1y6Sba4NB1nsBHuMVf1Xngw+KIwU
8eRwjFdC0Olr8NzwGWXVUy6LRI6uJUMQb/he9VUfBFCSrGL8Cc5oRJo4VTw78GLmWcVxxY6IqBUr
/a20/UA0a15nU10pE2rHC31w+JkqA4kR1aeoGn8amEZ9C5FqOJeqLl+76fSAQZTv20zP9wGWA5Kj
e8JezuXfuaKWmgMQorATxMJzr0fkycKpOHoIe6juep7tzVYYqNiqt67/ag2VmU5i38Jzr2VXQ8Y3
5mCS7GJQ7kcFP/JuHPIDrMrW4Q8Ju8QYukM5XfjC6JpnOX9Uc/NGvgqsCrXbLBtQt/GzddqLEmqn
7RXoMdmp9EHadQklBPh2cV+sx1i8x+2wrWx2nedo3lT2alu7UPrge4q5nA31q3F6t3hREJlcF0Gc
X4DSHA+ETtFVzA771fWNCEFU99WDW34f4/CMwpzUAUdJPevZQCh0oo7G9fiQaM+5u+4aqXvIWB7p
DYq1PUIiXZNCgA6anV9Z2LbANIjuOoGmiU1fX75rxN8qdhIr0WxWum+tzNj/NsryD09gmfWSWNqG
UIkrPn19H5Hrn1VhFT9Urhqs0HHW19TI/ehQc7QVbeDbjVBAt8IEjoaljolJZe0Tj1NhPRFkxEi6
wIJ97cWYOvldbNMLfjXa4KyKtQOUxU035OuxrthA0f/m7sx67DayLf2LWOA8vDTQJM+QJ+dUTtIL
kUpJwSE4BYPjr7/fUbkbVtrXQuG+NBow7CrYKebhISN27L3Wt0hLD/2l3k3oPuBe29uUOFZbJ6Fu
n8Ukcepi3IlJUgCGX6pdAVmak2zIz8/bwc3zoxsOu2aLLvLajXFOffFGe49PKtVsEHIr9pPbJFM5
vixBBWel4HJlKi2pv421wCazmsfB8neaMA9/GY/deCzJKrI8bH7mHA9TlrIRxBPYTn2cOt956Wdr
SZtmeGUdSyNfmtMJgf6Jw67ilLn98EOEvEXXxZ0MnnW3TDelz7IgfK+EV1Qt3R4GmPXVMueZIsC+
JeCtP7nK3a7NyvH7Pbqj2YZhwsFpEuPwPpT9eyi8+82U8hiWkFtindX9bQdhZjcZpaV2fhN+cgTf
9OC5+W0Ji7eNw3nb9qPK+oel0mQhhU4n43a1zTvbkjJxV7f6upELfDGt2bdwsPAoC9yxZiPkcXPy
a7fJrnRuPDee+1qSiNqF5RqLMLzzHVJKg8E5inXr77xq6h96I3BivBIsr40xF4nol57nSYyRdUHG
mapPal3c+5qctdhaMsV0N+rdeA3YHzaZveimtZMsHEu5q5t+Xk7kTTaHaBKHbOH1zjZj/OHW3Wju
yrVY88dGN+udY1bLwTBq40qQ5OgftqEOLnVT5Ua6hluYFEPtXkvXRktdiqswbI1UKZF0A/3uvFzi
WYd1vFnW+zCSQDctfndioODuwFll71GwLn2cLeZ22DzvDpdqx4m9rlJEQTeF064HytrUWJaU80Ia
VusJnUIsVbfTTZPYRe0m05onYzcsxwLpl47PsVR0GcewTcj0Nl9KSVTHyZSNch8G4TjfldVT4nTz
uKOG3ZnKv3bM/JoWyWFAgkX4TALzOOtviummGOgcdpGflDJvL6R0gU7N9F3suPT7B7Wq8SRzNXvn
6X3NexOWr6HIV3kaCLCwAGv3IMXrpYzVirCBF5pX1Mt6W10o7wKKj3qOlso74TkEq2c2dp+ETSOj
y0V4G/jvnkoBjSniKIRpcbPSyaEdi7083475LLbHcBpbPmDX4/BV80TPSXG1ZAj9ZheJYDtmYgxS
Sp93YTrN+4BqY0haq3tlpXqj193RRdTukGKmXu+FbczHza/7G2lMJZ6YzFwwbGSrc0Nwb93GloCa
zxJTzTJVa2XHSxm2XYyyuOLYaLTXS7CaKXFz5ZNRqRan8VQuyB2x8LU0EqoYvyjAb7sPxiFRIhI3
5daHX3rVzYcl8jZQXsJbREpu4DwwrmusMZ2KqPcS6bUvUbMkZem/DkGHUkMawRzb03KlbePC6/pP
S2i1X4rA0wfpbv2+8w0r4O7N804X83xT+/V6l2PbiwszegFu2F93+MrxiBNAuORefUAggditXsWt
tbRtkaDNiA0HpIA1kREQ2+3W7c2mfiLVl2lHjx4XlEJUXkMJbeNSCPEq7JYCJStC1tC6P3aaNPPY
9rbP7gqyZhnC8ugL55iH4MYdUUiG6FN7p+dQX2XVUr7Xq9OkZhPNIS0joqzc7AA8/NLydP/QYgJP
Vw7rED7c6liPeX7V4K/WuelYtBrFbtvqz6ocL2bgHDmWhvs6Cx+brhluoyx4QWYpYpJV9pvXDXQG
F9gBiuak4VZT/So27sqlHKbq0LE/JKxp2c1QAQtwt+k2qvNPYeW1ab2O1IdThdq2a/z6wbGmCXg4
71LcUgIbkNbch7K3ZWzAHDzh3VaXoZ0Pr3JdHoS07p1seTFW5zAHUoujlCw5ZDJ7DpHN/InCf8OZ
7ky7TDngYGBFlHdOwWajswsFEv+u0O0AEMIDmxdXYaO+znnTv+gsVA8dhe9tPzQ6wTfXPY5bd7ka
U63Sdu4eiiKaUlvrg1PpIG3brvqx5eZhzNTy2pFTLeOgoFkLGOM596BZISt7C8bie11DusztRXS7
qPCykwrG6wI/OJJvPkTb2OYevuKz47RtqqqxTmd8h3E2AS8YZ3lJ+qB3K8BqHzw8TjEaWV6ntbgR
pnmllb2LNouNLRjmTz0xgmlZLAskry5Iy7Z481We+FMX/FCBT7NAd+K2HsOTX0CgCv09h9PEZ5bt
Aq88YLwMdrIHCTNbTnOc2mjak/48HLECNOzDoUojxNQCq6bpQHzdzu9jQsrw3boA063s/jqQZIii
sO7L2FtqfSAdmwSE7uxvtRn9TpeON7V5sqjs4C++nUhL/1jKloaviZlsiNvFrA+Vo1eRBBxK3pH/
ZvHszXaCqnr+ojIqIa8QX30bhtOYCUHhPDxEUful6dd8B+dlq696peaYNWTVvAB5daFGa7zuO4qs
XOvllnBv8oo9JJz7MvKX2B/NqUqLyhTM4c68vyjLp11n+fveZdrkFqynwaIUdtAta37YTm5cqKWL
dpg5SpdtM8j1rnRYVetI0ZhCTb6zq9pkJKzLHcKnr83KwFNnxUsVZROhJFRUa9GziFf51O2lGt2j
HYgqZZBRgKaqlufGjarYbY0bsVQ/WntU96WvG7mHsCFvi4Jt8qhZRsniG2fqUEvThkl9AHUi5cVp
3jaskP2JU3MmLsmc7pqrpbGJI6Owd5r6WHlF9BBlZ4kGR0yxpKMVTqC5Ml1Xx2ge1ZI4QQ9FJI7Y
M/V1VeuAaVi2IHCNuorfbbWiyn9QdG+cPROXyUqL1YwulsWR9qnr3NW8w6OPNNXIm2E+Ti6pVrEq
iQTIUS/vRrk660uhELgBSpj5BUojGmLmNyLudBgQJdBEdSzQxWcvdltPxYHM+bk/WLlVqtgZg+6t
9zOSe0pyNCiPQFA+reQcy928rOsT/f3KOfTdGn0XdjXpdHKD7moqnfwuGKT+FPli/DzaXtZgSlvz
5aorpxkowGQZX2YRivpwNmg/5/U2rcnaEibytSi66I5jB1bCuisdImn5PednEN/NLhNFZMdZYazh
82SIJrvFAjCEseiWoLgqx8EXN62zml7K8tSxJNUdRoNIX3Vtbh0XNT/MTYtTAZ4Vn0V9V7paEkzk
eoi7moMWOnJPOaeayJDopW2mcbykHS0b8iac6FCRg3EoqMf0cdnIgqLB08R254lqx+ad+TyN0c0Z
tXbNDP5ttspLbLpow5veHmLLQJ0Ws7JV76Sxq6fCmvOrTp1zs5jMsAyObk4fW7vLUzE5aLoPXfZo
RJ/AeZ4Kv+UgTiIFS0HnZ/jd5z0bXzflN22OoMv9Xoj+E8p9JzuhSbWvOJqLE7vplAqXU6x5sMx7
r+JYvAhTLrtakaB5zLfUI/O2mDmwGYNFFJqt2IJHMx1ggVxl+Ff6faOt3RQ6W5Nyo29Adlw6hbfr
zPXSUS9u8GXdomRTVrHPnLW9EQUpM/dK2X52LOtkHhMcL8K70bnX3neNlwbbHRdsX2fb6vbzVH6p
Ssp9sVkcta63M3QzBYGeuMvlOqD3h+lBh65U/T4v3a80PIxkRutZxI1qrrqhuMp7U19rTnV+GHcG
d8mfNVHpmSLScSGEuyrMw7Rs5neyZO0xLjwMQYkDjfRRchbwYHBEKwOpSV2eLewPmGv659nun7pL
nGDqCj+UZLfs+NNVSUoPGR7avbId3UmSXpohBTS1q2zrxifnp2E59yNj32Vzbu2lWWW3he8DgSnG
POXEXsYjxV5ufLX9nHS2BeCpBn/DIguICW4SiNwKUoZl7eap8VndJehqjMzmTHXIHQocjJ8dI8oL
4MD9md3p1wZjtSJigRNFr5LGz++J8HKMvavaXF/XnnHKbftLtK14DeE1pK1tdBVpx06YJzyQHG6C
xn9rKoOmS9PSlFH045srwNVa7Y1F5jubdy6dIrtFrCTX4UZUfUZDx8kQ/OQmvzCFm9yNfeA+6nW5
rEaRhzFZxZ+XiggTlc2UcO64zLtW8MTfgI0iInbMH9G8191uDtzvg+vARRgwtnIKO2LhzgNaVrkP
v2etbiwcQDGW5HZX8Z48UpOSOxN1e08SsrPL8sy7sC1aUNtsOrfhOgxqL2FAnhO36ml5dP3WjWl9
9UlhhRnhxsGwM4V+XHxYs19Hy8yuyioM6IAUXuKwM4OvQO7sxvXAetfs86DJjIvRM66rarD2ba5O
czvdTGo9d97IMjO67mY03V3TmjjCx3CoUjBLE/bcESghrM+WnKCRB8errmCSbjrVgoTtbmu8665X
I+OGqXuzsrlckpVK+xQ0tU0/oUJxRzNhMSD9yeV2aipWxbDYOIcF7Q8pc1neN+Fmfooy5kKJNcAC
JOTBeGmrMr9aDMgOtzDZVqo8vWQXY9grMLPKHoFRBZkat9MECugKxA8d0Sxrh4ZqIecpk2JLK2wW
5b6ie9HG0VY1j3kVzRdb7ucvbe6UzdWQ262RgBvv7Z3wCba6XUFBlofNXoP1ZHXikfJpNXaRMW+a
RPPF/WFWaz3vhorzIdnPZTrSML2IGlu/Z64/Pw5s+t+kqSrjMIVGfb/JQFOYTpmVVl3Vc3oYYP+y
1NQIVzckK7mQh8hbxXs1a/MyskpxzLYpOPvQdev4MSJo54KUdWu3Qjj0wn05BEvf7Oldd7X30Okg
zxaKpi1ivyNdq+M0+nkusCU374a74OOhr0z6DXd1FGeHyj7PNv6Is+PHMMbD5mdMtfMOeP7Ra4r8
jhrKfaInfucMW3OsCBG6XM3Bu11qDkYWluaUPXQuT0JL+ViSeN7Ql7DaIanNKXQ5n9UQjOx+pQt/
XKTZzYRZVMreeuNtnhHpGKabSaytC1l6VcwKsB7/udH/carA4/dTOIU5BO8djINfJxf4bIFktLNK
BuzIgETprteJHz1my2+mPh+nTucLMdQDRwykCNHlhwGjvfQ6wtOtEqYKJCiVdpfUQNCq3H/h0Dqn
DKM0OiX3d+6tj6OZn9f10GwzpoZs8xGOkiPKFoZE7TbVNbYeJaqbem2732hlPg4uz1cBBQYC9wwn
/MttFNrQOVw1BomunzgNxP/a7vdbEO4bMB0XGr7yb4aJH+fCP694nl0G0JbQHH2YcOl8Wp12ZpbY
1LfGehkNbuLn3m8u8ndPB4PRc5gxUzT7Jwv8TxIGKssG4d5ZKlhc0Hbm1LWLJicO2NP+88cQS8lP
u5nn/MVD3knbBY2DEMOlhyyM7FA2lbqpxqZ/KLLyNyP1v/lUZ8bAmcyD3esvBPNyAeAaSs3FJk6H
lB7U2UOrEt7e39y/v2gX+JbA0SADQYzvIh44vxV/uoFw7laBxJyn7zW6bbK9r56yegfnkGqGfnmx
D70L3/rdM/83H5BFjo+I1All/kfdX6Gg35oZ5yI55E2aD735AllkTppKtmnWlsZvbujfvGPoLjEc
YG09v2cfPmVOk1bJlcckqkg1Y4Ma4tG1dv/8iPz9RXySBRA02hjXf72VHjGlw1zwigUWrQjdV17q
5O76m2/sb24dsY9IPdAK+mfl1K9XIaF3G2Ci81qFt/X00Mzf3PxByed//iwfIfqkTTD9P6+COELO
mc8fhqumn9U4Kpc+sSWjsrJ6Hor5jd0P3Y48OWV5h6hn75iyjeWYxYEKj1XpX9nBmNB6erJh3cXG
4K6YvKK7YP5dnNnf3oQQXSrj8wCp4Ye1Jdf10I9UDfSfrPrYNbTsp7VrLhQqncRBZ/SbTej81f15
1HweMJMmDtLNQjDPd/vrTbfmwGntjrckHMpDJNZEhuFNeSY4jesR+tp+zdVXXcnX33wLH6/70y4T
AYwyWbnP8Jhfr+vbm56yiDFVl5YX25hIzvk/slNxLOLbJf6OhSYe/XcVnwjgufjna//1FrsotaGz
8L6w2nxEKhVUHn0VKBadrj6wa6WLJvZv8B8yHf7mxfnbS7lAeiFV4aX7yOdYGvBj07lLUtOSBo9k
onWxFEf83+yB57f812+RzQhVKpts5EFa/vDqNIzaoqFjDXf6MmVEnOoR/7+17WaVp6u2ztX5b97W
vyicA4oWMBZnvZCHbOhjcmM4+44yAqqK0XKdeF2sg86t6nz8YkxvPg1W9XloB/AIdtKbnJUrOoaO
fihL5qj//IX+5dO7gLrRuSO+P0OIPt7lybCGtTorTryCT+vct7MJhhRAnuKIKI/N7ww7H59dPjnv
JisUFhZYEx8jBz1mbKYCg5ygxb3Tl1vcpygNX/Thnz/WXwobLnNe2c/aeqjWH42ljU/zAt48QprA
OBOi+oDQn/Wh84xHCmCIW/aU/s+uaP/6UgINJdOFAWLiy29K4miQZ2M0AxBD78v6tzv0eW3501OL
dPEnVQ05MMUpe8v5e/3zDm06vSarmg/YjifLz26coU47zse0ZlpxtLdoLzpjn3d/MMn/MDfe/fsa
H9yUH/7v/3psa/766Jf8xWd5+N6eTYnDx//o/0FTJe/8n77qs2nzF1flTSG+q+Ltz77Knz/xb2Ol
hX2SDeDs0oZVwRiQJ/EPYyX/AuE+Ofe4cQErnrWLfxgrLedfZ9YLQUME8+ARt/n2/jBWuv8CWAD3
Arx8BLcO3+V/YqxkkP7hOUEuxxqDnhf2F2XBR2oHYAnbLdmL5VQW3XJYzQURkmO3NGbRPKzhTReI
hhnbVFS4v3WgdeqQRDAwQ1zCKlFkFPkJSBH1GIxNMaRdNYv5Nmo9MtkNYMt2EQuyDMJTp62mBJaN
j1+2/ETFPMAaui1Hu2Iaxb6yA1UeA+BKXtKZZesznh5YbFbR0t4SRYaTI/SHddlFFuTyZDEsKNM4
1KAgDrKlB4/5wrl2vdz4shmF79GagYEZM65Yr90hEvTnyJFInJpsM9pLdWfFbY1eOkY3zUSsgt6D
zIkDTx27pFsDT87ssqAuKCOVrv5C1GVeBrOOdZH3zt6ZwBftfLPo2gTbnb8e3caVr1FQ2TduDitu
p9FR3apNR285K/0rsWnhty6zIw6lq4ceKMepQld8HC3/NTsHar8Iq9cePdB5qa9X3Of1aZ4qOcXM
zrMgHTnrhheubNb2E5FDvk43yE32rgq2CEhNF4TbzpxyOMOlN4bPbTs41iePLKXt2sN7dhX5Wbjw
7Rmya+JioG0i+6wfbuFZmvLCLuHX0B60q0t8f3T0aKEtr42gR7zvozBnLgo1JXtu83Jy9wjM8ppk
zlzhladj6KB4Gfqvam1ai/N8GLzndPLPCPvVfZ5rT382yfb1zthMfaCB0/UJudrh+5C1rUpLCuDh
ACzGmxPTqmlzNaHHNCQkcuay9DyaTJY/rh6iaD9YE8KKMR6aqz8F5NzUTpAsFr/WgTqDEY/C/3RE
cWV8y0lfmONlLopLC5nZg6GL4Qc8syddCFqH+YAVPZE6RMghy7D4NM5tU3CDqn4vpbU4CcFi4Cv8
zXYYKCxIhyrkcitzIs97GEmEsYFzjSZo7Zw4oniStEzJMZ8HpOkYIF6XBsBmsvRj824jVaEOdDTU
0s33tvte0tOO4YkX9d52WkRNspmgcVNfq++5XWfvtBubW0pM62thbuWZWNuC0B6ZsWAvmDIg8j45
6V8g79s9fR3TVofMzMYuLkiFaGnQNtuba3jdLS34UcR9j9g7rqY21CnoOS+Kw7xvN0K3i7I92Vo5
AwNqm/Gz8AZnRgM2ryYVx2Ztr7IS2Xs94zc8MFuwm0svHJlJrOSQDJ8aYbt5GmRRUcSI5ao7q/Ts
h2ztqisLRSydb1WZ3/p+sre9KNABMcctw9fSE/699nX02gaBbOKps4LiopXwzC/QE9W3vWyRHtQS
xA+vXFBSrOpQfLeH1RSxp9BF8S9xCCRDH4JJ82gboCYEm/vEsCynyLbzbXwqWyk+ozrh+4lkyUiX
ii00U3+dWfSWQtpWLP2lxTnlhD3LE0SQ6ygs6yfT5mq7jJPu87bS97yd6kGRSub7Y/WgFldlqWMa
Pij/cBNH1877+YBjFr+hUP4id145qzUZ+9YVeBNlzQvV+6TYNIUrC+aFKJPiCq0bQdjR6HTkGMFr
YjJR5jhoGsFRGvjV+dNFhdGmhttOtOzlVFwPxrmn21L5U+9uYZeloXIyf78GxvTZMIP2c+2CW4jn
2eggvPS2mFO9FA6y1TFcS/4uNBPMYPBvQXkjewy1uuwWsf3UcMGuAm65dChgXeeBB3ah6QgoMYqF
yzRtV0Cnk2lBZpGZdrxwWLhpBM9J5o5Ok6w+RB909l2X32a5mV8wm662eGNU+VDQxIZulG3jHrkJ
a3Lv8hWEK/kK6JL6ob4mLgwUqq4hQqDnK8W4c9l9RsKlvLLeh1mtox0nzOZLEfY8FGMhliYhaCt4
GKDPbzG2CVrtUrPT8VgvxWdUjcWIF7AxwxQxXvFIR4P52JY57SmrbWvYVQh3kfK5XaZjVlPTRBIm
R0XCKyVVrI0awdqCJLhPpWgLhs2lXT8XQ541KcBDD90hf0MSuZjds10QpZGoseLhmwqzyRPZ1N7n
XOeVwGKWFanyyw2BhNXlyOFpgH1bosLsY3b58nPoZb7ZXLjzgHLkOfNrXmjiFZT1bdZ1czNu+FJi
0m6DC2+o6ulA/nP1o1xseeMtvveEVnr7LEcblIDBWsgAsvW/WcOI9HJtTfN5actoRX2q2h8usVqH
BXz9pbS27Uth2eM1g92+JbOhdaK460vVpn0P1z0psHc/rHqzXpAD4XOtg7aK4pmffs16Z25jHOnb
Q1UY24/K0NMJ8C3VsypcfZhJL2UkMAXRrWvXxRqXwF7IpFA24AazJ3UwptuHemwMeGbGuSLtYuOl
KeJsnOnGNcXkP1bCwG9WqSyYYpm5ut+7peiIlWcASv/Yq8zrXPb5O+L7KoyXHj1p4qHuCO8FKewy
GQraATeDRsSQGCKcV6RAZVNHKKSqqXDeqsjUDHkYu1vj5WwLbGuoWTzM2bY/j/iOoOpUV6hVp5Kd
5TzMf4R3rxGJhaXLM1AFS4a5lIz7OY6YoFkXq+FJ816t/TnXE+handKXiYhN9Z3uOkTOKS8b8tvR
zm2l9R6EYp6/Wesq+qtWZtJIWYGJHlnQLqG6mbE8n39y3RK55s5XIY1yThxzrVGjIMjKdNqPRZal
26LN7GIYV8To/qYNdzcQKlEyx5qaNpUZUq5jVsyCrA6fVd5Kam/lxkTaXvnaNzSQX+DSDc6OCV3k
HtuxDYM2niI5uSELlwQxvleeN5nf+4plDCUyR8bD6pcMRRipeUyKEW3XbngVFfgQfuhoMaubgQWC
RGGnDtV1UYlWXWdmVaLjjCpr83bIhJim4URuTLnP524MLkVVOiJxN9DoV/bkSvG1VUCe4CBDwuer
82pNBm7GL2rnYzYfl+wc7UD2inDcb+OiR3kSOHqqO1LVEDkoCmnj0Ay9Nk8o9zFnmCvP7lH2Ro9W
AzW+hMS3oY53Nr+wngdzs4uD6AOKYB5kb3kKp5K4g8bz5qKPS7vvg8/RbFmvC0h4+1CHY/bDHOm5
HRo6WSurREX+Up2ZJvqrjYc5JfNx1PuwZ5xzRB9VrRfc82pElDoVQ+Krste3JQuPvCRwbPzOTHO+
Dpcs+BI0qxnsLQaHxd5Sw2AfnHCK1t3cFI2dbMAyENN4vvBSNJ5FyE2b2psuHAzk4wwDO5Q2nhBX
Bh9MJoHhMKwMKbKXWHVB/5U1oRj3HooDHnUAhWgqnHkKb3XA1DO2Qum0O5eyo6daIxSE/d3ux53v
h+aPHlkmtXtUNNTf1dY7O6DgvR23aFGylAb1IqlBJi0PFAguCZ7ewvuWRR6rXse++eRGRcT/dNz+
sXWppvfjGmgvUfPsMkHKrMXfdUFRPiApyH80tl9WiZz8sSZYxV0vNWk5ZLhQUuu0bcAAxiTGjG08
9P4cxSqq/fBk5YJbrAIzfzGsLsD87ovKTLSjGAM13ohqcOorlPjOqMR40ZCkgQB4Wcf20p0lSqQ1
BxrAINYoG8QtbRckgHo3DGLjWDXXPaZAjtEy7O1LpPFn4QP9GrREIwropGyt2UgN3OCMIHFgkeXR
bgypK/4wxNkk+WSJdlWFlrwj9ikR87AG6UzsBElaQzS/Q9VkPL4NeftddIWMdj26i/JrJ9HIqLQX
BoeLdSjQQGy+hbIy6dtgCseEdBFfMaWd9IiydfOCjtRPjh2RJ9MA6ah3TiRyjGy3ro62k7ofpujJ
ZxMlSYcBuroJzhrOlwBxzZgldSD7qU3cpnSGJ0rPEqerUF3NoP/ncfk/6hj8/4ljotf/39OY/rf8
S9+A//6PrsEZn3Rupp9Hi8DPzhFy/+4aGOG/eMmYjdFgp5q0fuYQ/B8eU/AvEIMga2hp0YalZ/d/
2wZW+K+IOR5gaM75AAF99z9pG2Bo+7VtAF6GiQVdDbp0oEagAvzaXoK4lSkmZ6d2NnpRPSpzcN3r
yVzQiqN/We15KVJKU3ThNLnOT+9BMHwn4eb8cQ1qjGg2tHNjR6v5uV5nMpbQFfjdSNLRNDiiPp+W
lyjYRS4aMY437Aq1eitzFrb7IBCmRSkyknlqf2Fx6afmc64wyLK5GyAflnjLvdx9Cgo5o0G2inH5
5AyNh0qyHr0pXbbZm3bhBk8jhnncX+rcpg9QWnLK91RL26e1opcApScXNz7upyKxsPGwwkE22pKp
nfJvArJff2hL8C0Xbpkb3ZXFxuonk0uYFu8uUtHUWmhEHOFcZtgCKCT0Ndp5QxqJ6zaEenx29dIt
hDFBmvKPgT365bPb2r05gEQKZuuT0a1LeEAM64jrfqznR0nm03DuUSCg6IuZYKNcNxyo+NZ9c49c
CJ5yHXZmgiZQV3u7QU4cy9zyxthuOrTlANYoSMYW2B65Tmt3RJPYLHEo6438sVb11sFa3VCkXeA0
08F1Bt8/q48Mn/o7XPxx2msWLgW1vQd0dvZE2egnTwRUTFkXEyrumicytpaLEHa8RKNhqa9VZeVz
0jPnqukS1PloRrHmYJn3e0f6YoU9Z1jscCcOkqVkfCncZvm0dmYg7mqS3Kx9JlAxxAHQj8aOvc3i
lB5OTV/fwFbAZ6k7ZQOkMKLVicmnqnBKORZk/2OdTUEXN1M9wfe0QUTGsxGG3bG26NkneKP7al/5
S7DtorbE3E8LA7nutg79fBKbP9z0hGMZB3Nc3Oow8ecsx1nTWL63anRIO0mXYCKXaOr7ZJgYACVw
SDwriey1eUIu5d+j9Sk/I37UIdqY0CYo2FzspKyC7m4z2D44+LT6ysiUuqa8w/4cFBl2OabeHNRG
zjNjugGiiXAlVs2zDqfcvTDzTvxgXymbw8pei5wrE655lZV2BVGQBOA2NfNB+kc/XLm3eUZ8bTq0
vnHrGy3+g5lui5UYqoyak9fJ/BXeF10kEjeUuQuAI7Jxum2BT6qZh2xv1svwzglMWAlpli3Qhbw2
7qzO0+BpbYGUTzZmNOyX0gC4o63O/2JF9TjEvS8iM4n8mTJBGA64BsDR/RR7pcd3FohipMFTo8NJ
2lLgrJjzwFDxhgT0beCar9NSGz+qsNQQXEoL5ZYZ2HLG1DDP7LdazyqG1mqIfS+a8iFq63FMq7Bo
nat2WfLPUvWBFWNp43CKm6AQO1LfojeDyD1GCk3u9HtDsWLGCAzVAfEn4ZnBNMpnr60Ci+1+aBDe
GXK7bPyhfyvZ6/GjNWfEf8eFeXDnnZmjDYdLsPVI5wgHx/uybi4GH7TGJbKaMVrAK0aoU9/ycKqj
kzFsNWb31mwt/uHyrs2MkQgJfxyntjRvs24e5H1If4kgpirIfsaNTbpudypkYvpGesi0ZInItDFW
ceGInIgoggRDXqyNALp8QJkosCwZ0ebdhnlRLS4zK2Vi5RlRtb4MMg+paDBmumdf56A+4b5R3i4n
v6y4DLaxrb7kVRk6a0wTQPefsAAHeC6mUp6XXHfqCS3j/WT1Zr3AwUS6HIK6OiUTaMVpV3MRhvFw
dFEKJsHA+o0B0DWwxdJ+7J7/i70zWY7c2LLtF0EGR49pRCAa9kySyWROYNkRjr53NF9fC3lV75KR
cRkle6Myq4kkMykFhAPw5py91w4T5Vg7rxPSv4lFATBbGQjEplUsq3L6Qo6gWdx7Yearleiwe/Qr
LfSs6jAaonOf3djojP0y9eZh0HvwmxHzKs5QP3ONTwuy0Txhm5hypTkrjRKAuZUNRoQgRpTkrhNo
tOnGHHKMLDrC5+qAk8f71iWx8aIGQ9MelLLnkem0t+6t0OkHVOq5+CZnDpcbkgxxKPZqVCIwU4FP
VuRCb7fTEPbGmvA4wNFS0xFIyt4eshuv0qZh1ztmbz36Xt+QaFc6aMcHa4geHKMXj5kuppGsCzyN
67EfZbbiClBcXI8N5io1zAjfY+eGV1lIEZMapZZHGwvJF8tJZQyK0DX8J3yQZYXxycJ4UVGHIk+r
mYcnRQm+2bJjruNDionIX82D4gOj+BqHgdHLsd1YqJddivhosvONwB5EZHtW+hYvUqNTPOrCSryE
TVZ4+0RptracjNx6ncVZ3ezaCQEuKuM0zKgpFUv9xbEwjw7AUcptH2qUtmSReYyKLLNPMosTe2Nb
cbPVKXBH1AdYOtZ10UTRvpAW+ZFuWopHwh+EhR9RM51r0Vq9hQum8sydaWbzK+et2sHH1IivvMfU
Y7w2NqJNkUcyuu2VGEj0cvMwufCHurqmQTk9adlYEu/BOKY3k/JgxIRY7GW30mNJAUhKSgkrDkOZ
fzHnuISjui6LHUVRZJF2kckKOobJBumhSA2b1Ejqc81t4XSWjmXHkjwWXamHxEk6VA61JV57L0Ha
Fmtk0G8Qp7VTUPTVSKZJE7l3WaK8BIG2b6fbeozUIyd5TlcWZ7oHlTTOV4mXDjuv7ZAq2SUTtgwJ
cyldu2MlwiBCeUGmpuRfByl7wE9V0dD5yIwckgVS4PH7DEfb2xpaaN4LEtdM+FiFVwaCXZUTKAPN
6CX7qrHBWjOzkBNcpYR1QVj9GH/jlN+2adB5IgTxj+MpH55GKjLJLhVl+GMuNbtcA7KIHjsi2cUl
SvG4uOlUVfc/ytEdXq1Q8EiVNHB0ZFmqyU3WOzauC6vuKiyjlumvE7u293HT2dWuzRsCxRHGA4qW
US4yjEdTqi1Wg9jdeqpk5zcXjlPeisjM1Rb8/oizqi3qrd1pdbshotTY8A3DajEHHLyUBCeiGaGD
YoRM8wGpR+k50TeRK73cIL1qmn3UkJZKkLaVvlTGPHW3IuOA+MnIp655IMqyJVbBLJtXP2vnOrAK
EDqreOgn/SIl1jnbVrlREFkdNxiqwbM6aP1JBUkuYsyT/re4GPEgdOYkyrsZSI4RgPpo7C+FmbbZ
HajupH9YCmkhxfIhxxuLsFTLK7YCkrSKpirHfueU/Ay0v75GiKvgK9RlEtvpWs2R2V5hrUxeI83W
sWomuit3Bum1GGioq81Ue7G9V40+m1iKImQ2WuLihhHeYp/r/JL/hOPt3F1IszFMduhJnO0bSr3X
rLByXrPzyUKc0ohj5yxN79ldURh1I5OjbEgrSD9wfESQWrfTVK2xtlovpCYs3TibFtU61R36KqPP
7nnd9pX3rQqlSYwSVoByTdydlrC5yjVyRqmnXLtKNbd90XKCD0OhvrFrmcZtjODQRjFu1V9d2L6P
xC1zcofvFN2n2UACXOmEIK4ckc/tpklKPG6iqjtqVVLPgwSZ9jbET8HWCkMn7pdYul/iIdMpiFck
L7C3GjSbfFw9eTVHS1XYzvAbU9gFEYIVJe3WsIxG7Kuwmo0tDaj4VfrsFLZ9bbIqLbRRb09sNKro
mXbvd2E7Q0X8aDhBnYuK6aHMIZ8zWffmTzczsP3p0UA1xnUqlPwEsWJZ0t2Y9T1qMkzQUjrzPsqJ
9MStb6lsl+qaiFlD0uYLgYRYTWnKOC30APyZ617W1rcuHvVfYKPpDJKE0DdBkhEltrMgV/errHSU
syJelsDe/zund9OCTRY64qL/fFLfl8XPvvnWvmvxL3/kX4d1ap1/CZOjNXom/kawG6fl/z6t+3+Z
qFl0op+Ah4H/RErw301+9y8IUADVWM+QSiES+/dp3fgL3aG/0HscH7ka/8N/QE/+nZnyby0ICikY
Vu5vhSH3hyL6SIcGkqjPZAr/Z5ygIJkTCFW7sC87Pbk3kdstDbBNT/eBCi52lPo5HBBRzUh9D2rU
mkCEvOoF7ItcxJ/ejOPfWpG3mOVFyPBGpsKtmeBD0RYvyQgoHfxFp/NGphKjfTQ6Cxf4PIjwJQuL
UF9reRoV68o0sYQO5HQGrt3mB5cY5+yqGgnrwtkTy4MeatPDHIMZqM2+fdSkau0VqihrYyEN2Fds
Bu5wXoqroYpkfMdMwRrUNgSGrOcyN77HTqJ3nIXD8BeodJ+vSDZU3sM0FFeaZTVnlHHiveTo9091
mBB9YpdQbVA0ef9TW1rluSQcYCtpGz6ORd8NW/Bsch3Wwt07cR8/xDRMD56Gb6ABGPKS2xVzZTtJ
j+JI4RLc0BnJLdnCYueh7/vp8eDXNGLPCOuOokl/36lLNBRv5++/mcc6SY46ipO13CXDPN4luZs/
ofQLGslrgWpluMUy4j2Ncmy2c6Os29mvvAMZpeUG6krUM1kb4wF0Tnzp0DrdfvzKHFHLuDsLTYcO
BclFkEeiytE4OuXoZB6dgG1Vtd1D2dXjhqq0t2a3l+/zOFWf9Sm9tdA2XFAkFld2O4gz+Vme8V58
+PsmluKcDn0T1Qxq1/cPs2jZJTtNZG5po2rZdQFBzbyIqL0EiZV+iRKrQiyXTYQOJs1G2qjYPb1M
WUmf5p6mQNoU4jKtZwOAz6BfaXa/0+uBzg657itQWsRHtEVlr0qNSPoyS7dOYRs4km3s6paIidX4
yg5BrJtSTz6XNtgiDn6obWHhU7dVOxZKa91owyPH6+q6HuDEWBNbPZbNPn5E2Az/yAFgUuxU6X6j
FS/YqqVGtg01gz2eoxS8MMBGT7leL+4CHbBQOnurQVnz1uekS9t3itShhOujkbvT6euktb3nHj8j
VouwM7kN9vrIiip/6yv09SJ5dN103NCfMBBSaNaPwcmzr55I631chwBUBJtB04nY9DXz6PIt1xmn
48xuy1Ulh/wXh3GxBgBkrzGzVpuhY6PsVourRfl1/FlPCOIOIweSwJjXX32nsW60PJsuo8qbdp3R
h0GFme4g7bHca1bdfguJYEjyGI+YN3fbelL5BZxYLPVmm6xKjs2HvC1vxiLNN+1Y21dFp5Jd6WTO
J0FDml69Rr6do9i5Yee6gkkGn6bL0sCg23MQWvVg2l22YZf3pTDMZguWbaCWNM1fyCeqAkya/m1W
Iy6KhwW3Mre+/7UbwhfPG+5m2kP1WvW2+VgOtI/J8XuMSY2hnuNN/mNCHes1yqpEXo6a79yYZk4M
cCtoOCCiBhlCgOtqShl7+gTjTYQTPqPkY+QPzlQpEB7C2dlNGQOG6x7ATJVbGHXsE1v2TZziYLpE
fv8oZeJvMM9PdKs8Na4gMWCDoqawGY1SbmsxigO8yfgXGlF77etFFgChfcEzTFGoHF44dGq/NNkO
a+o58g6FxtdRYhB1SgaZXd0QOIkT7lDH/dCmji7HiBsYt8ltOHXfAdrAb/YrkACuqa1LZSx1IhXY
mrSDzOlg8iS4FmNepLwdDSzL2r2sk3tywtq7tPU2VuP0hyxd4hZp728RG3Q/08y+s2mc7YZa3uRV
NGw5lnq/tNn9oUGbWqshKrBcevYW0lq67v2YJ2ag3DHKjr60DCmCGK1xOapQvpoNHkLmGsqZWi+N
l2FGLFCK1NmKsFT7eKZRDAC+ERtpRdOhGaizaJX/i6W6XbU2MaO8k8NtNaXzFm1a9zhlaMOjsrbu
anhcxTSLwE8ytakacklWsZjMK7tukDojUdWREbjjV3J6/e9mXlsHXFjOFw3uyNeqQB8yUXm5CvNW
hwOfcRSC5uTLPQCvT6Xhw1EXXr7LsJPcenXxY6qm56iFh8R8Z1+1lUAg6tpQyrFofm7MuX0gcfhi
DrP5osxBn6aUTK+AGpvr0nf2Yl6aXuHkUO8VRrJP/QQWgY2iijo/8rPXlG/0q6E7mgd0wQBxFI1w
LS26m1mHZsecksNUQvYQ0ZzsECIRPdomY/Xc03o6JPnA55ZZF/i/+1fdnocbssyawJ6bYg7KMKNS
GjlwFf221dhlG1/oql1h1nQPsmUa88ywXum2W19IJ1dBnpophlwtvUG24zzHYPYKuIVjcVlSaNp6
VvzS+gmKAw29WOXVN1a00HJU1lP+GgoEDrWFm3PwHwc8RKQZVuJTa3TUXI223TqOZAulkwBEyXaU
1caO4lu0POa2dOPnkqBMUEuaaqtNrvr5PrE4eXQRHkIwW6LZASVxdqXbNRcogyl4xl6x5p3I18iE
qJlqgPepsWf3aO3yTe3m8pADbvoyJCJ+wr+qv1bRPFz7Rv49nX3KebZfHaxQsx8RdWYbKFPGAcLS
q+/UD30GxE34/Zf5945KRhUG0Tyvr6MpKQ5p4bh0Oyr3miLqYupR4S3lgPt87j4nVokjVTgPLFPy
wjQRCA1NPx4y399yVKkunGa4Spz2FpmcGQwwXLD1CnwdJaCvuGkOLtHqG+pSYk/l1L206B+Qondf
9BmuZo/DVOkMKJSaptPuUXh4YD6mEAJ6PCJco1scJiF4BASRsiWUI0ePBKcoita9qp6bOiq/ibqu
nmID1BB2XVyfpmo2aW/ZOzA9asGj4WZ3cGCSBWfundSP+EAtg0Kmopcja/fe6jyqeNgStzlqy5WR
03vOvMa67fOkRppORC6N5lTtNZDAlzg07afJLx5Aobk/R0O7brr4qU/EuBZTeFcrVQVNmiWvk5X3
14Xl5NdJ6MZ7j5zntduFA6TIMbZ/FW2cvaJ3Gm5qVUebpsLTXORUCJUo9Lsx8Sv0StCQyg09omgG
5lUl7gHpBkWihII4XSqkxP0KOIPyrlRU9vieOV97l02sCi0gJJ4OSK0mLL4pZ2RMBWos9Rzh7JiZ
D1ROGkS7cZgV4W6ua7kZgALQb+k7mAkZAXfZrq/M/EfB4pRd1yoZ3EsnN2tjDetjbn8ixEwqpGG1
rq91XqByX/jAUXYVVI/0AbtNfkVGZc/85BeoJZHKdTcdFhlnz5kYBlQOzTE66PqINMMYzGa474uJ
gBctHvltldualzMqrmtBAfW1h2sUr30phwejZH91w2vec4BpKCuNsriy/Xa8cfOR8TCmpYw29SGq
RjdK1BVQeSOnsTK1z5bIxFPfVOnOUiq7oVbGpDvRu3Pj3P+mp525b9zSDIrEc1sCi3DN8sFWhN2j
IkBVCT2E+kgKXsXsJWApnO6IQluCeNaACcZdKAD3YXdVgLMaQD5lIKc2os1RusTidl2XPLmplWl3
+VLpnJEp3PVU7bdqGnJ4b75+Ofe6eU3+rrjKhjJ8cXHBNWCu3bTaKFeVExVMSu0rv0na62isrGwV
opC40HI9vEDuUaN1tNriADVneDCVVV8YfQ/P0tARz0q0X/vG6qfvjAD7NKq4FXvQxPlU1mV4IWPF
3mzOB3ZPI124uVDfK4AKF9DH8N00FLHuDCM0n8tKN7+y1zYD/pP5u2bSUQvRjftsYEv3l4ngCX9F
3FoPbj48NKHfcu4qPuc1OjN0o88x4wYcDFWikdykmv3cztJbz5bJhlUpVMS2MUKkaD+pWplXZTF1
V/PgzuseIsqqg0iO2Mapi08hs2yyTwxUkRxi0YfvK/oaa1FHGYSLbHGV2iHm+K60k4tcgmMILLdX
+VWVYe2GLwkLUqTAQK9lCD/2PsZQnYD3btKfg2/1aGIj52cTafWlDv9qUwgjPzSVkX2RfrGmSKMh
JHPjdWw71aNGx20VZwTMVSAHVkSe+reoyOID+1ZaEVNFrTqZpx4QXTOqnWPWto4gxKIyPc9TAf0U
JsswDO13D1LhF2llzsFy6/aqTZvpZ5YkUAlUe1GKGfkvHYCS7mUjvzpxyQF4blLINHNnfEvwWR8m
o46uO4eHHYfqKaob+wkl4Lwd+ui6Lcbqi6B6tocThSafJnz5DRW8E3KOzvSnwmNaWxMNPqC8WgSM
K9AMY4K8Nkt+4vK6w6if3PD95tfVaCTJGqUiMTAVdY2NJnKT8Yts9jaO95qnvrPJh+5CVWqXp6l+
gW5SJoHfjOY17Y4mkDZqqBohbMBIoFqxKFZQHSwybAJQrKqfMX43yufWBnF7SYmvREsAj2n46me5
vtG9DtBTxB8pUk+BAizC59SyyCjRCq/b2RYfjTv2OdzIal9QDA0z6EMr6YKyKxMqnx6JtmBE/PwK
xgC7T0iwNdS9tWhQdluV9itT/XibtsmBdZdZLiy613gUqOUrFDj+vncsME+N1gE5Gouu3HdWGyU0
igcfNSCMo10kurk9VFbVXjPmr4UeT8Xan+y9Wbb6ujA1Uios0H55BkfFlAfN9rt7f+G7dnG2SVPv
mQbFvIYCwWbSbL4RQzJQ5eX7shWUlXDM7tMENuMIDePJM2a8aRb9tS9RzFe5Ip4jXPW1n2+dLCNc
bSjnnQLz0E+DvuK8yPVIpaJRNthECXNGbXtPHiImYJAq7L82JnrZy85KE15+02bjhTfD9yU1JHY7
6zhxk8/ZgPzUrtlysvlWV2WZyz1buvTSaiJyrbtxeHRs65CN3VUj6uxhcmjCGlk+BSHotJg+SVk8
VXM5buRIiZiGS2uDQLA086Eb0/gZDYeRrwqU+A1wdqO5xC3LJF8zm9OUsG/GBBhpBH4ngAAdvbDi
yI2fKGPXVGO3LWOlb2jEud/0vvlcZY6LwiNMvudp3l7mgz8Edp1KtqztAX7Wg6V56Qtsp9re6VkS
HfzGTH507JWfiUIetrEzRJ/Z2GqXpd+LK6ijwzfyDprbeaI9oQNChapTT6k8VLBsEWUWJtuHuTR+
6EOk0NlNlbfNG8dVa53FAHOHK64wDRgb1xflJcSv5Nc/L+L+D+xZ/zM91v8iE9fieP7PFV4U9dm3
4ufbAu/yB/7OxhN/LUHfOLXATJFhuORq/au8a+h//U6ORrjsUpGiiPn/qruu/hcCLUrBlsGui5g8
/tDfFi7b/4s8O1KNPOpHi7NS/JPq7lLu+ndx19V1g7qpiwYEMxj9s2MAhWkmMauPLQNnjBGu25k3
XHROJJ/80uzO1DDfV2uXaxFVAM5AWLbFOPy2rb6p1lInwr7TxXGgwyb/3vd5y4eZOxa6KoHJ29YK
NJMzXcGlc5pev3kiJ2rFJy/uOMhrSAhHtb1I0t5cXLeIPiooVAVsv2NwVGm1a/ya3qkKYeDlXJog
3/zCgT7zr8YHfsTT8YNHJce/fzfmPUo4HnVq+6hKPZLlWtSOIYNez/KHCU3SLimr4WYcmPZBuJlA
5SbAiKsodY2DUaYOvCgLiM3HI3CMXfjX+FNwxJfEKHBD74dA0ENy68yVQdfG8efM4vw1J3a3502c
2Z7V5WvuG4238nSEdGWcplsLmcqVk0T+GVO0WEb7/Wu3uBptOpYGbx0u9/e3Mi/SPujJcdChuLhO
Chy12KBq/+Doss/A/cj8ThtaT24ptZUvftbPr50ZR84Kxa0v8TxMzZUjkdNsgFpifzozVEf+12Wo
aOODwuBMvXxoRwXakWzHdnImSMzeEH+y2IAHc84u02k8O2gK2e4yqqWXJgmM2xb5GrLasj0TYXLq
eTFPC+JyiEb/k0LjUaqSYeglgbSa8baOK2tjzg2g+L7VDshr3c1kR76zmqImvUpliikQmJP65lLh
3nw8IH9OE6TlwL1HIKDz5hxn5lDG7v2iBe9WtImBAdlKUWy53a6L4Cp+fKn3tfHfX8vbSx1jD+j5
hlFtQ4s09Lql1+tqPQLBMPxq59N012fCPdMSOPHbltFlhiZKBS/3MnO8mRm6xkfODCc+MDrRrb0y
63eR05Zbr8F38fFvW770o9ce9SylKcS5DtP60aXQkBpEpuu8VgPGqy41KyY8eyKE1LVWpEF+4zTn
nrnmUT/m94ByUdoNJLTyOh974hNt4ggcjUlAwTzf9nk63SUtE2Gead1XCwLZFjIlYeqW7q+bukMh
UijCRIdUd+9S/Ho70cGUXhm9bz/NaqSe/vGg/Dn+zALusgSiR8axfDQoTFZZTSBzFrRlZ+yKugL7
kFE5NWt2mx9f6s93y6NfyuxnsghQMjyadkpmu6EprSQwpa1AGSKjCLmxx6imTjqjDL79+HqnfppF
k3bJ1uI32su/f/Nq5WM5s/v0kyC1OrllEbB3Ya+PB6fS/eCfX4p+KMAH3iwG8mgU6fczlZZRFuDy
cAOrodZvJjLbomd2z2CJjnqRyxuF0MmzKAfB0hHoyd//LCBybqzLmk809eHx5pY2XZRqGNn1Z6G3
ToaKLbWH7+NGlM101adWdR1xKNyEbei/1lDAOLNbiwh5Gr5gIa8CsgCwbVDgMs+sNH9+cbz7+tI6
564NZrD3t+oONGf1MEw5HYgSjTOFSdFHGd0UC32V0+nbroAB9M+fhYOWHgU+7XKs9u8vOqe4UCgz
pAERGm1ENXph/VeTK29S09S+/39d7LiXWHNKE7rep4H0O+sy9tQ9RDxnr81oez++0p+LNmMJzoiX
awn//gMr4kyka/OXwETuwgLoo/uxZu9c4vepj+btZY5Gb7CrGPZik1JlrLMLWWv1KoI6vRfo9gPP
TPpuTTzu0lTqtefKDm1Ue+OY9yvXSuWFLtP6XsOUAkC5r67sYXLvPh6GU5OIY+Fh4EMjYPN3RMyb
j1rhlpqULNNAsZ/dm/0YBUh0nYde+uXzMBjh/uPrndgsMe5QpMiqBY6DNe7961TqVefMhUiDGdDI
90739V8TynRjrYC0slfE9POlU7K4KwbE5V5nUU6XIoYCRQI9zmXsCTra3xmJhhNbdntmgTk1HsAp
0KAsMwJ7lfe3B/iIV02qPKDUOzxMuJ6WGLJaA0lNebtwpvLMOeLEN80Wll4MM6qn68dbeWKaTHdw
SYRIIoEhKxcsGzElzefO5Z+6xB+JHFKFf//xc1jeu/eLN3REgBcoGxY+0XKOezuZp1KIYcq7PEh5
6VYkmIRBTSdzqzdeeWuL2MOojGeUbNcRRoorzrwGJz4LLs/x4fdsZh3vHagD1CjNypz+MCljDkb/
TV5VeNvMafzn8xcSE945kyrMgkx7/0vtkj0xvTVWZJdMhLZU7WXStSgjq4Ee5cejeuphouFhFVlA
iH9wmFyUQ2XvpFngAzVfeYXwtmlm4Urk1LARcTju+n44hwk6MZY2h13XAnJlsQAvM93bTxguZagq
RP2y6SX2bzekiz5Plz3w8O3Hv295+4/eGkcQlg4FCjOWc0wkTD3UETiDYQH0tCNHug9LF7Pf2JJS
bcYJZ0N5LIcomr7+8wvbywXZ7pCpe8zS4nUdQqZyLMF49L6gv2+/FNKQKKEBIrZ9bwSJ56VPWdUm
545PJ2YENghAmEw2CotE7f3wZsifsIBUUaBZvkSkEL2CZHXwadIeT0pzOLP1OXU5rkYdg9mAbfyR
4Kg0JeeTUGiIDXx5HYnJfU7nufpcox//JMLQODOyJ6/nLzmegkM9S/z7n1c7Wm0SOaFtqAi2VwWL
1Qr/WhJECnu+nndnzoF/vkE+zxHWDxdbnudyO29e1gTvpZK9ksEcAprg5NtddMiBl1ChfqfJ5i6V
+kNB7fvMsP4Gvb1/dbkwGi7aw4ZFOJ/5/sJIGIqx93UZkP0C0MrJ8v62612ERW7XOWrlJqN/X5pj
UQRjxLcNcEWLy3VKNT+9rFxnPLgJ+791S1LXpaGPsBga5O8/gRnQuRnMxP/sJqZ/K8u8xgsc5ggb
SjoS2BbqQrdXY2rrd4SRteOaRluhbeLI1L+KKky8dS3xjojKj/4GUP3nas2fcwM0OPhpTLTYE03/
aLjpZ9lGMQ9xgOsbHTo+lgAdZrXJxjHBISRClNSdCgo81xs1JRjsgfSutNLKtkZWY41K8+lSaiQG
aYbWnJmZT9QEuDfedLR5HjZN9+jujHhIcO5Jsq5miV/Kno1PJWa1Nehte4+vEcQIjudVR6l+bQxD
j4kacHKROv6ZetqJYaKyjg3eBTTlg7d7/3LkppiwL9hR4AAqXEdjDkujnKNDrirrzMp34gRL3XQp
g/KTTZuqzPtrtciiOqFEFLST0gDIT2ZzoZAXEKEQ27i0DPqgdjuipKnrSP1Au4xsfBgHb+M4M9ET
dYfrZM71rXJtd5tEOajMjyfbP1cx7pAyKvw5y+Yse/SpqBknXNVFMsgSHktZG+lGIfK/quzKCwwN
T3yaN+d2BCcmBsqojAp7cpc62tFFo9ZTeGHCKKiNaXzqJHohGFX6HkkRsI9mLtIveA6oqebuuaf/
51FgqWT/+9JHMzwhKSSGyJTpLhmSQ+aZOIOaYtr+81GFUMQuT7B2clJ7/9wjzLCyIvEuwJbnHOw5
hWiYDnhvQ4nfPynsYISccuZRnijXLqRCk1jbBVpMmND7qxqzxD9fWvjxc7+8N6ao2ocJsS6Orc2f
fIWJw1s2+Tj2mA/KsQQd6bnnXvnl2R3NvdwEtXnTJZ3d1I9uwq9CjjDLTcDzMG8tC8kT2Prmxsm6
7p5Hq57dZpAXNrPNAR5VDvrIJkUlLbQLPD7GtW1Pxblc2D83wD7Lj47gmuMZsvKjz1A4nDUbl8oR
W/IqaMemuNR8lzbWSHxGlVTdVZfk+a6LBy/oKc5uPn4bFqLdH2OCehcSHsA5kwr2+wfTCxxPGhq6
oHXqdqs4YW8xp9pXfoNBeMa6fVlOw6ivI5ElcIkc8xpdidts5hBtRUlwxZmF+dQUaLE8ckPInamr
v78f4Xe1qhsyiwhinvZC9cN2jLzPRLGdm15Ojjxv5e/6pMna9P5KnPVyE7YeHwLJG/upsTDOCAn6
33faFs5QGq71fjD3JE/Jm1CNxsvHQ39qpgEy6AkDqLYwfmMA32xBhBnDRsLeHhDpWEI3ChFlFP0j
FJ1+71YyORhOnKwH0tO+fXzhU/MMHvDF4ACfnsPP+x+ezzRxh5khXijwu6Lws0s3pA7+8VWW4Tv+
2IgyAOa5tOg8Y3nx3vw8p6RX5YmWBk1V6AHspQErrE32UOlGj2ZT5GdKHKceJ2xytsYIbwTr+fvr
aXMrYmxD7Ohig4yAAe9fqyyB06nM5KoIgbKSiCHEXdPN5k7PsbWfmeROrVdA5x1ozpC4oSa8v4OR
VE8d7EAciHKKd8pwv0tt0m+dIX41tVjsa8d8/XiMT71CrBcW6blUoc1j+rbU3NCLOAaAhZmHjUdI
DPvWySUoje7Qsy8dd21owrvH1Xf28zn1oTrLJpryqOnZx6tzDEMhxf4fBx7wpk2flyZZWg26AljU
Z+aEU6/S20sdLYyYrEa0mXkcaF6uIE4ST6pM4a+BcHXblhbcmVf35IPkeOP7VKToMh8/SI+H6Isa
mzQMwnUze941kEhUuyQLrONUD1f5lA27j5/lqfFc7BOuYCPKK3Q0EVtt2w4hUK5gRpm8ThpyNHFV
E8tkASX8+FKnJgAmWGbXxSLl2UfjmUIBR8Rd0Sik7LY1IjqVaHqS4OOrHJPHqQ2z1npLmdhlmqM2
8P57SIE2dmRKJIGbkzI0kbq6pYFNQ02L62qfedGV0pPmRbhe9cmFzrn166p77eq53xltXe/ZEg4b
U1UmEktBv8oA12aZpHy4hl2dmYxPPXL6gjTsXUNQ0j7a9rkz2qcOylAwezqMgZowISTeZtAg+F2r
Ck2OlTvmw5kRWvbzR3MkCgFiAeDAYFc7PvROo1suDtg4yA2/uDKM/tns4vnzFGrzmigbfy36GjOo
kIAa5u6AuXM4Y5s58btpXaMdsLAmA7c9Wm61tsuirjAJ4iGRI7D0cV44bvHeNzUc35ZLYBeynzOD
ferAReEG+jqtYAON23JXb9YGdGI2hBXOHr1ddc9I+DhiKRfBFCXZjkaVSrezsPJr0XXqRhMFFKa5
jhOMqCFNtI8fwonvjnsBBkyldYkAPRqBHhDemEeE/RT4XLYWc/etq/B/m+akznSuTixRtKuw+8Hp
QTB0XOvvs9zHalNiBqHVU8Na6+SLmTu5CGraLTsIk+kvjeSdi0oWmHYc28Dm8fGvPfW8qQvy5Njt
WX+kAYxWFXVjT8o2bSjrsgA7cxicPj5kkXitNdtcKan67cfXPDF9Uyrjd7P3Now/pBoCjgJquJTO
jYjTnYlj5EB2vXdwdWTifZXKzx9f78Sq6LMRgLa0LI3ecYnFHa0Q5EbB9RA0BDAiiy0LP0lHm/ZH
X1njVQre7sySceItYrHgC6JWBoXz2DTp29qYjJjeA1bjCTX6YO8yU4+3Jvil+49/3h/DydlFZ8Wn
222DoTq+VE3PbeZQnwaJZvXLYa3d6SXTJUgPEGehXp/5aX9+rbyrrEyIhSnqmlzy/dcqdAwiNegA
JPl9S4bIYAeRiTQCHIHyb+NUwM8jgSJo9aLYl1UjnzEpwRUiBefMB3Tip9PUNnTWR8ug+Xj0rbaD
XSu9o2gFEIoYN70tAgwBAx2sssm3Hw/zH4vk8qvJUvFZjakMHXtDk5ppK9K5FqptpUN2zCdnPVWV
+beH+z8Wx/54dX5fCPnHciF45MuPfjMZRh1ZTkInUnEKU/xNNCLWIeLflZyc9MzX/+eSzDmHt5T3
k/wMUiiOCkylLjqwCcAprR5Vvt141QYPVHyNOE7+qlsaucgbrctRH8cXpGPdrSVH6yXXK3sbtcrY
uoUPnyuKo31de8VLXbjNVYqg/JdSTX/mPf/jM17ulc0QXXE6Q4a1jNubcfEjgJthFWsgJcbiwtBM
+X1Wev8i0igiqNBumpdyKqrAa3LtzDideCTQ+vUF+A5RzdCP3ng7r9VQ4A3coACdDgSEGo+t5sO6
9pNza+GJ1wzBIbsxw6crRPnn/a8cZwI4B0tbOqvEmffAonj6Wvz5H7/M1DWZEOntQbg/jh6Yw//i
7Mx24za6LfxEBDgWydtudqsly7aS2IntG8J2HM7zzKc/X+kHDtRUoQk5CIIABry7ilW79rD2WlNl
l1aqBV5oVvf+2gzvhrrea9Er1kLTiYaMaRHzIbF0vZa1HtJVc5cw0IZGXBZfgs4Aoty/eS3IoVG7
InfXebU3gXLiRx7fZgoDH/b2S9loKbwkZbuTcyiOAGkVWTLMfTSln6fkX5w+bdAGKllQZSdTUtxH
cW+dR8eDdqkejLdGIFJYhE2j64HWEDn59baJ2vUKKkNOEC1ze5ptC4VZGGYoxhXRz9t79+pOCSpN
3CeG66ApNLbnYLJrvcujCVNtajy0hh0yBuXEBOOGQHCxixHacz4xD2DuPCKvtlPmxAgkEOZKgIu9
ifjafgAMBvYfJXcv+cg4E6xJ9eCd0tX0ds6HwhSiSog3sK0UHLfQszrSIy/qDBSG9RncTD9WzPyR
Fb8b/DRbTm/eUPp9NAKB8XkODuv6241CNFA3T37gMVvQHpvUm9+1IVAehus69zujXvU/KLgyggFx
bv5WNwUXBcUj3SM6pJO0jSchIi7rwoDgte29b6gxxHB9FQt3HLzK25fJBADlPd5fRMbknr+4DauV
2hMOCmDobIrh0PXzElCqi/+0hzWCyG+O7Qe78Mt/orBOv962rfqegpIjeC/LIFHZ2E6cUUv9UfgB
DGMWmvaue7LGHkkuI96D9b1yYGwomDJJpEmMAR7nepkhIFSrzEO4+RgOuZ/1dUSBU3Q7C5Iu/Srr
k80mIKgW1QXbgp3h2oo3G9EEQBn+c78oH0SOSjYK4uUHQFswqc2dePsxcYn3JeEJyb65Beg5IAza
qjW9oEhqUL5xh5w11GoXv6qdnXdGtTRA94Dl6Bq/BsxlU2JCpTEgs0vF+aGv0uKS0ryFXg+pRjOw
p35MLrePx1aYCSIXgkviAz4bTyj/f72dA4oOPBS+G7g9paDDuFQFvPpLbpwq+BD+LAzB5EyaL2uw
NPBxHcJC8x4g44NQ0Mrsky+YJRSdnny+/bsUx5afhcYM9wW+ma2rhdfN6li/x8Mel990nnjkkqNx
uVu8eX16sy0wAXLfGTowsXm9BU5lh8vMLDG9u0oSrlhuUJQQp8Qoq5xvm1K8IM/gPyJCwKXmloik
jd0wKvrQC1BKKdBNZhQZH46uoIdW9zG22vFvb1j/6Pyi+nXbsmJDscyrZeIEpK+9XuRQmSmsESxy
TVH4asawudRgf5FZZiTytqnX7Srqb2iHggzAHnHAJtGAbdF2zEhwRWE7fWzszrhvbYYus8k27oXX
FOfFGsO75nnMCT2Kc+Tb5dvfMQiH8EQkOtTRtjjXdDVi2p+GFywLMKhxneyHvDSMwClH+8vt9ao+
KnAaanSkeDCzbJYbMWPVI2XvBabtah/HZPFgtUqccwizPyN7CMeunVkebBRm3wxUZqcdkGceEyxc
k+2sTAsdEBVjhLnDov5VrO50F8Gpcqbdsu6UulTnh1ieCivAIRCk0vm/eMMa22+WaOhhoaiRtF4F
7cYxq36IaXqj4p6klqKqJSu5uFsAjZugYAKoh0BF6gVpAaAQPrAycKYWjT+IwB6h/9+LiF+vDHs2
zGa4GgKeLYptEBX6IIjTBf3U/WpDL7+MQ/Jxbuz57vY5URmipgLYniYYIyYbV1uR7zl97YjAABlz
0SN8aglmA96DvYdEaYnc6/my63QZrj9WiV7OPOWGACBjwFmZOA4T6RCqTGWr/caieLPI9l3CRbS/
rk2lRp0uRt6KACVskj2w/MAdx+KY9P5e9U21KgJS+SDwHlO/uTbFXJasidZw6oRpHGSdHR9nTUOx
GnrG05s/FbMFZGNQJpPFbLOkWmsoOa+5CGC1RjBpGELjUptl9RHNpunHbVuvX33gm/LU0wYSoMU2
yxp0+F2YF4I3cnS/AKVFTzxClHrVxpK2tuXseOfXURrmwP6xLtnAdDZnI3fLqCmNSQS+24WnVB99
OAbz5K21Jhw/n+p/SC1u1mZRfsGgM+VnQfmB1iXiHhJ9gshamDJDDDyQPsbtXXxVmt0Y3CwLAvKO
78g5NLKFMVTGXE8UOZqD1q/2h2SyklMHScPOXsobex2L4nZ5XpjU4W1lOvL6RK4zdGetz14OqEe/
9/1ZO/X2kkOEESdnhB8hYoH46Z6JJPu+KJfp79trVp0clIOpexBK6OYWdUwaODQoQIlAQ8cFujC0
P5CfKM4FX/UCBth4K8CKPbakQjeFA7JgsfXM1cjNsxYuoN46XyHFkqTEzeQ8eIVXvbmwJ42hCACY
S7bbtxXEhgQ1szoWNzMsf9SmCEIWt1ouwCrTnea36uxwJ1z6Z4Ll6RvHXLrDVECOIoIJTTeGkJg3
ImBg3BmKlD95wNOnvKl+45mTUzjy4eHdoVJ6fXZ6FHg6L+WGMOedXegT9YE/R8hnzq1xHHuG8W8f
FnnjtmcVIBhIQlqWVKI3Z9WG36EwExZZ90V9HgW0x51ja/e+XsU7+e7rmjffjlqWyzkh0gTOfL22
0oLorE04KMLW/Pk4GkMOe9u4hg82EOcPUC5rn+eWwEgHvHGZjbY/tQk02gsZxs6yVe6Ow8PPAQbn
EVRc/xTyVZhhRotl10tKt9aZgsqNrZ3oSHWCHO6ERECStvibmwF1b+ys7egEuRt5ARlVdoBnfIQE
aRnPIkSioUtKd+fpfR13SrQjnWG6NASfW/yC3cANg8YWuTyENHd2aoJYn2ZxRoZJO/bwcQQoB433
qEjsOVuV45GZBLwyINKovF9v6lLwNraNBfu1FxcfM2aJEZKBbic50GFGE01QZcx2HLzqQ5Ki0vAl
VxMcsGublb1oRWctTgDuKDovZgU3Vo4K0ttvyUsrm3crBKmdtMlKia/Uh9OidbAVj/56TKJxD+Kj
upCU5wEREGggErq5JJOFiOiaGA5lcgtEmI76UUxv4ARNYnK6vSpFRkbPkreeL8bIpbGF96xznkce
8m4BMj+DHsxzZnqHyAm9L5mVlOl9msVoPw0wIh0XsH8QEGbu9NWTI5C3f4nqK9IDY+RecgUQIlx/
xaS0hsowKKE6FiMUY9+77+PCW/+5bUX1LssQkb4pgGlC02srMe9Kxni9CMaJscMDzt15z7TdFB+m
ftLio93Eww/0tvPymK5h9zBqdraHkVe5BOICOdfPlL2/ndfmXczrbM2Q7/O1Mij7eT3DijG1AfAr
KJ1MI/nPESUgzttLV11NqVf/zGoAMnmzwRZaFMgkUw6f51XH57bDEWkCBOrc0ZrPtYnK129YBKAG
wljn/QT+cb3ZSLnOCWSvIigrXTx1uobkYIUfjyAoRISDCdAdg6ozJAHGTJWhdUv6e21Q08YQylG4
NUlz0QW0o+rDhC7Ft9sbqbqeaA8JMmyQzHzDayuwjdvuYvFeAm20jrkdeacxLwqmsTP/021Tqm9G
xdL3SXtNcJubHMpCbsIaJxy5iCFwyhzNZBwX2QcPJvmgnYtl5018DVvFfb40aF6vrTJjAxk9Dknf
ZOM7w2v8AFGH4igGDzaXpvGPtj9lZ93ovPdNnX3zphZlYD+MjqIfkp1nTPVreJ8pxIOioRopNrdV
tDCB+5CQBmtTNt8SsLIt1J61Nh0TzSl+VZO15qcYvTNGsDKj0DjFCQxXFooEsOlr9XxZ1r57M7KF
Bg/IHlyFjEENe7tHHRTx3kxsvzDqeJp7aqF9Kx6XuXLf7hOvLG0uUAO9Tyhg3w8MzfinbrMSLUtN
7KQqiuOMEUIU2Q5mQZvXBt6+VbfymYSsdfKL3S6Em3k4BV0EGejt46w0BbbRZNaYLNrc3JzVKSt4
23W+Z5kivkqX5aHOmk+rNdc7YZfi4uDgaa1A3YFH2OZfCFlXDNBTEXBbuz/DEeyedSBvF88r7ZPl
pOmOPYVPB4lDiwM/R2vd3nypIdU8+ALxPJPL+E3SudYRolz9EiOmgzhqlWWfUegDf397Q5XLZJIM
XlhSYwY+r6+rMfm9O5eE0w6ye48gW5YnyhMkl9kafrBbZ925kYrnk3YjrXtZ0WFSb/MB02ZpS0gs
Sb2MdKLGUq0np4Vk78CNKI8eCtV3bbR476cEecMYJpQd+8ptfmFfHrAXtcZ0HPp6xSEGk22vFzPT
slOXm95D3wLtt0CUH50l3RslUETTtHWZrSA6oe2wjRk8PZpLe87dIK26+hK7rnnMKh08QQOTXBd2
+b1lZGhQDqW5c/9VyyUmIo7H1fAAyD9/sdwlrdvcxa0EDIvHd7xE4cEaEuuYLFX7Yc2G5jIwjRbc
PlOqS0p4QsGM/icfe+PeAHBkPNJc0tSjMEiyUAR9XqaPONI3s5ngSSmRSHgOtQrS+ev1FUubW+NC
3XMVERPJo9Mj5ispIeki7Gyl6qa8NLXxcssojNHJXRFUK1vpNalxyY3QOCy1bR0cAqHz7V18PQgv
YQBs1vNzShV0E4u4Efoq1O5IL8NQ+9VMwn5AytkfgnCNi/qot507wI04jpCqagx/ZUsSBRCNtict
sdt/En/OPozdAOH1pLlfbv84eU03GT8nSso0yFoN7OTX++5ZS5PDxOAGUREOj0gB/Jyiprm/bURx
jnhReL2fC1CU66+N2Hoz1O40uEE4MeQXOlp6N2coLdWQr/7GZl/Z2pRMkqWf/SGEZEgscJge/XZ1
jQARvOWnGfvdr6SZe+MjswJucQJan30VE1IsxzpqMu2YxZKt2aWz4J6KeUAKu9ZE++ZHVtIR0Qei
RM3bt/Uhro9aFkzJcE6mWv8wae0M23FinOKp8XYS1dcfl8SCx4iZJwo6hPvX+64N0I2jy+QEyFiZ
H6ZUrPe1D+fn7a/72ilSYCZgkIm+jFE2kakmeiteNWSuAJuKszfXSNmjgjcfs3xemH2sy0/dNFmB
SbPhrRAiMieSNyIvurJ0ETc3CyEly6CJ5wRhzyPQGWYNO1EznxcI6d/sCzFFnwzPT8JGXnG9l2ET
5hbCwA4chWX+PotT/bKGA2y2ifb37f18fVuwRDIhZ5Y8afTakoRhzzCw8NV8rQczPUjKpY6Idjas
nSjs9avC309oRLhAsPJqfkCvIOc2URhH6LhML1GXfMWV9Wd3TlOC/QwyyybbG1qQ7vXa41zZtDff
rFk06D06bE6OBlupF0FAL8zmmMx1fE4yCIJvb6fqErxY4/Z4rrPfT7RxsNdo1Qn1ouYckfzv3Grl
qnigZZGdlHNLUre27mqVoQOif5yy4+Q3HjPYozhU2TpfNOFFd7dXpbRHmYbhNkJaRuyuDwlqkAIt
UEgIYz2FLQAxvbNnwmSEFCclPaRjfueS05GkHEN4CQb72t6AhGpCiZSTknnFWXeg+QvjZf7IoHl8
NM3BQzVS5HcmTKE7j4dqpXJ+k3CL5terpES0XTp1qY+iY9ZHlzadSUG1vry0s97eG4v29fbGKspg
DK/SLee1xqOQB12vtGlHswFY7gRmrIX3IG2qh9DpoS1OIeu3nHw4hVIwgrdb++FZ5ReDKtKOr1Et
GbyqnJMRkv9s47d5SZfWcGdS79rNTo2TujCUe5ojpe6j+0XL9hA+KpdD2ZsQjGY6ucFmzQPCxDHN
bCcYOm7+6jH43Yt6ObVh9f329iqXxgZTCJJMRNvsqMkTMTQ1ZQyoxeoTavAlYylQfQ1izt9Vhhnt
nB715yRF9yhqmuj7bA6uORK6aiUGjWjUz0UhUiqog3kw/aS+z7VIHI1lsj/CdtbdWUaSn3rNj3be
Yfk2bF0ejxR9YqafgGVJF/UieDeBhPb0GB3iaDck8Yz4T6+jkOFp3Z9dDOsYnYn1j4bRbhiRHa3f
OU/qTZC1XQ/AFLHo5kDlGWoYkTnwfdse6ZW17cw/J8fK71EkLn5ag6b96ywQLuRuYj+ZbjjczZM2
7tXklKcMcIOcioN6YTuOK5LOmteopuzoZ8MFwbhY8hT/FeWrcb59ypSWZHUB5JrHHMPmozOmSjEg
JCQpes/6M1wG/3Gwte5+pb6xs7cqU8T08pZSbaRZfv1tGx0tZ03HlLnYyyWBU+DoDml7XpJ877VW
mpIeGIwowfp2uD6qNbubEjxTShJ2jBmv/rJmkFKHYkx+3t5AeSK3J1biT4g/wL2YW46GPO+9dkWU
NIjQCPtuDglvjB3vTYEqnAEsO4BdQYNKiNJm79rV6I2BlnyQTnF7EkPrfvXmdnzUhPlnP0TLzqIU
+wc7lATyMotGwXZjDh1lVGwROQvypWYWLBNuwH30vmvVgNDs7Q1U2mIGBDwvJl/xQzFrOtlFmXAs
GANhXNl0H3rH/mGhB//5tiVF+M2bTApHfi6Bidb1AUQIFFY1l3gqR6fCPiOeFP0hjCgDoTmsrQVL
sZeAWvS1B8Z6p53Tr/IsNuhsWZTlM9LLvbbeOZlZdwtxwaS76XlCT/J9l/R2oHla/ynPcngV3BRh
qQi/9FCmiIIwnZ79c3sLVJstLwWnCBol2qvXP2KuwgUVWCLmXrMR5WrMpH5IPWZMACHU3Y5vUR1a
Sbv6v+IeZdJrY/SlzUkPC9KdzCfUSmktHCZn6s/tMI5Z4KwNqh6/sb4XJuURePF+zDESvv3SOYFv
j/19h7rGCS1p72NoJHskmcrTxGwfrLku+ekWlmkhjRLnDSnjXJV1ciTlau54P/sTkjQuKme9yD6H
s9v+rYnJ2Am9VLahM/Bkf4gQYYvnpcExIQOFO6iKxHj0fShTItMojoiaoUWyiOk0RMX3JELg9O37
y+HhaaLNSnFNvt8v93ft15HyrB2UravfuQma1GNu2XfVvKynt5tippzJsOdpZLHxQaUN9ckqqEaL
qv8XiWPnqRB5d8fci7OzKNU5RWRTB7HNoD0B9PWiNErbEOJVUnsiboOxG+2ncW6ZX1x0poJn98ft
hSnwHEy7QnpjMeJN53Zb5JlBDqe5BMhQ24q/57i9e5TJnHdzaJY/fGq1nxbm8wKtYt4s0Sbnj2KJ
Zphokm4HVqaot/FLcIey4i8Xv3EHiT+ag2gJ+TwyBiRkteWxrkCvr63xta5XRPRckbxrUGa4L0Mw
nQhN6BwyUVPizCAMi3L6oY61B02UjmHzpuIiGUZgBgls3XYOLawcB+Uznu9Mg3IFjIgb6HpkoXxI
zDDOzKbBSLnHxq14yK+MbrxVncOCGFLilaM647Fyze4uBHi+8wyozpoE8VgG6BbgQ/JXvLhAReiH
yTQlIkhq8+/BTZy7tQcm4Ogp4kd6+cfto6YIp2WZSRbCMUiJ59raopkTE3KGCPSwMlA0j8xDW4jp
Q2KMxSXS6/kUpSh7WDH1vykskqfb5lWvjYOsrQVkiFGPLRbYQVbDBT4DKCuB0TLsEGQfWjM6Is9a
3v2OKVAQIMaJW7aJA2q0KLtKjC6KcvMFXvXyRNbffEwNey84V35ChkqoOvnPY5nXm+qEWV1AQUor
e0ro55SR+bEZJiOAty8PRI2M528s7YW9zcGEzbHuJsjqA7/W8vPK8MmR6uJ68jVvr2ujXBqNc8m9
RMNxm/143pLMHUW9IIL/4x21inw+pE2do+9VNuN7FDvfzEQKzQEFNQbxcENMzMgj9OI+iIKiXdxT
8Weq2z0WQ2IemlCsBz8N3zxEvTElF//CVNP5ycCSADqsk0AucRiCrinHt2ewFK2ZpSIykJWRzQXv
utFoUy5UYGl+Bw25jzgvksH+Q25G+p0TEwDmtR++q5K1/m76c7fuHBfVnSdRIJiW2gav1Jy7MFy6
GBb2AA4RbzqkGXgLaxz9X0Vla6e05L4La9TOGnKBgeEle5QAqkuPCAe9MJ5S6Hg2b0plQ5NMgCc9
HPpsB7+ukfrxYs/6a16TNDzevhzK1cpBI3YbIostNpLJ0RzNLqyZnTEfUFAdPq4wbQZxD3OVSJIC
zkYtenRrQ7xfnXmvX6MKxOgWUO6mbUVRaHOm6AYa5eDgzg0/LtKDPpVfBz3V/jKcsD+bEx83G+v+
2BZdt+PwlPmEJP2n+kXyBPz8+jjPbjfo7QxQyDeG9edoI15EMb66eNXoXxqo1B5drWoPstQBNJWJ
D8oq9V5HQ/VoSqkDvjTfXGzngpAHZy5+obdMHetjk4cQZUbhtDQ7Z1rll+h4QgEr6SyYLr1ea57C
EpLqwNEdvfvPzjvjHNd1ephzuz9RqdgbuVeu6vkhAR1Jv2Z7hMvcS8IecGRnt+lxnek+oVS9V3pR
HV0ZAVBvY66bYPB6UVrU+dk8kPg2ZjRbR61vl/dtDuHleYERDcHjzkS7m4sO8SopshEFg5vPvwFm
5HkG7k6jBvYfyDyufwYcwSigGJTcQmONvui8NIdxQskUZb48qKLZRXNkqM+6V1kHu8iri1UP4Q4U
XvV9X/6GrdPU0ybJOsCbyUKjWVvj9tHoCvOC1l520MHDX257DdUHxkO5TLQxpvRqWFkMsy3ciLKx
XVXTpXJ68+IjVfDXbSsqT0ipAWpfpmyws7mhU0z5kqajE0xrnfwM+8YupHDbmBz8MRz3YC0qV+Qh
EwhtA0U2OrvX39EY3H4pV+JXzUoRcEwRR3+okymPj15sIcTUGwlTBaXo0+jQwyftB7+xWuIGeEpx
BhAZXtu322nMta6ltOBM3rkuuuWyAllimmGedvIWuXHb/IBjKaeJoMUAUHZtKpsWUaJcB4DN0Yvo
YGS9f3S1pQx6oJynBIrWIFuKvREKpdXn7rBJj+XVoWlK6IoK2b3NRF7dVyL7VDF0dqfDyfBOm+AQ
LBG/23F8qiNEEY5CsAR94P+uV1rZJKPPxbG4mof3COStn40x6S8MnO46WdWlkAEt9XfLoA63/YAm
U26RC9lY3qbVGc3O7D0amdHO1VMdU5mxAYWSDLPbFY15aw8wCztBXJnWf07ZlVPQwkV/tySlHTBW
mDz00K6BFsqnncEU5WZCCk90zENCEfp6M+0BnXOHubdgHuLxvouRYg3ZjYeojfbYR9SmmGAgAoJe
a6sI5hsNsD2YxAJo5IrT4vbfuzkcT/Ai9DsBkMIS+SQKUlD58xJvnUw7zchLZcA93SGxj1DFhA/j
5Dn5wRaDdffmKw4NOx1wBoEpHm5dTBcZ44w0iAj6JUqC3jY0mFq95X2ckV3eNqV4ETAFxIkjQq9t
O4orbOahrJQaCTLF2q8U8QcURc3429A2LpjaYg+fqniMaXlJ/wnxLWGVPLYvkgPXmLJEF7gUo/JK
7eNUaPqnOvRzJDamrp4e0qTOvfPsSZHnZXXzgzZPy5fba1ZcwGeBJCrhIETIwK5/g5dHFsEylZ/B
Funn0R/WU8eU5q/bVlQHhsI+050UVmgpbN77diV7hf7QCZZi8R+ZxvC/oRb7s9aKaeeqqywxJUTZ
gVQZF7bZ07zyO9QHZzvw/Li9WF4jnsqIwEbou7RuSlM8CB4MujSxtoWsRae4PDMeFrhjvZ4iP4zv
s4FB7sGNkp1YRfGVZJvChzqeewBY6/orCdEibzwiLjRayXyOk9yVuuHRzrVWnEdiMTw/DSzJ+bOp
SdqDB6pEPjZkyP1pqivvtExofbtzJmVop+Knr3U/7DBz7gcnfDvGEJQL6gcUOJgtIZq4XmPruXlY
UWiF5qSrP6KfBDWvP0wn05j2whbVdsI/Ihtb6GgZW2AST1HvGCutpqQ1jYvXjMOpiTJ7ZzvVVmzG
dH0iFLLT6wWFTdbXNHRt4gJUnwlQzEePMbq3H3gJbZfEe8wfkBReW8l8dH2ZbWTcCeW1s5aMK7n+
qL8f3fT7my8xbDuys8JjDWf+Zj2l3lY9FDTU4Tvb/qCXi3mZlzg5ZoJ+521TqpMIsR8kBZClE4Js
TBVlSWenI64s0UI/WFFtHYxQiy9a7H6xtDy2D4it6Jd2mOEZdjqi29v2FVebziA9M7Js3uwtJpSI
iymsklidoWD9jnnOz5VdUciMrXX5+7Yp1SnBBpKsTA1RS9yUS5FrzooC/oDAbtpO8s8v8Ew0vpnv
LEm1pS/tmJtzUptTw1Qcl3vphq8uupf36+I1jDum+blx1/5uLGrnFGtVeJinbk/3Q7mjMvMBrkwV
eutb+rQWU9/xAqxTmT+ayFv85eqIcjih8en2hqosoa0pg0oGUV5x183rSg8lMWnHDVl2KavW/zPu
yNlhzxU7e6qIzlkPnCFElhIMKL/tiwd89meEHTs6f9BP5P/6g60/OL2efY+ANzxAdVZ8cGZr/I0L
T4uCbq5Pu8LZtsM6QBN5Cq1msKSZdYh7WiRjGfYXH9xBcHsrpcvd5DzyuZF1FgggOaKb9VlG3a4W
Y5NNP5PaZOHQ3yXQib+LLTc8t71TP0Eir/3n69lekUcRiwkeO9pEwKyYQ96Ybk2zHrU4ptOZmcw1
VrR/SnfNDrwRiGjrZbsTZqqWStBHZUNOpAHouV6qloh+QU2Xa5iZzv0Izc/BnMM2KK2ok51G81D1
ZXtK4n443d5klQNg0pGeiCRtg4j32vLIcEKzcvUC7DVHf57j4qD7ZbPjvVVmiGxl5Y7y2ytqr6aw
06SoZRc+K+zvFZILd3VuLDuBiupGEEFIblZ6FazoejFtzFRJFEJOttrNU1Vkzl3dFdqdW2sl+G0H
GfdQq3YuhHJlPEecU5h7Xulu9bXVmXbCyugR5sFkMoo+rv6/t7+SamE8RpC/QfZOdW77lSot9ukr
QTFj6jRgqqk/wNjZHYnWu0OSF/VhqJJhx78oViYfP4n/ZQr/FZEvDNh6pS8asxDOMEhpJL1+187J
vIPTVpuRAGMSADCGm7UlcaQ1Wk71HrkC7Ve9OPlno3b3eutKK/SQQYLjTkAwXB+NuLBoUWSM8bu1
0C4i0pb00AyDvXMCFe8chN5Syo8aG+CyzWLsYqz0dKAp57ip/aE0tB8hnL7w11sPOfisj307ftNn
JB/AHu5VaxRPDwSPdJYkfz28hJslGjUQiSKMJBNb5L8ruwZ6WTsT86E1ZtvdORxKY9DyyiEv3qBt
n7WBtbq1E9n0Iad60sPePZlOQfNYH+pqPt0+/kpj7CZfj7FdIsDrjzd2UbRYInODqql/4Rybv9Aj
RfVgTfbSANUxYbSV9RDQAhvaWLI7rYQnIaS7UTTtGYKSaT0sa73sdThVOAQ8ITQashQu6Reul2Q4
U85SMVS5oX7SWzgs68WMH8e67E7J4o6XvGKiL8in1QoakaDCOI+R+TRC139OKNdHx3bKm/4wTPm6
F1koTzEQY2orSMBQZdj8OPj/tXVg8Mfkff2WtfHwUPZTPRyaeQjPbIrnQ1YDO92hsfQsOYqsqJud
IFzxBIOD4cF4Lu4yAH/9G6q0YQA+a0FgkA28L6ZiAGZU64e0FfO5nczdqFvhY8HoQ6cCXpN62Tbq
NhInHCwKHVRzY+++6ivtbnGG9ig4fP9AIjgfzSjpfuNkk7xLcBox/SsKDj0VnasVgA2zTix/mxMC
t76RD98KUpvfuLHUqanMeYi7AaG63tAWAHQOqTTuwYSv+xCaoftfZuZFeTc0rW6fb19Z1UWCt5c5
V6muA0jh2tqIikYaRRyhGOB29pR7NSTWduMuvzHCQeoJRQPAIk7J1jcMsMJo5FLMj631R7c1vJ8N
rD//3V6N6jBCiSDHnp/r0pvVRL3w2zDE2+nUiN9Bbm88hUwJHuPEHMrDNCd7+ZLK49nUG2UlgiLO
lv4KdefIB0wIJ4LfirNVAK9Ls344D2W4x0quNEVthxCbxiiVgusvRct6NBDXYLBbQ5Gs663s0o7N
eKq8eA/lpPIrNK7/39TmTlut7VZt48P1ZjG70Av6F2Luv/aIbkL0PPuHaTXWU2y3/aFI3Xqnh6I6
koD4oEgDJ4jr3aT1VZ86pkMbLLA72/kjYxrljFvpd+JB1XaSlRE0UdLkE0o38zIry8mmpxTMRbZE
7WUJF0TZgS4+wjI+nW+fSuUjwqyxHLB7Tm43ny6NKrD0TSSCTods9Wg2U/jRp4s7X2gSDf9pPf3y
49hEOOo5orT8QawRgiooblTNQSzC+Araf74zy2b6d+ptrdr5gaodZ9wdoABzT+RTm+/dMeSUG5bs
CdhF/XmpwH8AAP4NQA26HhTUgEHJbNG63vEorkMvMxiqH1ojPLl2973SG+0SGevvuFA5MkkYCTqJ
0vm1JeLz2ZlMYJNQEyNwIYoW7oNcN9AwzShe7ZAFKE8ShTvDgHOLHE3++YuTZI7lXBuZZKRzmvib
T9Hwkua6+SkLc7ED4VG9fZIJhToC3ASwrl6b0pm5iPtCImiYND2Z5L8BWjTdH3PrPU3uND9oItY+
3z698u/cpPekvICuCGOA7mwLlMZSxjbDNlzHto8fZ6d2D3jXujw0fqcHdTfuAeaUBolKyKKe0SOb
/QyRXvCKaobtDtl1qEEM/0fjwsY8dhaaGZW11ztSbuozJzIHQ9q93lSoczR/0Wm+RQgcfsit3vls
aMVwHlcrhw2lSfRjDx3eXmipvHQvzG6cgsPga4+SE0520s1jm+Q1PbJ6b+ZPvZk8TyBhaHhsewKF
JTQzlhQPJVkH6adjLJTTYJ8+MvWSjEcSRZjRb58Y1YWQPNrGcwKHQ7ne0KzNuhEAEN3M2BYfuqWw
TtFku+8zz0t2ok/VJgITZWKAWIm27cZUpKM6MtOZCpwhyeJDoQPxOsCisJu0qQ4JRS6kmIhjmRPa
GFqaQSuNgvH3bqzQ/6hEv55DY2rq02yW9D1y3zv5Q9N/ub2VqpfYBR6LuCtYKtLV660cgPtEGYkW
Y2ZueJd6ff99bVNgGnFivXMsTZwFkIojbPMtY7G2v+NvFKzhwKMIpSRnKcWTbToOu5soydKBupvT
4JDaGNWTEyPgd0CP3WgDYQ3iEzAibT3YZDjzYQI1Px3qwbPLoxidpD04C+3tg6abxc4LrvokQNXx
TDLkQ4fuem+g0+Y75zL2qnLrEdR3dCaVzgK/18v0sLqNEUAdVO1sidIqCA/+wRkCRb22yjz+OA09
IWZq6bLSWFm/0mxO38HyuH6oEspyDGLu8Y+qgPm4X0Py4elyBHJzDuhQoToF8V4Qgws7Q+XWHbuy
jZ+giHGPMQjjrz5IvseSZw+xCF0QNYTJP14HR9ftA6m6cHJIiUMBMMvehgqmG4sRFR42fYzDOzIH
eOx0ay+pVFthSB+iYcqs23kobc4B+A5k3WJa03vLnPJHkTrajp+SHnb7sknWG84QbXWQH9efck41
y2pltuBPeUc1Roi7dM7muyk11/t+cKtDFcKPL9Jav7u9iwoqLNlIZ9SKTAUg3zaJdQcDuto687Ca
DU+mp+nHMC+WvyGNn4aTxlz4cJdlllkfRsebHhFBzSB6kx+8mJ0nuzHSPXCu6lyTOJFUE8FQ39uE
FlXYQADRuS5RTLj8sGbdTICEeci4mDX8tw/AIeYLlKV7HEQquySEVEspbNP839xi9IQNK1qlFkJY
DOkHre7yII067UPWpd1PyFYG90mPI/t31itzDFOnsiP1JK8/PlFW4nQT653C0Hfem73r/mEiaKj/
Yc6N+ZQtfXvqnMbaSW4U7zFjADgsoLlyjFee/BfBol23S8rkGfTqrpF+zE2ur7EWxb9dq/2zOmO5
Y07xfiB5QHKKiIYh6YOvzS1ZlTXUpDhngyWe8qUNg5nx028iLK3luIy+/Q5aG+OTX0pJ+VXbI6FW
LZdCzfM4Asf8OTN6sdwlbyPNzG1PtmjD+qCNEBwcMgqr39Z28GV05a3/7twtmR9urjW5ODAByYHm
vLpbbbFAzdL2bjB3dfx314zmnTtl0RMzOuLfJBuKwyL6ujokjvbDWqw+gL/f3HGTCtfCbwCyA+Mv
GPBtF7wTKRIM80Il1C3Xu1bUsBAwtXYJVxc1b8GAHsPrbnHO2iLd8WqK6ItEjl6/ZHlgvHdzsIfC
EcCpMb0UyfJn09fe33SxvXtj9b3/drZa/l2vthqENZ0O2cfZ4mgKiwJIDA1KMPp1+oGIwP8VtlKH
oci11T+0rtvbn5OIn3Mo9bSrTgm9JUgWuyLGs7Vmvbfv8vq8/kF8eOoGvJPbBrLQhrgYsgRq3tBd
cmRw+uKRIrK1E3qozFArk8AQ/kW/4PpaNU5V6FXCETPCOK6CJamA0DX5mv91e4NV14fNBfYFyID8
chNsOEOV9r4FVxkYsCw6GkPafNI7Mzz0pCkQvkR/3ranXBfzLlA7IHiNe7xel2Fl5eJ5hNOJt5Rf
AB3o/7pi2IO8KFcl4VAgkFnTlhG7q0tbX1zonYr1/zg7r93Ija5rXxEB5nBKNrvV0iRN8oxPCE9w
Med89d9T8+L/oaYIEbINjA9seHcVq3btsNba6/TOrFJaH8hynxrF6R/RsTi6ETtPDIIFJteQ+gbo
ic2NqFxaf2k6O6d6GpQ8UBHjKM+GFfciiNehEJdKA9EemmoS//Xyfu5apkhNJuvIPzaPm1271uJ1
ZA2ukqWfFzMSn3kaOJh6bfPMFxrlwkpZDjzAnvOh3SM1ZWgHPqsUNnOVmwneDsqX3cwX4c5LcqYw
0J201FCac5IY8e+4Tbw4KCN0Dg58354DotpFSQsEOYC3zXbbq1ai+02t3Oy0hnaTWorvXpl5i2/O
zRHLZu8sUboCBARylpkKmxvSedZAuEYg1edxdmbyZuZH9tK8KUX0YyWLP9javQ+K4hcFZoIk+k+b
99Q1pkmnrevCeTXerJHR3pWD+t5ayubiLYDY26E5wn/umyTBRR6AyH9LZIlyxS4oCjJKCMkxEE5T
Azu+dxdEGwFIVnZaPDAwyTpAJO9ZlUpBgCrYVq7prSfQc5cpcLFKa8mgJlEosRIqluivYk29HzbD
TQLGRB0Kvex9zSdWt2GxjcIwAmd0I5SlUz94qIKd50Jd/l5Ks1YDgpxJ94dBp3hhJ/Y7RR/Mc4OM
40nrp9VGrAnYox2rxhe2sfsk0mp5x0yB/sPLl3rPSaK3JQcfMR2Q1/12awxlEV0FKP4Uz2K9VF4Z
veuGub68bGXvFiHjLe+xyyuzTYHaJVIzi97PiYEIIJqL0gzUzFZPRGv9+fWmYGdQVaStRj1cfpUn
QZqmMrTJ64lJNW9krrSSmn5K2euCIFVycH/29g6QgsQ6om/6bJBGYROOlZkLfynNszPTqZRzrjvj
weHd2ztJyPoD3QRDIH/FkwXNacZsbEOW1orlN5A8cae369/Uf49AJXuGSByJn3Q5bHg7dK9WtaHO
G/BqSkvDLMqMKTBLNJ4yQVz/6o/EzCLYCbTqyJK2/bNyzdJ8lGDHCpLoAwL5WaiDQw+gLv4HB040
R2TDFpKjbPUNTD0z4bQDpl+TJEKmfsjOFeX0Hyty8q9/K6imuaDiaDzQGth8KTGiIjBB7CXAceoL
xfw4dBJUDrpUOyrz7tWyyPQkL0eiVxDGuT0VZDyxlqW1c8pTtbpoeqMECdMmw2UUg19SWA7mzGnC
zh0XP1oE9LpCay7xOpd+rA7LtSut/ABTs+PvaHQx1FQqgtP03Twni1vmrV6yfHVImlNPwew0VRqh
sW4ngTUNRwq0u/bQBIGzY0OW3satPNnMS2sAaMSTooAg1aw1XNrZ+LoYkXEXxa1+EMDuXBDoNFQV
mGsOa3s7L2PoDKQQRwIgZaqn32laietEJBAy2bE5gPT86epsYn/KRaasBGsy591sZjblEbA9nixF
q0Y7qHq29p2itV0VNPTUH9NMsf9N9K4dTgruNPJXgmrUX9CwauAPpvPoLxap4YnxKVCRp86pPxIG
a04Yr22h+p3lrR/qCZRjUK/6+CWFFVH6q8hhvMPfiVs/J4yPg8JUyndpLhVIVHXodV8Ipob8qrRZ
tXyRo2txjonnBQTcZqR61zTtY77Ww299bnPF72sbfbNlKdUmUNu+WgIjbrLHaa2G+oK8nqGGad3p
yslui/ZTmurWz7Wp7I9xIbyPbRy166lDfuyokSBvx+3uyr6dRlYKDoI/ZcDwxKeaA2IkljYCS3D1
+lvXLAzQSaz+0lhWefEctDprj8C2TyON51D9/LL3e35wpXVeJ0IgKbyyeaIGJiBFdSbvbheJt7NX
951P4mm9ta2xM4Mp1t1f/8Ei2CJmgiFmzAt8u95s4dxoDiRmF4f8zgb9ESy2UX3QnLgOu7p3Dzzh
84CLiio5CoqyrJTyxa29yrNifRlp7fWMe0PTJO7Phu72QcWoAJJnbTmn8KgOtvX59cQobSEEx6H7
As+4NeplqSgMvN7J7uz8a78mOlXH0XoXgR0+eJOlJ9+eHzlYmxIjZWOwn7emRDoo0xKRWsZcxqBI
lOi9SFXroDq/d06eWpG/4skpTRZjTkqbOnnNiO37vCmHN0g5kfN1OarFBnpI/+Wz0XgC0Afzhmfz
1mDkarky4eFJXvs+rPQ1D4CWz5c8bUF8wnq9pgymfHUsILXpgWFK+JtsDN0ahc1pWHB8aEb1cffR
NpPIH6Kx+DA1h/SUvROCNBgsC2RKKURskrmqGfpOsbj2g1miXmKOTYC+pO2jFnOkdLx3AxicLIVS
QJTxVN+uisxCCmEA7BI9I5TL0fICYofoC4rt9Vt7nSzfdosjqvvegfnDMqc+Sh9gG1Yla2O0q85W
JsAHp8usJe3jmLt6iHZA0weNUaJP8LJn2V2nVBXhVUShy914UhV9j75zwX82TaJfGQg7nuAuNm+K
BdqPwTyOCzoF1eW/GCUll4RdqqKb62f2boImEnCXLlcryPz934NH3B0rSh8oSzYFWakdLXS7t7Cg
JTWG0A7mN257c3YQnYGxmGVrSM21PHWZYJp5VMZBXdTzSS+89aAqt32i/tgjaIUMgP8kdr09QFHW
eeoyJms4ZX37KLtLlzSbhr+zaGnuwQy6lzoV6qPXVFGgaw2aPy/v8d56WTKvo1TgeeZNnXqIS92e
Wa8T/+2k7fyYQDP3bXO6FkY8/X7Z2t5qqe8wHhP/DZx4s7s1qeka00YKRaSbTHJu4vu0LtXyXHdL
80lV6j7UtKX9Hg1z/qafXf3vl+3vrpbGMHxbyHFE8Le7zSRAZWy7cQ0pULhIUVjZyYz7/K09aJqv
LMORAOszWRH5eREIRJ+MGh69ePmDnvj2iamLY2RCosz6Urtbp9X5JZOySzf0WmguxXRSakUPh6VR
H0wtiz/FYNUOooKtO+Q3cHccUABI3wI/3TyYM/2Ljo+8hmbuLacJ7ESQWmkepLCUwpf3d9cUJ4n8
AFQWFfrb5a6TKPSK9kiIVsrwzoxz9dyXav1lnMsjpuOOKa4Ll5T8kt7yFsW49onldh3TP4Az2h9t
oyA1mLL0ociUg/3b+j72j4oJClW8JYCJtlNkR5EqYDaEGuq5HZ8UdUUPcF6UH4Kw/l2K9KThl2bR
HUQFe+uzSdIJTfmLZ/N2K40adlDJ9LHQ6VQniFCl8SP6ndcmPRxDuHdKgRFxL4BMwErcrjDqWaKl
KWs4epLvMTvzQmEgte8Keh7fFyPLf67u4iDOa+lnba1dFXEcFBoPfNHORkt9VMnTBRjzjK3BIJDB
bXtFDfts+qoIU7m3qKEh0lou53gda1QgYW0dGN3ZZ+JXWURCGBFGivz3T27oWli5ruZCC0lPtIsm
hHKOrTn5OJP5HrxnO96PZIoWAuAAar9bUl1RUnTX7EwLI61xQ5c/Lq6GEHVS6EvYGPXwxnORTGQ4
R3mqBoZvvPZySqENeIMMOJd+YHM5DaWaVcUqtbBl1MlpLkT8TXh5e1rEul5fNvXcz0q+M0mXnDRB
3WLj9pKiTVvmimhhAQYpcIp8uB9Ufb2va6/2jbbrv7xs7/nOaipDC8CC4w8kS+X2I7puC58Q8fRw
hgnmt+o03nVO/9MY6uyDpVX1g9J52r3Kl/bXusxPL1t/foT+yF0SbULOp9y9edX0KI9EZY5TiFp8
+aAk8b+F1YgPTpep55ct7ayT6AR1KqocTADbqlQt9rC4i4srmlt9DismCX5EkH+5Cquk4L303UMl
GHSp6Gl1MtPJOyhX/CFnPE2I6H3haxFr4aSCU92iT4aGHnxXjktoZ3psXAw7ylSfjE9HzdwW8duO
YoQXMLVL/+nWWjedZTcwDRK1Tx9zUqfifctwztSPdeHVQW8ljPeRVJPloSdWrx8Gu+ipYSFelVzz
Lo1av2lcKl2ZM0SXvJjK+uDTPXc5NCfoBdPBYm10K24PDn3wRhN9xe2P3Opitu4carUqN4+6SS7q
BG8YVfbvlz/jvlVuoC7lFZ/NNyraHI1rFatJMegXeHbTpV+G+Z23lP2/7UzaXoxl/M/LRndOKfhi
V2qAoqxNYeJ2qfaklN7ChIXQyiOoPdlkXB2rnMO5c+2DY7pryqGV5iJDqFK5vDUFqM9o7d5Rw6Sr
zUsN6jnABysBupLFwQfc9g3liSR6JifBDlCcjSmEl4uyijM1LGw3C4wkXS525Ca+qrj2ey/ylNBO
2gfq9234+u0kniO6A1H3nA86MVRtqUH4hSU6pwGDnPKLFjvMeNMscXDtdt5nbhsPtHyi6N9s5zLU
eHRgMikRCGSaK0C678vqteeipNeRqXNz17d9ez8bIOH9sk2bAJBlf7DeHZfOjSd7BwdPXrR1sYkj
bIiULcdHZeR1OhTDfTKm8c8W8NebqkHs5eBh3jEoVVWksC9QIIDxt4fIcIXQjaZZwsGcq8+iSqlw
C1FeEwbDhQop6IG955dSchtpKBG50Cvdzt/IbOpxNN3V0LUT8aCU7gBwzYgQZIjt7lzl8/h56Rz9
88vH6Pn5JdiRs/Mc4h46l9LjPwk/zKE33LhiWwegRYEsbDGQXim/xmVbPkAm+VFWEmdmKQcNwedX
FF9Al4nN5XOSft7aNTKCuqXlxdStznvM+owGbZbk90mWxwdXdGdjb0xtrqiYBzPNKryB56YF0DVU
K3Nhue/V1pjOa1TXgWas/UEEsrs+AEUqfG0pMLZBhcBZMZq45mtqlZl+A25d/HIs3pMpLryDm/Hc
FPkkTk7qxMFm3kbPU20Lq++WNhyI+4KFQtHbVY8/mrWjvNqvAo3guADn5hoCUb79aEhoJHbXroD8
ojYPCpQ6z1Xnmr6TKMrHl8/l80hDojDwNdx5KWyxeS3qBIlE+GqYcvThWk9j7ytOW5y1OaUYwnn0
l5JZeUjnQH9fXj93FfEh1UTDlsoPCBhYeLdLnYZirZhw3YXqmjTXvpztr/HoGD7FIu1dpfdlQJDU
3ZV5PTzyiK7nHgLlaQRukAdipuNx4B32PjKAdk3GtRLAvfFGLkLPbYRieljU64RkS6F+oTlC10tz
jwa1Pb8vrsa7SUqLU6Bkujm69mhHhbFGZSgsowwQtvw12bV3n459F1ajsX6Ml/5IYe25G5I2iSxl
/Crjy9vtVnMnanKCuzBTIiGnQuu+rYzL2yXLh1MipwM2y6KfvS4+GjD73M2jhIHsPl8bShsN3FvL
K2hGUZR6FVZ5bBG5atq1Tt35ogyMRlwJlB5fPth7u0t6ia8nZJCI1lt7eVpGVa+ZVWgVkxsmqpMF
SIMlobt25l3aZn9RzTxque+tkaIi9HIpkYnjvbWZEbQT8qlVGFWzHqROE4MzirlM6pwGonLtVzs/
bs4Texs/MVlO51WJVoWzWSe+3tTO22rpy4vq1vZBbLK7NIpczGzg4SQ3uF1apWRdHXVTFZqNOfqI
gFJEKGvlfYZcBmrF3usreCyN9AeRXgIROEK39paqy2NyFLZyzsSdm1W/x6xiKHGLVGU7WN7BTu7d
iz+oAkZDEDdvPW6n262RuUMZonxmfRV0/APPSZJTxTywU9dozlura7MgS43i4FWRC7lNtWjSodnP
YlB8o7Vwu1ATfnOew9MJ4yju3sNJX97YxZgdVJmeAQzws0/MgAi5NSPq2li0xSpD2voJ6s69OBlm
271xI/EYMan4PnaKOIyBQwetgIwVp+y2OQ3TG2bL9YT1s3lATdw7UfSHCP2gDiG1v/nCrVujndU7
KM6vyxQ2ad+Ea8dsc7VZp7Mb90c1y117HiEChGhZKt2c4G6wGW8K/SZsdTf7Vaij863W9UkNxqUr
Mj9OqvHnyy5o3yJJCy+4LCxuXJCddj1pOp92bjrTb6nthUMSNWfNXASgc/eIxr7zdiEzZMmyGsIh
pLm337hfTKC/tlmGWuHqJ2Yiu4G7euW1rpv+4DzteVdZJuUxoVmEAvKtKXeoZqRIXD6eG3tvzWmZ
Tk1ZOZ+irpjeIACGz1sGwG8vb+iOVZS3aEuhtCrlnDYbOlKMdObRqEJUc7trNY/KXTGClK0I+IOh
srUgpVt1YFRewM0FlSIWCBf+6VBtlR9TgLnp6uVN2GvOSEXDjN5mpfnLGo3hxFiV6T62dPFncM1D
N2n5wS3ZWTJSThSceE3I6Lfqlh16ROtkIGamTdEQlA0MgckTCKTrY/bZsVstSEz9aPjjM0oXrzQ6
RKTchtS0fbbRZUllzTZq9wRGuLZDOikrMsHNaP0gNjavojeiJSwYJfe+mIEMPyxpH33zKpHUp9lW
lIO3Z7sH8tdI74jAFBBABrvdHrbFpN1ZZLor504u17QbhnBtmzS0+rajn4aqaVQVRwSsrV/GKLE3
U1Kp3AAJ2GqHoA6rWHGWRycnjsuv7Hb519IessG3h+uPFQBIIHYpoT4D6WmRRw1sLCIkcArjja4o
5vfC87pTZIjhOrdjfu6M2vL7JKkeytE9cFBbhyGto4Qva8Sm1BuQG/8kKTWGwWJSvOmdxFCvb+LS
uDeEOt7XE8Xql2/uniUiIuo2ABEk9eXW0txWxoQYhXuqyXom3yopSfmu2zTf1XItD+Acu8bA4kjG
9B8608ZY41nTuuog26016wIzsttgojOaBoa+Lp9fXtneOZGc2/9nbPN+d946LMoAorzt6xrIs9te
HGAyl/9gRWaDNEcIi7YthdJeDC0aJeIWDs1ZTzrrLnZ75+PLVnY3DkAIHWreCc7/7cY5U83MVXDz
J4QOi8doEl/Aww3nhSm9B+t5VuqSR0/KY4LtIQF91opC4cLR09qAqgpKlYKokf/dmKUX8IgMD3Ub
a0EToaKNLi1jM9vR/UCg9Fr0+p/f8AfPAbaJmukmIpjqpkjcDnw+ipHJ/axnmq9qjX1F6HphnKey
3iu9OR28nNugAKNEX3A9ALDj0res6d5OzVhNUpyZXQ+nQm27KUhLPGkU6e1FIaU9+Kh7BgmhZXOR
winKDLcfFUZLlGRIPtGBjqA6NZBI2W795K62cq+lmXd69SHCGjAqpEAJtbaaDKPI63QwPVSEe626
c+pivI/NxT47RO0He7lzXhlzxisF+VvySTZLK6Mx98rJdU+RPpUnzahVv6EcfW5M+Hz/YVWEqlTx
IT0B1dzs4myTBeQjq0qb6RrX4kcNGeBR60iEXra08yRAYUbhBhUpRqNsg5w+VUaNWTDIBrS5/biM
evsX/eAk8GKr/Ewaaz+U0SoCVUwRNe9JHJjf8WdMmeZW0i5Bhm4LqtJHkSSlBtKpWaL0s5Et3cPk
ZkeR3J4VeuzUPnhdqbduPE3MnCJnnvFnXgGLuTEV77ueefXBQ7B39IGhcd9g70pk0e1Hq23m8rZI
sJz6dio+9W0RXxORjoHZDe6dRtsueP2nAwEqOxSwp5HruLU3MGzUWS2arnk3DpfCtetfjVXrH1B/
12Mf0HN2tke3fBvZQ/NX6XTiaATLszRPehepjilZrVy+Z2XmZPJsirzeCaK9Ks6T1UZB1Az5D2Dl
6pc2rstzqompO/W1bc4Mt+n6kMGH3idauQU62V7ifE08MR4cqr2L6pBWM0RA5kLP5BAimnt9uXoo
vq7GGe7M4rtGZF0buoEHF3UnWOTqgIllWhx9vi1s1BSqmyJD4Z3WBoUBvFztPS7x4Gq+JazhXZ12
Rjg01vzj5U+/u/NAncA4y7Y/aI7bb4+PNdwOavUpr+LkS9ro8R1CVfX7Jhb2hayomnxj1uXs9FoV
vlCt8kvSM70dxP+4UtpVh+qHahXREX5mZz+4aBQ0wQbx8mwrG7kw82GIGu/ktlrl9+zb3dphMF4o
ctZaXyV+y4TX88vbsfPB8ctMG5HFTVnBud0Nq24ykdHJP0GmXMkUDNTYLWtkqPC8Hrw3O/6SwgnI
DpuZMZx/+VOeBLGTBVJdK3jfpkRpQ2Zvg3mwuxoKddYHPSnC1c7LL2ZT5GGxomT58kJ3HBnHDPYk
foykdNu9qkTXp7YXeyfAisZdy0x38sQpPnAse9vJS4ekh5STISe4XaM52qsRZbypEOT/Ka1SfBGc
wQdGph6RoHZcJmArCRGUCrgEabeWmqQRc1mwhyOotaBqkKyp0FYNnLWTc72b9O7l/duzBx2ex5s0
Exbq5l1Vk6ZoVaPzwKn0BYz07HPXieaiNFUZ1Hl+1Eb+0917ms1zQBj9Krt/iPRTdNqsrxtFxkdq
vdNQxuU5iZMRQWanCxpdr++XTlnv4sYd/ZbRkr4c+esnSOa+zQ2OrTd19t1g2b8Q1dOD2aaAzhy+
145/+N8PBB1FzZoBf9tAQx/ApXpe7kGpTAyOs7Af28LMfUCLUfjy3u+dKjzV/ze12YucV7MrSkxN
uVpcU80paNgZyQcLwYmDS7pzTYjzCXehDNLr3XqhWMRDOqHvcWrMTFzMtaTduyrVwTXZOUzkR6hF
IjKAPNdWN0MA9+1rhoWi8arwXcvVFb4jOi2szQnOUu/a/768g9uysXQ3YB/+FNtUYBCb5I+u6xrZ
NiJVEVN3v2gutSgnyt8qdbJ8Wyj9vUNSoffLNckPVrrz6YjQKPH9QedAKbq9pujHFbo3WaxUzi9w
Y73wPRrp70zRFAcVqN01SoElDMphgXLTn/jXeFkom+oiOo1I6/yGfIG8WqyoZYOGdJN+Wyyhv3Na
Jbq2Td+eX97f3WUyXFjS4kCYbIkuctCN4aAEQoCf6l+bBYzR4lpR7nvVeEQi2rOF35PAC5SPwfHe
rrNKHWOxZxvP4Ba6z1RU9z7Nsnt3hdr0+lVRdJFZIP1kQrVbS4xlmMkz6wjds6RRQko9wBKHsaiG
IM7GZDl4ovZybQAPckoIuj5Sp+nWnmolDCV24+g0jRWlSq+w+u+2ng5M/3JVX1kz6DyR/XXtm5zJ
LIUZlGVXHxzYHQfAb5BwC+jpsgh/+xviSJiQwErWrCH+hO5z86Xp2qPu7U6wQ2Wf1jCFuz+8vlsr
PJxKZaOGzECbQk1Dt4grWHWWlOnWTiYSQtZZ0TrttTNScQMUTDijlDOIOLcqi6peZVliqtFp1Vrr
u6VO9ud0Ep9ffWpujGy+opfG5VprGJmNLoJuwmXTq1ici2aa/n3Z1DMJqP8tSPJr0W1H6XDjXrKu
iDLHGKRfE8XPwenzL7qerf9oip3cL8qcXZrJSL8KPZ0DgHV1fN+5bVX4vQoEfhyX6uj4yMVtnm1C
BGomlH9Bgm9bG8oUG4O5atFpiLX0QuF2PjMqr/KjJmr8vDnSUNk7R1JBjOxU9ue3+Yq7aKPFaAHM
6SKOMr+FaDT4FMfW8UqfzP0wj9So3gGc6I4ilB03BGyPkJ2bQr3mWQ+5NGcPfoZyciMTOBKS95+S
Jm8YnZUt5kHwtWdLdseRDpdok229T1GcfJqMnpntuVYFXdaoFIGTJpy0Irm+fKT2PuBTU5v7r0Gp
d6tuUk5xWRinfPaGM0Kk49lThj4oSc8O7O0vDS/OoyHjvE3ErHlNNDXWoqB/09AfjzTzl57MfxXa
YH99eWV7mZ8sdtEjkOPkniHLRycWvabzxRavWv5ZDaRAfUNt/xkahIhn3dY/yYQdBd889pHLcK4o
nZh+o4KJ7agfUX00m9PLv2lvtyXMlQqcATl1O0LciHoldxRVOXWOB3ELvuH4vmFGm1+i6nCFrDu8
dkK79BiORPKQZ5Lpb+EdS143irpUCmXwrCeGdhizNYx1yBSsd6tnFf/BGVLnQHaI0i11pM3nTYaI
NoKWsuduWdylxcAcGRfWSyKnYL+8l3snyYHbw50EO/ys1UkwnmVTii+EKh59ydPqG7AV76w54r+c
WZCXUCLovRFpbbyu5qVrkdizclpn3fm2jPFja7bTKUn0I8qy/D9t3SmYCiD0YIFAnMo1P4npFifO
6sXjfGSz3p3qzOz8SJmPdm7vFFIAhpDExrnP1OJJLlfqO9xB017ai9tN01+AAiNfyfvsLDJo0i9/
qd1VUQmGeAFUGGHg21UpqjMsk5RiHLJKPc1O2jwOSwoM/WUzzw8EKQwYAoBMULieVVTUFTXCUklF
aMV29VfeAhsO6nKpHrN4rbuDuGnHGPES9CceI/6xPRNzr88M36xEuGrFGhi9511UJtcFo6NPB4G+
DDtvDwWaZAxcAJIh1dW3EJEakQF4FyZ3ajKcH3DWxKWsJ7XzmR45XGPQu3daYw2Wv1qmN/uRsUwH
t/r5B+QXSMoMzJU/XLbbD8ioEz2eGk85afOUP8x9od2nJRL5L3+/58dSWpHEWslof8ZmN8Z+6dI2
FyBuRBFoSlJ8RzY0T8O4qZXPilYm+ulli7sfkYgUpWOJBNmWqKKlZhxT1gsKUK13TdckQgGiMcOY
zsarn3QW98SUXPyTmz0sYqo8sxVhW2X5qbfK/k0dkTDpwo4+vryq3a9lI1DPodGJfjflAwYK6G4a
DyLsZpfx01rXfVKFd6Sku7d39JOkr5flkC2baWhMr7RjpFyrpPUusVX/FIUYz4nDWOiX17NrCc8B
9p4Y8xnUoo2M1TDmSMDSTMTV1iL1Y1knReWrCcXb19sC3y+JuLyavGG3n0lzk1Sde0U5NbY6nGKg
dHfd0s2hDZ7v1U0y9FRkusk3QgRgK/doFkYdL0ofyyJIcbcKQ9y1WsOYKWs+gsrsnQgeZKC8f0oT
25kvqj0JrRr0OISI2od9N2tSvq45v7x3u1YoaMsKPzDpLfm0cvvEdeI2DiPP7hkfNzVvs9ZdD6zs
eAmJG6WuTGFZUkNvv9A4e/FESz8J6e+LNz0zdM6GMjlhUxT5BRiS/eHVq4L5QfmKrh/kiy0yF8R5
ptmNFYNqMaf3DM0R7xjmbBz4vueJjSQjMbsC7pxEbm3KraaiiMZovSSstMgIhtYYAxuUMAz7VPmg
pyIJEyLng4dlZytvjG4chciKRoyxk3AimI69zut0V3bdcO0SoxG+W8/9AQNy54SgnQzTgqeMBvR2
Sscw6Z2uCzx60XVGwKf0rig5itPLX2ynriJ19uSQDnToOPKbI5JWUmgCfe1wVVeF0+h2wey0UVjh
SQI7VfTrWJbi0sMHveeLMzdbz6bw5R+x47Sge5N3OGiqypmmt8fU+99IPJGFi1XHp3ytxovbK9EF
lWbv2+tNkVnjh3mbATBsPmPe0XSDEZCGkVq013pWEn/V6jXoWtc9OKay1rYJReSYLiqc8ErpF8p/
/+QVg8anF1WcMx5jdJd7h2fzkXEj2aXnJX3fqLLsMFZ5QoxXoJfw8jJ3Tiu2gQPxNyOOtl8VYVxH
E1aRhYpQ7NBY50rOx9ICo+EB1+vpSAF07ws+tbeJWhsRFYtlYg+KcBe46VQFrjDbB30w8oOkeOf2
U9ORwBPAjIRy+u22ulPRq7nhpaG+xuo/c0Fbfzbz9LFJTKf0c+p/f5PZFZeXN3R3gSSHNAPxOs9o
s0NbVVaK2EbYWKAl+e/yOyAi2r3XDPHBAvdM4T+lShF9ZlKo2wWqnUxEGo9vNyXTKRJp8lVX2ubS
Iq18YGpvL4l74FlTEgeZJX3QkyNatUXedvQYQ+Y5lHBjm+osVAafxMtovl+nrLrY0BMOQq69s/nU
qFz/E6NObxkKgz+4F45a39u90II6yav7ahiSe3fsj2RveHzklm2vIr1VCOtS4pPa6q3Jbpw6kUUz
qsVMERgNH0+kCX+qmSDjd7FWINYSqVEcRMa8dAH1Ba85DaKpzJMyp/pJMABj9o1+nW2/SZXmk0Zl
IkLD0Wgqf5om81qAnmsQe23y2ndA8v7bKjY8z3IxxY/FAWMcON7sFX5XeQ3Dfj3UyP3adHrGjzHJ
agqWZGlKJFviBDtJPE93gBnLmtPWG3+PedYU13mM3Omk94PRB0PNf4mhDI25uACp5E9tnd2pVlZ0
QVEL/VuCbGd76vt4eQenVKSXQQzK39ZieXelLbLO1+YkcS+CVYf6kICY76t50APi0rgLTa+PmfPA
pK1TraQd5Iiu1WgbsoVXtatE4cN0RhRp8uBM+x2qIW+7JDb/TVFda4MSbcjfzsRg3GtWVP37yBST
eTLNxfjsFGmqXhX6aPR6Rvy+v1QkL5docfNPo9BQP0qEcC6Z2TPfq3Nr75epK91PGqyZTAf6/H5I
e8d8qBs3if1Jt8cpiExlvGa10Wjv3MVW32S2OhkP8byKr/gE/XFck+mfskjy70hVtv/QRqtprCV5
+3cXI151H3UWjdrIUux/NAenErSOO4mz2uJfOk1d3oOkautLsyTJo9rBOQqyaGzuTJQnkKPsEzsP
Rn0smtPYoE3pq5AgY38tWuVno5TpQHRXRzqd/Wm9NrWRt74HmbEOFFQGPvQGHcW7dY3yKejzwXDC
2XBKsn9GZ6FdbM40+zvUAlwf7nz/VYu76J22ZH1yamuz/5bGyiwRL5kjAnce87cNfuq3nnr64ic1
uMC7EVDHD3WY4ixoqtkw3uqDSBmrIXKkuiw3K4eTllTFX2PrRVWweOt433air0+wEKvraJS2yWyR
CGpOvQ7ll3wUSGl0TTT3QdQ3fAORNwwkoV1i/jZFmdMphD3U+vYg5r9spq9H9wXGfoKcNYoAMWja
i7yVkeXTb1t+TAg6PGRlY/9CUAPAS+ZFax0WBbpCYYZOQhYazlB96DxDcfxO9VrVF3YfnztSXMdP
I2v4Vyfj+RWr3nQ/WVGWX1Rl1T/3TiH0QKlKu2NPIjWoKyamML+Esbhsq0iWwKlzT6B2qyTdWcTj
3J6motCS86KOZYXIoJ4VAaIm1fK4Julqh/kk7AKBj8p+0+bT4PoEouo/YlJLauuAaq6ToWeVr9dZ
9nNsmMTlL0WhMKR5FD/gdi+frF4npjLTedGCnLT+TddR/g/g7CTmT9VJPOfDkqH3U5N/jyfTaXrI
e2Y9N8EarUZaMoS5quPzAg4r5mvw5AalGGl8DYPNaEjaY953s1Y08zHSZwPN764HG+D3zjTl11HX
ahR7lK6Jex98qvVPMTCS4Vw7dl79S6MQQE8LtVUN60r33g9aOqhlYOZxZAb8iKi6F0g9Zn7i9PH0
TmTaOvr0wqY3TpspJqKKFcCCSWnb9JulmDRXZq0sJ66S4lxh0rejP2hq1wVOHkXd53E2jeVStWLI
/ElZrd9M9RJv0eCxYwM5R235IDJkEIL/4+w8luNW0rR9Kx1njx54ICemewEUqopeorw2CEqi4BI2
E/bq/6fO9PxzWGSIo94oQkGyspBI85nX9LMyTtH1vGR9FMi6ehDAyIcIBcmxvNNIX4dD1PZBbt1X
IaFAvPll8aEbLUNEgVtMFUY+1kTXAy0BFAw6YwYWoRbd7vJMOk4UrvlaHIQzjZ88L0v9KKiy0D4u
myHaqOrnIN/Xa7FY+22DT7tfUbi1r1eY+/XjtFlZ+s4Z8kbdt2nrvtsApSHlLFzd3nqlbRc3OkQd
64c0Uqu5gtIo8tvAXKT9GQkbO7wJp66ydkTYxn3X5Z3kQMhcHziHcmTs+IvtxO5alcVBgbl7FDIY
r725mvWxtzhu9kGHatxRBG1fH/pizHvEKfp2ixu/9HmJhaHQsvZnfXDydC73eIbCOa3TYHzMrcJ0
bma/rn8uGDZvgGp93XOoNaN9U9ab/NAZi04v/Qx2067zi/A+GE2rTqij1cMeu6H2pz8GjU/bNV8/
4K43yXjMZqO4znWx+HvB93F22yjwlnFXq8suTT+dwmiRvVEcpeEisDuGcPQRWVDqynELL3tY9dSW
u6Hxtm3nStl1kalVZd+rvmjyNyzAvop97Uijj2uT5XYbVJOPzGwRAC6Vq7TFwe8qv4/KwXU0TKUs
CO7paRhmH/tqrNN9qwtj2U1ovyE7oqphVXvJw/Q3ncrAwZjFWOk6hrk6O1ExjP4V6dJUH8W0BWJf
mDXmt9JYRqLoFPccNwmzvtA/CmfLvmjHK1WcNX0YJO3oOR9kYM7DdZnZIZaYIpizdwC7/HLXuD7i
8AgXjg6oxdDOx21BoECojXgkzLk/b6agqw0Ahrhrigz5nXwRPy1H5uadlJY5fbLoZ+ZJKTdYWAul
Rs/Z+029hftB+bM8QVL8IUGMDVqs0ohBBfu5ttb+s5kh6WVEOW3Iam8oY0LEo3Fxlz3osqy6yAVl
Vz5iWoDaGTfzNn/rMcvpDxSiZ/3eN8xhjVXX55yKiIRZuzloWrBx+VZx5znrKNjyVuvsy3AMehr0
w9BFLV3YOQq2oDO/iiIs2+ikUOGgJ7p0gjwBYlnM6dXMEZKLSxcvKCCTgGIuEcSmXXECaBO/DYzH
sHO8BvwKKX+d0vxunPx6TfIxXfMbe+naq8GQstwVQy+vLVEZ9bFGzdOMrVlm36aSd4iwS1hJEHU0
Q+Oy6G1SealHTDSM1Ft3+ViL5VK7HHLRZmfzFi9yUZ9XSMx3U7MKcFJDsKTx2BSjGaUgly+W7BTX
qKrQHG6TrT+NUy5GBMT9zInKRa93zaQ94wA7x87ilSP1o5gHzBhQ0pd36Jxy5Nb0RvOdxVFQRd7o
2sUb9GdMk3MfY+eoynQhMFS3Rq/nDNO2Gw+uvdV7ihBttdPG3Nj7NZWjjipUQ+TOcdb1Ti3N4MQW
4XQRtbm/uMibajnF5Jy+zWLcpuw2AyCb/1B1qRcZt1NagVQjKm9iT4aEwFaJmlbEhgjLvWwXb73G
aUG5F8rNHfsoG9zPj56ydHfIjFTz3Wkr1Sti2UMt/Pd9t/p9RQg0qlQATeuDLHJLrxE3vdtKfdOV
uTvy3ToILZEdbKsbRqsbGP1nAtS++xT0XZvepbXIOANNIvcZfzOvGrurabY3Ull70fpopX59m9G2
yXZBX+X6wk1DlQ07/jEK3LGz2iPzbdS0mxCRahLfqAbeSxkSnXE41G6UDRbFc2jAqohWgVNotExj
2B4dKrTGDrVdZ77HKdH9YPFp22GjL5NFi2EPQ1KzD7q9ba7hQ+tvXRpZGszGsVcZqsTaWTBIdkSa
TlezK9T7YCPNSdxgDsDONhlax6Wn9HDXaWmY0eIHf2L0NOrzAQdEHpXSU5xEBjqdN0uRG4gQcbVM
O2tIi+/eEoQr+6X0vtpz6vXxHIjsrSImsXd0YNyj4Zvoj6xSUHkjock1OuNWauNp4qpr1l9qHJwS
3kokKFDcKUe0y6FR/KwJc7faVSClfqKGjj9VR530vnDn5Yue6/K2lw5pYlHBlruuOukSf/Rp5kWt
mMf+mJsqA0LawkWx0zyddr5VOXmCDokrE9FN1gevyoMh0u5KNxtaWHOHODfMEUO6g4iBLdpv+gVc
YwS+WugDSVf/Y9t0fSXGMOyOSy3nz+gCiZtyFUjojxPINaIHi7/wJ7GqY1EFe1U5xl3jNiNHcO6E
FyNeYz8q3Nqat+E82ncsTGcgZciMd/Q6Ahw6alld0u5IP7i1UauoIo+4T6s0M3duMbTveSw3vwry
JmOYIjTvFmMVVtwYlr4R/mLaBLxqS6/8dnE/KZMolkdJV30sV791dsrxoOeSr22f0MhmxztiXN2D
GrCKuujDXgbRUvN+dmGbDnfl2g9BVI1lBk+ynZhtk7vuypxt83vjZhX3LApM33DhsH8YbYYM1KpF
ebPonpstHCeziOTE8ZOwFdzPJb7oTdJDh8PrVnuejAvRIvO6FuV4YNPpLbKywroIBztrY3sOMyRO
HKlisZiTHTuuHoOkcibrui1YowhtemkdlUpudTxMQdocxey6DexCtDITzy6NS/IJI9v77eB/z0eD
Ht82DXVBBr3Jihum4w7ZnEaoWyIxHKOzRnnWXnEDwKqjCPGo13bBVmhC+uBQeVX6TW9jSa4wlo6X
gNLz/ai1aVM6ZLYZ+N7cPqVThr++c1RoEW9Cr73qbMVn0/E2JWqHTePH1bbKwzam8xI1Re2U9+Nk
md8xXPLHOOuDqtnX3sL+H0ieS/Zv4SvuBd/6XgVCZrvWswjyq9RvLFJ4j05K27RiibUvbdzUMM6s
IgvI/BzlSzO5sWzBGEWBmirshecZWJrRuIBve+U/TPk4LAnXdqa4mGVvRZYwe/fQ4spcJc3Sl1My
egGM56LVIjaaKV15wSisHPPSb8vIGoYxjH03y4fbJZXdbY0iho5gx4vwJiXNPU6ydj7RkE3HqJ1V
q9BQF867MgfZlHhGse1yebobnNHGo8w0B8J6uwRxHC9jMN77roLoMfq5W142PQXGCLqX+x4LJrUe
VVeKTxvx43U5ZNZXZJ8beb0V6I1wp259F8+NdN7aDbaob8rG7x5K15DNfiOqfaRmLrNY8hV/tsBo
OUlwmb+ZaypOEVGiLo6r3Y7Mp2MUbQSgydbwddtCRCo8kRPtwiViaTb/a9csU3YpVYNnkz+H7hSD
rvcolrleHaDksCiWKd6eXGG+kuJ2bOY1oIBDgeUOwbZqjAAYqrd2VqfbfjaX9rGuFgyqQ28RRFNL
6lEFstz82ykj4XLjxJ73pLvTDy4Cq0DiqCkQlZEjE+KHS7H3+gXjUOoB267OWkNcuTq37wA+We+a
Tph5bE7reEFFMydrCoLybeN66xR1NsIlkY9SpBuFnlQfrNQtvtnO4D7qRQtq02nXHhaN6khMykYq
7pL9emxB0V9W4TapSDchGlpF28mU89xaHzn7wzauhnH+6rSmIZn7MaPoq6vwrj6pSdFGzevvrTvr
+YAviep3zCka6H7m2/fp1tqYZC+bU0dGi9LrwZHEAhFzPDx0ZtmMUTn54xLRl2nfB2Grrz1ggm3U
sBLuhraUnwrEVx6L3EuPRLLGjCZdXRJ7KP+imrf+8zwBD426XlAkaJy+TqMMlzMqt4E2agLGyrrU
hSyKg1PbGdW0YUu5/WtrQThDZBxz5TzMxYWPM2kX96ro86TVJpmAWbf2ra6DFYn/fJwGHty1jkxG
kyHY77hdwmdM7/Cv8bhha6evdtk6t6x6kQ8LYYDuvlFwCUxikWy5LwneG4wE0COIytk3f3iUtrMo
70oZglOW6lsNDtyPumEgZ12GJbwdhqFFPa4urXeOYVpfhcxnK170YH/XUrRvSxb8Fnu9PV2Ga9YF
saGJQC78EQ1CqpFee4krjQhjo9TuPl/Ja6OV+H2OKitc/CTo0tkgQJvrlcOpKz7D2ZefemFVn1Vp
UnpQ5pp5e5128zc15e29KHF5jpTwlb3zOs//kuYLLsg9xaaNwrJjfivcyrmeaYHPsZkbGGNswZT9
COeWeHAkd+IcsD3zi+/kHSWtbMoIneZeXfsIthgk6tV2jcPilseT2OjJ2qL131uqdC/saqo+Nx4y
HEmuPP+RcGtlNxq9/07hHt7tcnOtPtG8KL9Z0ltHMODt9GDBbbEpK2zEQD5eszlgzJEOLy6l7bfV
Ap0VaS2Wj4A3ah3DxvZZpTgH2EnWtRbRU1qTu3VqmQ51atd0CKXnHvugyMxIVu1KTSQcjXxXpcPp
xMY4766X1pJRK/PC70veq8cJPLiKmjBE6d3RQwEYHm2Ce6grgYxX1fffTcWpm7CsvMeVY/kjELH2
Y+Epm+pD4RFBpEbLASpl3w1xUFTGnGyOhV9EG5R862pQZkgRApAoCkJiMnaL8PvTVRh2F900cxTM
o1PcCSNDvcoP9LyrJrSi4sktuIRmEqJHSxNEweVovIt6rDH5I81xP+qSxt2tV5EYxlzYOmB76BrN
VJ3LBbk2NKkuzKJY7DeNG7CGtgmLqTifZ+9O6Q31CWfMi/A4UN8lu2t9N790KDLKROelvOycZZr2
tWloEVm16S3x6E+dFYcoYVdJt7j+FNnKDx5ovgy8ljUdbUo2DcI3FkXlgyit2YmzdFugzld5dSWx
RDFunJIsfzc5wuiiUDvUbUTmuXQ7KsciKp/Cliq4Kvt382RWxW5s3UVHuhZjfke1PvuqbfQ5Qc9W
+o2uPUtH/tb4d3XTyexCcsvft20+gVTMCf4TCG3tGCmw6woO20K42litO8QIBlsHrcZSJv061e8G
HZCqjktAMJ8SdQx06nxx06J5iYKY1vMtMH7qRAKW0RbZo8+95kkv6AmeHUyLazX3XWRRbXxnN7OR
H4Uqyy/EQ+SBRtoFSIgKijLwOmrFgUQb+G3WOO2XInTTD+O6zP6piowUrKYTEcZzSUYTb0p5l0FT
dVNcZ/1ITI1GZhstBGj1Yam9cLloqdR9wRnBfZsZQVXEPbe9iGDreXJnzpY1YiKdjjeZswToXVB8
sSJYxlTYmtAzviykF3f55un3/bRWb9qqI7hqwjZ8z7biJXVhWl21c0p2Dzo6tO9NYRjFRWVnDtgc
3TWnvMKf+B1julIZHZbVkhA0lXbJCV2SiHIiils9sspdGk607LEE7MpYyNI7uNlkY+vQVG7LFem3
bzk9mjdtI5eSWwHw9G5IPStxvL5xqGNN1g3h28RWAkzthddDR430eiBnQwUIEY+jNy/TW2+21q9j
M+riUmjFMZiNyj6q2s+DeD6Jncdt6oWPRu9ZdxlHDVu4y3SVyGARH6DWW9Rhiyb4sqY9KINZ6JAF
lo7Bu0oNTYnutA8uv6mHLogKAUM9CvFQyQ/FbI/W3gypB3C79RmIi0bWKfU8L6siZwhGdQpjw4Ns
Kd/tlrK33o+uKz942ejeYkC34qUxIJYZt9myYktOYTDCKqHs0P8yBFoaIs8/D3pM1REsTIYOvpDf
1wJAZNRv4Eoo2QdmvQ+HVJqJ3wjvrtEjmyNfSto2fuYuFDaJNc3d5Ofd24BG2E/X7qcSzUECIU52
6qxRmNWjiOWWed+kq8tvWNeAddigxh8zXJuq67YZyTRtrgBSFz9YLim9oa05ZIEq3jbOCdzuNUP7
+yiTE7McnkJAMQpCyNNunratts57jKUg9DTXZI/t+96pi1cAHy/2RsFdAMEMIH2cY9jdHO+PKs1l
gqLnTV3PwIDG/ABiyz+kiBnHrQhfgx69NCSwFri3J6gJANCnDzbZq+n3Yi6SFVmiU81L2Ltee+kO
wWZilhbkwqEYwt8nZmLmatGgYVKhYp2DBWhUZgYNI+phjRqTacDn3RCBvtaj9+P3u+iotbiAWk6+
rsEZcscoaS2UqVkk6Gt7xxJv27hYnJHmjKEO/8ZQiLQAewKI+UysxR5TMlTCw0Ryh995dKYuPNNb
j+vkvMYTPnWPn3aXgZyiPwOM6yR24J+9tpHtyf0ZlAnKFc0bNHLaa1fTzv31Az1vmzNrDkQAVDfc
Ezn76eJAiH5Kx5PSItWpHarh494P2Z1Za36jM+m8MtoJu/f0mWCXYq4MapFABK/fp6Mpa2tE0SHZ
FDQ5/YVNhvsuM+68kYw2yKf5qISW9P50enDc5TW21/ONwAaHsYOd2EmN9Zy6k49zPVoLEpJVSqNQ
imm9xJ6+fecKKp2p35OdtWJ4++sJfo67wLzOBiWPkBEWOees2rAqA7cJhUpATU5xVSlF5bYyuO9h
H/z2UKjGgZtkPITAzp14llTkkyGmOkE9dZxIVTMshzPV0HSy/aB8RXrqORBJnOhGJphyembAPM7e
5amZ7w8VRnyp01/OaFTsyKko+AQ0XOuwua9Tx7mA1f7KU740LhvvZBSOWiYJ+NNxmwHRV1JumThl
HdxMpizvZn/zd3SK3uW1rQ9NafPAK0v596c3hJpoC9x4YH6dDVyYwzYxsTLJhmG+sKZqu7CDcSwR
a5LU1n892ItPGYLFDnDDBEF82kl/gbNQ6+39US0yUdzBEJxGS1H5qc19Na53tBD7942gU0uz6jWh
jBcWLATwExwbTD0X1dl7dZfJhrFjEHx7JjCyenIOPeH1RTOY9StL6MWhUHBDQY7ziy1y9pClxyla
qNOMhg7kOUQmPWPI7ty+a17Zhi/NJ0oE1LO42yEln588fUk4aLQyqUJEVdEbVYfOmFpkhG3r4+R0
9mG1vXGHdtz0ynp9fsIKgooT1YrB2SdnwKvU7IcecXDW6+hS0hG5ue9MZWFTmXvvy0wtH369cl7A
XjKgixVEeBLsRMXs6awqqZEwwNADS85mvXVStcSVIiXLFP5cqVXRpqNYeVFLNe9yYxL7sS5fk2l+
QSaPLwHm8gSCP0m4nd1eBNEatYC8BjGeDleAnBz/1JVyblVeztMOiXZKVHmG4HY0bTmJrdKklTvq
t/YdAi20fn89Ky8sNYjayE2eKCOIR59PyuoqoBBbnZgZenFAk2Zift+7ypotfyVGeH5xc2tD53e5
WCl8nb/wHARULzPRJEJOIhrzbr4C2GC+sndeuMxO9FOECLhI8Vc8Lbu/HBBtzZSGS80DqYGwvw7k
Y7v1w3sv9SGebpjXDUa/vPv9WQTT4Fngek+GA6dZ/sugtKBnYp6wTra8n+M2XJyjK9p0r/K2eQVE
+OIy/vMIEkwkK+jsAQ1czzYA803i5tnHbgS960yTigHvNNe4baRHG1XEPcqW6mPrbEMspd2+Jhv6
0qv863c4W8WZbWTOrAXPu6ASRAVFNte5Ie3fP5xOhutIMoMmRC3l7IgwA3yPV9ofCWPRiVBm+Y3W
MM6y2+R+A39BBaCspvwL9+FrOskvnU5M8EmmD3dn1GafvlE4kBtHRdkkjXTH6yLogU2u+QB0EMk+
bYAZ+/UKenE89HZ8oNLoqNinc/ovK6joIOEbckBq1pRrQnN+jj2j8veTB/5mPGnv/nq8Fyio5HMe
FyiXTMCpeHrFfxkQQmZmrp5skrSWXX5RrYwUt7aXXq+zX94Oi6PvlQKR02BggznzDFDMqYzNj2x3
CpOsrb3LeqzsT7/+Xi+uLCTM0GhDcdw/17obG88pUsQkE1yUq6/GCIPcQM/5lSjixdnGSRvANpce
ZfinD5+Pi6boaxMRbpT9C2G0d5U1A0ajsHszUEh45ZR94VDCzoWDFjUnesLnOPjc73tvogqY4Hwq
Luxx1HuQTB6NMuI1M9Xe2y0Y2ul3n5IgFLYLS9hDLNk+1yPd+spyKVQ1iWq69DHwyuojHKj1trOW
7WJ14d++8pjPz6Y/R4RCLcBTIx99dg7m9SKGYs3bJPB0idqu5753paBbFm5BXADrjhvJ8l5XTafO
CkBN1oBef72CnkU0p++ALKpP5ktOc46y1sPkluVqsLDNwEezagsvK/dEbJtosTcys/eh2YVx2cvx
d7XjGBlSBlOOoANf4GxVgZxxdFoqBMix1j6Ous8SsKcq6tYZA6jJfU0H/NkqPo0HPwvvec6pZwEN
N+iarVvdYnBjlw9h7ndyF1A5/bYhqtrH9ja8Zp3xbB0z4olpfPJBAbR9rqmw1ALcDxUamCsTpnOB
r+6mHDxqgdfOFWjG4BbIZPDKkfAsRDkNCvI9QICJHPncdLsYpyZE9a1Nxi5sIiE2qJCAlYjx5Wsh
ykvPd7q+GeUEUXyurG7YLsCIJikCU/aRZ9R9fUQfzAojZzP1gVph9bVhcg+/XrN/bownBQCeEd1g
yl9sVPSBzpZOO4EdBQHcJQY0sXtN5Zo2mMD2W5azgxoaorQfae+VSd9l4SdqCQ0AkynNrnOA16AQ
QHEnOenouzy30jCSNhinf+M0gR11ihGp8Tzj+lLzc6bcT9sk7NrmaNA/S6gZ4HIvaPfk2zrd/XpO
XlrdtFCpkxHOna7hp2d0JnpduxT2k27u19hbZb5fjNy9QpyuQuSqfI0G+1zBhHfAbXgiuZkoK5/L
8XV+Dfip1l2Szi6dZjPd3hBcZMtVikvVXbD6m06GNXe+aMMObkuzqd/49jSkUT1s7ttOUbD6/SlH
TpPjm5uKmuH5ZTjprp9Uk3YJVrd1IlTbHWm15AkKXNY+AOD4yvn9wk6zEPbAiQLXH4hMZ/EWDQqn
ycyZKS+d4jgO+pu3+lkSIo2z//XLfXbNE85BgycDQsGNMt7ZSJub5m5mA5AoCZZV5JuF84gk3mtK
hs/vgtP6QW6LV3oqTZxlN9mMOQsGX31SNZ25B9SLgrTjGJfhJtFW9IBk9mngXJAxvCZD9TzRO5V4
Saw5SWCEoe/5dPlicy7aYHb6xAF8RGZbAcMMgnynEa6akm50/QvdzmNi58Q5rhbdXd6P6jMZ0mvO
us/fKg6IDsUoy7PYSedC2tVM+d4EgokeQJgejWVefgqq7W9m7fXjKyv2xbGIK8mv6fEj5fj0qUlT
Q2oXjBX2po7k4qCsa5VbtKxrlfx6Cb00FDxKgWO4Bc/oXEitGb2u3UKvT8xVuTuWmLyw0/pDZfXl
K6fz88V62oWwLREMRpny/CQCHeFAahG8yqXaVEQjGBZIrrIue2X2npWBWTMIx1tMH5Zf3AdPZw+C
WD+7Y4ld1LB+VNp/b1C53G1TqRLPx2R6c+g4BSe4YW/01Stb8qX55BGpSpzUfbhwnw6uWtNZ842n
nA0p9gOgjAvwx8WxGrbulaGeX7N/Wv9hT87+J5Y4e04qhlYHIHZIgtLTe9mZ/puVyCkxg7QDSkuO
5IGuEcMrPaYX92QAVOZ/xj0r4dl+n5sVPqqAxjkT5n7KLuo6tPZ206l9g+XkDkXD4aIuheCG0cO7
zR3ChwZj6tdO9hcmm0QPASBiQooh59Xvzc1QFq6aAZ+P0Y+hnZmXQQ0btx/Ea22uF1YvS5bliziz
z6s9m+waB4Sc/HxIVnBUO7p8+qqlo/31t3fjSWzhxBVlIOouT1cPYqMW92M/JBhzNYduWvMEezo7
WhpreeWWeh4YwCcmoyF7o/vDEft0qBaJvCzsbXZJL4cklBhxZsppHhc2VRQuCOK8si1fHBCfZ5Nn
oENzLhKTh4sFBDQYAJag2zhDoN7JyvsBgBCKoVfJV3bHS2uDwxMRMdRiYDKd3Y1YLucYvbQKSYTM
iYvGMyP0C814ZVJf2REvrQ0Pr1a6hNwOiP0+nUoYUsEiBZYYA7P91pqx+doJv6Qh8+vV8dI4RNXk
DYi0+EiHPR0HE7gur6oMrV0dholI9S1sz9fM0V6atz+tMNlWAc3Bs0FGElojS+chmXOBLiz4gH0W
jNvOa9jnv36eFw4w/LpOxhSEFjzY2UGiLE9Pw9Jh+eY6J29fNPXSQgFrnYrlBoF5Px6L6bc1IFn2
9ASoL54qsMG5PRl+Wnk3lbNKrJrMXQzzcISL+qZblfXKhffCTHIOmOHJL5n46VwhwKIj2MyiUUlY
4u0xV/jYlTCF4zkEZ/PrmXxhZTCNCAEFJzkCmoFPV4Y6sbyJn1QicWx5A/AkiFztTa+s8xd2MNea
RWCCTqfwzg08/QaNr2VzWeeyWpMyb/Nj09kDhgogfSgl/xthEM1cysHIx3IYnneP7VQ5llxHnbQ5
JO/RXIKobwgDyzpf/rvo8B/fl//MHts3/50kqn/+F///3nYrjZ9cn/33nzfF96FV7U/9X6c/+/+/
9vSP/nnXPTbv9PD4qG8euvPffPKHfP6/xt896Icn/0kaXej17fg4rPePisLjn4PwTU+/+X/94d8e
//yU92v3+I8/vrdjo0+fRoOh+eNfP7r48Y8/QqL5//jrx//rZ7cPNX92eISvWDyc/8Hjg9L/+MP1
/06mStmWuT+RME7Vzfnxz5+YfyfzwKYaeSxaiCyHP/7WtIPO+SPn78hHoIKPYiSNcPpEf/xNteOf
P7L+fkoJcT+kqYsggRv88T9f7Mkb+t839rdmrN+0RaPVP/7gq7Cq/5Lu8/GIACBMRI2Mhv8z77ia
rlswOSM3SqjRqJDUHaf9HHT+Cdno6j1MKxOB6Wxy/L3vDssHe5LhA994ucCMurTpDfmwUqt8dA16
2Js9XlJfKOUVfAzx2UtHaHAa2F4Vh4WovEOTVfMQeds03aETp3oQRzaavHWmwq9a+g4oPUE1eE/4
l96cuvIw+madbxHgLiSX6yronKgy5+Vaa8tJI9jDkNcDer134LrKYzGZ4hp4/nqb2X374Hpl/7Pt
mhm+JazubcPIMRqKsPrSCgDrUbDKuQGtmJu3RVGBVOun4APovrk4YGkHFhD3YOj7/oqxBAhYN1Dw
sevNjRYQfA9+1Vs/0IS0oEpvRf3J1rzqCDCuM0ep3uomWmC2p7swV7CqLD1Un5Fd266aovL9C2wk
+0NhyTub2K6Px1kMl3aOmMahVo1xO0hvbtEKLssfeVkZa4Q213o54LJpRuakAz/J51XJmFm1rBjZ
61nG7mBM0w5qGcQmnaLQC1cZsRlIg46TUgwcsVDwG6e7absiA4ZujPZXVzUWSDtfDm8xh8iQ9IVj
9rnEXQFqZOVKL+ptHd6By6SRLbMw3+K+VssQLW5t2gmuT8MnzLTEN8yHMVrvnYoqDOw/62EyLGuI
AZ2H6a7KZ3055ejNHVNznc3I6TiCYssGnwaK0+3DKABT+QbIsuVFwPbn7hiWLpDcDJaGuz8x3o7T
0p64TuaMOVxrbeGHupmLGmRlCQ0e0yv47aG21mLXBOD0DyNipOj3uUbQX/aqWxnIA0vKAQj4DuyR
UGMMtqazj4iHwKmkUbbAu3HCKclFrmF3A7pCcrgc7HfhjGFRs+j8An+R8H5JlzyMCvgOa+w7rLEM
ZjkkZ6WmDwt5yhQD9gf4bImx9i+3HDmAuEQK50Fmq1nE1CuDqz4Eq5SsfkhTzA5TJaPTZVvj+dk5
RZxvRngTbK1fxe58In7ZXWpZUSoNP8RqXm3bscTlBIJdMXjesQ3husVr4zQAI+sqB0vmWsvXRi/i
SwfVuI9dHULFgR6k/CgVKxRp/N/WvbkO4tuwaT6px96ZMnU33EDVsby4sChtaTg5VTKXLdsWcvIM
kRAQZZ4IY1l/VotVfCGy6SG9TFqfWHaDt17kvijAw5ucENFGd/0nYTKctLI1oJlZXmXB4IFuYEXS
oeFPhJJ6nxDDafBGd5cSHo5wgfoErjt8VE0hf8ppNr7W9J+dk95F+ohZld9G7MD51pvsrdzJjtpV
PKq2tsBZlz0MSjFI6N+FlX8KK2HPMQUQLPaCBfIlxgr5OMZVYeFFB+gAoo/a4ClikB5uRLdW0+JR
d1o8SIKUKrhsgHWhqq1zN4e1P0FU6pAjqw6eMLY3IeyPE+KWqunODDUcP/boOERBaJwUo3MVmBe+
CufyoIsBW+lOYuqyb+FbzPvVgEm/81EZcI6rgAQcYYHKceigoSOTYRsaF4u8ru6Ap8Kx3+fo+U/7
tCdU3ptT5X5uvaF34xAqysdQt+IHigfjZ648hBBns1DTgbyXPgN3i34vltUv4pJOpo/KiKa2DHlX
WfvUKIN536yw2Dl5TKf8ztdZxovCr4tlb/rK/boId5wjHny8p0gEC7kGmjGDGB8355DJzdL37pCz
Qgxj9fw34zIW4wXTaDzQZnKr/TyruduJSvY/zGI+6ZjolBAEWYW+K966vVw4hPuxtOK8DfCzDGt9
tLNVkG6YXoxzHa8VOTVeH+gMcM3/j70zWY4bSbf0q1yrPWSYh+UFEBNnUhJJaQOTRAoz4HDH/PT9
QVLXFanspGWb9aLNqspqkaUUgxEBONzPf853CrysTn3I59a+WNvmsphMrN51cnL46v2c1H273DCW
3wUUvHa5AU+hHq7K1Ipxx9/VcJjsTv+meG3QKWNoAfQhOHPYfPBxkpDmcvkFxnKKLb85d2FgBEWN
MzdYrxEiKORNxbmSziOezqdFNe+xYnOTiv1omF+M9Gbsu8uacTE5p6OlshMtGyeRBjsc5twOTWSk
1fWc00HY4eUdfS1G/uqOnpw+wITB/F4QsrXciiRgczfWGktbhxku8S8bQrhR1Tk7vWOBGb75dd5E
49hyEuTVCBkeCjmF9ZT4Z4FVPDiLle17QMXclhXZzHq/DU2n0rLjlTGUspazfBWEINUmRNbDB9gL
dejYQFVb6oWn8si8njt1kacyXYjANIQE0npf+eOdMobT6AZngSFYe4o0suevKyTKqJm85cTff0hk
+kAihFhEY7+vyvwM1vC5T+ykHDEa68w7WWuXw9jNYNx1fqxI7VsCC98cjWF3PWYqiCbHGL3Qkeq+
IUHZ1Nyost9ptrnfvP3lvJ4XQj+rGuN8MjQjqonpCce+HrKJq4YVRy+bU5ool4iB3z1KrY0BjDwz
mNp1OnOxwjzqi38vFJQfpBVm6rVf3q+6HemuuFYkxY0cWMTq15esRVbozkRLsFKTbQGSFGWNce+1
fRP2cAI3T+S3vDXvZFf70cDNGA0ryRSCWJiLPoxm8chyGjF1yU5aA5xmIgfV9y1rQO7wnO4Iie3Z
+rzvvPa866ovZpU9zEnvs+E2jA+eqUXKNofQRfoI6wxLv+bPl2qCwMipLxqcdr4dM36m4AZCVuqm
nLvRtM/rQX4DjFpErYd3fjKMJeznR1tUTLAK95mXiwu/vMpy2dA1NVLLgH2PLVptXBaGjes06aCy
eW5sCu1p1ZwYruqOzuvkzBRSvFc2w1PXXCHVaWdaeWMXU0a+667QRUgEb4t7my5+cH20Pw1yXC/W
Mo2xx0V+heZbNsutaU/7uiAM3/yIHfAdFo19w3jhIOWVJHt0cm3rqllLkur9SVYU7QH6/kq08HKl
oGIFGEQg5EpznVO/uDdeT88Ci180Cz2G1/3edJplS7vEJhOEzPaGXUalQMHuh6ACIlyod70Z2+2W
lC7rY0/M39TKy0Wm52Xp3phGfddAfcIFsHNYUVM9uDF5zjiBJJ9lqGhIymOAe0sPukMKUMDH6V99
zkpzr0n1kU3GY96wi8i+NcK/sKvbfLnSBsnl3L4fFuvMTfj6nfELm0CNnK7iL+dHC2bDzZDeV1Ue
eYbcJxLaS0D0t79Y3GI39ElyWUnnXO+LvVZRPOwvCZGt58mwoqqxaSXLMOwqaAshzxhxUKu5ho0c
jkaqdkUz4v/fXkrlzeckaG9skerGAfIfMWUdo2bpBvtxKq+dkWd04O4rlbAym+u3EstxJErYIYZp
D+Ei2Yzoa//UqGzfTmKkuouIw9TYRyJaV5OjzptZNnFZsZyo/LGeMo66K/vadiqDsHS6L2ytx2PQ
fplNDS3B1RdsEG5fZ5+9ni/olK6692RV/TUVsl3GsaDv/R0NHqYKZ+Xrzb4tkaiP0q3Lz7h2CdEV
bgW8QBLT3eWq17M4a4niRn0yaPu6JIwUKjHkV/Y4bVH7PKfEq3Nr+5t0ivoLNoVl3NF3z6jL9eje
DBN4SDOQKKdiq9U0uYzHoTKOjjvqLnlplydij7ElBJWjzoVf01Olzco64wAzPPPZluMJKxRVRy5u
EkAJwndvC8A43ytmJEyudSnupCZXdp5+B+9gntPmnmBvNl6AeDLyazfJ+xsvGLNsp6rRfi/MlCFw
KwK7irO5ts2wWGbxxK2lM92QldQRfzyS2sRfIJfMPm8sFl6fVJHBo+F2mkwF6KHvl+tKE2O/qw0Z
ODHA4nk68ujR/XghEt2Fk13wCzLhIwSmC9fmsQi3hI1lUJnuWVvm2gPxPO2KjcnSnZcLZDdqDbwn
iAg8ZoQYiL7NWrF+/XG4/o/M8C9sj3+nM5w/N8sLleHHv/9LZjDeMQzfwhXMp0mQbAj7nzKDZfEn
TP4QCfFV4ltAxP0lMzjvgB+jJuD/RGPDAot4+Etm0Ox3CJdbqTxiFYdWtKp/ojO89nhhgkHNQNPA
woYpHJ33pbiWZFq+8HT+6szscMzH2ShmgvJWRqTuMSCb6twhxU7aCThN8Rwsi+WFDVUz2kXSaskU
D7YPmemgew48W4BFRr98+u2j/KWM/K6EvBIaf/yCDAlJwZD6+bM6zEy9ViTl8DRnrtHuLC2x68ip
q2aMjHkQ3huy5kutkZ4B0iIm8xa6I7d6h01f+t3yNq6zlPZQFmFOWi621Vrdi7kUt3//nv7qVUC8
k2rgjG9RvfvyVbJsgcNhNkWYLh2fWl2oU9V44xu82peT7Z/vhZkuri5vs7u+Hi/7ehtQFtXxPDXq
Yj8CXb8K5mwAN+jwAM20YKdn4tlW6fLG23v5lf16YSSwrVkOo9Vr32DXBaMipV2Ey5RWh8VYppNU
Wrk3FvmWneylavvrpWjLgmNv0xHxOnm2NrNwOooZQ8coCEj3K4m6tfsCwey7btXGG0r0H2+M1gHu
bRDR6HFwQF9dHQEoB7aKBqrakj70nFR2vq2eF9dY3xiGbBfA/4h/vC0fAy7eByrlNoHd2n6R35yX
WAxLuoxAxaEsUNxQmzqkk8A4dYCZIpqAmvNAJssbbpo/rko8YuR7gEXDLWA9eD1Usse8mJlkhwiB
qB3rJIbvwFOyt5yVf/k6W6ESU0D+93raOOLoYYDE66x21qJEWigGhE5/Po1eaN6/rxs/BPtXnyGJ
KSiq/FfnI301NnBw+JmkwTNARyhZmTCrzS5lH/K0/ADe4bJKW1oyN/BLEnWdPHK5HEt3PK16e7mg
DoH1aK8sd735h/c+nzJWWhDS9DohKLy6hsbcadosIMdfrE5zMhwm9eWYvHUB/cWVyika6y5XEiOh
P5C1a1H7xNNzzpxyYidowMIJHaVEG1XWAm7j79/UH7fhZi/EhYXZYnucvJ4G2UFSan6RZCEFFtp+
sv3PxuifK985S502fWON/usXQ5cHUImnw3j1CTotcyK748Umu26ONaa7W4CZ5HGJepu7xOy6ty6l
P29HcLyYzC0elAxbXzuvE2fm+G5wO47B1F0Vmf+o6HGD3DOhfpAMXw9a/5gHCztfkySXWGMajiNv
7Lqo6jUFI4TfdmmK+0xr5Rsf/Z93kwkveJt183XTfr79+W9LBfA2z+N3hguRMkvnV9Ij06qXN6aZ
f15PvIrNp0AugwGZ/mptoF0tY1ziZWGndHc5nwWmt3gsqmQ6pEleBG+8qVc2jG0B5PXAqPH1shrw
wb98V9ZE9qdxUrAkulT12Ti6sAnbNSu/2xJQSuiQsX4E/kV1H2e51N91lq896BnkH1LpU/tGYuSv
PmQL3ZMNF7kyxkUvf51+aFIf2hwJ4DIY1HEa12E+zowszDfe+Fsv9Gpn0BZD5kyouDSqF9Wx3XBd
SPVvrQ6vTNg/P16ezrifMSyZkLtfvp9qBkzZweUPU0iyd9BdOBtqQZJ9l42lU+CcWO79NBdDfuzN
fFpOZM3lHAYDweQ33vBfXVg/Qjg0XG3r1KsvujUqb8l7lsPS09Z4YWncU2bVx+DJtOPfL1Lojryt
F4+E7YHA18cRmNfkH16+bR05rSmsDEBAOqnuWBkMGUJQZ8CJ6glbYzzkfvDBtOcaJb5V3hiZoGEJ
2NscCZ+MxPA/5nXSaFh9J0iCBk+VdoVhAl7Bb7+y1e+ab/CIBu8qkGJIUA+yDOwrW69URGWxdsmn
nmmHgZGnKYD60AmDeDSZc3mrTUbFyVBWi36XzTnPoGbqFNiOtCdifOAwiiMZk/xU0mOzOGsfJ62+
XmViTu1oKPidIg2yV78PzKHrd+Ps9mM8EdGgMBwoRCSGIn9KNSgCcQPBFZRmG6xpDAmkz/gVIAYe
VCDAdPZ10xLgsBbwClSUJDCr6RSpDzLwZXfGLe98Zm9k1RfQDaV5qF0vH0KoQQ5qk22NQJGhinoZ
pZNjzekCcTLNoeJdSiW8tLolNcdc41xvEdKLT4VojNRjckdDZRCOWT0GNnq7gYs3yqT0Fz/2tVQO
J69N+i92Z/U3oq7yW8/n3BwpVbcIGxLPbgRsXizIGcb6vgzKLj3oCJAeenZTfh77un6SAHoQlKEZ
iZjDcIHEMCXBTbl6yaccQBAbgaFl1jJw4+WM+4TrnwxqmMqdP8vcjYnFo0HbE+d9lCEr/zRC9ZPn
a8N+KouWfgFiN7IllI/6ZHcqLNJK+wQ4llhD7POxAcYZA0fjA87s7gyAYgOk10s0+yYNAFqcAdRO
sUM27LjiQcyFi/iXgEhbqlagu9FREFqGlX7pIIovYWKTydkoHAYDnxR/03k2iuUe2pY/MIawQRMO
c2IfAaLiPk6ttoYIYrRTZ8SyrA09FBYRj3Dw3bYNqduZ7zIJhy3SjMW/LoDd39YBmv5+LXWKPHnS
pgBa5GSKqg29SWBhKRj7OkG4rppkRlDQE6t4YeBjXHHeJB9wxAeASfte3DJKGrVosVwJYNkO8pit
keF9aGhB0O/AGEoV1ij8wUHQ7VXBm+nTsbkHCTPEwkh7/X0JbAkblwni78Ch1PVS+ICt1vjnzegq
iCcFT638xOGmcY+1JosKnulQAWEpfP2GyrriK7VufXbZznkg42aENc5uofKvMkNh8/U4L9Ce3jZe
EfEU6KpIpcDeQ2eZEo1hgcqeMZdD2iszNQe7quG4hR7kKD0uzMJgPujYqOZtMDL4Zn1wGauOgvAO
wDR92GcQQNbQbYB0Qvrwtx9p2EQiirbgoxs6o0+44WZ7jsVUz+XR3biisan89aJAsmrDLgicDLZe
4MhYrIG65ljXBjvhdWvK8E5Ctu48gwtC6Wl14dbQw8CQpbaIE1GJMlaNNZFkrXNjiZKsWczInXNo
5nXe074ZrA64XoNY55yN1SlPaa2L6Q4qGAmCEvqEQjsFn8q1W9WDnRQVBmUzKb91lc+McVylax7g
lzTBeQtsyzrzpSe8HSwNyMTSVZylJfS7z2PS40jvxMpTxwrmTosTqJjfMp+o56FeMv1ocgBp8JUD
x+ftAHIJ+ZRmWHPMDbs9GwI6uzI0FpjQ3NBLxPmEQa5fqNqKYCJ3Vwp00CPKdvG97d0EL5Ia1o0m
2Hn0+NVG/VgG+lqHU22KDPpSwyphZcyBdsM0AloBbTCXkdaTDz20WencpUNTEa9wrdKJQIqCIgsZ
t1L9ssAUPYes3i3ve5iaJsyluocYaJK5FHDk+0zCUCyljgERcOJWSTDn19rqGWmUcp+t5f3kBqlf
Htn/s5/dgWemLsAIpWcxEHz2wKjLT3UmHEJQxiiNbOFalNxhA9v6gZ7Q1Dxpam0/T2mB0A0eryli
z+loFs5aBwCkP1bzsmvyFpwPCEYmpnMkrXpynZgzyZTaB/gietn93Cb+RwL8F8rQb7uNzcn0wmp0
UvLLc/W70+jHX/ipAVrOO+gV6AY/ZAOMlMh5vzRA+x34CJoMt+Qq2/et2+qXBog8uBW1YobkdmN3
v8Xuf2mAZvCOgiDsR1ujE51inCH/gdXoJ/bhf7ZFHtoj/x+2QX4UvwpNby+3RVQoq9zzehm1M0P+
eHWq9VEmtbz1Z3N9TNohsahyHlE6PEvcN6a2VPt0Mifv1ssyJB2LJDFY2bKeYYzXbr7voNrDBk9q
58oAmohbJag/UC7B5ClVDinRmdjsvV7KgzcBAma4xckrduwEPOho9YpTXKvhiqs1v3ND5ljDFPdW
O+sXaWFBykvJehXA93PN2OcgJM5to0VC8wrzcmWW0hwdepoZtNtMrzCSLF2yY8TYoXXB+GaANovm
vMd+wn7elHbA6a1vAfsYtd2+Ny2SVaephf8OKTfoL/UhS9pTooLGOBpmP8i9xU26RACbQY2ljeH3
Ud947HSIy2oJD2XXGI74J4byNIOi8eN6KrqvDCSqOcznBm6Q08K4i4hpNYx7nMo9Q3fo8xPE3BJy
JJXPOoT9XLVRwuO8xszplFSkiGq8BYhAK0o659OBcUq7xGuTBAOY0EHhICj0yg5Rh4zLLlHNvRIN
tTtiCZbPetN4U6RwDzBZ2eYRpl87F1Y/Tw2zzclqLxNr+FJkwO2OelJkCQxcR/qhhiszwweRByJS
ehMUUSEtlvSJLEV+2zdm9RRo3nrH9mJFNBVFckzTzgSIaeX+RWsI6rLstsUtTJ5WABtfEv+cbSqo
+p4+CLTJZHsid1mh1lDL3YUjbIs5DYjaWK+xOXHdgUWRvC9Dl8vCy/NWQ9EMrRatMg+e1xYgXcTi
yKSzLtL2ibG74+/6pdQ+ewbyZ1x57XLw8PcVIC398rIOSKlFGGm0b4BYFI5jNejyGAS1zSZwdfxH
MdribCrGAs4CGibuGa9oGsZ+orgC7DhxZQ55n0QWA/Eu1BND+74sdnsx9LOxHBDuOBP0Qy9HyJVW
MMqjzdZ3PNa+02bXVdtZzqWxwmg+rxcasaawSeTSPJZ6N7DfHa0uOaNtiBgJGb5APwi2qO6hobkA
1KabwSszjVUMMOfW+YxItl7cFdbcQlOBhscojcfPckZXRJUdTbP1Fpxawm6Ko6GVVkEngc/RfQaj
60SFkwd3NRiz+oiLa1lbJuOY/i4owEjVk9JXDFt97hxhszdfHM6MGM/6xcfpJWgh5kRjdB8Ys5tX
TT7nFx220Aw74CQP5SCC/dphigjGoH5Dp3x5ZNyWK8yRNM6zbjI40V/7gesWSV0brRngl1K7eUKX
UcGyhtx8xn+cs3m/bM5ZVJW/e569H56+vHDa/vj3fz3OfEyw5EeZQwHlhfjGT/r5ODONd4jHOKg5
Xf94nCDN/XqcmeY7sB6BqcNJwA+Pm/vfjzOeZkyeqFDBjYumDtLmnzzOwIW8OOWjCWISJxmxpSFp
efuDV2L7oCfX3n1Uch3cD1k3dp7PLpDVUV7Q65x6zwQYJb6GvlmVkJ9t5lvmsgNdV0Mjs3KDvqEV
Moerz0EpYqoZtxMe/TBEnw7KXpn8k0GCXXwFaWiB95/k/oCemzmFXUVEvE11pJxwWGF+TpTEwON3
VXEJKDN1Y5XMlnlVzLnLj6bppplKGpf01iv3DLuN7MBBy3e/IhgWS7nHLdWofj+B5Cq9owcxc4w7
xSoWsivN3B29i4EdNeR7OxAFGFDbg9+6LezYwpzzdD9wbKH/aU3niUoADaAWjxotBcTUJwvmdsnm
WBFV2bYGZ1onHOep4ECrX7aOdIb9siy5IWiot5t875kKkiAeS4mXdJghH7aNNFivi4aD9WoPdRt5
rTRoqOIK6aPUFz1NP+naQVKeaNMCwkmrxXerbes2tlanzjCfWKnXfS0GoChXbpq2suEs5cD0XBdJ
iwV+uhHHHp5HC4Zn54uVEpnZ9089qYDy+9LajQm12kyD4ZwqFFK/YClb3CNmhXuM/VP7wEhy5pSA
//aUJQ3zoTnVMV9IaLA3Qzf6yBV46N7zdTnDR0A3vXXe4YYsFw7dg3U58wTO465cWejNbk7OQYMp
N+qGRuv3JY4Jfj2zWjFDwR5ZJbjMxnxyoIRWkfAlXsGSC1jE1ZCVsHPHpW/OarD8GJVw1TylidUA
hU1ay4+8pcihNpdWOpw57qQ/+D9gmnZh8jdzBxy3tc/X2rttMUBv5uuAAx9aTTkj1PQ+H2YzzQve
IVrR8Ld2eA/wfjZr8ICyZHuxpnpP7PB5jXjWVs105rhJyXGwy5g7PLN1lVDp07V2NXbbuGTwr6lv
yR2OxL5mzTHNYfnTlFjZdPCwKlv6aTSc2aJvqeysR120aeuFY6fBa4+C1R7NU9MqWpIO2PWYFANd
bk0wJXhMojkVlkmfW25dNxwF2Z2tfpvScQEClmoE0NlRa/PsC808qTbzVyCWQ+lrDmGxrMhuBsNR
TzZiGdJc4S/AIwK0EhQGoQ/hhJmyB6M/pjfcsfM9Vy1MUppy8PrkS+E4kYZn+JrqZH40rFr+sBjB
D+/akf3ePhgs8SmwEN/wapnJYdLG2o7TQvafm9rV33vJan9e9cm7F52sJd5Lq7mowCobR98jmXsx
ZNlAM5Ywc5/oFy1YcTa4TF8wsnKxVbQ0IF9LsHc0svTWGneEoPMzr9d9+J6T255sh4KPENVtpOsi
kI8VHZwbISIDXS3wxdPnlpRcKl7mjp86myWGwCd2+aPQ7aW9kKu27r2J2pDPeGr7FlXAtpL5uofw
1UemSNnShOaEx5Hwra+as97N3WHPUrVYMTxIp3/fIs9Xl03atwynsJLUUA2RM8BOmZDnKVAr25qU
UUSk2Fsf+pJx1h0U4n7OI62bEviwC7uJGXr/jH0Oui23KZx+UyZdzPa6y6NxFU56MAOVeQZXaQk4
Fm1NN+QJmwvRrGlsLVpja6Nzz2nMtPtT2TqdulyGzNfOuW8z74wRM9QHLJbdLCPNa7H9aKZOZ2/U
+2PDRKRyxzb9htMiGzHKJhL26YSrPFIBFXcPDaqcudBuKmQ+onhim55UmNmeML4SK/TX8kR9bWqi
BaegXwuqFQo3/bjqyrnO0xrRqk89++Okj151karUtg6U30l5ENUw6279CL2VhQyeNF70OsqMFZHj
vQtDmnE2PZw5Q7+SgqOHQpWldjEOphjumtw1xCmjVA7vHjdM9r7ORpRFuVYNWForn7sQ5Rbznpf1
Q7CvEGvoC+yZ2Nxhu0bx9PFr3PqGAtUjQQvDAa61Yj4EC4XdcUfN3xVVeaZP75FufvH1KpP7OhnQ
oUw9q68UO6+WD462EW6q7ZLUc6dlG+cB2kYndpvq0ummQqOyzaUnWSNVUEclpapXW/kHD1Pl9AjC
2F3M615VyXLosMFNB7VkyU3S5pwsSL0zUiDcp7fYOfvuWbmueHSbdV32QVAAJuwWcZnybNouDV0/
qymOqcIp14PiuJbJKqlMUquOD1rx9Gx57prA2VhU9p7WuinRmGrjPxeCNOR+Xfrxi9bW4ikNZnb/
mjQ7d18MjaDApwhcFbHFxPE+4kXjkklVYoVmYutntFIVMqaJz6dREdE1wbbH/KAMO7Q3Hys8J90w
nXwnj30vNc6pHV7wI3vO9JkpIi2Bswyyap80QmKXLj2kHOS1VI8yznZltKChnXEuQFSCQY87mnPg
eCz7QE37tBDO523GRs9MRbCGrLxn9JQxtfjRjlQ89Oud26kMnxvmgcM45G57xgU1D3GH822NpJzc
976Oh3tXzHr25CYV1GqNY+uZWSVbtYc0/XZvCTFKuhgSeQby/67qSDVAy5+qqyCgIjf0taWhlU6J
D5OmXH83j1t/IKbSvLEu6cvgGss5AC8fFzcD4i5UnmjHhJbkawJXMBtUVxjFNeL+2p6KHrR/xOYj
gyOtWZ8szsf5kZqX/BnaAYtwXxeW+TgifQ4fyRcFw0FzC2ogJQl3kxpSe9QPmGQwZDe9t7IGBTXL
IpNgGNS9W3dCu50dJhhPeUNGd6KazDOLaNKD9TKRufk16+b0fWfZRAi0zNC/ERRJ6ojR18DThtzJ
sFv4rO/M0RIliSK5acF+Jj+4k6E/SXsAC8psB0PyrFvrN7gFBsusQzFi5KvKxHfiNd6XciYNGrKP
wySC98vCB+qUfMNqaUYakyxKFKluN08O7nGI+o1N4WaR2+MlLRYq43sT+kfZ9HghPdRkL0yLnn2i
tgrc51OH13vXjCpnOe6Ro6PCWLuvzA0oG0n0rP8SGG1/5kore9BoTLwzMs7TO28pEUsq0Y6XdMt5
OpO2nm2WHaQuEJu+75gI8YQ9cbCtv4+Ok10oPInfQfbrjwNbP3GA0Osc3EofykjmK90grZ9K89Rr
o/480fvFJMvpknsCBOp7Bmw3eehkYZU82UQ974KxzMxPtOzV44fWdUuvIXk0NN7BzCUNAVrFWeGt
QvKXFoHtCADLFQfXJru54IC2I8JvQ/Fg7Jxc402FWYdTnm9CVNWOPgJ1m3tUynFhIqq+4dn54zU3
Mg+Bc5wzHExt+9WIHCaSM/oIaaFnlPW5bQn/sJbaDON1XndlNardbweyvzDGccr6bZjJe9xA2Awe
kQd5QRw7L9+jQxEuDwXU8HZJb12et/SjmcMOlEawSzVKChAjxtgcmgAo2/wWeufloPrHq5Ord6HO
gE5Bh3ylGa5lR4mBQdvG3FJuGLh9H81m8/T3b/HVSZ+3yOgfpg3BXBLhHDpfvsWCxE02s5iH2mi7
0dZhZrMGk21Ly7H98n/zWiCr8BiChfRezYYTo6CqLGf0ObDpivtUqx+6KdAvBlkgOP39a73yJm2f
HuoFL+RvJkNASa+m3prRTWs1C7ie1AZE7uLR4kLtznqUXdfTDFVNO8GuO+4A0TMstvyvGsSKXWZ1
bDgFE1OeO/bDPHf9F+ICy9mqCfkW8vnPb5jfEecgiXy+Au6olx/+mDI1LLdxLvwdwFojNUaEFZL9
j4/iPxODf20Ar/9zNvm/m5SEbcVF+jPovGky29/4KbForvkOlQtvLiYnLnzEjP+tsWgugwHSx9wV
0B/wkBksbr9EFsNnZuDijPKBAnPTWKwZ6mc8mT9CmUFjYXniuYO1+J+ILK/8OfxGW5qFSRFBeYyX
/OflxbGCTBoUU7+4tfQqhnb8kAYWgrlov7VB/9XP/duhW4xjZpbiTI0DR3Jbewu68crGsv0WrICw
jynA5BnxB72ekyqzEe6EeLB0nQJTWnya+plmjw+zps7zQmu2Rkvm5E17oVZ2ob99Y3+xAm8joN+W
4J+vjyGI8Q3rBk7GV2sG5D5hqKGz49r2NcwBJu2Iwi67a1E72cwzma680NIMCkiWrVs9Bm+rOeGq
ymk/VQ21SOSZnTDt0kDE4M5R2lkPQlO28rgVrv7ivPy/uNnGZ8ko4/m/4ACo/9oPzdOXnuz9/wdI
gL8d0/23rJ+bl0QA/v1fTn33nctuGbsyXyT7zs10/1PWJPVv87B1oIGyGAb80b/vONt4h3vf2Phh
27MYANS/7zjLf+eTMwSUxGYAwoPzz4z6AA1fXG2b+d0F4Lg9OnxclmxtXt5zzNL7RaN3b+czQt6n
ChYQMjmgsJXuFLDrNN5gkEHk8PqP1lT7B46un+FpxEVeXmaQYqPZu69pAE4X8WAt7pnK0nNmI3FJ
lXwvrWMruuM05TZDi9kmdZ3QG9LU96WmsvOyEKeSti1VB8w9pHRjI8irzxY1sFc6g2mvWm8TVyQx
yWvzbC6NS31Ovxhlbu4cDt4aZv0wY0odzt6MuomnxdYg3msdXUFWVr/v/PGYF36wI6Z0ry20PNli
mk4dZ7sbpukKyWq963vngK5TXJIN8u/coh5up2ItInJiFYcTZRxn2XEoxSyi6Hy6Htr3Kmk/6iSJ
LFvTb03qWzdnHfnjYR7pQQvIHOX1qS+Ldl+gxZHEcoOPShfXaSKcfVCXV2Kw+uMycrhcZ6v6qkZ9
j2+xOI2kq3EVDCR2kGOiGhcKCsqnDuZHRDkwvTX1fDGanAMGQ+0Lo+SwTsL2MPs0uw1rOpxLglYi
8T8qW9tNHoG5UhUfZ2TZIxhF45bKRHcXWCm+qG6OzEW7U8knNCqOITOnBsapMPECb5vInCi7eBCa
erbMYaQIkzIUuL42Gd4mnmgra+FSOpP12NRjGhrZ+jnxRBrVVZWFsxDoq87wnjMdhw4K1SgwauVH
sNJIsWC+Qh9p6pGnEpqa0j8G/rXuZ1ccqmO3VI906d1J1yVtmpA6dtMLt1cispUt4UcQVizo5OkX
XZLCRaJetam/B1MRXCmGiXt9FZ9ro5++2i2SeaNVH0fpbUISJAOnWG9q8lO7FiEmpB4ISXOmqbfW
zAtTzUsMPYPP0aN5Z028iwrXT5iYUOnxVd0YSfHcBNWhXDB0CHL++J8UThHqNTtZXjFmpluzYZpW
Dl8L/b6VxT1GLySQYhi/Zs3EcSrH9TRziib/OSXX9Nqg7Ou1tgc/o46E1cf7kTDMGSeBZQckjFxb
Wd6JiaRg51fpDSO1LC5Gz4nAgTrR4E7JM0fNNeSQ/tF3dWuXM0i9six6wDw3oFAefABFxat5TCeZ
7YSdLHe+Y5Je1et5n1ZlY0QJD1wGt3lxjuTVfStNr7wk2byz19wKh7Fg1H3yOhpqK0We3JLVxw25
FbF+YUO2D5mX9reocuKxmf2ZgYZefUR6Y2TXGlycBl7apfK5UBx8WxQcxo423I0QMC6dlCH94nX1
rWMuX+E5TJc+LXxn46yaWDeKfKeJnqpJp6LAGdPPyq6RmT0VV43XXeZOt4S0v6mPsOOzaErN7Ize
m+ahdMzgRulZZ0Rws939BNyGJkVn+KZp9EUvhCQ5/hdOdTm343rLikmftIG8FNneWnw0mPddl03n
jXG9JJzAa6Dn2wXjzndlVqB4Nu50XtGKfefZKXYub/E5QJRBJxHUpzQnIOrSzITPdT2Mq+mAe/Mm
ICOcOQiVJvZnbc7yswGdV+DRZ4COx3oNgEVJ+u0CS1pf8tRPH/A7VRbhFvCzigbXnbFgLlyKkvGr
VnLV2/5cn5Q7ByNyvR7sjFll9/XAm1mRdUIUrv/F3nktx60l6fpV5vKcC3TAA3ULW5be6gZBiSS8
93j684F7jLpmhyqme/pMdIyiJJEiy8CslStX5m+EI7oos24pAZc+TmLtBARvvJnkYfnRKsZElQLa
/6LF3fcE+03IuV2ARgFbu51UMol7pP6+q70h2R3ujFfAJ+lH6WGKLni16GAvlZxCmNaDUBeoUT6x
awyPLSqMoKNg6TqGumDGiXqKJ1WlxGGOWL4rSiMdmr6FaM757sQ6mm5B7Ol3EyDHgwpO+aPeUGyg
5DWC/mjYzeC2Mz8acSXsxlmecMjssC1k3vX0OIQCRn5Ub0Wj746NIgZeLo2yjQzKxhOipD7Qjzec
nFB8JWuC+UIHLHOFAkvMGGhuaFWrfD78ArpMMs5dbzXVECot5IDfklE3r2U57LbIWbe3YYaAQ6QN
mQ9Gkpleh6CueqnyIj3KHnEMErBkhyWvY0i2h2YfeCnrqt9o6lTY4H0xw5wx5/3IMcijmp8W39ZK
EoRLKY6dPNPqRzyPW7SFZdOS20DkzSk0AKuzxKrQjx1qpaegFXCqyzczFGK9kM3dnFOW25Rr7VLu
W1+LusWPZB1f0FWRY6IORFetVCN6gqHsluXSHssUdZ0KQV3Qskb/bEbxchuik3IbB+FbF0SSF84D
pnaZSUdgKgsPtAnu55UgobpbGi9YcLffIbEnD6FiznvMZeUDW3reHc1cMtIJYYRe1yg3Sz09G8zK
ym0tapXXVlV2Q5fQRAxjQMmjHh81eirbdcdCBwIDoFlX81tSInjpyTj6k6F2Dj4KCHVUQ33EZwWX
vlQynGhcjK1YLL3T5KawNSND9sK0VL6BNWDs0Rv0BKUzPWh9z3jzzZ8qML1jL+cIyTebW2HKh0cN
nK3Vtq03oaNGges1EFi2QbVE3AwvGIppNwTijtboPQ0ld1ZgIwcJ2gq6+Z1SmosJDPaShpNKxfdy
MvYTSgNWDEdXBWiE257kVJVRriahraOGMW3KGqoQZWLT00PNjwb9BZElQN76EJw4eDxp+xeM1PC2
pd66obezNSEXfQztkt4VcpA8dRO0egA57UugG1wwobjOZ13wu0RSTikUeC8z1PjZnIbN3ZzgHguA
WXMhQ29sNY7oDpWJuCeHuFNRZ6J5Ziuxpvj6VICqFAZnSozrXMUurjHthcnopGNMGzaCDa4Ld3oO
4Heq1btIUF9nzCFfYEm85sIkHbUMrc6YRKsCnxTIjqm1ntqF/S5DB6hSaJwU85h5HU6U5hJVu6EO
PwXc8KJolRYqjNQSe8AwRRR0DkpItq4mW7VD+LelXWmVKh0CncKba+b1gyiK1dYQUNPFM9pN58Ie
88q06rn+MJm33VjfTfl9b4xbU9VfQUBT3FCuMC+hmIgagEEvIK81v9+8T+V8hyFy7lKOoWdG0Hcw
nmQhH6+opF/1JF3A9jGAEIcbXHhBpQzA04qVrj/5Xa27bIcnV+9lw4lBMx3iLPdSce6Zu5tHYVkk
8EXzp9iWoOb1LLPqASCunIUTGSoyjppqvKI97ZuD7hZk0XttCB0pzj/rEA9XdbyvhgyFIEOu6itY
dV6lTZ+TPj/2Ilx8AA/LqsRhEYN8TdDwadXywEH4r7Ip5PZbODCYmNfyxtfi1clF64UXsZNizBdH
lps29DHP9MtZc5bNrEAkSpetIC7anRkbh6rtwXSpwW0pZwj6oBAq+t2ozVavDrco7JTXIdL+e2DK
qVVgXk37Uz3UDaW6PCKgY1snGIgvzCbEWkDPD4tQ0qMOyvl+lruBAY9zeheFx8xo7RG+uL8R489u
SjUnlAe0iWmPYblc0rpGV4BKoDSydOgLpYDJpDNh9Cf8ifveAhP4TcEFfCMk5raDlHrQhrzAD9wU
yuexARMfTvm4A2+W7Tn0ZTsavbIrG3ppTVMINmM3eARlVdpDtjEQEYk6m/Y/5rxr/24jTwLSMoNg
VbWCG29VqijfdKCmAVsZYilu9ayTb6SNMJzQCmbj2/f1Hfr70YvK8uYB0V4OGWCq0IKTmR9LQWRN
K6b5IUAJo3LlAa/nalNvbPAXC0hjaCGTEgBIg6dxpSJnvG8psSPxRTLaSjQRLBzDho+xMHufPhN1
gHq5qbFaEB1FLqQrCiQm1sFVsh8xVDqUmC3bVV30djeK8nMvL+lRzvTkpiDHQnuj666qSqvcTkiA
7WtzcmuUCZ7RSia8EALMb32aaodpJqOnoNcfzI7LM8qY+CGo/BYgSGzruVBsVaMW4APQMdO69zws
tia+mRAkpCezKvwE/QADJ6clfsapFvXrT2yFbZoZnzJ1fQuZcQkZi8o1+vzYdDjIJOEpkAnE6TQC
QQ989LKB1JsPyFJ9kG23WJ9G9O/U8bVRg9hrku46Sm9madlKOvkU4jU+Leh1ms5pAmcrGfxmHAo7
MBdzF2yyBtw36ypiF8O13q8qbWh3yV19k3VDp7jhZslcvQnHrQYF5qXM4m4/5kvoDpQr3WzSbtCY
jvh8gByiGJGMR6XwMATZqlBk6iFyR2nl9tgEOoAvS6ArAHLYweSGq8QLWiB9pF/HwvAAXRM5ukaA
aW01slK/9rKK3XzeTZVNV63+3it9i/OrmAP3aeuXVtjAoFJKSDtVO8V+1qLh1yHw8EEjlv0zPhuM
A1rNR1Xg2NJKC05ClUxekoblU5XSTAbc/5iKSXcvp/UELFVIBRhLU3tkTWSxCEtz37cj+z9AxYmO
zsqGjfkMTHailARDKwtV8S0G1CgRq5XOr6UKECp8cE+vR/NzQnTGM3ugx5yWjnqzkbd+Y4wbV6vS
xMehtDkihIdPuFb1fgQzamd0UfkksL+1pKQ07qcq6Kx2we8rHbrBp/NfediYBltMVY3vwtyFmEOJ
zR3m8XBHZFU6DFkdNYAV88zXiRs7LKmVbTpX9a4e9RdlkH1TjLlsotIajjZmSNQIDay+TTK+DCCa
7jq9XNweLdWMjU3bIhsm9QI75mF5W0KzBcqUGspVlFC7R354JjKnw3NLpFi1XirSlCHwgmAGZUrp
cvBiHU6w0JFMZtUKVCX/Ysc+rv7QUfbc65thnaHSKyJ9Ez7RIa1eIViF5BpZVdiUoRjymLPE7fFI
6feRmYvvRtBDOBfpyu9lluhDvmgtjcQmFK4GEU+EoAnU2W0SPdjnU3ai6F99yHX2oVbQ15dGUzwE
0nRbQYH+FNf6sF8NbV3QYvrM7rAZHBrxs4cUj/CAwkjyCevSsNEFXPwiMLXXrMxZDIQuuy2yXj7I
Ik6bfSj2jwm8Croaml6w00sGpnlOj578TGz9TT2gRrQBJ/ea00skAo5FcqvjWVdbuGe5VI4GkuzR
pN5EL2CfBtp4KKdO2yqDMn6rxJDwVmIcjoqkPHXfIrn6SMVevqlHJfRRt6hPmw2y7lNIDpIsgIRZ
iFQUp7RoPNHywTJ7nt/kcHkdtOAmjBFNp25z6LLWmXNQNL97DX+gOfVf9hpIveMi/vFW/MvdR9V/
z+IfP3cd1tf+W9fB/MsqAw6LGMkSYvvacPujBCoY8l9QcpCoeSMnAVNzrXX/W9dh85cNGsBIpoJr
UOAa86t/6zoYf1GNFfe59grAY9In+C8wFWTjr3tSGoY9GAHCLkQiABCpfG6SVOEfBkqJ7pjWaaRy
Sd+IswfZZ1q8NM2SBzk1knEVZRhJnII2GTx62U1NIlUjfCqJoPwVgTi7bzXEhDH7FAe/x9e0xHko
it+oH6BEt2Sl8l7l6As5qdpDGKqqFZKQoBxCphNA3JRpD6LMCbeu2Kkk+zoIygZuKN7lmS3OyPja
rFEd3kWs4Sm1hARZy8KYoYKnegsIBe9pQnYzjJve2vRGkLDrV+fQb1nZBTtHHuQqlTvtSdLpgdoS
LUmCfb6yIpulBcUXIBn2sek1g4RAKKaHRoyNfJvCGIFDBvZiuKopTYYOpI2qtgFQiN+jzSYA3Bkh
vqhGK79skMfuvg2zTD8VUltt7BSH8xP8xk2/p1Imz9ZcUc+w8mbKczoEi2x47TgmkCbCFkATzDy5
8TrJjPMrdHtpOLebPrwHGCZoW0nMel8y2OFYStE3N4O2hKMzdkvyJuFTDWJN59V2oxYT9q6qVkq2
ogeCDF6DOqRDiOmjb1FXiNcCNLHKigEItjZtlny4GudeBVAUj81zm2tDCzEZxMTgCnRXNtu6qtIH
eTORkaGklR+VOBqIKvGUnwJwJm9IdibXRqoZ31MYcojgaXMqgqzpxwnQYKJKVK5mQCvqpgPht0lN
m06+iC3UGomdKBCU74sxhbPV0n9/DDcaefpoBGjlkdf0cF9qymlWIizIRs9lKw92U8nV4oVKrRm3
ibEpBYtVa9B80u2aCqIaRbIzss0b7BJQdW4BaGnvhCQzasi8ZAeVBijGYZkwPsysWrIrVDXkOzgz
onlMwFnq7OcUOXUWdUGtdjMFae6YLDGhlwWw8A4Yw+vjrhAaqDqDPMsjeJIAw8iWFCakMhgCWwLJ
38W2NAAn9sR6jgSnB3OFw3yqZIEv1KZ6UvU8AdXbtRgGNgKKQv4kiTJ7qXguF0TI2v6ulSKD0llg
jD9IeKiw62iiqpQwI0Szim5TvyZyN9cAIpFptSFfVBTl5MYEkpkOy65X21Zea6Wi4TQ6NXCno7ZO
mW4q6o1jNml5H4wLUgp1AZEZ/kPJzmrOAJy/9poQmK6kz4AhtSkVnru2oQDTapPwBLwPjbmY8sST
iTzC82YY85WmIxcGdzzXyORz9F4lOFCWYlJY3ZQ1WFE1EUGTFkk818yB4btRpMMNyl+QOJHZB14o
tYiFNVCQN/acyqRjIUSr+7HLP/DtRLQSINY82UuMKhLUXzPxJWifDkG0yXFcnDT29lHY/ugAP5Gw
Z4t5RIsSac0yqZk2RhRPD1Gfauwqg3lEPmIDeZc2Ve4ZeQ6RYwmpyLoY/uBQkXG2jtR1cmX13dQj
bV+lQo2mokAPUdaajeIJEkgiOydQh7B6mo1qkUUgdgeJqZ3dEs72qREHCfaioQFw3kwbnVYCYvWT
tej5qBxkak+A4UXxRy4H/VvRqPriIlawySxTzVS6RphOSv4UG8kj9moFwLpCk+41BmF1pcPSKDAQ
1fpnESMIKCkd7h1kU/Mkou6qaPRGB4YuTOMokXnDMWwo0iSi5FB8Dlc8vHoSu1QbqUHIikDsBP8F
EUoXgZcjQB166rCRS/Ja6EkX+rz/edWBWQ13YVUYolhgsGD+jCbSFTj4i9aNbgAOC4GRYGNJDeyk
C93kFTLzHzS8dXFjD6Gh2o9bDWvbuTmB3IgRtsUNNNwNI4LMkewcZDeToe+X5BTBX7BxcQu+jWmk
HfADN3tqWBedV9az+evD0OhT6yiKoA4h04v467ONWgWLZB1XIh3R3r3ZJ8OrViXtYx0XKonFv0Me
/qSB/tcQpvWMV3nzLygBQGhNO/uoAu4a/Ou4crOyjyHkq5OGw7g0cpfZUpjSsamzzcbBmhqwci/y
sNukjEX3H5YX/tO2xVe+zb/fmv9EX7WBZbT/8n8OHx8Zkpf/9192bfZWvLc/p4nrG/yRJm50sCm4
WkA6X71If8oS+Y0J6g7cymqFAkjl33NEBMX/so4mEkEJTB7Z4r/niIIENUhEjIQqp4kelGH8l5Tz
V/bRT+PXhJEEGoSpuqqbALE6F1gCZp9kEzAYX0fVVxsOSbiNm4MpX+c0ehsHaeO8uM8KailEQlXc
Tt1WVw76MhBiFauO9gWY/MyOiUVAWleo+lYcyU72jempPckK+aXNlrJu74fEVwRfCLZN6sLj0Opj
TlNSMh1qsUayJztUxmOg7+iPUGrRMkfv/Hw6VMsuLqlcb+P5IW9YME/RwXhqH/L36U37nN4KX1Cv
5vw2Tl5ndZcHFzwov9Rq/mOG/+crtF7Bn9CRIH/DhnjKnltw22/zh/Fcfqu/yZgMPYsfA0WT72hk
GN/Lb+W3/oNdI9Sh5fsEwvWeiBt4/fyBkjtkDlOxyt7RUBBNDn3yQ4ekutR+spxahf6XN5c01n0p
3Gr9awZDMpXYSdJxTm7G+ULs/PIO+sUpmWeRxMiqVglCbvpovFQQl7OtaB404bGSb6hMXi2fwq35
0h/zh+UpfVVcgVrVKwkPas0FSuO1TfWGday6GwMLvVYEh4H3o+x0QZHv4mGewab+hw7z0gA5tzn8
Jxggl6KCCYTn5zH/vy8qrFi1sxkEaRNkEaRO5AjO4Z65lNXIvuuKHxe1adGHyexEwX440J10pmD9
0/LyJyv/pU9jcfn5dvydnyav8+r85DBUWcUNFAVY+FnEa9QFvaEhVv3e1n2UQ1zVTpzEYdLbG5cQ
by888FVwQi90Qke7EJ6kr8LELw7AOItPeZYuVZBHqq/6oyu6dWahTAJIhs4RgD/tZba7I+IHHZvW
B/NteodsIj+C/ugnWIcUKhFit9J9dY/FCIqh1Pzg5ivfYyqJthI46PnUj/lHeNshta7b4KrSR+EK
qdbuED+Ko8V3/Jt+DNsMf4+v/6gVSCx6/iiawIi0II8bblpaDb06dKhRKQps/SE8dp9R7giPwim5
o1CIFI2yD2/C1+UNq8Ee5unV6Ax3KFABjzmic31sntBpqzLraNDWepGe2vfBT6/n5/EQOvkdjs5o
798hcqBSx9asB8WbEH9c0S92CdsTugY4hVfKw5GDOEP8Cakx/Kx+FD+qHxRJEWHmj1JZ+tW7eKWw
7A7uLHHAbNEfUWpB7D5LfYQBGlSTVYDcVvFNPsROC/2vsNCK6e87P2CnkdnRQYTsY/96UF++zWfx
/fdt/me8zZeiyYr5/Dl4/XdHk79GHX+lb+teiVyZYizF0DW2/pS+1cMkmdGcqT6C4x90V27mCZuX
DueZ7aZBckFQqDn+emRf+sj19//NH3kGMf/X09TRXORcqfpqZ0sE4LC03igFkhzubE9Oaz88L250
ZV/SLr34QWeLw9/8QfKfLXoog7EpwfkdaPDZVYzlMpLNFp2oIaDlq5i0EVEcA88EjkKm0OK1tDK3
xobyi1IEC6Yg+FY2eqpZTTObriZR0pHhau2oPlV78B0ieJGMfibseU+fibzNVV0Nla2bhOQkSAsn
SB8mWc08Me2yC2Piy1r6fE37+XTOblDRpnrcULf2N4oNv5XKDNUudk0ryJJDsLPBBjaYYdxSW/iK
CJb4AkF4gnbPejGg2W8Z06l4y3LLcMrUvrTo/uk0/fn4zu5rmGcQRnOODzRStYN9UO0CzFgKO7lv
rs0XfWtu5ZeKvYF5PX4fTpPfnOILUiWXbvl5heOf/JZrZ+vb/+9bvo64X4xI7Swwl1FeiLJAmle/
0csMU6t6a4Gdn4oLC/2lobUSAn6Oh/+IoXXpXNei5U8h+W8+V2l9o/OLaiDvDNUI0JZ4LrHeDlGW
YKqj+i8von19HVqd9fr6eH9/oSrxdXN+9Tln4QQxLB15ZT5n3od33S6ya0vcB3647Xbfq12zU0nb
dZsEeYfDiOULvmIHFv5B1nisrgrr7W3vuILv7nG4sCQy08p6Vi3dKqwrqusWsIALSf0XifRXB3we
X5rJjOuS+LKakt0R/4LQ7m83XnSDGlpq17DbdwCGitgubqt9fd2INgZGBrTzR2P36/X50rGc0zHD
f+CxXBow59ywv3XA/Om6/dPAXHlwP88ALaLfouUMmMFDQBM6y7cdi0zpq9AqoIOMlyb9+n6/uN/n
muqIuLWi2HC/O2f6kU/O5jp7QMpCo6eMlw0qOoNdKeRhVrLFJnCjPKQDxUO7duoApQ0Hpsivb/ql
GfN1I34KAf/jM+biHVtbDz8d8N97x75GwK/u2Fmm3Oo95POYEVIAzvKRm0jtAMkBR/pUbGwNaOEI
f/coOUvy/uGj5OJFOIur/x0X4c8KiBjeoPFBzZ960spD/flGK0kqLWNbqb7jfCutb5U3+qdvudU5
L17iWB+ha7VO65jXr/Zt6yrW9v7+SrFNa3a2h9l+2Trbx8Ta/nq2gD7/s/n7Hwd1rhuX9Z3ZlgsH
JfqG1TgsNLZ+q1mTFz3ofj9bgxPBCfPafXlo90zkF/3UeOItnso/eCaN0e3M1O88xXoSvPd6q7xq
Tm9vtthHbMEju+ZjwObkNnBvn3B0utHdeU+9ZLsDwGqbjr6jkGaDFXdiv7MMm79uZ/k3oZV40yHy
PjBqcxcbiz/3A3oFWN+HG0pTgkvu/IE8o6PedNaHYPu71DfcgQuoW7b7CmuMtwd+9W46H+hBWa7d
WPvWCbzoO0v1dzAlXsy76pbkx/aPG+1k5ccb0zFczd1tWKEAqHMcIFgst/U6C1UnG1jZTuUZrbex
Yz84Fs8xH6k72h3C5hyT5Iu75+Sz2/feM1jYPefzI7V/6M7xdXSer0zrmfKW/Xxzl9u+yscVVrkb
nYLF2H/mV0c8cLX93jUtnq7ss7X2JnrlrrD2V/e3t6gsW52nWbp7aN318YLLgnV4n67xffV6u3Fa
t3MOvf3+JBP6cwsIjZPY7xqvwxDYRd/5CD3Oezn01inbQRBzWCCc0X45HZIdWpMu1aHr6Hgojuub
VQ7unbtxP7zUnzN8GcR67XmfHJMdyl7ADG2oVXtcBrzpRqZ8mBxhUlyvH7seYWBj3ms/4SvHI7Xe
r141P7g2rbftZ289PYm3sQNnTbSs+giwnGtcua0jvriv6a5zdWtwy91r6/TO6Cz70TNOXGbBnqxd
aPnAb6xtYW9BgV/YuCl/mtH9NBHOsvgKtTUdxI/qg1d2M86UEzh5u9KPresTAlxecRxd58bwkQzf
v7Y7V9pziN7subZzIeu7FCnUs0X8/0ukuHR9zrL7pkOEYWq+rs86qIKTcT26J2A7Vm1/k5zFwefR
3r/NR9tVfOZAYYleeHPc7+9vL1yey0FrPdaflszfQet30PrfGbTOcsd/5KS8FB/O0sp/ZPyEPf4n
WQ1trVV5iHQLA6a/DhBI4wVLVBKs1sWscUR/XR9bd/AGr3d7d/EWvuZPkzd59J7s9XfzvmaVBADI
92tHav0dGHOvfMOQypM8c4/ysg3yypNdhPLd1EVGzBHcYWvcDdthK9hQlR3d2fAVLdStdkvHR+5t
o/GKp96ZbN069o47uNp+cN9CB+yeu66kup/sRle4R8X5ODiSN/JTIGkOfRr27GQMAPYcoulVYkXW
45tiv1X8fN3ikzT4H3ip3qAdad2l/s2d6nQkRoN1V9pHGTGw4+aq/qH4i31kpS2s483x+VWnKBBZ
24z04am08Kr4WrVZpt8PTxq5AvUMwyIDnG3Nuu2t9/V6fK4HdP/J8s3vR36/JhXv7+90Q/d24qYe
qEo/J3kF7+b1XuWulyVygEc5s6d7uVP5a1IAJ8rJ/F9nsNzPC/f6LJWPzSkqQvyPfAgNTs/V620c
jXk0jsJSvt7JA7x8Etv1Nqp7VIR2xc70q93kzK7iibQeZYoosDWc2NW28OTcyEv4X0F9PXcjJ+WG
K47hRdz+9We1H3kCxYzEi93Whkjp8mwPuLS7bHM/5bfTNj2x5602jnidl6Q0oof+nIWc7XF+gZTP
H/Va8ht39Nrd4s4OmX7gypbsTa5mh2TTFTkYJ8ND4qhiN+A0dP7OLtmbA8XUq13Urg+1q1zrvuSJ
FIKy3eDhbmHzSgrHDQMs9UoPecttZdsFeBo32lqwEHfLlXJbHuudfOx8O3JDp7ApAFsLhyPti21s
WaTnbu0XXu564667Qs7Cw554zzudbp3eMu1on/Oq8oChBNOHHYADZJFEksTQjp8G/o+2mDPxjgPd
5M6KbVSqnM7tuBQH6k4koLJfuqYLFdE1OCGS9nXyUBjYGsfNMfa2Gxus7MN83XtWvAt3NmrCfnRp
+FwMFWe7st+h4p82VEjiGgrOSx8/LQvnm92gh10Wm4QKKBAECkD2/kDAn7zgdvrXhSFgLsnEiPU3
2kvgr/FBckR3ZgYGvmjPoCQKJ/FyX7B/DGxYGbTuLlbs8qVlO9A7i5s7MeMZgKqd2Zm/d4pTdxp3
+svEeFatwJLsZT9fAztwmBVoF3qwK9b9BbN3tmn+85bqtWhdyS/RXWdn+82u8zufyefBd7audtFV
uaOpb5tfM4dodwmG8oXd/dV1OtsLNUNiFtHYqD4cv68Z3dvs5E/YUnO1elf7sXiDU7EsLp72ku0W
opJKhFScNU6uD92WLN3u/czBqIGIqbqZ0/qJBz/bD/k+JFKGbuAEzsTX0C39cB+7mdf6tS99X2Nv
SmQtiK+JU/rR/fo6lB15XejGtzGLL5A6pz7xOmKv9H19B2mbeDWvhwHvC25uB47ABR8Oub8+649n
th/rM0oeGICvP99nXryXtrXPVz4xdtFz9XOOO+a+ZB5WhfybcmS4RbuIAHDvI/7SwfPgsTIOEIp2
Is4j9/l7wlyJ81krF+EeJYttuR6Pt37lODmTkmetn/z193pdJ9bXEWyvMEIg5K5h1yCBMCgoxPZN
uoP37xwXe80fMmtzq+1x9LhL7tSXckf4Zm3trtoHaY+StGf6FGy+kpyJnf2azGg8JKf3C+6Cakd2
yirXu6wYxG/dzXysPonRpdNdLS7R3V5XF5n7FW7X8Yi4NSvjyLpU2Z3d2KKDSu0dOj40FFIncoWb
2Eu9yI1cJ7mFRWcJjsDyvi5dNQsCLvDuvM38kCVt9mYn53edRyXhjwSL+eWtS3Xkr3UKk/FlOIlb
3M2OZB9Nr/rEiIEqQnQKSBow+rmht7sPnfsS1I+Pkopd+OZd4scOy3zAuhbYJCUwMW234cppXEla
MhuqQMgpnQwf1ym/3rXH9mj496eapbJhGTuNrKEyB97YqfMieRon3XKBWrdi2K/zK3Ah+Tmpp9gh
QKjD9rDZjdbTeoYmF4ZD5vCdbb+ln8uSC1uZeT87OBw5JaUtmMG3G45g429ci6VvsCyDqsFiP24D
1nnysi2l8F27U/btUfLlF/WH/gOW34+Qkdk66dE8Dtsd++rSXtaNtiXbpF+5daCU45wW78WD4HPi
1pJ5YtvkxzfCfvIz1/4siA+fn5l9+0473b5/vHpLrMfH0Xon6wu4YXa/TR71K+ewZnuStVh3a4ml
tR7WT0HT1yr5LEzHLHzo+MD396fNtnEogzjrMKvdcbu5CbnDJleqJp+eGVrrLcVJiafjceUU/rgt
DyU3Zo2F69VC0ZzlPeduxg59IbKeI8Arynujp+yj7Z47uabjCMYw6tbBRLecIRTYSKfzfcILMoLr
4tbkmbbhlzvDl7hwyl5/ESgNwddmQF0hQGDPXJijHW3X8p7lbnxXcfPr8PqzdFOSiICxX/AA18Yp
rIEaMxNu5Hqo6EnyNsKFkgVcowtLz1lJR63MuEIZiD7JV7WuduWvPck6YdcMdZ0UdFC+9ifTy7r3
WCd0ecXi44Vb5MK8xWkeNA+yiy0dJQJsf4VOGf/vdiLkbCvcqvY6d3X7tKap2rHyvkNOfySKOcX1
V6ZKVFvjGBmrV3jpvvex1SEWp7foMvjNfeb0p9aXLKIdzyMS+tDwfeI0kTkhApesVWusI/Oltpmu
KEEebDNwwVGvp1v5Xr6Pj/2rdKWd0mO4066G59KfLIFXbdy1REpl9WbD3mCNhWscliyObY2yrAyp
nzJvdWLhH+8t8L/wCLucHZNKDsuw2YaeySRb79JaYCS3PiDqYkdPo8ezKOcOvGa8GWx9Nx2IzH52
H7rrMXZbCrYOhbvOJYMtHkMnI8emLv08Pjc+8tDknTHxDWsJ3jVwE98kvCRM4plFe2E0vTW2TVrd
MDy5T9zByG+/I6XDz+Rb9nHM/3ULBJtpRzWUUUi5dM1u+Tp4651uKLWuS+camtfq+vodZUaW/Bog
T0Mxlt0pA5GcwY+vZ2qcAu9Y+BnzxiQ88nATgnbNAF4X5Z6LETGqJerjPWm1SITd+CPbrerzCiyk
ZxzXIq3xFcZCcnd+5aCHwr9sN7w1E+8psU5ctfXlk4sar7dhz6FY6xRep+uGgL1hmwph0s245nDM
b/JnwtwusHO2M9wrRkJOaFs3vGw8QYyuDYyO91+3O/1OtGwiONMJ9jqPryuzFXhL43U8CLuIyfz1
8LI9fHl7syuuRMCSxdOw107crrXobkVvwi0LuRvcY3G3DqWrwEELgYi3DkUo/PYfC+pkVc8ph7Bu
IrQr01H4uy6u6WOwE+5YmA/547CdDuvCvA649R0EtibBV1JBUuIVTrxdN4MLk+g7O+9210J/gAZI
5Arc9W4kBG3ZO8qe4f5YB3JMUjD6EVtAkg4uQX5cTv115W9jr7Dt7KOnUG1yd3saITX3b+PEDOXO
X51sLfudccwFWq82wjT+OqrXHXL9vF5tVkU2O4z1h3UZEh7W564/NW2U1vhe2yW+fLeunOtuMPLZ
RrEb5Nk2w+5CQnhxj30uq/x7j/17j93nN2VcdO0fir2/3Hadlevx0emWbKQal5D8rgtHS5L3toZJ
+XQJlKlf3Lyc10R/b15+b17I439vXn5vXn5vXsqbP+o+/1L8R/xeK6C/qgaddXYkIc/DzRq+gRpQ
k975BjnxBRLgpc84a9j8TZ9xeRN21ir4vQn7vQn7vQkj7/q9Cfuf34RJF3ra6lmj6u/Koo0L8fic
oiGKdZpvJjolo61+9T2q3do4xwX3em2srsgx+o8WxQq6u9pXDxGzBnaotNYd1ZXpY2jUmhbqMGt9
+4+qETg90/nxsdZlU/uj3Fji+/Oyp7wNX9LV/JGyQU8RZwL0WDoh8Le1ILPWPP6osx7W/fEl3NfF
Mz3rdfzznunF9tdXJ/0n2NT/0vaXtPnTwY+LkyLJooiTy9l+dWwGWZIHxOHXhheVKzoLwFuf3p9m
+ztF1RLwwxM/qByq6QdggiP/Kmtpfa33UYfaLc73u8W6rnlqa1NUfxCsa6AE++K6uG5986Z7lm/Q
uT9Nt+pD5VYUtGuQIwbtKjwjXOvm5uZHRqvwhqpmZt1Qilr2y17cgUndL37taJT6e6+kOhp5kl3u
ZsCstbNCQtCPohxm8WrMZ/evKPDefn7eR9Y9bQCOVXDeY+f2kx6AwjmktOpzcB5PK2xT8A5PBwrf
x//H3pc2R45j2/2VDn9nGwS4gA57Ih7IXJTad5W+MLSSILiCO369D1UzblVOjdId7nnTE35RHVUt
KZUJksDFxbnnngMbiPD1NQvB/UAtH+j/nY7uAN4BF3SXCwaFE6yQfvl3+cly9Zd3uBcf9wjvDAPY
j1cspILL16/JHj9H0T89mb2zfS4VtMdU74CrvPw5RsknfIQ2UFSJB1+sb9CIcz+IRFxN4uajl30D
8rJYnQjwX07AoLlFj8wqERAbRsljKdsNKK6sSxSvspVEYQLXkgFzvXsF1Wb+uGvv4L5kq/eDPlJL
WPm7pPrTlewl1RObLXeiqAd4j/VD/Aaa9Wbc+dfyybskl/RyumhXkIme0oiCYgnFowBKwqEFp99T
fo3mQAemr9nSTTM9Vy8einyRBS52FrYxOrxCNA7SS281jGL49vUTYAvN86tx7yXqQd/6A4ROwRM/
syXqtG9LCbQIX+BkKiLYrJzCpOS2WBdr6NRH6lpdp6dULJU7uKZvFkx74Qd/PaaPBruvxrSX1nca
NqOqXmorqFA5ISpRKIWwdXfCweNa6nkgxIh2+8E1CTu08duwvVs79v243oG7hI4pVDZRBWw/ijIM
cz7DUMGJQY1oRAkzP0XNCFlTuXG/oUVVfD18aAEduKfLzz/FZegPEl9aGP9SLYC+KzbaBlw1erpQ
fmaUbJfqwFIfKkFcGlfJ1UJfGlCJg70grpOuuvOFjdbe5vh3KW8vReYY5eelnL7QmZby90KyX+a7
hETcClIJ9SqB7tplcqOD4wauKJAwB/A8bzPQr1tUMNtInkxA6Z68c7PaLpQfHtbY7lH4xVPkKJy2
qPsN649yGkDoZcT50fRBSwoiBf6ac77wFYYV2xGkCNAyB49sMx6/vsar9/fbk7dic3UB51BoXmP9
IUbJCH+lWIPX70HUgqG2oOML5r3s+8vfI5Bv1K1RKOi3y9dLFWjBylFeBLiuP+rJKNn+P04vuidT
0cPnO54ZpnwhyAcHAf262+X2jrds24ileiZFGkqEEgTe3Q4R47oOZ1GHt0TcFtHt7XUVFeuPK0RM
vHx9he77R4w8MJF+miH+FlM+GjQ/zSMylXJgPQbaXOUwG0XWBabZZthUCwtso/GQzAm9P/Chh3bL
jy68T5/6X7vlf9Zu+fMTw6f5sEfZ/0Pmw6FgTPeSp3/dajkUdj+YgZ8m7n+F3T9X2N3LkP5ku/qh
ROlDKOLT7PrPSJQWPcGvkje6lyj9WZLOQ2k/3UuQ/rxpv//TJ+D7UAuHtCcaE/aio1s1CURHkOrx
y8cBzJ3zatoenZfX7am9Bck7egOTYpWLN3WaIJMD9yDqb0GjD+UO6cW22IHbI0D2wfHuZQrdTQsu
GTSrNt7anFZAYjIBot5wqj54FbCURvKU3gbIvOGtnl7Wm6oU2aVuxGWOkx6aNQ+ksgcvb+989m92
eYsI/N+vH058ODt7aOXdlwDkRVvIbkmwyByWNz0oMs69Hz0sqfnChZ0iJOMhzNFDigOI2qpj74Mr
2oT96cIDzdZLmwisCj3RwY/GB9EKvL2leSDKzkGyWhenAY78C+WoR4V8IVyCyhMyPNMknDYJOgig
oj16G9deB/3q60Tu4MXtZQv/VhfHfsr8/vTk9tbdTFRSwvIBeh0+wI7jyzvgGncPOEeDe0eAgmw2
Fw4QlyH8QCcvNheXNdpl7BDnkQPHiWXb+rvD6qeR7C2RBr4kXu5iJOfro93118/w4GXu7Zn/xMt0
lzv61XXuAQUug2NOrwHVNKuFS6rODECatUT0el7Al+ejMyqevp1sEvSPyt3RGSAbqNPgJ+fPIDvi
ZVUIDG2BFebVI9u0R866uKAn3tY75tviOulEtf367i0j+mrEe7sjHGP8ik8YMbRt18cA9L5++w+A
/qv339vFOlXB0tNH9NABxKCEmkN197w0k9knTkjwbwkGprtdGJoLEz2P7O3aPl5o48sJPl2n0VVb
hOxdoysfiMV4wkIYBAC9YGF+ZVZagJwmBghyX3098AP3Jdg//0JO3EoN7ktx+Q2tY5eHDtg/3zV+
WxLBHgRfN1PasQYfcNyhi9iAFQq1rLACtgcI1RI3y8wwOHs/A1ddH4kNOtlKfMNdPxuge2/47+0C
Wje3WnyrkdNqgVGioW1BCFOcwndaXGEvRIPTNXC8dyIIaHnvB54uW+7CF0832CP4WrWBFVWKi0BU
mTH4h0A8NACAF7T48XT5zhA1C50VG3y3Ovm2PDxro0X09cM6tO6CvTD+5193i6v7Z/jr9667Q9N3
L+D2f/j03Qu6/57Tdy9c/7Om74HdMdiLwb9rdzwUgD+QrE9Hsj9NAP6pYB6HBbvjE4dB+XEvApfK
slvXG53Nc4r2pHZTQbgHYOM9Yl14jRTlFvEuQi/FUqQ60LkAw6KfBrbfPnwvOuemo5XFJvTXFmFz
lqGjyKAXdl6dfih7nRcrti1Btl/o/AGaqWB9tfA8r100Qj0f6+tEC97AYwsbOYjX6OlaIjw0Ndh2
iOJvoKSvz87guRbS6D3DVQwbfgzbTJxkCnTlVBELrwn+dz6aNkurUQbAXq7JNoN+SIIuEhRpFqA1
W9GtwvmnWGerAhRr/BDdHxQJNI1IRKOnJY9u8IOvgy10Nw/cnL2oP8PtSM8xnkzko5N6RjPNEvGP
K2w9M9LK5UuC0H/6SD66aZbeGnQb4zu+ePhbFWvpwoa5Jkrmyx4Bk1T0BjzC8QSvXRpuvnfiLP2I
y7s9NgI/+/4nvVheA/1gHApv0AIGEv9C869RzEDJcEVRHORLt2E4ob1rqbJDcmv5GnR/dCShLdxH
x8Dw0WAx4rfQO1WKYPOdvW/vbGxQE/Rovr5l/2B/+m067e1PRWIXfaUwnQhOSY14TsRRE17dwIJ9
SQ1bUUbr5RvLHClW5dHj4/0c3bMQynU1kp6np1co2GAPz8Tr5ftOYtbXYYrJUESHnu3Bib+3L/3/
NPF/Khv1OSLtbaqNjsuhLvAUP9L5BalY/iwPbUnfsvXN0Q16iNBLhAbyj6QfVl3i5vm5QWJ2+X53
B+mBtzcO7SeF83B8tGR46Kc92b2/v6OX8Hobvlsoxy4PdwdfXKzn8BotehItOjX68MoNGtyWem22
u4bLtjgQ8w5e3d6O/u91dYeD1t5e/19B62DQ2ktL/mVB62CmsHfG/EMzhZ8m2oFNbBja2JR9gBOf
0qs49mQO/3R0cIrHFss9wREeu1WFkLB78tZE5LsDMfqnkrP800fuXa6kVudlFB+Z+vbrBPPmXcE1
DFi6ZydF++lgD5sis3WkFNz6SgONVMeG1KijRECch3GE0H5TwJTLIvVFMdDnOoUbXDnrjeurVgTj
QA6N+KcJw28jdvZSOdisKzduETihRDKgDxeUnDSsj5iYT4EPdmjs3daQAbl9WkgJu7ME+vwHduAP
lP/vTqqfhrCX0BXad2BVjyHgYL2E6KtktTTKLXJ2uVhkYZa+wQQ8oUtkV9fvObgQX+cAdMmKvhrB
XtZUTH2r0gYjOF1Ox6+Xp4sg4vkamn7dompzu8vE5YGPPHTf99OOP/6+fyiZf3XVe/lEW/fdaFm4
anvdIJMDL6wJgX0B6mhAK2g2ButlEUaAks8gxugMfXxLaliIyxJsAhmBIDFv8UiW7NcF7A+UAySl
97uv79TPY92n6bG3tU98sCxaYph32K2flwwTWRnSTkAaS0r7EG2GEHpEtbhYRBZfHAgLLbKNmzO9
nEOWxu7t9mbJBJahjwseE6IR/e7u/fr965EenMjLM/8UcP74iXzwke7tpP+iR3ooTC6uZZ9v1L8+
TB5arXtxvUgUG1WNOViI04uT7dfz5sCb73Obf9+bfxhNfLHKP/gRnyZlNjGXxCO2JKyWFgvYhkwJ
hElCdZrdd+Jk6YKXYX5WgVLVQ3IM+hqQ+6rFGcQZFsbT61Jx+Lb6+ooPrel95u+/bk3bB5KIfRH5
PyKJOLAbfdy8T0/sD9iNDk6SvRhbGOn5tV4mCQkhJZaAyItsCTtAGy7St8ueYInHKcKZf+OCRDcD
AFHr+AxcxA24jNfozQ8PZCYHx7QfTf8MY9qLr3/kYvrvL9P/SN7+1g/Xfjhyv1T1rGWSdntf/uU/
+rbTT7mEe7jo9dtT/0v1/st199TJtpMv7f9c3uz//PJffvwS7/XXz1ocJ3/4YlV2spsv+zc9X721
fd79zRd8eeX/7Q9/eft4l5u5fvtf/+2l6stueTeYTZefnSsRUf+x8+V/lEmVP+29/LvPJXV+JdyH
Oyl3nYATZ2FVfXdDh5klXCZ9yMs7Hox4fI6f/NUM3XJ+ZfBfDgIYJgQOs2EZ+8npkv8Kk3R4KKCo
zpcfsd9jh75fxiac4WMIZRgjvBnsYG/KVCnpmOP4sJqkHXQfcxMUuSjqXvb5hrOcXBTx4F7Prcxc
yBCb7miyAtcKaRPMr4nl+X1Yprx4amZ43sIiXU0P2qTj+ewO1mMnHQrr4DGFbkjmN3C87LLxzOm8
lB9DlFYXoRMM3mKdrK2XwbFSLQIrCybRF2UJujZchAOhszmv4cnVB9eZO/UaZs+coOfFqWZgcRz+
opt45ElwT6QFM2Zj985N5SoC8RGVxu+JIgk82JNimld23o8QVYFb7N08Z021kpbEJ/iyzm58txz9
MLBcFxJPeQ6Psynu+ywaNJmyCEbLMOx0Ga2akNcNgXRKaXd3ziiTaVePqixWbetLKHgnlRsgv5vG
MTm1lM43PimHaorGmdewgR8tmDyvippl5funKXfxfcv83Ha6pMOfNlJYOVHXw6UHTuC5zN0vC411
Dbt1zzuSpPTPFfHH+zieoDXz9acskfbzpwQ88DksWG0A6zYj+zWBIC+7Hu0e5+OgGIusymmKra76
Nt0OiZHy4utPg6HRj59nE/g2McxKfKAbuAHbO3yVhVFxLPtnzwt0Dta1yh/KwC+eZBC01dZIq0p3
QVVSND21Hi1D6qUBcODZwAI5nWR9XCUTQ/WzS8dvmeYOTBbw0Jr2Le96blcPSTIH5abO7eRiUn3V
iy7pONnwbo75MZvtbhRe285w0PNizL1kgjuWYA3LccLQ07RjeiptERc5EPuySOrTwE6t7oJ1dnXP
nVlCFmvoGKS54TG7MiZx7DC3mimIejO6hUhGafObeGS1L3LtsGJlfMOgGM9riMv3skXFtu50vc01
G+edL72hRutCwSC+lVX9KylS/2HG3IL1keaZEeXsDOm2lcTb9kbP9baRrsU3rpu7bx1P3d3o1rCk
HVWvjMiUBcPsbtW0k5mgd9PUUz30YUXhgB5mqe2ea3+G55E2dGpFrUzxrBpjYMbedLKAeb1nDZHD
6snfBKRwL6aybIOd9CSDXaDBLRBZqtRzlwxJufYGT/LQUF+RyHftuAldpyqALhBGn+w0mSFvporZ
Dj1LS4hfplaMrohZlfTKGNsJQp6n/ojbUfVnLSta98TriqENyTDGu9aNk0Ckea+CY01zTkMTOP19
yoICPS/ar6G9yTHOnVMzk4UuVv+JGdO8OMq01d/o3JVAVJPAoWuTK3ZvBgrDv1j31hzSjHvdKi1a
H94PTgE7wSzlSoupbcZu11kctwLKutN1ncRUhmlSQ1+K9B2Buisr+QSLe0e6YhyyGFqovBkLTJ05
8XesVP5J1eUFRPIYm6Dw06ksjRJTy3qTNV5ahz56HWSYjQ0pV72dkUw0lbTvVDI0b2Myq7fU4b0R
g9V36BmsjNfs6kQXR5paPXw3eVt7EUKf2XbE9U94ABd7YTTJw9a4ZzSjZbmrpc4g1wsR9Z0BxkDC
djbuPeNmuh0tXu8KMnareurGt8mn/b3EXaSR7+isDmFQJtF5ODJFRW6Kvghr13Gg00QHfeFxNaPB
KzdluRrLGYbsds+HNOqoy88720C7Dff4PresxD3mdRDIkGpb8XCe58HamESnlnCbvnPDWCZ4GjmV
3I+IrDQMzWg5Xs+kLaCey3iRCkfNEkqqSQm7MtKPOsz5LNW6G31+1Hmmec8RYMDmq8oRJ4zO1beG
W5O9KhnVN3aqpje3HxkVI/PaI3eyrWQTuL6GNBr2wzc8RQUVoTkZgXIpK61XfB4qdIHMXnxZ5SnL
tpmp4XocFMZqw2rOJyMST8IqeqAVf+a0z0+teZ7s497U/B2HHu98JEn9lpqq1iurYW4ZEZ3nFtaW
lrCVHPMSmlGMqVtwSfSpX5vpvS8Q9MRkFfFDXQwN7DbLVIISZ9cIU8Ye6XXgtPXVXM94GRYRS6Co
HEhkw7L2zxOiKKS8klH767zzrXLN5zp5KROnvmepgrVl55tOhdqieRAZzroxdIcY88/wQm5bZgZ7
XZEquIp5SQrYzkmCGzZMPYY7O6SJypg0tzG2RyUs5cRvnnG9THiUUU9UQQ4WoJMP/KSjrOL9SzmV
qgutpskKEWO64jVjW/CTlHrVJWmnGl0izdTobZAXpGciSYxTbVhVKmqOY2o6qOr2XQW8lLjWsGt6
261EbtHGitzFuEAgPPi+cIrAP1b5bCxhHF1f0rkey5AhDKAlqKTy3PjuCLu7ykpOp0wm/qoOXO9R
JaTgW2vOyzfpJcxde0k63+rGiuGCwa2ShinXctuVbVvC5VllZVQlGeV6U7asPgvmoUf3TVtKOLLq
ebY3uUpQER6byoM0I0MuEMWpqlCUjaWBd2rKyd3Ydvabjhv+6hYu7mo3J+k5c6n1MA0ZxSSPLfme
JTMzIvbypt+N6Dp2Qx92gLNoONiWIeW9izbFKu3fS0ptJ0os2VdrXjgEGsrzNOFZxXSCoqPTtOhS
krIpxWBiYL3j1EwwHs89NMsNsReDNhUEiP5yNuVNWicW7FMD51tguu7ceCkMv7UmLyVsCBsRpG2N
rIcZPmOd8hJGRq09dqGtyeBGdUKaWXDc9xb63nF2n/mWhcazIHFl5AzDWIWMZDERtCrcZiUdhz2n
XkGpcOk8IoWbKeq2FunOYX9bgZuUd8ixnDRzyLFbVO5dQjp53WG+6zCeXXWpFUXcr3MSn09dkI9R
0MGvQlhysuwoVfn4rU4GNw97C7Ln0TxC/TxyirrYuRNWl+BB6iQRNkF1MWZtj01nDio4+6q0u7AN
csko8Oz8pWBlrYWNNOm9GfryQQ1J/MoVyVvhZQl/4EOPh2+XFvGiNC5AwaN+5b3mqdsii5zq2REs
6Eq6ytXk3Ride09d0iffig6LTpRtpxJBVNvAyISAKyVoYtIplJZFmJA8QC4zDOXwUJSx94BDjXHX
QaoCH12PuWqm/FiNYz1WQspkcUYcSPVe2LNvYxNr6dmEVfZY1T57cf2xQ3cn9ttB+LCBTKKsYA04
0bnyh5Oa+7nGnj6m+qLlQfYw4BAAOFOqbFvYZs4jZ2z65sgf0hLWNM2Qoyc37lW+QuspnKvaWPno
ZYu5qsPYbfJe0Foa+8Rlk/E3fpdb3XFg2rq+nxMWO+FkSWu4gkZ5AOfHcSyvXYvF9Gy02qnZast0
mJGlQyeN00ZlYgcqwa7T2bDN8rRrP5dxkwxgO9BkdsswQHqJxMxr5tLtN6rJ6Aw7ZOoHDooGNUnM
vZJIKXeNWxewbJ9aniiIzSWjC2nicsBxQRRKG/ks3TR1tnOSsymsqjh2T/La9ijEQgvqZ/DISYa4
uLC8eazn0EIaAXpC7rppKfJcqQyaoMhaLRZ6OcDFi9n0BmKlfWCBEzKR1qSvVLu5tS5KJ/MvlE5d
7xXnVFwPj0spIQc8IzIeET6QoBR2OinSh2YsAxCnA17JdR1TXUdVM+EqXMlnHGWUHGZ/0/p9I2/b
wKQu6swNz/o7MzemupV9WtB13ioS3/RZgeZuoRgwjTVSEaq3SdBmDZqYC83ppUyZR6F76rvau5IG
hw+ou6YTcm84P/vYRa0So40mZVRaC0TIqr2dddcHUAdOPYL4mFjGX9kkcdpTK63S8qRs9DCetn7j
d5WoLa586PVPOPgexY5uyHnfOK4KC9tl42VdDzHUMtuae6eFTnIazmwe7gLLIKbZKnY8kEMLpDd8
NEVox5nD7sd0mt9bW4MBSpQeOA55Dc23ZcLGh9aue+jJTsFw3Hiz5KJV8Yj0hGnshiVvrRsLufUk
yowYbyVjlMSQ4HU0Ock8vyUIlLMBSyVQ46ZYCnthzUeITxtaN5Fuewf6yKmTmxWvjFsfBW4a0J09
NikJm1TqauUz3HzMr9hDjILlLg6tzmxABSimqj9vupylqy7OBrWaNVLySBaWU+8yViQgvQd18l7Z
ONGLlJdBJqqy1VfELaTZzq1b0JUTE6T2s513FxNnGFl1nA1F4mDr9mNciDVIHBNGB2lwE6cFi1zu
5Fej7fYvNAvYq8G5N3mwSCMf8lonl0lVxkok1aAg3s1aDbr9MI2vlAw0u4grBwHbpanfCEzxfsal
V7CK8Gzs3iWm9pvGlEiFbU1yy7Uxg1CauzhMkDnHyZu7ejoaUr+/nRzW3bnYBTMxm6aUIh8A+olK
tuMlr6o2Ew6YiXSTtiznoYXTrhQjKd1zO/MVj0iQJDdEe8U3g3TJEwF2CCuasppBLzW1UiyhNDHP
xs94IuopzRtRtTFwhIFM0jmibsZfmthPLlGVneIoq42ahadVgXNZwAg2pazwYywRe+rWH4fc3wWQ
ncoXXbVwAfsR+/oRVfvLef1WXnf67a07far3X/kDhvbnAM0+jEb+MWx2o2UpX59ef3kqX3+5qZ6f
kuozhvbx299RNMsjvwLWAIJmE0ABxHaBtn6H0SzP/hUPwPF928FaYwEHMPJXHA0QG7ArNJB7NvCB
gNqA2NoKRyGILpJfieMSh2B39hYQzfk9KNqP2IsL2xTf8/zljZwAKAXZK1US30+mJnEhJjGO/WYY
WrYap6mLvkZD+FJ0/Q18cT3CmO1zzHKXLWAd2asDa4AFljepOLTiLL6RrE+nVd4OLiiDo06/qdSx
LCiwWo0XkTlDXDaDVETY3TQBkCvlvDaxK4nwajJAzN9UXrvGsSlLkcB2ErGa0OmkZk5/jtPFnK8M
59OzU8TdbrSYpTbJVHR3pnVSf01LRtxoaJBNh21ut98Q6vSFnp0kOW49E/sidmd2mcseqVuf97oL
uRfAGw0G1EURtiTJIIybd7w/AjI4XGSszZEoD/V0NvAm8FZBowJrM3kzfKCb2IEdW5moRmRl2ecC
G3+KNe7g8kIyBuZ99McmwUk9qc5xPJN3kthOFlL4Ft4h7DtjqNGVjgTYKueTPvczdjS3Gss+U/AW
GKVvBNLNwaxq4zbY85t8gDqJBOYGbYh0QOuYqma4xuJqxGA75U1huLGiCtDuWcr6GCrgo4uGMcca
lVAmj9esLOEeHE9ODLXaLuco8EIiaAjhqEDPrEHRZ5Vwhh3Om/jr19NkbzLCGdwHFGh7gJYhyAIo
ELPoU31GFVNH/VlbITNtsAW0Q0XA0v571PoB1f8MN364wf4wGZeP8YBrez63IfCyBxzPZcw7dG1a
4dyW45GS/lU72DSqOqc95qxGSwZOBsc2dlIctlh2MsWZPDAGLPof1wOGwGBZ5NpAsYFH7tVpk6wG
wlnUVui7aXuaT5ptZSsptlOc0Hvp0QML8EfwE+sPn4cgg7+xFBFU9j4PB4xJOSSzQlD5IOJtXLi2
dK0Ky9K3N18/RPqTp+g7BJ9DURwAsIvQ9fkpNnUay5ZncTh3pbQ2DZXtgzUPHhUzAMZOMFa6BpBP
5iokJ+1FlRDyNlYFQA+WZ+xkQi7Gw6mshvNmwLg3scGeKBw2oGVy7NwujFnSyKjG8gHm4mUcbrem
Oq5pqy6RffunmVfp77KF/4ytbnhDgqjffsFO1/6CZOgVxaKq/DfY9Bb5o3+8531UwuQPtaLlF75v
c7b/q+2hXRLwus8dz8P8+r7JBb8uiD5MUF3qA3P3yG+1Iif4ldiea6MgFPgeJgom7V/3OMf7lfmo
ORFmM58SH4zdvxXILr6v5O91ut/KeJ8XPPX8H+ekDySeBNhJbRcr7mOz+3FOZonsUuCCWUiCAZgr
8L4gnzFt/Ic4wZ7A/GYX6HZD2IbVZCsnp1s506Mvsz4caO6FuV2mN4E79zMicapux6wC9NWEczKJ
Mb2ZKfx00xTulwweEAVLQlu6Xhgo5JI5ndZS3rQzg/Ou0x2BqrYCXi68KgUVupOCJ8NRH3BB1UPX
utUJC5617nczhTFYigTWmbSKnFYCpQEx1t+p9BzY2NHkDbAdo/S0BKLTqemqpVNYOvfoIBBdMAOs
94+aArlyTgw0QhRU3TN5T2PahOME/RcfJiT6dLRQp8KGUKhsR/L52wTsQ2RabRq7XjfQGdIleifb
+GGYrS1VXQo1on4l3TjSySMyeJGOO7t+7LBAa8kfPLVyakhHsW9YF3VtI5O+B8RLo1lRtvWDIhpa
qqBz1O50T26bvADoNN72ynkxqakFVJ9uK7OjM3xiAxWsuepOchxcUHSCvQebjoFhbv2hDB07WPeO
SnYj1SYMsnTrjFdsindjWk53fsPClt/4wbnfaFynCzm5AiT3ajrXWcrCEtT0jSpTYTI/vWwyb61T
srWYj2hVnJDpMR2y4DLHYeWuqnlzYwOKOiVxddd1MBHR3WOCC4Ud9oPd1SInzTeKYw66TkSlr7MU
AmAtQHmTjKhHpl0SeYmTA5KvtnlFV37wDAD3VLXmuMsnuOtMcEU1486lDmjSMzsa4lQgk5B3ugfq
PhYFyh1ErwivkKXEd6OTNc+m6cc3Xt/HPSS9pvlJK1jmxPyiz/ILTccwby5tCq2vGLowOaT02ZRE
RVFDwKn2NdDXAvowBn5z2rnxnaC9m/ryds7BhJyKstjKagaRJYvB9yLAgfrK3kzMhqc3vNHKIXTL
Wxc1odE+lSa/pF597MXWEBamCjvUGtMMyv02QWkpidpebosMDnlBfFdVuKVAMZTaOTnF0RWVysDb
IPIf4aAqvOS09o5iLwtZgc49gBY4pgME7AGZF7cck9v1X7MEFinVsfKL83apZzBoEbrHLu3X8zAc
AxgSqK7d0DS4lvmLSY6TObul9TFeeuox1a/o4ETe8IhyUNBeek62Q3oRTdWmD+ootUFOV8dIxsXU
Vxi/PR+PVvdsIyUkQBhDJ72MKb7PCpGBOR7qVuMhl2IGcF4Cq2hmcqFNBjiInxHjrA0FhuaFbA5s
IAQAzvxdzsv8JMAxtgnqm8ZLLmv/iE35kR8PNCpce1u0lRcmExppaNYA6hmSXtRs2lqt9T5JXx67
PLuwlT5FG+X7KOVjoft0ZebsoUqASqUpWWHTPAto1onekkC2M3d+sU2TPJi65pdjXsFrIi7h4oa4
gSKCfZMCx9yZibfnhQn6tW5KNEgzG0tLT2mYWXwQZaAvaOtea1ZdKT6eqkBvshyFYGVm9y73xxEO
JIkjGhrfuAxKT4El8MBq2V6pRK7dFrpgpN0OqXXao4imkVRqv300A0/DrvBqoKXPdq63edwd69m6
jjsOL4nsm1NAoSspYVvBB9gy5G0fWny2V0nPx8ixnDRs0DHbPMVTj3N+6YfVQM9L9j42RTRm3vTQ
O8eVMWFe98M9ygLJagAY/jrG4ySQlVlIuPQczNtJzSsS8zZkvi5rOKOTx7FHicvWKXwtSo56e9t1
KxQAg01bYpo23IfrYutCSqw5V1k7R1niEKTNXSJRZH0oKL9JASFvssBqsVMY8jI0nIVBlYNLYBq4
6Lj+qmnuqd88ZH7uijh+0MXO0gG/auRr3cI6K86BhaFWMmORZdsBi6MGtAM3Dv9ckp3TAXsPNh17
qXTYJVga0IVjzfGcV0dFMjx6WQHdOx5v84TtVAuNTUzDusKUZU8yReBOStjJzCHhjlBjjhoRkKHJ
Oc1HCQIBgH3fTiF/8NAinlHf+kZM9r+pO7cdSXksC7/KvIBbxgZsbgmI8yFPlacblFVZCRgDxpwM
Tz8rWjPS9EgjzVyO1Betrq4//8gAe++1vrV3Iro6j/var3bB2gIiFi3ST3J+8jLM5Zrtmcn1bGr1
BBXwmUM0w64V3eqTqeVVmPKzdw6Y6OjOEh9vsphdaJ9Ldu4xdDDM4JseGcU+KvkofUjJJTatwO7I
YBON/dn3nzucrx2jm4Lmn77qE1ZNMRnQ27VuM0fRLYJjIzHSzJ77/D0buk/S46XujhPwjgCqyVhb
tEAihS2WFAKoOMmv3TTsREsugdMfpXCHsPtVa/suzQKXvF1O0ot0POd8SRsq0KxmrYpNqLdFNIhr
aPJi41sMFZxsB6Pem+N+ns7opB4ZfvbBXw3W2cD82Ru3bmpxhTy7EwWwwLy4ah+zTyd8y0v07S92
m3cskdLKWAUDIm1a78apPDnVHUb4J7lBocEDsQnaaTpETY8BfFohAeZXHy1p4cM3v31tThCXMaex
xoYyxTY1nmCyhtt2aKfnsfG2RSW/mavChOX+9xBGb4MXGXy84ejjzY/znq2Q8my4XZhHThnxs7hB
fxJHjdxQdJpEf8A4x4HnVqxZugtbs3738sUdXNfjXWTSxZKsSPThw9DpBa7MoY0iLEIh5dYTUaqE
fQ94/UK87NHrVuDRg9kWyILGU9ktG7PqcufjqCqGdevhhq9a7PRZ+cmE2NzndiNXm3ZECBDN8RBO
B1H7+OUbqL1ruWLROENlsmLzk8Q+o7a5jergewyS+szorhP47cDLCZvq2Ajs5KvQ6PvzqcSsP6xS
GXl5wCWG8QV9tlVa7NY6SkJX3lrL4pGSvxPHdvQIQ+qW8tGru2fD68eFjDcWuicIw6njWf3BkTfQ
Y/hcdcMHpT91jfGd7Y+38OPcn7z8K4fDVXCM9oMI7si8F53eVYPFiXA2UIRzrO40l0l+ZuxIp1cP
b3TW+JsSu2fMMVjemqhJO7rsYWBEK05ZD7h4MSUkeuVLtZHzF6T2FLrkllXXEn9xcvkGXye+Oz9x
NHhRGtP5MIdm9gpcF/Wnuhd4A23YGzCChGXQDLiEIiPjQLplzwAnxSi2T96K4XsT0AAyPqtZQlm2
Rdxm6odKvEpjdcr9+Vy2EmFHO11VcUC+9eT0kjRhTa/OdUk5+n/s2G0iR/1UqnbvDWRLeY5T1+yN
joC/mDLpAhApsn0MK4byzf1uTLef17GBukI2nmRHVoYHnUNFoavbBmH7SyqMZJHdk9dfmMVjULDH
sfwRtEpWD/tHWnrsC3bka/MAxaFM1lqCUodTzAXklRw5VvARWQlxmdssbeCdmDJ69Sd7KFE6XYku
YXz2mbfpKxycfkAonv2sSvOpdmEMhWdDESxBwxor2crtQLE3tz/y4DLWjuLQ4T9htv5qZ3wEj/ub
vBjFU6R4tofdgqZCsQcYHzKe6kdoUL9DSTEWweE7CV17KhV50k306ZYhXT1yA2JwG5bqMLffmL6T
ZAFah7rw26OmM/oAt+kD9Tyuvxo/jyOLX2iLbXMVxgKtDDGPVl7g7h09a18Hf92X0fIWFPNrJdhF
l94J98RmZqhrWnrqOE1KhmmebbtnhLnYW8cTkBG2MT4gjMli01cokLJh/rYoFMNBzDDbVhXwJGhq
wP7EawhX13pwc8cX1a/7iFQJWp2XBb9yMmN/cI1DRa3NeWqYTPoBAlo4Db8keI9YjbRIZ7XulG8Q
DMxhwqrhqy/v9sVI/6B0tR9hg/O/ch695jUovKmcMPio5/1mGqFxJSRnYRJ6lWc3RLAlJqQ7icyU
+5wtu854fC8pDw5aYVjpkD3rcM0ftCPNZuqt+WVXixO3aOtZ3MjiqptbFVZ1eoZu/amBgxpgW/NK
fdTSu8zD5lovxDroJtqKUaP07/DLKBry5mSbPRCGZm8CnYGMKZYuZvywWm72YgxeHCFXCcEQD7zE
E2laJ7eWzN4moOEUswa7JCUav3YaUykK8lZItAOqEdknCaMHRbFZmAWo2D1W3RYl1i2bK+yMrAYJ
3gm2qfTBA7TtsYqyJ2E5otatuRZlayD6NA92yhDIbL4BR6baDiwJfcPTrqzIRtXNlxcq9VCqvP/2
ghUDVbXUG0a9zVyidOuAIGxmochOtqQ/D8JvNmGvURmUGE9cjhH4JlxkNiexdJQcMQPnhRFdJDyU
7Uaj0woAuwjHvibWIwvdjN0evCVJ5m6O4rUPEaeeLIfIKnbGw+pkY9RmoaaJ4QZKfElb01j4Qett
6KpDKexjT6NbjfKvKLF0tZq+xdrF8IlG+CB5Ilb2F8DSuVnDGzxF1Jp4WdgoNqxG9ThAmN5ajLC5
u5LFDXU8SeA/kt0w4GvL1gb7ooMaarPlWAoeLDV6ov7TWPY+W++JGwbzCixUh02YvLk5PNmnqvzp
fPlhKbaCReKnKbHktKn+2imIyz77kiLas/qPjF7z2XvlXv9stf8SuLo4Zkvxh4jwK7D9Z1v3H4KM
TyXHpyc+u9WF1aldwy9ACTCQynSJCpTMbjj0DOvc2g5++XeNJv5UhG2ZyMzD9LCJh3GAkQLxMlZx
WyEv3qOQUOP6ZmmQb1sCYA2CeaKkuRICA75fHxlcpj3Xn8YbMaiHTjDig+HWii5MA/ClSTjCCw0I
MKxe15tattsIjcLa0qce14evqyNzoK/APhaumYH6rAaHTOiSTkc49KBauOHY5vmbbornttHXLOiv
hlVJoFFMmfUbanXMcfFuCutlcVcV4J5wXbsQRdsyp4ukCdVYwUfKJ22m7VD5FfSM5WsmE9jBnpyF
zH9KlDlerk4aGn1Dp+9oCLuk9WEZrCLH+9i8y1Vs6Z1Vi8SdjGzSxsp3q2r8gqgc4sbApGQi34Aa
y5X3WarhoSyw730NY36/SFgIGEUqnQr/3qyCUGLrUfvRzvYBnnws2Pb4ic5jTPX4K2A1iYta7DIn
tpP0ksqbkxLcrcBK4QClZBzhpKrCZW8HFwsMOoaKwt5Wlc9x6UPe8Hq02eDH5uFQjCFKKfEFhm1f
y/44lrgJBwzu55A0XEawQHaE47BE+pyjRF2mzHuwtrgGJeacc/IKuXLatASmbwf3kMYFytZ9jozT
WbQLAgodnE349uha1TC8oSIaz1HH/vi46wayJt6M0k8WPdS0Kcfyx2V2OTpx5x0KvpTXWdyLE8KL
EGiXke5RzLkGLYS5Fo+qB2oGNeOZd0bhv/DlfTDYwmwqiFKRh2XhgDE2o+p/d2GQRu5bOT+p6uGl
KGGvlPxv2/gDTsy5u+bcYBJ24NvlV56FcwVBqobQ1OHm9dNxoQsYAG1z4OFdu1ekp09d1pzwrz1s
FO2fmwXf4IqXJEVWz8WOu9vUYnErQJ92kDrG//mm8c2TCOhT211AM26rOmx3dJBNIiluGH+4/85X
zHabu01e9mmhi9cswFo+H7LMOAfBGRRacZ3wamw8tMhcLe9Gy4MFQLNt/B4D3s3sH8O+fbJjhZWa
C1BvUTbbGb7Frh7cceW4lCsnXBw0qnrpLODaepngjM1FBZy2knirwHqUtftTt30aAKh7UOMCkAUq
RSN8dCL7eQABOE1br6ZYEJnBjEpLh8d+mPLwikO+epMMwh4M+vt5/TEuCKfmM+qXIax3NgDThwDD
ch2D3v1a6nL5IprmP1UDuXO8djXZl13+h7Oh3AEgzeKxCtqNBBE/4TA9womPKxIeJ/0aeOij22yT
m7tHNQbPoyg2dHD7Ch7lbuIHpGV/eAnto1qw1zkoH12LndkKw6ezHA1Z1K2XYjRvhNNDTezTndCM
p6546umEAXpZ8DMUdnevUXiI4Vj0XKgT8WjShv7GD/qdZ/WL5H/4gGH7pU5BKzxFzYSFxR2/iHH+
ZnOHW7RrD5OtTqWo9Z6t2ZPyu0vHvB11kKaWCf/rNODRB3eLIkGXT7aml1pEmC6XT34MHrJ809lH
r9yZDU9R/dSFzR5YzrY2q3eDMBUGOXROvTPKBbEQnfe59gsGgamgSSeqEtPpq9+7S5n9Nvy5XEUP
Xw6anOXvi0lt8M6gy0HTcyBG5KSuIMM2K64lMhRYpdtkKfC4CbXI+g7R4ygE3XseJBDBvaNocf0B
J02c1z1PGUEDVwYfhNZj3FRAOkJU6BDqY1nJp9IEsRrCz8XBK+Ihdn9aIMLeUAsoK91JBS99jm2f
OMwwvzUZISY0eXnSrXeUIdSeEgpQT9U+BzpJUO2xeoaMwPxDjrZnudM/87QAE5RvcNfgrWYSAQO/
Rit9h2qmLm6Gj57ceqjSSw4Aj6Uhbp4lcDsU4HHYq8QXK84jzJTKE5q7+b3IH2vy2Q4MzG4PjST/
ub9goM43tOl2xNL3QeMs7ucKcv1ynfNnJ+SxF8EhLGhMAsDK026K3io8Py6jj2PdfsIzCzbTlKXM
6EM04Eieh+cWx0W2vKgwS4DJbGb87pUbLhMm/XX0fkBHu8b9cZ7+7KMiWbP3EMLEOG3Buv9V6HII
BNBqxAibtdiEC90hiXKswGYUmIIyphV7LtxfVn9p+b5ojMwovgdZnyI7pd7INmH10Ze/oGrQutwZ
qNDUXxPoCtdeB9u+R9vgeVc/Ittq0pDVmv5U5z+mxc3i1RebYWZPjozAGOETwNIuMA+e+npTdNHG
o8DGjZJbUryJEDtiF6g3aCaOrPgsGD80QM7J9KA9qMhVOO5t7e9LgtxIED4EzbPkXxqoK1uKdGrZ
U63R1Fuf7Ebs14h9W936sjpl6NtghGObbagTx7E7eoVK3ZHxMVzn37Wff7cebkLXmweQ8BBv/Ieg
pucVpx7AmgPMaJgTddEcLWVvxivAx7110xW8W5zNrx4HTpb/OPgJHWBg9tbMN/iFQJtf28Xhl4v1
9OFaP6xkpMfZbw7EPVUT7AjXh7vQYRxrJY9+OZ2pbSEK58nE30vkhkozv2j2qWeMIZnE04Shrmpp
4hA7G7zslAcffin3jQG8N0Ti1xi0mFY063PTY2t5p08t4M9obF+8soDmRPadApDWOnSK2I+bPZcq
OzGO+aGO7DhbtipANLyaNxVjuPjlZmgeugKL2Ag23NZPs//SAJuXjNWXsEzz4XNkxwWC73Ag4G4F
aIVqVmCDjvB5PHtGL+V7p9pcVopfHQTK4ljJQ1+uB5IfG1TIhUorFItl2jSver3psAaz+Ulwjauz
aY8uF3uFGqJwL/6kLjOmFVLMDcoyPDvHyADnrPJEdl2i8cjcW0OftPty/c64SyLlHnVbx527B0o2
OetjMJYXaMztfJee16sXoI2c+ZY2+QOLgJN6fKf4vvDLq+0uAQYnakwQ2igfpRLUtVIitBGwg+iC
GxiFKHvDFRBnoDRpdwqaU6AvIX3tyb4dIBdteenFrfnrmlfew/hKS4Y70IgnDII44S66ZCUkEaB1
egq3BKZzXJNX66l0KGF2TDWymT5L5bpbDN+3AK0lEFAYy5bhuc13XTR/cPW4Yot7Q2JILLGvzLnB
tnrg/JCIB46DBZCwYFs/wqok5/32VvlciCaPbf2AyB3ohggWiAxixIhOhJEOiYcaRqBfXyatkAqJ
xNuyzDxt13FfoQVDCZVW7XpgXhjDLUh6D+whvkRaXI3LNN4NKtKCldXLVEgQ7nQU6NdRCBWHLNNe
3FFZH/ylR4Omz8aDaKvHc78O7b4h5jYU2dcMtpYTNLjD+Bb4sntTk26OEYtQFnqVuSyR/UBSbqXA
rmnf/2l1ebb1uuFjBbUHOYYRCQNEJajc1uRWZUN8F8mjZdlZQXAKh7FZbhnFR14+SdOhE/Y3I5Ih
v3yfQuLY+/5I9q7fOYZ9zAtc27vk+1Khv+jWPkjrewQNGE1tzkuHgr9J6+h18V47deUsi1GixyvB
HFI8nwv4uYydaz49eP2fmZMD8hcHJr+ioXxSUGFZ+ZBRwD3CpmJdUMt0WwsluWoPhT4sI8jfdzaf
muAZKvfV1hz197BuWMDyOKAQoYA3P69aFRsy8I8omBMdfcjJnE3Ik8jAZeuyMhadxFGCsI5eL3Th
302OgSXRgBBVm0ag2eMiE+W2E80VegGHFmUcKOfpPFH8S/ZIMDRzsK+Dvro1ma0+wCeFW0DlD3i3
hlTBJ0nXYiehSETkA302XicBF6gfP6q12RTVCqQCqz9qwK00LP9mfRf3ml0iRN6OpWtSgNr7rucW
whyqFElMohSe5M6DOg05NCGL2E+CRDCWKzi8lvxuSXRtEAGYCPWvuorkSZbD9DKt/hfwL0z1ityT
B3UIcbOfcegOi8pAdlX5ANsLin8EeXJjB3gizj1GkaJfQ0DCfb+O8hiiRUGOY9MFXwusdlBSnoNU
BIkln8L6IKLl0o+8Sz2Rh0hs5A6aYNE9kiB7Wkd0H2OAEdgs5whMQeUoMkPxPvX5XtUef6y9bQaY
COX1bS46PFtkBi5V8q+oWEvIqPmCltP5tw7nUYwQHYbKMB82ek7L7A2NYYRHKMKWMy8fdnKOyLHu
ENtIwyWvtgLSOyh8uzfCveUO30Y3+y717ds8I4lRBF9ggLYVMoQx9xmY/xUtGNv2Grua2HoLp+4A
h3ibSzyBfXEwjJ6HiF5FMcVaEaRLGPJ6asWQrDEqzq6yNNErobsIT9KDCJeT1+YAhXWT54emCvSW
GrGYeFJav7HR+BiaB5Vk1/c+KxLKlBjRJnFGcJ7kL2U1GhYLIHRwtAr83EQtajeHOu0NH46EB2EK
F4efRh+fqYfrAI12QLZxk8ky2GaZaXc9bZ4CzpqnFlxXHC2ZuJmcdTveqCGtwpL9Er25VHPNU7Sa
7WYVM/hng95mMtQldQupYkWe97mD6pJC0fceZk0LIOZLOOz5quFVj65eQU2wcnnsJvC/sQ/acmsY
emPMUpQxkoXPVWb+jHL0qmuTMQ6xIW/5x1yL7me6i7w58+aNmaE0IWZgf9YScZ8oX8e/eAcnXCR8
vK2tFSmvLNQVTPA5RYZ0lxp/DyTDMqGtWgn+EXBj/CmGQeFSWJnfE1JLsS40e7CheJ0iSGS+yfYK
8Ma2GBv+AcsdxnRrxtvIVpIC7cTpcY9zUUP1NljL6B30PupcPcyfUrK/RdP5w74J5+Dc9TP/sjlM
7xy8w1/TKKTwlg6VPfXAnMxkH2VDjXF+awelLSzGs49Xfz9TgIchgejUZnt8FwPORhccAa//HSbP
3IKoQOcIOxL3rRMbg6sJWg+ZfNR1Mz0UBHUZ7efx6ukleJ+aCBuovL6PfmjpeBv7lEw7pu0Wsscc
ADFul6RAR7MzBYHumxVdL+Icfhb6YL3ov9YX1fM4ZOZpalwPA2Vtk3JeP4esqbe0XvXfSLWlTXqI
RbBiJ8NxG5eNeuzHXMRkRenmwUDClxyhu5sQGkVhwTZRN7MPrxnZraMZ+xjQ1xxMFdQXNq/dDskE
dq3RP6DCMaio2kX4LOHK88DLdD5uxTmD/6mzLsR77bVnpZDADeZC7jDqtUx92Vh8bxaGSlaZcNfQ
SyUXAifR+fLbBFOdwtGmNglBt9xo20S/tSXeTq1EpJOxwSXDdoAtRX1whEKNIgp36a2fiHsTk0M8
07LwofeWfhvqqYFYaYLwZC2PrrLiIpnMABKGo6XgEYGm47q5QzsRTr/1nAd2hzgNepZM043ltqFH
20v/vLDce/KGvI5RnIk2zSLYuWjAlqRF4vgeGBhg9PGhvwAJ8TFmvl3yhxECcAr6f3qoQofPN0gC
V9oTM4bPD8Ul8OAG57zCCKmwRCtXsWFX8TzIAbPTN5llq912den2fq3lJ2j7fEJ0oV67BLcYeWIV
sB8hyDfNaoS41JJ91xZJrbqB6YT0hpeWwKmQfpyy6IpgVXC2OhqTQQmJr6UMDhiJ+uCyrsat2XjY
nWCQLmpEiJCuaYX35uuMP0DgiSy4IuShr2FVjSRWWYZ0K9T+TQWIJCVEIgzheaw9Q9uA/q0CzNzw
g0Ri6GnCFyUfhcmXnctmdaJWTWk7AxnKRSj2srXDU6ZdiUBH/tMxUV8VCklAH3P2Uxq7zDHCO/Ji
2vIBwfVlV1TNxmsstlwKDiM3W6ESGyRrysnk73Ml/KOag7e5bbqbPzTugTHkmBCU4yk+FsPvOsv2
EJGGU1dl3vv9KNwGEXooZprl10wnfAl4Jp7yigW7xRr8XVfiKfItPfiYLvASjiFUF1d7qeSAaEro
E4/UsvERSpUhsN6Xco4lnSLEu2aFQJIifmCAhNa/CjgJmZz9uNb1fMqqZTjKue/wRuRIJUhP/vVL
pLVVIIdta+D64h2CqdL5eDw8lPnfai6WCwS53+0Ix7yXZhetE5zkoYIcg3RpcxVthPZJ9Sjvh6r2
D4Wt6D50DI/wzHdLBHKmj+RBCCyx6KXAgHDaHTv02Y+m8bFggSh/6yEwdOFLv6Rk0HjHlG0STAAI
n1zWhBcm5/G2TIHb121XvcoWkRS4t8wfgSm48crhkiC/XVLkJfBHD25w2Hd2V2MHVjwtteW3Bd8t
MvXIcKWwk8ReF+61VFI/BmE0nidfZG8tWSgUt+rdg7qwqUmPgbnOtZgqUG+jyZ+33oRoU4aq8VcU
jO8RozK9Q6sQ4hc9vsqZF4iJdHno4g4U+12YHszedi7YBK5iF6V8OP95S7cof+AjabgS0odRucIg
vSGJDiyrhgoEJ/nkqplf+y60G1utnxB6oM+0s/udZZwiu+rAXszhCAmdeakzFmmWAU46OoYlY8hI
Y3IGUooZ3OK6BZaBgGwqkONNUDAMuDRQiDRVb7bLOB1qqHkam/XQvqzZJ8srz8eBHQIaitCDJDnS
RV9eg68uYwALOGKeNK7KO3/RudkA8wJzMnR19rfJPXleIPt1YGuSlWM6Tqc08jCt2FA60yMe0Gof
sVn8rqsIcCZMyRsgDo4fZMVOr0UIl8dj5EpZgc/dVvsMYC4UmNyFBzpPMIEcz9E6L0N2w9OGvrzs
Ow3WKSufBoCNKDHl1KbKMMRhUX/E+LHIdWvb7zuQdQh+lhO+llx6Ykr6noHchyzobqxCRj4moNiu
gmpo63PjDoplCsjnOK4bX/TqDSE9DearK1livNz9zHVX3hCuCjdtOKElqwpMJsjmyB3Bv8LRKfDP
wyi1AFll5MFM91D5S/a7d+Ie+AlHelswfuF7Gdr1p9K6PUYrXapU5AROAZ/uDqzLP0FgBDeCk3zL
IEAd2TSVLeAYEP5kQZp9zb3hNI+Qyedi8Parm/qPIV/zJI8CVNNcm6cIqbsLNKw2rWeGKrpwHxr9
A97ElkAwHAB5vIyZW390pbDFJMumbXsfvRIzhnxjHwi6GSnIv7V1Nl0WSBbA4EHH6mJZE7t24Fjr
Wdqby6O9UxWC97iSDqFsvCMTuOGr2TWXrjdNUqplubkWOI8Fop/Bn9w6wdUHRhh04SZA23oaydgm
xIWpxd6Czy5z5qUfIuBZqoXlKtzwSns8VLErqYVAN4hTiAELhZofeZi/Q4EHjEAXe9Wd4jvkWceb
w0ivOikrEf2y4Wj2bajn3VR7XUowK+SRk/vF4CaNW0jUOEmHdQXLJhvgS+sir2sD6ArvDDkX3PN/
W3Dql4KzHPdn3sFmbyDjIZqCuRv5Oj+uSvX47kKKyL0JMbnCCRwRVaC8Nxwmv0e4igfYwmDfIS2k
80yWbVM6dckWhXckyxXehTlY5y/kU6JHmV90BuujOEXBA+LG9THMc/tdNxy3U3buqnUHPRtB2QEl
gM3WrfDut/lKTl0OndIfGxgup2ACdWiHGDEUILX1CemTIRlshExqka0OL71EWBk+UCb2KFCCP/Ak
/A/cHNkOrKIuYZaI4E+EtPkrZuEUew0hA+45LHqHOSGUoLBXYSKM5/uJ1g2mZvvIyTBZIJGI8GZV
vlLIf+NGrhhsIvkR8xr2NoO8bizC1rq160ELiPdlbhND/VO19uVmDDADo1rPmRxfSYs/4QV+GoOS
Hyx//wm9/5+CAC9tjf/8d6L/XyZB/e9icbu/7fWr/vv/YYyUQGTrfw4HpPrfnr/09PXd2v8ahLv/
pf/IwUnxj3+mehABwzKsO+//nxEBEtF/AEbmaCRBEGNSjkAQ4D9zcP4/EJmXPuYW4E+wRgvBsv/I
CHj8H/f0G5Y6U4kAHYIF/4eIALIp/5rICQKfwV/0fPwzaSAx8fpfEwLCxxwZvobBVk2IFYcUEBf4
4y9mQ4wgCaoMTTWQmxSgcI13HaMAOIwB6Z0tRkA9DJiytcGQGGDNA1ojnIOM4D1q/GD5aL1+OYWh
wcHQhLm75VJksL36oD940eCSpvSaX16gy88s5M1THyLLHOdF6z0GFteCjbzqZNq62Is8nw9lwEAe
oY7GhBXbYdtoK8RvO0QqYUG5jgm61FClmdUWMaJBtWANKX8rSrDtcQBB9R3kjFmSCuHmS5H1K0+6
tSaPyi4DJJI6+DYles8EqWtm4rHvMtSwmMeRxxDKOyDFfp+rFDxYC0CABfUmw+cQCcwwQA3I7bkB
Y3ZBhMceyMUP24r17JhXQeBi/mc5ICYJFlCjF9OoU9WmWoLozcy5/1XVwXLMMC4jASI9f7JxgX9g
erSaXe0nCku64gW15DdpcO/HAcf8j7gyPqLh+ALqdCjy4aYZt/jojl88h/B82lQVdH4z7RpMu2kq
FLtrKH9AFA0vOas5LrM+4sm0rui8O8cU/Gwh64unibo2pn7wmVbfbVhgtoSyIYpelCbTsBHQlOpN
ABP0Vz4WcIGEGduv1vWUJ2yKCkzWcOadLsO7qzqM6Pcbstd1ZeIBHAt+5myTTLGP2h94ngx5gFYl
IGAgiJ3Aa0z5T8ZlsKvIAgVReb9AMV17OlC4NyO/n8T+52SLz6qY1w3K0xLF+5D3J0E65EkmbTcC
TXEydqLc8dIcxdzDT66b4VIO5LKE4zXvIZoLFN4h2A2HxXKhQJklKVkggOvlMetoeKkacm/gy/5l
FXX1B0xqGQfLDNMpwKk/4AGS8g3TjTiwefRVGAnxgoEU+ZbpwuwHPmQr+jvpIUDPDCbgDr1Lczug
q1dFEGytVs8Tho7tHHKKef3v7J3Jdt1IlmX/JeeIBQPMAMMgJ69vSIqdSEkTLKoh+h4wNF9f+0mR
VRI9wlkxz4m7L9EpvAeYGW5zzr78caD7fAuW4tUbByqqE7qpqLOsH0p08My64aUtU5ScQ/9pdGa6
Cq4ixRQ4tYUZrmLKxFVKdOLEwxdvKpgfwLfeIL9ARnBhtcUeRVuHrhiW9e3Q5CPaT6WtA+Xv+Uhm
ixEnrrtdGXQtVBP/MPXBHfgH/v9UlI9ZE/zoaFWsdeUU26Fqb2vVo8yqIUxjxQ5WFtAdxjL51XJP
3RxVZmH5FIhsCEHbmiLmYUQF/6UKbPsTie+yi5xxdNZyrst95tF/IpC8q+yswo6fVhvdk+Q6kz1+
6OUESKrwnualy9d9NblfHZujFRlz535qSXBYQKCeqGZeIBVNmdJPKGcvWBcOUemg2E0ZuBJlzS69
0yoAJKLVpndz0tNGmXXrzQZGjuWcolbHW4AEZAQ1JXm3dIJ7/8IN85tKbHHHolpGnL7CJtvtqpCC
I5Vyz6INBDjryZl8cQVyaeYAshezpReh3Y2bN+GjDAqLccRNoqMboutuJ2e17C03cbvNMPv3sl6Q
U9R+2N9O6tJTapruJ1DjYaL1IW+rwID5gkO1jq3kayYXsx4JfE8BTO9bgguPfqxW6cal4nqbJbGH
EUbMxLY0Qx8ifCePvfGXg8z6YK8pPG8ySlGkFnW3STk1dp4PvqmYJ+t+NH2GB5aUagfTLUUytQDn
KOcy2BsUgB/MOImrasrhZDT5FKz5MdrhceqYS4KPcbUo7EdK+NPtnKYeCW5bmR9quOwwIpoXBLm8
M6izh6+4versNqTe+9zix2QHe7X3UDZ+J65yv9fmHfSdeGM35eVGGeViNPdsuCFe8MZ+7bWUX6NQ
qt0wzOU+aOLTOHfX0Vi96Im2ZV6Hj15Q3ebg1FYkQ3g7bHlUqB5deDuDh8YeSMjBE/r6tyDhn069
3515F6ftb07cX59L0enCC4vh4e0QIImSMeiVrXZ+jlR+qmlBwnUg6xYUqXxvi1TjHSTwm1HJ+P+4
FRhT/QCZny38S0DxuzsVblgyq8SonYmDmxrBCrn3sLX7DMGaQ8RMHQ6x3sFnvW4Tn4ZGnQ3lLmsf
y6p5zlC0bDy9dO/QAt96Zn9+KjAAHuZnTTQj3nwqFx6QHc+U0wcLe9pkhc8qH5+WaqRfljQupsHl
EWQNB2D5zWVfrpq86jZRbD1miXcjMMGvsCYAwCsNdY6KcZWqYIh5rx9dyjjrpRtei6pC3Yeg4rKP
/jcm/v9BqwqPjfbvg+LrH1Py7Q8wxM9f+J+A2PuH7/BkeOBgxORPxMM/wRBCaPyvtFdtFoRmcbBv
/hkQu84/2MUSLoOvNORVm0/wPwGxxGvrSnY3hFX6SL7/n0TEF0f4b1vT9l2YFBwXmGYlO+VtPNy6
RiRlGSN8G4PE3zSgFcWHTDaZ881qQ8eDV+b68tz7jrJ2Yd6my9Nv9+pfnA3iAsj84xPwvckUfE8q
HbieeznUfqMBJGOSx1lfm6uqa/CTOKb1ggcZuWI4EjbG9YmA3SHTpT7fEUOlkydPeeH2VbGOREt+
jUyoCIkt3vlcl734x+fSLl9Kgx3kJP3r53JsV2H1ycWVM/Z5t9GVlzCwNdGjWWcpfEMkFUvr3XST
KzskgxMiIO0WtLMBXiTpbTNnxL9SxpZ/UlU3iO07n+9NJoPLmlMOQpomoQJv4L3JZDI3l07tqvoK
nCUZgV2hsjwjltS31mQX9euU1ZROROaqbmeclkrwJP1Sf52zeGgvlaD2Psgcbc50jXgXMsI0SG7H
0iTqnVPvLYiBEiFhpWbRBoyu4Z9vnrCoZiEJ9cR5sacczWnZ1+GxQeWDEbOZ6EmAUit/VCDh7rKs
zTDZjU2nDo2c+uSdSUCXS/32UIXtaszh5H10ZPzLf/y52EqEvVPuifHshD4xfiOKLr8eR4hRqyUb
0vpz4jWEC+88qwsK4c1Vfb42znkb/7t2LgzZ35Z4uVQWVoa5P1eAYwyigBY/gPIym3IytZXmcVFt
SqWxlMm0J/jkz2cr1eb+75fMmxXDlwfl/DO7ZjlL9XbFwO4qDf3I5gww2LFODSWp4SgLoMmrhp5G
dfX3l/vTjK8ul2P3CFYnFXdBVf7Pb03ulsdxUxdnh5otTYChBsYLJi8o4+kdGMWbAAPIlrzsAR04
PNjL0fjnpZow8nQknemUpRbBKR3nyy0UseeeC7+zio9UgeVypKqq5DuRxl8uLSVkXEdyPylu8K8/
L215MneDuWtOniVojGqvGHHK1I73oUqg4e0tSu/ttokGq31nVb19nEpKz+cN4CGZAuXmvVlVFh3P
roXwd6L2KUB39ehHdr+OIzTZrKS/f5yXqgvf5fd1fAlaaHfzE0hHNp3YP79rh2olRE9u9hSJ52ob
Wd382rvLbA4uZFq1ZV8DP0xhjK7bIEW8nht5LnI/VNRRm/mD6/fIhTMZHCGA5thMAaMVGMrOYZug
5wSZimaEukfd9gaFfeE+A9oZD41tefdj4CXrqS3F1h36m0mFMdJWf6wl+KuwIedrkinJ5Mm2lqnH
x5dj0ula3NMBqdPXekAsG1kiR7u+qBuWw9diqK29srOeMkKtcX/YyGOcUBzyRRdq5VABP7eZQAay
BPrRmoDCJhUOtiKq5AXyi6kgrourdsKllVg25Yq0zPGMMWtlzUv1o+uJ9j72yftQE2c7WjXpySur
aF+GxUeU8MudGZ3pAjmCwSqGcN8zSBp5fhW/1EP/6veLh/9DZrjpRnhp4Ygkv/AwwgbBJBHPtCbY
cxtc6BGyvuk1d0JYKWLJuhak5ilNE2XXT6EYiy3uxQynDn4aEAKDs4dB6e9KFVaPUdOhLbJDekBK
Q/Mj7Y7RHbTzdq6i+RrG3W3nev4dfUDaZF4v7nQZZ/emss0rvVUw56kKUI75SDMo84zlHYgoufL5
JEgnIgi4cAQ82JCD1u4XhVmlWkMPaa6calaniSLDWsVhv1eks/vBqx+wJbmnKvamLacFrpKqwZqN
UXSNrrNvtp4VuNbZibBSpmkxPIJtjD+npkQpzfGQfsj62XsQOnQ/WFFsngopmMITm2DbDBkVcE9a
dAn0TFqH7Kil6qTF3jRNvLXyAtAfLUrpbQIzp9+ySZ0d0eWdt9F0blKMX1aTquKBDimL62aSkxpO
VTh/Q42v1pOHkQLVTHe0ymg6m0D6n8wI0HMVt0V6iC0Ll02f+P2hstsnJ7Lz7+6sxLHW3Yg4o0Hk
gTzgpvEpK9ZjurP9jIK33VzjFsACXtfgGGa5YG4MeEJGYmqBN4z7V9XZLh3wAztOR6o/zsu1DKti
w5mMlthxaI/XKn7wW3GVOiBFZ7/67jUV86br6CjquXgQKn6eBR6zTKf9DhMZwlZKa59FovdGFS62
8wEhXjTQYkyGD2Flxr1TLdPWpTl0mKLJoLnMsrWwQrgPo9TjzghgCQCllxtcCcHecdIaM1Rd3ZY0
cx+QtxU3SZNEtwmK/6s0Qu1FP3Q4W7VnDevON8pdLyNOUqS2gn1Z0+GKtsovAF340PYN0hPk026d
OJhZYWqvEjHl1yLuEfPoeMzzTzG1XOtzYmbquH2gR5VjlPHT+LoOENd8B8IoXhuenPO0lG57T/6v
vM1Yoky60anjec+B3ybhU1vzOoeHvSRpcqKF42SvGm82gAJn7rwHjzjje6tzPOdxOrTLrZE6mvZO
ojt740adoJ78MzArLW8osT/q3sjjFMMsW3Vz6sKmsTPkf9Y0UvrQnWmT3WwZamOAtonqumGY8h2i
GSc+jl0Oq6uaC/4G41o4LywI0texiKSPB7ge9FVEWQbwwFQmGUZibgFU8ezSW6NLKM2Nz0ks5bap
dE7YLFrOlacBtHS2KkK4PqvSHgI0nnkRdVvJOUoP069GeaXqXGXXyIia5VbaDW9YxxqX8Mcysz+u
izqTFNAJHE8opHCmBiwxpnNjQvVuPC/ireQ3Sag+TQ0N0n2nOTvWnZX3p8WpaoqjbugBZ8cR5poO
HTHwynwBUCZ639wXmPeyE/XXerml4Kq9x8LTVb4VKISCYc3qNCjLR11jhwyAjOpLIXkpf5QLJYZN
40hVnZ0OI/MRJFAdpdTsdDJ6u8XmCSETLBOEP7vE98prrx8dd1d2jXvvkgylyRVQ85nyqZVfENAU
jDsQyWc1oE7yIbZMwGMVp7y91rM7AlDhCTfl7tLDwKZqV4YqS2y0a29LoJHMfmky5EUI4JbOKTeC
CQjfgyLVcbGqoN4i2p5MjyHGxzzFkJioyXdVEkc+Fggjs2FP6wTHNn4rXV2pXMDECSYcaU/BpMf2
R1GOPBaLgpfpNsRdKW9L0BhEAaSfqW62UdUn6RV1kWz40oOtBTbXVHauL68nIJk/ZGH3VElcAHy9
u0nJiqJXog941Aux6XLkkJTdfRRyYOIsJWw/VCCXk49173TejYHJzp2KReOGn8t2LjmyaK0n4T2e
GhuOcOc1ufRXI0kVZv58jpv0NSFsuWAV8tI01roIZVP1m6qbHaLEuZyG9NFqAlwKuPK2VoKpIddB
Y/ZTlyGkbHNg9QPgvZveVdMXLBDhRzGb4FSXsYeBVYCMyYX3RFj+3HRRcuTrUSEvyYGgzVFwqfLs
7MlwBL852FBp66Lqb4NhegEWEdPDlMk+1Km+tuh5rkdJFRYib3f0MN492FVY7sGp8m6ZZLv2JOR9
Ii77ruZc2QRdALrDN5QBE7oRYogVHodGAEPRHgiQwB+2zWKqXWapAAAUsqUafSLw3YmDRVcTtnZj
9/m90hGuM2Rx0IhIRS9KvjQ/UZLPsaioprr2VZRnx2CR9tFZTHhIikwcXGGYq1yM4S7B+i2wcvkr
SNbdOihRUtiFVGcztfNJpqo5Y9gZcYDJ/Iz4D+5Ez72O68oDSlXW6qsT1fneTUO1yif8CODsy2Nf
6uauWgQQCLeaj9CHuy0miB9yKdp7IJNoCATSUxCIw1pMVXxfpfx1nYj8jyofhEZkrOurFjANQxJj
uO/p2AZECS5Ks8FeABC1PRVZZQ3m4zLWbbFNqInzzjNuPGPpT4y9bftRvAahpa/SWbpPTkgyjDCW
9lyHlBNtqg3Lj+kUvaFe27bNNo5D9ZQJZ6YIGUSF/izbIEpvzDjTm0cHBYM+VV1KCNjFdPAU4PVV
XWoACLNDZ2y1EB4Ad8yH+iHhZX2KosT56kZVeGaymXN0prwyaxNEBrIYNJGVBgx+QCI3W5u2CtIB
Swmwrynqx+eqb6vbXrUEVHx7fd9TeuedT3vmsSxSJrHMkXGeE8fVHxM/nU5xi3GwTzCVx5fEfgMk
vTvaCKOYe9F2CS4SM2XrJFESm2tde9vZjH24RkYafu+HOXhSImn0GpkDahbmRfB7FHjANLfWBFu9
0TFU+iHtD/zFqEMb1Hw5Zn0Ju2Lye0FjcIhOReDSqHNd3lsmxZGMrL7FACEH3KRz0rZfjE6yB5FP
SPKDBt+x60YeL5Q6T3d+NQXuje4tGxu7XTS0BdsqxffBtj9pPXcfexL+Ow70HBAvlt8PLZ2FQz+M
9WaacDrvutFgSYnShm6elZucportDbuAgv51hMajO6RBPI7c3xk6ejBldNtQT+RnZ46srYiX6eWC
2t9ObSIezNAFawMsAuE83uiundS+DaNq14VF8piV+YuoMnngC9I6qUixnrm1jdrMC80Eh+kWzHhY
ArwkTjzvo7grzw150971hmjTuL6LHKnNY3MTEB/eNok9fvQSH8TNmIbjR2a9oLRLm+yKASfFdV0W
11Yz99/Gpg+vQebrD46J+509zeogqxCPvDui6Z6T6KQDzfANnUkEsVnaXi12yhLrnI6cyu6tQ+0V
7QdVLdaLJlGZIMMtyzc2q1NsbNcrP+fJXL8oWY57OQCIKQkw+TroqLfWAlKVcGUkuUqC9CAT0rGi
RR66EUn0Ayi3d7JG9kVLF3uf0ljczwbqQteWADl6mtBC1V+HPhv1jlYfjlVlxINHFrwxBS1tcvJ6
W87qh5oszFRdcY78IdohvUOvCGvrsScHONlEsYhlg/Gmp1VMvwpxT+gt/TYxqf9JdWF3gyzngp7p
430lM9TssvaPyjb1vpC4RkSRXPrKPbPWZHMlMNcS/UCyR5DW0VZz+NXMy0/VGLJHmlJ8lmNq72oZ
2ce8ZK5In6BrMbo7MLTOJRozdeDuXEVEtfCBdoxRCTeLnX1rXQytaW4FW2OsgkCnnxFxh/gWvYF0
1MqYvxpEfbOfhDt+o7v1scYZB5zJi04MxbnwnJZ7L3f9V3Ks6sGQR97A4rO77YzEmGEk2hoRQhEg
b3Q31B8cdPf+9Vywu1aWE+lzjPk5wXQCqHrA0tgrd2VVs3eblMp6BA0a6L02YcLMj9JP6RToPvxC
7CPoOQZofGevuLdd2/kEvbvbV0lNWwGuPEmZEKgop5z+M55qaAahurczhb87C3J8Nc7nYTT1Pehy
4qgmxHBfN+NpXqCtB62P7smboXYSJzyEkODXacXgmGQShHTK1c/0aPW6c3PrQ5I6T2kvnIOHWgyg
Tx5j9Ajy68HmDKN755/hk/MhTF184yjr0EkgpkbIaLK1HP38uNDd2cw9UdC69DwLe76ZbqbWh53b
QXJyjQyupib2TmmYfSU1Tu8y0hAaLo1zh7Octc4b6jCVjreLGHJCMJB10EgcOBNFNaXb2cmTB4zS
5kYS/tcHY88OBC2/+CIbq/5UN01zI21AX6IumkOeNNYLhVMO8SUvEZAwQuigHWvBaIRcbI3OV7y2
o+wxRKBpqqWMYGopuUXLnDCsI0PfxZGDA7iuORm38uLbRygKkyarnuO+zW6dLG/vPdh2cIXQuMZI
UstVaWXXQUJsZpdjd6hr8z2RGc5A03QY2Jns4a5qP6u/wBSXK1slJKgl723W3zQ0KNejF8VfW6yT
GQddagsMVIBEwsu71m6c7uzKRl9PxpE3lBXduw6eOoOqCt+B8BaewR1LNLsL9DKymtiFGImtr0+s
cdoqAsCHONXAmVyRvAR5zwZMFvs1pqBBZB9e8FVTHW0o1IUPEtnDDWpJlNMTMeEV0xP6XZvUDGsW
ovROdYjdrVuCcR9J62hseJNRbtm7qO6YUNVdRvWsSNH7HwO18ks2aTblZKp9XklAV7R4vzBEwHlZ
qMV0K3/gHCPe54bpzt+1hKxbbsAPgA7PdQQXBcVEcC8XUW/F6NNyZ3TWQYyNoJWedfuxaVNcPC0k
gGia5lWLsP/Kyi/OESJE9Wwjn7mbjG8oiSjFR0CLyOiYj1Y7Ty8eo1h2VIALCUeqXcii/PpzEY3z
rW5mBebMKtS0CrplQTHvOcNq7rP8C66Ysfs8z+xyoqMAc2NJf3yFaUF+C4po+sHLknFvPNgrTAe0
yFEggHYaZ/kwyMRlZoa2qys4oYwQ8J0Bp7SrI5yWAPOTMyWjMLoKPR1uuozK0Vd7jGr/4HLYDRvS
LvVMl3X8yMipdowFyUtglcEqFV7fXA0s7KF/njxhxgbNrDSO2wDvFbpnANgGrXo84cdFknxNLVbg
MXSClV3L55Y37bUNu/4HtRJCDka3GHmb9ai9q3Dj6CrD2OW5fLaT+ZnDtDGVgZsya8glY9Pnck8F
pgfNtEwBrwafMOncOAk/deq6Rlia6QuqbYY4spu7OCxhTfsKVSpYf7/FRtxWdnCzDH6Cq7ox0jxG
QQ8Tr7dQlddja3tfMPQ42fUyjnO4ZZYNg52YJtSX+zLX0LFXS6P5rbnJKSLGkLMD0Bk88PvZcfEB
rhk/lPJM+GDkCAk2F7mnX0v6zMEdTt+sOMhAJDOmowk/tpkHHkfQCOh2eox08SMJun659xc7p6hX
LzDnsWLXTDFf0EXHZ71ESwqMazH+rWv1TrtGWpNQYa8ugFpmGIlmJoWyER5wGE6YRaMjw6aG9ODT
GLnJlcsHWVIVJl+WCjEOqddC8jjMbuejsHE6DPN9ChLqg+N2JP6Zb7vOGYvFlHG25rFVwHjuMKsC
MYgg9ekACsXtuGAT2VW+7KiCZMTSxwZPUHHWVkTp2w5GXx4GThoK83AepmcVpSUYUQGKo9rSJgjl
XosezwmhKcWCKJtscWT4BQkDXaE+iFbI7IqTTXlhwG4byOwaPXaVvlpJW5MEGSL0Yy3KRuyWwfaQ
CVFj7ufXRTDWAWRZtGjvFVx3iiBtGjrWkxCATM5uVXHjXavln2FgPHOv7NwhL2UqF509L4TJewXN
qEnPGAy5dukT2uL2d1PnllgobYmQRXPnVLl4yRhEopg0QbbGzPnIbadtEpEas3NqOiSYk01qe/O2
wUx5Key2aghXeDy816azhHkcs8Dl0TGEyuZfvvIui0XNEloDaomK4IkhD2QjdYj1J0Yvi/5fIDIG
5M74xpW/jOnJ6WJf7pAuckiJFq7e3RAtVbVrwtopd4TJcwr12CnhxkYeyLQUAwLbqqsyCouLk+K7
z5NIfApTv2euYIfzi0E+5ImM+2JpHHgFjsHVQqhrbV1Nb/e6XDqJz6KRi3MXy85i6kqCyo2RQuhj
ullD+IOE0O8aREN8ptkPzqIdpgtEyFwqZ1nEw0SyLcpt2BMR7BLXGwuaY2kZbsZOZNhPGvRKuBPk
1JxKgwlzJX0DnZb7YatTN+pFn1Q4lPGRiMcAyv/VFZU/H2vrTq14cPIByEtjfK85hq2ywTpnllmu
rC73zKoq6t7gfCi0s8XJMpY3Y9fAr0ynwTqzuPDDDq2sjgtXbO9likv6JeiEZW1mMAp7Ctkp8L62
deYzPbjB3zHMESRI7gyFfc8crbnccBBCRA8sG5xHgwY1oKwguvJ6kmWwUV1Rh7uFYJ8Ytgy84IrE
CAOrtpEqbfHbcRgy4iWhuCuD9tkETFVaXVRiVNeE2wfrbFqq7ptMM5kDoDbN13lQ5hbVnfYPsyPa
7nsQAC4kKK143EPUFvMGna7z7OcF+62qa5IpZ4nq7y6P+oUaUeYe+mCq5p03McNn4wB1QV/GwYA1
hR3GEa1J6g95eVkafZrPX39tzh6c0+WDt0FzsPvFxxbQOt24HEqDzXCDSo/CYMFwpO7kMNhn3GHy
Kz0AI1QSaQrVAGthraZnwVTGYZW4bs/8QeAf88mbnTb64IJoBk2CRhQ7BZzqnlpqXKXklT3DKo3Y
lONC/dGrsLcwWWb0d34fZMM6qqz0bOagiY64KutXv7PH+NWtML5ReXZgEnPjJJWdxnJc/0RTpCg+
yXZgzydOQxcva4uMwikqYFpz68Xly+HpMjyCGm9whu6+iPaj0zLFrstNj0GU2eSwH1UPcOlExk57
GEQKdtlXjFXUNXkNeNm1MugB542yWaY72r9U1i1Ve+WuToP5idFQ85UzM6OpoRHRcn4yhJTTa8pK
4u60vcyVYKiWx2ywJbWbXS8TC6daX1dO+JT4sWr2DI3VlqBQTqTNOV2E44cchW/yIZiSmNlrTE3j
zdkDRNhPuaGfFTPHFi8mw5dAhTF2zMrAEyVMnT11hbZAw9g6PSxOkKiDiPM+PZJuBB/R+uJkYgej
PI6AHLJf06qNIaB0zVfbJKTdfZcIBfNziD+1jQ6h+2Yp45J+vSN+tUoBpOXptkpS8aASr4quuUmq
uquwyVCyoJnaP9Vz3Hs3v05Mv3Ey8dG0dpXuIAUmDEQks2AAHYYZE++tbuDBBczxwecQS3E5gW38
Cs4C7u/o8CiPjEVkFMc8uH33HfpN2G8MbzxOHy9vvf1MHPYxk0xmBaWcd59r4duM9Z31Ug5rv8Jm
3EPNGDwiZR4y5uoZJ4p1KP2eZSHmkJjYEkNV346S9gWVzx4AiI2/I/hgUfkEZlCBOf6SKw3WQkJt
/UaZoZmvOqvHOpHyWjSPRETK3EdEvstt6BjXPPrR0LB9p8ocJdZxc4Up3F7uW1fzQw9pEWSqgJV0
oZ22sfyWliBoxI5Zf0V/dpFCNz94n+Qg17hlRQL81sZqjgCZjsh+RBcIvE92l4IwVHepgg0pdDiN
WFujxvsWMuQKtJNEvn6lWwbcxZdjSjDtAXo5k+qqybFCeyMCGgqgFZpqrg2s0QqyCoZ0PG6e4U3/
pS0MOIVw9C4iHpoDAS2CJECHshKUzYmHWz8uzUPX5qa+I5mYkz39WKWv/HwY5TpNnaI41EDFP2ft
LBjSmA26vdSwJ7och7JotLih/lQ0WzK93j1FNE0ptrfMVHn6Z4yk7MEl6pojTzKTFjV0vEKV4ffs
YoDsN5ENZVAkMycAY34Ya4FfZQ7rLziOe0ktYDT5dZRa9fSg6zqJNkk0sM5KXfLQ7DRQOFNSv64P
IPeY/Jdj9xseFpuY5mDnZD0Hs/jWE42m7jCidmViR5+W6RXzrM1crSPPzBPSHSv64fv0Pl/IWa3y
U8Qkha8+U5qbb/YMur4kk4o9v18xwGsiBqBnGWN47wsn+hqYbow/YT5rwhcFltI8hpQ3g1caLAyr
myGBmGM7p8nGXfDVUMPGj0BEVGZudt1FBPLb0Hid/TBTz6rxq3JjD26XWP1VWVBBuQnRYtS7peid
DCWjzxSDNssNUy5FHHtdvsPy4UjahwRd3+OY2cAanmyloeDMDS3FPO3IqDpm63Jfi1u3QfJEf3IJ
DPinJsTSPLhZutzVIW3pc5X0Xve1KAeMuGsZjYysXehCDee2Rnx+aNHYiUuTJVmuFpzOzk1Npbxc
WX5uoIpVI+lZCDak6udPFaDohOpIqcbroulLeW8EL8dD0QrO5oYMPbtOg9FbTgYvN3qgGo2lP62t
jDnjR+iOVXCbhr70b0AVXWbqjkQscMOKWlx2fe9aeEFyPaA4FdREnn0E/MGWMnAxMHw2rezOWQOO
a6kV4roLm83QU3phuDjDN6OLQH6ZAbW4lulFcG1VbsKMwCQn0B22TC6SSfmO2O2NCvCSviuH2F9i
j/ECFC1/CjsUMXXrmXbam6rw3IdezkH3XKbMeHiZYkXTLhB03G+XnCf0KcgDXj8/xSX/a7d6nOsf
//1f36qB+YLz/Y8I5uLvzinHRRX176Wljy/l8lL+OY3l56/8EpdKho5JBq/YHvvMR1qN3O2XttQJ
/uE6WqG6ovLwc7TY/5WWWvY/0IAxc4xwT/s++IyLMqursPj/939ZTCS7eM9xYiEHRSbm6P9EXfqn
BAyxkO8xdxFsnLAD5r6rNxIlpl9hDrZyuGhRmE6AbAqmrjTlFL2jTfpTCnW5ji9YuCrw7ctwef/N
EPY5gNFchAObJK1TKM3uOHyTy1I9O743bn57Are/5E6/i9n/+p2Ip7nZPpIr6eNj+3OvZFSoq6Ya
cakwpG/DjtbQGob8HfHcn0LFX9/Ix0TnUCZybajVf14l7tygsBnvsEpmy7lTXUMkHDhJ/CHTSwzA
sbOLd77XX+4hKrKABXOZQ4c9zn5zxcyRncbkyd2TXdyv8iSZNsyNlszXTaPpHdXcexd7cxMbe15G
yg1g5YSepz0eTvdjFrk2cPApanb/4RMLHMdh/SlF5Rvt2hshYtzbdkkulK3cusEDV/slIwdU+85V
/sVXclxHoNbGv4i38PLz30SeooBhgzGJuKieU+DAbr9vM5/5skx8Wf/nX8i9XIvJZqT+/ttLJbmL
KmikDtzX4qj4Mms29PjOpvrLQue2SYFy1xOMIJT+m82bF4PKGXXOOx1z057YKmd0KSK2v/8uP50Y
/09UyErnMgrJpqcDn2a8/+bpUAMlhbepLGVRrOtN2028ObmJddzvC2UGpjYvvemua6Oal6glSaB1
RpVnPzGCjBkEdJ3bR2dit6/xKCHAYEoImElILPn1XJIPrkQfDmJlKh1F637qPbX3vGwawMpUVAlD
366sVTuK6HXsEjfEN7XQR1YmDV683GeWAAKhBP0ZeOj7gAyrOSbJsuhNOVT+50heTCx/f0su3/jt
HWGh2jxgjAOB90ZmyWkQdWACgBbNmaaSOyMEDPwqv4NPkt17gLogCA1i1wH7hzBAaPHh7z/Av3jy
LjU9IW1kwpcF9udS7jtDZj8yt22yLTh1DIhZ2e5ovbOK/8WGcX2BiYHNiVnn7REXLYtlfGRuECMG
KDnGUWe3t83GbkiC/v4L/eU05UjDEYUPiDOVMZ1vjpvUU32iVJyv6I+U3/3pMiq2VO4Cp6J1kweU
kI76FdH82/GD/+Ie0gHi7YwmWFBHeXMPyQmSKtFcUgjeSIOcDOPB9PzOa+LtVfABEq05vkReHwT4
Rf58UolbtlAML3F3bYlsM9DkmUibRqM3f38H/3oh2qW8FS4vJOeyLP680KVGXcUWORal//gkFiXo
vnbTw39+lV8Bg8Yrg5L7z6tUEwyS2GouA84nJC5DTTdDMw/wP76Ko23ieclVmE/z5mArRgGNh7rc
ah69ghEiHlQyCny3f3+Vy63/fRc7PwXwykEBr4nE1Js7lgbJ0ETJRW3ULfVdgn15Qy49fxfFd2dg
AlcZO/+HujPJjhvJtu1UsvdbiAVDjc5vOLxkJVEsRKqDRUoUasBQGAzAuN4M/sT+dr3MCMlTJDNe
77UyoxLc4YCZ3XvP2Wfz9hX/W8H/yzU5swUmh60fl8Vq8Ov9qyfUdtrrEWFWneFFzI1r2qtVjcIo
kBh9DiBhvc8OqFvGLKCWrIiVZgDr70JxW6pjixX9BazMlO1LbUZT9MGa/KoA4w1aapQ4DiI04G45
cOUOdMpzHzIli0RlMUckPKP4vrS6dNajN3QE3TROl29xuudMtWivgNACAVqeuQX5l2uA9zB4hc18
g9mhRfQFoGdiCxafSels2/rGRen8BUW0l2zVnFrHYimmgkdNovedVXv2Ci0Nvrcaq1K3KRGRvMxC
0ow0tOXNUaw1cR6zBM4UhcyoCDxi0zSjKRYoi2Vcpg9l0HrLhngcXOFgMGWzLlta05seWR4I2xTv
CgIgneBc7mxRnC0q0fDmGDr7X8pJeAVRVAFjj2qcXKDKS0psdhZ35mWwOP6zI8GI3YWmCo7ubY2p
Cfte7TdNdKwz6dMmsDSXMzOcGwzwrtn4ny0K55RPOLHm+oy5JdNZxBU7UHG6Yew5acwiFaHhToXG
P6JFoAGC9ppU8LWFxtpYx7IDL42fdvJRk9tw1hG8gsPmISgRCI7e85BWCMOMpoqf/GaEtTsYvNor
2w3mT2HpGd+mAnvrSqG9vB1V7hjPEnbJrcORhOle3wYVvBShb5LAHZODzIl2A4qaVnijDYggd21Q
T5DxjUw8ULGnX4xZmpieQ0s+tkmdxSMzW79PsPlov0AvWUiwnzXeVdQNFY2dVkxJsPVyOOvojFrV
Emw1zmO+BRo6fhlq+mBfMLYPzoaxYZyS40NpsFOLtOct0CJ6kKCxbWNr9IlVw99dYrJBcp1bOydt
R3CspuF/MQA2wMPG7z+upjThOQ8L2/4Eg4uMiDrHBvSNRipthx5zmXEI3DYbAauWyRBBuhjKbQFp
Bb9UIPLPR6ee+RVFYjkQK9/0/V61oiTeVxq1WM/x7D8kGIK9dTLK/KZCtgtneZbcWFQPLaylOS6c
VV6NiQmVl757hHuswlCA48L/7lVmRQZWbzv5194nwOQK9T1wYfrxdoYqqB3yi1apRBwN8KN87o2+
Qk1ad2rBZjR66bJ3eePlt9aE+rDiuNh561nRAE0INcnk9RySprih2430XNNix3jupq4iugBM8KpW
DikcaQsTYt3OVXsniJUCaV9K+LrhNAZIJ0OyFjaunYET7cDDQL5yZAa5mDqqvzwCtyqgMw4BAc6u
tyvtueuegtaYIlxHJs848xWQ+BnuHEziLjrZsxBDORZvSr0+Soal+TKPiXWocn9SH1lyUvrVYyfS
GfeDdFHmEUTrdo+9jzlkeEGZRiEjVoSmu+SXTagfg2Kfol5aivs8KATESU3oE80diI1C5s5CEKAv
8iQJN8tStGgiRwtpwHC+eEzYVxMz+KeY2xqsfMnkaiOlFd6GCYbKVZKpCWHrPLT3xNfBK9bVlNCa
arDfQ0AuR7HSjtdBqq6YRkUOZQKkH8MGmuC4HSdV4j0I3WKUZOooIGzO2hsD7ry1KktPfdNLN5Pp
ObaqPx8K2FirmlOqSYNsTOJLJ+GcupEFZudItiaS52ypWtqxjBkJq/AM8kPgyOVXxsSYA6CGdvUG
kIQrD0jU/TpCC072kaXt8GPpJItct4Pg0+ecWvCI93l1M+B80Z9ML6GMwTbQTjvPjZmk0xceWKdl
QWQiskPzGlLGEiO/1cRX8KglH3OvrND68BJwmo6zG/4MGGhaTcS/gd7si/MGfgBVBcPkGDGppwNE
ckEqDktvTiglZBPccKfgh9rECT3AMPTjSMBqehnaFm1GrS2XShU4PIE0AZbvM7sJ4mcj8GnYSioJ
esG57xGHPBry2SAMBjBHnha3tsgHtZ2ysTUPdN7aBk6EMV4aOq6tHTMK3J2kXzNvcJMqLDF+eOX9
4A+mXEOgs26nqaaGlOhs6VG3CaVETz4RaebzMbaFrZNsQdPKyLAzrOYLumIYhost2kPYZuS3WOiD
QywyitXah9p/b/icxhnApKmOMmTo57wcTJFzs5aXTu4jLOqUqczNYsFhIRgPltyqkcd07qmrer7k
4CZ3pGnQPUUHztjXnJjEvCDYGrs7PiZ9aHrtfskDZOTuw5LOhHkO6ALUORLZSkaVIKJsg9CzJpWj
ttL4i8N/ptaib315EL3QWF9hoOp16CkHVj4oDjfKW9NKbqBkuunGrpKgjvzOgt7kxmVhXjI78nsy
djwb0wKaiZ4HtLCaswCZLuQ3iSFn01hA4XchHRVzu5Dqg0UvD8Pxoi4aOz8PWHiyzWQ5DKybOJzd
Ly7MawfO3OgW+lB17Mmoeds5u1fgpeJNOzCm2+i2cuMrErCHmgSwAj7jRdj7LaqmEChpcI20XnbP
cdp43Xc0mWrY1TYw0X3C7gA4n4U5AyshZqIKUDAivWZtEfsQnAJSjSRu+VU9PUdLT0zgpiS/C8Ro
HBolDB5kmisPMCJ46nnA74PBDeQefVu3P8tLxu8rf7BCxigqS2Kw/V7NhsrZyb7NTFvZkTXVWKXq
ktp/XztOmLE1jwjDK8tV1iFn7MbdNQo9rlvm+OQy2ayhWUs1uKm9gj2MIrnhDMNMaTxzw4blPiNW
+PucGu5CwmWoMUvQ/7vqiPbNNyPHlo5cM/atnSqaHM4oQ6zvM8tsEAWYD+58mIc8k6wU8Xlg+2QG
8u4TL2SYEvoAO114CbTZSqKWRhGJw4J51VoQ1n2XmkLb4P56kBlDWVTZBmzI8f6WrXHPbIV3JChL
7Gq5i1B1y96wMCHJDHfndGiL7MSIq02YAg6E0DnZBDS79nyPjc/4gE88IPUn7LzvuD7h+bktpKLN
4HmxuRlji6Q3qvplmL5jm3QfY8P0xtsJLRKDt5jzZ2SkAROBMWFcv9Ec/T7bRex+zbDL1ReFVKzy
i1kHLGu2zdDZ1pBnI/A+xa7xdEP2m5sRHxMybygit0xdHSnZh3c5ql+sDSEUplUPiu4hV0ekNhNY
xflz6qxqa9TKp+MQN/aNQ2pgh5KMiLpVD9wIulLnU9STR2ITsTUuLik5PSyNVWMwBSERMnVvSy9v
nmFS6nzXJvFCh4kVlTzPYmHYGkDY9jd4safg2sdywhEqGXv/ikgZ9kBRTOXGVhlairq02rOFbBg4
93Yjbr2hAbOULkX9BDuv5v4MU/hjI+6Qw1ltR4rv5NCs67quICeuD+qMI0Jrf1Nt51urOivxdIgU
ecyqZ9T5gLEIT7FXLhXNQ4hMc5QFXV2shLe44EPNlK2I8r/wN7Uf9NeKQQdiuJE0nwh3ocjXZS9A
9I48kxY+6d65l8pMoJN7SLpHaptg6/YwlVeDM05UL002X79dSv2gDvxaSdGSsCkOvaNtGwzAr5WU
6XI4FQsJOcbAoecMilV2DLGJ4/kC8Bx09iwdjHA3y5hgDj/TKDVUscwfFzEQV9IWWJ63M8MA5A6g
rNxdMBF7sXI8OcBfYcpaf3LGfgyilIpt2QaJkVuHBDTs49AY9bhZJlbDa0ptslWrGTYf1HLPe/TM
IPUhhPj2wR1qz18HSib3jpVP9/lixyHwSARWu7zgudgZcUzqN40kD39Xp9X4+PY9Om2q0Laz8KuE
bFa0VVAn/HqL0jZFhVRj9wDqKO4MTH37OMzxu7pVbt6Vzqxu377gacPoxwUDpLkIFj0L7MGvF8SU
6ZvFjKRoKk1in42uWlN0cE5ulkG80yP4zbUYTYILYIjHBZ3TbrhnH2WGWbNyO3Km2rYOtuWyJAeY
rPU7Zfu/tVYskHckebieK2i3Wic9HNRuGTpW0oLiQD6E6Pgu5yDr3rl3/34RvInOjznRcerjH//5
T93pvA2r1sMkSJakyr9XuZV+RG6jD2//Qr+7im/heTy+M55/2r+pAojDNkUOkRbluBcZFlZh1tXu
7aucwH1oRFnHP5+WCmQUC5DDyYOAwr0I3R4E7PFHajY9DWQYRobw8Bb3nWtEgTL79mOcicW6g+9n
jDeoluZlQ8mOydeaZ8e6YGdqPQIgkKMd8FAWkDaBvobrtz/r7+5IILyAHiAjNdz6v953O5RgWv3j
ffeHT7YUxqE3Gv+dacpvL2IBFqKPeuTCnDxBYgxHa5BEAXg9ZQjnWtkF61nKYH6nM/1vb4VNP5qn
lCEbAzdoC79+m4JE3bYbkpZk0GHYYgkZihXeIpKpHA05/u1b9+8XY7h5HLUdRxCmdTqQwv5K48pd
uhUNpG6zlDiKSxXcd1ZjvvMj/VurjvXLAfYiTAfQOg3vX7+W5XR+xkjqqDVL1MqBIHxgN8s/II5K
YFxn4WpQofl3X/vjommZcHdQfSENPrmXSdApqw8YHmQI/9ZOVjVby+Fp/nET/9Zg/T+DlH6QL/XN
0L28DJdP8hR6erze1waJMZnVQ/9/f/zj5KVZPw1Pv/zF5gdP6Vq9HIfdPXlx/4J1Hv/N//Qf/uPl
P6IyCeYmr4/Oo//3X8PLP779n8NIoMDLzzN3Jk5/4kqtP5zQIYkzxKbLo4aJ7V8TdCP4wzMFc3XG
5G7IBCzgqfgXrtT8w3d4Ik2eF59VFSjpvwbozh82WxMDK+GgvfHAHvyd+TkbAY/eX+cQlyEzkB/G
CMBUeEogjPz6aOaljbqfzGxVxclwO8Xo1MECLJCib2mikQ5Gf9MziMo18zr7ojCAWp/6hD5zdzAT
8DbDWmNFyoNvU2sQ5rFNAQk030jogGB9OcVB/bDEXY5/J4UYf5HVU3fTDp0v93Uc1h9Hawyek34s
UXbG6WcOH3EZjfTVw4PK9FyuOCYRbwYXilwVwiUmaBsBpEQ+8hElzcqHXZHwwuyicCqN/6oWipbi
ApyiaoUCGEizBKK4bopr0067g0wC+2VJzHHepJ3AA8RNEcWH2ZS5fdsIZhwPSFkz6JZNKPZ4aKov
bsrOhsd/CKsuSgc9f09rYV3b5aKougOVHj07YMsdgvsucFbRnfBCjJmruCjo7BKG4rnjhUYPj9vN
CwpzPfWZu1zPVYPCaOih70fA+pS4t1SWgVuSqJlAPUiLmBnR+BXnbOtYoDhloj+rLHeK87mAybEx
B9u5L6m3yjXJJ3T1OtkgTCXVgY13qQqdHlzfMYZLOzDa4bkSPT43284ENoUWx0PE+4gzym0U83h2
7zmkX8examPbNYdGL+kK8jKkXRBYJuhURHNlElo50mn4FqMQxAEL6vuCaphOMRVtchV6PY1Gu7RJ
aDVQDd/SKK+qCCAuSWpyMJvlynDy+dZ3prhax5gvna++RYJEZJPYR6uqFElyntKxgsxdWQsTpy7P
2pVvtWm/y1XPIX9xQB1R59I4psGFaYZjc0okykKiyaYpTNzUVAcEw7SmGkrgubWAFCNU/QhHAXaK
v8jAW/m9JTENs9Hf13VMBrYQcXzQSbgY5Jf4iUNGnyLNurX4zVZdOaBstgQPBTiR3qAK943gmy5D
HroypLKKsjpV87pz8HwAKR9i/xyRV51syRcMYTSieJZoHPtoNuOQjl1DgOiqyTLPR2zvTF+AZxJ4
1Jn+Uy8nA78cgHuKoMKKk63Gt1YTREUXIRpBKD7lIjxuWyoN77N2sMHDU9gzo0/4M1oM+g+5UdXX
NGQAhodNX7zkrVWSWlvp7DmZMudm1gEtSI0ii9SyngZD15MERYXn2Ls+w8qw5+5IuhcdacgZo8E7
I82re/5N/6M0oR1sfAbnNwVjnIsqzEnnxZuVksaYI4RcAcev6mjChkaXLA/Hx9zGiLdaRCfp+ms8
ziudSuu7aK3mU23zckdd71h6ZRYLPp+50MPnhBof/EE/uPkWG17J74EZhjZjxygDM3H/tVh880PZ
J1Qpc0uTPxqB4l/piaTbbdeisjwQokx6PWAkTIOdHz8hfM6NTQdHA50oUkjwK1UpYWP0jDjYmsC5
LqYZxpGV5GjB/Xp+NHU/PNuT32crgHHO1eIMY7eqgwXYuFlQmhNyYFZ3i8hx0vQu5p0DsPThgoA+
85k8+hHbmiKdc22aTXXNRVECk05scO5vhP/BMqeMSDkq6xVI/fa8l7733MwtPjiG1r5/TLuY73sV
plcwlOVNGxZpS+yDX9+h1h1Aqzr2OYAggNEGMuUtinRc3z5n8IcMPD4mrmSuW3qmWdtvq753H8t8
8PND3BrxFB1bINe4hOnxWEk1Nyu7DVq67S1UGKQUDKtq2LNXre0XDUC3St1UdjaBn2JHvFE1h8BV
6g7VOd8bxlAGOx/MEcAL7E8h3irQPW1XXUJVKR4VbPv71kD/GFX9qM014kdTb0ayDfTGFbAwMDhU
BbmUrEUoU2luU5GaJH5iDUqeDXrdJDVhPMEmheL4K0p5dBo+DRC9Cru8fEHVjbWNGjEmqqdlLV0y
mLSZUvqjnUiP6rnhU68srwHAPKVp+tXyJ7yruhhhRqVyRm1Nbqkgsi5RHpjAUOLntus42Fk9mnBm
uQQAU+cCaLGkp8jsMwhvwwC2FFj1IA5FjefaDLGAlq9AvCnyhuRoXfaV3RIUG+CdIhrXdu/IvLI/
8aRgYTDj1P4Wxo3uNhai8YckKe1bvLd6imKn6e9xVBcHfJuAOi3sStkqL9r4udItUG2LQcejLt3Z
3wmyWpDAuZLHaso8dY/mYBpX+eIzXhlmP3X4qYvg69Cn9Q4DEbHLTpzjOEsAhkwE7AExidgVqoQM
C8DQx//vogsJfJkQKNuRaVX3lT5rZiNMd7mRWR/dwMvadUzznJ+ldeMPSFiqJuqP43UkNoiwSes1
9Z4WqR2uCUyDGYxRJdEARmqJqESyG04uI6RoYBWF5YNPP1vHga3PJf2iboXhhiFfjS0T4AwJAMtq
oCz3V/1Akwx+Rek9+H3XnZWKwF7hdRl9TVHG+V4yslsISMPDscHwpdttZepqXBcEqMBPq8tB7BDb
Ov2lookdr+pQ2ncib42Xvl7yW40JFgNUWPLNBmuqNMcMC34CfyD4MEE6u30uyoS5u4PQLd3VdW/c
VtXIyzDNlcutqksMzlqmeJsUYShfGDpaBJ8AmXyKiwVNSDXwB6wb0p6eEyJINKwDfYy9dwPrGkiJ
+I6rOv8kgDm9gNSahnUFRPp72mgUvHnjjziu0VefS6G677601dfAXOCsaLIfPo4TMjx2J0FEw7Lk
3cJtR920TnuIVklvFV8DZzGSaKQ8PSbB8s7FOZ3ubYhNVEXgZvIrIl0Gzd2ENbca46D86viGrTfK
YnQAUdpBCx4Aun7qe5Tha4056Kt2VXExtKUNeZcF5pznP8bIQhv2Mk3kIDGqumF1HqrAUcjW6ula
B+HyLcQ2dIsNvsrWWV16H2xLcmJq6q6vo6Tr2zzy3d55kWHneKuONIYPwpH9tHZZ/QIebYlLjcAL
WjSpmFH/Ky83bwYVuA1IHyHDXWMMw3lmAmtfu3PZfSi7jjIW3ocHDaVIxFVe847KbKHro0D5cW70
KOpRdwWEq82pbmnHk6fzaMVHXBsBQHeMTJkjGX6d7+pq0YquIUMAOqq+/Ej/noxOlr3ai/hrfd4r
Sz0arJQtq2YCFpKThc9ZqyZlytO4niKRsWnuEsruz5WeeTVUqIyLHIcDATDz3Dx1IV/qDDCdPEyF
aT/5Q9d9SuopBn6AF4fnxuyDm9adk2yVYq4kjMsxQNQMupsJBJmks9W+4QIb40R4Jzon/E5uEv7D
MAMQu6EDDfyHvMwxiWqglV/cXBHoswwQcdAwDNaZLwL9SHB2ZxzHbvUtdov8xh0GWGEYERip2cfh
akmje49reuMbtY9LxTO8gzlYJRCtJL9VBV3yfWEPxucJLuDnuLXCc68fZRfhsicolB2dsa6ZeNqk
nb/os0Q5aEsalVTnhABgrjdQibzk0uOEQLY1jjY8uAju/eMUf5s4WbdLPQK/o6nu4XGHWqAvYzqr
PlVJiggMQNZyAckomUD1x9CzUuzCSODUYhKP6JHyte2rttvaaTswhegbCTGKbuPHzlJQ3wXkUqIP
rIxDP1O2aWBIlDD5wwTCzvH3a+r/bdXyUVb5erG8fSqL8qn+9o9Df/yf/udy+fhf/pNl7PpQiX1K
YRPRGZq2kEbUP1nGnviDnRMoLf0Tsjp+YI7/WS0brvjDpLPpBEysEPQhLPyzXDZc6w9ExyiWUGPB
UkB0/nfq5RMCumFBP6dfS8fo1zKZirCMoSyWe6h9H6Z0aVeSYTlH44w0oaGzv5iMI+8QAk0PWSFR
7WSLJqpdeNGMcxbC1xzuzEVmSJ5icV90Y/tOi+nYY/ipkP/zk53KWxHWMH8PnGLPhgUK1ZnlRTEx
os3BuVxadRFH+CRdAKHw18Q4lzfIT+9GIxVbiwKeNS6GQuMsbEgmyiyibtnX7aYXO78Jpk3Jy/rp
p1/+43/3Fn7Wt5/gev/6pCcNKbNRXopPstirGM+13ZEKUBoSw5RfpF/xK6XgsqZmMy4pYl0XPsl6
aPv3oLGvXv2kh2kHJCyMRMTtQU+44PqlXhtZ4m6C1rWiLh2qPa88EeYaKJAUejz3yN19p+P4a7Pl
r29+0v9rjvpeJ7SK/VJjSgfFNGbXBLKBcnSZt7s6ND9ldkb5Pfh+8rdaqn9d89j9/KkhPzLytgxh
cR7CGr3VlWKkz+HnsonNb+/8oK99Ld7Wny8ROJ5RmYsu9qNI0vOFnsIG02gDQS/T+3yJoYQ5xRiF
UDojHzXPvlrGgVnUclWUTPpdg2xvp54uw6J/rlvPgUdngfQyRPyOitX6lQH+10046W4Rd9nUvafz
vVXkE/LtLN9A9+u3yEJC8mDN+gxuI7CtEOO2H3vprWeRcpuINtxgZk14eZOeyrD0dzbZ0WemFri+
FjWd262cD2YfqqggboEgnXl4R997/H3+asz99ZFPBkNVr7OhDNx6v8QT7J/weE6mUNnV0r95+3c7
9h5/e4kTNwtExqR0UNVR+5vg3nyb+OiaGBMkV4BFK4bo4LwbrK1hs15qOn2qa6sz0svIIpmUuA66
7Ng+S90PTYGW1kjH4vMArWWfyFTtfUDU0YjXPoqXhOxexu8b4gzHnZuKlPBXSOVFSfaFA5y2imNr
S/hZfe6Mqj1McsrX0uUrd72Yzh10YCSNNnKNKvKl9+zw0sLLutUJwYpv34vX7vbJup4TIpIz1CK4
PF6Yc0sQ9bNHb8WUs799+xKvrTyn9hBG2J4VzgQ6lqAXt0QYmrTQgO8MtSI5ovqs4+7RGdKakzTD
+6Cy53d+6B9K9988S97JiiuNWPkOUIE96Q6K6tjNsZXDBHDuTeC1L9UYUMYEeekfEbRzQa9EinDX
070Eo+1Nrrln8MlA650bcXyEf/dxTpZgiXu0WRqXmw2+hY5oASgl7LNqD3uGBMvaOasBEm5a17ZX
lmr0hnYsCb19O+0hMgzvfYxXFgXvZDUea0bOlSmafRIm2b620DIi/yT5MYnvWhtRSYa1dzODPCMX
uYVe3B15V8Hyz2Peqwr+43V+dxtOVmaXrr8x5ka5B/WPtBkLBGmXZXtemwE0Rst7jw7/yrPtnSzP
8RzwZo1BuR/zqdr1s0drLQ5pRYn29u1f9Nf51p9rlXeyvHZlGC6xDAtAhCpfx+j713kBtqzFs3KA
pSc2uTWLz29f7LX36HRkjnYsRXu4JHC14NnMkA2uy8I32HhYdQrhIVAO7PRgOPK7QlO69qa8fudN
+jGA/M1v5pwsmb4/o+hpB2OXZeBLYEDakdkEy+OMu+5SQpFCnYpKFeUPicpwUKgyTDGSp21bnvts
DpzIVgM3HhitzsKreiZQdd2RTr/PXI1ux6mTvV1lQtI2DeVzYQaQIbKU0Ftl0hCjhcBRrQWLSp8N
jGICtU/OH6hUwmH39u1FhvLKc3n8+z+dGCpIF7XtB/Weaen8jdlHjcCMb37muYsRbnuX+74CMlf6
K9WV5XmZQGlYD6R4qpV0YHBFwQBWG5JQ5x2MHoezp3n4siH2IoAzxeUE7wCRTj6bX/G3x09YKgXB
EpgAH/E9q8fUHJN1lQ7N1lUeVGa2mIKQNpe9agXmuT5SW4E17Lw48z+aAaOBqAnR2kc4j0dzNU90
29Q4X9kxVBQGuio8lKS9cbzLhMFwvor9YGXW9LzWHifgnVdbi1hntq0+GpZsu5X2a/9D4gbVzP0l
ZjgLVSmiifSIYyfKMj7PcPa+h4FRTZsBx1R1MWMnfHQ5tp2DP5qCqzEEIO96k2NHoLyTI9KyA0ql
UIcT6pr6rQf9lKkAZIVk2FloBG9tRWQ534xAViPOja86x8ptgR5196A57OsWHFODBNpwLjoC7G7n
ngn6RjhxJrnoDMEmGSsLLmCjugc3hOOO4pevRxueKcGmCuzOvZiZC9lwDUkUbNI9Y5szxLSEgdcT
xhFIRK0/RsJS+VNu2tMtvbziQ0F1fmhpl8EZsphIDB0O/FU5wh8lH472Fs1UR2f7Hsu6sSboCyFf
l43uDp2XePBMcKq0pAo0bBofwwePGt44S6FWvNAoLZktyPC8Q/6pGID09YYzWLMhxQYdJ3pGGItt
PcRwuMEhQ/7upuC2ChZ+ZVHo8lNd1XVFExFwxcrLKu/BWLIG/VjvFHrV2iEpef4oqgdN+Hu8mpcM
8Sxm8xrhiJUY1T6cUvshn70REFnR3QFFyJ9E4XlfkVDnSI8TcDp37WB6X8FFLOS3OR5tOBoGU3Lt
YYoCMkSz9QjRDjjPk2TefEJvV90nVlMn0VJaJFEXGAtAoYnBJNemqJ1DO/bWoYBWpbaZ7pZNVfV0
naqpyS56dw6R2QL+6laZzMaYdCjNnZlSU11jJuJIVisTAE2Q9daNcqA0rrPBciBZzHW51hK2eBXC
T/O6MDx3u0atc0jLG4ZammZdV4FmzClOyYvNl0eUrse2VkjTK7Liabhpgb+jRXYIBdmaiggtHTjp
zpm0atH8h8N1AmpDRNgeedjLIfnuprUcmL7pidw9kbsb5Gioun0cAXsjFNV26luZf9CD8G4G6CUP
nWnIYWN4x/kkj06ydiebw5Bn2vk1xAgAISicw+eGd41pH/O0m1jJ+rth997XIIHmsUap6b60sw13
WrSqsyIU6+Mdee14mD3fD5/pcg4pEyObqJfEye+yBnbWKjFnW61LZ2IMjHpmFivmwvVTaybqSgnb
+jxDotlaRqdu6SHLftXHiX0YgiaWGzTbsYAEb10FhBjQSfMIP1Aq+47+XkJADjChpK48S8p5uh1E
RZ7tlFftE61BLHlpZXbt3mqqfMsk1i7XZRPYj2OvpnRTJ80ZAKr0AJWVkciQi1buAWMSY5vM+bSH
l+xbEa7S5bkIOzns5z5HXsRcyrggbVODFF6S6lPclhOr5iAfTeEf2WWQDC8zZS+g0WjDrmzpN/dO
n/PDq3AOLkS7FAOUoXbrMKjujq757Eq0vL78kO3ehTnurbTbZHhXiyVfidJf1vCdSxaKYc724+yg
WOymMHxx8VXEm6rU5teKIQ7iMidzi0MdTuq5pSKot4Fk8QQQKRgcE4uAWTZshoVWW+fpVTGQYclw
MWWzTALYIoZ0Hs1wqJ7GUrPalr3FCAFNWcY0vSh4nvujqYw1nDUTRXIIONlMU/cCBxfv4dtb4CsH
plOaQKtt5SrZcT4d5n4LMDo5lCBHkf/h2n37Esez1+/OEceS7Kc9dlJYq1oi1Pa0KrudHmZ7z6xx
3r/9p5+k0P55IHNODvwZwHusMla9n8hf38BxNHccJ5idugnYvqLpb0q31NvFchhAaiYrU2x7Z6rj
aIiYO90Wwo0xyChwnU7jrlJ2wa2z5Nm9HH2xM6yhWk9lD9nEPTodZM4uC+P/rHWC/srsGMi//T1O
srv++h4nlcKUa/wcw1Luc6XzCxNyIUoQI1vnloPNlViATZ8wI5rysD+0HEN3Jb6RC8G8bfP2J3il
RD4VGqKpBsVF6PrenXPzQ44N7HKiwf1gtACryC/FeJDYyd4ACLfLl2R+p1b8ocn83fNxUhvMhE+M
KVTNfZzn7Tc4E4O7zeiDi9TX8kLZFXx3l9kK4uW20ncDEKWngXKFfqSaR3PnycIGSY4fAQPIAtht
EjrLItMZEZn58djeU/kjbBRoUubN1JfJLcEk2FHMtGzCjZeO3iPq7PG81CSjUKTbMQsIuU7v/LKv
3deTmqR2ZN6wuKb7VE0Wp5702CiSJYHIiCNcIE3xcYprSfQXNVr6b2kPz/idd++V1/vUpL10TT0g
9Uv2cOqrRzKUyaAxumkN0kO+E0j5Wml3UiZ0U+Z3bdDnnNxgzaLC2FU1HGuiEr9N9uy/cxNf+SKn
wUyJv2QGHpNin422w1BvGtddxfFbexwy337+X3sD3ZOFqq4Xz0AbVu7hU6db2KwO5gmbvveMbmHt
s/1Ek5vPH+vjJIvg4vCA3CDfmYkVv7zzEY5V5G/ehVMBoy+xqY10qHjLhuYg43neWWR7fRTFkF23
CXxTRUP3rhagSxi9u5c5xpzrpSXRaO5ZUzHgvqcMfqXQPTXb111Cvsg0FPujBw1fiVlElYn4oykb
A3Nyk2/8cB7/Zz2pU7Uo3TC/wELX7MEN64iAE/xNdmNs7C5uPr19b195gk6948OMrmwi24smY25t
SUDBngkuf11oYb7zkL6y07knb7qcgVwWNLnpKk7Wys76BgDwIN6he7zyop3KFiH70QsgVGXfwlyL
0F/eNl0VnvclQ2A9J/qd1+CV5cq1ft2u61EHkEBEvU8nuaC3M/VVmRiXiZyXC/KIaabNvN6eItTZ
wxj0zq2zX3vcTpaReqomAfe/2Vex2d4XQcYXAjhLZWKUzvIACwwXlzDzhKJXJ/iGsQY39jGMG48T
2h5G8WVHnnAcZ8X3Omiae+iGPXI3b+yMXQ6YueVAdyyoiVlLmUqUrPg2gR/4TSr9EWvb+OBPGdgH
3dXmwQJj2K/hgqGWsGOOmzuz6KnNyKsir8wK5u4aWikWnwprFUlVQz9eZ7Eq7usZ5fzKAdC3vPOD
vHJnnJN+bThoplnHVCgo4smq/P/Unddu5Ei3pV/lPMDwgD4Yt5nJtPIlqSTdECpH7z2ffj7qb5yR
spRKTANzMTeNRgOtSLowe6/1rXgq1gUs4wsjceplFMbRUxkk/pmX7ER/461+/m6zhgXdwCGKWy/W
p99QQm8JKsdlGERXidJpm9rpkxfTp7f89Ud5as5F2vthc6ja0RjlDi2qrA2IF2jbW0RjKgNigRZ6
WKzbOpDrRMavHly/J2nFc95GM9x8Pf6JSeHtbXx3ubHmJQUKuXhr1lSyVLzZK62F8KinSXimIXNq
iPlzfjdERcuFpGjwmLTi2p0XAnduCOg7MNZ0ZpU/8YYY89DvhpicLIYzofhE1BEB7fdlh7vGii+K
ahZQlB2Zx6SF/vx3t+xoksskmJ1ROv6Ws2O9dHrV3iEBh7s7QJT/eogTM91x0HQgMtBDHIG2KQWn
G20qFFTOBvzFJp42XgN16utx3s4Inyy3xtFcJ5uS9IyK7ZHm2dkhKkZjCeaf2LvcNNeZYiiXrVPH
+1ptrzU+/BvEZakrtLx4xNGrveY9TlQ10H5nHDHIAcCS7DTqvd9H2bZbEPFebJMAW3fgx98ndK/r
qUHzxCGZ4BJFGRZj68drpJqbICdyGsC75QKpFtQ9OvTZmvUzogTLCTdsOH0octvl0C5UgRyyzdkA
DXaQ3oJab10vrliOoz4+xG1Nhkit26vJ9l5EE5a4eYmA+vqGnfxcj2bpJilylAw6pwBi2Ilny/II
oD7KZTvJ7VWZ0DUIKl3dVmjC111JWpxfl0is0kQ9c9479a4fzYZ5Z6cS37e/xaHkv+jwPL5Nepks
9VbVlp0ScyyvcrP7/fUFH8V0/s+pTD/aE4qym+GWsb9NcAZcEnGQu4aXTdsCHd6uHxDDgePQOTXW
OgD1jlS7gZog4jdz4YW2t6S7/yADLKt1GlfLFufb2uwHYipIVHuxabXMLcJoZemJjrse6AeU0n/8
KiebLidu1bGzSHayVkTY+lsxDLVr6JlKHFo2Xk2p9b3BR3Y7JRQ4vr5Rp96Mt9PduzloHP04SmHX
b1H+ZVvTGOuNCir+h4Aycgi7sNt3uKkPs3LpWx+jm5yCCPhFGJ672nn++eRb1o/m2SiWIZGhDVfb
KLA4Qny2aeirZxbhU52Yt/LDu+sr6wpDmE/LwtfwM03II7c5intXTKzCklSnQ0EeswsfONpVVikW
eJTsM0esE0uIfjTlqtoUFsjGsFpbCZKGdshWagxhts/IKfj6+Z2Yct/e/3eXR9EJYMeoBFsxjvqT
4enDpVp7P2uQzN2S2sm5etNbru1nj+loynXGDDmRLYJtLBB/lHIYbw3w2Ye+ahr0gp6+AdqsrhGH
aisYR+EtVCllJs+z5bMLIv9savt4p5URJbUw9qNF8F8tbO9f3uujGc7wfaMZcUxvkaxHt55OORhx
ZELLxNIev77Xpx7n0RQWjk7eFl0bbpsglpuGTDb4E451bYKBOLOyndjGvSmn3j3Ouk/UQRghQ9RR
vRe9hg5HieVat1K5gSOjLxGCti49o+LMiCcuSjvayClIvjGZNOGWx9eQuqfHe17Zeok9Oz2zk3r7
W5+8O8dZyQahrZ2ZSCpUQgnuKcGmm05W+g0K12JJKhkk/TLvvjEuWJA6hEg+BOXS8h1Sg0TWrgZT
i0k8Jep3kkOyMiFFLSkiNKuqgsP99cM98SG9qene3flWlk1Pcyjk+GRRzYX4t8RjPa7J4qmXZKOU
m383zvwc3o3j2QD1BXCMbaWNFs30dDxMWHXWAeW0ZZASBf31OKee69HcQyQCGrHSCqnettMu6QZA
FZA53KpP0jO37MTMrRkfLyWnG0jeEOKEruuJQWikedmU2ej+uws4mnA0G5wBb322rWyCoUy4cq6n
s0I4KPv/5RBHc0Zc5o3RJuiXosynp0Sg+lVdTNdgYfszy+upp3A0Zfjks+ADT7iIQDrXRUwwoszn
aNwOq9nX9+nEizv7L9+/UEoQTtAQJcyW0msePU8t3AJo2c5WgYghBW12X49zYleiHk0U/PRqaGMD
4bSlf7Pr4sqPagK7ciVZdQXxGzby6q9HOnHT1PkXvPtEJsJdp37kGGFm9AN0SFWLSJQaVYRAnhni
lIBAne/muzEaaGhkoXXEwkXo+HplIHNvCJVl1EE96nFSLbGHWBc65QU3jLVmgQNT31epI4grc87u
y089vPkWvPsZTmBRFsg4Rgd5ieEMlT3pYJqlaS9eSQoJ9vyo2nW610oUBu1rWufai9XWRb7sWtP4
SUZuvycSAoNHzJkDaVzCMcLxwZKcWR7eDvSfzN3q0TySK6HF8R7NrkECNQB6APhmS+8+GtZ6FVdu
Q4DzEukhol47nzPtyBOnj0wgpd/2hNpY1grp1nhFnuC0AIeY0e0V5XcQbc6msUB4dak3uGgvSXT3
elw9PhiyNg4OVV9flB2uqrye6AlCDFHpFl505BN8twOn26S+Ec/ZLQeeYLnpQJDgHPf1q0GtV1p1
bo44sSIfkz2Soox0+E/Rlv4/2CENfEElI3S3xPWSWaD/UWDtLfyqOktLeDP1f3bLj2Y+lJoBPuEg
2vaTJB7abHPnEJapSjQpm7BpNaitv7GcxJbLwlMIYya+rKVwT33PNawwXHF8RJICUJdtZshKqy2g
LrCi9tFEbAgWyTltulvqlrLuKp803IhwCgPXQtK/pMloCADBirdpYqfe6SHngkVKDfZX0HlVT0Rx
Vd1YpdJdI2syviWGNty0pW39Ckp4Nata7RIC7urQvuxpQ4cLiVuCiEhD965TwlfyVafI/s6ntdqt
cLvl7Vrxf9IlzXLoLp5+lTUa/iiOXfQgCJHZC4w25AhPDTg5y0CsJEYVhXpI+3BwwWrAoxwdkWyB
+NEVVIQyJStJhLtwvdpQDdiLpIjZFHJWA9EDghBGo36uCHZ9dUilUZdKWUn6EUBdRn7a5L2qWjs8
4ue7a+yg32sKQZ6d1z0gPpitmFn+26yCtlh22EZoLNRCv8j7TFUX4BLNjkTjmnY8lxf+AlqnXXiR
71nQk1qvXaGRqdbkzQevuiDIFuF4hFLPCtMEaFhmak9WU+p7yElzRq9Tlxs1zahUaGDlo0Xc95W2
dAqv3BoKVxP2MJdhBPm0GVImA6Koob5jrDay4XeuFk13h3CyvIsIgaJT7siEmHthedau8cr+Aqcx
Vj2qwykOYcOvSBqF2/ULp6T1lIycPOFaxCDmBKGBj04U4ujrSVT73oeBJUAGOoO3aqfeeWjyhgjM
jrCkHxEkbkyJcQJ/Ghd8t8MNY7RYZRu0Yr5V6mtkOZhSkkm3aU3SeU8WvIT906hpub8PiTp5IHso
/KMgdwo3GPlSQpBwlG3hl0XWnLFKKx4mBa1/szciJA4OgLWF7TctMXjx2N9zysjQLbVhGa05hZAx
NWWpOWxiYo0XhtEZultEvmlijRbhZW+Hk8bprFdv4ZpOAl9kAy5bl8GDD3snvHS0DEuEWgyqseum
SdUW8egnmZunEsVWWSvZj7Ax7ZIUtUa+9EKuPSLG0Y0MGUGGciaGx4kUm07lVVz6odmTxQTQahGS
oH7RJ8UYr6lklc9jF/qvtTqFawUQ41y5CmBmkjci9x0ttBymn+Cn97Q+9wR6693SoLpx2wq/cLZs
6eh2ORXxHoDrCh4oM7b5Q0ZB+6CAahwAZqpiH+naMCzjLCN7GGxDdG3nVvvktWV3oM1YeQsdl1K0
pIMkv/lhrcRobOmB0s7GtnpHdTnfZJFi/ezssVjxLhAv3HrpRH0vLsOHFkfWr7y1YE2SPzNwS2Rd
++RVZ2D+cATPcUyymHxmaq+49PshJP1SSepbUrLVcelQ67CWhKvOyUbwQNoFqVvU6fNgstBPtH1M
Avqcn0rFJn1ABo0TfIgD54ej5ZwuY9ss8WD3syantkzrGpchwv087iAORKLxNgjk8IIr0gMXUFJA
vErSAZTowKxBCLScs0At2Ig4SpIaCRl5fYo7GkqhrRI8c7mbT06zNlWvuMcmg8S7U8VFbPSxsw5k
2vzqOs2S+MbFBOtKqrR2IHNSTDBrDGqmDsZdj3gbZNNRGzea/rIjY2C21RYOqDvP31ZeHen7FnSr
6XLpSAWLoEoIKuv6dgWnuV3XFBqfpVmpTFdxA6KlKbvO2RkmmijQrhZXwOvbHYYJYOMCQY51raqO
g6+eiPBdagwRSWTkVN3y1YNyNwKJaTHlTSY/1nd68kvJk9n4VO5/WFZ36aTlo6/aYbXSHEcecPn5
v1P+f94EBDzgF7Lw2kyF8dMLfOwRXVQUeD5t3QLepWsCdxqTE/lxIV3XTLXEbUFafbgm8IVK55AI
c2GXb5n3Rdt5bG8aegVAE8aVlBH+QDJ+tXJBRUZ98sYeDjPZ89dlaIjr1Oi0ewLY8rspVgMIY5ic
eRWjRKINoODjobfKzIuEDhsvetF7NwRnWxAYmkJ7Frlsc9eqkRehnyqva09vLodwfECkOEslIATc
k/+DJZwybf0rGex8xCs8GrCS8J+/QFDgx+WgqbRl5JnVnqpiOi01XlkwQzke7yF0VGWlN3F7hwqt
vwsiObz4BM2NG6cxFN21YwubP6k7kBOjLpHgQnAc0pLKfXWbzdyITibZj4HcwPspz9KrwoDpgDwM
JimWXfhqq0HxlG4Ja8Pbqnk9An+Oc7iUqgBkR/x5S3pZgQntZ8C3+8xmAGxdisa4QFpXk0oOQBa3
LRrdOFsCEZANIgvh7cw2o8BHF7e9oJc9RwrVxoaKOY5/M7oIOxy+xBfr9d3/kh0vBjsFZ9NlUfod
jQ4/LVCy4vvXR4DPd12kXX3cF0ces2Sr2nITOUxWWqj9NPukvpbMXbvUJx6zdlhpuriVZ2oUn585
tNnN934jztQJhHwekPWouI0R//7hbGvvRBL+/PqSTlQiyVD6OESvmnVgWpbciI5KWGYYKpSLIF7b
WNh/NLag6dx0yapI62obIjFcwfMafpwZ/POzOjkTHwdXUYbaCpW7Taf19z70J5JHAwwscQ9pE8YM
yEErdBWfd1tnVt7BOlAPfQngvAANsjLqRFnHavf69c859XiPDt7DpBdp0fX2Ru2h3epgM9fVlNVX
EsrUBrFisvTUsF37bFLOjPj5QQsc0cfrZ9lsYluPMUcoUfyo4w1aGbCJ9yET1g6l/vDv3qM5Tuj9
e6TlPRAIvRcbqzEzN4Aff8l+slsV0Fpvv755J15V5+ggPiVeEVeFcDZE11FxkfY1nmZkrd50TlFz
aoSjA3gdQa9UaBhtbEd5aCLDuIkSEM22NapnigknHsfMk3p/m8o0S+iTmRT9w1In5L0me2DItTVO
0Hyjtc5w5vj6edECSfbHcbzKMOsiAHbqx8ETB9edovXoi9PgF/ThcQdnQZxRwpinhjqaQewqqYjQ
jIKt1+LSLPPEvxGy6q7pLtlY1Gt7a8xJhFUdZZf4zoxlXvmaC+N+INehah+JEvuT9hV7lrCJLzpv
0B6jtDfw9RhgTDgNuY6PYsHMFRIl2yZ10UHbLuHs9o3RDMU6FPRXbWrRqNQyseuVCL/6aKauQudx
XWojknWpJ9f+pIUbQxTxpScgC9Tt2F+AhB7cAITWLk1iWsJAc1kdzMnN+ih1Y+TpK/glwIYHOKvR
VI/nyjDzB//3UVdzjubE0k8iZHOJsgEzUO809pluPiTBCuNivSLdNVplM2ujiWNlX4cN6bGaxobM
CYIzL4h2YmJ0jiZGQrlKvfJSb9P1tTRWjjYl13QGjWpR4aDYCM0uCW9oEmhKpVnXr2DA0pU92C3E
4aLjBDHG2qqPLOtKRtSkz/ysU7/qaII0gPA3JkzBbUUGwyYLWZPQb+qrfzOD6OrRX29jTZGDx9c3
Y1iWeRJITtZjs+bge07agGf9sycLH+7jl9di6g0MOLrbyoCqwkMd14VPUR1+qv8TxFG0gG7T46ct
JzfPPP+5tVEZR4MaLXR9GveJzsHOcyp/M/UN7staepfezPGiQIEP05c3uZkkt3GT/6wsGa6/vjMn
2ly49z/+7CAH49om9HgmkMJuj1RvmXZxv/6P9XpqxE1l2D8HpzQuktG0tjKkHQPe3GTdduSNocnh
Clksn55nym9mYFkz4lw7fP3zTkybb4S89+VCf5jMSXJTwaOKW2m3CCyojy51OeFpq4S5/XqcE3OZ
PFoAYp+UBZ9wmk0gxxtp6vkmljWwJmj3Cx7iZvJxMnw91KlLOloJUqdrtYp43o1aDd0F3JN6yVmx
X8M1wGuIweM/t+7/BQSy+101bfX7v2BA1v+1brNfrw2U4v8fcJDz9u404eLmNXtNX99zLd72g/+A
LYT4b7gW0IzBbc8sXofZ4R+whWP8N5mCQrXIPjIEoAqmq3/AFvK/5wBAE+SYbpJObs8f1D85ivw9
cpIcmhAGwFQV/uv/DdbiyB9vEY8Gg9iY/wFnxiCN5+MXmllC1iZWCgj3wFRm0Ow3XYz9FuUR4Bpn
0K+UtGuo1oy6sSTDQN7JwrYvCbKPLgxFjYmGqQnMbUguJlDK2jQ4iGdXfKOsZBsiSw/4O75tOUvB
meDMfueojP7262H2ElRFzc6af//HX68lCo5eTxpuotjOTRp44QGHr845nJ7gqsms5zyqkUoSLR4i
ksyC/RhR24GWy0yS41vhRBRka8qXa7rspjuYoGjKJkXslBVYD+32hfzvO0u3yyehkg/QhJl88RJB
BHFkROwkMCIsid8eNiUcQ/iFlD2Z6gA3ydp2myzIr9QuRSSRK/U6Ekq3Ju0O3e2QR4cqTc+FH348
Acz3Y06dkjbMWUgp5Fp8vB/oatK8TWLDxfg13CdFyDQztaV/8AArLiAox0+lOuk0AKrux7uX/uY/
u4sPcI95mfs/m455bFuzoWfzb2QUyeOOVpZkBDW0tea25O66E2kLD+B8xlXuhMO6IIE+EVXCxicF
utZ1j8pAFsuoFWfOgx/n2PlX8Do7wnaMGcJFPNrHO5AH0Fm6wWGxAVa5UCoSg9U++aMIB5h5Ou24
D+GZufbjvv5tSPCIEmIrMakA1o+m964ISHooRePOKkCqjM4TNKG7N5T917f476dLmDjrBGh0C+jz
8WkoK0ittya7cc0ogZA6WVO+8XKrWWelblKPr6jBVI6+j7rIOrNEHh2z/3ORkskAODrXSW7ox/vq
8WT9omjxkHlNvkHiVLiOncUrp/bp4anVfZFRCcEitKqJHcm8KDlzlz+7+DlM3ZAGN+Gvu1wrvh17
XdW4ueU9qV7+OpT2E85GdVH2VPAabc0G/v7rG/5xv/h20VKqzNk2BCLY4/NverdBCBWys7M2bKgU
1xbZjPR27NgpHr4e5e/3x6F8wUSsOzMO2D46VZFyUtcZhxtXxGGwGgGjMGE19SKLzXMYmk8eI2PZ
JiuLbUqA90f7SGH3fVzWVsVjNA9tKR5KzfqtBFm0BJVGsyGqXHDVyXbSEmpu9fevr/RoHzjfUGj0
poQRaArWwmNjR21O1N0Nhm8M/VcV5xfqUL0ItXmBjo36NF0TF0Fu/WCvokB8UxWaABEZDxYVDv6r
RTQFeTytA38pFs9f/7ZPnsKHn3b0gjd1SkOO3A6XYN69nkk2as0PHs3262GOlIH/3AKyIlWdqBXS
T48WXMA5DpF02LMjc/gmmnqOWnlMjAruIaHeNT7cQA0unR4IoR7DEu4H51z3+e/XmqfABE0IKNsS
/TjTOIyaJkI+x0vglLkrzELiIzbKM1f6cQv6z4VKthWqps1A66O1SM2jJO3VjlEi8eCP4r5JmseM
1bZChvn1Tf170ndY+yUwa6ZHSxxP+uTdSbW0Wvq1U1FtJ188UY6oqTAH5qazGmsROvo5YP1nl2fM
OzvNMkhgems3v5sbaANrlIDrCnd5e+9LSbUgqH40pth3oD2/vr7PPlvQ37AbySYgbEEcfbYlBDvd
G8mUScYoWaW0bpaWk6dLn+bdMiAnb1M0KAP7xnmCNbhUy0I/8zQ/fW/nBEjLgLamQkn6OBe2PUV1
Gj2VW9nmpWSJp4lOcF7j0UEf299wXIwLor0opgMQYt96R4FbObMGfPojzLf5H2o5i9DR6h5LPy/1
IKtca8jhWat3o6ZfjlpzX2jFI1u7G9YuKvHWH7zrC0gLbNv/Z2P/2R5nnvA/7nEAySGOEkS9qs5f
x/AujdLWr/3K7WpMlFGnXMhY5TjnRYHbWNm6Nmu3i2nF2aVUFoNsPEgyhhWsFF1xm8bA20ijIzY5
r89mnS3YO3WFO/Fc7MDfL6d0VNVgX0oOAPj5o0kGVreg0adqLFzmA7ZwZx+hSRfO2JNHqpwT+f09
dbKU4LQ3JDQEgaL346tR97rdNtQ0XaIzul9xHH6zjNz40ynntrdHEJZ5TuEjZzDw93MO6V/qZuKy
4oGcLlcr9Z2SFE+TAbtozOqbwWdfGXp9gnhkzNaURPeDr8uVJWHRFilx6mpM4qCg8RQFAxHLsXhp
bKfbNoRnLoos1bcNilvstsFt1fF8zCQFhKuDXSkapAxGay6FOvz0m+yMx+j4WUH01zmA8ajedu7H
s3GPkdhGTjK5LQco17JS53bwsWCT8+khS8jOzcvHs/9/xkOuwsmTg+SxBClIm4iYSygUFbvzQx6p
1m3tkyD59adyPCXPo5igGZ05MXbes358Jwi40dJQJbhT91CQAOr5gaDkpTGLizpVXQny+cyAx58m
AwJ61G3BpsbgAHK0Cx9o5pOVG4+gEoT/NAfCoVsoX/VK+6klwDXSDqp6lKOY+vpC36Ss7+eEeWD2
xOSjMD6wyaMrtSKniRpnJiaW2LULViE9N+69BndYTMdvr3cQI6zowZn+BLbzLVPDa9vJLjx2QFOe
EjpA8aeTNF6//l3HHyU/i4MCcxR5EpZp2/Nx7d36NGR+U2d8C64sSW/zIO1jpCXpSpLmsvt6qKNq
r2UxFqHibwcgSXSCOJpuYK/C21dC0DgWGWj0nvylb5DPIHQwtJwSXMgE6sqetFcLQwwWXWD4YFSo
vptrXg9nkYCn//o3ffI6OJYu5p/jsM86FmK3JcXC3osHF1lls6YoThZBWRfonqdX3Rifopb8Kz9M
gvXX4/61VAuVvA8OKMRXYVLi0PDxvlOzYT4HY+COdfwnsREPkLCexulKDlno6k40XZD6lh/sxKDw
QJ4WUOCUSNivf8Yb4uvjW8lGATKqZlgqE+bxI2mT0iAuVelcM+mNX1bhPcddeN2rervxRPM77lv7
HtKxBURYk/5dhetrmySoBlHr3CpOtYsRZl7gwMq3QwWa0hQ+ol7w9dWhNIdqbSpTfiuUKrguJsXa
xeak7WQ29W6uJtmzlZbWNsfz99IUk74BaS43bYAKpa2ycl0iQkKzoC5STKcksnXpFZqvDVFYdE/H
Ekctlo7dYEY/MvIr97SXjde60Ya7JgWll7TmSkZ6vs50/RFyx3A3ku68cOC5b5H4WFdlbkVgnJP8
OsUgStE1FW5QYi9iM5rATOr74TKJS/OqcSKqIvCmnMOAN+AhFnlkbQoBJ/XMx/jJW8GTYPvEmYeS
31+ThIJCJLJa2bt+ZtxbvvnATf2Ri+KlrWOCjhAbWFO9LYXh+uM5i+LfCwyrMrlKDuPqNuLlj2/k
VEZAYpOqc0GBWr+cpPQedM2bmZzqo1Uh+/v61TtCkMyzAeORo0bvSBU6k//H8dJwypzATjq3EL73
2GoFaolQWCscwd7PsNPtcJWQGbPUE2W4s3uv/54oRnSPElIcfJHbf7polq9Gg0KSaI1IQoE/0C6r
ErQu2yZms1gdhztki/pSZiU5l4I/pFq1uimMXLsy6zbcfH1Nf88mxPVYuqmSSEf2zjF3Adb+COSq
52uqfHJEiiq8qWToXDuQDQ8oW7yd0w2+2+iCPIavh2YjMD+gj98y6wqKfI1fIA0W7Y83NNC8xsfQ
3bgeVsNwHUdz4CGssp2eO4C9isIunpHQoB/v/EHsqiLEc2GnSnrtWWn2a3DC8Dt54LB2hjDcZeDc
biZvVvpNcWvi98zHJ8cOjJ1edH+SdgCNjlzyQKpEcuXAPUWn6WUIfrrAkdumRcO9VsIxvxlK65l8
vitVJNpW13PzUDikQQQ9qRgyfTUy9EogtfOdUdf690qk4mXMJdkzeZ5cZoMxwNipxLaw9PKmSXSx
ZMci7yANFVe9SYAVfnaCwt0iNY2dQtLKNnAi/T5XSTlHWmq4E+vtNoPb8xwA2NtEmFeXCZkbC3IG
ym4Rssw8BWneP1C3kW5sxnrlemMekhaLLBrnAPUFtzBUbkSaVvlFWKOJwVE1d8ryLj94JBB1C4G+
8FWJWwUlq6Hd171hvVoDhC/CumNWbQ0BHbnHWvE8JDJaEVI/3MZRm6wdg9BZUJLhdeI5463WecjM
AXMuAFcJ6uRRpK0CXYjXQG+1OR2hUyVSQ2uy3CJrcmNVoyi6qnyqySSCZ2i64ENdzj3GlRUAcF5H
RZCES09RdHszeg33wu7r+7RpqmjR+2rxTFRCsa6BDpFxYyjyCuFPASdv8BZkJGcvjlEGBysImnWS
+2IlaVGR7kw4RWeLJprBXsSxFpR1n9nLWLg7yUlZBMLCszAFBGw6foukLy/3YxzB2Q3L+BdBSO3N
ODrAr2OZot/rg1kYGO2JxQs3Igp7eggT+SAq0tpaTXnVRiMCjKddBp6qtAslj4NV00mbSJLaUfYa
Iai/kQqD5/Jt0KWLiROv76I1BlcaWqNjItuqyk3TeaWxGysOxbPHiF6Frpkxe3cj8aNF4DjlVpWD
dKM4UJZ+1IWb2PaMHaK8cGM6pD6pox3ug8h3cLzV052q6HQdUXt3IU7yZNxPYvRvhc2mZbIKiVSx
xqMThd+0KNYuSqvINk1RqY+VNLJDaBcW0bKjt64rVUtdNcza/VDF5arMbPkYE4yzHipHvIStXcJg
MJF3mhPxqUM8pt/DNptYXrPxElEa+SwQ+GAXplLf9yTkLsNJuCQIt6uJDG4+Mi28i/Sh2Ju5kI9j
10mkK9ZwV8FwyYgKd8pLHDPeOu+SZdGNgjvSaFcwe0v8jLpJBh0woLIm4iPWxFWeVw7aYkdbgZcM
CQRKW7waoBBQCBuWsm/Gvryy7Kj6xmfy3IrKAFdXJCuFM8WmqXSxk00s96oTKtvJasLVhEb8Powb
YmJ9Tz4NZH/fDYE+/SwSHmbnowYvmDTvYurLl61aNKssiZ2rMU3sSwG16JKcEPFDZxX4KTOFR+el
0VNhxfrm7Zn2dWwTvVibV14IVxE0+5gftEIGA/7XOF7VKXgcXLBdc+mZPd2q0DC1e40Owd2YOc2W
FF+JwE8tD07hj9dKTDCwUaPAT/XhLh+M8OANUb7uKOyvdeGNrqI7CoEH0l4OquUcSk7D+ziNXnt7
kChIoTguVaUxcG9Yt3ZasxgVeCf0kHyOkCPqTebHHqS5FOAlcnxlum5AjF2CuARFm2mg9Ah6IV0Z
OWgcgjlsjUs7BIxI4m3/kCmlC0Zv+hb2kXYlIt5fhqiomxKLaUckRODgQx+wfFsFmwZq6r5DDMqB
BHl/73qstc+QiLWrrHaKZx2K5qE2AvtXPxDO3ZR9fkDIEm5Sp5cuUnmiT8IqhoVNSHL4lKsmv1HD
On1FbNi2AtG4L5N6B6PCv+6kU62zwir3UPSLqzBOnFslwmuYkcx814LQfZmqOvxuj+Z4m8ngW9bn
ym97EiZzT4gMp2i1K2NU02WCZWgJ8a69EV5NXrvia+14SbYQMTeExmuLIYsKcU20cqVtpy5z7iim
FHsShPS1DfeW1Znm2EMnuiF0B1X2+ipr/W7YZgixb4kTHuRaNLJdcYd7iyOilmkrqrSInh0DwkJf
wobctLYv1kE8+HQDae8i8y67aVdMWrH2iiy7LWK7Az5aEgtaRdVDQnAPktvKvs57L/8dacrwHRkI
bMyWyKN1pw3ed0MxIRYEsCPXfd3lTxHVcQE7BjKii0lyXNeygnlK8KU8YLL/RcaccFuo6U1MtIzR
lcSdkSV9WUdD9F2qWbIJPRHZi0R3nCWrTH9Dcbx7EbESv8ak993nxeCv08yYVSJDrzdrfdAJswoq
ZXpWzC4ryc/DtLXkz6dby5+Yb9Rk10sjuaU/mv+ZYE1gnhKZtuB+9Q/2YIw3hdJRFUFuvsyIDkpR
YRfGXguicu3nWXvobHoycbGB0NMDIHPM117qzRUB28OD56FXXw+aElx5uWn8VtXwRyE6sKuNVf1S
ioR9Ypt01sPQM6fQnR2Hm0Ib2NXEhSMeptl+LHJLvUJFH+9k1OoUHpvhnnOQWNRFTAZ9FCXPpHrI
ZddBCWxwPDCZpcsq97+pcXfgvFMvjUHRlrL2D0kV3cJCIw2lK+UFUWDaVedjTKDq6Biu7XHA2WiN
Qpu76NmDwsC9G8lJ2JA+DpOSDuTLEBFD/ShqYMAhYeFrFmnAuW01by7MjgdU53ydQSD3AGr3Ptv+
bTpU0GZtzjybarJukl6BUiosyE/wSUtWOaM2mIJNo2Jph0mrzvfEGW763guKxdsuSLZ+sOmCwtrl
XR0TaRWm5VYbwr3Db7xku1LfMJEm5OSJx9Sa9zFg8g62YQPpiLrbXvNDSPxtdBia6aC2qb9q7NK5
j9hNW6lab0TLllpJOm3dBfiAesh/I5aJBcc8+Ki6+J4Rnw4VjEaMIjQWZP2Pxzu1taxsWhQq9A7U
NG6qtPa6CEiRdLyMeL+8f7KjVtkmNfndAPUY0IqDR+5Q/COdIx3jTBXr2BH+VSlLdteO3MVWN7hO
qtfXjenYu3YuGlVlMHy37TTcQ7BjBqq88ZH4iuaQCz6VPM1d5HZQ7no1X7X1kBGDg69HDE68Uw1j
U7YRXo+6z90i34bFMK5MMmr4mBOs4KQTFJmzlGoRu6jAbxq7V/nyNfPW8bT/TdqZLcetZFn2V9rq
HWkAHKNZVz4AiAgyggzOoqQXGEVSmOfR8fW1oJudLYZoZN0qs/uSSYkuTD6cs/fa5Peas1qdzxIp
bQ8L+iqbanmtg7Attjiv46PUmEFNGoY3bYrwdiEY9LjI9Iq1bZjXO8MOVrLfKIjc20yW220SSCq+
y0R3Y2IGDZy8MC/SLmluJxG5F45WPIeQKg55TgErsAbLuZjXH6htjynGUGGnYvTRNgRxG16cQCrt
5qw94wyEuGhs5n0M3JN6WDQ88HsOI1/XfqTbtlbttf4pKp6knZhbtc+QSfLW7gdk+MdUhPGuMXKD
fXKYXuiDaTFjgf51o7DZJGFxnM1SI82RdzNlj6EMkC7CLpy3ceeWXqi7Bn99ehaWUm5mM5bHOBRL
YLIZPFenTOChqZqLnHy62zHRknPRZ+r1CjbcjbrKIacaMnzJGlFoBUBKd2b61Ah8W/Ri17SGfLAm
ALSpW6W3Rmoh62gKA0v5qMNgUavSvBQRyWPgZWwj9yqFt37h4ObZrt0c6JGQBIePCE9emxh8PAP5
fdLXSjXbgk6ON5EgldOfXBeeuSKWV7h6xIUAqCWYZInCkX1601vXkvg2Xh2nrb6nZC3eQVypz/uU
sINtFE5OFFCyGG+6mnOun6rLdIT2Oh3HSp+3ja7AjIlkyDSFd7m4H3LQrrkAemAOi8UGoNKwHLnU
MNHXBIOBFSA0efQqxqvbrk7Np3ksfippYxpbKlmCh662AaI5G6oz7OAOVYqs891kmM4FpShlHy0i
3WpZmd4muTV4WqO53+LCKh+LEWsOPeFkV61rvhaXbF9ybPve0kom3p4kmIAAaPbIrIKQvevoSrXK
ni32Av650ksquQBx51xpjnPh+uWIa0f2KiTHznQIjHMSH2/DrewXuSlkU281VyFbsyMKbzPhPjkb
46jfWDKvnyWvV6BGtonpS7G3JrtGevu9TOE2hVK5BqoNTEUZ6otfYpreaImTWAo5elpYqU8Inq3A
ah1tH6YY5CIZE0lIndvjgONsuwUCdJqgVGpyO+gg3W5HQYSZmobTk5pF7TbXeTjVZO0bVx5p7Wlf
AC69APSNvoyTSH6MvapuF0KpngfCDG87NasyH0DzLamW0b4zq/hCKiREWiTuBqQKCqjKE/FRU+lq
d64RJbNfL6YniQTzYhItNtGYXzg9bCrUom3pDy62nVYZm4vRwTMt2NP1fa2cNXXWbErdHvYq1evd
DOd7ry0i30VKXwdaGapB5NR8rC0dJ9As04GQndmb65bzC0EelxToF50osxadCEXXM7N3iQhkx2DT
D6nCnvUVpOI9IeZAjq1Km2D0FnGzgba9aymJXLoqFdpWmHvNmvrdIlq2txFoZY7ClQH9hzSfSEiI
LIkYH4njnM7rWmmAGHc572/ZmhsqbOVBKVzWu5bssvh+MY14r5DEAIsnZsMY5g7tm5r11Budlt1d
KTgIpDCkkvA81NQoKClJUIGQdxFe2P3quAkSh3yZtYYMT0xo47YEo+8XSonGSmVKcvNqDZFUF9yS
bKl3VAYq32XvvklBRIWq59hhjVloYI1KO82+aLP+OMwcF1l2/NEV43NEp95nB/3N1bv5KHOLYhSC
veuIRECfyojhVVZO3lsYXrg2gjOr70Dshqm7QfB/vizgVhVD+Tq36Xlnxa+lVuSEcKyHuKnSgz5d
rM28WJ3HbsHdtX2NZQhz7xQ2y/1Y8pdFTBJqP2vqeaQlGwDtlcdZxe9GgI0YlBrKIHLltbnppo5t
BTPYsqW+D1yLVgVcqqTeNXM2XTgpBUZcRaYfOmEa5KG8lxhbA9XOso2qWPaltibMmkl9Icos2RAa
An2fYL2NI1VaJ8l8WcKlZAbMb8MMaDMmW5dXrGe/O+90S33gITz1UfqFG/VFmtnZhNhbztZhGorm
smFFNjZ4o+smSELimFDMEV/PjCpd0xtsWfqOoczXIofSoulsgsgv9GxmSpDuhqngIRU5BtClnW+M
pMGqVI+lcmuYwAybKAXSzYn+NXEt01e18nGhR1lh4e8mv4MVuoX/NG/gV0d+CJsQUbRrPPM9uR4+
7Yw0CVU/ABHVe6+mWOQTykyyo9uj27Ouw9xqYBWM4nHUxL0DAcifiqI+moj6yJluH7FzYxB3ZYbe
S1sOZdvkm5qneZZUuuYnrlgjoceOnRBATyKOOc8nwv2ud8sDAbYcJTm1s4qmFFpk+kJxIvMbN3nQ
Z1DxrhlDWsz7lyFMt8x2vHIGh2vKm6Rw6gCPk9RVL2PbcG6EMzjHJNaqQKuH9AxtXHGMFO0cRyfJ
BFS9icicMFADME2+gFOtWL4z89jHvX6Z11F+VJt2Dd2KtuokvkI8IDOgZO8Qarp5ac1twcc1WWdr
jMxXG9vrmTZ0/kij/IjOHxBj3c8/XEjet5hH6RpYHF3CRVv2lJnpH1jADnxztustOavdmaHrxVFp
0vCyj3P3h121mo6wsnJxRMTkXXCgl0PrR02psFJgI0seeoo8FmUcog+fTQiIBC1rFnZWDsjiOKog
68coiqAIDPGTTU3kAIMtvbF5Bgc4gCUBK0I6gbPY3atryZjh4pS2hOz7MyKloyvbrqejyZr8Mqep
cle3IvsZ1oW8mPOo/kaoaXbb9+qI8x9TytFuaNjLySRNNLQHGv5Qz0g5HDciinl5KiInBTBgPkW9
/RrpnbzH3NnuZjcbH7rFqG54uj38wwE2Txiy8YlSNb2wWxJwaNXXB3ByYb7hvDOTTS2tQ2gnEefz
npQec55aErOrJdAZ+rInxYEOWjucp82MfJ8D0NnSGc5WtlaKLHDsjy5YAS8aZXw9QDe4K9qxPWsT
k12Nk0W0SwEyEAaLq5yaSII/O9w2rkahPdNa8ylaEgoVKCrdzQiZlMMIWwbSk3umFx1MwA8sOajG
IFSnWBlN976xYtNvRFEThVAYX0opokdCZj27ku7GARGjexTnlMBpAHKQ28EyURAxQkK4Lb4kEPx3
vT1Hd8zxt1T0oFdzJKblz9bkLqP6yEbN3DZWs5sF3hYaoOdRwgLmOK1na7HqaxqvyeDm3/uC4kNX
zTZNCOWnyFCVqXFNhRsy5LIMxoay9llMs8Gfk7IMFNKHsEfwzTVZ/yVxmnM+3eG5HSjWtPhegyoG
koQ79rauGiqCoUJhIE7Mfcale7Y0zYtWU6pdDGVws8x5H+Rj1p/HVLEDIpLDV4zJht8TbA5U3TRf
5ay5vjnMIhjY6Fkj0I90ciHElVV9sQpAz6nXKyAkdDNol7HqPGNF3MRuCdWIv7cXRCVBeFio9FGC
7e4G1VI9ylfjZR0xUehkDd5nw+Bu1EFYGwIUSgK4yoiDUedALrA6VfEQrVq8TLNz01DWuvh14JZx
OT1EcaldCBGNAQkCvaeupFiyokyW3Ql2RmftdcPJY0/oW+n01KwatO07vdKHO83QoFEZctxSrM4V
DwF0uhO4cs+MaZg3uiCxIG0r+6kE2fq11fruC3U1smGmREYplPe4OhTj3L2EdAkOQBzE+axQJpbs
eC6axaqvXQh7u1JG1+DJ0kCUMv7yccNFXzu0b9stq4SMS7Bsi97+qchoohmVxarebDQjNXyla1jv
NPehzKhJ5/VVGWr1HcDM4oGeyyvLE5sWvVBtpHoiN5+sdTs9RY61sxuO+rmaP2hTWu07AjC8jKx4
6mum+8m/+Z0OvMk8j5BEWDR8aXi/bREZVJjCSQCQaarUeJDJDOFmFjGHACIpcwOhVrfOOGRrvcSC
D6mjaXBIi864rB2yfRYd0Sebo/YTZcCffTPTRomtCcflOKidAtiEWjbRYkfNRqfk3aE0oR91E3LA
9MomNrCkZaEH9iH3P36Ev1wLJ48QgQseibULaSGDeHs7bGKLdChszWaptHzvVlDzpTWPuHpi+75O
xRPy9AeJnth32nTkiMBG3aRh4PWEul7ncOlRLZpPlB6ySxqRznFKjOrcbqQIcP7W3wqIL8hnid8l
Xx4DYDZrc0Cz4yeRvYZHRdtmp1YzDUBFx57VHMMSs6JWa5syntxdsSDbA+aPfAyexrMCgiWw80zf
Wy6RN/2wVBy7Leueckx8jtl4/NZm2hJgrBt2pNSIAD0Rpt6k+OZgPYi8MdWs54Vvx+PTqw4GsQSv
H9/RP5R3tonqGjeKi7bB+lO568LjHOYJuWitmDKYWrlziWw9UonPSHi2qAY14AzvB0dJmG6yl0Sz
VF+k5vQppfb060RYoeuujsiHFo596tcd+UmdDGq1IUHDurHCyKFXIabrX9f7t3xN91XBf6cGJXij
z1Ut2ySK+39eJs9t1VU/+w//1O61Oj4Vr93pH1r/Nf/+Xd0/f/04eq2Cp/7pzf/YlH3Sy5vhtZW3
r92Q9//8v39RT9c/+d/94f95/fVb7mX9+p//8VwNZb/+tggL1hvr0ipv+rckcv39//p76wX853+c
t09//vG/nE6W+AeTJpIy+uSovpjD/p/RyTD+oQobjRC7aNW2tLV//S+fk3D/gQ7c4Imiw1v/OvPW
v3xOuvkP1XTpvyBW/+uv/R2f01s5GuYgG2sGWl3kCCpie3fVSPymhqLnaMu00fVNkQ11uB87PTlA
XtVg4TgjG3Kzqmr7TEc0xcL42x16RzT6Voj119BI3g3NVFcP2KnkvmxgHmdGqG6MIUkDhf3m/WRA
QRxGlbLnx2OdXiYeHKTIfBirUnIVf769TPheZF/Hllyb8NO268QLeVPzloxf61Fr+voYR+n0iTf/
3TE1xuKD1MloPrm1ppJR9ipsGTgGRQ9bzM0rcWNs++pMOWZNfUtRxvhkzPV3/v/53UbrbWH50oDE
kRZtOKfrijnQIcG2RgmujuLMC3HVX2USVICnlHPOJjeqbj6+s++NaOgEStvIGm0E7W/v7CS7pc3j
Sgbm1GQHoTbpwaImuVXJjfyiKt3wieLknfGoETqOgeYBq8+p4psAK6CzWiODVkQHYlZ9Z4zjY2tF
FExV/TMF7zvP0AWDh2bTNBDRnxpdKEh3STLrEqBuE/nVLAF955d0fxXPKs0z4cR3H99O488H6PKO
EjjKKsFFnqgTJauWk0voNIluPXRj6u7NRX6W2fHeIBYSJARwbD0Q7rx9ZrrCSd/qWhksIXtf6lUV
lB9a4s4nu5w/757NO/HLyKkZ7DlOLqbJ6ka1hAZIgHC3fme1aE2vhFXp0XZQUBTByKri/LCksKPM
T+Snp2Mzra4bVcqvQsdFKtZ78NvEpqNIZyvVLsE4SsUfo7p/0OKR4LkO3E+UlMuejAdISX/v8a2j
ulgrDcNC4ssq/HbUJVtCOwbxBf6NblBgWCEnidjRomX7NwdapZQ2kieLkwMXenJrYVi3FZKTJfjV
IZ/iuLxhr918Rpk4eRvtdb7ExuEIrG28/evH+NtNtIlEw0kaq0HhaPI7+oz12BbFZLh/fDV/PCza
pTpyaE3ni14HejvO2FCzSCscE6RcZi8Gc+oGP2FBTb0YDnRqbbLbI+psH496Ij60eStQgSIEZh1F
pmudGsycIcyjLqVmaOm7mrOWk23sbt5ZujjrFPMMi9UmrIedSrbAxyP/cb2Yl3l+q93LRYJ46ow0
BtkpStbJoLFFdEHvh16jU1FzdcrR2ERGlYwBiTT9X5u3v/Y8/40VF7GjruGkM9hVOJYQ6z/r98dZ
AvniMKIGAA+khWaPQMTBS0OJbSYvYXB+Ask+nWfW8UwDcR6uV77+09WoqNpJbbDHBFHbgNOwCHkL
3Sz95FM4XRHwgyPXt6F6qDbEHeP0qkaNb9rJnaBOpHkgb0pe43RYdopKeTOek+WTFe9037KOJ3hv
mF0oHvCZv72LSmtQ3F1iJ4Bs1q1RyBw07HiigZb0LBefvCp/3ENGY2vIrn7dqHE4eDvaYMxFT2WU
3oytZudtT/DJEs/tJzbW967J0rl3zJUcD09ji+skjTmvO8RYhbX9XKpV9WykHQfgXFeUT2bm98cS
+OxMdODY7N5eUT9DCQVUbwcjCsNNAw770rT0ZL+Ms/zkhX/35mGBN/AmwcU7xdYTREOW+cLNIyay
PjgZDdEFjfXfnSXXR8RHhWmQXTn2p7cXpHemOw1p5iDkHSsaFHW6L6K0/OQRvfea/z4KJ4LfP14L
gnqHY4pRLF05RCk3S4ohDpY4EkGmxPnDx3PUr9LI73vJ9T23MNfx/TJBIrp5O2CrGOHI/GUHrdVP
D4hLkrspqsQhS6BJamTE09Jz9a2Tdeq+FcoQZONAGUAfJiKv6Z5HY/aJI2gd8Y9/EfswHU0dr86v
s/hv81ec1WQvF7w5iDlIiKaoeVGQvbbtJqp4rTq8qLTRvnx8G9av+Y8xV1c5Jy78ffr6Nv825lCU
1CQKAt5moZOuMpnLzs1JsYMwqnyJRHUbhcN02eezffbxwO9+JqbB0qsjFmfBeDtwjIDDVgrTDkQz
ijOtzpdNMowLmXMQIT8e6q2OmnVwfdK/DbX+/LdrdMolTyaYksGAMOIijrVbfUjIbylN6qKiOHMg
ht6RiapvSV2rPnmo736jJiwPzrt4B+2TwSu3E/NEqy1o07VASHrLjjznz9xI79/Nf4/inEyjTSSh
7I62HSxinA8G2FOvdBF5mbXxWUbGuxe0TtnMCKhxTg2h+TIpDTsnHhzFvV1Jyeu7XQ2fHRTefS+x
xrGuwjICk/L2mSlDgm4q5bbNplXuXbHgrwVs/TjjRXyqNLPcc543d05jfIZzen9kx2RZwm3IC/p2
ZHCb6lTgNwvyKdOkFzeVdmapiUJEeRXv52bNmQd4u53aMXv++EV979ay5WWTyCeBW/7kKdJ0qZVJ
GRlaJPYdAuFqnxBA/cnM99678vsoJ7dW2t2kim6xA6is6TZUKsNvtK7dUjwejv+7CzpZOvoCD44T
8+WV9tjRq0qRRvfDZ6Gx7y0dNhUIKhGuRdV3/flv37cNibeqdS5INqUb0J4f/c5lR6bZI/LRxSHK
7uPLevcO/jbgydKhilZF5KzbQWPl+XNJfBF9QDqs3QT/++Oh3nslKF9hPQb5w27i5GE1TmQMs8uy
OCLxfbbbUZ6309x/ssS/d0FUU0AcqKzyIIje3sGmQ6MaIdkOMphAPgbi8KDXLpJ6nt7m4wt6dyhc
k/iRQGz8YVFusTDEdZU6QVOi9kwKpXqxB7M4G8K4/2Qn++69o3QDHpi97B/vBbm3C8EnrPAYsDXw
07BLiHDMPnkZ3h8FhJlq0PBgE/v23jlro1Vv13J0WJtbWiL1haym4ZNaw2ejnMxKMus4xyg8Idmm
zPLRSCqQqIr/0SgOjUZO3RyJT98DsNvJjA0kqJoFcS3yVbqwafLJK/DetbgqB0Tc47wJp6li2RjC
Xyu4Fk7KhufqUcHcLj6rzrzzolF0ZdWlM0Dv4pe76rdZodPNYUgnwNNumrrEDcxw+fABme3WDFdD
7N99rfkqDEy3HLk5ep6y3hA2ZQMybY2aCGrGraUIq2EXOanKuVqZXfnJlubPW4ifkBYXnACQVTyq
ty+dpicodNRYD5S20LZspdZod0d8cjj78xYCHLLW7ajGLWQlfjtK5wy6C21BD6q+ybGD2bVoPbON
xtRrnAwN0cf38M+LAmCFh5tLM0xmiJN5fCwathSZrsHuVM0XClxy9fgjC//kWf36d7/d9Fq0d6nJ
6zr4Zv57e121pmuypvEVLKPMph9hibQAd42tqMBMXdlLMPCdIbJHQ9qGvVNHgfpiLPS28FI95CzB
WYCf3FL01kFxczhvtq6Wqa5XhY6b+vxMK4ttCDJUJz9hXHKU6Vordh/frz8fD653zMZsFFj4/jg7
R22aVX0rOC8MfLNbTMlj5A+AzJPtDGv99uPRTldZh66bRVEVawt+dxo+b28aT2zh3ENafMlLU3hT
oWTfhiau8iDi7wGnRKWTfvKkTq+QMVecmUnuArA3hFxvx4Q9lVR5abiB2y2uc6gnITRKSUJJgwzK
9mdtlNMX0KGciuGTXjrVHGpIJ1M5AMy5cbMJr3Ab2xQigCl9a61R/2SW/fNOwlNhu8LLt5pKf6Xp
/DYzKU7Zkokeh4GS200aWHltv8oi1YFChvV3M8MWGHz87P68MAcIIf+xxq+8jpMPmUrwRK1YD/mQ
p5b0xjI9r6dP023Wz4cH8vuXxXGOX78CIGgHMg+efMIdcTMlXSDU+DopK0+5ainNme2weblN9AWV
ZNSoc1h5Mhy+xinRAvGgZ1c5iUBXEcJcjIDxIkD2SVxfxHrF/V2TZuHTUhRKgkq2xxtlGtVX3PUH
N9LuS4DwZ4ACQ8cz8EUJ3ko3PGqwRp/xCkzXbHRz2+upvHyJlwaeV7Kkd7AxultFdxt8clrcRgeU
2nV9IKusDWb2VvGZHGYadRkirGNpt5hqeysp7s1+mHYiTIxzNWf6Q8Wfmo8gVNtdHjbyqOjNa60r
mBAcvCheG8baS5GSEDBpXfpdk253qDs7v54UjWUVQ318L4ak2KJbG2AHarHXOiHwBFP+yKA4JN5g
yP5uRs4aY1WRYGvntNRCb2ygrHvVZMDcIXAgqqEyT1a0UZcCqWy9jKbi5Q4UQyI1ljNrKrCr9QoJ
q7mwUREphu41GE+OpCCRmgo9yVfGDg+ObJs154UUiUsxDtVWGgYhFAi2C2xIRqGmG0IYkGQShXEp
o0JgdsG78Q2z3vwlRVW4zXTdxFUEdxFZmEsgTRyLV0MH9evPihIXHnkiE/GkNTbeSCfUNWa/+6VH
qBX5imaud6qMIvsYp9MUE0KBwAaeI5XIbWgVKCWdNTPlUYh8guHoNuqXqTLsr1M8EdxUKZpbBDUp
Fk95WjY8PCAYP/NeKw8dj3i4VzTY5a7Xmo5T0emqaDGS8+B0loa6eKin12KxY+0aF0AHp73VrStb
aqvk2i06ipMLNmIvni293tK/oj2WTn2uXTZi0McNuNX6LIxyAxlO3tcIpCoAXnoRatYBBmw67rUq
HuurhknH3NmFmagvI/Ljelu6jf2YiVjZt3q/JJvBiYgBmNNbLZZVIKuh+6pL3S7Q7Uz2QLQBtqtN
1C9G7s9j5T4vWp9dy3pYtpg8Yg3za5RdTooezp6dtgZeEUJIb9oOrg6zWW1NAUVPEoCaMonQpJZT
gSClT6QkuDS1JrPDhmA1ZjXCwdaQlTSZATXEqJcYJWji5seoIizCy6oZke0EV+PYdwzmTxZuPq8B
+UhMiKX3mV+x7srLtE4yUdxWHGOotWAFzeYHgdOc72iqKxKTcgfPcFE0Mr5lgRzSra5PGKFtsqHS
WwuHGl/2hGMuSoLIyMfqirANBY1r3ynJ4HM79B6Vd9Rhi8XTZnpuZmeGh/i8AxHhNNBHO1eJviP4
LcWZjUPE3lpppCh7HPTdlWJJzHoa81LnekYk1ZiWZ12EQPESeiYjFq8xcCvcEJ5i94TaDtC4wq3t
dKm9sRyQDYFgjudTyxpSM0isQOfHtzoE8APxj5bSqa+dkS9pG8/5ch25hFUHITFK9JlmyVFLNJH1
UoRtR24USLU4KJnGtG0R9zOt32YKRw+DalJuBNkt5E7gT3Y2MfavL0pEChTucRcniJ2kkUYs2Bxf
JWjoF88h4ufJQOF8Zc7hlABBauCdV1pnWF5r05aPCVUF0w0V8NwGnKPsnUSLXqKW1S9oO31xAhxM
MwkdvNarYBqVYmDDxv8xrX5TH7vU+G1c9MzeGalGk0WpuujJ6uLJCNb8DdqtMToHr0mTlH+vlsWP
Vqs0qieaaVI2tPiVZCsFiUKTSZilryZAfrweKwdo9wXeGM6CRh6wj2DsbCO6VMBURAZaQu2E5deR
wKiLQgakXpCAY7PPCfmcrEvWdmq0vAOFtlcrzcm2OCIJmJEJeWouWaPTZnDteQoMY9Yf4wjN9a4X
ybxsZouwDI+4V/lTRSwRn49EPONBiiML1lfCkjWatapvhDNr13pTy8TX2qWLmWVj++egZe6RrZMw
zuJkML9ZVr+oe9G3C00vULHpmVFj/vSHqmQeQaqnvdZTMi4bozDrb3lRWlzUhNbKM2Rk29vZ1vrH
xe2JtnGSJavPepaOm4zkUhaIaiHHrl1yMRF9ZbshEuHQuQjp27woWWVbXoGXw/DSpu9QADchbgCt
kqLz88G2nnnJ+ihwWIe1DbGTXEEt5Nii2007fA29kae7eGzFDQrO1NzGjUIgPR7h+aWqUuYgx5Jd
HAxAXcnxMUrSL8ponmy//mW8okEEt1HVO/RfjpGyH+14G77DyG119AVhPkF7mEW/idtO+aa2hviO
b48qMDJX8TU1igxoXw8bZYfDpTjrTKzmGJfIavOWgmAoT61190Iz04hM2roNXxvFmDPPNqfKJqDH
MBv0aHHfYQXhYENaSzJcOdqq5rcrhVoGlTsyrA1p5Cj4qMw6fhlHyHE7RWYPfbLgXGlRfWesylMz
bLHyzD+WkMn6aOnEQIVLhgsQ/sP03bCX7CLrc9xwRlLzfuCtL16VgbkRVXMfuzeVNa3Ig0TBHKrJ
jgiyoeinChviHDtepcasbyQl8QDdwp1Ibx0zW9lVMixQlJdpU+5ktSTVduBmm36dSS4RF2etekhs
1cVr6W4/m84sBH70CnQZDmWSHkvhLO4+ViXiYrw8TuXziSUJiAxlcEB/MM/6+ShiFM52JFJCEbTq
CAMz00nlUhSXLUQSYZZG8CXPWlmp24pkbs233akdvuohM/35WGdwdSR+Kv0pHGQK9xdyR3asyoWG
PWlTGKE2STlOZRBHuWhulsYEOrIRXRWnP2yd3OuXflaskPIjGd35zpiscekeOFOSenac7H5Qsm05
qEuEIr2JjLS86aZl0olVN/s21DYhQeMkO7aK1lJ5yfTcbLF+2Eo1bNR6aRAhVpZidXnQL/OYvAB8
0jMsDKUO663vzImpiA2bwZcGtmlbF5aU2xy1fhiYfQY9OYmKvr4KdVLEBP8Aa53iUzA0nZG/Ml/3
0cZu2nogXQrgnocHTnOhea06d2gZ8WtHXh02RH1u7vDvGWJrwPfYlXQa8m1MgzPx+oH/J+AD1i/J
q9BZVEceKBlyLAl+WbMRumwNPXW3sojabwa/W9k4ca3sRNOP006B91EFJI31bAuIC3M2YTFPN3na
GxZUo0z5OmqsklsjwhQTAEoC0TQRwq652yY155Z+UtTfVaJIhw2iMcyQheIM4zZf0mgPZUQrzwec
5MtD245xF7Bm1M5jXilt7tWVnTyNaAHJa8p6Vr/FHRcXwHXRCn8aqI760yKdO+TwZQPtJzVrPx7m
LNxG5CrFPhmGzuCJpNTSjaOP7m3UyOao1xb0YiVRxgOqGYsUzyGNv8lMiG9pWlbxfVqXWbMz4iW9
iueOGattkn7fymnC9QoKy9hgk07ZMtLs+mbns174OvWKaNsSi5dyvx2j3KpG61yXsst/alkhbb/o
ukH1RnvB41wLHWqAkdrzbW7X5Q9mRP2+KDXZ+6YerhEK+HVsD9WFRcN1sSa/LPv456qyMHZwCIYX
qXQ425TYobyJx6w+k2lfhxt0cPlPxMjW6FGoIZoBx9l4PRuZk3tmpYWvqW71nF1qi617I5fsdYa/
A1IrbtoLZMD4pAYFfx2nt7zjDBdq7R7IA9vCsRO4a3JWhC351mR6iBVPTg6bwHiVceRB8Z1k49dq
MR/DRdZ4xiJYbKLddMV64QbONfI+5fCzx2/owWTiN4f5eKXZc3LVOsNL3bsJjjuZXs5YE1a6TutA
RzDDqruO+dbva+BCP8PE1IdzvBJl4OAj31oFVATmI4L/fJbCbiep/29pqijbNIuIKyUuu/iBL7l5
TBXjbuYgBAKhZ3eEiJo/5pGTDsJ1bMg5VbslUNukIZfV0uVa57LUgP04Z5kxwTAcp+FtMTlkxVVp
o104oXK+QHcPJswW94YazRdLRkB220vn0ontZqtL1/0CDzw8uOwR/M4mnNAb1Em5r5NS+VaQ1HQ3
1YOyTfTWuG/1abwZcaOD7nST72UMWsRDZz413kwyoL4+Nngzi7PsSVUxoTMU8Rr0ZT9GTjfdFbgw
/VBfxqNh4gIs8VtxWCEG0jKL+2UucVTBQgudfrnQR2v0p5Yv24sX/H2jWg0+W5/BH53UeEyw051p
FRyUhRVkowBc8Q1MTr4Zzs4lKZqkzXCgCk0SqrmsKpN3nc16GDeDsZ9kgi2FCrY39+pFv+QHuzR2
PXH3HhrV3itBtbEUUupzrXwAYKjlHsoF/VHliH1mV3O2q6pZ/7ZAHKQCmKdfSkJUyaSPVPtqiZcR
ui9ELBmWD1KBxzSqWRJk0moPBHjsFboxP+XYNefTmHx1CyM+ClUp/NpQO79OctLeclN5jFXRXMjW
LO+hqfW3UumltR2NELZWM+nqmZHLfqPyKoplFFuR2d9Gjpu4CUkzs53qsR0o6y55mW70HvOgHJvu
wCE0kbRdVQLcmpQIH2MOEx/HOmSbonWABqcRnq4qOUewZx3yrlh+Oo4izrImZ0udYfNzOUYvk/rd
qi3lNnez8EyPeuWQkngISoByBHSPJPW1ObquerO7NnItuU8Sq2v8ccgu43lWzqlLzGfSxgSTjvJ1
QKmxJbBXIxTSGr5SjwJ3NWQ9VqQuew4hEuwr2o4XuVk9ley9OFngXE9rwwjgzyaH6b/YO5MmuY1s
S/+Vtt5DhnnYAjFk5DwzyY1bcsLsgANwOIBf/75Q6b0SWSqxy3rVZr2RaJRIZAQAd7/3nvOdVpbv
Vt52z8h+3UtpDeNeCToOuB1CvuPYJt69V/Oh4kiJYcAHCpQGdJ0OFUV9OvLKnJBiPWzJkFz5M7LX
zA+BWG6b5AGWtYGhGc7hrmcwe2lLaV32oXM5N4Zwu7Crr3QdvPrCs+63GMuxHP0e/kGBsd3flo5Y
4T66jUL3kQUj+tZWPntDmHv3US2+T/74ATbK+k750Q1ZGzTdJ/hZRUM0eRXug7oan4irnS6brYRo
YJv7RmqP94ZFNV3hEqA2Dr175Bgcu/zJfMTZX6bLRgW8aFGumYcrKmdf8pwia3uU0CmFPulotd+K
N4e0z4Iiij5ZtuqxJ7zXncIkxW+0XZBRzJZdLvXECb0cluE42COOYM5v+rGQuMwpRp3HOe/sZc+P
HwxQ6Ogq7MikrdfUV41lsW6p8XExAafWeGgwmHY0blNovN5bH7TdloKzdz+jyG4PhU/G7aGG3wRb
SofV7ZInUqe0hzBqxSo3+U5xt6qsZ4mQmdeQT8EL38dfHJZYsNN5GBzXRLvNkVx6gUirrjlvibG2
WUC0xP5X+gD5M9Ay2y1UGqy7Jc8Q+dOWsf2Dj9m7PARD5dRpCxSlz8re03hHZWz0mXY1jqm1LhY7
cTETf0lI5Nztwr6J7i1RhnGmNisK0jr21o9W5a6kE1ehcNPGyr0PHfyeLmU2EQJqqNxpSmM7MDed
ryLSGp02+TqQjPE5nKbpvplbEiaF5ePknFm1v0irjOsde1vrHaYhwU21obXLs7iKXOAZYee/SOwo
IBY6UdY7A7aSjYmzZX+jaaOsWT2ZuidueKBzPK6Nqs400PFJzl0Zpgl6jChl9514FJjbvTfEg/tM
IofISyczgUnDXAj3bDUSNhd5oHHwQAQYttXRISxXMnQi8aCszG0S9I7Fmp7jiq1D1b9E00rfWG6j
+IBLeWG/HdYy3/kcxb7roSYWtmvn/p08VdWeFiKl0Hkb4UY3lncumteILOUM32CHmhiMGQYzuXKk
1Bz9ycUUSn3s55jP0K50TZOZzlHKSsu35+a9X6Rx57YrOag9hmvl1PEN0cDx46YIrz60lahDujvD
SvbzQi2+i/zSsk8AjvINwcFgSPqtmVSsUEbARuiZJbKUyPp3iD2W6JjIOBwuXfLZ2iPpo9bFKoKP
HtbGYh8AW6v3hjbshB65WVW2rsO8XQCZmaZ9w7r9GipPfMsrdp5sDZV8hE04FtdghDDzUcQ6Lj2f
Jv5KIF847/OI6PNsywvx2IkZXJJFmNVG0w+1zt4qAeydCQz5SzMLOtk8gBVlX5yHxR6lF/5Si0ax
goWHtzX1J3/g7XRXYs5jkcw3WzdQkGHOpoHUx22k8NZLpJQuDSSS13s7pnpsIw1yMLZ0/r2q6nra
6wZT2Mmh6XaDCbHXT/bW+f3R6nilKEMUati99PkyDnFpG2CHsiPhjCAfNhDbm8lvLzdiurNFwo/M
PGGsq4hq5WvFAMcQD70SD+4MONMJgoijWyJFq3fYM5XMVFmsd+6ysgDqEKNzKjZJtLXwA7AFRSTL
XeE14AWXonWeZ6KMgQzqdfZ3SPr8Km16FLqZn4tiTeeBkuxSwY5DtKoK008hEA1fs/tM/eK/TEyA
6odBjVLdVAh7Qj8rXOiwHN8apsCxZ8R3tTYUP4AeoQuKtrfDNG973Zwb2np9IeLNavYQwVr6tSHB
FjSQx+qecBqbg7FqFi9ViWvUbsq1b/ZJaBpxo4DIOylt0QC5jQCQc5R9PSJeR0rvoswCbaJx/Jtt
Is+20kl3H02so3hjgy3GDNvW/T35cYNzY6+ytbm3U0dV0g7apjfu1foYIr6mFDWK70l4eRudljmR
PaIKTgofVtqD804bToeHoEOFBs0G05D9ulQW0WOHBV/6cpWsUbVc0sicp/txRIy7Z8l356dgjKmr
9hp7M3eybcnCPHYl5r9nrLMEB+qGOJEHsXp2/n0gEN26LBCF9ZfxQtjJgYVFDU94gF2UaX1VJJ8J
fOvDIpN4W3SbOaVvBceAyZA8jZxyk4YF6Myj4M0r1W1Jzw8cV9IXs9NldssUCVRar02H63Preqjz
LQPr79PoL58hfiVzRjm20KazAb00/uUMq6Y50Z6ZkpcG/joS0rq1NqvPZCJCcJrUghat8mZ0xvAl
WWpvudtGK0pgyrg0f5yynDkRab9Yc2bDxE7oE3SHOgABNNXtG/3zxuytwh/JuQbGi3ExrawtqG/D
FlVVf2Rc6W1HJ3CG+qJz6RZluaUsSsjAzAlAmgScBOc8ybQppXk9LmMayaBSx77oohUvOKGzl0aA
w4SbsXq9SHYcAfP2tVWL0Zhxl5nTtsVWbj0at4S0kOLnsZYXhMdVAXmmaqfWyoYVVNVxFEGX3LfV
tK5XokvK/CqkyMf4rWe/3nlMCsqd6ueBlJuBnk19YTXgOx6ZTglS2WUdzLdNCJ3VSxOt+viyFghq
oQ2NMpZ3/dRF6l06DLue1sZWbcB2t1h9/4+x8H/kYfw/Myje9d/k0zR8+zYRzvb/gEvRPVsc/r1L
8emb/Ja/N3/2Nf7+J/6IZHOc35junrPVfjc7oQn5b6ei5US/Bb/rX3+f/p4DFP7HquiEvxFlgsA6
QmyBq+A88vzDqui4v3nnATWCcpx38dnF+N8OzT/cCpg7/6174Tw//+foNMDchvEDn6SL/grf/M9T
4U7Icllb8RCWlvMWDl7zomOvGZikTHnIfhcvn+EaiF9oCH6cDP/jqniUUFvwBeBW+mmqHzHEKFHN
PcxoqNJ4bcsnteblf6Tt/uMiCX0RvFL4s3+eqytXsDtP8UOd+/6bV8Xt6zkbfhbtnY+j+Ouf7vkf
3+ufA8l+HEH/42KRbWPgt7kaOuqfNAOxUIOGjRKWIn+WVvCRdWzYd1VoHiC+crhIjH1hy+jT31/2
R6nCH5d1GFPglqbM/hdRU+WYaNPRg1M76spevKfcOMH1qGPzC1HOX92x6J8X8n4SiYYycWlWRA+m
GQAJc15K7QF8zN9/mr96GJlWnB2IqNoi/yclRJijQC+K8IGSh+S/OJpz4H3bRlnWW4c1qZqGijEv
dn9/1Z9zon5/B6IIXTEq+PCMTf/x3jXVVq4FDNGx9Yad8YeCoeJE1SuKwDtsXVI/6SERexk10YcY
zNE57S055qXxL8qc7PXUEyD3gmYDb+3q+NIUjSN2oIzlr3wrf/kFxcGZCck2jTXnx59UD4NWSRU9
dFqNtCLqzac88WkowsD97npbct97vn3x99/PX9x64l0QzGPoAkX389ez6qLwC+M+LHCnL92Bmdwm
RfGLl/UvL4KOBnA86yRH7x8/2WDR8F21/ZCgogBdMtjpNsfm+PefJPg9iOHH5Q7pFJdgOY4Qtv68
3PUM2aAnltfLNkfEbgeBeUuquOkuh7iNuzPki9yWxmHkBInO0dXekQBRKLM9R1+gfVPfEXCJfLe1
nGnTMaI/fWauVRGAzTFqd9VQiOtQbTEhV91iEXS2JeFjbVaEbKjaxP1WyYl2K5PWKU2SkuItbPuX
wW9Dk86LGr4XM1ploKcxKJzA8kYnzbcFSQQgP+/DMg8cExd3qp6n3ubmt74DQjRktEUl59SMNEvw
QCG5RPtx4siNzlEv17llvId+iQV4WjAi7wHJSUvGLKmiY4ciHUG7570I48POXK3Eexw85S2HUfaY
9AaODg+VxXt4rPmNc4U6wDtlCmM+hQ4gqZQoEs7ZgerbIWM6H7dZt5b8L2AIp29+IaHv17BNv+Ta
Xb4PVeXTBqKJi7k5CM5MDKt44ntMTu4i2+TkbG3iZ0EMNDVUHWLTbi2mZ+yCbkWo/CROoDuNlfWj
K7t0DJAQ70XdmQIUEoUS6Z8kYcSMatcUJpWb70vFkfTahf83piXr2AqOKUDoko+D9Y3c2rXeDSwM
F0lIdNiloECIDwtpH5+kCMslpYW2dTtfIa1EKlMAAQsmmTx5ZaDu8zZXtx0n4imr6qh5lhVlREoB
F7+Q0pkf+dtt6mMUEB8xferrGM2et1OQU+63eQyuINnk7wWBHVVaVWBwMPMu9ZssUUodSo51YcYB
Wl+XMQy2vTv3A93nrTfk7dp53eOM4jC4KxJG9BVdVob2YWhZCAXOxsAgzOV76cxIcjyrHK3U2Uz/
uR1FNCOxDTqog/5UZR5++haIUcFcF2yB5PYic/oClI4Oly/7qM5yOaxfbAaTSYoqpdx7S+1+iHod
ttikqgV2mh9TG3fKeGo3MFm47Wr6QzfKmEhSYJnuTH+KzdMEZPFancOagAqE630dOOYKHpS57SpP
OanU7urvatluKm3WYjPMmJwGbuCW1NNRNgGtxsQIh3Z+sDU1IDvj24QxDnS35/YcTrZN2n5UTit5
xeyBhpIzM73bzUk30+fIl5iEGJvJuUFwBOhxjsODNdq8N6MK7JLNpYzjXaPsqtoLFCNfysXxX9y6
GT+ZSZVPkYkgpsxVuJK8aWnv3VCXvvhoax5qbys/JwuRyLuSFtuwgxlan7qFp/mUtMVyqxZePdqc
kF10SyVA9ojffy5dww3a4qD9bNsEafMTjB/kHE1hFsqz+8RtFahWp0s+JY1Hl52heUidn0ztsPM3
vX4UctoK2gglZKQpT8CQIyi1iRyxh0+lvxknk0tbkZhmGEfhTJ+fiQDqvoS1JT7GMlawjwFHfupH
x39dPL8vmeNU8q6SOUoKO6Frl4GrIAPRJeMGjD53/B72r2sBP4jKj4JW9407EpOWeRbk0DQyWxEe
RLfR2jFoa/NdJ70e6FUeBYD75vnZbs7PIMP112WsUGGtI3rj1Cl7kEXTolZqsc03rw7iiAcFW7Q+
qnKkCN8cXcOzTRJEBdLMxY3t0e5OIyuGEdONM7OZGiRynM0qx2JSB6XzneFxUMAmHIoFDfuYJzs2
sJJOJYqf+wkW3YPpVpqIZWA513RT0AtRaXv2Xgcu0rDFSvIkHREVGr6mGeYZz32cLlDo5X6Y/OB+
RJHqZdiotxcn9yWlLbjH07xBKrpZWMn7T60euq3IiCQQ1gGBocMKpDqZJPC4O8rp63gYcnppLMcS
KqAJWk3tFg3GewqYFXAUt0f3dho4kLM4e0W7g4oNn9+C2DfejE1dQf4Gv+6mQY99Iov4NbhT3grk
WLixeCASBuFsdvnAsuka2BlmK5v9bEXulYPn57vsdOIDwqs2po2mh/ZbKihgja/6zMxibi6Ccrav
oIkQ5mt7efhxCJr12qdrRam+oSxCABxaX+faGl9pjyXBYVxWMtjJ+yo/EatR34MQn4n+DJxvnMl9
oMyy5Nb3Q1GYkxY5NT1inoYBk4r9h97Fer/3OjyUzmtcjvYzs1qiCPsVae6FihcorhvIVjsDPg+z
zSroL6YFCD0m7wx18gOdI3KIlopWp0VS7QJM0KcPukRV7WabEfZyAV2rttBTDdEtmOg8upjiBknB
6qluzmwG3+UewUHjIcH2GRhWoOIIKU3aD8KOV+qIqNITScc8PjuLQXBNP//8ZPko2QhpbmmApb5H
Y2nXLbNLSogM31EP1HIvXBP1GcRIoO5Jbij0h3ASTRYQRkRUg9+ubPF0ffPUC+ve2tuVX+R7YJ3M
DEZ7YUgdF4344i3M1SbT2MC8xcC74zCunA4cPRqxX13SW1JOMwzHo6SUU+ZXQQH8u/VWBDylIROp
nrczEFp3s0Mfm5kEWLTcqMyUPPXEwwqY5xStKNuKtiHBgbYU23w4iFHd2O5iCLpyTDwfxdixU4UN
49qLUkCSu7abbsa0xlaQEKBbV8sJ2af3IeJkdgqLscWHD2rhzeaoYNLJhsWbBTWmHxSaJbxOSIxD
8txiQJb9HViSpkyJTAkeNhyjn1xlgACKRMGwR/dhZbFTC6JDIq9tODEROEvHR418MiBu0IxHZ7Xu
3LBx1iwevUpxU0IODp6ZmUyMYvbtQ64np0VDynkvU1qWQDgjHz3b6JmzCx2VG/I0TzjfF+1pfeGC
mqUwwT51dFcBSbRcvWo5UMYXTFq6Beqtcar2CTeGjtGyGEYtqoRfmKdj0rnz5UC6WfGCpq9G/0d3
rD0OCTCLTLOJyEMzDcRgxLwY/q63J3a1cSjj8sscM1aj7UrnngrESQggUnOuGAQmCtcBAQ90U+uD
Jiapvlur+prxqbxkcGTNp2XzB50RVt6Sr5C7nuRxyPtvI190zY9QDGhbtQw6xk6gfFnqg8bJPL06
1xqBBANXTio64wysnWxq+5ywFdqqTTZNW3hXOeyvaUu02ku9JVWCYnWzWJcBahXHhWnNfokL65nG
I4PZNpwJeEepS+8Tg2z1pss5av4hdf//vaj/7Z5r4n/fi3qR5fTt6/+C3Jh/7dofWlLnP/iPlpTz
G5pOisgEAg9huTDW/qcjFf92dpcDyeHQT3spPpdhf8CzQvs3gChUTWeWAR6tMxHij46Un/CfPLxu
eCXgB+Hj+6kB9XcNKcZNlHp/qtEwZfsYwQKYL+D0zhf8sRTcGJGx1TNJpYZb1ZkSjXj0QAk1zikT
uMQ6rjUZA4OVj92uHgrn1SFY5xBbvX9qbPCltxtExO8UBbyxo+wurTLMT1RgKBzbqHyOcwNEfOya
4WnbtuUYSdXf21YcXoWr679Jo4YjyVGMrAN0NCLrgtX+VC5TSblTRWVmeiv84E2NFIyFJRoqd1nU
vFNg89nZSwhfx9CgLzEEMyV3dQJgFT1YNSH8j5YFm4c39/MpydsQyW1dxW/0DCyJzMYlvlg3pJEc
QtEm33q0O+ZiwpHc7ek0+94+WW1nOZKSUkWcmmLXzQYHm/5ezqonE0MB/DlZkT/Hj+TqAc0QJfTc
ky/aKMrKeWzrSxtsO1+fhuZsWm85SjQsyQtTnXLEEaLyiykJVy7BSfYj3NfmzijqdUq+2JovZNyA
enDjVez62HJZlft1vmkDKM9or/IG9mOLZf/Iyi3Y5djbOafl0XXVoRTMHNzdCMjBH9C0nv2RoJDG
X78iWQ3EeV60EoY3d9FwzwrnTKe1sicUs+eoctT/a/PUkYNz57r9OWlFdvWNu1oIzoOiWZyDSwAu
qxST54+zB1j6ckg4SGXrtjlwyVbvszO1YfzQJGYdDtB4+YGDcSTafqPvcagam8yNqS76u2jzpX4G
ToAIpk16Jl5UZ8l4mvrJ/mw7ej3aoqCtE6xV7mVoGyJzRSZL/LFA8lZnlcjN0d5GlO042LyX7bwn
Z1XbTQ+zQRa2011YPidTNDisj5b8YvrAfJ2LUL11q7Fv/Ai1jQry6AolYgs0NZ9x1zOnifEx2OF2
Spreeq6TsX0Eq65QfK8llnhm6rjv0ZSkZRO5T33TDgehYKzvp/UcTzgylHztnIGki85rQnZPM8JY
RbGRjiDacO1vs3jnLLp86ZQFZjKJx+2ou86mtxUBmNqBsQ7VXleRKjjbOCKLrVW+t3izLkKiC16V
owkxaGLyaAiEGgHEVxG6LaZEm50NJnrPi8Dd2EFE91AOQX8cqLBhnhZRdKcSSeqbXdtguOcyYYKv
AfPne8kM5+wsE9V7TCWvj0VlkedtFnMTOoF3XyP8osYICkpQsJjyJj4zQ6gcR/bPzc774MQBu7mx
CLqyD5LX9nO4OpRJgGud/hetyx/7V7QrGYJ5v/fkz3HBsAd/XLRaNIm2P6G6aIZdZ9sX4ZD/R224
P67gQY0CNIR2Mzn/BH/yb41jTYe55gooE4YturDz6v/yCj8tvAkDPFjKXKGFGc9niKZf5dH/5bcE
7yPitYpdSFs/fgZny0cel8ChvtlZgX+hquEXn+F3NN4/dw/SVwNgMfjAIBcFAfirnxrVCJUL5ZGz
kDZT5y83uGzsp21s4w9l7lvOlT2oXvLJ8ilz61jeSL8Ue7ePmhvSSQNUB95YhQe16PbDQhZLdFaS
rxvs4NluL6jhB+cocNIs17bFDG9H2G/v/uJR+tGoxyfg6Tk75oKEyKI4+RlCobp6OTtD6d1tzrU9
feUUT96aTcab/4sr/Tg9+MeVmL8AyvSR0vKLH2+H5SPEtxuL5uLaP4Ovqq7QpD4gNtx2fzqF/MV0
5K8vBO4l9CE3cuN/vBCjUTJ0JCR0XyNoKuFAm+61TMzb31/mX7+5yIX7DeAv4t7/y0u4hE0Xr87q
pnbYMDe1OwBc8cdFhheWqX9xrfOj+sNzdnbBnhFS/AOam/fTC19G9UQmjvRSHS8n+nWq6hiBb5k7
XjHQ//vP9RMP93yjaFszfUFqEvHvMzb1z+9+HaJ2i8muSJfWy5rwlfA19oiEnCQVv0fz45Bfxu21
N/7Kmnoegfzr5wQfE0RgmJhIIon48dKGSLm8lyjLlBvo58ih+4VpL2mirIt1fidNsnj0e5voKwmr
zSWJ5dsjxRXE3BFqyY5pSkmMrr+WdwSKhC6KpR6uUNGJgpNdoK233rTN8WxzQTnNlnhVITx7IW2V
pyXQ1fQs1tL5KLYx+STisCpThA80rdwAi8nOQTaqUqvVuQRMENLa8POeLgdRBd511W/TqYs53aUq
NPPnpjcyPES5a17CPl4ipNwOeX4oKR4DjRjsMZ8o+0gCQE942drC9q7y3tifp74v7xuS9KjuPFJC
8Z1Z26XdRzhXvDIpHz2df2N/wH23kMeUEAKVMBbIV9KIdzFD3CczhqV7pePeDS8Bm6kntZmBcKce
LMDaW+NXcOTTPdT07oSWh6zcCDi/P7VAFYtqLbodokF3OM469G4834wze3DS2xlzOJTf8dxZ/m4K
YUYeqLn7z1VJhm2KOrHn4LnW7UJqshp3vXBVe9MO6/yOFL67UrnydoVSDF28Mb53BrfbdZEfXseb
KLBncpzK8lZXcM8Du7tzaaK2B6o3Wz/lSxOVeH3U6KZhDfn+ZrTG3FzRfJ9p68COW8KsIndHH2kN
6iBt6whmq1d15qmXUV5kI2K7jwmWkYr17iLApHMo4sFjIjwmT5CnlHd0cnFo2iLKbG0BnaYCebVC
R1xbiPOmrBU6v8boJ80lN9M9jIr+DCOO+VLjg2wZT+YU7z7GtGeynTwaS3W4kOLM8nGtqT671HVh
PV5PBG4etzi0XoG50FlItB73M+lhPk91OBT3HB4ixhoVEQthFRI9QHjEcKMnfFTwBiso3t5Qntxe
wOvX02r3h0UgkLzCmRTewVBBfiwSNg8pV7M+1zw73tHw1xG+VDgAgifmJ0GcPE8+PTmNxP9qmGS4
W0asWRcBdlmaoyQqxoecPFtMylClDuNEDO4lnZCiOgZqNmiVu9LFeGdq2ItfZsB3Z7OKmNDLBaTQ
PIV2UL2PnZWQuriI6NTITda7JekIlFlRiz+HtRzK68mTI/2EckUlosKh+qS2qSIm09djQhudXf3o
U5Ph3qymxoMxPkTWSQ52qHeYW4cPssYNhYKdVChPeEQA+WvyVOCvOgQrFOI0tN3p3W18BNG44i4s
Rkn3C/Mrjs9+/911mKhWNrEFJVlOF0zq9HusbLNnXDPyci0N3XXHbxLSeEqlMUBqMV+Ma2y9jKIC
x4uz1EaxnOviKx3N+FGIuSTXwMjtw+B5hpQ6gF/vCWkc2JOELQ+RmYPL0T13nhdW3cM8iukt9Ir4
fV0xo6QRHZ+jhV70fobqsQ+sgKwKd1DtZRkSwfAejYXnHOVYWnudk9C7k75Y6FOCT6K16NsFQY0s
cvMRieN47W/rh072xTtifnntyGr7UpWhiI+mbUlyoBRWJAyR1mlom7gV9LVelOD1h9xj8mINx6AV
1rBDxuGXe7ux2+9MJaBC9J5JHmfq+PBoE3QTXNlaLu5dEZUjbjsP0diuDga0/oFfYhxTFp5TRNBL
oi6scsA1Hgq5PFBhGuJbnarRr3h7jJA7ZdMCJqml7FFuYVMqsKK61kEwbUKhvLjLMz+33PluTKxV
tcw92b3kcunWZ+kgH5hBwDRXq3XlMVnCpEicFhZ1rMlHqXDjusI46hhFVfcVdS0T0qhyh8tWDcwc
9Gpt+6hJSpKgkX0+FnbUkheTyPJlE23wIjWBMWsl+8ukdwqGDBodr4qn9TXuvXC7dsbSviGvaNHP
arBp+pYkb9wTsFgcNQzPz0Y72Bw1EjaSPOsNg7PdFbH30gDyZ2KS9yQ25uRFY02MnZMSjhn2dbcy
zU1LLC3midqvQpnAwLU7RBNZPcgD/bF9m4Qy6uCXwN4eQlCre7vV9qWmBnQ+Nbpw8KowOvQx5JPC
opxmfqAC2+AJYDZA42+QN+Szm986vgwfZa8JAdrCfnXpc4pZEDWPCFHuFfo0rK+Ie4fbyNd0jGkc
LPGh0puTX4DOX/G41x0qryE0y1U0zPlFN/ZJfrPOjpefy/DhtLpW99T2M5waaaayucoDHcwo1VGj
Nblxk/3irm1PniT934yhPbNeBwllm2m8w+qsnk6qkvCzsDlUxG8RR2bHW31l/T6dI+lbPALQH9TF
XDPvu2BvGC4CGi/t7ZB047G08+BDiy8HvglNB3MQzjzheXDaDwyst7eNBSA65H4pD6NFc3nHajuf
VBPSykXUhIe0dgvnmNuDvsfGPkfXbV8sTubPa+4c6pHwy5QgGO/RJ/CSb3Yxx37k7cunEnkB7dfy
yQOzSEkgSOAEsbLfdMzYeOVUcWQmuxJkzXiTeMMhQFAeFOdo3GhzCF7ZNibDzUZK3WATGHhdIymd
RvIRhXwkIizq97We7acW/qc8jgn3nc79kES3gbfmjxZFijyYfvNftqJ4ZJnG1ljYs1YXSiy6eqtr
5EK3rdVUOMmJ5Va95cfXBIvbtImGZtBXnUsVhbWpokkwEUW2UvAOK5spQCraMgQDC5zUl8i0m6zb
OFphMGjaT9bSNLx3KCvo6eCWRTTrkRxxDr3x9x697+mzZSln3xooJDSqeuwvQaPr61aYKrjAEGLV
OwTDZE+ShZUgfsRks9KycYLRpEK8U8kzu3V8U72aycEotRAHGt+Gzla1V5h1EsK34tjFlc+k7lQJ
m78CzXbwtiU2fQhmQ91xJmO1Zq0dauciHyXGz3zTtLLx52LEUGYq9l471vmjIzY9wxboatJxEd7u
iGPLCbIKN05Q/foco9ycn+wgQM9aVoho1bCT9GZ2JvculB0UtwVB2EdhkuKQT43KQCfkaAwW+ttK
2z53mPCpBXrQvokDqNddTjJi7TT2+F0BzEvdeaSPpsrgOGLDkOy1NQk2JGy28wP2AlXvxezWyYUO
ogkvBNwK5KHEfdad7vfWNq9X7YgCOo2nhOElHdZlPZgQs+cbLIsIAUWH/DsdO/rw7jQOnHpLf762
16lzb5Lad0266KT5XLG5cjBganOSNSqGtAPNcbXMJryvxNbeLyssgXdTk1r1SpZvvyMQLKnY0sLo
o8jFcED7uxEOZgyHCcv+aC1gFDK6w+PD4rkSo0Y7hldu68Q0HeKq2ycJU89MVUUMqVQw/yyY1i+n
fua4eCDbYJGX/maJz61bcxhsXfxtlFEa/XzZr9ZTRLxeRM+pbLuU7359n3AJrF/dSAr12UFBUB50
RKTrjnTIoX0iY4AlZFI9TvYhKThr0cbddXXstDt6fQRee2fUOq4ZMs3d0XvWYG3OzUl7vVxpEp4s
p0StHPvCiq/ZMeaMtOT8LFtQ6jvOeE7QdDbx1dWntcZmRHaKXCXOTpkwrNqt22Cd6lXhzu6K/KJK
KnG3lHbz3I+HiaP8SGcoLVH2mxQB3tTebcFEpxpv/roRlK23becR5km5UW/o59xKYbrcxvg2VhXD
QCZst9peqaH8Vn/HlY6gIGjiY9TX8dVIqNfBikfru5PzZmUszevJ2Ikwl4ghlH21LWTO71n/8y8h
sdZHtSGVe9Eegum06hD8QKsgc/p8RrUP0BewYaxOFcyvPVpQqjDET2m9TA3TYWtEH7ChXBjIMr8e
G9eO91EUSyY+GIyPYljEdiq3bc1PDcpqSARjax9bQ+5XZprZVCcrNJF7GiqVy+sYMDXuLx7at3KI
CJLSzdKb/UTQtLyu9WauusL11hPLYnGiqGL+2YyeXe6hl61f2A3wIJC3CZVnKWzijNW57iqJWHZG
7K+HsJmjiyqfDNPxPhwv+iovzGO8+BHNMfK179eqUZ9VNM43HhOGo4jqZIe2Gp2eq2rRXWsyrN/s
eSJDEyemYdQpdcg0UeSglPcGF6667uiiR5eT6Kv2eZIx7cmJ+xntldfXb2gahjrjLDI/LnPjPViL
GD/Fo4NNC2LLdpUX9nQ1B43/vrRuTsAcMBt5sxly4XmNp6F4DIXt4o3pfSyUnrb+i7TzWG5cydLw
Cw0iMuGxJWglylC2qjYIlYP3Hk8/H6oXXSIZZNTMpvsu7lUyke6Y34y3SueP/arUxXAf08Xf1npX
9XNuEg8oKphoFAAC/4E7efugKFVW76g6xt91X0e5ovOWjZE5xXoapRffGWUwfcWDoUKluakg52p/
fFbHOnoHxYc2jsaziz4YNfoEHMyErUXD+wMXsFadJc1Z5EZzs+QJqC1sGqO+N3cRdkFrWOzEDE6L
z32CYEHjYLUUxhiHj0OUPBXQEVeg5PASB8KYAY0T9sZBzuJbRHXtBXIyToaZZw9u2SThIa9q8VZJ
UtZsEvGDQS0KFIJZC/yFc++rWhUWBTqQrbYaVvfBBKFjORQ+iooAErt3xyzC30me9MTkgzNsHOgA
92Y3kpc3IKk2mJdgx5CZYfMw5rq6iQ1T1mBQjPEmqINwOUlbndYcOcPHtUpHEqZHqaJWlbuY2nq0
SH2RHQhJ869tJ3XQY0x+kU41AZCueX7LNeHj6dk1BpkmTSF1h6aYsTFxFNvHuNLv2dESHKAegSJt
y4Om5vKl15NnLyNMMKhuYMYYQmBEZEbWy0GU028uGnkTOb2joz8ENmIkfseuGvLNe121RbDhr+n3
caDN+K/KqiHw59oPm57vqq/KfNdPloQiXtS9XEQVuYiHnvxXu0yVLZ1palTKUM9s+FrhyQBRNA0r
Sw8gE8kGwVLApfYbIvrOWiWT/GIGDXAltVYQ74lLFHFDtbCX4AsqZAd8SDtQ5oavSuWnT2aJi6Oh
+MNtQrNm31cecCMNb5P73DbTbQcR6qnyGmslaCi5QGnzhwbVjq0ZOx1yIyTvi5p8L12ajdl/a1sj
XTbw7sxtNLBecNlKo10HgYjx2BOKs9F4UJQFLHD2ElBy77U0B3szSVXBlpdWPQ8K8XepRrdBWE9b
nybBrkJq1oPPpTVL8EP1TTrqwwt6E9EBDjUdlh7ZGnMVhmmBCynK7Uvg6dpzm/TmBrjekLmD2aUz
NWqcSSMeFQuYhW7ptZgX58inrWWv8PBYIwRBXITbLl6mQdK6eiUg/fcAmEnT64j5ZokcDooK4oGC
UrXX265Z2gXtQ/hS4cboudcMxAK1BS0H/qOaxv1bMka4X8XcH+NCwn1ba8UIypQPgd6QqXb7TDoV
PplNZfzy6zhf8dJn31qjRmrJjp6Q89e6u2JqjeUcPL/aY2w9p22eYtEMzy/+AXCkeB8RKO/WiNYL
JMMQbBg5b4gOLuSQFy5iBgn/i4jmg5xMk6bfXBskDhhssdFViDHbMALOsc98aXzkoS65jKmLLrHz
bY11GCoVMCoIqisxIlu4dGRpRS6U+HhdwiRyg6bsfnSe2a5wUnnUZQToBMqTyi9U+m7fgvB6Btym
uh1n6rHODPuXOVKZGlO119xGDaYvDpTyL1499k8UwcglncjIbm1OF0BXuwa6lZUxKTQMeppxEw0b
fKGn8NlzpmhdAYVaOSjAhOuCvjQek9DDpxXe1C28WisoDVcJpbU3Opqoro3IwwFeY4IDG91xol92
HkzcxdA945G5KN6UPY28KN0IWYhdndN4X8cxiVoNPqYIV06q/GzG1kNShXz8l9eailwpHponGd5u
yIVW021fWTmdSWmjEdUjL/Vh6am+EVauL8s2D8ft2EiG7mtt5GSLrjoAE5YPQ8LCObFoV7GT9kvU
iHriIdl495hgOJDaSl0VrsjqybgrwvolL9oPUKOwFG11fEL1I9xPo45OUCBprd0Ym+AQs/3gXjZJ
41Y68fjGqoz2yxSixH0jmnTgtoU8fkdNfiQ8nD3hB9UPdtImjyV/Ks03csP+BuBlv0JUYui2PtZj
PwuCSgwPHTtddgVbYyF70S7RTs9mGx29oXwSd28NcfB3fN9Yh8okdVzFjRYky8DOHcJtQU52l9lA
6rZVFYUtQLCh7RaEneVd0KMHtCZk0zU3QtLi1UllIJchpf6HIZhxK1WLHs+m1JscFTKn7Kx7tN7y
td01Vu3ixgbgF2Jh/11t+zDcJLXV7tQgqZ0NoKPmI27h3QVFF38oOEcVS6tXsQSfokGgaTKM/SYs
nQeO5SEOqBwEWOUCvhoMb+fAFjEwCw6TbJERJyN9Qzx0V8QNtDekp5xlVPjVlyLsdLeqa5rgiZN6
74hhIcOkwu9AjI8lezMpwqJBhNuP9qTlNIu9Dny1CQ61wV1XST0U4G3CJq1TcUYJA6+vF02iUxjU
erO68/zR/klB8xcc3oMXxOip1YOtPoxGmMv1RCs+gRfrJc9ao7ebsFLD31oSjwCwao/A01ZSpH+s
nI7zYhyddA/uKDI4CgEKOmVtYKztm/n44YP0Ei5pzwCDH7wFkgNxBPYw6ygptYnUdupUiHbTTkoL
IryvqxSRKrONF63eNvEq8dNZRkAJxnhVSZTbXJzTOu9lSOqqWVqhP3VrGszeuKAh6N3ZvmMhOBDC
5wSznmh7JWxU2HGpPzrbIKW+f4/dDjhMvzKGko7CGP6QFMc7N1YAZEZ6VhpLD2k2a6uNY6RswKmY
H0AcZD/rtQTm0vGTdlMgPBQffFnaL4WZis5t2dn71mr5HVbh4ywCPluB5WdQZPEXaQCW6lF1LDSI
qdm3lP75ZDO9sOw/0qDuVbxsy/Kjo0w3/WxItJLHjrh3l3EHDtsMwECzQDNRPUg/N+OlF2fyRZmj
3a2va7LeOrmGLBfwz5WuKOlD5Zn1M6QAg7p5KeQv1AOC9ZDJQVk4RpZSgx80tISEGUT7hO++HrTK
pAItxZrYJLzTu8abNhDrq0Ptq+22B0pAGlU500PjifCRsK6/z7S6C1xLYpMNjtfi3zIH72cGlQOF
x8iINZderY/qU4b+z0bkaa/fagYym4FZe2+oRmGD5GWVvQc2k49kwlThn1qVg+2GbOK3FHG0FApE
oBAaSAiW8H3xEY5LlAdXU6f0bCCf+umiVTAEDyvKAdzNppItksRbTjBL937jcTFb2AHz7oL4Rlfk
g8FiDzNyu3yGdlq9JmkBuDnhxfqlo/r4mKSI6WTcFc2mM217lZgmAg1IXQbpbU658LkZwSi7SR5r
6j40WmdWfazyhfBarDMDr64RGxTTGK4dC1kWpFUKoLJ+4yTbIYvBvkCqC3ZZGusKn6bLN7gjl19T
YzTuvFYp4HQ0/bPQBIDEKOlwC/7lFIVySBUU8yPnZ4hWjWPAxKLROasyEoAmAMZFjoNaLMUvgJkO
OiADijQL0MAR/iJBGrxHXlBUGF4kpGbA4yefnrLzSlXwoQuSFw9Zj3ypmQH+pb1fF6xiDoKkGVoS
jSK6TYOx2da5aQFTqcf2dswohOwFUiv+Gne8sropmh5b+TZCoQjBuLS/1+GgdKus7RCxcrwYHGyl
Top/i6I1HUJcQJq97nkU+FjxkPoZKUXyIDJwKTD0S0Qu0MTz+JGBT4F+nAWcgrwqtoKe4VM5P7rw
+9h5plPElQup0PlGo09Gbp2pcALYqfoqrCS6V7wo6kudAmzvLMj7VUzdkU9F9rYeqI3Gm8hCyXKZ
lTbpGa5DY3QjZWd9kUix3CqgZceHKm9apFMGDRfpLJA3voO1xjLt8xIJM/oR36HgZeG6QiOvfy+K
mWJSOn0QbqpC47GtQisHcg3JBohy6xyKvptuAwf1g0NGe46Z2Y2fPMrGsA9hqDbZTYKOirJMM0t5
nepCPAjfhxghUspGeNGnYpWJCZLxpJoqgY5jDndpMSFVKuZSuK80JrqBWWLu2UsYIBShWCMy3WY3
QyP170ScfCHDkEW1pdf1mtctzsIy0RoU2NPamjZqaiOsEPlY3r+UhGLofGpoWlFYnFrGa6Ew0Djy
TboEpj2iaooK3SIxO+Ut94ZyG1k8qYs0TMbvLJy8Cy1Mwb7FTBuN0lBVnmmKJjRXOgSjKNxZ2nPf
2MpcdPTqZSzrGRAdVX009566HZ4OfoxsTlFUG782ppcIRHqCWcYwvDajFgIN97X9SLn6QBc9+pY1
ZbXFjTStdhaSavE2qDJQYAMeaGAHqVGms3r5Sk/q6BmtLWSe+iLG55zChPOM5Zve3CUNPm1PTe5Z
vpvayURu3GHYtgbCUCTrpKodComZnwiiEcv8rQB6SXYN6gY0a1LuR1dzknoXtMQQ3xFurMZXJIpk
8FR7KWwC0/ERmBkR+IgWhl31r10XpeHSwyD8te4HhxgZ72w4LoOmYGwdUjZfT52jBAdIVbPMbhjX
XzXfT3eFmIKtHuQaNLUomWZfcx3c4xA/B0ZBXUn3ek9h7cyWalurinIRlSFSbJRjCkSZel+G97EB
tvspgIFH1sjesm4Nnuxdmo4yvInoMpOTBnz9xWir7QcIzuZexn0JoAtJo0Oocg+7fdmkj7Zv1c8a
aT8+RkpXhDdeYxYH35fQmHpVBd0c5/5Xk0Cohu7mUWuEIQDF3qnHjzK2C8tt/TrsXKSw/R6OTdgM
t8rkI5ohdX/AGX1ow0cNcb9pBx2ozN/LCUWUJESiYpH5cfKeITCXLYSsm5fGMKuX0cQMDlB+oVDs
D/Mbeyor7J0cRUW/QENSCL4TOYQLzQafSwLhdE9BLznw2xVk9XXZ6D/isa1uu8yoHiVuiytVL6e3
AvHYuxw/s6VGyx0116S7MSmboLNm0DmY5aoUGGCjaSD4PGoJ2qiLMplV3mAS0Pm0RKUeIhhPP3VR
oMAahFq3hmhkq19hSanUPkdwEQtaj9a25rzsKiOCCTao1jcJBeUWBViDsnolyqWTlV686SsRpiSC
obZGgEMcOpDmGzU0y4RDOOqvgNa5YbuWC8lqyjbYtuTEdC0xcd2qrU6SFWZOg4d17zsrg+bEb54s
ZM+nAqlDz4iSjxr66R3QwuARZDmoQrYVQHqT+l++zBSQkIsMwGz7VKql+ojOSbgOMVe/h9yjfpFV
A79mkMaqLPhTJd17cP5hbaTw82ghJvCg1mOdj+wSPUNirhcosmidEtk3tH6GdypFGV4xBroG6Vg0
t5UW+HeWUVhvAhUj2gxqe1/0rQMjFyutZUIPmnxF+hTwaYxlxKQ0/n9yljxYHbXzGCHbRQ/V4wf5
prb2UyketLAFQomRNnZgXCfvrSC4F2zNFZhGe1g0XqCmvz2f2G8f9mAdb3xbRZbUS7iPtwTpIGCD
PhI7JKvS50jW/TcNyeNsQWEUjWMf0W7tMQi9ot6C48tuZtXE7eAQ50IeHnJ2tFBSBMgqh3YmtjW/
hOpNX1V0I6OFoNNWbSlXjq/lJBpxF9AB5FvoaeHteq0Fcds7ofZL4xhuPKF71VJrogqNNSVOnnzf
puoAkEU+9dQwiaSoui3qWO2ydaDQ9nTSJlFdP9Ts13TycmNloulSrmqUdMnM0rRdphHkhJ3n+Eqw
TFsLQjYRBVwBJA/HbZb4U/IyhtOw6JS036vEdc5ijLnl1jlP2i24v1ZuEmizj4ZNkDN6EPapvEpk
s1haj7hlXjiMRAmqkRNG+ulbN5UqB6VCn2USdBGWftr5dy1cRrSyx6zp3sycMMvxx3pYeKViDLtW
nXSqzjaFNI44On6TMsmlxTWpuHWNNGtAS3dKmm5ljrOCeRI/egN6MTex38RPyFfRlmcpbg3Dml7p
tvv1fYgtTUT9UPO39D/9l0IJOVfIRN770pyFcix4X/uWOD1aW9msVElSz7mY+GCtqxA9L6FDlMNi
HILqB+5NfQrvq+m+GZHBpeWVQfpYIxI+LJEhjRKXwne+sulKZE8IMNG8RFzm1uMauyeFMR/aZqgO
MhyxGFJFRscCF+a14ynkK3YTd2h6FTA15rBwHeW1bq0Cdba5sbmHXdsS4onGGYXfkr+Vo/yve7uR
x6a7aUyzfejLDnxjUlYa+pUGAjOLgcpCugg9tE5BXrT5oxbp6t2AMJp2C7YuH3aaGVLisiuRPypN
FtPc6TgqdPqxg0B38MGv4NYSDmebiPjmVnrB9AHrpH+uGoCUi3Yy+n3ltFO9KlLfc1w0D0p1XTiA
PLGwT7odlWv1Dc304B3IOa6znqHRdtBL+dGir5PwdiRe/jjAfVmhftXZhGgj0oNxWDnvySCqfWZA
oF4ELIu2hmhdpqgyKgXavG1E10sk8UPU8YHWhAkS8mCf1SY9U9vMDnQhgvEZJEFSfSHsqZAmS8tg
a1RB/LsWwlZgIyLP8kgqDw+qJZ5ZanUC9Uh0WPwt0Ea2U8x/0CJdlKYN47sDhvPENRCDXBI578dY
QP6ZGvXV+uMTQ2FrxRcXX4H2FdyCBu+fuiSTIeDn5e5JYieDcgQ904RrOe0iFGCUmp6uk9Ou0QZ4
VZTWCQBiCn37KFT1PWyBMnJTgHGvWuHrbzqyAohVq8FPW+WnbCt9KGoaELkdkS1KKlP84iG4He16
eHeQHjbXoWNWYsWN6wDE4jH03x27sn/6I1rcu6xH5/MOdGKVrQjgURA3ilzejU5FaCPtfvzSZHr0
PRwy7aO0O5jIKWJv3wKQTQ1K5DNpHFEH+2dA+8Lhiqf/Qgm1t0pXAVPN1aVUtImCKH1AIAcqhASX
0SPMPRbTFvYEisdpCwxE9e3wuUsrUdzHnujhlY1oDi1GtOu6B7QfZ6HMbvgheFd/aXkZjG4Xq9w7
uaPO+xyJoC9qIfXnsUQKjy57GHrbOTyz6BZSWoLRCkhh0avox+7BokG39PDvFctQdZovFdnkbTQE
cbWDiOrh+cdFjeRQRzMZogV0fJoJHdWDFIquWCKH58ewrCDXrSbMjYdF7Cv1G4xj/XuQEeCjuxd4
PCY8rc1N6DW5uaN3PhyaWGnzzf80w5ShNg9vD51VLYcQqne/7bbWILZSgX7CpcTeSLON9jhf9x9q
1EDM1oT4ehmWeorqtXAIA/chTaIooR9BQ/NednXQYsOu1k9jiKIwB9expiu+JWeAtvQihU0jFMl9
XT8CdIsi8pSxQSsP5SdXKE+hAws8v6eXW+iPlyd0Buvq6Oof2V7DEKp9NCHwWQVSnFR0p4CMTXgv
ce4dLg9x5ps5mKpR5dGYD26tn+G0hlYoQxszhFYcCuslm1YU8S8PcYqCtoWOEg34MgNOlnqETI4D
jI6pViMu6PRLdAsQkd4IYLJTcM2pyT7BBtvC0CWvuWPZ0piJZH/DkrPS0hwvzMGSFB5y/ZQNQkGK
sDWHH6l9EzpX4cjzWn8GXfPJVDSTbBsUuXmsEpIXiOqCs9WhZKNUS/FQyJus2oTOXRTe+f6qo91r
XgFfn67YDHsGw6aiImTie/R5kmgcoogHNm6Rd09q3m67rFlr7erymp3uPGSQ8OGQoKwtUz/eFoWd
tGFlEkJL52Fo3xr7inPXke8sCHIWiB0HswAksnmir1JTP7WGChldvW7dUgq3y98jw3SrMQjhnoP3
LZSF1n2o9VtNYkxtcRdG1hXr6pP9AssASgaXhWraEkWZz59S5imwbgePt1EzHvKgWLaieRojs3bR
H31UcSWilXDFDPIPNv7TnpkHxfrIxE0MidVjRzYzccBeBpIieeTcV+V70RMN1Hp/qJV8j8HNqu3N
expy1CiNCpyj3jwONkIHWrzPymlb+/5d4Q9Pl9f73HrwqzSDy4CPAX/g86eo6pGuFTSehdd8zwv9
VhCDGZFeLrr8zjZbF60KBBbaV0dNHhSsZrJU+67q8gqJ4eyCoDNm4tLE77CPFsRSZ/L1AGa2TIFc
GsrSQemvL1FEteUWc0kX9M+PyzM/uc7n5fhryPkn/UVjUquRBj4SLlgVrQuDigcKKT3Ntrbqt3lw
5eyeHKujwY4cqPBoAeHcM1gHOoYHm0amRTpxeUYnFwSDcLIsQ9W5lVjMzzMCEIk8ZIZUshiNFU2D
TYGpQUkseHmYk2vdglqL9LHBBYEDrnn0OPmW0jRKo6ETa9iPYyZ+I3NEbSStX6fJyt8uD3Y6Jwdt
BWFzs5tIG+tHcyrwxVYaA2krJRQbbIFcX+ve2MVXHtzT/ccwf8z8NM2EtTPP+a/NkDe+2jWTgy6B
fGuidUqvPAMhADq5/WIVhnt5Uqdbj0BCQqKZKTuwd44mhcdt0DilTzmNUfHPaHdoW6ziIT3EzrTq
sunKeGdWjMdRZ0tIwf8fn64wtCn1SdVb6Pn3zpT3ydA8ZSOi05l/RT3rZCQuePYEk3L4iGhoff6O
ytylQnzIWgQYtvBv5lu/q+jARZq9DBpxZSfOp+bTjcoTrGKPTIABFxyK2ufRBCrVLUg8jnCLQNGz
NH738EAyQffPWqXdF6SxVpdX7mQ7ziPqFlvEgXluHB+xtkRCxBeMiImNa4TQpI1fHlKt/zwK4aXB
fucow1U7mhdlplF1ZgXrargfiq8GthxxfOUJPLNSjGGzVjpRjNCP7n0aWYUNVZigTNnbJPF6dWMl
72P7dnkqf4TMjtaIidAhAt6j2qZxFDWjYTPiQKMSZ9Yo28BFbpYlqqQ7tHCj27E1fnta34DhpdZU
dNk2HqFbVXRvVmrkDVd258m5swmlTWqlNqU+Apz5lv7rlPd1mTiDhc1IpOo9wAH67QiXaS+a3iW7
qVEpROhtdiXiOf3QKN2hSWBYs9QbqgWfB8WMHBJEI2m6Y8AWVz9UMa29eO+ZL5e/9OnkNBRD2DJw
9EASHnMo/dEop6oByIdazaIrOuhBxm0K3qII3cL5fXmwc5Nib+oo4lo64x5NKtW6PpQOxYA4KR7h
bu6gPIL76/edqmwvD3VyNUM05iZRBRMzIdPO8/5r0WJMetDozixU2mPMP97qslySs7sgkldZ84Om
4OXxTo84isCslmkgDMoNPU/9r/Fw69IKDXM+dP/06lZ4abKka5jfDArGRJeHOr2/GGpWMnRmkijB
yOehwtr0daOOYQp1dryT1P8WYTemy2E0cT2kIWHe+NbY3dIZf7NojF+5Zubt/vloaqg//aEpW6p+
smMGFOcAKbQW4bZDlwSqWnlzeYKzQO3FIY4+ZiHt1pIVCPU0lNk277BhM8a83VWAvtxypPeqyexn
rKBA1GfJg9aK8l/fPmJbTh6BNwq1hPpHvyBNPC/QO36BpEzsQrjf5+iQ69n4BffRK+/RmVMBQc7Q
UNnl5laPKaqghEdKeUR5CeL6UrkRzl2a8srW/89x1M/7plI6eIrI63CnAryTdx5d7RC1hDK58kic
2yGIzxtYpgquTXH0nOMIEfutpBOLHcehLPwfkaVcmcuZ4wbZjmdOkg1K7sfPc+mDGJxbQlZUAUZb
1FrnGioi14FRXtntp9xlm4X5a6SjnTBAa7WDnK/W6rBuwseJjRf8ahQdFGPqKhV1ivajBntqKteG
PnOHMbTBA0Bxin84mmTUwsEFVkO+KV9C/4H2H+KoZf3YqxtBc00P93l3I4ZNAU+tegqqPc3+1lkb
8WLKP64cyfMf/L+/5egz6FETIsfCZ+C3jPnGb+5z8c1Dp0Az9pAQTSxQhufEu/Ui7LDilRmvx/HK
k3hmWxERmCooM5PNdfwkys7UcrPicxSVkFR8Cx4sMBSXJ3rmMJq4uMtZLIhqw3GO3wIShQ9NDRf+
y281R8deN35BnFvhkPfvQ82SQxrXjErMeywXjFlJqRcxupw0id67cDwUaGqC98LLpmivjHW6fESG
JoEMUqCUno5rnUqvliW6HuxiTdmUpf0DPVKYxs7Xf/16DEMipArqkBJY2edjOXYAhUb0uhdW0+2D
IaUDDSI5H1dkn1cKI39e8M/v0Hy1oCgiaFNb/2H+//XiOrpSoyofUGeIess+FFT9d2iDKf07drJl
tNYieigrquP2u641Q0TDb+K1UsK4x2wRBe8dRE3zLYGYbd15FW62qC850x7qwSybRnMuXeb4K0Cb
mGgorOmmJb9HD2rT0pxC4w0lt/JRVIlzw5YZGuLQvnspggoay4BGG6WqIsOjD201gClBWL1a5uS/
1GETfaWZ0eyibGh/eVbU7OAsYMl5eSVO744/hU0kXQjteKWPzqtRJCgBhgBD0vJ7iLt6ZP9EhtKd
yvso2lnqlRv/NIqcM0Wb8qJqsZf/POh/rQUBrAZmomEt7AnpIO9A726BG8qdzkumTd4/v87IawuV
gqON5AMyI5+3mTChA8vawdwMfeGgXRlav7Yw1vOyKwOdXjn8dc2ht47A9hz+fx5INaquNiJ07rL8
q4Y8tnlllc79fbJeymgcAKK5o4C4cOAa+jkkpnHKvzf0uKfeeru8EU4vNB01lv8OcfStlEjpIDgw
hIBjQ28SE2bLRR+6ATl/eaQzkwFCRR1Omx9kTT16riYQ65FVY/vbajV9W1RStGtDnJnMpyGOdjXO
tn0PZcuGaakkyzQefOyMRL+dIOqvajymXi5P6U8L4OiS0eaNZrJCqkU/4vMGyDMgsq2dOQsAagtT
K26KGKMrDFkVFBhAvN+CYHlBzuBJjwbXDmCB5NltDgnagl+AUu2V9svpOTMh1kDZtqDEOJZxVERz
qilKQgs/FpnpT7ruwwetYH7X22gKvtiTvJLUnK4o84ZOQfvAMsA8HK0oIs2morYCNWJ8AfZRjfLw
hC3W5W98+jTN0jCknlQT5jr3UaZGP8LLfaBhONN8hLkAam6tFS2/spKnX45RTJD4lGJsnqajkxYX
MIWHMECztZY/miLbeDBsUXeECVT1GbQ8e/Pv09J4CimVCDGHE593ztRmY6cg1+Va+UtWwJ8NLTTk
rl1QpwfCoR+hI0YFjFfTT7o7KHr7le/Q/7A61NpR/9xkskCMwY+fLKOXV0Kw09RzHs7mojIRfjnJ
qhOMZxu7RF4lwM1L874AulzFNeevRZCWa9JEeHNhBsby8rc8XbzPwx6dQnBXaGsAvXCjdrgBiraG
ondjI/cwDA0qzf2Vgs/pjuTG11SJYYBNOj+bl/ydyyNakEFSDEIXpOtNXaJQG4/9baEqV8rHZ8bh
qST+Q5+IPrR2tEV0lOZKWdG8imzEGmd5PbGPky+Xv938Yz/fYPN7/N9Bjp4wyGAjZm54Iw1hH7s4
Ie/aGh+KnliAUDDxfgdD9Xx5yDM502yBwZ3BztTlSaTehUUP6HAIScrCA94Lax2i1FCJH1L6hwHp
1DQT74BxKeCV6I3/mw/HXEsmZRcog3IekLHV5l38VzTSQipPupni24uuXDS99cPJLOOj1JB/lXSj
kEjPxtfLcz5Zy3lMQASkafN7ax/dL0MP0SMy89CtIoQBTQNVIO7lcOX3HIvLQ6kn5RHGIqRjNNzA
6FrMv+Wv+QWRbQBdkKE7+mv0MhZBBph6esOCdlvHb20yAHvew/K6DZL5U7sp2LZhY6bRuojFTmnv
sQC3rJ3RX3ku1JP3Yv5hyJ/ScxEG/3z0ESbEguMSDXh3yuCmUgCLiMicrAbbC9osvcONO0RqGd2P
yg0Vs222ea4aj0GiIhMdVq23TUPbD24qLqFxQRypLYEmqoceHGS3rLqxgAWuDMqtjXSZjmElIGcX
3j/xeolW+5fWCkHs0YaM2is30Mk96wiN+4B0TdDDOuk0Jp7aDYqo8JWkXLMngZqWGBlgVTh1Yiux
UdleXuOz41Fo5+BS5aMt8nmJ42rqZG0CfMLl80ZtvvqhirIDTsxXAvcz25aWOp0JQlwOzHG6GyaQ
GlAnYl5jec/J/IH+y8ZX7Cuv77npzEV0XkOVA2IdnUjWewp4jSI3ib5J42fXrU3tZxFcuerOj2JI
9iBptX3c9QtDIYM2VCPXF7tm+jmhhOAjb939vLw2576ZTkZA54+Yhcv789pEScMziK2xG/FKbJTQ
SBH90fGbcMIovxIcqfNCf7q+2XhzesBLRLpzctYj6vO5FWJoqgY93nqp5aAiHETyMIwCmOYIShS9
QEUV3+ust9YZMMHXBELZPgXJaz1CoS5St5uIfDZ0+EDPW6L2ftbIIbxMuMz/sKza2CKTAJB17Gzr
qx7l8uPfvxdVDsGVLCQV8qN6NU7KZdQLDIRbfcSUCDi7k28dLOcuD3Nu9f8e5ujIZKoXU9NlGABv
0Pm3fiOQZY8hYr79HwbCBtIw6bbTkT0KWB29RHFLV5hPatH9zwZdf5d2XD6R6Go/JjPgArw84kn8
Qx1V0segmwG4hh3xecfVTqSxkEPkko3ARxKdcsfifR+yuoHvILJVTy3pSqh35nP+J+kl+SH3+fPG
//XIKJ6tlKT8QC97tAhLTBrJA0Y73Xp9eiUOujbUUYhiYxE/lDFFijh/K6B8gbYFY/wl0K/skDMH
99OUjj4jmrCNoWWMA3B16df1ymrCbYsJ1eXVOjcMyqcE5Y6jEn8c7Q8RikqvQF3z5exlK6t7D/I5
8mPry8PopzeD7pB2mqAK0UyzjobRuiqPonbm4kXvvYmNpPZ8eYAz85h7TLPPFHU2Wj6fd13hFXFg
5m3sIuTwO2zSdY4QB4jdK0/Qmc09t3pRduJ2I6s9OrcCActAMQGUIqqwp7BGTwLBsewnLS5oQuOV
xTmNTYHDzW0Diafhn8j486wqhPPiMYsRu4Y5hr4FQu2TuRO4r09rS0U0rkVEsVoF2b9vPsbVKXgS
QWARdjTNqQwyT8ENxoVU72qxscxrBRVUubq8aOceDMCfkhoMdQtJ6eLz/Mx6cPBdyfD5SYi6ioCC
58GxX3X03xADoDfQhNie32j+psvfEAIY7OcKKc7uoyhu9Rm6vxraByq3l3/Wmc1KsU6AxCE6Bitz
dPRgwZe4dhQxR3wD4xKefH1lYc9tI3YRSwphENGIo0sEj5ihTHJGsHn2R+ha9UNDSxtVkPoaCOLc
wbB5/MkzqFtI4yia8S3T9NEhQD7HL7aQjJd+bOyQMr0yo/PDzAWfObUwjmOzyddrzeZidP18ck36
uAZe1Lb2cHllzo3CPcXjAnKYvOVoMhitOAAngL339d6YNbqmGJ2IK1M5s/x0VYibJX0sxL+PNn8Z
l4XQMvJPCwMSA0Yg63clYj4zD6ZgkrNTSTK5TD7v+3bysbzHfwxNo+4NpZV1DWRJJNa/1gYAus5o
Cdbftmi/H89kaLI20izA7Y2zlO3NhK2RZY9XjsuZF/HTKEebeUQ6e+oiRulGNEioELRolo6YoFni
SjJ57rMhjAy+hRYUQM6j5Ue2WI52ESZQ7+KdAo1HR0rEa8LN5V12UoWYPxsHnwNK5HQSwWiV6ulN
EySup1fwJRGBoBN+MzrIDRt8yKJslm37+/8yJgBVgNZUcY5v3MarvNG3GBNB2FXYERHvCnmocipX
6SOyaZdHO3P/IG4/V1ro5c8Nys/7j8q3YeYaeoUaThy4AezSzlqaLQ8noFiru/L4n1s26n0UOGxK
tHihfB6t9GxoGQZMKH+yb2YHCmkbK7W+kn2c24ZzAQd5dexMaSJ8HqXFjgi/EhQJRG5u5tpb9L+k
ndeO3MjSrZ+IAL25Jcu0N2q57htCI0PvPZ/+fNTBv1WVzV2EZg+gwcw0poOZGZkZGbFirax0B7ge
INzciAJWB3RiavmUk3ATwe6Ysx1TWu18TOk5T93SmKddbU71hujs2mFEHZSzjmCDFRNGFfVFxKAx
BVvgtT1Zj5BUbTjDlglhNJMR9kHpY6IuR+fDHNQxKcQg+HDZ5daX589AFpc8mbNwAqU+O1ixB8md
eRPoVME+aNK/uFopTy95NeBNFMeFMwIWH3nO6S2BqUp/WUAxveNfzWoIjWtyr0n2Vv5u7bA4sWcJ
D8bJhh0n8As2bklrZFOHhVf0geUGavXq+zBJR8ExLJLD5dlctbroBpHbJtEjhihDGhjIs1WpNxfp
DbXFMv2pKqNLl06mKV5nb5h7D3LiSKQs8B97iw+drJ465BbMZNiDL9ebIM+SoGdTUIQMppfBeMzI
sBuQEcX7y8N8D60U7ArurytQuyAykVIunY9QqujV86TB63ZsGS3QjqKZPIiRDl1zDQv3ZeOrh+TJ
mIV9YfoL132GbaomeA6cgPIoPU1pgHwFOpJG9vfBzdkcCztEH2H6DItlrOpdoECL2sC9SDvy5VGt
7sOTUS2edbKS8NQHHUI58CE4cA4b7dvQdLTbBDEgyi0pit9AQiEhZNpk1unkIaIGI3puLG3ToG90
UvitAfls2EHVVVnfEZuhf9n/GF8VnatDYQY7hiZfy3Bfxd980/T64GtfbJw/i6e8+xTb0ReAAZhH
8YHYq2C8urLlDRE1PzMbqoWOPvHUDjbuhtX5PbEjeI0GvR45fYYsqfARzqontXCYzG9wQv6LOBXX
IxtKkheMpRBEBhUpD9i38E9pclytgGwMivANI2vTRgQEFhyI6gqOSZPHDGp1OEWhMrKD8s5I/buu
tT//vVcS+DiUfgAx2GIfnVX2UggEA1XR2Mw/mvKUXtewPt6FCDl/NrLky2Vzaw9rVNzhLcQVgLmL
r6KwX4gHowkiVEiWEckjD1v0ryYh33TTSdB0WvfpsGv8w2W7y+UjOiFvsSX2Ys1oTDzfDwWiGH0X
yFxOElqkbakfk2ZC+rUwmie7vQnTz2NXwJK6iYhbfvG5YcChCkkElZwmcZ9guHLmqY00xCECaG6h
MGutOykcv0qNBkkLJQ3Uf+0vUH7PX9qhnHZtPOlek0QfAk17G5Tgs2bXyYNkTuhS99BuBHTIbLxV
3kchfB8zQ0s016ksPiBTSW6kpZfJrbSPbfllyL9envr3N+b57xfOvTxr0EYIFR7ZyjGRPlsqhGbP
aXY07F0ZdH+9a86NCUGIHuc6HGsMxk93chBC/gltE9RBl4e0cjviwJxmvITQGNRFNILatD2VRRIH
wNhd3fpsJG+a9knKR7cy7hL1UzXcNv0BkjY12arlKyvrtRSZgOcharjUY85dObf6Iq201nBV5VVJ
dqm/cNvCb/rLMjxQTnUDraYx7J3hk580B9+530wG6O9307KPwC0sPR4U+gWnlmDNtccep6Y/fQ8x
TAKZVhXdtDqAHhoCpMcOqt0+ZhubHgJTXl4cRnU/d9CB7wb9SS1RWL6qCHknH3r7AaGNY0+b8Pgy
QOghLw3QiVcZ4WGwdW/yYTONX/T6akKSbrRrN2++0Vy0S6T7tnzL9J9N/eLYj7pzjCf5GACloMKR
Zi+ddZPnW9nOlXjsfOiCN0eR5c95ytBpbofeDUZtcpGI4oQ6La074Ka7Kf5gwPty2eNWNtHZjAuL
Ho+jJKUDZvvp0A1UyZnHF17qOFtwx0N8I1bZWGBNiK0hcE6QpsdcAddnS5O/nN6goe62vacqSBpN
P2R4IC8P8f2FdzazIs4hKtseRrvegNrC9IISumNwmBGiJZfNqOr7E3m5BHihkP5Zmj7O948/TRB9
dNiZ5tGDb5IezZc8/ekYN0r3bFmSC4n2nMC19WWoE0hkDqr2g/y9O6D7rSLlK5GYLLX7YTw20KhJ
UrkR/f6+coUr4+wDhZDfz2jcgFuUiYBVp7VvYohWcz3DHHseZpfuZzop7sIwawVPc/RWlOCBM7dF
NyEfHW+KoIZynoHX0XPxaMPJiPiz2pjfLs/je9Abes88NAzgwppF+lE4BMhWyNPUMI/BrKI/7TnJ
pyi8RjpRBWMUwxumWx9sUuSU8pzqC/nybvwBV8jGbK16zclXCPtRRUsCEWe+QqaTQPd/VGA9c7ir
Nwa76jQnZoT9J9twFaX+YLhD7Wgf8lmRF7SPcTsac00HFAytHUKiSLOrZC+hndx3nd+58aKn02iR
vfFgWQnvmXuEY5Fbpr2OpMu5D/eyM5dwXBpuWj2jJBTW15qewieeuZaz65yvVvEqs/68jPnzzRjh
SXZehxrc0MfLE/P7qH/nrCdfIsw//S6apjV8SdPPcK5ddUB682QhM79xIOaHhliBAk5SH+Xmg4wK
9fwwTp90CYHY+Kojax3Hk6t2NzXljsbeZ0brxVCljXpLS9ZXiL54a5bHy9+8EoMus7d0/CKITh/W
stgnLzG4ogYLkVQDYPBXX0Wb5xXFebdu9OMIXsTvZ68FRwIKXmk3Dp9Vb2XJFnIMuCTEixOCKrPo
o9lAyAZxka5F2zeT+h8w1aYbHvv+NbSM8Y8lYV0C24cNuMYSCAjeKfSghIcW8iizMzfGtGVJ2Bpq
xqL5CZYCTd753NxzTu40fdK7jRj+N6Luva/9Z0zirQRhrW1NIadgVC2qxJBC8o/pTdnBrRg9d1K8
VzkqA8WbpQdFPqraTRDd6g5R0efU+aqVny175l/ehumecjiNvY+5k3lxtS/QESq/TM7zhqOtLveS
QaQRjhLs72184mimlvogJ/hgU/IfxhAS39qCSheF4HbUDomqH0Z5JpNj7aC2fEv87zV6zx56WMfZ
6dFK3uoJXPf8kw8Szo051KuRbjbDzc35UEylp8iw6Th3Tah6CN2Q0blt5KehNV0r+vvrnRLV0lfC
fECJL7hJpmbSEKHd7KJsQb5Kuvf7dN+m5QYgYW2I2LGoUyxlpHcQXqlJQCpbXAijIcWehGKGi7og
OgIT3LbQbkoH/l//6NN7CQEjN2yWTIBlejvdGPBaoL5wnSzZF/LvttjHiu7AFIcZx0wMp/kYaLvC
UT5rrblTx8JzCuMFHeVrqFjvHFiVIW96NgflMdL1g9EnGyn69Vk5+RYhpugSB949g9nvlqSIcUQY
SzbvC6g54MXVBq+Wsxt0ArtsYwus7ICzOVh+frID/Iouwhx4ErIS8XVqDYdozvdF+/eFY9ugNYIB
cuRROhb8OgWCoETL8JL4BgJlz2k3qgHrE3hiQThPlR5xTzlnIJnzEFhfRu26ya6S4Ys2PmfFDahF
Xb0bii0XWuJs4cQ7G5ewacAqBSGaqISC1idl/uJL/jGVb6T8qUYTpAVVBtZvK7u1umTaAsMy6Smn
bnS+ZEbLI9qcGKlusi98/SqDkbvInY039DJh74Z2YkaY0BpJnMlazCBE5ZXDMURHKofc7UNBrxvE
yxtH8RLVXzInzCRBvwofHrdUUjwp2UGK7wGIR8FPVJJIfMDSzM3oFfkPRUcZetiIOC5PKQSE51Oa
xlmqtCnHrtaEMFjKjzBz3/ep/W8223+m1JKVczNzmpBySxljaXxo2sfY/Dr7Hy7P43JO/PdppLvq
3EQRyaHcjaxaMkuuPEC/LW1Y2Jor4XmWFK0MJwUWujA8aiNv3TG4WeQQLg9k8WJxIGBswIHQGLhg
0M8HElS03NsyS9LUGuysqELZ90rVgoO5lcwtjMZalEwMsJRHydlokGwJ1lBNMJqYlUH3pp9+GaF6
lbdXVTF6ZgxvuvMozxBWjcQkVkqj51G2mqM9vjgdqmo/HP1B1n4U1g9JQ4XyyWnzXVMUO324laxv
tll7SatuxHRrx93ZBy9B38m5vehppciIcnclavOoxhMJmaL9rjn0nPKDBFB+Fn2GNju/Dac58qRB
frTDLt34jpVVOvsMYZVIdPHKhHnRDSsSEarZyrwxuv46gekLLhaUbIM23uqAX44CwTXOjAonU5Cp
NvqTGM3mfU4ia8gnt47yPTBRr4OiT9Y+2dYm69uyOd9ZJUT8nVNT4e45n3G9GLXcHHFIY6jd5iZO
YemUAHbv7IfUesyn+pduZh9qU7q+vBHWcpkc8/8xbAuHU9BracosL2/Jj93wqqi/frM32h+L+rqN
gfnMcPjdVoiKdcbGHfAb6v9+0ISFSy5GfpdDsLpC8dFfMdx2LLN9aDvVDs0a+U7x4ajoIbZy03wY
PN2JX8I0g1N2mEMP/Q6VSA4Al2JtnW8rpw+T8eeDhLUP1a4hsclkmLTtZ/3rAM6pzzeOuBX0nX1m
RVxr06x6f8JKzF3Xo98RTZ/pHufa22n2txpO2DB3yZ1aBdTGsjcnkHnnKB5OL2Xc7mAQLtqvqkMG
NXXn+euGP6w74lJZX9qmHTEP1+R5mZUTa1J0n8bpNtWutfTQ03c0ojA1AQq/zXQP5rzLZtfScszJ
H7Pquf8nM41GDsrV7uCQZFzkI0Med9G+BQdWNzsb1trC/9bHEHXV9FZSJbI8YO0u/OOp9AHiZNXy
4HKLSU+29m2z9X3Lwr/zVPq8iInk5d4QTyLQXFUoMSumPuwW1dSk7ZHRfkJmuklep3nDRZQte4Ij
SkWQIhbBdMTReEUyRYkGN1QOZYku4U1UfurtF8O4h2Q9HDtSkvdIf6AJ/TMed5HybJabBBfL9F8a
v+Cy5mxmSh8vy2N8zbv5uk7nAxqpbhd9UiUv6T5PukpW42M18UUbd/Va0n1pbfi/yRehHpCPGaNC
KzHZ1pbg5i71y4Pp3/sUxDKeS+UPJ4Q9ZCPd8F+sOjJJtgU79fuOPLkDJa7n2mo1w53TVyeVXSP/
Cpm2a1WfTPu6GhvPsl4kXdoYrLjwNBRC10PfAKGCSnAixD+9PNCyKNngWORrSPa9AUyCcacpn+v+
Q1FsHMBi7gYDv5lDwG+rMjxnQlyi1Uh79+gOen0HhLCD+1d1OtdJjL2WbuGQxLt8GcxihjIsGN93
RHEGnOA5eQEogXPZr71iSgqI+JFHaoh8YAo6ztYcXQd1nm6ExSuDNGkvhNWCZh/IBYVBot1aLTo2
iTfCEeDiZd2OZO1XZGjiGwThFffySbZqDlIpODQAiOm/D/8Tt6m7AiFqyLi5vt/0CmQ12q2Q/ylb
me/f2aPTLcmE0ltC1Xa5OB3SiecnZgAP7SJtSLtmDSTIRJgJlcA8dGcqQhqM918D/1OTQ1D+RbWO
1FQm9QXpSds8Xh7vuzyH+B3LhJwMuE1GR+58vsOMfddW/UOKzlf2xDmpl/dwS/j5nRV5mbJHJse1
oztH2shuvNsywkQIZ3Mzg5ifVD5ARyTdG+zABSuNTgOSo7mc7GFc39eqsbFPV9z5bPaFA9pHVcqI
YVkllRfu4/KmhsAjDQ9SfyWNr5dneNUUdyPFZHq73jH8NL7TqZXDzoEwnYzWsVT3aR3t1H7n+xsH
wuIz73yKJiywbUBhTdF57aSw9KCmiDE6j3MLOvXLvJVKWTcB3BZmRYAH4is1lvU+rxb8eIjW72+p
3l9p8PXyjL0Lan/7JEji/zMiRBNhHSJPaPJqkRta2SgMyc1e0oLua9Y76d60Y/0qSGb5JR/T+JCW
5XDXApDq6WqQousEtdSt/IP4cBY/SDjWqxDtt0iXGbW6s2SvDoEo2DvDv7VQUgyfnei6ghe+c3Yo
T0WGVytbHyAmQP7/B1hck1TrAPALyQG1TfTZyvgAK0YsU/Eyaa+hoSffo51ZoFGACpNTUzunYP9d
Nzaiu3d3qWhdWA9p0icD0VfakORj2D7MkK6q0T8g4ofhi2wf0vrQ1BsjXvezPwMWZhxVuqrPawas
+W9p8mEq7zP912U3W92Yzh8TQla1qOQZaSlMUIWV6+9g2zL7sZ8BM2zhxrcGs/z85IzVM5QP0oL5
0+LpoejeJEc+qJvdR6sH6cl4hJPcSTQtgXAfKy0vT1RQ9eOA7ipPIdiyLWfj2F5CxvdnzZ/ZE47t
wskTw1hmb5yfkDLQnQfTvBvzYwSgpL2hjHN5sdamkFZc2p3g0VsYec+n0NSqFL1eJ/HK8jkavgUx
VYitvMmGjd/b4GSZkEZUsqHHBvLbVKQRwUYrkIz35ZGsRRgnIxEDU5U63mBWWMlS7aM6aPuu3cn9
kLiKtrGH1hyChCIIHx0RXjqmzucMAISOGD01PTAGQX3IqE9MXzvURzvjdvCPl4e1OnknxoTdpKSG
OfYKxgZ/2JvBc0wjcN3/c9nI6tydGFk+4mSFfA4igjOMWNw+an+fmQdUsZE03DrxVkdDcRleC2Np
5BPczW7zYJ4abtIS3EjxfewHd0Lv2VD2daXu7fAlpVyqoMc6515X7ybtMRy/1VuEo6vD/fMVv0ki
ToYLiKqPpJKvyGM6W76Nxo2GMvcWz+KaFZiSCeuhXOABI7iJ43CVmglQfGh/9GTn2A/SuLO3sqhr
M0qUu7y+qdsbjjCjJjRuDSKFqdcEKDA5rw1w0SHegFb8TsWKpxLsP7AP8GhY1ATOHWSCf0B2FiuK
TP2wS6tFxiIt7KsEKje0L9Groxwyp/U+SOzu3rbnci/Hw1Tcj6bVQGdlp3b1c5Do1gMCVwSO6s1x
iNxvkKo/5SZFUwyALXC4wsjl6gBFfoHSu5217V3fa6N8TDNjJECo9VLf6VoebBFbr04jBIk0Cy6A
T7ExvQoRsZ4a8NhS5TwMkeoptG63QbL/+41GAuk/ZoT4OG0QUmpN5nHytd7VBoQUrcKFeeMx7tKr
/82W4Bl6Qspd6rHV5692epsn92n50G0BWVeDGCIn+KFIjmnvUrQBEnONxhJ6phH/7KDDqOTORVKT
h7OO8G39BC3jroBJr94Cfa5tMMjSFipyC+8XOSvSXFWkLmLNKkXd5f4+U4DIQKH2t+SZS5hGnoVB
0rzII0m4kstSgRLfYoRVHXSHMrZ+paWhbzyQ10JhWMFtUipYAkR/vsP8Tg8lsOi8F4vmNgKkG+Th
xr21Ol+oPSycYbAviDlMsw+7ap7pV0QSOdmN41ut1K450tA/VltdmGvDQagLkAcdfeRrhDlDhqmo
pokbJUFEzC6e+/TpsnevGljYonXopuB1ECJ32+kNKU0ZjLGAfrvruP3+bwxQP0elkPNbbIF0gngM
HJ0WSHgFf5DpQugs3NKPeFdRWlwLUQIS/aw95PbCqhe1mlV1jPbb2PhHJdo7KsmAbIcYqmZ8DuJF
xOdu0cSF4u3fjO6PYSGs6MuA9tiUlkuryr/Rl+bpgboBOllzt9OxCXeG0qQof4eMLVBf4enZaeNe
so3DZGxESMs5Jt5NoM0pI0JnzBtd8ARKJZYdzwBXakvxEc76PtbkO4YvdR8/OWNgQj2d3smwBlye
wdXhAWCCGg9CKUfsZs5MR2/9HrNTD0OYUmm7JLaQqtc+59KPy6bW3YS7nU5Ukw47sS4LJXqWm0sv
Vl9qnunfWcXjZEKLd61qP4vqyjCeJfWj1W9cIMsefTexC7MEaVfIqEVcng75LIEcIzQR/lRB5+Q/
KvC9dnLUh8PlEa7uZqTEOCpIDoJWOT/9Cr0PrUrFVNXyymqU+soP4q266ZYR4bkNp0/OJY8R2Nw+
D7780YIJ+vI4VqeMcw/prSW+FGXEpMlykHzkVJqk7mcVRNclhLlgo6/s4a2qtzqZ1x4iUCT+x5ow
IE3mrT0U7DCUxwmk5W5P5tNF9g1WkC9+7zwoxpfL41tNa9LkBVAcGAxdJcsEnITOSDRKWSRhEg2n
52HOPFQDP6ES/DmXkcijv8TIUY7NSyR3tK+aM+3UTt91drm3kEi//C3rc/3nU4RYyu/jKU0rjjDH
GLxKIop6QMS2M9p9Om6YWplogCO06i1gBV7Kgns2SJejW4vnoM20Kxskw3ehcWVa2S6w3xBAvjyw
LWvCskad3fbIpbLveC+b86cq+DoGKgUInkzOjZlfXTa3cpDREWkyMMiKuISEOLEpa2NWBxr3wIMc
Sb910g+j/YBa8saBuXJOI8pBcwHxLw3xIhOTPtZSVGdLUx3FsvqjOcBmcZPrV0qK/pbK67ncSNuu
zaNCylZdepEgoBUGZmcdiHCfUzOdn8bKC/PxVt2jUb/v22ajzXLFFyFGJRGNthCEICJ7nyyZdSAv
7ZwNAs0jd5SL1B8+kgWun1hP5l/j0QgcMLhoGWlgBOBNON+Hc1CMfoL8pxfDaN9JtttSWRjYZ3/v
GydmRL2MulFLo13M+ITYcXNfNp5fqvQtbZz/azccMjAO1TD6x4GTCTuscoyuLWcaO+eyBnULRTFs
O7la3U6p/iyNTfRsR5P23a/M9jDlNLCHsdmFrh4iQr2x/db8lJmlKMdSsieET0GIWUGEVOWaGN8i
+Q0KznRecNE3Bv3lTuNGWzm4VT89MSjs97nxq6gwMVhAU9KlCJt/Qn/YVYvYG7I3JdzY72svNrDG
fwYoBJ1SaKtZi0QQT/C70m7A1rQwvyxxLryRB0nmwKZs41TfLvvS1jCX6/nk6gAHlY19yDBp23qu
Cg6a0PxchPZRcuanCh24Id+Eii5DEUKYs6EKMajhj77W5FrqlerPsdyP6Dfr14FzZznXlv7otJ+6
7FAZKcLt14O/8dxaPRNsqFuAjNAVJLajdEM7F0HBNLdyAEHBVWtph972ZHqPhi22kXeYod/nAe9T
1IHocKe59nxyk2D0eylicjWzlElRR81+GCaAIpme0bLhf9eDuKS3dlBvYBp8kRDh3g0WytAkgB0u
8TC7vrzaa6Oneo5AErVlnmnCAeUM6AgYuc7M+zYSBhBkxce4OdhScqyy+XjZ2DuczDL8E2tiRq+I
taAtI4P8VP7YKciuV3UFqvuZw8sLC303ZPEur9X7KjyUyk71rGsz+ljGdxzS6K4juhA/jTtpp8Qb
H7YScvJdSzl6EZCAhPJ8WSQkuEipMQsj5cmkKh+5GjYmeu36BqtJXy1vVRuWkXMTTuKHtdQuuzmJ
rGQ39QlQoMkartGYrCJUlZ325fJsrx4gpyaXTzrZyXrXJiqhJ3HnQghYfeu7T+a8HxTK619GxIAR
DZReL9tcnUj2EJOFP+kicSgEikES14wyHRzUHJu7wd/C3a1OJPqr5JN4jTsimEnxlWQGioEOe3Mn
p7fW+EFSj87wfHkgq/uCN79BGVlBsk9YLrvQ6sosln0R5E+JJt1UYfUy2bAdd91DiGT8ZXOr84bC
hwk/kMbLSjAnt8HQZuCfPa2rmtvGLJw7c96iS1h+iXjK4oH/MSL4QxmTGAx7jBjGuHOSClmRZFep
G/fHutvBDEl1nN2OI5y7XUrclccJrAi9nj3Xg0I/ZXkdDeGVBJvwnOhXXencDsZPy9kKCf6Lad49
BCgknMT2WBMlI+SOHWLkTtu10asioS5Xq4c+9L2xy46Z8TYU4zFQtso/a065MGMBjYSryhAL1H1F
kdjOgfDNUR0/dkFDflOek/uqVxBQDdpm46WztpQkccE/AQuiF1A4sMjZGhJIK5IpUCz63fXM7RD+
vOyTq8HeqZHFaU/Pj3Fu5CHESC85jjuWEJwH0j41mNp4EVsejzMZsDx2nkfLQdgj+vE/foCwKwqq
e1Ka8QGBlB30/GjNr4H/oE/Htgn2Xf2syh9t7RfV5Mt21zbj6biFfdLUrWZnGotpxAU6DUfbHHeX
LazFWAuVB0ckkExePuczWwdKoDXNxHaHB1ZT9kr/KZaOunTVQYOc0kN62dyad5IcQpR2wQKSuzk3
Z8w+NLchR6ai3CnO4MUtPB3xWyFF+8uG1mbu1JAQIjelkQdgViDfL/OXbs4/avm8MZY1z6ciuWCQ
uavf0exFup9qdk8EFbZfbfLJ1VP+bx72pyaWUZ74vSG3aZX9flkMn7gtLXrSeVN6XeC11VO1xR29
ujgnAxKc3EkcuYp8FmdKbpS6R+YCAjo7dsetIGfLkODWoxSrXZ8wc7F/o9if+vS+bj5Y4Uacs7Y+
pImpgdCY8p68aYxnezZ9mz2b2oXbS69lWV0NQb5xP695mgkcEzFdlT/iQ9QPZWPWLY4GO4nR5vaV
jm4KJf502Z/X8mi/BaoXrnUIRMWCqtzGVt4hwIjuiPTWVdpRlTTabGRvgmZ2GEM4WP/R4ECupvrg
dME+YEvZZeClnb3h96unMcIDsOXDMm/IIpxBK82B4l7GkT+3tKlH/egmI/VYvQBbX6DP7nhFVNEy
H7l063jFvNUrvRxKYvhw+gHCtjCdKs2sfMl3ETbk3SGxbnOU8EAIBJm874qC95J3ef7XXPbUpLA3
DH+IgzKgNu/U4yFq/2miYzFou7n957KdNcgd6/xncoW9YeTOFFkLYeJkjBF857lbDnBbWvVN0EJy
RmvUzmr/0ebkOAz5PlYjyHn+uotmeR2dfoQQOOkIFdjDMsFN5rupSvoejUz752x8r8x/pvAerRYv
0Y9N9y8ScMj0/dYDXYq0wizb2hQmFOs5UpX4KrBQgir8OzV+ae1dbP4T97vLk70WWp+aE+a6KojK
JIo9XhDOX/Kp2ve6SR882cUlD6f8rSLv71ldFAE5JtBUE992URvFjt1A7YjK1W6qdkX5MMvQ7WxR
wKwOi4edRu15UUgRQrIwmotOj7BTZS/Lpuir46gEO7u6t7fSCKumIKVbyKbBhIn3eVlnoVnHFUeB
rKDzd6VJuwxBAP9b9Lfy78vkLeUsGnlNss9ifTia7LEFXU/k0O5bA0KZ5z55lM3Bs5S7pt3Y7WtX
x6mxJWo6uXeVKCmD0MJY3jf5sY8VGbE9HZq1Dm3syz64ZUoIwJJkrvRMwZQ2PFjT91R6IlrfsLF2
eMGcRoSnQgwNWEUYTkNdtYhxiLKr3KQrPPAmLhJLrvOvRnNiSQi76LJxZqfAUtDSBKrRW+Y/9P3r
5SlbO/5PhyP4d1z1ulzkGDH0iK7jD00VuYpxVJSP2VS5zfhYVfvLFlcnEPFD1HbINb9j6uKyCZAY
I1s/hg96cSjl6yj9COfe/2ZF8LoJUHU3Vlgpc0TwlEB6m9P5JlLUxzT0ty7xZSWEO3QhrefFxng4
kISjNgQjocQ2+XNIQvc1bXEDxHpmlbodFGipdK0jWsr1Y9wENIr6quIZdr3xDStvDz4Blgn4LEhj
iVt6LAF8lMsnwLqmWvu+3pXGdQ9/oGx97zfRdStH1VJ+BPpPYg16Y2Gjqc1YNPPyIsiMHnYn6YB8
3UfdHK9oB7jNAnOrgWUJQsQJZmLpllkqriA/zzfdrNRjp2msJqC+/WDaezL0l/1l5ehYIHaLQDnU
+LDonlvImyadao36WCi9lcFDNo1unG7kpLdsCD6pp5FsZRU25gH6LPstsaQ7xR4Pl0eysr/ORiKs
zRAlhhaUeEIdF3T3e2l1HWkvClxU/4sduOvPZ2yG/VeB7B2Obb13C/kRQEQXl942SHpt2sgJkF3n
bwvT/7khlSpjpdU8q+caYJXb1VOZQG6nODtfQRkRbGcRFvusq5y9T078OhzG4XoExgDXjpZf6bQw
AIQyrSV9GSKrY1fDcQ7D+IC17iftOHLk1mGVw7rp+MgC1jEJyGicIW7OpgTgb8uus646KhngkIpG
2ydpqbqGNI9f/GGWX+OgCe6cqJzexiC1/OekU7VXvYNDpwgl8sGDbAVHO1XMH36UzE9WqtIbKtl9
fizLMh9AgQVD7M0jOmLH2m+t/s6pE6k6aE2ihEclCMIvtdEPX6S60jSYC4vwtZxsJXKlwEclzW7V
/orCYH4Y4jp2Nu67tYMFaBRQP17m4L2E+24uuQYzhZSpn7e71jjWhK+lfjVWd6W+z+wPl51qba1P
rannax3EXTTFKtasaqAmTataG7o2yY3LZtb2yKkZwaWaZMZ9JswoEOllz4n/oe++V5sFsGVuxGML
ah8QcsSo0HIuoz0JfWrfCB0NRkavqb6X2k7Njpr+mITIqJS3UnwESORUT6a58Yhee1PSMP7H7DL6
E7NDiz4W7wEyfNqPHtqhIvuQoklj9nvD6F1Zf2ykfQtBwhay+x3/HnHlQtyrcnxSegK2eW7YruZW
ApiVeejZfdeLt7kfD8Cjgv5TlzQ3ZjDtbR4Ei+jISMNNYjxzlV7PYXEzadbx8gqv3FBnnyLMQVvb
KXUZPkUfFBNCZGMnGSXg5TbwuiK5Vostvp+VQIqBc0MtEFLZEskSfNPPIz0bMi8tzJciRZDGLhPP
yPyHTip+UV+4aqbmpdTtH5cHuoYOPzUskiUYmZIMktIjllbM176cEuzYmeW1kt7ey2YPXUmZJ/Ft
PDdWcZOEkn8rW2lEf23ZhL/8SZMlr01MheR61j/J6hRfxZmNxKUOKZ1K/7/fvoaJMX7uA+rybqyH
1U049MbNJMvpkxxzIedBsYEvXXNholIKPgC5DMQwBU+Kg7lpw34E4ST1veeDapftxuBU0F9RaUn2
dZ18JCPzZKTHuUo0Vxm3RDhWTiKwJKDvFuwRGA/hiADXOEtaJGcEBNkXTQuPTmN9NpUtzNrKSYSM
6pL8IdtASCwer0M8mkbF6k3D7JrUNOh968JjBrzisp+8a99fNifFDEUFjyMvILLzzdkoAxUxe8q8
Sn0deWDq8KrvamWXzTe9/AlqPNghw/BKq0Y3pZtB1h7T6DoMrmTNU/lvl7/m/ewuCWte71BxcbeY
Qigkp/Es4T8Lbj0DzXbVTbmXjn99ykNKbCB2BGocbxIpbrqwt7QRgAFaI+R6o91ovKnq53Gre/R9
cHpuRjhqCFq0qikwk8F7MOgPk5NszNb7w2yxQLRtQtUDwbEQnBrpFCmZgYVC6/aT/Cmfd+D6j+kM
P9X15YVZG4y2KIfrcEogiS5Ej6Y5+6wMbKXI2rVPbR5R7G2zbGNAK85IRVQDkYYRcG+i6JEVGBZ6
X5gxp08G4qihkn12hpz2lPTFacDf06qTSj3y1jXMI4sWZuC2RvTSqi96F9/7ysfRKj1J2+wKfX9l
L+1RJmUcxH7gnxcOHqp9ml7LVeYFuYM4qwY3XWTNjyRuXQhg9uUM3c/0z9hnh7QBEGW8XJ7+lVrn
uX3BmeJAMnqzrTOKEs6hr3q3miQUZZXwYfZ/1U10mCSdBi3C+3ErpbbmZZSTuL0WbUj2zfkBURTA
Uua8YU14wUb9vZrtlljFH2/nZKve8/7YY5h/bImQkWigIziMsKXNLQBaiFTGWy26tbfQXatjot2N
2sVCTC6mCSHhI9VsEgbQzOQqckFvzKGbHtL2LZeOG0u36jontpatdRJ2jb3edImFLd6ShMg/ZYUQ
+cr0C0+3/pnJN0f6oQCFNH68bHhljLyMQJRxPkA7IlYzVMeOGksvcvBqv4JcctWci5L+wfjG2hRh
WbXFqx/3IIPIX+djlIY6y+OuRBxZbSifHVX1KJeQvDed2/59fROcM5hOrBigSMVosmynSg2mClvN
0VTuZ/Som1Fx525j/lbKQeeGhD1XalNtpiOGuuw2Ce/n8jhqP1R7P5KztDq3z28pgcjq56K4tpt9
lzxfXr/3kSPmdUpr3M4QHIqpm9xw0oDYMPd8YwAQRSs8WtPDUp60XvKm9CD7TrbaNlb235lN4f7V
OObVTMfmrKcHJz4omX9laTdGu1Xg2hqccKigj2bE5Uj3mYYGJ9SODGpyu+S7Yvi7Vu+9SD5E9uvl
CX3/ZD2bUF3ITBBzTMiKMLjcIgV20za7WX+bG503tzfG9fXfW+MiQz+NMIY+7mXLnGz7aZR7ml0U
3uFFtNdo4U3qO4nEW1KNh6obQFh0G7fn2iY8tSgsnmF0EZLJKH9KSnlsxm9SRoOybR6iMHOlzShq
1ZrKg5Lqx0LJJmx5UG9xmNSMrx2L3ZRb0NUA95+KnRrQbPP/SLuyJTl1ZftFRAACAa/UXD0Pbrv9
omh7bwNiHgV8/V3yjXNcpeKWwn0j9tPucCWSUlIqM9daujfzxdqBBoK4PkGHEYJhBIfns8mELYa+
twxUP1fQA5OsYzG1V9y88/kTHlDX1+4i2pHWIA2GfhuEoRfXQ5y4RZsxWDOCjzYHcMn5ft3AhfvD
AJqYwSkCeUeEVfb5cIay9aCvBAb/Am2oyF8O3X1bvvEJsmrQLsjbfSV0vAw6k8oMZrnA88zGGkXT
9wyVP9BKl2AmzNB7+TH47irQ4covYnlljMq9Z/dzNxTIZYbjeO/bW2KXCLZ31+fx4rxSbChhGZuj
Ofdi2IhxLrJoGwhQjI3r2tFs5iWHwEsM2Qsk/+ASymZGlyt4pxPYaarXjOSrptI4xPJk/TGg7F2a
dtOcl9LA+IJXumU9abnJdGOQDnJyIHXuRHjawYQfR1vofoSzo/MxjQkVmVBaHJkOOU1tTEMnejMD
zTosTxO6qW35BgG48HwMbLTpABVkjIG3ITiam+bZps/XfeqyPUA6lY8iHjrEgSNUF9vpwGKIfiSp
ZZWuoxoUN816Dm6GfsUdL6TeQ2w0Yd2DWK9dm7XGoxenECAu9G6BjAF8bucjtKKUpuBeN0KP3dX5
g99qig2LO+bk9xVHi4Zh4NB5x9E2AYRJhs3kh+Z8l+mQmLpxKN5WUxK5k9z9ZZOFubVnpq6AfPkm
wjrJpkhP4i/RHaxsfuBLx1mMWKcRJK/UBQYsjPh9Q1ZkOlTumrP7+q+LG9IkynYOmpBwGBDF/2hb
d/VgYlQpcG1mOFmvDlqDand/3QWXJu/UjOIEeQLi/cSGGdN+98CWQod/rxtY8AL0U6NCApl1vBBU
rXV7rGLIgQDZUrdfLOQk6/XkHMbg7bqVhd0KK/BiWRIEE4YSIhAum5yb2QgzZ1MgSRg3Kco08eq6
lYXJwmuAggUceRBUWxVPA0OfR/oC0nM8+BJ4T2asIf+5GAVSHmDFR2+4C8ZbZOPOd2QsKXbRFBav
HOM+FTcp3RD2t+sNE5gfyfYDYHvwW8Xq5GgeInSlN6KIV0A/mNmzQzS/L/3lrOAgfx+pC2gIudRD
KfN8CMZgRkkuynjVkV9W8yK6o4i3hVjHicbQhV8phpS5igIGn4NI+8ouZyBPj4n33ck2ZvO3Sw6h
AvAjofkGPTEIPZX9QfLChCS8AMLb/tUl637QFZYXxnFmwD+fsLzjFp3Qxb5yvYeZbQHEqdBIpCs3
LSwLsshYbhd5NcAAFM9NWW4xt5NW6ruMQYTY3ndDuYK+w6g7jhec+NQUVd8+Y1ASa4QpMFg55a5v
j4OvuVmWRoOomeDBKqGk6nGclbEj+o5gUZyfThX6xQ1rgTpAsi7VeNnFjsfyn1qSq3eyXQqbzigL
w1IJlTFeoPigI/5YmC48u7Eo6JhA4UpNEXdCDKnTuvEqx3Mj/eLQDW80tYwFF4MJNDWDJ1FSBCk+
jHZn5ncMLAUZ+dd3wqgC5Tp/LiE4ev14XLQDAKwsweHW8pS97/siKL0qiFeGseZkxaM19R9mHURh
YUmQf0bfDqQGbYJe9/Ml6RNiJ3TukxVkkSzjNcm/XB+F7veVJR/svohzC79fpds2f+yqX9d//3KW
pHI2Upy/32MXJ3ASi4C0TYRmAm53+4B1974zt4euRH9EPca6quCiOVk1R5sMYN7q4uOoHueAg5Kg
nja0LUFat02w6yNDc1Be7knk0wHLwdCwIW01lG2zGeJePUsBm32w4hYF562oHnu73Vbi4/oMysPq
/I6BKUgHUVTH0Begpu7T2kUN0IEpCJAFT2lhjk8ia2/mKW325dAmK3sSP0g7jTdpMv68bvvSO6Dp
DtIWIOU9EIGrjVYiIqPR+JhO0M+smFdsWl3fvjzw1dE5uLsQCqCZCjWKc/+OeE2zgkqKBbffeIYb
Bl53k1bJ186bVgOS1R4kHz8xKLw1kZ7GAYGhnZvkpE9ioNfRjV4/cr8KO10tfGnFcHtKbXBgvE3V
wODZOf/dBu3WkFDhUBBYj8EjqvEmh6KTCJmuZ+TyVEUORzYC4BQClM9R4sEh503g12gqZMXjjFpV
/dTrXqCXjzeZzcdZB3ivA24E9f1U2WVf+VMEHsDkq8dWJthKh/0YQcM1AnHo4wBwaQ2qegpVvHZ3
fcEuN/W5aSVoqLrRgoAuTNveeBgtYC8pwM3P8183gJ4P0VOSR1bWibGzYnB5+llI069xUW07Xdni
0jnOBqNeGw1LBG8FBjNb6FFEewZYB57bYAyhevIWWRC9a0TYikBzYF26CMzKkAj8S2jpU++RSrSp
OTsYG8sAtue7pnxjf53klvOH7AHuXFDbXHYp1tFgDNJGHdBhL9zgX2BMHzpjqvaIO7bXnWJxQH+M
qYTwQ0BSxCowFpN/XXMz45iIHI3jXb6Ez0ek1vC92MUTmcCIY9wyZz3QWw6G4CIn28Y+ttZmrn7a
xrfrA1v09pOBKV4Y8zmYLAabQWIX6ybjd+4wOXgYl8YGWD4djkA3j8oBnJusGL0SIh8meYrZYz2g
X0eDjNCZkLfMSVgZBzyevSjBUvk/EJGh6Bl6kSZ0vaRCl0sl6aTRaSFbFOVHnBgBjsl1hItxuMGd
Af2/+q50wq4PR7Jn2cFNXj3o6kVmCDXo2n1wMoAyQrvTPGkv+2iUr5CLe/IVQUEqoNHxFSPU1Uho
x2Nogzc3/YjHhxx6roKtKbTvBt3xvOg0J6NXgt64gbxL1cLuxF9sCvGMPbim14D9X/fNxQ0BM5Bt
R60eACplltu5B88Bgx3DQZ7OwTgsCvoqhuoEQwtvLNtdTGsNbfMjyBCvG7+MudCcj24MdLH4Pq4h
5VUHeJ87WTZsp7V/BGptnSH1JUbynZbeIep1DiUvzfPI5NSco/bbjp5fl5MNwZ8M8Z33bzVa64iF
TvtcAVbYFM06Lrd5IQ4iXl8f59Ja/hknZvvch2hitpMdwXABXaOa0EOUNFvPRs8kiBKvm1q81R2I
TOB1ifjy4lbP+nbsiwS2fJRjwoHMod/P4M3P1hOk39xq3Mj/37TkPrWyPb4V7bwaNqHFPXP6Dcr1
jppdV2QC32B4nL0iRStuclrgUTWXw6owQWEhjGjegY1qOlaJ3TzkY7Pr8P7SUPj9H5OBjvT/LVKp
j1ML+kJIjOBDTIo2jG499Hvu/TS6bepuI4jXA8AsMElIto264+sy0IazEWRcwa0n+3SUNa8JT8B8
VOKIjKZ7YtRoedbphy+6FdrGXbwnHUnAeO5W9hQEOTijMc3Jd7DapeSfQMLQPxFnABEBhQ80xaOE
qVwn3BiJUVaNjDPcY0/LfdwDnjH90Pjt0nwBdoFDyEMB/0JBwMuqxPK5DAkHHLEj898KD1rhbgc+
GNZn9hcGch/e5Qy9jOLHWJXf2tZ7qh0G+pecfGGdQzSn0+LRCBpEYEGQN0P2QTmCh8zAxdSgNJy2
+YYR9ow+pn031xBGg2ATS56cPt+4Y76JMk3E8Dstpx5VeKQhISxFatC6pixtCsZxAhKpVVo9NnTc
JY3zI5vSMO+eZ6tbW1H8L2QdZB53QB1vqN47jltINPahdVMEanZIg/frKyQ3rfpJWBcfeV2K/9Q2
9slr67qb4NDJCImV4Skn0w6cByFj430JwCtLdbQVS/59alGJmyqoOkzTDIsVn2uIgznr1szeE+RN
XG3VXE7otdEpXm4Z3TzaArZSRNOBSEKvequE5gZauu9OByT3wEks0bhG3FoBjEw4gjmvwyQCe9SR
xXj8bK6v1tKj5NSU4kBl1vUxOA7TVYv+u7bYQFXMS76zNFrbEJWaoj6ses2xv2wSnPLoksVpRJTb
nIsqSSGFjcOW1bDEV01qH6bADHsa3DMKoq78ITVmDbf30rkhleoBxARZAyjszufUyBt3ii0cgsRB
y63n3yeRLkZaWjY5HkAQZA5K7agoKzMBq3GH65t6U/WYT4NAYx8ODHedZBVoI6IO2pwtJII0l/mS
U0IgBhTsyODjpa4cQE2V4yY1B2gCTA8p2XbQARKfuUTA7oUrJHAclIaUVTO7URSJK6CC2H8Y830U
f0mCL9TfXnfHxZGAd8ZGVdDHtajchrM3ThluEviGn7z0/fDGG6BSxKzx+sULH50oHvhfkIu+aNEG
/IhF5jghxAvu3HhD0xtRbKdm1/SPprsprQ3BG4HeWsPrJ8Z3Ylc5quLR6mMRz/L4KLZByg+kfi5z
QzOLS0fw6egUX+dRMke5lCeKPadaNcT7VxrdB4lTrOyq8LZJ1Vvruig0LRfLdtHkg+IeKCXUne2K
oiYtav1g8clXSe7fDB5dT7PxwIwiLCxjS+mv6/O5tKuxmf9jUW1AY12eDATAshUpo5XP74Ne1xu5
eLufmlBcEo8bp6YRTPg+AxQZO2sTR4+R+FrRFcpLNiTMWKfZ0EtH5O9megvlZMDUlc3G3MptZ+7C
TQaUkt13UAauxlSsCbqakmY8dk5+a4rpcH0yNVbVyUSXxpgCxYSRjg9zBar+Rzt+a4zH1tk39arW
dWwt7fWTQaq5y4AEfYq+cnTUccB4bmICxGH8iZ1wakPZbxDxK2lkw4aTtlBKDF0nDm1ktJtpPXUQ
oNOY0w1J2XhT7qdTbcKcF39k6O0uxo1W1eP3NaKEIBQOL6v/sl9HLQuQNOrqFnfoqgcxcLK17CF6
h9Qf/ZmgcXcblFbxMpZ+eu+NXTOvpiYyHlDdRVlMpJG4jessu+lcH4TN171nYeyS8NaGuh/YTZEt
Pr9g/QK4zA6vVyRgDiw6tt4Y+oMWAC6rqurg5escD1bc5IHaOg/lyaYkA3JkQtTureHX9mOUuzfZ
KPBka4LdNNhijfDlbgRvchjzctYMc+HEkRQVAIIBag4UrHIc0BJPHzAiY5gEmC3QT+GyuD6RSycO
TEDADDBzF81xynUezTXr3AgxWUlvgm4/thu/XGXeuxObQPHsRoHHsKbSvLR4qDGCd1DSCF/w52WU
5J1TyojTuM3ozkDcCRDq9XEtHC/01AY9d5DGMtGx1BU4q+s1qCnGaD3ndyz5AlpKgPb7T4QSIHVH
CRLQEhlpKrPYtlNEe4L3aGIdnfhYjd/9RBNTLs4aulrx9IPnA1Z2PqK8dpI4nmHCt+DyP0V+N3Wa
xyUImRY8XsbJkgQZdWCVBqPjYzOl4CIHSiepv0hByB+umQ5vkI2pQAXI7O9ZWwQHlnDj3it4d+S5
lW84QCF7VprxIeJN9+6MzPyoecn2phXNW264EV4VtCS7cojYFrzb/dGk8+CEs1fM7+kEhjMajVkS
DqNjViAa9Zt1PvH+rksycz21tFolbW/ftZNnPDQ1Gzuo40zzrrbq6MPmVnZH8756YlU73jo86R4z
o+nx2owrMN2leQA6or6N1pFp//DnFGTVhdMyG7pwVffa90mycbohuXe9xm3XiZuAkKlChRRg/tgD
N+AMEZu3joLMBxMnnodqjg6WW1ubgCHQCfved/ZxNZYVUs51c5sQIr+M8cMAHY+1XfcFtIOdGGSp
QSm2NXWbrVmIIN/1Ud3vkWUUB8ryJFqZc0y+RNnsHwVtR3A8jAVJNszJpip0ctO5tSuT7SMRgEmq
as22DXtM4lZAnGvtok8L+D+aG/uhzxJAdd0h2HI6JLt8Dui3vIvzI7KPxitP8+H7zHz20FbC2RhW
THr06zskCxNUQ501BFkd9BWaqfWVzHaAsvZIb7K8tz76rLH/dcrEfBRexjdlYyUImAE5yNZGUWZf
85SKGnzOZfZPwdzxyEFs/8atYTiUhTWvGjHld/jn/V3s+2g8zzxyx4zJQmGFxAd/tPmdnbj1uinn
pAprpHu/BrVNn0QRBRwSyA2pAMDxM7FleRRlOwDJ7UNpt91Tykm9BSot6FackOmIhi/x3RtiE7Xe
BsliHyrHOwFwXBM6YLR99AHNuM9YzSuwv8szHJoWL1GaF89lMdNyzau4OvRlXb9HDo2DsLYa8eEM
HI2jmTXN7tGOs+4bR3/kls9ZdWS9SV6LviLsAPnXBMyA9vwEtaNim6eTuzKY4T25Xs0OndW65m5w
GIk2dV8zK6QF8q4rh6fTsMvadnzKqmEawjEL2K1wjRxII6Pfs6QyrNAb6/IHgDrxK8G8xGENltqX
yHLbYl14Q/Zacmd8sUGt9j2owCIbZYHZhbzixWtBhvrDzZBRAI6IAg4Sp3H9tRRZ8MSCqKVhUREC
znMnv/HFGG3mHhjvrGzFq11PdhNGRlP+GgcxbiwUFF9tmgDQkvkoFoW5XYIFOk+C+IWkDOJfiRuL
MEJw/mpPtrEtWU/i0CzNDD3/bBRvpInEgWV5E4SFoPRGVDa7j0iHDVya7ohdhGbGOK+GGyFS831C
51Nop7WDT3d9loONt/Tu8wYPbFDnuOOhZomBo4M26QRFv7k5Oo2RPk587ssQYjP1ofZpui3cDvky
d44bZB/cEVgOnv6Dvi7xpfKC/pD7WYDCNpKADwXeaAUQSvG6asrmI/JZfI/TsF8bTT798HK73s4O
WJzIUIxx2HoVCDnmaYpukiFB6BpMlO1qh+cvI47rrclbewhhKDqUQVVv0eiR3jlVyZ8NNsV7GhMX
2yEFJ4JP424TETDqZ9M8bMEJl77nQWuEzhT3G3BWeHtQToBJjkbusG6ayUPSz7LREwIC1WjrTB4k
IZ1abBJeOJtySF2xqyhtgpWfO+4cAkbcBqEA71y3tuM2i/Eoa1AdditQtIYDSMU2APh3ZOVFXrqh
Vpq9+pCNR19bOxqQjHfcZloBbzNXq8Bs01+giQeWcizr7q0uA7aZSFO9ew7r9kOcpVvwMLTvJDK6
fQ2t5FVj9N2m8ZpqTeSkx4Uxf3Ws3vwlnNQPPS8tn9AY4N1GXdDeQCZjPlhwRHCJG7FO5GKpFACO
wD+3nBI9xokxQciLcTApPM/J1kQtwvLe7eCriXryTFdGFabT1tFJiyxGc7JdUFIJIJmsmG3QA1Va
spZstLsabPBZo2usXIx6TizILzjJ5UV9ZUegpkBRt5++V9Y/kmQ/MCF4QZAQSn4GWfbodDrQ92II
6ZgAYgfIlaOBTL7UT6zWrcf70UDQkMrWx+TgDts+T0LoEiXxfky+MucfXmve4kuBCrJ6HjoVkVNB
yHVuM2ljUBfL8nXJ7pMkFHTbVTvR3jHdo24p7Do1pEwpFJ2mYJBVZaN57ZtvJDr0OrnBJb84NSE/
4WT+eM2aOJGrNnuHMXfBeEz+vjROkeDCSw49XpL2+NxCiUY2x5b1t0DciGnnBZvA1dSkZUCtvpXA
kQ8QKUgP6EUbt9XmrWkNsmQ7+7fCz45dkkJ1MoGOrL2+HtsvLcmJKbUno/G8tsozjIb5L77zCMVE
S9fae4lkB4PoqQ3l5UUQ5RVBDBtgJFyBgQ4hIigzZ3PtsQYsK8atjc7CeKBQrgA0kICKKAcHS2GF
KR/3E9T5RrzYOvO7hyaB66PXTLTaPuR7ac1a2UnRRJuAvIkemYVjpGuGWvJJSAwArodWYOtCCZwO
WQuiB7w87eZX2rzGzZdPjEJmXkESAAp6VQcLUVDLphavmTzY1HXYAWUCuke/0HVQLvoKjgh0//sA
HKsCOcLmSF6keN4SdrSNf+sBjE2aEoPOhHJCmJCbhjw7TPT+SzAkgEisTZ1cos6G/PvJEVGmzeA7
Pp7MfvmrTjdp+TBWz59ZkT8zdfFiBolPJTCMCuFa7X71y+8sX4lGVz9Y9KyTFVGeyollxxF1YaeA
+gv5wgdNXlg3VcptZNR4IDEHU1XnmxpSg637Zv01Ob88HU7GoJynPLXBKVdhDF175P3XJnhJ2dP1
5dBM0+9L92TFA1agG7yBCdv5FmcQ3mg+cSdI0Qd0piJfhxDs3KUms08nM0eNKreOCWQEcWObfy3X
IucJYRtgeOBzDdQyvekbdh102OVTjmYW8egbT717F6GBnWpOxaV44NSSsglrxM1xAYDSajJ3TryP
Gj906BMogMu/74KVY6LQ7pOcrkj5nM+bbVWsLjgsDdbad+5nZzuIz6w9MFHow0fuFX3m5yaaEcJF
FkOhvavu3KAMu/wze/2PAVcZQ1Z0JfVjeboPXwqxpfFNyXZUB1ta3InooAJAGr3XmK7zYXhmUtRt
L3Nw3k5EW6NOQ667qJduQzCOAoeBMhBYdpU4sKxmwGEFamsxIOV5tE3pFIKly+Kb69txqYhHTw0p
DgaJ5sbJO2mo7apbJJXSY4Gkxsbr2vYRiE+2agZQxw6Ufh9Nq13T2d1mNCEr8AzrIu4lZ8e9/NsP
UT22leAk68hczja2rpduTXsEnP45Mm86SIqNlibruHQMnZpSahpFZdfIq8CUbOhNyJOAOMf1mV22
APIqiQYDwk05h0gGonIuU6ddu6vKezJoNtOihyCD/5/fV+6DoABLVzPi9+viH97zdVQgWxJ4G5Lo
SKV/09uoMTCedgAdIXREz7/ijHBE1LTAYbbyBwqhOhePH2PrRmBWRM6qmz20enmhHUGXJi1v0bB8
PyH3N7c9MmNDyEEFTMBDlIhg31v3PQuQ+NLMxdL78PQDFScGOq2fezkXvfHVp48xPebxJi6hEHqs
qz3RNV8sTv3JfCgHAHKObgA6IFQWURBrky6k1QRo4T5Cgui6Ey0dNacDU4KXIuCAjkwYGEfDJPnS
GfemqTkBFv1U0q6jLwF1C9VPhVG4YIRAwwW3b+PUQvitq/4ubus/FlT4fVJkQYmeDvQJQLMga19b
b1tk37L21sh17diawQTKtmYBbURtYzBxUu1LntxCT2v/mSX573ypL/SW2NPIGUYT0H5XEoG8WhFm
XqZZFt2kKS5dD2njWAwrPwFCDFIMrwC5Vrp2hhfBs/X/b0iKP08VeBRB44Vrs3PWtPySU2C7fc28
Le/RP/OmnIfMtBIvaDFvEd+baAJt2rtJ3NUUART0e6xdQLbXR7V8tQUAk4P+HOwLard1xadUOE6P
6yS5TfIjGx8y9B7b1lfIifYg8nFCx1qhEhzipfiZfSs7s5B7J4DvKTNajHOK/DRMx+2x6OOViUR/
rNNSkT9ycSyfGFFmdHCKyaBy5wb+jnu7Jm/Rkq8pnS1uqBMbyi1TF8nszi5sjOCbKSSpQa9xPp0F
JSiMRFUlhgELmMuQGeVq0DXVLnoeCn+Ad3m/5RfO47USCjG0zNF1Vfj8leNIDfMcum1gcqUrDxRI
YLqZnlE5+UD31+ETPihVJYGmhXw78LTntutUtNzvRhRQ3egp9wnAPa+irZHLrm6H1lsVo/nUjD/m
7g198RvH+GvCTrxUQK2LQFWihr2LPIEBDaHGwthzbqXgkPYmc+8MhguV+iq99f3S+nJ9xEtOiamG
iC4ADib6sc8HPCbCklSocMo4tFLwyhcPczRpttfS4XhqRLkWYXtMKgdGYvIz8VDQ2Wduhafka9u/
XR+O/CV1j51aUvbYONZTNPQIj6sRzH+gfATAaGWjSES69+uWdBOn7DTcJDRDIQbxYvARRXsvffG8
zXUTSxtBIuDBFQmOELxgztfGtuu6TQRaywr24SXQzkH9uUJF0gxF8EGMbR39uG5weUz/Nag2Q/lZ
j27iFgbtkmzoiH4FSPLmKIJeN7O8SH/M2OfjqkrXauxCLlK6pcXGcdZF9kKcTxxUJ7OnPvpdCMKD
tR1WSPMt57uh0mSalw7C09+Xfz/JjHgAqo8QMcKTZIQ4GoRfue5WWlx/eRuCmwKQV/V5PPA2AyWc
hT5l76XpphUf3xrTQTERddBDMqFMpAMLL25U9LsC0gAIPhC252OKutJDzgoWA+s2YcCj8G0RiVD0
FuLm7XUvWJy/E1uKF9ig0HbdBvMXAwJqUPTMa86CS+ZFeZieWFDeQYU/FU4zwkKNjkx+rJqXMnpu
nFVR73oUiBE786MVbcFvDVzXqig0L8rFgMZzf1Olo4flIqBhIqdWz+CBRmwJHubeMH1xEgMF54b7
JcDRrEDpb6yfM4/mDxQgqHIlexDuLOD7wEzrRI1mzhc3OOAaQCqA6OaC+NqzI1G3jOCLhhdub1px
7ALNoaUzITf/ybYgeTDVSeagm5l792kPPrWC3xeNjuN3cW+cjEQ56HH6Dn4yw0w7ZN2N64kSwYh1
5GNC163Lj36QQUKcRzdOXepeeYu75MS2ci6Lrk/coZK2SQlupW2TvpTxDrw4gL98Yo/8saQS2XLe
Dn7UwFLcuWHjmGGnU2fXLJe64z1Sel5TwkLmIByttjYafpxcU5pY3Oonw1C2ejBaFdpX4HaD9eb5
sPFyfZoWF8QnYG0CPgrdg3KQJz5XcA75mxq1qATZIdMFVfaaZ3cGe0QR7Lql38VxNcBAZIt3Ag4W
wA6UoaSZxTMigRygBwgZuRmGXxkDBeK9AWGortwIsvfy94ndVe4jSnLXrS+NE7EhkE8OZHEAtzgf
J6NGwSGIi3nk7UcTo7d8/I7msofRfSVpq9nISzsM6FNgmoBNcC4U3soSzyRfNvrZjgm+n5uc/xiJ
H7rlKi5uhnTddv9eH92iQVC/ANABfk5XZf4xIARqV6xDmsYvb6b2vQVbhT/ex76AhH30OufTGkLR
mild8n9coj5k1aUCtVqS9vDs8woLMJLUAYMdpBuGm0nLA7VoBNRfaLdADzNoh8/XLfDHHqlFvKUb
p922bD7UsblrI6pZscWGEpAnQw4JoDzkMZXruxG2pP2Tr4cku5uahxl8sXHT3oNVbYNe121cx48Q
MX2eeLsKso/ry7e0yQFXBv8UwEA+ksLng6TBXNA6QJBfQwnRGG+H8p/rBhZnEQy4KEagEow86rmB
1Hbq0SS4Tj0272TlrjLMbRT5Go+QF9TFDj8xo1xgJoEGqSfjEqjwhr2NLt182/MX5xPAZ6lF/t/h
KJvZKi1w0aIPdMUQ0yXow0nzj9oCfk9Xk1rcVyeGlJdK4jPaVyDQWZU26OWDDwdtnNlL5zz03roo
k33rf6Kk56ONi+LwQFldpdKrRB+YTY1kfZQep/mbSfdW84nqKlSJUbJHgOXa6rVlEDDpcAMJm4Dz
lTeCpAJXpC4RuuTRp0aUs56mM7iIChjJqf9o0v4pKJ6vu7TOgnIwEFLkJcTksGcgnWOND26mWYrF
GBS1O1ci2CBMr9bwUnNKItFgV7b+V7MEVuhmsl+M/guPn0C6HN8Zd0imzZ954Z1YVV8uMWLPzJUP
fpHOaI956xovrPy1lhVfuq66V0/tKAde1JhiBEVUurJqWuwSe3oaxq/NHDzS+WcOPF/opT+ur9jS
IXRqUfWJIiVlWmIzpS6ACVJioH9O/1rEEA+XUyOKW+R2a0cNw7CGYAcW2RCyvOAgJTpKyqWT7tSM
9M6TsKn0WkFGD2YqvMCycQpz+qMT+8rUAC0WO/NODSkntzNZmWdLbB7EWlfR9DEzLNgdq54hvAfB
JpDQuzYCqk+U9ADzBQEfkspAiqsZgIBHvLXldZgN5rErvPtBS+4vl1txQJgIJOEmqKgutFOYW4oR
/fcw4dX3tXwmV3OYxH2YcwKkTI1kzdEjxVq438bom13pmBQWlhAVRepTIFgAUVVJHOjQW3li4xIx
wQgkyh1Hl4b53dURZC94/ZkZ5U4E+DdyUg9mug5N4N340Dn1r64w19c318J2PjOjXIldP9dDIrGU
WcvvoMQCWHaYPo1ecNeULEQviuaqX7gZPbyDUUUD8vaylsYtw6x5i6ue0/rNsctN3P+KGXDn4gUu
hZ7iH0Eidp8Y44lN5TY2HEO4dWfLI2vdzC9N+hSGBPrbvNOUzBfXDO8ExLUUrIQqOWDVNnmUSENi
AlOnH2+HOT/Wc6ThEdGZUcZDxibyhAkzY7er6SNvt1m8vz5lctkvNhn07fD0gegjIqbzc6pjNTTG
0Dy/GgR69ZNN0CCLA5BOHnafqNFAvgo9IqBllkyUyoUSgBwYQRlMjbFY93RPIJ+d6fIHi1OGRhH8
GoR+QeF0Pp42J4BJuD6yMIDSgb1jQo+mG2lu/qW9ZJlotUUojmlToYlRNNpG1BtAgXJrx2KkwrkD
0jpnWgdDANDLiERiUmpWamlkFiCCIE9E6HcBqeOCxsDMgP8y7iCxFDR5vfaCQWwTMmuGt3TwnVpS
TqR59iiACRheHDhAKDu3xRAcInAP4qY5XHe/pUHZqLejcRNsIxcPYVCdsCxIkRStRsjDmmCT43Qz
NYEmn7zk5TbFO1TqVuEVp3h57fVBVibIxARpAQWMHfQjY/+GeuHEt9cHtDR3p5aUex+SczMQ3hhQ
YWzB7BFS78cQbAbyct3MQnALztA/A5LzehJeWIZtRvgrzLjzgyeCXVlWmgN8eSSSrFPKml9w7Gd5
BvkvgsRSXvyaABEPvnr9RuhkuxYdAHRR/7GiHHFJapE6llnTvnos+8MESpJRcyssmQCTDRI7QDdL
mvPzuUryPOiFBL930/3ovhmgqDVbzWTpbCjHTjOKBncdbPjO1om+CQsMZjotuaVTB7XTAIT60NgC
jv98HGNmp6ASw20A9OKPKo9vBwLVI8K3GRhI3doPffDHhtf9bOkWl3gCmRdDM7gaA7llw0UXYVzJ
UAFke89xYNd5GYKId0WrDRCY0L+9bnJpr56aVJZrqOwsqkzs1Tr37tH3sbJF/nOorE0e+NvByzXH
qm6Eyso5DTrTGMWsTmVVrjpn/GCV0R6yof1WDua7GUTlhiXBfY5+MM3kLi/on8lVfB9ifemYVZjc
2bNGqHEhcQVKlmEN7YePsWTvZmndQQRA08awtK+RcwStMfKAuCmVaxhyLPZUGfIsFDd4NpAxDedk
1bBf15dxKWGGPipI6ACWAiC42vfhAMg4At2O88Omd2ZKV1NG11DU3NUGv8nT987PDy5wiG407SO3
/3nd/KIXyUQWMqigNFDZgOkwDA2okBG8lz+7NIfjJFs7GnClfeQG1yzk4pSeGFMOfeKaCQMrGJIy
4Nar6Fs6p4eghYSL8ZmoGj/332EpZ4ALJB6nDYY1xQBUm/6NV3iIC6FxPZYPvDPXTdyF/qxtjdWN
UP795L4p8EmgyYPdmFd7O2tW3O1DF6gOcGXdjdO0QrvcYzSADoabe9Z3L3lFH7xEdJCBznZ12oeW
lqlycYmpCfIgiWIHFdP5NwFNmzWil9sHmess3gbgTXfWoDoIdSRxixv1xJIyeuE1YMGIMXpn/O6Q
MM/2GYohFl+zqIDyh8Z1F++SE2vKiVROYCAgclwJGEzM6RtDntSCCOH1DaKzohw+sUhdw82kJ7no
R90A+RkiGtMYWTxcT4Yi/37iNqRz+9ia5BL13TcSdLdxT9cDewMabuPQZJPEHwV6da+PbKk2LdVG
/uMYqpICH2JeV9Lq6GZbkiQHMFaurKHYDF63R/SM8sr/cHZlvXHrzPIXCZBIra+SZovteF+SFyEn
Oda+ULv0628xF9+xhiaGSIAgLwamRbLZJLurq7IQpBgP40j3idbs3PiHrsV3RXK6/CWKORYlgnum
2RG6/XgamoRmQsCNmR4aTSWzI7sMQtUBDwMQBoIxWYjoTtE1lpfjzRM7FpTk7SMa1g9/M5IPE+R8
IYF4TkF9jwjXjfGXzEkAJk1eonVVmJGGmc1I6LmZmva12y8YibnEp7ZrbozxwahcwEBshWfKio3A
wEF+00QLBlBAwqSZXt9pNPFwKwQnHRTdVgtS675FXxzzbV73Q3RrTX5ljiB/2HWqjlOldWE+E1xV
O7PFQAlyS7V5bydfEjeYmitw/BbDP+jIxn4EDftIALOadpcXUxrONkMXZrlzJja0/I1cp2Aoy4LV
PsTpEMblc+VBPDy4bE2WoTybaeF0jOOkSUq88oJk/WqNuwYwV2s8rGmLe9UD1R4KEs6ZoioudSSO
cOQbgn7qbdS8YtK9GjabKDlV7QgS9m5XudphwBAvj096DHFCLzT4m8hWCo40Lla5RASvZSuBKCbu
qdpgHgq8MFbzDceWIqTIBsbx6R7kdcDnI5Yhlzo2Lc2sceGnTue3efGrZ94YkNhO/ZVYz5fHJitx
oOapo7UCWu4EsgrnGzKuPbfTLZgDUs08dHlz3XesDq0+nk8gRLIPg01/9inr/Nkd6pDO4PBvovWx
tBsVJ7wsmCKoAx5g4ms+8cGSsqczbllFkBXeF3Nggcmcm0L5ypK4Kypf/DkKaQKupy2cWX0Wj8Sl
I5KI6YNb/WjG+xpsvQtEcmxU53edBkkuR+FDn1cVNpEaAzyWQqJFLL9qLknSOoLNrAyM7jF1W3AE
n+pJRXelssP/vjmPHTJkUJVESn1xgn54XKo9FLJb8/Wy16is8B2zsdJkE+j0XYzGKkY/cdG0ZTya
OirjT5ftfPYIPmtwT4Bcdc8RnZOlCZQOej6a4nEa7yv9lql4+z9v7nMTQuxKrGb1PG5idv6JnZPR
hnENOMP7qqoCfD7D0XOiE2i9/VYyE+EnPQhLtIVjhefmPm69B90dFDlrqQUozJjIs3F9FMGvqZEl
URohIT+0QZ+9mvSPQy5n84QcIvjxuBiKsOpD0izd/Dv57jx3dE+j2s+j2wotQZdXXeZdWzvCxZXM
FTB4E1JfdhnGReHHDgiVUAwyFeORzRdKTyj+IHEE1jQhrg89Lm6NjcxU692S+t9iIqqDUeJcFuIq
rvMOMiuOKP/dohOiWipcDwergUD2kw7Fz8QpOfmL39Y3nvdu2tl9T4d9nt3rY3dEgeNpIDTUjRZs
WjViBFM9C6TfZIMolSLmc5Gw873bDlA5Qys/rqx2cRWtw1WbGgfKrP0C319WVfVSZg5aInB95ADh
NnyLb0JFXYPjYXKwmG23Nt8WJwJRTLlCXDSoiwJi7NlimOA1GaDfWEEsOfZNc3T8dXamLzFEQnbe
sBauj47QuoJEg8sZtbKxe46QRLqz6tFUibTJvhd1EhsisyagESIaLlrHCHlkTM+C94Qf5XqorfMX
N62vZ63/VaWDykd4m+55fYZCeg4KxMSEK6Lgej5BC6Rz59jlF0WthUxCp4cTHa7R2xU66xK2zEMa
p0Tf7XQAlFG1OvzHPxmHL5jg/OAMhYJxdO502rDiajOPXthO+lHTvb2jA0lrWXttoM9rOuHKAzgt
eRqbWJGokmxArh4PsTKu6AlY0vnQK8SatYxwh7Pif6bE9Qk4rP44lADI9bvwABoMNImeWyjGeGZ0
jJC1jXZmcmLG1QyCpOrtshXJMXVmRdhSc5UYoF/ELI7OqZ3RYstuPXd32YbkQUFhhFPlYB8h3SVM
Vteu6dp2qA5V1rzP0Wzgx7FnBE5vLIfey3MoMUx5WNQg4p6zfv4KpBmSN8ZkfenK4X7s10XxRbKd
Ate1wAvIE9ZijYym0WQCAAhqVPKOSoJful8jXbsbvAm1ijlUDF/mqXBR8HjiRUfgMucrSccOZW3+
pGmMCGIpZXftgehrl7CafRtTO9vjpnDbx6vzFYTXN5mrORCFyBUO+3uSxf2CBYDMqYH9CozW+VdE
lpvMYwRCirmxpx4twiXVg9guzSfNA0VOnw8tSN7nvEqugOGC06VZjjKlgSbzk+Nk7dNMcxBV9Zpj
/nDHmIbgs10HHG1l/kVnS5Xs8hW/5He93T3VXmqETdRwtrOqX3bxapfPxO4tzmNjPOm9qb2zqmMH
L9PIixVF7Fj0SxlmibleJ6lZohISRYkfgxftbojbWQVU+vzMxNrjYobrOu41tihjkM94eJOxKgKX
oN+LOHeV9bNHGSE3WrBz0v2sAjFKUs6wCIIAfpjwurww/9lom9Pg4LUyLDvPvadxWA2vlfOUjD8g
eJciB2PfmEr5Rtn+xmGAyiwo2kGXKWy9qSCLBRmJIpgSkKsaXNklv7VbUwEGkNx7cOZADgv5bGx0
EU07FeDLS2cgoYvBA5XbKW2+Z+6b7ewvbyXZvgXYBbrWNo8oYs5qqls6oLenCEx32pG5ONleHiad
6Rf0WzybivNNOncba+R8x6wjGbOshbV+BYE4IbvCuWOzYubkRkCLDzAyx6MIC0SSfI4dD9qDczn9
nGZ7vnOd8bnO+lpRZpY7IKQzUJ5DdRatRefDyQDhaSf+Oq+jCZjTf7oFyJqr1fPjGZXBHXG+jOhM
bVQ00fzqLsYd06PYbNAyQgencLV3zd6J7BKzaPfP6/A4N1/iDOQDfq496+3RUL1VJFkBdAIAps+l
D9B8I/bJDxDwK4Gig4/0z+hbn2mg52GU7vrcd7I3WgQxrNpf3eZw2TdlN4KtXeHqnxFQCk4uxul2
/SF15uO0qPrCZO7P30iYTNStPuVS237qSQGiU96a3XQnNh0XVnLccG2vituHzC23pgTfz+sYqDfc
gAM3hvpUbB9dq/D1sviLDb01IxyNcbawtU1gJkJTcTPfzfmbV9ZBtPxKwJ55eYFkIR9YIoj2eIj5
pohT59n+rpp67DS0angPXub5nnXfRo8DBKZtVaKfyPzBRrCH2hEFjZkY7w2mjayl/NIDHGdv+F7z
SFas3E5j9130gl5wzbwZ4h9LHZTukebvXfM1cRpUbg7ueKWbv1qN+WXzWKzHyg7TSsXBI3Om7fcJ
/mqzjuZWjPsAKKMz3R+Xfevc0+6fPlXcPH5jssUIgBMP7DV4reIUEgIPbd3OSCzMREsSwLgOxYJq
BieP9fv8ntlLmBjUz/tqV9Q4fIvvDQUdUFCwnxb9ks8vlQvK0TnQ7fs5VkR46c10+2mCmw+koSjz
YhJYeQU2Kkz+DqmhNgup95SVezsLx/xYQ4MtLsPqz1uwKPotYR54KXAtiW8IxpD0QCYKosHgOkfu
1I/MYFJJ5snC79YIP7k3j9i8a7wKDYa4ABjf+t63+oNT7mnyNFnHMrolKoCE7CKwNce9bmOOscWK
0wXmbCsLXNs36dcZzXKe6nUk81489XUoAyDziwrvuZ1h0SzbqBFtaT6i4/DUrg8JiOlM40ehYt2Q
xA0cl79xxEC3Iad3bgqNsVmZmjCVZo923KKdE3zE9W0MrkUaoCHscpSSrNeZNWG9pozEhTbDGvRS
VgbOR/Tnp4np28Qvze/g2QXkRREYJbH+zKSwZhkakStrhEnS0p3eD+FU3+gqx5As2JkRIdysU5ZF
Lb9MxVPps+ILCo6YVh9M6yNTXKmIdMWwn9Azi1QfiiznK1ZWmVmYC5/D4jGdT1P6ta8omvRCK96Z
1VOamUEy/uqqX6l9Ha1Hh7bhZNo+1fcuqMjTUx/v26gIjWGHzqpgLgYwbe5xo8ihjpfcTt6fH4Ko
lnx8rjA1iI9DRVL8fguMggfwktEeHPbPpLk759dl75LwinKlhQ9bwm2sddGjs/JbSsT+qa2w015T
pEO93s+Tk77s2nTf0GvP2JH6rgc701IFjDx41ltRJodGdQTJwu/mayAifb5QUC6LJl3H13iYZhRW
Y4jABlau+914AjG5H01vQzsfLOuuKsNp/ouKA8yjbc6meJmh7/3cPMiraTfzq2nE7mbviayAiNRf
5kRxAEr314cZsZlXWyPN61KYqbq3tJ3CuDlWrPqbTbwxIgREy9SSGbAmTKX2vQMv9pDubBVRsCw2
cVwW76twwEAl7CtjmKci52XpxP6niE5rAaHIU+uAbDa/quvX+eWys8rmDX29kPtD0ghQZmF59F4H
vjdesO+WneYeLfdx/YsjmLcO/8+EuDQNmSDX3sBEy26K+Buzd1ql2N3yUUC1HP2tSDaJuSbQx689
1SYcH+txMV/17LpVdZNJTaByYutIE6LTVFiXZCRGuzoYxTg/AgW95Neoul5eC1nlETx8HzaEILVY
0LqAzAj8q31bv5vIuXeBZv1L0u/DeF/gWLSGUmFTPiy8c9AThRekmDZkTT+YNYBUgdWe4vg9RfKI
/rg8LNlJgXLTfyaE0zYydLdEKh4srdFu0o64hFthVn1dvR3pFO9v1WiERfKWuEjMAaY8yK7HxnFK
vwMefXk4/DeEmzYW6WM4wiLlwzJ1hg4bLF38tPBN52VxS98zrqiqQMRn5pIpYXMaDmsjo4Gpqf5p
aF+K7r2Z8VA8XB6Q7DWPfJlBOD4al2Tx0bZmE5RQoP0ULLjdATMJyRbDj4bxymF2EJEWL7nmq+PS
w2JFN4kT3ydM0XEqC3rbLxBcpAEKFmQM+ALqnsblX3t8IhQl6i8g4andfaqrRswDtTCx6CyzCEjJ
0M4N9tLzQ2n01mSeDAt5whYyKolfpM9OvSuiL7O5+rP3SpFC7vF2/PPzA/0HQM2jBx8KP2Jjbd72
LAKN6O8w5bph2R/GeXd5MSUzicYariMFRSsPJArnI2tKp5lZCkEym6VB7+5t/ZBQH9U330pDXLQy
VcpL4qNbg79j2uYxYhPoSzRzhKUzM7/IGmCJT+twnVFFLUqytc/sCGfvqKMZ3Sw9JEsgvu46SGDP
fvcXB/yZEeGp6jSDVVW4lgYJmqG8KKDe66TiZJbED9AHIA3J4SXwBP73zYTltraWNLeLAGXR664e
oF6VXfVTuqt5/+aYKeZNEn3PzAnhCow40OfQ4XMF+ZWz1E+J4RfaDrrnLuZS1RWqsia4X2sNuAlU
sEbssM1+AInpm+1xzkOL3OfD+2Vf/+wSJop3CDy4WuIRYgtD0/XIrgYHmhROx5C9gIjh6Ff1/rKR
z/4NI6iDQ4QaNXFwP5wvl7WWqIDOMeqvqEabQ8i0FK/TB0c7XbbzeePCDgWMDMVeXJfE91S2xrXe
pLBjGO85mGshZsZeCST/RrA3OVOQWIob82c/PDcoLFWhT7UBOWAMLNq11XH0vnT9N4hZKWXaJNea
rSUwhZ9PIfAizVT1sLSaNsWtOYrSvdNH8Y1Bs2yfepDDaMq2/mUmdvyQGG5ysAcvf7o8v9LhQkeX
S1cgoyEWaaLWa2mpp4B7spsOkOOC3LvOt9kKWavYcdKV3FjiHrXZ4KWV6W3lwFI+NaGHGxyzIfM1
A+V5TKbX0bw3e8W1R+qjG4tCSHHNCF3gFBZBwl1Pu5U4ALTeRs1fVFmxkqivobaJ1xwOzvOhmXNS
QU8XhnQnSO3AMjp/HMHOpvvt8B6ZD3r6NHtfgYv/m7X7z6wpOBCUdbPYrvj4DHAPgeFLu7O9XeXt
9EmR1pCGlI8BioAHI25BO1DDkmburOJmWu+M5e3yYOTbYWNDOGQMTWucIUkApea8FPWuREWoXztI
zaXAxT6Pma8tp1HFE6AamXDl0VNHHxcDIxvJGmoAFs7z92hVcdyprPCE/cb3I68qrYY7SEqvkuxx
gJ55rtIFlXo7wiRImlzkJU3B25u2rKPVgw1m+dWa+S4gpyAHSJDturxS0pCxMSScL7lX9ZHBN/KM
nLqp/YzZjUd3a+szlWqUJGTYBqhWqEMMAFtF0JUWDYW3OjEuhtPOqm7HNOydx7H+CtxCXodO+ede
DvUeQGgtVAxQMBBmMEtoPLp5imRJdu0Yd4X1Vv75LQflmI0JYe5ScG5m04Kkf17d9eSuHZ9ZHazL
LRn+/BhD3QcBCSc0ytZicycbUPdwRsBM3Oiu0B8zFrhuYOKYyZbjZXeQbdwzU8K0AXjmOo2NaXOL
9157syGCHdTN4nfDjcFejOwmjgbFi0Hi62cmhWksNNMEUS9Ghwz1ZLyt+qH1ritV+Zj/yvlziNfO
PuZQCOvjknfr4mJgnvFrGX9A9y7yHljyUKTHiCh8TzoiUJ/xVA0vy4hxaJi6BJp/KB0j9zgCi5F2
EDG8poNitSSRCEIDH3aESJRPI6F5DzvxekusMGqeRhXmiv+EOG2YNOwh1EEAPhL8oerdpCYRAOkR
ARRTf6eqzJncAIjNwNuG/Jz4mKMu3sXOiuZeqIVBUp48rlataPWXmkDCjBe7AWkU4YV5YlgTBs33
6a+6ebDRC3N518jWm2fk/mdAOO2S3iDzWpVIMJX3OiI1yW+d4iFRaQHLlntrRnCrNmMjzm2MI+lO
a/XiMD+LFB4lOQ64wtR/IxE8Kom7OJlzjMStX7T0mwchdUht5kvuFyouQumqQI7bdSmX/hAVud3c
nIxOR8neSq/Nvgm6kimWRWVBGEyOq1tdc6AK1I0oMiCNSitOuiCbIfC/b24Cbd+gLOAB/KUlz6n5
RBcQ+U6KFZHaAKaHt3ChjiAmruJorVg+A3hVz7eaFrr1NS3fL7uv7GRG6fg/E9y9N8Mo2rjLzQYm
muUrJFUHLzQBm2xumAapZAZJVlU3kSwWExdYW5RDkRcXE7LAtEEriKLGkCx7ZnchgeZwsYSafY34
zMB0e3l8UqfemBPG10O8AwwzMOe215NxTJ0Xh4ZLe2xUWGL5Wn2MSwiW0+iCfmiFoWH+bmcHhsys
qXgGSceCWj9vxOLgE+EYc5lXolUENT7aPE3Nc5qczBiI18cs+4s7B/kwJIoTsmEaypIh8OvLcSyf
cIcvmmAEAtNWtCBIJ21jSEg+xMQFfhfQ1sBOXrWi9tGFCT1AhQtII7SH9D84WNB7InqcDqh8BnYH
uDj1TVS1WjfUB3ToKm7T0oizMSN4mtFnmZHEMEP0e017Y1p42ZOl1zMAn7HEnP0cV9vzrVpndlZF
HHvEVqjCacmVm+UhTcnRSKYrffo6VxXgaaRifuV1iqKAbA4pLgGcgZT/E2z3YGamawXXm93bOi98
KztOGnCvp8tjlPkDgE78DEJ20BUJB5N+pGvnwh9q40Cif8fldnFUOVAJhhFpmA8jIr8gePcHMG/A
yNAEwKiFxL2JnG+mc/CswABgonrIvEOnUliUucfWqujqCwUqglvtqqsUOpzNnzelYVgO3AKeDkI5
MXfRknFt1gbu0c+aPQSmk3UHisZNFjAnt0ENOuheqfBJ6Xp92BQTFwBIdLnLbbL6R+lApPrbMOwv
u4Tc7Tc2hIlj0wgKrxU2DPuUdIY/tRbAVXdFf7ciY9lFYa3tdLK7bFV2LFK8vkH8hy4MIIXP99pM
VwP1BxiNeiiv+IAKZyPo+TQGfZnePVgTIWHTNemN1kdILC6lcbj8AbJYz9UbOKUPnhIitrwoNJcO
BT7AxMWioDuGTRd5ha8VL6RSXDOkm5tXipBmRqpZ56u8uQPoJR1GzxvwOm/TcM2qHQSvmQ9xYtya
LFUnqNRlNsaEMLnWVRHNDDU/vblbzLCfnnNX4TLSufO47iAAw5xP7Hw8Wpw4RVVM8BhWgZpD8x33
B56ZALmiYy+xFMeL1FU+rImKV8xmPUBmGNCSmo+J+21t32JvvS8r/UqvXJycaE0xVSheaTTZGCXn
QyxippHYwBBLIEP5FWr8i5wkuuTQFI3WFtzVxExhWTbQTU8wLDN7p6vmr5NPLd+rni1VG4V8uT4s
CWNB+WZOOu4Rg45enc63vYCm9+OI+t63v9hUaGBHocPCISq+NyHlFtPenpEHADzI6b9C6X50n4Ag
HyOVQqzMzX/jx1FKNzgj2/kC2bm7pLTEAq1gBMibaccGvA3Jy+UByXYu6H+4/jDaMpBeO7dS61YF
es0F7yjnR0bfZ+CAWXTb2YpHtGyF0KaGBgM0OoEUUAjBQzdMcZtg3mLteohPOvlaTFekvh9sRZ1c
ejZvLQm+oANIMSQ9XyGjOaytd5X1wJXRioJYqRlCY0SbRs0OBC0bc9f9aqy3v5hQjBAoG2QlPkk6
D627rr3HJxSstp5mhjHb9Ygc8ftlO1L32Njhr6RNyHU1rUA9WceMuleZdWVme61TnM2yuGR+mKBC
USGfbYggpxjKPL4uHpK68zEDTW9M3xfUp8jyVVdppUq9ERAbC/ghG2U+wU0cdyGTEWFQJWpd5hLY
xnsC2n2SKm7aUndEYtcFMBMoB0uwUy7pQDILTpKvRxRhm/RJm3Zdc2up8obSAfFHKsaDS5UYA4sh
7uo4I/DGQjvZ7bvrjT+9Aux6LVPsMJUlwe/bIkqXqIWlidyDBc4sXykXDIvz3WW/+413E3N60Pz9
b0jCxQYvYSBeIwNDYu7NOtY+tdtgrLLnpjMf2ny4TvUG/KVPpHmp0uQO/W++lq67yf1m4n22NO1u
tdPAYdnJHFVsQqpJ4IfeZlMMhcVsk+HbwG7bebvGvNGTsNUeLk+BLAGBdDCk+nCzw0kgeE/MvIkY
I7Ax7vy9GN7HMVizk86+LE0w/bpsSnZKgyAONPC4WlmuWPYwl8yYXFDgBfl8Wxu3oEDwLxuQztjG
gDBjOdWaJWcwwOwizOj10ocFo/vxb7KP24EIp5lD6rG0B9ix0u9pufqWcW/k/1wei3RXb8bCx7pZ
fbT+A6bJbSxD6Wf529zEQW4k6I1/cFUlbOm8oZnRhKqGCxFs4dyc4hEvwAW22gY0lm9z5+uQKVGV
JKWetrEiBHmIZ0xIeiMCJ9g6drbrIx8orEG/c6O96T5dnj5puN8Y43/fTJ8eFxM1OMgt1W8igL47
4M73nvGUxEHXHlmquEopZlB8RFeOBlD08vugfBvqw9wAhvUUqzi9pcck7msctPebFud8UEZTQwSq
XvFo1tzDaoCC2O5vot45XZ476T7dmBFCgpWiDhGBUyxIoH6dQoSbvF42IH3Egkb+v4EI8Z1RWuYm
qByClbybg+6z9jh5L6b5QNhrAsQS1KfcWhXrpTtqY1SI9XMyQtM+h1GrQWxHXgj3wzBPEx+X45A6
v6BEtU+qh8HGDdX7NqdJoA2vtV49jWiVZlkN0ufp+fJESN1m80lCwNIGPbaaGJ80ZhOeZY9Ng56I
h1Y7XDYjW1B0zAF/xtkPwCxx7jdl05dj3dvIhZAwBbNRua6KO4hsIBsLlrCgXpzbbZm6sDC+zno4
O/eG8wZCtcvjUFkRVjDKMFmUOYiJxb8zCCLi3O/n7733ftmMbJuhNmbxpg4094qJZXuqu2xmGEyJ
/AZKMZa5XyFBcNkIn3Px5rExIiaVXdLoCWlhhKFlp4wfPRZ62T2IoLrsqquzsBlVnMWy+Lu1KGxr
ncQeetdh0WbgLA4Ggh1A/KW6nn7llaqkpZhDR3AI1xtGskwwptVP+RDO4zNVhFxD6g0eh3ehoAEc
p+ANfa+Z7TIgJ2S13ZOD5svjvJC9w9Y3sHfmfj6502Hu2iVMwfD1xbWLt6lmSP9lOy/9CW6Ja6uc
9nReewUgTBZnuIYEtCS4VoYjzLNHBjPROQDeHTXkOlIwQkRIVP3IbL9XyZrKpnlrS5jmFihCrYRs
X9CwyUfNP1jbn6YKJSWb6K0RYaJxbMfuwmH21QJYQmyEdTF+LTXwCP9VCRzZaIJCGB7XID84j1S4
mrhJF884GIzQAlNxUv24vO2ki7MxwMe6vRdkbuw5JQzEBhoBATunQ+pH40tt7oxKJawoi7sgKHGg
fgCONyrSvA2uuejpbPKC5fdm+smm/eXByFZ/+/vCYFgymE4cUbxe1iSIaRcmzlM/q3pGZFO2tcL/
vpmyCkWYqET7X1Bnp9E6RDpaQsegcPEaevyL8YDOA00HOKuQtj+3VExlDVlmnFOLmQWs29Mh2hNH
ETeki/Jh5PfdZDscKxpJp8NIhIYx1zkko6ovU7ZfHGBOKYErA/8vDKOCklI9ZzimKDuuUIer/Gp+
yP4GLbKx4goJjcqxkPEkGAeJ96XxPoPa5fJqSHh18cjhEnQu3odAlQvjGAYL8WWBBRuVhco84R1q
D7fpfAANlhudmvYVOzTvD00MvRzsV7yELn+BfCL/+4BPxL6alrWAUPP0VxK0rh/Zz3X3No+ny2ak
2+hjnCIFSqynEJDrME7DSHwXZ0Px6KmuLtJN5HEads7lCQGWc9eOFtqB+gSP+QrcPO2jlZ706lR3
u0yFUpKd8mBf/8+QGBNIvcRZgtQJMk5kupmm50U7mv1bWx5NVaVEupU2toQX3VRnVbE4sJWhFLOC
ZKJJFWepYjTi0tRkNrvFxbSRMvG7HOWLa3e4Zn1o5t8LW1HnlxmD6CLkVpDrRFZIOOfW2DOLgUeG
Oa/3KSHB4FinYW2PneGB0mH2+7ZRFJKle4yrrQIAwluyxFZG2kdpGhW4J9VpEFHdR3mE0hSUULcR
O1mun0b/4uLmZ+xrTq6dPOxVahnSt9j2C/gib+Kh5rajkY74grj+SuZwjUNr2jfFTRLftOwQZw8R
3iaXN5zcJhINPHsOrQAxEwQUSt+n0GgJSjQjTCbKNndpc6e1V4ndgYkQ3ex17qNrW2GWL6B45/7N
HgrwA6eJEE6ywnWrsrJh1quo9qvJ1w45YMgiDLNWnqqOg0mBvzswNFUFTpZR3I7JtL7r7qrjy1Do
HIfpb4AyYNxDOgwkNGhrEYIsQ46i8lbewaXXftW/Mfe9UbI8yjbqxoh45s3Ie5uTh0YntxsgnKqj
iqWYW1l84wURcPOjz8kTn5hWDoKduE9LPM0Sv45/DmBayb1fVXOnbLiQheuNKTHXYpiLO6VpXAZz
XITQRrlO5yQk86TIQavMCNf4IVvrvCUwE7UPHX0tWorNqCLQkZ1w27EI93dSrUtfRkkZmNrOTb7Y
7i0uVdmkWBzp8n8sjghXKZbVGTUdQ8FrxHcY9R0VWFI1DiGIRLpR6pUBC1Z+P5XIf8GG6fnJ35Rh
PVD+gZyaR0zxSpK7es2aFqzJWty+ZI531xoaJHnnK3S0HjrSHy9HDOnEfZgTLyB5mWbWGsGrR2s4
zMZ8v+JEuGxC6macKYGrsYFFSXAz24isMS5homt+UrSg5sluir/9sQ2HyxpC9wC4SbxHzkP8YHex
xbSmhA7SEpn+Eun6HRotMic0q6pId5etSRqMgS2zuK42Enyc0fPcHFR/IzqaoNEyy8zPNMRS6zpC
YX5wUPoNmjX33SE5GsUdbfs9REwUp4vkGD8zL+wpfSQZpJtbzKi515BaBhXbGHoA7VL9VtcUFxTZ
UXZmjZ85m+OzQ/9QnqewRulDj6fY2u/Ay+k7yctAcc4gOXEd9X+xoc+MCtvNWkCx2xPMcNLcNvGE
u5fq6k34LAln5ZkJ7rebccXUrUutwLg07T6y9p27o0kcmvqNFb3l2i6tNL/9RUttnyW7JH1NsoFD
IvHiDRzg4dKryf6px98W9uSOkcrB+NPm07fZFlRgfmuFiuQMaH0rGagRS0DWXkoQDIw/rHU/Ne6h
bJ/MNYTzARys6oaTbFS8NYA3BGM7EoNiWkdfzIgZXKU2mv2Mvtj1TdbvL+8cySH6uykfUGCkPxyx
T73QdDpTB6QPHaEHZ/5Jiv0Sd8FcHWaVOKMkYJ+ZEjyIAc7k2jVMJUZYaECAHr3qsKjIJSXx88yK
4EToTe891sGKmx9mctuBG/7yjEkXBXf1/80YH+bGSyHzVpMmhYGMgCH7OR33SaqAGctAGMAQouIN
sCn53PeRJC2omEf0GjipvkPzDHTXdmX+Tx6FqXFN0ROU74sUwmi6KkUsiy1nloW4rdECXGqUdzmw
eyi41mWoZ/8gkQAm6LQJwS2rfApLTaI3DUyPqAYjESNckQ0viwo6IqnaD34B0ll07Q4gluz9fhn8
rBzQrIhbRPjHqwjU84dRcZy6my05x01W611t3+nGuz3/vGzid5+9EDO2NsR8ezf21mTosEGb6cka
2JcsWvwMAPsOLV15T8OevrfFm2084h7O7OtyTnaGi/Ku6+s5ug6t5JSO9n4pIQlgP5NIh87ZzxSt
t8Ct+KNV3c2TdZuhW/zyd0v26dlni2dpOiaG1eGzR7wCSb2fjBcvDbVKEVIlZybOasAXddxBkFEX
NmpsJlHTLYDjLvZqvqSeV36P4R1gZjNpcoVdgctDX9ltjclIwEh8eZCfwwR48UE/iwsKmOE/kUZN
BSvRMJ4CGFA81vpVVShG9zlK/D/vPjdhoRVNGF05NmkbZfj9DrUWj8VBpud7T3+7PAoJmARmgJVC
qgypdtg6D0a8omlBAA/cC+lDC4rPfK/TwwyVsjgGMPfWWkM2+o533QfsyTL9PgigVdvsV1XEkg0X
OrXAjEMTC8wTgs/0SWNkC8FwWf1vndvX/aIdloEowGm/W/fOdxSoiaExDSYGoI9Qgjkf7qrrg9bo
iE6Tba+JrwFd8m4kpX211GTMfb3oASns2QqVnJp2UFUp0AK4lkZLQyNN6zsDz+pbFOq7FG2VXmeH
dIrIburacYZ6+lBWvgZpyNrvWZ48Rc7QPU1rjRmkeu4eSZSpDiu+PJ/GA5Ab+BiQi3HE0MeGsrDN
rEXJyozxfGkgf1p4BTjVNdf1GSmvl7bAfa5Ap1mm/QV2BbOJuzLYVAExBWbsfDY1Y/YgEIEdWBfv
sX0VpYcxerXKw2UflbrGxorgGlC4GDOLd5i43UOeh0YLkgvj+bKNz7cYAKrQxWbaUBHlkO3zkQwd
oPYNHTkYt7kjg3WTePRgRyuOj9p3tUhxeMiCB28vhaI1lJldsQzYMarFxoAhtcA0ey3xSfLj8oCk
FpCqwg2AC0F8Ch9RDabRhB9Pjr33zAgcEorGH+mUbSwI15iFoVLa5LAw1/cjCKSnRz278vLO91RC
wp8DPRbH48Qm4MU28J+wONEINUkCIG62fgUEUmfHKNlVk2+5kHTcXZ43CRfhmbFPWPA2ituKw7Jb
FpbkZloOJdu5+c6Ij7a5n2lYd7dlGtbR0aUq9VyZp28G6vH3zeZmCO0RQAX4QHV23SIV7h1jlaqb
LGBsTQhPvybxoshYYWIowmE+gTUAIR46AJm319ygUwmCS3LFfDpxsuAxj9UT39VzledmBXBOEDf7
rr/T1zeSHd3udkmg+/CvS0+F+b3RJpT0IfWm/+gsRUZMtg8QnXCEAr6H2yGf8s2URsyOs4FivCVo
TtC7449EEZ6kFhwObyIgxQGY9dyCvjZNTmyOPKKdb5Q3eqri5JIkJxAqMIsg5OL86eIGaJmmM+i4
4NSyUE+6KpcHwztq+U3c72o7jL3cZx0QEvinSPX/H2lnuiO3sWzrJyLAefjLGrt6bk0t/SEk2eI8
z3z686XuPVYVmyiidba3YQMGFJXJyMjIiBVrLZ28M8PzwxBbnd90HYZBpTvSQdF+RM2DMn6qi5Py
foDixSLnGnXRyNkvxCILP9/X4/diUk9SEG6vn++1Fc2PWJkl5ihQ2wEEaub0mGS35L+e+UNujuDH
VqwtHejz/Zudtha8Rx3LYk007a1vdXOK+q/XF7QUhhkVk8UctgXEbhYci8KATrdh8sf2dHqdVfhv
2KmS2+eopQSDP+2gi1ljHVnaROpkgrEdTJ9tz1x+kAItdASCI40/NA285RtJ/pQr7uic+jVSpIUt
VARP++/RTwaOZ+uDKlHJJRNbjUNVTNXNj0VjTvvEgtrw+k4uhEYFfgFK20JMkBHmy4Psy8jy9vAZ
bEL0LpUxfPDzJxDTD5JSnArtIZC1vW2QDl63ukDFS+L0x+yb1sDQkiIYxI9wcI6MViG+Ym398LM2
qkdJMk918bHyg9suqLfc4xA56M5mROsimpCTsj7pUXDUW32jKyuvT23hK/PDcCtm/Mkg5kiQyo+6
3MpwXjtnskFq/fgUGLmsbhInjD7zmpy+2k7i3IRa2x8jfYy3Vdv0vVuoDTKvzeS55RQHX7KqkJ8y
T428rdw3RnL06riFQbkfmlM2aAPaoqOpbS01KP5po87vt6qUDv8ksDf/G3gwEdf6MA5uH5rqD6ur
jJusH+Pb0bfbYcNdPb20TqXgFHL81avL8IYxl3oPQK1O76Ssde5juctXmq5vH7h8MobSwEnwZEIY
7dJTkqhR9KCgx6/UJ54KkvbPmN8n3tpU1W9tgFl2z6Q4/TUx7MQg9Szz5eHbNWWg0/vrqkzeBEHQ
3bOn/a+wleqjrLeQVZhxMfywM719yIaeFobcxcUuHuL61FtD9ZLEOZXdBkK/T1Wox09lIrU/Ckea
VrZkyVngBTJAygtO4Lmz+K2sIxtCH9oapfAgmZO6M0vnpiiq6kbTqAKNtu25Y65377/gEccCjyru
R2R5Z9+CxyvV/N/90foZmkLXMnfXD+jSxz43MIvhje43toSjbyA4oWySS4XrhfImen9BicFfknVB
usi/zAO5VHZlG4p2lG2Wu7aNHzKtdduuWrnSF9IVCBqIcrwWBYHD7KWTpV0Z9XFPHdrut6HEoR02
1zds4UbiQQhFIBNtOlJTs9uhD5DD6yoWoo6bCgpxNK1bFSLMzq0UbcXWwsehC22YQH2Eos28S9jJ
epF0Hp3oIHe77Fs1PDb5LloTzVrYM6xQmWDThELPzMdiwwlVexRWsq+mfR+tNS7W/vzZUyoYu6lL
RHfYHjJXlnb+kK3s05qF2VeP5MhsUpUVZGp8Y3bRMS+O17/68pf4s0ciQJwl2mURJOU0soYy8/eO
BiHM8MWkBPv+gS7EW2zKbkLMWHDdXNoxOqUIuhQ7qfI8GYPr298b7cGJgpUdW8g7LuyIHT1bD4pS
9QiEK2Vg8mns7uv+i9R+vb5lC1X6y7XMTkpsemo9dNiY/JfIAxie7jIrcv3+2Ez3avUcZjey8338
i4h2sbSZu5nQiEqhLdxZR9az3rSlvCnyW23tU61t4dzpgnxsnJblefYHo3is/MHV4u31PVyzMXO7
MZ+8VG2wUfkvk33M+w1I5rUUbfH0UCxkWpFHLFw7l77Q2mro6zUbVjpg0I2tA+nY6IrKmiV/GuEW
CD9XyYfaQ20ThG6bfGTq9PoyF3ocuIrIuVGBp6Az5yTL6xLIdI7bt+Ves567dA90YT+UGy91XBno
nzzcJe8nljWQ1BTZNweOUvssI7bMeBorxSI1TY+M8sG3YtfbqttdX9tC6nBuZQ5YqJzUhoILK0b1
mhVbfbq3u8KNayLI3ktfrxtb8heBvBdjY4LCduaTU6HEuS2DKkqqbVUhPWRRK335CxuQMCjcTLp4
tV+6S0+W45QO7hJmvzL/roFoZe0WX1yGxoWHcCXZ+Ryum/dV1IcD7iDgCoFA/1GuXyP7X3J754+R
OVp3sAMrmiaMNMVHj955+DcFL+PcwnynSFHGKOX0SmXh0pk025O3xve8lI4ALQDYDIO8aNVcfo10
tDjTPfCbRrmTh23bfe2svRbfjP3nv/jsOo9wSkFAyn4rgZ3dGFDapnDS8tlN+Th5W7+68dRP100s
3RiCSwTU5W/N7/mJbPOmk5sJ5I2SfC2kE++fbd7tRvPFs/a2c4jVX5a8z62VUu/C3Y5VVKrYRQUN
+NkWGkHrmbR0CeQISqioZYfeseQhlq8BU8T3nj14MMREOLxrNNfmJ0dJ2qRW0xgwgdnucq10PZtp
NmZgBuBfyg5YBohaCdRUj672FP+4vrsL/n5hfZbmdXEsSzY4DXCtg5vZD0q5sr7FfWTAhlkO2ibm
vMmVWF3dUDVneQTsWPo1DC9ScB+sXRYLwQEDf8zM1tEEWhNWDmY0/w6RxS44Gt7+L7bqzMQsC5tU
yS79OAXPCFVvX4MB9j9et7C2CPGxzk6TVMFzrIm9ogTh5s6voEO1rFjpBy5V+xnc4cHFk4sy8fzZ
ClNVLEEuBhYD3bUi5GkXMDaguVn2wIMbe7Bvw3tc5J+G9pO3hvpaqDhdWBf+crZGlHO7SJJxuLSL
DrVjfZC78lbQZfmaCSKLefAhxRHrw/WtXYiIF2Znd2CYRD6PKRY9aS+1d5cY94PyVau+aWsTlm+/
Ie9ACw4VHWFwemuz/CGte+gBZSuimSoHbtyWD6kpuYkcrMSnt/somgtQ6iFWwBvwzZugacsmG82Y
7l3t6u19MXzoy3HTazcy+hWI+r4fZyuQJthCOZhTMC/ID0VqJkVhxRs6yZLyKQ5epPrr9Y+0tHdn
Juald6M1M8fLMVEA46z0V601t/W4vW7kbcT7jZjhsrK5hpH8uHTAEZrvvh+QpC6tfmdG9bZfyyHe
hjws2IwU8namzzkvlaW6ZGZyiHy51bmFdGOou06Dhqv7fH0hC2aQXxdlE8YChHNfLgQvSzunBT6Q
tp8M51YbkID/2Corb8IlK2De4bajkUV9Q3yzs/NqSKOpxJ6PlcRjeKT0XhK5fegnqb5RZE86Xl/T
22Nq8+L4Y038mjNrsWVEk6ShyZ6FZezqxfchSz6q/ld7Uo9j8+u6sQV3g8UVIgXOEazb2iygR1ER
eGWJOzu5D43C9wHolFl8uG5kwd1s8YkYMgXVC13U5YoAIze5JVjKBnAXhksqYz1zU9r/XDezEA5+
82zbQmQbWOIs7IyBkyqlwINZ3j6eXgN4gKKQ0a9truwB/1IoWhuapAnHT7/MXGy8nIoXwBIVuvJZ
JhtMUuoEPlyyWmHXkyvr3sigiOw9AY7k61kBT243YIp/Y9ldu3X6oHdLxSar5o3M3IFEdabe6L3U
Qzc91f1N30v659SrSUVCuSuOUaHF07bTiKZyajbBoe0TtAY6IutdXfXtHRXk6qFURr+9LaxQfzIn
k/M2jdNebcbg1lRT+Zs65vbtENr1TYt7hQyPpQRmfdIVmodxLEEx5Dvmr1TOh/2k2+OPUBqN57z2
0g8BnawvRWy3t7oTD3sDG8+FDeqjyDI12KaD0530xDRfuzKA3SkeA8Ud2r4Zt4ovZQ95CKB5kpPa
34yV3H0XjJ71HgK0/KY1J8J21VvpU59VzXRLl7X3nhyQpY+MutjdpocqsXGHLMhvLCMYPxdtFeyt
sIMJNFfgB6CgaR6CUEMrwLOhO9/67cgA0KQG0mOiZvJrXE7ec97UIf0Tyyhv0k6Ktgi+oZzT6Vm9
oW4VZLdZEecnPqPm7zQnHv9VSzVPYU2L04/QFRW8syEM32d1Hf6qmzJR95JVZbyJLauNeZf77auq
983XfPLRlOkCO/qBWIO2q/xWR1ojS7Q7PagpvzWmJ7nXXf7tG5qamCyY8ixgEgA+Lk9WyEUVSCVc
yWo6bXS4H1SpOUyRfAihZva69N9IWmtcLR1mShJC69qBkG1eFDE839KzlFOmxXsT8FE7vB9ix6LO
LMyCepElVt4ItlQf6VgpGd0+u7m+bWtrENt6FmKbUWn18XekwL/q8GFQn68bWEgwoSjSuC3Qu6JF
MY9FDXjVPGtGihu5Kn2zOsv6mgV+X21KO6M86kCAuU89x+cUpmY3uU3gheq2idX0n8rXIr5fWN8W
Yd+V2+u/bGnpkI2Sn0FvR6l+FvAT3xt6XwcY0befJKVzzWCl0bBwWbLyPwbEDzjbW7tq4lz9TWzU
q59jFRpHEBjGWJwydcXS2lJmzm+EdhpZQlqxop0B+qJY1Yxauh0t3qQ8vKHwpgtwuZbQCYnPAptA
pNqq1mcHjsPAWPkii0ZoLJJPYot+96UR3UrCokdffSPZz129T9qtoa2YWPom8LD+Z2L2MnSArJpe
RJeuHr7FhrmNWiDZWU8Hc43dcm0xM/eS8zYveonF1ONRqU41GfkaCmEhP7Kp6JAhgXsA4TPbr7Ab
1Y64J1AI2R7WwX16MD8EECvr3vupXKFDODM127chl9N4lChRekV4ROw0S/y90Wwb+T4I3p/1XZia
bdygWH4Xe4y25oO3bcxwC8Nqkn/WZZjcJXNzPQgsXRuwaEJqjFANaPaZsdLPu7Z22MK+2IR16BYB
GnlHZKhcA73kaM0pFt3vzNwsJNRKrI+ZhLkx9dyw247yL69zu+Tz9VUt+R55JgUWVVffdlJhOWuN
xAAyEiB+ACDBBrShTGvcTCtW5pqxY+bLZjiSzEawTdnBk6m/mGvMyUsbdraS+aBdOlVTGf+WPi0M
89BrcUXZX7mfoMSjWeRFH65v3Jq5mZuHI/LmdcLGadrPxPrJnN2mYHIoiL5ct7PQzYC5j5yBnj39
YSD8l6Gu4jhVXsuIfMe9mxobx3hp1Q/KSOUj3Ab5vhnXG4dLvi4gG+DcUbCDCfXSphPAse7ngCm0
PBMTfdpt3rYf2r5Id0r10NHDkZwVUMRShHJg4WeJsmPRpL40Sf7Ya1YP14DU6+1O0p6MuPVga8jk
m8IuX+HhWGtVLVr8zQUAL5gQtL60aLaNXpcxYTcfE4t2m4LacNyHyjc19qRgU+qllxzSoU1XCmkL
VzCgKc20bIohcA7Pnlx84iw2e9oqWWDc5O295ZWH6z6zcNz+HwmjCTKLjtRsZVKCDrreUvmW4zjd
GRO8kmZVD2AxrH//whLvYGYRHDEKOlvLVDgmhWCiVJRTEFGfW+tQqOXuupGlDWPyXHDGMJPypqSu
THZQxZUgdjNHd2AMS1tTHllwBefcwsz5rAkpGFkbyYroyUdPkbxXtGOa3uXjX+TpAtlLfxRoBKRW
4tOdZXpxNmSjPQpMpcIQaetsiuDn9d1aCEz0H2lFAVoHXjRHEcd9ZBVaoUEQopzU/pTpu9H+lRtr
z/iFgSvRXgV7A2u8xV+zT28kaTuGIqVoojDfO63fHbPOqSbXygzT31pOYN+Hcho8+E7Q5tsqT8uH
vk+SD+GkhackVdP84DHeHbll2eo71fSSD6JUfqdGA8S9KsrsoMgNKDjrvq89N8qZvtqZYTiqFA5C
40PiQB+zoQli3kR1XVY8exQpW8kCxSouaxWsDzw0HMkUve15L9kbY9+raBDwcjPk3dhn3kava+mm
b4TBshl3qtrrB2Ns+0PVlfbm+sd8e5Ixz8wKzMY0Sd/IiKIU2odxQVsRupJy31ix/2qPAEYyr3q/
6DqmBJoT8A4A9Hk4HJxIibKI/mLSdqNrKVl4ExSm7TKus8YPsrQqvpxg+3I0lRfx5SGgPCPlfcKo
bTAW9W1um8WzGjX2D7vQKOFc38G3x0FMSRFUDRv4LQT5l7bIbRyz7pggLYrHUqOVhK5xNx70Qlr5
VIuGLNBc6P2Zmjon+vBVs7SyuKPNDLhxDBXeq+EDajy7Wi9frq/pbUBkTX9MzWeJvELP5anB1GjC
8Vdnj2NbfL1uYvETwd1CI9PWnDeBvdRTzlyBib7zt6mnPcVo8AXxuHJTLbz5WQqQbPp84GZZ1eXn
aUOHKl4y0l/p9+30Eia3UvTZV28MRrxDpDPL2wmN9OihSIBjfry+xqVthMVAKGtztVBkvbQtS5LV
hbFBgxip5rTNNmm4v25haRdtAfwmhQKs+Kbu0xq5ZxJ7N2HxGa23SX3+m7MkorwNsZEgI5z3c0Y/
zqupYnyzj49yinDBdAzJoq6vY2GnSANp4PCVdK4U7XKnbCMvw8JWoP8YlU0b75gfWbGwcHrAyFMt
EAgDmf9fWkhLxgYDL8g2WXbvBQ9heW85v3p15cG4sA4x4YVIABOAzHDOggEimVkTZ3G26RF41F/N
NdWbhe9N4ERgmtudpsc8hmZ124zM8GSbAmbdPt6q2aPWriguLtxIJuACPoWoRuG7lzulJp5uUuLK
NqVyUNKPvX3IrS+6eSMbL56BYgpDvdc//uKiQGkIgQBA7qp4LJylLEoMUt3vMdhFd4bxObC+xgyU
/d9szBY1xrLf5jY2puzRax8pWUfhh+smFr/9n2XMBQKqYaqBdmNCn8a9oiTHkSmB95tgJIITwt/M
cs0CitXrWQmLRLaRGF4NTYsaffwXqzg3MYuXdWgFlHcwkUyV6zDu3K28Tt4+/UixKQXgYw5p3Txk
mUYHdVdZZRszD109+xi90lilxLE16dQMP65v2JIvk6xCEiYgYKiJXboWLuckbdVkCGA9jh3yyUxT
y/TUTPgHD6NnHuQ12bIlZ2aBSA0xIwBF/SyStVGQO0XeEWfMkPWc0uh7u0bEuxTLzm0ITzw7MJVW
SbzKsCFlbvirq7/I/jYKVhxhYessqp9C/5xqFP38SyNBr3pDJfVcWsatZEZuGnwwmYMMHFcxb9GM
KqeVuCM8a5YJA+kkE4CbiRa1Ojuifa0iMDmOfCvnwyTd6ugHmButAXQxrpGNLXwk5jV4Ijs618Eb
MR5b7zJycTnbVO0IhTivS/1jOaw1Zd5YEaQBJrOygkuRq3N2lGSZqRxyNKCHTcwM07ZQMtcKD9c9
fM3ILHiWheI03oARwwPgDb+Ylv2F2JrgJRAMtDg08JF5jisr/WAOA8QEkUqtXdv2frG5vow3Lv3b
Ajbo2YrR79nF2bRFwagcLe+hdLZZubWdFyVxNvJKPFjYLRIMRr2R6RZ1ffHfz06Ol1cFaXRBJbxs
kGFlkmn84r87KWMQH5lfKiR8ddK/2VqkOg+MSihYZYH2rLXd1siQ3/NX4ujSUs6tqJdLGZPeayNP
WAE/acryQQnbR81awyctmtHYL578Oq/E2ansBt6M5sQgXpcYd82g3VuAR9S0fb8bo4pMhiaQQ2IC
b7aaSVLNyhAtCurdFkCzUnNpIF13sjdXDx8GXhpyGkpWCvnTpRE1LzMenCagUMPY9064Yy7z0Ptg
eZLoZZD6bRCsUfC8iaIzk7MYENlFaQ0NzYo01Jmp3oXFd99rtjGTdnqy16sDTFfXFyn+xIswSl7A
+1qU/kB1wARxuUhrys3CaGjU2nZNzm7BUVPs4G04mJP90nnp8bq5tyhYYU/0ERTYiik8zbw98CBZ
boUyV0+ZsU12hUnb/pBHm9z6FMefFeU5CF4d/3Td7NIqGYXUUREihQAxeLlKcuQ+TCuK1lp18gP6
M6JlfFsPjpt3K/xNC6GJ4hONRhoYTFI5c6/J4mQqc0yZqnyTat5dm8TQGJW/Wqd5vr6qJVOiSSKD
zuLKmD9W9Syve6PDWwyzk91aKdp7Oxibu6IuJbfxx7+IVAxNOtSe6DiJyszlLvaqXSueoICuVHNH
vxU6a6pl7wZ94yHgpAU2npT1zQvSAb6B91DiglXf2saWb7lTkj2HSsLkaZbvxyx7vb6PS94BRlqs
Tdzu82dSaVVdUgkBBrsz/k3G4aCiwjz5Ve1GdryvzTUWsTV7s1ypHmqwVAH2ijT8JQcNoqTDaaAC
X0vls1m9O335vaF/ljc74mOWW2USs6F2BtOu9BGZ3n2+xsK4EPgtgMsk+3RNyJNniWyWjw4ceKxh
iNWbUntuOmMH4u799/6FldnO+WlbxZGo7w+Bupcr77Vtyntt+umH1Ur/Z2k91AIFXJBkhtLgpa9r
0xhFUzQSibuXpHcYJZPcYC34LtwwFOcou/M/Crrzq19n8rryYB2CIErZBvIXOfzi1ZGbefVzGSLp
uhIvFs1ZODlQN5D6c73CcQhAF4jZ53oqTlZ8l2j/VH25M/8t6It3a9Qv4lvMbxZ4DUgCSGzYxVnM
hZW+leuOjCN2nJ9SAqFjFq6Ah5cCIOmZxuOJNA0erMuPxCFCu70m1lIlupHbbNv24zdeIkxVGSv3
5JI/kD9ZPNJERXr+NAwV4HmZRaMkso5gCUFCH2s1WSk7vKVc4aieW5ldHqYeppkjNNiaRE//kSbD
PHmDVj3BcDV+UqTJYnLcLA40VRJqk1Z9GxVUQ9ysipxH1em7D2a6U/s1wvq3Pd/Zz5odBiccDS8w
WbwEf0/SH5jwMKeNbwToam3zUtvowaFeuweWvJWmEVcNbF+6+juTOEu+FSh3rQk6wk1RNTehqd1M
YXvnJcNx5Ch6VXuK9er9GZ/oU/1ncpYkd7k5epmPSXg53EY33cH+2XhbAFc7OolZuHIel06IQO1S
pNdhCpjP5rRJMWWJ4AhQHO9Jg5F8KD9dv9kWDwhjz+iTirfrHCSi+kbmjJWwAA45PHVyqkSHQVPK
wI0Kw/veBF3xN3tIuQnaD15+VJovz2Q3jp3uC/RQk4WH1pJfM7k45QUlB0u9b0bIBNM1VZrFVYo6
J3xcMGfOI01QToMRMRWxsWgK6JMMa2J2q+cO8xfGStVhMX/lY4mghsE32DvVimJEUrm7vSZhJLZ3
de48y99H8c/BciXtofQ+WOpet1ZCw2L84RhwEHSB2Zxta0Bfe4p10UatLRfpmCcwensPMZnrDrOU
mlAv/F8zc2RMbY++2opDJ1f+zm8+SzQLynwfjBMaxyshdemzUb7le1E2grlltiTfkBTUPUWiNwAl
qj37H6fsrY3UDAF0NPHh+soWgxiDcDqPHNoGvD0uHdN3OpsmH1/LbLWHsHrJbQtB6rw/JIa/V6fk
6zAZyFY8RubajMviQs8sz8KK16BoUxv4TJikr738ZYq154Li7IaG1v76KpfchFoiDQ8SZ+pjszTM
KrvM8yNMxaURu4Wh/3Ka9ERjbU1wayl20TIlpFjU4JU5e2HYaCgDDkxM0nb/mpdO4GqrdL6L+wZB
BI8orly+3eUXi9oh7bMGG5kFgBhB9DwCQa+r0DWuvA8XnYO3PiUeIpaYAr00BU3OOPUT3WazaWzl
1Dian9yTbBaDqyNlAES9i2rbNXs1ftAbI3hRA7W9tQGzv79OQ6URqjxe5Qw5zw+FERat7Uj8kLhq
PpFPM9amRtsMFtmVOL24ZOBUooImmo7z7kBkKEFil0RN0uCTZke+GyO37NXBN6/r/5kc9XOQahs1
z54UnkPX3fTtl+XRSqhmvykUvaGcMbTe6AtynQ3dt11vQhGfb304LrPs5bqht/EMQ+DV6HqK1+Q8
Q9S63mg1h/6EV99l5rch9d0kO/IgpzOysqa3R+/SlFjzWb4CvVehDTqmlBFVPWfn5CSLaxf6mpFZ
JtYZRl0qoqWDkolf/3Ckzo3fLREAypjeB9cMVSFm5WYxhGmPSh58Svkxczdm0h1TK9lr0lopaGEp
4I1IEZjJImDNG4ejQlJZKFTVs9r6Tlf+YHkEZL/wV66ZFTtzJmZEenPEWSd8LR3doJD2tTTsPGMN
Z7xoBrYncTuTh8wh4JLTjVJdmuza6HUb2c5t1zFzeL5a7/3BSqHLwpQ1JSRIBObvOL+siFQJZP+h
WbipvbOtTRzd23m4tatvZhHsbWaCpnfPqYigBAKD2osC6s2euZ4Z1kHkhVi1k+Qj3FCf1YK0R5ZQ
aGMGyGDYLfWd3fXjuxAnxMiZKVgooVea+0in+VHSTmHO6I+877QfydgfJjLyEc2g65beVl5xxD+W
5l7ihblfDwOWGvsTgy3kJDvJM3bT8M1QyfV25Vpvfs3gLB1JmtwDyoXBoC5dqydjfIh6Zty+hJa9
q6VXaw0wvriXcJ4xnycwIPObpbX01hjqON8owBbH4HlQx63suZ21kiK/fbexk//ZoZVwGQervJAL
z2RhkaJRuf6iO9PGizaS8Zo6X2xpTdLmbSKisCRIhXBK1qXN9tGagj7wK8JIad6qY+FqsF9fd42F
kw2FlKCwpQsg0qrLBQ1lQqGBmd5NYauyO8p9tIsbqFvQbVrjRV9aDLVjE8ixOGfzFyEdtURKVIt2
ul+4hvG0mlL9TuAvqzII64m5ZyIICMJ5otNWYHArj1M8GHXmFp5xa6VGs5fG6DGQpce01o2Tp/Z3
iiSdbLu6kdT8U1lO94Xq+/DAcwrr4Ikekk7a3J1yJHA8iYzMl7Vu5US+pU7lugb0Lfr/5CnsyeW+
91UHhCkOcmaDzH2hpEc5EITx8rbo0EcbgERH3kYefvqTsY0UXzDtrZQbF7485AJMWFMro2A2bxvU
hUcHcpQEHuDkd5brVy8QWx3e7V4YYWgWqRwANPNzmSZpmRajTyAgD/Nq+WBCvb+qnbeQ7tH24HHM
084CNjNPptuozBQtxkw+xLus/WSNAhvbDMepFHQ67XZEeEopkD006rVcc3EfeVYK6+QU8xFH0sBS
Cw1s6xGcWEOzGQrlNgnWIAELp0cgzP8zIyLgeQaWVbAwtZgJc/o7ifnQBGvC6wtRW7QEdRCV5K7w
nVyasEvkhFKJ4GZWL7r30GWvEOs0w4tdv+r6sfVWcpeFcgMiSmf2RLA9W1IzNrY3hlG+mcptXj3E
oxtS/Fa2/XTSpW+O5jb9J6k7vt8jKeJrPEOAWJHOXBplFjdPC4B89Cfkx1HLT4NvPIbS6/ut0Lti
+EvG99V51QaKScCWCSqORjLuqma8Kat6C8x35TpacgoNTVGgVmDs3pSh+8gOSvIhnIIRFa3+l9z/
/evQCRCqCj6ITtwsXVYjBgI6s8a55Y+KcdLQFEhW1rB0foDYiVEvIEI43+UH8ZjIzmmc4nXIgWSV
KUhG3NW7Ycm36dmDFAR8ym03u0l9084d6iHslHnbMmoCiYnSP8fBNvP+rfptmq/kscKNZlcR+BAx
uwb7AzVzseoz3066qmIenSFnDU5Oqx1ctX9u8qfQDt0kCt1yTTtrYRcZOBRNWRnIGgn0pT1p7IyS
l02+iTMxrWv/7HwuF01dAw8ueJzoW4IaERc5tbpLO5mmFF4QyiKVrKTT1KvQLHfGGlXnkhWasNQg
2T+uyNnu2XHJ7iVjjsjI7YCg9NqI5oI3MADMEwO6XODj83KZ2lqwrQX8+VK1K2RKqTHd0I9KfQdv
v+ofxjWU2qI90aQkP4XJYd5wA59i9I3Mrln5cGqd4UAl3jWdX5r1g5wFdj7rQN/4vePHRDgTYT+Y
2ByZ+322iX2XlX1MisPF1Bwtv0dmfI3R6fefMXdzlqUI5iiKt/MkQm+1IIfqNt/4FB8ghkjCm1C+
b8iI0cbsPqmja09PCPv44fekPXTTY7AWz5dc5fwXqJcOGRtDN5SZnm9Ub5JOKH6pj3pp/Hx3GBSU
yv8tcxajKi1W2EiWGcXyTuKfSCDdWBCOXTez8Ir53YIDnA9ohQGsy7WMjjxCti0OF2lEU9gbZUBX
JHws8zUGxaVwIZp9/9/S74TqLDwZ1RSGQarkm0SbjqkOH4kT7abefHn/gphVo+1Ex4Q652zfklgp
o5b618an9mw5/o+hCu9lMl7YktayiYXNo1EKrYrgm8fvZ5sHtjFNNB9balTctq3/NI3mwapS5Djs
fRw3R1l7UoDXJqUKlfmDqnwwzerOrw231H5Ucbyy9KXs5vz3zLe4KXl21y2/ZzK8L3mn7PRKORlF
dori4KmmspGAg7TIV+k2BZCIrLjswgUEpyDSRfCrgPCah5y+U8e4bwAnZrXjpsrNoGyQFUzUcJNK
ZHVfr3/oBX+yidcCAAdAiBHaS8+dTL8aU3jKUB1D2tk4jMn3qVuJZ2s2Zifd8PI4cbyg2FRh5k7e
IRv9bbk6NLjoRmcrmbmsXxaDrNSsRI8PdvNVYq4o2QbR7vp+rVkRUe3s/AWFw0Rsy1pMJOB8wAo3
PPtU++N1K8s7ZgoiDUSRIeC/tGIrU2ThhsUmQYxdYYA+CWk+7a8bWV7Kf0bmOgEBZDryVIlPL91n
+mNqHaNxM7QraIhFd6ZuwOAS03lvdLjKzPKiwWLDpFoj7WhuCq28a2HZZkxf3fSKd1D7tWLP0vaJ
wgsjJuQ6ALEvty+JrBgSWIaybTui8uncyWl2cBrl0/UNXLjBYGGhAkjIx9AcNVjGZaSMRYkvmOo9
8sKH3Ptx3YJ4uM1uaYjzhLAYzNSCBepyIUFft2qlkRxadpjCpQYxQBz0zJfX2bd+jFriop+uxL+3
NiHoZc4XEnxE8LR5oX1KJaNxdFKsJtx2zldd23ntqde/tfLmvYvDENTQYkaHgDeP+6GnaG2dk+YU
7etgfvWqG7/9XKmnaW1o8+13ujA0D+h1DjVV0nNnKtWrFROy1+TjxXG8/ExIfpu0i3nLwQg7L5DV
ejflTWOSZQy3U/NkZgcp+FL5x7K/LdRbv14Bcy59oXNz4mCfxaDcz6K2ajGXFONmlG/gVD544Tdp
ODbRGvhn0RaTf6AQgTLRq7q01U1oyHPSuAzlz40dHXVjes61aidVrUtnaSUXeHtwxQS7AOrBGsc/
Z/5uSE3k5+Km6PvUtax9b3/yit11t3sb9oQNiGdhM0Ccbc4skEedPeY9Gsxt/q8xvpTRXTACA1l5
HC/5HAht5lxJDGmKzPZNUVBz1CxhRXk2vZCKyPP1ZbyNqwiAE1R5HvyODLOtauWyyIoyKjZ5tjUL
tDh/+vqjFt2kaLPGa2DNJS84NyZ+zJnHpWUetC1sQht70t0wvjGsZ8MoXEu+qddeXEsuAJoSTBv4
PBBes6sPOts+MwI2rkR7I6kOQgDOCNYYBhatCDkJ7iTBHzjbvaDKDcrGSYEI1fPowG7mvEjWGhvr
kqdxhf9nZLZrdtlLRFqMTBzO/KYOf07KSVbWRN4WPw49BvJFajGo815+nKwoaisOMWPHxm3KwO6R
pym0pf7wzWrNe9X30pUjtGgR8WfapHRSwF5fWgyMIDNkj/vVS/8RV2xtbUrpRuqLbZMfrrv54h7+
ZwpIwKUpyPSaOspz3GE8QnVX9oXrGKR1K2YW/eHMzOy4mp5Rtm2PGS/Zmd3XNngpws/XV7K4aSby
JZQXUUedQ9AQlNAroDbFRlWfu2jfGCfZ8QCPbMw1BN/iYgg+MpBnosO8CBMwW99rKYvp63BfjNom
AuEzIEp+fUGLn+bMjPjvZ0EhSXvbRM2y2MRtSm1sM4S7UTHdJv+LUCqmXf53OWJjz+wwIpqokOzz
fEB+WGvtz9nk/83nPzMxO6nUxnzEcTDR+S9G+Bg6j9OwUldc/vx/VjE7M7XutKUhHBnSqn3g37bx
oYSyItDRmVl9Ugt3nSckZ1s2T+2h4ujrUsdYmwXMpfZiZmA6SMY3s7W3jZXuuknflmYbQUnTHePJ
+b/t5zxrMC2GuuAC+x1eW/Vjpx+8eq2gueLlcw0dNYGWwC6wkVTO9n9Iu7LeuHFm+4sEUAu1vErq
bnd7iXfHeRFiJ9G+b5R+/T3Mh5t000QT8WBmMA8G+qjIYrFYyykn+UIGz3dU5TMKHRdLVVu7njFM
DiB6HHrDZnK31Dg4qqCOVDfQgIS6J0RBMHr3VMNNsiSJzoAyN++Y+dEum6m4K6I4cHKVPyddNZQT
g+QDbWpw606hEsvpQdzcwNCRR7PdFOVPR2VLpZ7JEQR3jY7OaxYXg+lGkMaunt3qjenfcy+Y3Ad3
NnwU1Jw3QvKl+yuPYIScSSvq2cIbrNNAeZSOYcIYOmL9mb7V9Pk8lkowwUr0cTyRtsbaJR29QO5m
Yi8UpR+6+Wo015PxCV8YjQp/dkowGMiU511sAc2orLfCWVIfGcstxqfsz0sliXfBk/wLJPb8ozy5
Qe4dSzjEmy56pFXoIH24ZhdsDGv7ok5h3ZOLiKiKh7kAH4zUEa5w5646A30xGlmDqMufJy/be+yR
RhwTnWleFuiIRrfdZ9zmI1AhFlVHa5/EOUDHuduWxl3TzpjkujP61xmDmcv5/fziKo6bmIZDdXSb
E37cqhHlw+gJ7YbmvtAchVSqpRSOHLh56TqVgCH1O82CZjg44IVbvItkDhbP71WerUos/vejIx4X
TaIxE3jRcu0MN3X9aLQP51dO9oA61krhYE9t0bQeh1jnB7a8mYviPpaUHpyqvWB0mRvFdjYBwGXD
87po97qX+Y2e3IFpBwNQ6GVafWkKdAiUturEcaf1nOYLhqRzjZZkKaBtq342y/EqK+JLx1kOhZUe
Oo8Ea1OBiNreUEYU9lJuw+B/YiYKGq5+G4OjnavQ5jqaA4xzpllBQd5JluySct3qGDBTdtk1Om8V
0QqpruBqQ70rnnMfKtxNNAiwIuMnjmIkQDtvKt0C7YuqeFd6ERzBCAcboys7L1uwpkM6bUvXDbo5
/TKB+rg0fyaeqqNcuozoBUVoFhUXSEWeHgC7G8wJPZLwCwZOnJkH3rgbwN9GVt+oX/LJP38Y5ML9
hRNubQvE/T3o3HHe6mcNtTDuS1+Ha781Ve9ilVyCIUHsL4pZD6AxfyAVGqkOA7scrC8aOVjWz/8m
lGBE0C6m1SXPtC/jd8faVWCvY1d6eu1l4XkglVCCKeF1qaNVA2gAS5d7k0VPXgS6rPu6umLGZ8wK
8je8BhaOFLX4xxwdMI9EVpmjRz9IUndfJy/EpEFWLoHtJGA6QoKFvZO4eIg8VUqXSyEaFR6HRssh
+EHBnXIKTO2ejusM4DQle6Z5lzCfd1lnX09JojpssvvmGEsQEgyCVU0qWBFm5LskDuf6blwvELHZ
eJofJxb41txPHIFjSP5JR+tqlXHTFinE64tfpXupjb/YgDkpETh5VaTWMn3hD2cQUKIGCHmxU6hu
nAZWgMwjWPOtE6HB9pvhXkVLvTWM0I1VLN3Si+gYTrAlZe2YzdgDroVP6Vj7IjF8MHa7MZJl3pVb
b5ry52jbikMhVZcjIUWTkhSD05h8C7Vrl+2mGmFDVDTYKjYxmfk/lk6wKGaN3rQBMaqgnr/lJCDJ
bb4oPGX+Ex80H7F3zFFEsgysYqf7hdTIGNstbpjarW+mJrqHx6W4slUQggmpMKTXrYcODlYTXeH0
b9pe9QiULhRvCMHQB96wLig4AkZtitFMKDxCj5SevPaE+ZmKQU56cP+AfCiDRpALszoYTKGzLN/W
4TH1kn2KYC5767WHLNXvXPC+nbe+0qVDlRhSmZydWaztrVBI4GKONsJEy7fOu7VUrZ1SRT76fWFr
GKmWSeMudmrbF66Xfkly5MnjWttEy2fiGmAQdJGZRxmVaQp7ZCdTCu5jyIJ8Z+HHjlb66Tgc2kSV
G5Mrwx8gSwh7jg4rjJwCiDR4lDUv/2vbUZhU+cr9BRHsHIHn6aQFQGiBTsfCd9HkPz6lieJ4Ss0p
RRwcw4AcdKkK9q3S+mFxTcAsvI43LpIgKTEYjbI0WD3mN3lxMePJd17rJB4T2IvQJwRGUxRYfihg
qWiWoJ69Rl/IBsTw1gSqDr+rQ817Pg8kez5zZjF0joFtC623gvXJwfxhl7aHai06bqyl3GnFuo0w
PrPo1ovB+ols9A1FfCpb7KuMqtLrMjlRp4NKRd6xiv+f2j57JXM1ZyhWscZ2DE0Mp9noc+75Y14P
GCRjVCFJQBF1XmbJkUYBOspLkfpG94FYoGZUY7VEOnJPRTQWoHB9mxe0Wp7HkLAOGChb5UHf31y7
YhR7WmlvlyMSQfZi3ZYT6oGANly6mHF00BZMk9KYdotgk3OpwwUIjDX7jsZdVA7ZU+6nMbics38n
7OGfhJpXdK2jTVDM8zaLQUpmQu6JvtP2IY/zELzDWPXFj2xPYTclJuAETLBrI7KspLEBxmKGmhmN
LoEBeilfS5a380stuRSAhEQlnmd4QYlnpWoRcfF6uFbdMmECXRJPfpGmWqgv2r5dUrrtCk/3QRDz
c2D143lsiQ06weaqduTWYcreCN4jJK+01Q7QL+MYYTOYG0s1XEF2To5lFE7pkiE+2DfIvsRLf+PA
2Wmrndl0GI0CUtj64rxQsgXFDAL0soBEDYUUAlgyrJ1RMAg19pih25oGiLKIzZ4xuIciBFr9SAuQ
BNfdlD2RbiwVD27ZkqL0zAVlJBqPwEQoLCkDgevINNTurU3nZ2s33NKhb8OUYjDVurJRgSdbWrQF
UU7nYHKe4FM8dL5NsZVD2hatjNP47PWHMbrQ4+t0UBwJmauMfpE/UGI/3FqXFk0t2ASL0cjX6RQs
dfKVDnaQG9FLPnZ71Ci+L42xX8gnnsYn2MJtWfUU4V9EvvCay24njOWOqf5Fq7sgnwq/WR3Hn6h2
e16RZFvJmT/BIKEjgiK+RNysdZuZp6lH/GuTQIue9DQPl1hhASRXNMqb/+IYp1uI7Gc/ZSZw3GgO
r6uwrtC41N5q+dY1NudFkkKZJq8rBfUZSnNPoRxtzEeTwtjUYDCM03IHJq0Wk286/YJal66qSUEK
x6kxsIYwcWKRUUSbkv5OrYwkTi/a1dZBF4MqmaWslxuv9PSwSKPrpsCUvPNy8lMmPEpAWYXIEFiz
wSchVhiYrYE+ygVeT1N+4dQ84NIlqhEWUuGOMPjfj4xnlldmRGZgsMx5G6b8MkrTAN72AzyjvZN0
vqk54XmxZJAOqGj54CrMbxerw6Zybt2V1z/O+qOmBV786qz7fn4skdxRPsRldvQYTLgc6tGIMDEc
ZScOKlqS6YeVgcIVFZHE/F5oiR/Nlyn951pVDK3ECwxZeoTb0MhwuqRNkk4k45Cavm6ZPhzWId2O
s709v4ySNkLgGLzfg2AhwRl6irOO7dK3/HY3ZszFNB/iFCkyMJqgwDo04nckYPDq19yQlqoWDdmi
gs2VF9zhOFCRLy8jGYrLG5x1gkwZxlNvyvSJOM+jfYid+8pMUZLwiTv+N5UKGkI4DbtwQaD5Lc56
DWuqJ8bDiK7FsTQ2CXpPOkyrVKyrJLSOo47X8/+wxMy3yxKUjORYVyv/kYCHt4yiKkAV1VMXp5u0
qvfGwFqfNN4Xl8TP58FlFyFnPERpGXg5P+RWkeKZ+pHgdvKKCZb03sO9jyIj39PioGoUVREqMOFs
rCuadzIdYJP57sU7YyjCIntp2w3DlPPzcvGfEk3ZsVyCQ9GtPbpzeS3bpD8bxXfwcXzi95HoRAUl
ounoNjg9CzEZYrfx8Pu9Vz7oyfRmlFr4GQgP5ReYZQA2RQGiIZ3p1UgpgUw0LECdSDCY7DyCzN7z
Wkg+tcZBH7N4oKNhmjMEugKHDAGt/KUHB7CqZ0ZmfY9BhHsajJCm2/EYr+k9tc6+LEJjddEsZgYl
+1K+n5dIuu1HEpmn2wL+o6WlFcAMpvk6eEMsXbHx0jVz0F0MahvUOIt12ogip47RIXSzxCgcQuN0
GsTFk571n8JBLyROJYj5xL3BlA6cFl7e47rJvCPwgzc5aqlDXe9VcQfpDnmgroWlg9cmOsMayfKi
p7A/Huk2g33I0pAOP2mT+6R6NKP7f98iTpyAOm3UA3zo0vZWkP1WDl41zfIyIIKjqcILsh36C4DO
plMdWNrVLQsXAPb83YEQrXNIVDZbhSGcnARJ0L7KgLHYWy+7M+kNPN3z6yTzo4/FEM5NQ0aCEDsg
5ukqycBWtm/G0OoVdlIliHBgKPjYjdEESmf227LNt5jE7JdDp9BmmeUHCQN8aNR74pnJP+PI63M0
wxtmbgT4sCPXT7ynHFWRuf1eeb/OL5tUoCMkvqxHSJk3LvBtgdSAl90Gp25p74pe4XFJAz3H8nB5
j1Ba9DstzYxlm9L1jrqaP7e4NxM9tK38adKHMPEGbNyCxJYdWusw+VWdbosiu+lapvoYmf9w/DHC
RbFYtDeWDCIz13ue0fyWrvW2ALWRUycHZlk+TMgO3bNhUn6iboqTa/z/vrrCWUvw1BstXmsWp9eM
vbXgwJo3IJRYMOdaf/hPOyt2VVdJ5A7oM0bo10n2VQwKywqlU6OKBkWhQK5w7my9WtbawWqikbUz
St8aYx+jis/LIjO5x+smeELVZLd2yosd6XKrG4Ex3Q39vZFflctFqbqxVFjC2SumVl9Zz/eIzVfV
aPtdhiHrU7+ZsuQ2mzwM9psU4kmDHpzZCJRoeMPCyp+ej64d6qXl9XTo1Yn2xWKWW6zjV6eM9xnG
IfuYDkKDnGYPtecdSLs0239eXzz38N6DU4OstviEntwoMWvULQVxncCcvc+1i+MY0HlnTYdMdRvI
xAWcZSOJjegywuqn4hbtnHk25ggHbqLdWDo8eToglJQGAyaF5CCBWxJ7s5DeJ0txcV5SibqeQAv2
rrC6oe8KSFrq11mzKdrnKlJASIw3IFB9af6etSZGtSu7iVLGKzmy9i4bQ83aZN42mi4HU1GIIJUF
47rQRYEgIGa+ni7jtOQ6TR0s42RfGMshqZ+z+fH8ckllOYIQDl6h2XEepYCo0k02Xrcg5AOJ2cou
PBXXL1944QWCFq6/wgg6sXazx/IGGwN60TI9LM03FqOI/u28PBKHF/F9JIv4BBeUUAgHzcmrLlkd
aJxHMf4OGZxBNUJTtil/ET6kX3Mj9Zg+AoFotxO7cvt9GYX/LgR4S8AogUPEORhO9x3cKca08mxb
XBKG4jUwmcL/LRWujmxDjlDEQKzTjCZpZnjuo/V1sILSuKyyl2HdnZdFYm0xn/OPLGL404rKUUtS
yJJ5IEgE0T67LLKtlr145k213p0Hk+0N73hHfJkTv4r9Ge6IlnPQV6BwZ+kMRJvs3p/XJtk4aIFT
rJ5M0WDLkekHEgrxBI9XG/HUgVnnqZ057NfhciGqTLVs6ZDQwYvaAfcfdPpUDaibTKUBos4gARE2
Zi5jfm+9MxBMymrvzkreXLPcn18/mTUAHRkvYUfLLegzTxEHuL4z5pMhDcDALzi1vqHd0yL26aL5
KVV0FavABMeiNVHJUOjcB642mLocLOzQr9l20UGJrbj++EqJtudYLsGQ8soPN+fNThO7IaByw4gn
P8o2ZRn20YBS8FsNTvj5pZSp4jGkYFi7OZ+WaYBHjDKrQ155Xwc0GJtWosqxypQEOoK4OJjwUQsq
KMm04nESazjFDFWMRv7cOs8eajOdvZ5eRInCtZav4x8wkcS5HsqldgyANXFyMRcV2i7HC8x92qdW
5WvO+tOw2ei7GlE1ishs1ZGUYpt2QrLZznjJd01df2yfWGz4a3oNSmLFtumK9TQErRwj9N9OXMTZ
aL4nutX5pKdBnS9XTsM2JTHDjCRfmPtK7Cis3SeNNLusN/zBnr8YzWPMLGR5MHEN45Y+oVCcShLk
WYhMfKjBMbXCbBycTWbHF30Pg50Ov9q1U9hr6alE6PM3iS4fHnVqAvQeJbGmBhNqk8c+ehjML121
W3/Ey8snxDFAaqdzysgPzbWz105au8J+5pkVLHgQeg6aEFVpcak08AIwtpkTE4qpAEyuL5PWAgqx
8zt8S5BjwlIEYpeyqA+DrroUZIUkqGD7iydoz1qvK0wZ3Ck8aw2/Iz/W5FvNMJ98tLZIxFyv+vIY
kSen7wK7UDFnSw/JEbhg5XKmTUUeTzCopLh06UNJooc8WbcOVvYTm3eEJBi3xtRXDA7Cstb5Bco1
luzbqGqHkArj8SZL0DKY6E8/1cOGzZPVVxAmTX50ZuhW27RHS76K9Udqpv/CiO5Jk6cl7XLAkB79
Mk0dMN5L8pmjewQiaIU3eJORdtzJnh/a+aLo77N4/4kdOYIQ9l6rixhjhCGHTiEAZhkZCcqVFcZR
tljgS8abDrYYY8KFPYnLfIzMGiB1e4VZC117lagmLkifjkj8wABxCj/w653ue9qQIncYgdPjvo/L
Y5w4PmYwoMfyZoSdYJlvZA9u+Yn0CNjZ/6JyO3IUv8LDZfEw8wUXG4YGDCSwUQN9foMk+gyB8PRH
ESjGMYr1JC0S6TibsKsWM55yE6+T1IzfRkZR3TGoYjYSs4eaLktHVF6H7y36cfNir/bQ43xq+g90
Mof2ku+1agld2vtm9n5eMolWnIAJ2u2wWDeSGWBlcRhZB9/Dn2dFpky6ekcCCeqNeSarqU94cq+o
iVmNJ6O4z9GNmmg/zssicXBOZBEM29xrpG/wL8bQsyc0+26dAREorw0717teRvMJ7OUbO1Opn2oJ
+d+P1M9eDW+aS75fSDfaKG0oa9BjKkwE/3bBCT6RTThZrjvGYGGFbDGIDEoXc5sHVRmRSg7hGI0I
4bEihhwZMy9RgY8eAg+CqKZ0S3y0E0n434+WK8HomRrTDKENzs4ertxhyzqDnyefDmVQK3RCvm6g
LAR/JZ5F4k00lHpJvR7Wu1nq0Owv21Q1kEjmNkCgPxDiLUT7zuU11ohaJP44+55+xWgAwhYHRMos
90c9QHrQVsHKrcRfVOHgJt6kDXoN1KKlfm/eleVrw66mhPkxU5xfxRo6wvk1WZr3LY9k2SCWn5ed
q6kucvnJ/SsM/4Ijnai1qW56jyPgbefOPos3c7Yrc078DxLn3VxdnDcVqtUTzmyKVBpbSwCCQBeN
d+t6m855MKbhbH47jyQ/VX9FEw7uXHllVxIggcJ5GRFx0v1KVxR4y+7dExUUjm5rVf0wptwRWlDH
GdrpS1d9G9DmN5FvVRYuhj+pKJdUSiEcY/RBoT7Zglym/jxG35RhNNW6Ce6K3k5gKWf4/cFLvmvL
fAEKsZehodvz26NaOjHpM2AwwrRy5W5iC10/W1As9THIHcFtmlzbVVgZB6riw5JeiGBQBcMtRXno
xzgnLv/IgAl05zhMS7I3EaJxtHcHpfnnxZPu0h+kD/HOTk9JOY5AWjq0FnW13/Sf0e8jBOHJWTvO
OBJuzjtQwTrTO6YmxSpKIumVcYQh2jq37bPOxB7R4tXGXO/4BmlqVgzok0fNqWLJpKaBE5I7qIsG
07xgGnRtdlp0yeIsGXemXvi6G7L+aky/NNru/OZIVfwISTANxMvGMbf4qe3vCQ0p2XiNyjLIFeCv
NIJlMGMjrdcZ0swafIZpo5nDpjI2ejP4rR7U3YxJIeCNRu3bc16+1lMwj4oTpvoCwVCAnw/u5QAp
+/qHbb4jzXl+FaV3x9EqCoZiLbw1KhmXsHqO53tPx5iM22h8ZDQse8xkaFRF0AoF8YQ0MV2ryKow
IS+IwcbmkCBagzkG+VcSTKp0hQpKOFz23BnrqHNdRMhM4/v1NV2+TvmBqmhIVUjCETPRrTI7PUea
NVStXqZaEui9b7N35ioOmNT6gREYxasgiETo8/Syb9cFDK9o7wyI+6INGBJhvw30tlfV5kpP1xGM
eLqMtOhjHqNane/oDZnmKztSRFSlqn0EIRyuwZ300eGPp9l9SIZfi7U/r9oqEYSjQ7PWBi8vVsqo
Mp/kcUjGnRn9+m8gwvlZrNadJ75OxmRjoliJ/v2dGX/9TyDiLVt2XTbgqYynGe6hzNisGvWdVEXE
plgv8eXcTWZm9TyApztPifUtjXfFJ1iksOF/lNcVfOHWRSWmy90eNHgHdHpOpzbo6qs8vdLRSnd+
0aSW7QiLq9+RV6ylRpI7LbDi5nuEsTxrWzyTzMQ4W7IZPC9s23JL7fL1PKr0sj1CFc7NMOh2sfIX
Uzx/s5onDTTXU2dvC11HVsl2/SrPVeMlFRZBZJ2skymaXX6/Dw34/RPfizbglvI1VSWHSj+E8+TY
VaczLpqx7F0WlvOLktddBSGcpqFbLYLrDvrhbR12XxVvyhJrBYQY5G8rV1vG+PdqPRbjrdffW6nC
sMkhUCrOk4nwU0XDVphzS/hBWtbRT7KLPHpC8dB5PZPeOOZfDGEzRtuImO4CIy2Wp7Qc/JRZ25xF
ftPUr5WlKkCWqjXy8WDdAmMwwgGnh6ntKOqfTFxwDvoXQCvme+N26tKwbQ5JtieqqLFUpZFdtlAV
imYPS7hPu2jNvcUBXEpereXgtvukDkp3f34Npft0hCJYCJoXCMBXCw6OeYV6GcJeEk0BwRX2Q+AJ
fTSYxgo5UFF7um5zVxh2GSO4WqCrjFzo+aYH26DBwj7eWQ7z1/zlEzIdAQr2pxsNLTc1yFS4i3Fl
wy8JopEiT0EWFauLdPmOoAQ1X90mz9i6oojCy+/WKgnS2LksmKI9T6oKRyiCohvQ6T4egWIXO9cE
k/NtSW6oqjJdMlCCF4j93SjR8thgeWceYOY1DtFoWJDOt5Obttmw+nlCH3Z6iUaTNLqc+vslA8nB
1vvUg8bhXUlgQOEsm4KuWKDYnG0eiEeE3GRXdPlmq8yGVB+PMITVNJEptyhiofzRlJhhWb45w/dh
3ejRj9batKpOUunmHcEJq9pr8UC6CCJZ1le6vOvGo+1dKqMQUkfSAYM5KDAR+hf5B92loHXF965f
WDC1b0mk0EGpph8BCKs2W4mVNg4AumGXlwdQMoHc5Py5lRlYvNHBnshtOhLDp5uPplEtcWNYPHOp
q/smGQ4eRTnIOmb0MKCx5CYmGAxgWL1qYqhsi1A25qJ2CLW7H4a5Gqxi1KsYDIZ97zh3qE5ixmWu
esbKVtAEy7iJznMD/UWCImBcj9a0icmPlxFGYPiJ6YrJd+bu/CpKNIFP+ANnAvp4XaSaTlexB8ew
lrqYk07QDwqyloj44GFTURXxgygY9RMU4d6YvNZhow0UNLXfNg1YUNtiC4r7hx5xaxuB6/NCSdYO
M25MsE9wjhgQS58KlQxFYbmMT2Ifk03d9e/mwAJbI4o4tRTGRNQRc64xjFN0/x3QJYMeAFOup6z5
Wk2oY9e7W0/FpiErl0dsk9OKQ9mgc/wzjtxyJ7VLaiWYPx25Fd24bZ7dEzv5uuZxtknN8aqMmps8
s19qFAH602pfR3Fp+mRYW59FrbfPe6pilZHtp4HBybzwCyNERAKBaTLQP9xiPDQvnJy9evWrwdZ9
B/5ugAFKiZ/ZKgI2KSTn+0GLPdZb5LFLmBNjdGBZBoxtvfEQ0Q7/fVswFrVR1eXLYrQYd/cXS3Cm
rNSeMtsC1gJK1jK5qKbM79OArDfDGprm3QI6gU7bnFdaQ2JXTlAFrbUxMb3uWQF6gjLn/CzMya4N
ve6/RZG7XLtDan7RI5v+jGbmNtt4GDE5s7BJtI+JPt3NS1Ehr2DoLRKdjOw9feqmoO965O4ac9Qx
zFPz9Pekj+3NnMYwLAPqrplfGGZzEeVp/JRU1lKErTYk2zSaqCJuKzHX6MXCiUSpINpsxQJSU69n
TeMEyCvFUDXzYfT2ICRMrN3sXFeTolpQdjKPwQTne46hudoIMHTEGoY/ax35qaOR+X7U0uL1/L6p
sIRtW1Itr9scWGZ8P1j7Rt9FefAZCF6nikplyxF132hMtEOMOG4F/cWqW4x8Vw60kkoBd47PYUcH
tti9Pnp1ls4djAyhyy6fiY9UAmKZqqojWRs0Cqsw0xvTTFGeJsYzjGLMjfH3aqW1vyzWW1y9l2Nx
ZaAxb1yKH53uBLqVBbTML1bMjInz9Pb8Yup8Q8TLyOQzTnEzUJuK9jQvyKB3Jt8wzB7YYHLMC/G0
eUs99Di0RYZJ0tR6IJ1b+ISkl4ym2quTFfelPtobMKRois2VGbbjz+Fm4ci8l7TR05Xb0slM/BmD
D/L1hg6Bnh9K7/G86DILA7l19JHhcsIoglOoCm3uSZ9nZYDGIzQ8jHEURBXeO/qSR3j19NqgSrRK
EUFShGmoKBPEdXyKSNxqzk2OmJk/B30zI+verhe2KoeighEMdoSxsrPeACavb6IsbKLrMYN6qbgC
5NqLkW9IBdq4hTy+l0d7Nc5FnvZtXgZx7mTbqan9zMuusmV59MaXpCquu2IMWpK+jLa2rYp1T42v
57dQqi2o3OVsGg4vdjv9ginuy8miuJoGC5MYnqHLPqt3XfqjVFXRSA32EZLgs2EgJWZr8UuwG2jo
5V+TZPRzRvwEb550nPdNNCuiQDJfFNqJeTqg/scNIcimxcvUmfwChEPM/DJnS9iNlqqQQWbpLO62
oFwM3EcfVHJJLQx4rLCCbZjlTwxdtGQNz++S1IOwLMI7fzBZlIj1t6hVdaxWg6NLYrANHdjyPLrb
br1ywfGHCRC6Ezqq1mBZMTLG2/zFFAxJnEaYceIB08DIoxrjCGHJmu+TeWNG29YIV/tL0gYLDJ32
tTWCAjQUNQmHcm/Xe69WueCSCd9oVkU6Ck3RnIZJPCpe1fNHO75mri9jz6fWz4jdNZmvRf5sPNiR
v8YbHZNsui80vzTrMEJja3sYx00zvxbpps6257dEplyo6v3f2BQM2RPeU3pUap2p92UwTmzyCXdQ
h6buFU1YMkNkoeIRo+ChW+DWOj2eHqvhpBdjGVDyc+2/NrYDEjwXjfSfqK7EZQ3SWc9CbBFBv1Og
Me97Rq25ROX13sN+r+mtq2qilp0UGDuUBWJoKKh7BOPdp249ohmnDKqFXji0vXZq/ULTe4Wzxlde
vI/BuorXEohROAXLqShzXtRx4aEWa+4rL/XXWSdfJnDcHTrSlqHZDeRuGo3xUC4DsYOlTKqX86oh
ldPku4X0oIl/Tj8Ac5vS1R7xAVq7j6dXEu1K1XbJjCk68/5A8L8fXRxtYy542QGiLRMcgavV3qRr
GE8ExW8uaAo3n5AItCR41mNV8c8pnNnmZu92HG4yAqv0rhNGN0u63p+HkUp1BCNcu2OLwoWhhbaD
ig/81E7X+ZX2YvePnrZvlMW+/Nc+6MkRmqAnRpwaqzUDDQ/7ofi6gkcqKZ9w9ybNy+Bu6pr47k/S
7sG/6J+X87f3ew5auAvJ2kddvWA9m2RnkMPUbRLvutKCst3FRei2xa4jB7vp/N56j9xNYr0m3T4a
b1MVD7/MvuDdzdncHYreXGFjaYvKVupiDbSMV29fNHWYxs/eqnisyU4EHDbQRWK4PN4dwonw5qJd
dMyBwKRvfdcxfev2yWaJTIWaSq9JjH9Dl7GByVLIkpzqaUztqZ87fkksoNDZlHNCf2lTN+b+EhlZ
tPXSMdqAS3a4L+CyOsFUIVeKN0GZDIobWyYxpreBI58TLCC2d/olejaMTpRPUOV565nfqtInmqrQ
WnZcjjEEBc5RldcmK78c4nB1/Ny4MAqQVtZbsA3YnyjgRUM1ol+YqcY3UVjaERShuAwhULfiehiN
zM/G7BOG8xhD9DhKjcEZBUbkorUIsx/1vdEnb07Zfyb6c4wkKCRSDY4WV7juise+vrGHL2y9JtmX
9OH8QZfu0NGiCWa6dOcWFd3YoSh/iHvLLzA/2goxYG21dvC6FWZFqnN40eNBBn/+wzzMjg72UOi8
4YdeutmuMO5sFVWCzF6ATfX/IX4fwKN7x1jMrp1bvm7zyzr/MPpQ74JS1QYm862OUQSrZKRGbo4z
BBkwEdsYex8MFuc3RrZUqPBEkzOmrxKQCZ4eT5o3CDlSHa6IeUXRblqi6FQVCpf5Ib8j4QTWFUEq
4Xh6DN1nPZKPSIogrrhb0Y5Z4s1jNLHPmt1Q5WE2b86LJTWAx5jCxWJXuW7DCsKex6tvVVdD3KGV
9pKU23kJ+vgG3BkomTsPytdKuMxcPiSXUJNgnJ94h2hDnHWoisc7AcXPE6crK39mCzKr3ZupYj/4
HVI4BaPgzuXxPmRz0ScomCEaF2PlTOjFHCly0+iCtN3JX/LN5NiYiPfDBcHfTL82+uJ7cQI/eZsv
pZ97v8xsvS4RIhr7C4tdec7DQPa2ex+PFSaRFqEDvh1V1efHdeGf6mE6NvafYhD6qY6R1FuatcSn
Fv0mne/18hWPt4ngjcJ+nt+BD+cFxLt8IinsMgHthfgE7T1w3/aJXWAiKebFt6s1+Hmxquaefjgz
HMWjPOQKC/Nhn9Hw3thVivQE+tzXQ1/3T8wzMBSusp/+XRyMojTAZG8igyTG9CZziHJvhbdAkvh7
iXDZasTBeYgPhhmycB4vxP2RpdLFApFq0MwCUQ8EdJvXxXwYVlBdM1+PY79Kn6m9OY8mWzlEVPGM
QxeH4YjMAGbVLPlKO6Sp0u6Z6vGVm3TPXqxi9JOoARx03p1L0HvliVlYHZPF0jKu4f0Q88VZ+rse
nu15SWQQBtXRh8eN5odnImHzyDwcqSBpRjsAR+kAS6OiwfpwcNDgZ+Fo4z0KkvwP4ekuRaMxOALK
QC/ggs+PZjUEMb3XLDNYTUVi+cOFBiwKVQA3iMXHnwqHNI3KyVsKC2vmIojwS9PDcr0d2fP5ZZOh
2GC/AXkGRejS4wpydG0udEbwq6Y8fMPuMvMNnUrXTeViguKqMMYfo9EQCMziiEfxI4rwxClUa8V2
WTmA6sDYzMbDZCIbc+HVF5p1qdOArRsbwZJsfs2cSxQt/buceNgjhUeRlAFpzCm4N4KntJnKCkTc
dZA4O8fd4z3pI6WhAJLpIaYnQQFROY3eZcFDcE2Mq/UWAKHAK8Ac8xsWW3fnZZFDwN1FPtIAy6kg
i1GTLrFAX4jBsfG+6Wf0TE7N+3kMmV7wKmK8vfBOQAft6XrFCaZpYNhqhSTWm4twlvPaYWgx+ech
ctAJbAmB5kHT8dgTYMYsnz27w2pZl3XrXZeWE6LXXrEnEit3giI4u0h3zKaeAqVr0LSfdhhWYP0o
q1KRb5GuGd4hnNcfsVCx+WRIaebVE2Bi+2uK6ZBF5Ld9qGze/9gWxxftDw4uo9NFa+yhptkMnKLq
Q63dreybWR/WxPATGyNRvZsa0Yk2KFRURZKr6QRXUG2j9Yp4ijiuNWzQqhZUk+dnhbuZmOVb5j1B
nOCftRAkwjpFjQPIfRA1O5W0YlE6sAFzW2C7wEtW++kw+5H5HKka8SRbdwLEj9yRGbRRlK+bC4B6
sygfnNQ09kjv1pdL13zLQTetkEuykh7SUiiloA4ax8WqglFDy7huwkj0Tf4MXrNwiMfRRx+Wn5Hq
2kRQLrIMBaZMRAxFwvsYvoX7IaCSOzoYkbOxCkxmg+Rs8qck9CqMd2gVkWHJaYOF/839zK8VMcqZ
TnPXug5MB2L0B7esEt/WkQv4P9KuZDluXcl+ESM4gSC2HGqQVJrlaYOwLZsA55kEv74P3f3eraIY
xbjuhb3wwlkAE4lE5slzLLrF8bK2IiSvFKL3UKtD7fbyozGll/2QYEUK734JLV72ZEESpbY2dm51
QWd2Fs4hdM12etkjFnK6l0bkmzQLkmbaXXf2tQuSna9ncRePXKBSlWE9fMqDJJlAkrhraOgov3Ru
oK0+gtm30oIGw5vddCutfwvymd9KGHaEhyCRJsu+QQ4W4XmaPPcZxggMLQlNZYeGWTxfX+ZKDnVu
ZjmwwO3OSLUUZiKBZxD/NljVi60XQWsah6LccsZVa/NFPJcQ0URcNEPkWI3a4E5YFNxCL4tb3f4h
5a+obwKB18/1pa1czGB5RhcI/SBi20uHNLRGB1oIS7Nk/qhl1h2tvl+3sOqKZxYWrljpqo4yBgs0
7v086r3JaJ+hULHhiqsLIQQcCVDfQeK+2LVW5irrIb/jN270pNPxxZJb43Pz4bx4Lv95mUOhycEL
lEEm4PLwFhL/nBUEzj7yZz7jqopXimKHXXruS56H4Lqk9on+0kHIn2ft/vo+roUOKPCAVnhOccwl
R31uNxUnCiTqsfsQoxaVDz9lF3J92ggda4HempXbsEwXtPiLI12TbDBMCUhSbNETUNHBWDgeV4nH
WLrvXcOT2dZVZqyuDQUIhg/IKGSGLnc2hVJiPth2DnZJ67MdjUcHKnLfaGrdli055V3j+JMtXp2a
PsthHDySCONY24N+w7PqSOza2pVtlXmRYb1d3/WP3QV8dKBRkBbPHSjQlV/+NPS/UHeERIZfVY1H
hOUNju05PbopwxgfzYLvyABqKa3qPBInvgHEDMlPCSY+esDW+2rwKvKbVFsDbR/qYfhZuM7x/CU4
tOaydAP/50MskFDnLQ3QK8XSfydlsy+Mt3zyteJUZsH1nVg7x5QAt4nLn0EbfeH9JdVadM7T3Deq
LD5Uemr7iSXGU2Glzt+YwgKRPTHwJi7Psu3KhucMiyvq6cQUmtKj/urQ4eX6ij6CN2GDwgqQvOhw
fAAboeHpZPqclU6QAqWJeOtbeWr6X4q/W8NwdEUrPNLpPnq5L4YcQwJ69EAzdWjLdMZGwr/2QcFQ
jn1FH5yQJWK6LokxSMXx1BwMz2p8EB5G1Q6yExyQPMVeO7ERMNfOHBjYoYqKqxNk7Mt3DHhqpVNH
8CAz8nj3g9JdXk6+3MLHrS7szM7iJeNWVGhuoaFs37+142OfH3WCcSu0x9jJKHfl8Be5HIgcwdw1
h2n0Vy4PrESU1PggcGBdcIujuq5pg9fUxkaYXDsO52bm7T1Lv+22jRsDqqAgGHocaOG1GLRwtzBh
a7EYoQefaQ6M5rL5jXOQZayTOHPjPRenrAbjNT0wfdfmodjS4F5d0ZmxxYcSel00WRrjerN1r6pu
TblvQFl5/cytJTfnK1pE+qSJGiDZsCJV7zTa+TkGCUVx18o3s/8bB/9nPUvVxh7Dd0MawVRkfC3d
w5g81eZrtaVFunqMzqws7geHDcnYEFhh7pGVn1X5AKx5P2xc/quHCCUN+AHeYBi9WnhblPaxzPDY
i6woYN0v3ZSotn6mDUgcNLkzLN131VYiuuYQM5UWgzANnkXLiC/jwsxqCodAFh+ytPLiOgrdLXq4
PyPyy7Tq3MwiQWwN8OVoDGY0lMvfuoT0wDw3so3DnlD1YmMykO9ATp0TDxCRLgtKg/XfcSUPgWJG
hCE+t081HymBUTy7ptZ+GjtDzmCmhlFApmu4mhJAOrG6oD8yNbHn3qnTEgUHw32JecyeRgesPH3G
m68V/hd0Y4Hc+JJWUOJtRRElu0iz+xbNJvBneKJFv+upHlBQC3A3NSBxjSuQcJuWnuwGMVp5OAyD
3exokzogrZ2soKlp+VjyaoJAaZzWqdeVLfXpSMpdBdxCFrWYc23sIk+9UXQl8xT6gvesbo3Jc5wx
f9cgDfpF6UkrPUkBYfTAT4JX1WhPSKmbKup8Oy5N5ybpqRWYNNJfhqof41NnK+fREBkbQ5AuDFFI
RzN9APFxFwC3HDmesDGHZqfAMGHWVuefRMlGehIZnot+PFj0waiz+iiimu7GuEfQVnYZ63s7Z1B5
Yyqmb0NcRa3XdX26N+q22GW2W+a7mLUNuo3SHm6Bihy/c13EnT+MWgmpIbNMNxKGtUN47kKLmF9P
wwT5PhyPDF2zht93/JmituQmr9ej18eWIDIGNKFmUmKUCSBNdXkOm1i3hTHXMdX4kBcHkObF+k5V
byCl9cr4ltOjpR2u21w9hWcmFxfN6PYNzTUUXmrAkEuzEqiClE9ROX29bmd1D9F3RD8asDWc+cul
saaa+jyFnXasDwOw/0UVv8WW81x2w8bnWt/Gf2wtO9+jyiHcO1ecJ+dguD909dTa0lfud7sMpyls
Ekilb2nBrDwyZlg1+kYO6umYH1lEaiA8ohoAYdQC2SmqHovhVI8/I/FdFX5MdgoHVr7inHuYajXL
1ivMQCZf2vTH9W3+GMkvf4V5uc2YQnJ5K/Ar+gRIR/5SqyTI9dHnIhjKz0L6stl4t350IFi0yIxK
nomFl+vOCeZapWhzqBIQv6y0nS3d48C3zKzUeGEHDxJ0kx10NZeNOT70TplOBW7CwXmxGTR+e1Ef
WsFuHAvN4sxMBl9YeOS1sj7KAuJY4OR2/71rzb/CmRmU8VjDCOLl/nIDGGUjQU6fVZ8k+5UI5Vk1
dlX7qmXfe3WPMWI1bbVqVrf4zKh9aVTPeBrVNj7qSKZDbDhfWtHtitreyAJWzg0WN3cdUE7HzNmy
AqGjR8gLkKmCgh3Mgtl9zV4z3PzZgwvdizrMmlPGt8DCH+PCbBOdw3lLcQ8ujg2UczrW1XCfJvtV
Nwkoy+85V8AS/rp+MFb38MzO4mBwxgqVUqytbm6K9EebhcbwdN3E/BkuM43LpSx8o4aEDmAqWEpb
P0164Y0gEL9uYWuzFo7gmg0lIsciEqCpEbWPiXSfKDh8MVezYWo1kJzt17yfZw+QrHRjdFWwmNx9
0Oi71jjeNII8jHvcuBsM7jWg0/n3q8OJmtH5kAKBLsOlSWZV3Ti4qPaarQ3JnQcl7/Ne7qwtXpU1
VzizsxxHG0RjKV3AjjDyW8jWhK2TBlMabcSKLTNLzx7T3u50mOlALsIwbiSyOiizLdj5x2F8CIwg
ElEHmrEz4e7CDiBepdRdVEBLOUxBPPbVa9mD5C0HR+kQVH2UWkfSuQZoFOpYhpjBQjnLrbR7qcs+
tGqVf3OHrL81m1kQcqgBB7r+XVc34uwHmpfflVq1jbwaP9Dl/UvBjfeG2gEtXq5bWXPY821YnD4j
b6ZScWw3HT6ztoSIHeZRqyegEIQ+IVf7gnb6dYur63LxcEaFbM42FhajUialMFETltLlu7jSyU1h
9Ql6jukWX/haaMEQ1QyxAZQS2eHlFkLurY2K2VTXWXc1Lx5l7vjXV7Ma/dGlmp0Jmq9QPr+0IXgS
t5OOxkAFav6oxmz9wdQPbb8DjZvBHk1HeG23MfazFtCwfcDGowyKnGlhU9MYVBZGVIPJGHnUaP10
UsfMtkMnbze+1sdiB/hYUNeekW+wtoR40YRV9STNHJ2+zJu0YOojz3C+1uYpH27y+u36bq4u7Mza
otpBs6GdsgzWBMpfLuTH9RaFiMYrtuhzPs6l4fjj2kTqiYotgsAiampTnTb5vC5FdPA2tzuLZYEE
ELNtND+mRjCozwB1+6oaTzylOx6rDc9ZWyt+AMphQGnN3nPpOFlWlFDIwq0k8Czl2c/OFUEGML7O
5MY3/FjeQdxGORXdTejpfoDpTW7CSjn322XTnFAxF3ueuV3QKrDEskmh506E+Xr9S66dcmACDVxL
sIgk93J1Zc9KJnWggSMH+lt1ljZ+VA087Erj13VLaxFsRuuBuGDWx1yS1Wk5hAmYlhVoN1r9F11N
Qw3ZY4NC/aqx3e+Fo5oHIqMBOC50K/E6RJq6scGrWTZ1sME6iFVmKe3L1RLZO9GYUNTGc+5Z1oDu
7kvFvDH/RtSDTB5K+8Fx9lPV7q6vfXWXHRSBoAuLctISsm64tLOjwUHupH3XbCgM4VGfRxtPlZWK
vIHEAkhilMIpZjgX4capeWYSQEt9agqvVvuieBzjJydDKWgvnIPe3JnmbpK2PyDtML5m+kZKsPaF
XYANbPgTEHPLcIdRIzcHSHLGKT307rCbAbjtI3HvrPg4jNKjtN64e9eiHpptIIeycXSw7svv6eJr
Gk2KFY/u98nAO+UxA7a9AS8VHYOo2eKAXTmgCAR4Bc4BCc3SRSgwq6LEqFY1I8Hd6rZStgvRuFqA
ZdlG6mGh5rRvW7fhG6tcAQrg6kcrB0A2kNwCnnW5zCI2uzTLYDdXu9F+GIjXsw7jxj3ewZBYOTHi
d+5vF2019CsCg/xrXvZ52gqQUYyvYtAQx/fSPgc5iza0YD7KzJtB/rSrJxG9Xz8ha4H+zIa1BDkp
SjhxathomP1kmp2XQehg1H/GJLkDQOGAFvu3NlJfUe70zM44lskWG+mKM138gkVwQFUHmbKLX1BA
IJiBPq1p7kG+c+u0Y0AAulMy3opH84lcvKnQO/ujJYH5wA94pyq1km4y7MLXymhy9hoZ6i/dFPFZ
EXBonwWquU+VrpFsZxKovnqc0Ci6MyI7OdCy6K1dl9r6TczcYWtqaCUlA2mvhR4pAZwbr+XLT+6M
fTEWc72BxGSvTe6ulFugqFUTOEuYRwB7xgcln97JEkUVgjFoto6ViSIwQBrXvWrl7jYwdz3rTc4P
iA9P/k5VbOoIHg9ZdjCrCKJ+d7U0PSb4xqdcs4TC30xRh9jwAW/qFHGamBEivIwHFH+joGA3pHiK
zL+xgxwPTBaWMXdgL7+Lm7p2gzsA3yXTbw39p15Vh2ZEpI3JFm3L6pG00SJH/xHsgiiaXNoyNau0
BU1mtr17PryhPOPp4mCkCZRVHrTizeluO3KT9W/C2cBCrx3Fc8uL/LLPzVqKGlmJrk60Ohn50TQ0
n1j3VLwZ0+G6k6xlBcDdz6AhiqfOBw2m2BZRpvSi8Etm39mF+az6V9aXYRQVuzJuvdYaTrqe3Lma
e9MY/Ot182trBagXigp0rh7/+QpnpQjZtaSDztx8a7NPigjPLCyIR7vQY9O/wFlv22iLtGp9xchE
nLkMj+GjxenWRmUJHmHFY0JeR8x9asoIRqNN/MSJ7hxjwCALBFhLyyf8PbO3phDWMhWoUOFZidY5
ADnLC8XiwqB9i9NSNHduiVz+6A4Nes4KcPCDy0KX7RnfpSCli1EV3CVbXHRrr0HDgTDrTN6BxHc5
KVQzyZsO6un+EB8N9KVa4ARs7bdAbHC0Q6qONj9BAunff2ngeMHO8AensET4A4gcVWK+YDCSHt8l
bZ1B06ctTywDE3sn72nMv/cJazd6+muhCcMyoCzAJAOK+Mt7zarzVJpt4duVBdni3KMOkl0AgXTM
f1xf4UqCBGIIdFpB6wtY9HLqlZd2rdMCo3I9+QmtkD0o7oIW70LW1kcKzvzr1ta+It4TwLnAFCq6
f5oWZ0enSzlo3xmeFEh9Xv4oWpvQPdGT0HCr/dA89kz3+47vInQlr5te2dMLy4vQqBUQvxnmx0zD
Hwce+20OFFMa7Sy6RX+6FoVhCpfXLH4Jd13kuJqaMAWTIT60k3VjozWLm/9OaFFglXWYZLaXlWJX
uM+TI26nwdk3+laxdHWx1ER4Qu0Sh3YRLfJJVqbIsdhJ+wZEWaM1Xtk+N2g6X9/UlUiISRG0HkAK
aKEbvVhp56KHjDOJNNfobmq3DxGqfacyfmp5e9Cy8ZjyLe2NFYTarAyFCxWtLTyelm8Wu6QULMCw
mcgjAf0LuTGifZ0e8PbM3YOYgox+JtpdznZm/AbtKA9CuoQ+dP+aVBd5NR4U4FTB7W1D6PTyru0s
NgpN4XfEqC4ke9t6peTk1hyd+VuWbml1rH7Rf6yRxURBP6pKou+OnYZOQat/Rq0hGEfbK7dC3lpA
QDED+4uK20wpebksnppq6LoJj3699QG2QO+le86N8lZYyfPI6qfrHrR6WBB8TEyGYawOfZdLe40+
6hJvxcI3mAKqr4RKxy7pdM8uT+DFAbEvl888/yRdcN7J1+vGV/JZVKr+sW1e2oaet6HX6KEDxhgB
Oh7fGWILxjqfgMV7AShKQAhR+wC56bJ+AeWvUrgczJKp5oYuQAFEV8gC5fH6StbuZ4C/ZmgfJltn
CMvlUkiH2Xe7RW+3qVmxl5GwvcnOoqfMjVjQkzHdi644xdSBcWBqGmXHnogUEsOIvIFtvT32RaY2
kvk/F9Vy9YCR/tF6wdjfEj+QKSQNcYePW6OS36eGN0DYuiLvGNO8tfV5tB0B2P7OpOOVpN7bXe2D
av0gs8fadQ4JaT2OVmrsyFvuOnthakDYbzX81reOWBR0HqhQ2csRlr7p4kgxeEHeQ1s+vumSLzH3
gCwBdfFbbJdHW34xGsszneHVzNJdHNderW8Nf6w5CtwDpNl4jiC5XYRSfBBDJujS+dLC3I60jfEA
bDKA6k29kaqvW8K7x/0zvfgn1Ty7g1G/q9JufsLGtnlwDXFo+jR0Urq/7pJrEQuNWzTiCSrBmGK/
9MhRt7QYc6sQ+gE0pWwOMnmXmDC2t5gLViPIjKXGcwBUSh/KlLnCVFcbY1a6qDg3QwHZnx3R6xaJ
hNa/9a6in43OMA6ZoOVdQxvjznVq49bOS3DsGSzaimhzKF46PZvLL8C1YjB0WaCFZrNpkVm5oqm9
Xt7x4r3TfpttSMGibO6rfJ9unbO1rT63uMhtlCjrhs0amnH+tdL91ERdWD0M1lbff+1uOLezeOTx
jOtF08GOZqY7rQIIjY2+NjZHKG9DOEVshI+17OLc3MKDBkvIUQ7YyLT9MtUgBShfBvmsa0HBC69g
u+v+apA53H/4cGgaoO0/E1ktM4spzmKaW7hjUQIBVjOrx7HeN1XjNiGOjHNTt2ZlhREw1jsF8epP
elmbjxphyrppadajV1ka485JLOh8dCiURDt7UurJVIVOfWuyrPQR0afal0Nu04Pkyfg9MTBu4BMV
WaGYIoTByI2S26Zi7RCYmCGtQdffFyIciVbfpHqhhXJ2Wys3ORh/Ot14Z63eHMxmSFSgZ0yTQS/i
nPrNyN17olUxUISGWz5aka2/VqaRfiF6BnYuzXAnZPmNHum+LQ2OycSijY9dNljIWxUDZRuG6vAb
3O6+p9wiXqpr0XejlmWAqmf9YlXWUAaqq4awi1v9G0YZcNZtXToYFMoi4eyIqMybaICKsNeWQ5v6
WTMQsW8y4ASAaZxJJozUnse09AOrTPB8tmlnTh4rR8A94jGvEJpAfH8zJIKByjCK3fcCAh2+6ij7
nUSlccwsJveoEqiApZjNugHGHtRPLbj7vKrAJntRE6s4gIBf5wNOCCHCTrezX1WpupMzsaIBtWXM
O3DMdmDXgFAL+Z0x3n43ZKtcP4ma+mfXGPlLASEp7pFKuUHraux3SrC9z7Sg0T1UNfTYj1RaYFbC
nu5scB2HfZ1AV8HAtZ8PzN33OTdHjL23x6zt4ptpGPIjCl3mUW9RBq/GcpCemQuo39YNPEyrgaq8
IURZ2SknhRuaWi+jAHyOOdjpen7SzVKrDyo3aBQkpq6dsg6+66nCLL6YtQImhgM+aPu1mqoqGKDC
VjyVYyxunVpZtl+VU4VpnrGqZtWyoiHhmIhoF4uhudfIZLzY9SgnYKKh0e6ZVmEajyXp8zLsBqOL
TlpbW3fjYDahhST4B2bgqz34NoBXLeEZ2cYTYzW8z4Mf6LMholrLAeS6buE9GQSOYzCucXMvqpM5
fE3kvZV4eXywit/1FCjrznE35+FXAgJeNajxYAp0pnVfxNWib1nVJMgMMDh8h7GxexK9JxADAQXM
3oQ5NfQ7dMFvq0x6TQpQvF1sBKWVEAgSLUD7ATADufeyj5Br+pQJpyuA2TA809+Tu26wcSp10EFs
KfOtRHekwuhn4i+k4svwl5aNnSmKvKBIGhA0oGTNQTaRYNKRmSkqsbS2klsMG8TlRpxfM4whKAw1
Yp6NfODsMLSUNEarobbVAf97X2YO+qkHxV+5JTe8aW0/UVUBWaEJOQ9E+cukpFQD4nUFEDVvbNTR
Kru4MfSxSz3Q3oJTCeGrC6bISHJv6pxhi+1mJfNCJ9MFLga1HZC1L6y3lmrkNMC6DWHoRu9wkfFj
KrckMVfSATAHYmjfxpMAYIalGZQi3VKUSAeMNqzJAcoUuLFf6dZTcS29B1QC+Sp2EhWApXcqZyyt
MpIY/8NefanQp0UxTmG6yG8BUYdeqhPhV4g4UQB2DzZ3PIVL7hvvu77y0ihK7vLIoLei6dlBRI4I
OS+jWyEHLTTstEfRonESHiTtgL5o6oA93Kx7sTWxs1aUwm4B9W/OSGDAgS+dgvUyJ3oHhevSQbVA
TJ5I8zCdvgkr9wzxDTM1ZhpktrHh9mvecG528ZmSJs/MOobZjgxhmb1aSu3TLYXA+bcvchrQrdgO
cFgzlGaZjLap1aheR3Lco04dWeIhiboNUoUtE7M7nr8nihoHO4KJLEvwhbl4Mlv5798sc48aTSHQ
mc4V6EsbdaXTPm0gLeXq5TOAZN8jnu4gNrCRu88Z5YfdOjOzKAh0Mq2d1oUZqKmX6UOBaQUhTzHz
UhZa/efM2V/POVciH5aFJWHI1QH978IFsgrVw4w04L9XIiiK9iGeaNiO9o3Z8oBmauM2WTUH3ot5
1nXuri3MxZNTOZ2B/J2j2mpMaUgqB5MRoPmyxKncUk9aibU2etD/tbbwC0xkjFqsYK3WHqah8Uzz
vUlOLdkJdGjyrWC09ukwt4GJQpxgED8tPMROwMgphlnlxfll05DR/Tj8TuNXNvCg6t5He6vFvraZ
4IYAwIkBCYcS1aVL2taIunmUVEDbYVSy4KU3pfbodUnsK0GV3zndj+veshIwUB1ADotZ+TkfWny+
TIwFK2bahqIAVGx0HqKI7E1kx951O2srQ3po4d0OWuQPjEOuUlTirAFq24T9dAu+UQ8TNaJGcrg1
BrpuCr00RF9wRCwhthYH2cGUAkBF6y+FrgOO9qaA6yv5QW3Va9ccxMFM2f+ZWqJsHZkgjzIAWsdU
l1nfD04VmJPjU5y+1P2eNUG7xcaylrrig/1jcuEisstBbDPCJIXiXlW+MeRt+piFtpY8AoXqFfPE
Lbpds/KFvk8Z8wdubmCMVpKBGTYFmn2GpAMtpUs3Rauyr+MJO5xCPVWCzZpp9anV9KMLBPV1v9ky
NQeEs4sg1XrT0maqoGqsDm5FAg2JazsmmOLbuHLWQgsQ+pi9gDAbvujiJFijYrWrAD+N+zzkkC0I
TK140cYhjGkWuqkWjmOxcQWtXXPnNhfhjEaxI/oYNlMI3ee1hQrhy/X9WzvfFBQENuqQQFcsDwMH
rs9uFHCLJeEgYExBcQ/AnbvBp7u6d/9YWZ6DHJNp/TQAlzx1DMUK7ZNM2P0M39UodJAie99HW9po
a0fvbGHLGn/RloYzJQBcO+Kzkz66/Lc5HmUTTumjyF6c/tf1fVz1w7MVLm7xuJWmLmdzgp/cEfxl
4VR/2uTuX/WHMyvWpbdLgm6iNe9jTdG5GGIU1BNhbZzetfh4vnPzjzg7UgX6PsbAYAQD2J45Hozu
vbafiPzpkPAvNm2msgNYzkXcXyyni7uWGgU2rUdTINbbwJIHyCgx/um6nVX3O7OzWFHcsA7NaKzI
mt2tS366pe4PRrxLUvaVcPumTJK/iRZnJhfRguYDiacJJrMWhVEeCPHcKNBpooVIfop+q8m96n6Y
XMbkHYAa6GpdfjMVNW5q0jk4RZqX9vclkGi9fCLJVstg1TkAhZgn/MBltjxWE++VqWcw1KSfSXbS
0h3Gl/2chRXqSX/x1c5MLY5UjpIcHS2YUtqdnpiemXVhmt5EqI0kyR3Z6iuvnq0zcwtntKQldFbP
W6hXu0Tw22jYkhf/KFEB4gkUHP67ewtHzCTLpN3Nu6e+5c6zgsK4GD1X3bRg+592mN4D12FaHtr4
AKU435FvA3t22kcFBrdGe72+v6upwvmvWfgo8KLgjLfxayCU1dW36OZ5FIjRvom80rllSMFMfVc1
tyIPN6kx/nR8ls8eQEAgIwh6DIwzLvIUzYFmlNsoUCG45tcErOZmNdxrHXITI9krVnhTXgdj/S1n
KWax+ZaI4bp9FGVAA4I8BcD2yxPToyc6SA2THp3hHC2rh6BZ6uXdm+70np1ZoJ/EFHDGv9tO/cXW
N6LDWv8PGFlM/KOPP3PYLVZfWF0PFClW3w+fh9wJuFkHyp2Z0atPnJlHlHnDckzgGmMYkeQLqrch
d9q7OttUKlkLHec/ZXHMAKiF5kyLjcgZZt5FqLNfeJnpVXTYcLd5Tcsvfm5oseOtm+nzdBZSNYr0
N/lkudASKL2meHX6DtKO+wrVlxhtA7HVQ1qrtszaJ/O8KqYzQFx5+bEBK0j6imG7I6vwrBKQkXdL
f8qMMIYuRBI/CHWf/QUG88LmfCmdXaOTjZPVVbBZoZBfhaZUVho4cTYAOCLHrxipGJ6v7/DaNXe+
yjklOrMoJllmvQGL4LGMtdukBD9D4YnRt/RTnG5Vqufo8PFz/mdPMSxxaY0blYrNEp+T5sWNLJpD
CUg7Zb+ur2ntvvlnTR+xDFMN8PK8JjV2fsErZCPQy5MvGcMyp62m5mpIhCobBtlQwHLZEmCTmoZT
dFBH8omAHs/k6/oTsVOvpK+u8wOY3bRQnrS/FPyhyzfOx/o5/K/pJdqmGTWSuAqm22rcDeYu67og
g16Y/AuGhVlj6g+WCdHnQ3eD1iMGpkxYyopPgu9q5ZvRydQHz7Bu0jigkz9tqiWvHv4zm4vTQKcp
zY0CNh2UDhK6S3XUh1Hrj3cauXXAVspDRwuk8f26+6wNRVysdXEmZO9qXWrAbp71fs2OdXtPHAR3
qD/eAdGpa22Aqp4odp3pcWfrjKx+UwDKgWmaNaCsxQ1roBMI5CHw8WlRv3VD/CSHwR/Ep1Tboppa
PY1nluZfcnb227FPQXYNSwVPg1KIwMLUcKnl4fX9XFsQ6sfwHgvwU5DaXpopjH4EcAeziqmG8Qca
xxjsixBHc9v+lhjdxvN31RqQm5CGwB972YZzqzozNB2jQpqJuX9uASEq/EyrnkAX6V9f2Nr+YXbw
v6YW/mmVZgreH5gSGiaUE6tF8xnT30HpkP11S38KrMvAeW5qsYeU5KLvM5gq8tvG/GayR6e876o7
Uf5MIK86fdONTwY/mP3nInkGKxXb0nddi6lnP+CPdNmZr6AJ6zRoKSP1Kd6z7EZ372bFSdd8zORW
92ntSjo3tchz+orbDQNC3m8m+jsRn5JceoXTB6UGxwEitbfTje1d/ZAoVAIeCezXBzJ2LXa0pOk5
PmROjkAXv3WlwAD4X0xyAGn7j5lF1mS5Aj00G2aQRd62hb2bYEKO5ABs34Y+2MoeYq4a1IgOgNCY
i1zsIRRb/+9zUTY0YcptFgx6BmGMiD7GqKoFpB4xytY39UY+sfIiArcbxgRddGhRVJy3+txPQJkv
skwUPimk9mx1GfUzEEFtfLDZ3RfHAU1DdGJnmTxwTC2Ow1RZvMgsPIzBJuJ0gS5BHgKCoW8uKhwp
9IGMemPe2lxbF4j6UbmHiiVUUBfrqooeFcNqhr1hqsDCCHTa9eDOhVRdR0BSQA6QiQilaXsJ0Y4W
aAgpjULSyn07xV4dDahcDQF3hnBy6KteGJ7rpqikJqBkSoIyZ35iJsH1oLESCQn00xAEZ34ZVEwu
P4UaoUg1lgA15k0DeU9kI7GXxu9Z+3TdzpqvEYy+4g9mXT6oFtI+11DFQj9+bPcEIpRcHCMgEMGj
Y7cHinP8/zO3iLqFUU86nWZz0VvBhGew+7h/EPwtH3pvk+1/7RkApmvAAqF+C+z4csA2Kys5NrqD
MeYhSCE7x1ovToygMQH19RpynIpTsTWWufblZjZvgDoQkj50ESOzI6NIBww71EFrpX6e/srV66Bv
zcmtBPU/rOH/sbMISOD/RXfBwDEi7qEHH5DjEc32jMlPy0304/xSWx5ZRNZZU8My8QJYemM01rUt
YYsaj6P9qI1gZus98OV1bQ+m+R0G7otyBxYmENzu3a1S6+pnpECtzYOucxtz3oqzuJQ5NHYyNf5x
0lb/mVTfKNmZPdguoSQFXoNun44b52ItZJybXDiqaPmYNw6+otPU/jSxl8zSNqLt6gc8W9UiDgrH
UgPpYUKrxF1FwN0IctK+lieSpJ/7TSrKtQIIjvh/d/EPZ+DZLppO2pRui12k1fBeiwcK8ZJURA+o
gd2UVveiRe6OoVDZ2l+av4I5XVhfXGqsYK0qGVYrmmNShVU8Asn4rHXvPPrkiruifDHcsLZeS3sj
p1x7EVxYXhwUqZlmrlxYhnRFoNWg9GnFHXHih9op3poy3anhGYNvey3qgyR+UdYno98i09vc/EUt
JLEcVQwlNj+p3lP+BERj0DI/ix/6PwoN+YS32OdmS/p3NRaB0hiKJwDGG8urVqlIH3MbVoUR5O0L
bR75sIvzDUdeu0PAd/sfK0tS0BncWGgEVoiNO73D7bqbjINJvpmNVw+v12+QlewBRQEd48EYyYQe
zuLUSKpyDP0jFDEXgzfJ3ik/Kaa91HruYfwKkh6mlxKx0SHZMLp8qtuYOPrfSfe+CIr+jfDbGA9K
QVAvvaOR9Jx84/qfA+oi4M5wPIw1gPIDmeDitIBwjkUA4CFHMp5KcE6Z9VH1Wy34Fe+4MLI4GCRz
Mt5aMDKNjy1e6SkDRQNyMLJx6W8tZuH7UnMNIApmO+4PUQ+ohXPP/feaTAAwAuA3v1H/TFNe3hF5
BUFNiFvACVPfTj+hH+dOoSLgHS23Ps7qvmFwCdc7iikfCC2YCVR1ocNUyR+m/lc1vNDohbT//hWA
Bf1jZb6hzsL1lKCjlGqwotH/Ie08euNWmjX8iwgwhy2Hk5SDLcneELZsM+fMX38fGrifZyhiCPuc
xdkIcE0HdldXvYFCaWwX5lZ3t0XzxVMKWvgrG27pjkXbWYLWr3NHiPPvik63V8lTOCO5L73vnVJg
W/2ia4/GeJC6bdcgQ7CyLxYuQAq0hgE5HjwNFZPzEQI6NtV4SgZjrcbVFTUbY5sBdjZvCjVYGd/S
F2xwCgKwJSUDSngeCzvXTHbNCXeKH3EWHS3ps5+9mX1va/X7qGxLTuDLB9XSLmF7IFtFwgR8Z3ZQ
DYUee2FHRA3AolC7G0FFo2F0HRmK0n8KNX/f03OItCKaQgndJuqjgyC/KtDyx8xc62Msj4onlIVl
PT3BWSpWebKb956WbYa6jH+ksMW/m7kkvIHUzp8rQ3axXc5i7xoQfnwTj6Nxow8yvg2SZPlHDOJ5
38nqmElolidSgye0X7SOqCTtSv62cCcBb5Ala4L60m6azX6u9X0FPQJMM+1Yiqt69aBlrR1DDVMy
H8G3L5eXYGkvT1ZcMGHJ+VVrdpZ6epO3eUU8vy7sKEP15UtPOq6LD2bwD5QVEFPwR7C8QYR03twQ
1DJrlGlsY1FKr73sD1vZyG9L9GsdwGl3+CsEBwa/gulYekYb6GZMyhw8FT98r36sQA8NQRZrpe6+
mKk4PAHlkJ7HoJeljdLG9ZdOV6KDrCbar0JrrG+wV9tt1TZKaPf0fI5qWmlvfPHeYOt1Yj6ZYaRF
eyFTu87Ri9b3t2WrR6+aL6BmryuVg46O9MsbFeodkuRJaw+bhZsJOxjqxfQjqUnM7c1az8e9fsBZ
GvHYu8zLbuJUAQxj/P1Bh9oI4Ev6fmgEzUHvkBZNZKejnFq4HcPxEOVnat9W9F3pVrb9wjHHacr5
bUyCFfIHmmGa+pkaTHy4wobQmg+YtVVXZU8Rtd8nmX9kPS5v/KXMlpBQ4qDbw2OfA4pMoSzzAmtH
SKe/xGjPSWtLTWDHyabto11kfcmyF095CdMVUYEljvZp4DnGqM+bSKwVAqtITRZA6ivBCa0Hzf0m
x61ddBBurqxij3psYOFq/FAab4H3ZczuqjVuwVJ39+ynzG6XvsYnp9H5KYJQbjRktjqJ/nbiaOK3
0Kg2SnmQkxtvdCCKewiWgI1N/0FvEvVsvDWB/IPqmlOqDcWFfaUAkHYRygi1e9/XbTFbOeWWsgRu
UT4ZaKyT8ubsWJWNWk5cfUJ6UyTrdrH8zU325rSRy104XJXYEenGqsr01FmcZcOTBCTWlNDIwKVO
n/FJKuTm/JQumhDT2RdZvZWt2NH0x1x+lOXe8furSt0CHLi8rxcukLOY00V4ElM1UD9XTXCbApyb
MYbxP3ybOgVaHEMhA8IP6OZyxMVddDrM2d3aD53XG+oUstyK2S5T98m4n5ASknHIpdoO8qPl3VIN
rgtsRR5z6+XyD1ge8iSywA7iyTxbXB4YedzGUCFF8TbPnKp+Mmu65+MWxEjKkX052tK7nBn+X7j5
oyoKiih3JVY1FP2NIh8y625oj02xERKMgiH0ufpLLh5oOCf6j75U1+Iv76o/8WcfbYbuAsR1huuN
R1yG1OA1h2Mnbobgs68cekyavXAl5tJ9czrkWZbQBdwN8jTDsvzotz/F8U5tfl2e1qUb4DTELKnO
2zYee5FZ9WHnZ6CoRGmnAYKwkgO2WuW0sis3wELqg0Mx5GhIQCg5zhFiQidZ3agAih+tK7iLYmva
Vvk9cPfG6pothaK2ikIRIGPlgyGZVSaqO3hdvumFr1nqaCNYqmirwJbrxzXg20KmC319EreGt4MC
x2x7qLVmIj3dQ5tI6MunN7zHt2H43haHywu2dKYiPE79hLONx8k8CZFaUXeRLeAeazT8kFNDhSqm
xiri9VWNI9pQidwovSWmN7pgwtlNwqaLncLrk5VGyeL0nvyS6YA4OfPQ21XFVhHxLff7x2p8z4K3
GmTAENEbHdcuzcX5tVAQQ4dNReN+Nr+mpnglsg0gg0YcV1xDUB1kqd8yy3gTYgBDl2d5IRppEcof
UPKQBZpLW4kBQjZmFhZIQiavZl63BzkwS/jQefTYukN5vBxu4UMHCW9AAeQw1T4YQfleG5iFBW9D
DEfTbooINJck491Yq2vqk0sjo1mH5byGDAJOoueLFmDGauEzVGwkJd/7ZbpN2/bYB8ahbqqVlGsq
OczuYSANkA14tWObN2+nNF1H07EilBnWh8To976xJs23NHFQQmh88uFJH5RaXF8QC13BtjaseSbj
c/IDqyucVUbj5+UVWvrsUIzABpUDBerCPJUpKLrledkVYF9APovNNYCKrdW6x1w09mJd3kVygd1m
vpNc88dK7GlvzyfSQGqWxB/PY+ou52tG16YJfWMsNrI7bGt33GZ1jOBYu9OL8rbTfe75yk4EhM4S
bZ8OfrhSDVn40KdFpHgFHBQVv9lNXzZpDbVeLDZ5p8ML6QekA7r2jjaPv1VDIbFFo5G2lwe9tLIn
MefXPTIZbMpWKriYcFsyvoo8htIYoejLYZY+h0nlVp7UOmAXzc6wBAqfYLjyxJiy9mLXvxeSdtDG
8qAr0u5yqKWnD8Y1XEYm5xeZzPzTK61YHTXKcVknb1LglGqrOh7oTqj9TiQCbW0KJ2lfIrKKtvX2
/zH8bKhmD1rMKwhfNb2xRZEaQkfQ7bpcBVsSCMOGw/y+94TBLkLvu6GFN65Zfl/5EQtZFLxCBZdJ
0BFU5mfHOGTGEZiCVmzgfDzoGFJTW+l3llt8kwb5KnSVfQN4u/Etz+b4WEnSlxYbIsEkgAKGD3bt
+XeUmuVglpZRbHgX3XZV/4Re6pPgiW/FaH25PNCl7XsS6vdxcnI3DkNugmUxCVXncKqHNLkPW93f
6KW6VotdOmZN2pwAAJhXtM/ORyUPtamA7+fyoCDKk+5Lp2rvl0fzuxAwP4Es8BAGkNXJ5Xe2bAnK
huMQyflksVaojlhcj8OPJjrEsYKHwptf69e693nIj27/XEg/QivfFPGtkO+S8WCke3UAjLnNvT12
W52ycnl+XFV8vnnSUTIxUR+fy0BWveapWQvjW4I9h11Xk3ibQX4PrafLk7AYB4tKTOEn0cm5C0tv
tUpLTxBNHyzaNZoSYUfzCjW9VZuBxUgMCS7Zb0Pg2XnvC3npdgHGf/DWcTV8QqVncO/75NvlAX3c
OFCFfle4J+ABAkDnG8fqMdU0XepMdRfreETjJ+a67hqVfWkwfAkU03+L2s7z1aoRtKr0eWG0eR9f
k5YKt1kpw/EF5+gNXbXSB/n44U1VXFpskESn6upsp0ou+iWjS8mhNFzyp2avNcZGz9aUpJbmDhXt
SfdTgZc6py2jm6JEccrjuzcOiftDjt8ur810GJ9/cAwDYjljga1Ddnu+NjihtoOeQFRONCQabTdB
CMK/RtbMDtWj2vy8HG15NH+iTX8/Oa0kyQ2UOCJa0GnbUUS8NTacyyGms/XDgJC3sCRVo68y/0oL
Sxm8MeN9JDbKnRCbWyn7YvVPhvwijw3yJQ1PwGJNR+1y0A8YdCU2C12reQB2wqFqdr62H5AZ6pN9
oANGoeyYr7GEFrbf5JjL3YZiNPX26RedzKTZ+6HV9gq1p6rAbmEnjKITrZpQLUQB7AU9RFcn1oI1
2+Ru32WD15D2xlri6FkPmVegLhFu5CF8HUL9U5u9aELsRO4jDJd3LO+vIYuUluIU6HBdXlhJ/riy
Zz9m+vvJkKuOqrg75eCW9ShgHZfXaB4HTsQVaNfma9pk1y0QDmsUtnF32/fDyjG2MBk8CKknc/nB
FJwzdeQe6eUw6wtkA81PvNs8hPXbahNV8VoG9zEPllV6nbRxEc5Gnns27VkuBQFtuXKTDXjltZio
2vkoPhSG967pzX1URMYKkmDhwwRiiXIAEGf6N/NWgFbjsSmXdckGHm9Arl3XabG9vH4L04c+AWBt
eFZ8l/OHTRdogRnKMiqH2ad8eIrT/fD3uJJJbpGvAskilFnn3/6omVHhRlq5QYzA6REwQWAXaWTv
7+1miUMXfMK4oTk5n62giVuvi4lToCaOmrmrHIrgaAq7yzO2cKNNz0Cd62WSEpx3TcqUByk0x3Lj
CTd6+iQXhxHnxDW+x9K68GVjkyiSdKGYe/5ZWSjo9YWhlnzbDQQ/89DU1i7o1L+udDBnbOUJLAc9
1JhdNJGnJnQEmbNkxF7j0XALGx6vSY3sHybtJM7sihkSdLkznzhuouz8yYXA0D8jEZba2bBSd1g4
9c+GNM3syYEURJoSmg2hBmQFdJxrO81ysgLFbKl9KfX3uMTzek3gaKE+fT6R0645iSrUqTK2JVFH
UD+o7Vnyz0FCsIyDKLMN9YhiHo/kupZB0h8RKrs8vQsHBcABPOEAeU7ttdnRVFpVmYapW9JPCTfg
dEBI//0CQsQ06Edy50gf/I8T6hp6PzWsUoxRBmBxxpcwfg7GlTxhaSCkPPBhFJPH8lwbopWjJs/S
oNoERQ0RaNORxl2eqoUPi8TtT4TZOxh/iBExQCLk1lGrYluoALv9yyg4UjmKJsNTcbYZCiVXOpRS
q03c4j1Mm0tac9lcuIs4r/9EmB0PQt+IfZETobMegngrpKjigVZ27VRZaTQtRYL5QoES+XcQdNOK
nWxspe/Z1ohsbobkuqypP5FE/MgCp3YPlxdmLdBsYeom8YMyI5DFDusk3DV5ztJXAqWw1v5cINnA
spYNShDqdPdps1g08BEl7ooKv70OI7e3IrvTBdQK37XBQeO57t5V9X2s7nitK1ppAwFvzJV9uLTT
T36CPpVKTua1SMpGHAZ+wgjOvNUf1WylPr9wT6GZQG9fJ3WY0NDnAQQxSyO8o6tNLcl2R9pSurYs
lTZs/MsLt3Dgngaat9ZNYaiayGQk4gDkGzX7azW4ml7HvIw1daf4K+WItXjy+cCyTJBaTydeEx7S
3ClVUrBdom0kwc6TX8baZlk6ME7mcX5Fmhp4Ka1mHkcsHkRI59+9+uHyDK6FmP5+sheqWqlUXNhZ
KtS4+5dEuovXkBfLu2ECdFPdkniDnYfoijAK0oBRTFiD4qbxtr6y79fMiBY3tUofDKIOUKq5mQId
KEMYGwbShyLI6cS21hqxCxHQCkPDgqwY5MocvRZFpRsX8lBsdBJwG5COg5R4tZIVTZ//7LVKaw2y
LXo+XHrzN4VqRGMdWmqBjV3pCPq+jN5oK4y4IubNvb+GEF0aElUlHhUm3YUPuKIiVvWx9Kng6bE4
Put18XnwrfLvCyOUYf4EmZ14UC9SLKkofnZBaeOecFXrKheGfri8kxdmboJcSFNHZmqVzA6dInSl
MMV1egPRzd8VrQHYBkdCO02z+6K0zCdXLYpPQVxoK4EXDgWKcvjf8DjjhabNPqG69d3GBHKxCcSj
Z24b66HU91J4W0RfqxpFkMfL41y4rM7CzW541WP4hjrR7AZ924jbSMi3YVGS7Tn4hqxsx4UNgmsH
ZDQd+CuFhdnYPNXKm8RqyS2LY5tEmxhUyeXhLJwOZxFmwzHiWMOlrGc4OQCSNNpU4ZOa3GZV71wO
tDRvp0OZ/n5y0vkdAqi4oZOoio9Vl9mph998cS1lKDKD9rwcbG1Usz2f6xj1ZmJXbppRKO4TP+q3
jVB4j/loPYppLa+MbeEU5wObukgYnk0n4PnYBszm8kEjXGs9psmxDH5Y7cpOWJq+SXBPpV2MCMEc
zNkWUZ8M8lhuKvxtNbtrDl0E1ui5/XuWBgyNk0CzsbiyC6gzIpAZHrCHCcUHo3XUxhn8J79dSVSW
tvefWGTM5/NmNm0IEJFYdf8cdFfmP5Q4aDghI8WtN7H7ZvnC4Pl9rzcKR4NX0qt8DeHAi8JKqWah
vQfHBIcdPlFqNR+k0rraL0ZSdj4hz3F7J64Sx9PtSnyR67c63pr9DSis0fp1eYsv7bmTqPPcK0HD
TK6msZnZjzzWXuVS3ppV+vbfosyel10WW3nSMTbSyH0ERSKJsyvFXNNDXLo8oBNPjSbaTHTbzzeC
a6WIC6kMxhB/ZfGhS57GLLLb0h47JvL75TH9zkVmlzyw1z/RZmee7Kt4lQVEoz2sfx2aSLuOjBin
i0RzR3D4ioII+Vg+1JKnbbS0ym4MoJtHAADVVhTiYIN7eXX0w0R3urI2t3WU/7j8ExcXF9jk73Ly
5ERzPh9KEKt1Z+n8wuShi+5i6MTi0z+EQN4Ifw+NItM8RGvGnhklTII2YkzcRvDvq9xOXHcl/fid
l81ne5Jxw/yT/IDq3PlYgkxJh0QfuMMiedvWrw3vg8aXnTC0dl3xLhuWXbTNps+Bpojtba0Mqt0V
465qvozmQ+yXR0FSryg+3Gui6+TWmgvs0iF0+vuU89/X+YZcuCG82yx6rdXbZA24tbS3T//9Kf7J
xZepoRqpKoeczCGkJMexbh3DvwrDB7cFbrdSA1vaOafRZl8ShgxCKINjgKL1dSin4sCLtgYAXbpd
T2PMvh+9MceuyJkxVN7C6JPCSy9y5GFlgy4gb2QaocDTJ/lJGtCzhfFQ2u+TmKGM8kvnGfAyjyXw
1sw4or2hV1cqNdFi7UG2NLbToLPVqiylMF2N3dq1n+PokxbzWrr9B94eQyNlnXSkSfvnoLbAaNoE
0X6i5NE2KBJ4bu3LmP69EeZ5mNn9ZyamK0YFC4WV1Jg51oAJzDiiszXYOFLaqrJyny8v2cm4ZksG
a7bqxN87Y6hxhwTpApqEV8FNooRON1mPxMh+Z0ClrWJNL2Jp55/O6WzlZB9kuyIyp674GDRfomZf
9leXz8ylJOw0xOzjEmQjG8VIIp/o46fWlO0B9/rKKD+V8CXoDKwU4JZOJqDPU7cPgY8POLpiFLSg
cgmnx8LPIey+p1iUXB7R4qQpvNcQ2ID9O8c2dJ7b4rLC/R4U5muAmp6U6bemr62EWSqSQ937E2e2
EyVIfEUZE8dPgs9V8TlorKM+xEgsDBtleO1HYS+3zXMVdFuvmwwCg405xJ8vD3bppXj6I2a7UzUS
KejE6coblPvG9XG2qrZhrN4IundFk2Sr4WeREf5y2LU5nm3MNpI1FL8JG5WKTcXHziVgWPrxcpS1
wc32phJkNQhPopTxxmQY/WcFn3YFAMm3OLp2aQNfjrd4UJ6s6OwSEDM9KnxjiqdufdcB4pRar1C9
/iEKlCu25iQ1M7dgTmNfxDOdV2Oq3Ij9XvOcrrlVpJUsdzGFh18KzpK2HlXTWb4VeAacxGkwQfZS
qrIdXJW/DN0x5HuEDozY6dtvw5qL7OJhchJzyhtO8gKvrhRjyImJT1MU/uq1xu6GVyu8q1d1DpdS
ENyeQRnDOQSLMRse0t4G5WC+Ps28LdPbxr8t1fs6f1HGR5CIf79ip7Fmw2pkYRyajFhq7Nu+vs1d
R8WRS+hW9vvamKbv4WT6EFkKMh1Tqo3fxNusNzFZ+hHoMrIFNTx7ZUOWsv1PI5sjUzFLaYrSm2Yx
v8+8n0b7OUD3xxJXJnBpX0x9f3BgyOpzmZ4PDLtdsRMM+omagc5nfKd3VyMKrG59Lef7yyNaOplO
Q83WqlfjPmt0QuEQ5WbfROOoeT//W4jZMqUZKFNez2Q6EmowwYOQvxf934N5J1DG/6Zs/ha2KjVK
XGnac0GjbkMRhVipwh8goHV5L1muuLk8qMW9B9CAyhlkXioY50uk17kJkm16nvXyywjXdTPqvVN2
w7UYpxAxlFc4nisxl85b1DlIF2nFTRX285iW6kte2dHoTTJ06KYTvcbbwYnV58tjW44DfF+h9wcW
bTY2D+0lFYJEubHS7ohZe4iPpyV4m3xY2XzTPzR/FwLeJAOGqDOhw84HBKIhrKqRSSzab1UOQFCB
cr3voy2CSEq6ldbMehe/q5N4swsryVOvk3viyeMh62xFdrz6iyHdpvlfo43pTkgIPkzWtQZ+M+cD
kxNBiusgrDaZRHK47epbF1Mw+fi360QUdANkUkOqw3NMUqJGmjyMMb7nISS0G1C4Ze8Ia0+9j5MG
7omS/mRuT1l/bvMhq1YI/16ln1062Blj/JXkqGI+5Gs8yo9H0Xmg2ep0pueDiFHoHynvSJUnvJGr
75dnbCkEMGmVCi31zQ+8RckEai+0ZsWWvqmkX3r7nq3p96yEmLNre6uJankkhDwcQ+2oiHucdi+P
YsoWzz+baSEmFD3FFBDZ04qd3Hu5UAxiLZmUygJsOmpa8162UrJZGsVpiNm14Cmh2I8g5gGfIZ6V
ewekWbZFk/71a4qRKKJIYQgBDOkD1FWJ6zqrOdGyTvsW+QnJMWShW8BCT11Xm7tUk1d2wMcjh4iq
AuiZRqIKle587tQBTXGUJ8kZABrE3t1o6fu2hd119H3Frks7WesWfTxNzyIqswq3WyAn3rTTDQu7
PSu2fRF8xYHxZtTbNYLXx0uJUKgAIrdB4ZAi/fng5MaMAne6lBBvuY68+klPKOoJhf6p79ynRmyd
TB8+X96MC+T686CzrVKJBVqsIreF4Y0PbY48Q2K+m+G4sYyvg2FgWxnshtKMAXsJj3pW3WGgsheN
z2LsOpbaXqWascsjb+XVsLiBT6Zits4FMCLXTfhVUj3u3Ka864ECZ36xMvrFGedspJSscCvPKXWq
GTSN2fOdJP1XvVZtFSMH/DcR8xj7Q2UI9uXJXjqLeaRM5XEY7h8kr2sRUcTQZFRx8qVW0p0pFY/J
+CttlWuY7yvpxuLYToLJ57upsHTPoIlLNaXCxCaNDlF1FC1MU66r+iiZa1oliyt2Ek45D1d6ZaCV
JVM5uq7dtXjnaOKmD9Z6NWujmj3FG0EXhdblG+lryxaUb37gCOI3KXxtzWtD+HF5vRa//ZMxTWM+
OalbDOqtgOoQvBHZ7gPZKeofXp8eY+p9/y3S7PKshLQMxCmV0tNfWUSrU7aj6lNq/j0ghq+dkwVw
KkwYXLnORwQ5UjVCySJlU1Sb2u1d3ce2X0WHy8NZvOJOwsxWCWInWVXOxZDXkei4WSAd0DxQtpej
LO+FP4OZLU8aqGJlNgxGr24g7u0U463tjnm914VNYX65HGx5LyBYD2gIx2Zxlr1rfTparsD+Rl95
IzRkN3plK4Vh++nfywKzSGhXmVPDZcoNzxep0HtJcXVmTw5QpdWflOLV6AVEnp6iVNpI+creWzqV
eO/DbIRzA6xuPo3KSFfPJ9tNS82OyrsSq44sfxzat3JNonFpEkFEK1D4oBV9cHFP1WYww5SUN/Mg
a7alJ9/Lchjs01x7QESr/nR5zZa24dSQRMQK3X/w6+cTOcFm1KT2Jl2WcJvI3t3g9bvLIRYmDzwT
gwFCjNXWfK0yzSvNMQSSagmPQXsbKmh45I5O9cIMVrb7Qo1r4pjzaIA7Qq96/t4qM26yLGeh/BD9
1fHdygUH/0U7D4ZdQBXDUFAsFruBGtj4lGprADHeJszXLHOFegk9C9YGSsLzpkeYmcmgRRHQS5lm
vxaG/hfDG6KtVHfiiOtcFH1KXaHbioqXHYVASd7rzNQ3LTrQzwh1iZ+wsRjvvIEubJQK9c4MA42n
jyncdErZ3jW11EEx0DJ2RK5ExTsU/uotintlo1VS/gam3/Q3vZQLaN9k/XdRELSnqjCNuzK2XBQp
E/8AvLD/GTR6otz1rorGsTHlafEo6r/0vs4qR4l9+ZiPvbDtvDE+jqJvJCh0Rkg9qpEf3mg5NSmb
vpUm2lpby4Mz9INugDpQ086O9MyS9+iiqzC7xkT1t6GUY+xaiUYFzLbzu22Mz8zWcN32V9v0VmX7
RugHGytsLGXjYpJyHCSlvw4lIbmp4qT7ZEZj/lIJxWf42w+Eag99lhoAtcVxbO3asNCG9OVk8pqS
lV3QdvHXxqjNzSjl8VNDsfvgVZYEjUFGNzLtKf8DKAjKfKvqUdcC/RX1varFylYPxfAoxam8jSVe
tTqWk1d8NAI6AmV1FMq2uNLa1jwOwDBa6la9v61boanfI7eRvCsU/GJwmkluYl2vB9m2UEtDuer8
XoaBwJTbfAmI3zWpCKEnLjEpoROcP6tlEJK8RlzUmKq/JHmJpo5gWbu+dYEIFIbe2KZaiV/7IURR
qMGIQ3dUywMZKIVuuIMDDnOzyFvvuRmr2nyO474ZNi30mte0q5NDrqKfvdHHJNqhxjT8EA0PYE0J
6X+bCFH7GcshS3ak1NWz/VioxJRLzX/FNrEwr1SvsD6ReSeHARkF2bWTwlVuR1TELBs1McgbqdTU
N72cG+kVrRxVxc1HFrdpIfqZnVm0Gm0lxSPezlLLgMIa5DkfYpe1uyZN1Zcg8SIXS600vRISUTwU
TNeuJtf+Uca5yoMpko3Ujjz3k9YqktOi6HLbKHW/o6ktX1V+WhxcobZulC4OZKJ6ETYeYu0d6rgL
nxBiHo/g1Sl4j30gbTMXLXO1Hz27zK0WDSpN6zwnj432iIk8vgB90EtOMSrSLyVoUb2p2oAcqpV7
19a93r1RBCF+Fo2s+2mNTbAdrDF6HLqsPoDDln6i1pZ3dh+a43WUhq6TeJryWFSSsAkS9CRshdHu
tKKNAJAKXvkV6epAto0k977IYUglNA9ys3tw0zS5AgsqUB0V6/hR7SrruZYL7yEBafClG6rB2ImR
Yu3HTnbTw2gI1Y0vxQa3vBZ426SO9Mc2j7G87kwhlm5qMc6fNHgc17Kgh78yjQzR7kaLIrKqVt3W
9NLGsvXIbLvnukvjTRgW9ZU+GoOjJUm4jeAKDWun9cJdhw0U2guTVBp2ybNUq7OMRDOrhFOBL8IR
RkSt+2QzGJYDlAPToPCzVvxUcSu1fc7Nxo6uvg9e5qTZrSb23y/fUgtMP97nJz9mlpBVophXXjRd
vLGHeMGnJE2c0Pja94ozNt6vrHgvPO3Gd8k5a/SnqrWn7eLddfoDZklGjC27mfZTsasLr8K0cZoi
ddJKBmyqYmYkHVS13uqx7yQ0AxDqeV2ZgKWri/FTp5jUi9FSPE8FBKEIwalwdenl98hXHb/yd0pa
fW3i1wx7Fbtss22tZ54T575t5f1KJrK4GShXGOS9PP7mVThAZ1hxGYCrgQjfa27znU/lqk2vUvod
KyOdChLzSxoI1v9CTT/l5NGSCfgd1A1ocSEvnMDaimGxzaDi4BY7tC96sO/9q0ZeSfgXUnE4s9MT
Gu0dPB9m0xuJsepSDCaH5AbUxu4Fq7zDOIooRKXGJi+jJ2GNPLqUeUFsQVoFEjdieLPkzvcEYYwb
QgZVsOkwZPZkH1m+oxtv6jVflYVEUsI1itqjxNNFmevSt6lfqbkykHkp77XX2cYa62hpf5wGmOb3
ZNE4BuUiMwnQ1EUAO1FN7tLOfYsxu+dJGBfO5U0yfW3zPaLAtEM68nd9e7ZcYDq4vIGNbdL2uexe
/PDV01dqg4tT9ifEnCPjD8KQCx0heqV39L5yqnL/nwYxz+5Td1Q7XSZCU34320NjfP6HDgduEpM9
B90Amhxz3RcF/MYQRRIPiMAH4oOZSFZUtiBJb6mc37R+/Tj6+EsX3Vo/bOl7UibdMVwE4W7Nqb2R
EsP8FuVq01YSEgLfxWRLtib447aKP/XiCgB2affBdLMwDEOajB1+vvsws2sqZbqqIulTkW3j8btg
XJOnXF6vpSjY3UjocvG9Umg4j9L4vDJFhfUK0/sKiqfb24XClf73uAYFwPCfOLNvScutugsikdGg
AC1mxqEa45uMlDFOxZVG0dImxyPeJPuZvqR5G7EXSsxgfZaJ6/8mNscblFYOl2dt6VNFo5F7Y3qj
84o9n7WhFVWubvo3QmN4kM1Swyn6wN2kMm2jfwg1bXWK0OjszA/xziqjODasKUmo7KC/StOf2FZd
jrE4Y1DVJwc+yOva9PeTg26Q4qawQoHh9A+RqNmuvIJgW5yvkwCz+fJ8L2jrwa02Hj1k2FS2WnR2
vGZOsCDhyccCSRSAMf+jcX0+Dj0ICj+L9InIJhaHKo0o12j1MDiCHwpHP+vqm3AsKIXmipZIG89U
w+exEKvPWYeHiptI/SFTxvQ2L9HL3/79HJ/+ttkHUI9mibYgW6ZMWzCr/TETupVveQEnOI0fj6VJ
toje/ewGKcQwUDoTydtoVHkaKs9S8aWT/UOEGV+e0nRKfua5+Nhq/koqu7SBTgLPzU0AQptVMDDx
bijtOsPfpdKa0dj02+e342kI+Xxt6zHzpVzXYA2m4kudywfPrfaj4W9yQ/XsqPAQXdYfqlz9cnnd
lrbuadzZiyFWSjzVRIaWCA9F/L0Qroz88+UQS2cwmNXJlxbDVny5zoeGeUJvGi7LBv3J4JGp3etA
RsS3y1EW1+gkymwDNkhtRNlAlC74YebHZg31svjvcytz9E7Iyt+PjZNDZNRTTsqMb7yVX4TuJhJX
dvfiQujogdIvh9Q0r5KXgHeMXqYJ3JT42wm9PRSP7Siu1F2XoxgG8rNcu7w+ztei63zOh45RDNVT
1m2L4aGMVi72xRAUCrk6SPZQ7T4P4Ulm3dYdp20x/E5f7oDJI35V/cuuOgkzW29zTPh3DUZShEdN
jeAgHFT9RUxWutqLm/ckzGzCrFikmpF4oGaGQ5LfRMaxETDy2VzevNOP/fD1/4mizhq+nRWkY+wR
RTY2Y3gjll9RVLKko9lvpTVp5MURAejjP7xsANGcrw9ilHqvVEG9CaWbYISqEkbHsPwBI3EFiLxY
AMCD7/8jzUelUSgyObQZ1bBp8p2pX2v5qzS8+ukxSjPSpGMdPiZ4NntrjcHF+TyJPDtNW0oNXp1G
EDl9cAJPSX2jNC99c5eEN33x99A7riWEtybBT6B38y83htqpp6AlgbLelxgliw9lZwu4cK/dsYtf
1pTHTkoElBOmv58cQSQVYRK6rFyARnmlSnZnfW/94+WtuHjOnQSZts9JkEgv68YKWTRBc22pf6Jm
dDnA9P3P9/rUaEJDRpxgcLM3dJS3CcrYrM3I27ke/M3oxbdZb228vNqnRrnyJlza7qfhZlvBqxVg
dznhmtC1Y9XbNeVvpcE1zPHasGaLI5pljaclcSzzW+JfQb4aYsqxhybcXZ6/pV1wOqDZAllNp3V1
TSCN3jAaaJm/l7s1LfEFxQsFOaGJAj5VnD9im6ukQQ16Ol7TrSdklOavvfi1VI+oGTbhteg/CaqN
Plug3oTypyjduP5KUr00oae/YHbAiy4cq67mF9TJfTw8U9m0qa5TDLKtMPiHa5EOAx8WZExqLrMs
yBCjZDR7zt9guJeFH0WyU9bKOUvLdhpi+u5OviuhrFpZmEIMmfSYhljz6u6uRkTv8u5YLHqexpnt
wwjrm7xJiVNbeyv+1ghbKJ5e9kvRIMmljj9sEuu+X3PkXjhw2SaKjK0Y8pofDCJGHEVJCIgqlYUt
Sd/bBolhRAil596lN9isfAMLH/VZuNlH3WZBHP8faVe23TaubL+Ia3EeXsFBkiV5npIXrnYScybB
CRy+/my47+lIEK+4OiexnaSTdmEoVBUKVXvjNQs5kqi5r8vS07s0YCgBRQS1sqAL9vBMlKAaM0Iy
ezB5OMMKv+mym6g1/et7tjYbQTUaJlna1EEEK+5m5W1Snuz5qfyDuAwTAZK3DQIPbJXg9+tBd8xq
hpsahyc8DhjJruxWtmXphnYqQyxcU8BEVXYUHmqycw/1v54TgZLJUb51VkXUqPY7IECB0QdAa9PD
9UVcuh2fyRb8ygS6DscYIFvW31PqD9lNTrdV8jrXfhu/RMa2056mejdQT5cfNHPFgixYqzPpgkZm
Wqzr9YjVLSLdjeWfDfhnszgiYSW/VnQNnWVNmqiUTh7nGY/hgFuhaL90BsLtkhG52OONeWVd+cgF
f43rNoIY3lCpo2j43HBpKVWZHWJmxlTfGrV0kJHiGrrovk5jpLvCb1WJJ/BOeRyy8M7WE5AmvF8f
woLpPBuB4AmqwpYcJcNs0xEvJrY9KHh4axSAB9VrLWeLC3syWeGQANen6OUSk+0TYx9LUUB140Zz
GMnUHF1oP/9kYkiKw8MC8l6MHOVojvMScN6uUe+AdThXeEzdXBexPKHfIgTbkicgTZdGiFDwUj1a
hGYzUgyHjG3S7PW6qEUfwAs10K3NsdgFpZTxEJ40BkRN+RZEjLK2By+drvpJ+UjNeuW8LR93QL6h
CIYT/ImgplCCelDlHOYM5MQtav8qk7/YzySd2DE3WmKgblQ1I99MIjdXVFKBRrs3fqCkZiViXlzi
k5EIRz+OlbGdGY8wUdA5gEKnRCsd2okab4hXDOyaKGE3ZXVwOjPGpCULhIYmCrO6zGuanqTsF7BS
1tZ44VlPBYnAP2ssxBI0BSa5QSFukt5GEJL26KXmAMYREIGeHfMe7QokWYPfWPSGNuCawKeOPItY
cSTNqtlXDYSGfUYm5Clskz6geUCp1vB+F+3KiSQ+kpOQzDBqdLfpkBQh/5WgQ4FJRLZW7h/LQoDw
AtJuG/VLgkVJ7LbLDLno3KFDeGLTIG3tIJbXqC2WV+0fMaLnzdpRmjMLYkZ010teGd4DWmhwVnI7
a1IEH2ujJTUe8xIrlm2N6bNz7tPSi5x/z26JSJKj4vy9ZppwomzUvUwK2mFcuJ5uJ7fJD4mV9VuZ
pb8UpsX+dbu1NinBbhV5ZztZiKULs09z8p3kGTABeRRcl8KP5oUbdfDgxZv3URMgnCXDam0nnnCv
zqNY83VqRp4+JX8USp5I4XM9UelkdGIUqcAWJSBLwhVuo4LgKgQrHAqVrs9n0do7Om7x/CUcLSXn
kqq8SDSFWz3TArmQiqciYLX+1UE1nDsJFdL/mzQhBJj1PkamCRoxNt1eC1lLatoCT5kpqOjTZDA+
DmZCCsepVmzgonKcTFM4vn2mo7qDZyua6YkWaA5EUU85b3JVc6/PkH8jUT+AZQRmBnhOdGII66lb
rO/KBEertFEX1YGstkrIpEp+hgygPLdeYTvuoOXb62KXthHwe+jjR30lYJAF5a8TPQI0AZS/G2+d
wo2bp0jZRcVHTCfSpGtclYsXhFNxggOrgKLFZAZxVgwQNOPWKlNSydtQuzeGlyQJit4tsz/QnVOZ
wsljFIiXeQ6ZUQcCYn1XNjkZjVuEBrL1YK9VCCxdwFUOwm9xyEETRuz8YIwjGtJto0IiKHlBO4LW
bVoJ+c6IpNqBQ1kD4nC0PStae77/Yp291KDfgsWzP9ShKVEIZmHJU8ip/VdFX2rcKyUwDNo1zocm
7aYuI71JUU/aeJXRb1ihbcBfTBynD0KaenKpBaa0hhvNJ31tbIJ2d3UblZoE7Z6RG1XDx9J8T8eV
E7QUHKFkAtRRKJ/AO68go2lAHNtMkCHFaMqanFIibTwwvF/nvY+CuFtQzw4rwDnK4vk5ESoYJlZY
szxGFCGSVb2k47Cx4t6jqNpNkipAb6LLdNRN19+onOxT41PL5qOuvOSyRDQgpJXAj9W1+dCE5eb6
uV5Ww5OBCYZLNqN+ZECtc7URgLTSm9pvGdvk0w/dSEgJwAx6tFAO1u+uy13caDB4ceRQ8K+JBRdl
ikswypOxHmO5Naxuq9oRnqrXXuOWDQneE2GzUHZxkbFDpWiByjscatZMLhjuXHS7+x16xwz06ACv
8lmPK49ZqCSd45WlXfLk/Cnzv6IFG6YPyH853Ib1JrtJ6noH0o8VVV5exd8iBBtSDhzXOsPmOajK
BTslTEhGKDL+f7JZv8UIJ4aWqCvLkbFxk2z0Wif1c7P1BwA3Xxez6NpOFkw4I3ik662WuzY72Rlz
YFePDox/dkh7UEZu+7XuybXFEzW/A55JNWF/csVrh6NpHszx5/UZraiAWGiWpuHgUB6gStXzqN2t
hnGL3x+gkAZ6p1GMJaKTAt4X4eLMp1Dedc1T7Wyvj3/RaoH1BvhAaIwBBOG5jwJVTGXlLU5pJ2eH
ITOJpqRPBn02dbptzHzPxrU2av4dLxzAiURBB+rClGtHhURz2pkgeEe1gbQ1qp8AqLg+tcXdPxEk
7P7gyBHqACAotu/61gDvJcqK1sB5FmeDilo0FfG3etHVZMMspeBDhgkY4GCKfNzJE+CpYvldBtRw
N8sr+7UUhSo2an5ARIYaAbFdSu+rMKyKhk9q2+pvtuKZDh4PVmz3olYA4BDBJ/hRUJV3rhVSFYIT
xcTSRWbuNd1A0ryG90RPRLQt44ZI1codYnEZfwsU62rirqJJMUBgXW1s9bZp/K76JdvPyhrM0Zog
4d4aSTYITWs+MwmEFZ0HSLMs+1AV15lXXq2WTq5mATQbzH0cNoL//ckFLGpzp7ZshlIhFa29zFed
tff7JQl4uEfNM0eaxvk9l0ABJek4JTpV8ATizhSNBX9QNIkSFIwfzU3gwTWFQFJvFW1WQkhwMuZG
A6ravBiRrDSsuJ9FJ46yFmDNAxzEvmhkSzuWhvUA+AZHebVyJI5/mdaBZc+Z+poaXpzdsLWUFldh
wQwZCBaA2IRLKxy4oAhh0xbxWIPCfjRfKkCUFHdU3+CSZdsxslt39pqhWLBGuOrj/RTA4CCdE7OU
qgqsN1MB0LNcF2wzOsAsRtE6g1/K196FF/QCAAUaUr24eaB+mJ+BE83LE5owNKeig9ORA5tOf826
vKLci7M5ESEY8TJhsHwGRChtTcAe7HXDHVtDeFmwdTYwjMAdAmOH5mBhi8y6T7WEQsis4W4YoTEZ
08kCPDRcdxRL2gdBuCkAIRt5DNHJRkqhtWg14yBDNyMYMfBiw/SNFhIgiZSovcmPNH66LnNpj5Bw
hLqjIR9Fz8LcgJFB04z1wGO2i6AM6S63mhWbuhT4Y1q/ZQjJs9mIUbyfQUZGgTEA1lkNveQlb4wL
ms6b0aA1e3EXxNG/T3SiogjYNQ6qiuA/RLvklDRx7KEBMt9tGP5KxqdqjX58UTVQWYZSaxyqi2SF
PIIZc8Izr9vR59pRSKT9sPIUZvb1+jYt6TlY5/6RIxjxuEzQotVBTkXdTAON+q3SrUT4S8VRKOFW
TeQJUM2LquTz4ypZST6CfRDaV1QPcxrSbQi0j2bWQOkg69EW/HfzppFpeaiUeAcytm/OAOjDco6K
x+uz1ReXFW0ZnA0TDzdiDkjRSy1UshFA5PkY5aR1rPZ1qOLo3spH+mPSS3RbpgO1QM9gGpnH2tK+
jbPYdLUe/Yzg5krLLb55tSkzC639NZzTYbTbwQKHnBlVJJnn+4iTDicSHTeAHKwPNI66FwPolQ3q
pOkgEzkyknv0NLQPsWRmT7YzgztmUpH9BX/wa+IMCvViAHU9JGGmQIsbMoLKDRClanpX9fwaEdLJ
BlUFS4Iqm6rPIZamiKDbQfYjQGPdK2WNaKZWevVGBQDHH1SQYDuBScZpOB0Q7ZxvJwCEqki2oTJ4
gj/kSrORpfIQRtEfWGC83wO9CRyZGLZg5I0xKkyazhy/zrqjQGeZ8BRMDJA9XteJJeMIWihkr/AY
agP9RpjPXCsDswp+1BwwFjh9jkzRZNZebbH6qYnaicxRpbpqrgzEBIK4r6Lo5Pn6IBaiNge5ck6f
DReKN8XzNY3DkeYAFQJYZIUgW3tKaUYA/8yGlzGaVszmwhk4kyVYTT2MmT5NkCU5N06zMeLuCGLL
3JJWYuxFOciLIN5BkH1BOJoyvHrNEdY1iVX7YVLxUGhIwJVyTCAgzKZRvlxfwwWPA5Q0JMWg6ThP
IhdEOWYJmpQxLwc8t4OGWshh7Xq/YC3PRPApnwQerANW3wSUYHcAaVoKImxHmbyOrfHDL4tBZgnB
FByoGBdEia1UE1d9vfloCrQVh0+p9Ov6ai0gznJQud9CBDUoothoU64GtfWVrUCj0Ji9l/JOUV60
fGMAHIUyPOXd9qiuWtONhfsXhCM0BVwKStHE7sI5lvIy+4KuNltwwG2HtgCC/m1m3pix16LT/vpk
F2JhBzDuMtoiwS+OVT3ft4KBw3dquMrTYRem+kYZx+94C9hXETvoeunKs74ztOH1utgvxAYhBodc
Xp2LuB/NHILcQeo4TBj0pQRmil29wCMBirMIZmfetrZCtAkd/mnyERmfct092ZNKYjV9g+n1CgPI
MSg/KZvvGcjd9XbYUuDl5SpbyesuKRuy+Ig/OV4e+hXP1yZHsa9cG1gbtUv2A17Wq2q8Ga2360ux
tAOnUoSTk8x22aPxGoezpcOtDlxSgJ/amdYS2UzmnVy22WMmO5vICguXjsP9dfFLtgEkoTqaZ4FT
AiN/PkkaRhK6iXCi0rHddGp1qxl/cGNAc9dvEUIklbO00Ex+aA05eWBy8ZjGg8uLwK7PZGm7cG54
cykCGEMEytGnNputvsTFpHFQRjMHKp13TjGtiLGWTijncMZlDr2LmrhitRWyRtUrMMTESl2R3MHR
AUaGMXhykTVGwGLDDGxWj092T9ktzfPMywEeh38kYZAkkZNuIpYctypJxw5IPkAprjzZaKTJbeI0
uwcPr3YEgkSLjkggt9J2iID6IcvjIWTWfKOnYQHcazWNSO2E9VsXOgDaipWiI53ZJYehbeYHRx/o
c5s68w3Da7mXG+jPBlhrUb1V4KmKiEZpmroIr1FSCwAc9kMz8oj5lVpVW6lUHC8a4/DeHtQaDl61
hgBErCXwa3W20erRSYna2g0yQvF9wwAXLSt1uJPKcJdVkrqzJMNX6KwFJbWmYB6og3duZ7oDzvC8
0Q1JPxg1bickzvsKjH1lhmK8EfXzgEPTte00t/Pr1JhKQQYrpffajAQ7ASxIF5IJKD4++jnZ85iP
yqavi+ybFCUKwA4SE4+WEoiFV0zkYhhkg4VagccB2614YVMdqS1zCxcplMdZB3BO09se7B07HSmg
V7yNhwBLKvvRo9Jo3yp2n5aAqpj+PeONhmfh36MQvFKOHCQdDIxicObDmFnAZOo310/QkimyTcCC
or8QhPUiQ/mAaLrVWQOjbCtgrotx9aYRjBENpLz6qOQKvW/2jpprmc2lGM8GSisYf1VUD4vvRY4D
tEitRYKkVA5q4lZShDrREpnHLZXX8k1LsdepLCF9UfTpWFgMy0itGqAvfV4EgHZ77vK6eWwd6Q94
DbBtJ3MTHF2CYy71FeTFcz6SJO9QNzlJBztJfmVxfpysmHpA8Sh9uQRiSm0Nzef1TV0yi/gGwI1B
baGB1NC5ga8mQMjkHQag1Ax3Ic2p/HAaPkKpXStIXTKMQPNCZg2JY97Ney5JH+sqRRwIT6aHb2XO
mOvUKMLtNDx2G+CMkFEW3hjAPrk+wSXtORUr7Gha0SrUeHqtbiyebU0sT88QIpRI4qzRRXNXJYYt
p7KE3SybpjVSCYsJdD6Sl9hQur0+m+Xt+mcRRa5CtOVKbQo5bmLfmoBzH4Z9k31cl7F0Bk5mIcJp
2b3szGGHFYvKz6SRCK4hKMCI7rqarbR/rUkSjBaQDQCpzderQ/9fNTFXH54025/alShmRQdEfm1Y
fW0aC8zIbiLfmoPKybx59urhCcBSK/5gbU5cR06uOiVqq1iXYYfkIiG9M5KYAlfTr9uV6/eiHMCe
oeIa/aa6eBPoI6fTVG4VtS72qtJrjCPVbWIpKxq3LAd5cKRZcQsQtaFmE0CJKE9CIRnO+s8GQFW6
4Y/h5x9oHX8w/z85gi40FZpSNAvrpqh54Jj1QTbC1zS3b+DQ1mB/1uYkRLVRUU9tbiF/bDjhh4nc
D4lQDtI2uU2Gynr83yYmKMSEJqq6HTAxCVpXRKQxM5+qz2G85ruW/DPYAv9ZQdGUq1OW9zoEZWNJ
rH70gbJKZOd11ia3TbL7oqGAkK9XcrprUvlan+g7biGxgf5w2Nf0Zshlj5oHEMOSSQHCSoE4Moi7
Iri+oovH+WSigieR48GSQZSGaz5TPVzuSKL0T1lZI0iW3K5a67tf0xbBgyR9w9AEB3G5MREt3JkM
4GJgl1kjSFyUA3B3MFKhCviCTGOYqlKZJmTlTafaxyHqVNBOJCGhZZZr9J+LK3giSphSYWYOA4og
f6VBNPeXOW5R3gHSgdJtzD8oSHeQiMRLJ+DeAVkjOMVetQdalDBUhgbG66n6y4rzm1pVgakF99jo
44rBWnrdOBUo1jkbFrD+mAyvgnv1Tqb6jZm0+zaSd2X/DkrFO9MwiRJDTQsZxyTfXVfORQ+NW7AC
tl/FwTPH+Xmox7wCnTB2MZeol9Ya8Bg/QiNciWoWdeVEirCBVaFWfZdCisyRhnu2k+M06DPcN41q
5YAvXnBQAgJMK9xpkXIS7IqNxEMTFZAldb7Kci9TEwTfngoEv0YnduSNkUb0P+hkdpArxw0aqJU8
kX2+jmpv1kU+4K2onsJgNAdKFFB9mVK3ksZZtF+/5YjkK1MsDWEh8YeczAGJ2HfkqYeyJ8zepCFz
jeaH4ej+dRXhm3MRJp6IFJLWo62WhqRBZI4Nc2IP0S8r3Lb+niol0jor+7cmTXCss0056C0WUudl
lU+R9Gg6x1h/itG1q69AIawtpuBYB7M09VKGLJPV/ix5Uxl0M0L7VyC+1IB4zFa7kNckCt41oxKv
KoNEZUqDzmBe6kT+MCtehJMdjsVLnox3Zr/Go8m/7bUtFM6EgpYsZlcQG4EVq6hzPDwZK4HkUt2o
g9gOwIBogcfzirCYamnBuiRIgibSIWavTf3etXst8hR1m1bIKYBFN5jnnITpgy3HxASuubG3+p1G
QRibuNd1dtGsnQxGWOcmKVo25ZgwMx+LfvJptkeKekXI4qqeCBFWNdeG1BhqzDjLbrRmBPbIHwDa
4QFTRc+Qjor9C+Y7C1uVdwzJRglLqLCfrR4SuSQAzlnZvcX1OhHEDfhJWJTpGiqlawhC7RKp0HwZ
aa+KuWK7LoXoQPCUkX9WkSsHN8y5kAY9awDG4oZEH1yJJZuq13G5Uf71tpyLESwI3qEjLdOw97aq
Mr+05dCfki73rmvYpUs7lyKou4QiIKDCYDL2rHpF+trkCanDj8H4/idygL7N64/xjCPIsUdqpLmJ
2EfvQOdu69vGsSjRhm4D2L41du1L84RJAe8D1SPAaAS7wvkOqRxFedSRvu+hBvH0pKEL1/JiACMA
Bxs3eZzaFcW7PEPnEoXNKmLNzKJchj8z51vccUjnRA/XV3BR7b4A+UyQ3hiOoNvMGisLPOg4RFr+
UZaD/oYWmHATZs4a6M1lnApiKh01jbx+Gy9BQjCVU2kelUnH80NW3QDGi3UotUBivP6Gp53rk7p0
kxAFyijbAP6UqaqCgZvluu370YC1VW6a5k0xn5V0B5bkSYM1WlnAhZDqXJhg6BJZjSpphjA19xT9
qBkA0EiIbAesQYfFUxP68xp51OJSnsxP2LRpACV6kpgIw3NGtD4hM7C2EX+wcLsKG7q0lpqJDhcH
7yCmKbIVocohZJVkYdsqMkoaGR2k5lkNGBfm9c2+eLu+dQsRP6+l/C1P0PkysXSaWpBXZi+dTnL5
tqDfccNwneooTWQcA7t3W2fFYC2dbWRvUbyH6BQPlYJyjnSU4iwHwB4ijDAFsLwD6h9fiR2S0a0q
v9j67vo8l84d4MsAmQwcEtS+8QGd+BRwfszZVENgh0bt5rtVvY7hz+siFl63dflEhphgrA2Vql0j
8Sf05mkuZ6/v/wKH93edZy4m5V6h+p4aYLu3h02N/qhsfkOt4YrDWah8Oh+FYDbTPIkxDMx0GKhL
jY86LB+KsQqUsHQTMOMNEcLlgyQlm4b1wBjPV2polg7L6SoICpVVilGgOYjHsY5fU0pm/W1WDkZ6
b40rucklLToVJbijCgnD2moxVRn56YY2JLI8rf+ptQECuqzdWuxPjM+pRMHSVYaWWu0Midn0nNYb
oH9HVUEk8EN07KW1Ij+W3Ub+97nx8y0VTN7YwOnNXOpovVTIuOlrfn1tIQUDZxeK0bac3KUt55gA
mhTUoIy0ZXJgWuVrWvhaooJzLo3H60dmydidLqdgBqQ2pBRlvTADGiPG+KRnHbE6oEvHv9J0l/z7
mz9fR9zDLQUFw6gSOjcCc1enLXrDcPMoPoeO4cJPSscrlJfrs1q2Nb/FCEqCB2mmWPwEdHO6Ddvp
qHe6L6v1SgS7FPSdzkbQCkBBRHKrQYzcPpYDd0r8Vdi1UnN7fT7/j0n5PSFBPbQ6nFJgc6NSDAn5
Me98I3kzZ0+1NtqAzrCAXxMNd449PPKuhBaL/gl44GjPQIUaZ5k53zN7bJVq1iMAT+bG8KvI9HFj
ZnO6w/u3jVfGImSPEtXbt5nptceavrrR8ZrrN2khBdeXYdGw4dEZwF2AwQJv7/lIpJhmmZ1hJJL8
C4xRQxNQaV8hESavxVNrkgQF4vVZaVxAku1EbmX5JX2u5Peojv2KZiv+YvHon8xK0KIISQC9pzFy
mXmAXiiUMtT6hNohSgojQdv5m5K8Xl/HxQgOZYf/LKSgTvDOkjWbUCfD2oCQUep9GYQBqemGjcf6
B2fCHb1f0yO+O+dZB5z9E6GCqXHqMOlB0gFMK/pgoRhQNvZ5+5bPit8qUVA2HRoUkHZ5QJVr49xk
awWQa1vKLeFJ/KHlZp9YDZa5ALlznD5zoBhcY3Tdt5KVl8GvFuhrUxVinXA0WJK1mKrV9F4yzJAJ
YXP6Umem2zjfCg0kGXTYd0a2qVXzmwV+BBng2mwcDjL7lFA8D9u5y+UfjhK7eIPZaKO0SZPwsW7S
fddWbu6sMad+ZUIvB80xCxGcgfVH0MNam4Bh24F1yVAOcHjuYPZEj7dzeotjDmZTGwXObHwEYbE5
PA/OjSm/Wf0aHMGiPwKL338HISiJUs+swUYB4R5V0kQdvuNymoAMZvJ6uQYOauuNvWGtqOaiuzgR
KmxXohZZlccQmjVEqzFzvEnSNZY4mMrFA/DP3MTrdA+Se5sZEEP7zAKHUaxn4FZIWhTGx4rboS48
Rim5qt0p8VAOrjXE3U3bJ3FL0iLpf+lKquskCyfnQwYB7R4o9s5R7gq7I1Hp6NPDPIbdt4pl9UFh
bYjONstoH4Eu1AcTmMjiQB0yx6scXJ26ZJR60lHq9BhGHYL+xc7rmyg1ui0qSLR9ZdVILdWS8jAC
TvWpavoEGSfQZ23DmNpvRTuEN1kToQC9GsLem3qKtJ02zLel5eSbVBqdTVu2ld+GRuYiRR4ei7S1
PGTIGm9Cn98LCImGm9B0QD0FkoacqGwejg5ty3uQpFt/AQDQPhb9THvSWraaenNcILfdobDlrQVY
h5+DPjsoUfMJCkE08w+01b4lXdbfV62SFJ6DlnU8ps2lN3dF/CylzCR5XNj3Xc4mi2h6A/w+c56V
LUirjRJVkJP5Q8YC7uM64o28Vi+jnNihoF+unXjc2g7ezlC7ZgH5lPPc9I7TvNozm55BOFDf2+MY
37XozLyxWabsarTk+PnA5M+kVtlDVTXyN9BeOTuQXuA7hnZTBHSy6smdJ6XbNcio30QZYNsAChlp
HlLs9gtgJLpjXE8mBQqmXP4MwdgTgOypD90IJRZbxS5oAc+XN/pNn06KSdS4c8ogsye0hDZhaACZ
Lsz6kSCnrU7ETlXlcRrb6EEP1Zi3fuThbQvWrXvcBMHzatZ28d1qorAlVRrRBAvfSDaQuS1nK+ul
fi+HWXcDPlrp6Jgdx66R7dQHJMH0abam7lYzOOY31x3VomsEqaduAi8afRuCw59y6DXwO0Ac3FU6
6ab6aOqz7Yf98FeR2j+ypj9YJUZtVNPuuuTlqMdBPuWrLg2AFufuIqk1UCyNBboQlTYItTZzK9sB
H2+tB43GIrSQSrDMeBUncg7kCUnBVb2qypWrHHfEFzb5ZBSio+6aypaRvXaRWb4FztlGl3ZzsanT
wbs+30XveCJIsLsM0L8SUuRA5677npR9xghNw4MhS9/6xCZsXiNIXIxBUJut8dIt20aC8XyBpTxz
gLaUAv502GvKF55PYz0pME5dhODRY+Mxtfx/P0vOLMHJ/vApNlzoaLjp8wky5eaD08ENxpsJfka7
fzPW3sOX54dcB/jibUAIiVedKAajGIoywE4kP0cjUCr2Rn6E2fVsFHBZepCASEhRVia45MkA1IyC
ZBAoKBc02MxJIsq6EmwTc0kM4NjGXeJTXICur+OiGNTPAmdChiCxJCnqp6JmIeKbat42GVjApKPa
fV6XwUNsUfWNExlCCI7bheZoKmREFq0DpUE3eA1Kt5UFWzpgp1L4TE+iwnCatL5WIIUNDbADa7Ds
Zu6ges0YrYT5ywqh4dqLhy8k8MWGuMQsaSpJEGUMjT8PBhlgRO16duu22hl1Z5ISmYy4sT3QIq0d
t68t+b2ceIOz8VwA7Bwk39Bgr8ocCu9kokCTr8DMXBRukD4VR0pu3e3+Ye99Ot52rZTnyyz/lmWr
CkDAIARl9whNwbktxFOjJVVDncBVUm9wWx9s4t7oSUQiKHbxKzf2wHLtmvjEfdHt/NEdPMUNSUpk
Ql3JG0joW57h9Ss78AWrdjEu1cBDD3r/lYv3DCmP5EGynYHUPh8X85iHAnC3xbhm8ntclpu4iDPd
KRi8v0eVeaUbeaFrebZLVyzvBawRbtUyGqbQ2wxApcvKGWWAI0b+ZyT2tEtyokRe4xDYKPOpDZTb
cCsVe5P0WKGXmDz9XFsUVTwBonjhXsTklFWg/RiJFBOwB6kPtuWWu+93lYu4UgPsKkl2YUC3P5ib
k5JAcybyCegEd+25BCBxwpEHFDcv0VYRviDtijv2uY7WxdwyrU5N4nne3vOO3v6I3wX8IwhIsNsR
gl+OQRDgd2RHNh3ZbTbkcYMv//2Ba3P5QR7JBn+9w6+P+Hf4tz7/e3xx+YeLHx7/4rrEcx8evC0+
9lvI8vgXfLr44P+E/1P+B+/n/vXhdf9zTz2KP+33+Pi55/8Lxrlf0YivJsczPUWbsSyj5AjaoKmK
I26JEZfymBc2MUhFvv+tnNpd51lk8hOSbFiAynWvcH8NQe3amh8+zTf5ZtgPpCev1JPJ50/bjQLL
m26klbEpF+qCk8PJTkD4JwMazhQMZq6OTVFJeezu3wuSkYgv9Y8313cfVkpELwBQcUaBmKBDHUz0
e0PWuTbEgG4IjRI3BHXTeNj0zebQejnBflx3NF+A/OfLfS5I8DSDpo7ZlIQA+yXFl8kCsCm02/Q1
/EnDJPlngZ/793fv6PjHu4DsRj7xzf0PnRx0UnuGT33D/0HuEaYSPOKQt43/5G4ffv7cr1FxXTgS
fjsH2LiGmibQPmOJzhemH9EarrbIQ9Efqe6ijw13M3YzvQ8f47d8xdNf7ALUD7rooJYDm46NEPYb
QDQKm6Uqdt+Dj2D36/6Hf/sUrZrmy3IRXsYDvi88RIGP2bp4dJOo1sdzkbivBsFeE3LA6hLX365o
1dfz7ulm8/kgPgL7F6iWOZjv+eKpoZpXKq43LszLMXg//v0jgFU5wrjwj78NBTcW3GJsuP3Y4b/z
z68fvk/8khwOLszGw/bzYevtH2Acfr5ur+vlhWPAUEGJbnL2It5NKwtutKg7Qw+rHkSMbuvC6CVf
FsvdrvVJfj2LCWsCkDE0hgIuCekJ0V/LQ1VkxYTF59YMthaT9snKKVvaYSDXKcgBgmMIMYFww2g0
pyjqBESMGdnvX/fe8XuwecPxefNXtljhN4eL6ZxIEsynXEZK6MSQtD8esW2wTX+wMeg4VhDZgygZ
ZOjnOpRUTpW2ycwFeN77MfhFNlAHd7tia7+QgMWJnMoRJqKwooqzCnKO379/PD8/RwhTnmF4eLAy
4/f4E0T7B9/dPn1S9+nzaSD85+dEJhLzX1Ze377KXS9HBEwRtGuhhVfEfmzQoAjaTgWawo/L7g4u
GT4SjnK7haO8vsyXWVToP8oZ/hHGXdFJyDpY8IJGzYXB/cPxP8LLY6pb7qCvi7pwAfyoAdHbBvr7
l7MRLqMy0iJT54DzlEcdPNrY8WPPzz8PAb7CgTWZy2t5IlM9n17kZGPf1h1kotKc4AsQ8PD1FbPN
EIH+2rxt7g/3h4O/somXiV5hsoJj7WumxnIGwbCAFQmC580393bNqCye99MlFQytFSkqbRI+Pe9o
EQfW834DTX1ZU5PLtzFhOoKHMpO8UdB2CkHvXrDb4Gazoh0X95kv7TARoqNMA6U8Yg+fllallE1/
79TeIu+gIfe9AM6f+j++TKW75WdgpfR1+fifiBWOf6aFRTErEMv1IyPvvfv+CvhCuIPJ7Tx+f0FE
GDwSeEoedXSIOsjmDdivX3eqnOBCiZ9Y/xXH9AVbdmEFTgYmOCYbfMQzgB3+Pi1QIu/49QUHhx8e
7lHhKvlh5V/wFT8O+PXrMH0F31gtHOOVM8zPy5VRibXQUh3WvXw2Kj4yDOhv781HwcfCLwH+lydd
G4HGVVocAZAGUIgF3AvEMcK6VJWTG3qDLk8u+Ouewq8q/BbyhtnfujfcTHoPwVpQ85W3OhOMzlID
YBsO7raoqNQES9mlpZTGtgaHVJG7iESkcAuXkV/43UxGfI14NOVjDARD2Rzu3cfd42bn+xjS5+fD
T0RcuwC2B5ecPe5CD6+v+4dtTz4j3MV/rsavF7lGFXEAgHgAR4vwHkVI54avlkwj7SU5A58Ymd/D
z5Zo2/kj/4h21S59pKTZZM+TN3yscV9cOhT0TDigCkfxAZrpkQA8Fyzl6Jgf0avKvdcd/OnzM3cp
WIOniSCq2q7ty2VghZgKoSbEAaEE+CSCwDDWO/SNqhIxN/OPZJvvgnn7S9tIN/Q1cT9AuuGaREZu
AWhVa3E7N+JnKsHDOThpRFuAVESQcj7XwYxNyWQWRL+om3fmZa/5bhg2yibblZt2W6/YhIt7oSrI
E1SwLo3/cPYdy63DyrZfxCrmMAWTSFHZaXvCcthmzplffxf86ta2KD3znjPRUE0AjUaH1as7li8h
r7e4C/fSv/D6OdH9xuCP3uDxnmKwtrJy5f8/QgGRR7MFzaAsklq12DHxEEBomupKYLxGp9nrNx8N
Rpl85VtYQAt1lsdqzcFcxsD/b63/xC68hcjXIgyEgliN16fzKftidXBP6xG7Hf48T0bmPALTsoqo
p9bj5kRxqEhcgbUDPcjXJ9qxuDMzXeyskcqVPnh7stVd9dUaD8c4JdMhxB4jeUTiR3Yrm79b15ug
83vNP6QvvJVKa+ZKBP82mSQyAwbxhAcHHFW+ydj88xoD8Xef0e1aUR5ArMsjj73Q3iKLgDkBORGJ
veqreuJhztKt7HD2eC5eRhekWnqFQYRkzUTcFQzHFhcHAQSyzwvBTeL3XclAcJaZQEWYaKap7Hwr
nVMyeJOlWtpp2Ix2bK5mv6iuLpf8U/LCKjKK7/O+SI8XayO8W1risSUk8JrAkIlKHptNbp8ERzqu
ne13t+2VaHB9YNi2hOmOSDqBdetas3qMGQJDeoaczogEZ7DRDgJBB5HhW2BBtKJtYrbb7CTqAVK1
YDh/Og426OVhvXKSHZsDdGDrm+J+P9u5Xjg8CYzHdCXm4unyl9/4fcsRpwL8fgOmnpsmFYoOExUN
+WkkiolZpaawfy3hAwEDaLde5PZ65oQk3kun9Kw5mQEzYDMPhSk5K5fhxtXALAEYduC6KQgfUeD1
hmnoImCLUkTx2lJ4EjWEN32jNJvAnnjCYA/nzxWJN+Z8IXGhHYEGFFaK4SR6zVjREwMEol7p+Tbw
KlwH8UP6P+Sl6eO02PGrRS68mRaDaoDIhsjOzZldmUHgX00fdfYlyjAri3CZgR4p+/eF3kZFIkYE
43HWBGythBO/3lqBkec+H+VQ741qHxCFqK5yyM5gI9AHK/6SDUAOkJlOvHz/JZgD2ac6S9R9Rt4G
Erz//jG3GZjFxyweNZTpG6ktMKR6Qj5Qot1u4kTAMelhBNp7a/oW2FAqvUBlgCdyQfz/GEe0kL84
dfQN8FUzYzMm5CIz0uxrizfTB3DJnNsNt5ntR7AOWCnBvBWj3YOxy+02ua6twBxvjSI+QwXvEKrh
yHncdBfUAZzOqEUiqv1oJNIDKe5E28BUnfB93rMHyQ70LDRNzeHWLho97YUOXkm+0QbgJ6oekhsT
IJH+Rfzq7PkA7AynSzvmtfKaCLd8zSDe+m1w1zgOhDRIcmO47VIJ2amXYwazy/TYE4zYyczB1Ewc
PQNHWrDjr+BB2fWqDqYjY/zo9K4lvyvenVtw/QELxYs0ORN8tBrT0M9iNnNEOE/9ar2XT9Wa3NEI
tuNW/OJNkQCBlW+TBxF8Szrr7luUE30C3u61L7p5nrAl1IlFPx/upcIuvihN5zLpevhZoaAPJprj
mRSmeHibiWq0GBxJJismT8kDPJFA/2QxOnXlC27cH/oBlDUX7HVQwe9o+Uc2SFRHJlEkfEAf4QpS
GyAeguNAVn2PW7t3LWix0kqM05TH/E1duqSegsELpEpJuY2cTH/mP3hL1Yi/8rrdpmQWi1s8KEmW
g3ZYhkwUIB5Yl9XFPx328696iPQaGb3sPV8TeW8/QWeDBhd4OdTJuja0SlsxZc/CVZZfxwNaXSqU
lfDe95vAVjTUP2fTHIwJWpUZa8p0x65ygoToBK1R9DDlxdOiyvXIRWqb6skm7sh4yS1NB+zObMB3
qjMoC2t/Z1mfd4E1zqTZrtU87273D/nLuIGNo1IQR8jHTKeT4sg1nlPVmPXCHkxnpvg/Tr/8fqXv
GNGrNS+xJ9HYx10o0tCkIEDWk8RVXjB3+D3Rq48RizdCczT953K35lnedsXgzoK3CM4KmtAkmLPr
k24jHp0nc4B6kSd81tb8krmiI+xqPGkmcCg56Ta/r/WO/bySuNzfuG1wiYCG09lJF1+LzWjEh2kX
nPtNSrLdqMN66/mJtaJHzH5S3NXhKTcZhusVL/c6jzmfjWTIDx3moF0CxL7VU2wknvowBea8URKS
69UDv5+ZFSt1G5IuRFPr8sNMjVyYJL5Al273HhtvEKvp0d9JIx0a2A+DMbr8FlGEITz8vuffxBDX
TyW4bBEYKiifY/DF8j6nficzfFonumhHzyLeJqzRK3YCQqUtY2KGjKN5oyHCaAP+YczEf3gBtbEz
utGD/1J9iis6cOeO4XsoVzAdOw2ffWHSwIgzS1IK3Jx/Es+cVbiB2WtAVfAW/AUrMcqB6GtRwm21
UuThlaMoinwY6gbfSekfu1+DnpDrtTzRhQvosydbArRD/FPY2h684PFT44Gsb8VJu010U5k8qIyQ
EACU4/v6/ZAZ+6HCNWOVwJj0Bvs4RqQnIoAtKoGCe+qBhRVltq2FCv2ast1GBRANPjs6pIMOOln4
h0WeiGAlxh4jt0KiTWDyf3yvszQbDfVn9Noff9exG6wIqv6Y7QX6VlRpcaoqf63cgpiO9ZAw1BeG
LbHql9Y5YNKSqst2fJQNRQ8RJr+0rkw0u/zK9VLXHjHUBwijaA3pdpuQwLeg+QZ5T8r6e8PI1sSN
0HDx97fwOrpCpYDkGyDVMQPjEL3/vvDbGsNC2MKEFjVY7YsMwkKA0Tf1Z+YmuqKLH6wRm6O9xml8
V6Xgc8PxROoDFcbF3RHZqgp8BkaEP9XwQFPnPdKDHTqzMoRB/NG3GgeEkuo+OKy12Nx6BXRX/0le
aJRWz2Hgy2Gi16kF9v6vwGM/6qfYVlZiiu/u/oW5uhK02NFcSyK/DiEI1BPapXiyZhs5NPjXIpE/
s510Rmyh13tQJcr7+nFt6Pmd1xjrBBSMNqFhCOeS97JRmJoXSxzorji3B/Uolsh4VLrg65oe6PFr
cZy2gyMjj/e8okp0B28W/kPy4g5JWlhoIVWl9kWVyIGZCWfLhqCQ4gMzOiarJpHRbKP32O5zfTWg
ov/+m3RqUX4Yq4jBkLoQ1QK9egLgMdgcOHD9PQ1G6TJ2ZK06WvcMFPAEiBfgYiLxvlCnXkjBdtXC
Nsqn7A3x/H7eMED+dRaaGzu9fFtj27z7APwUuFCrJJXUgM8gcNA5DLI8zptjv0XXxFGwkZRlvVUT
fBsXYV1gbxcRFaHywi4ExmkmyX2GZ9c/xQeg/mGGehcDx3hT+PTPK7pDQ4/l6cng56WoAwwzWNr7
SS7EkY9h70F3W2Fct97tcwukgGZlyIfOwVjcr+ihu6hrT9xtSMTjefsnd7HIflZCpowgNwf8bN8e
UdEY3Zh8sh6PHBAHO79aJLp3TX6IXDbL+IPfJqGGfU2d2RO2glHp2l7TSzNymg/2gyeKN20k3Nrz
vPLK3fNcfq52yRARN4PYYHBDoidPmieeRkOzfPjLw59261up258nsiaTbuDtwWIUgUYBVfzS4HOd
HI1S2iX6/DLsKz3xkuPsCnq0Znzow3EjhzoKwOHQ2V6L2LaPlUQKY8hpkN2eL0jlW5FbPuelGaAx
bTs51SV+xBwkeGzO77q7ACBDXfGEfqO7FAEgixsirszX+DlvR/gq+mBH59SQLHAqbOQnC2OK9H4n
v0RWCKVSrcZ7nEiz0X//gHue+dUHLNY+SpFayAE+YDR2ACB/RNva+Zt4shPvBSRt5Zy4azRgqzIX
9k/go7GVqwH2bxf2BCUq7RBbsh2d8mdph7wiY6OZnDMjYDVXVkurQcuTVijrMCYj0JG7iysryoHU
MHS1lULzlaZsZB7zV3KHh267mjK596ogDQ7DC9JwxPWL0lQyIsScqhn+ilv3Oqi5Df6zVvUeHm/Q
Ei42amtlefcsoaJg0hO8UUzxWjr6Q11yE68IiX5ONSIdkH//05A237Bb4ZQZtcmfIXyzdk3vug3A
twP6BVYcDKNa7GouJuEcFfR5OWmWaBfneUMZRZ3W9CZDgVdMPLDloEF5zV26s15FADSPVnRl+ISL
bE059lnCxmimy/Bupp+lF50n94FBVWzcSFaN7JTiIrw98CTfBxazPdGoY813+ZZyrVRIFaGgjDF9
8JnQ8wal++E9yKBZYMdeppkEqLHzyiNBb1Sm/9rYk4lmNPK0413BkkzYy5k8Z1CD3g2MFuUrJiag
T3vzzUAPd5O9RnN5JxwAATTVdkw9k8FosnCrMF6EAa8AA/PyVPJm8Ci8s38mg5d3YoA4cEX7bs01
AOoqChUYzYpU5LK4rmTMVPuFTNN1zVP3Bpr3d8EIPwv0IQItXwMW/RmS4rndqdu16Xh3CmEYrkX5
Q0EuiK+QqYn/cQZIgWoVWqQSfYtDQM4O5QB7cmunQT5e05nHSEde1APD+J55rUlhlnbsIUeORkoz
WDEyNw0VWDsQeiBXREMFpuktkRxcQzMtPr5FOLxGuvDSmBektuzOfPig0I7o/JE1JpL3NGcLCinR
iLySpG5xCazZFEzlmNuquXI2tzfl5zcBpXm9P+zEBcNAcz8DxuqQwQSPjtm+pyw5TkYJpHaEndgy
mzWDy9/6SEhnUuZTUDABVrwcLjlW6HErtCjV65fkTdTrHHCs/glNpFbgCXtSDbpIwje3w141Lia/
fX2xr6v5D2oGri8oPkLBSCGoJ6gnl2ZiAg+VOnZxqnMYM4L2bVt12Tekr5Onwk63eajP7vg1NhZP
Vnb91tFHeyatHsMoI5e9hMTGuRApaovSdbHntpmNeVoGywCSJqFzHe08c0zGldbIO0nGa5HLt5VT
OrCJQCRv5050fsidAJ08z7SrqPzCWdvhnjtxrwI6imo0H33+vuL74jXa4UTZ0W4mH9a5WonpPKA+
cGBDPThTkkhs9F4z532kR07woNmgxBoMmtn194XzX2TRsQE/vmBhjRWGzZgxxmjo0eIs6RI+hCE6
mkS3ssttFQOloSuuHvxhX2qirb/At28+eB0R1OGVFYA0Uug9/GGHohAkhHyN9TMbf1e8MQ0Zz2Jt
YtyuIaEfmmSreexb5xUSgaViMc4HivZdNPshMeOmeWg4HDh7kk+cA4eKPzV/M2AUNvKlVQzm0Qfe
TQelrLFqVe5dLFwtOM10qg+ga9erDTO6A6KUwnHOX6Bwh7C3wA5iBK2BgzbYGOMj9OJ9NYC+u2YN
03gQZVIuuYXDIZaTMIcCXXO2Vaz+BcPeCIvZFTGZjjlpjpItXzrjDe3da+7yvfNFZ6RM3zisdwmn
zKUoUIsQ9S8MaDJHIgTER75+tjsr+URmIlk93jWBC8MtY75cwOYQGHvdV+74br9tA4Lh7vMXi5kZ
ZC3Vxd8TqKDLDElzOK43MH6x0Lpaq3jUMcHCZSkXjUSYwULAwnD0yPPzrBNA602ZbNa7Me89Fj9F
L441zgYwvY4QLRy6zGjOjM7sUfeygx2N5Sun1E0ymsFlMPJH0QuAKPndet1xZOFG/lv7csB3roIq
e2a4VFdfuUuwL544Aw90fPnLvDZH7uRicjmpd2uF9TuJTagwHXsqAM9Ci7nX16gIBj/IfZSOkUet
0FL1xRwilLJLK9/yCHc9xRwgfTblfeiuonbony8fR3AxY9geSEMQAi82nRuKRq2aINPRzdRrBGv2
kh3GKCROYsR2F5Df9/jeCwFfFN1GMsjKMe9s4allclr3yORixpk+W8gk6IEb/K034XNwKt+h2sJZ
LQn/ycN2wG4BOpU7yfPv33Anl4GQQUQ3JXqdMPBzyaAgRBKYTVR8w+Syf8U/FS3woltNTx4kvduC
qcLEbMq1pup72gWnEOkFzHmjvYyLaCWMmTZneECGRmsy+Tf/lTdneIRZYQV/8z1QmQcNuVYnPq0Z
kduskaih9IVXCVYa4yUWR1z7wSxUtLCLmgQ7kVohshN4IG5XVw73zhIl1M5lGY4WKk5I2lxrcpvm
XJW2FRyeiUgPKPYZ7FPm+p6yAzEmMvW77DPXs23qrjqat2oMyXA6KGIPMfcy48j5mMol1igkxw7/
6r+hSdEDTvKioZjnG8VLj4u7GQYg/93sIO7Dv6t283aTMZ4WSSSwxGtIMNyk5pgMEZiIl7/aNycW
jcOPGgBKg/2Z7iRjhyFAoaHYz9yGBA54z9EMWaIamesqCvzob1/NFN4+zfA7FSQ54HrC8VzyCJcY
z6qJBZ7muIMEmJJN4YGpttz6m4BHIQpJwtyGkVu7WrcuLzx9lNU1WuVEWWyhAVFWAikDuhudP3VP
UG5TwBw/g3Vmt7Awz5N9aDYrl/nWGaAztjHlEgB2gCCXcPJ+GCoM3/JTfbJR1AZpjl6clW168I+A
Zn3lAUkiwgM2whhrkOc7byUVTbk60NgAbqjFYkUhaf0kgeHmLtJFdEWTMeN38fQu7XskvPXEQZ94
t5kyAs9X0MEfZg9r9vQb4Hxtv6+/YeHvxmwE9iQN3yB9CMAA+XiuaaU14gkbmt27vJb1vqPnV2um
j/gPfzOM0rCPQ7wXodPtCnTTGL6HEW9wFtyccCfGnp474GOehIf2z8pJ3/oH10tdGFAGQ/JSkcdS
6xcQ7TmRavTPaDMGBxM9aL09J9aact25RgCWs3SAB0qqqN1fr7bFWO16iqDONcgafKd8n9GRVhGM
FSDBQdLLHXseGXSoraz0zi26EksP4ccmx4wQowdWBQzJhn+7Ga2AkHo76t1Ldam2q2XHW58PsIB/
q1yabY6pxrni4WQ2JLCBo8P6ULbZ497EJLN9vMcvmAxhhOeL4NZ6GhuUND5eezzuadbPr6Bf+WPR
xdiVrR9ir2fkTUiyw1xQPbxo5l/eAdkQGmDKinTb7bimVvc3GxA6mQZR2rIch8kCalJjojIaTnpD
2nT7TGfeMkRsPqHp0lUX6O6VpUOA/1fg4j3u0DDKNxy1kTaXWr49PgQnAPhnnUPjy38Do8PpguaE
RkssWiQWOtyBGzaYfBjITh8/WpxjRhQLSkz4SwRcV3ka9bVJVncqjtcyFwqs5iB+lwNc1dESv5Lt
YAJIZhdeuq8cQBEsyVl78OieLc3gz0Uu9jSV2lpWeghk7eCcPUZe4oxmqbPn32/mXR39t5ff3u0P
HZXKKJSHGmJ6S7G6mDSWhOX0Kyq5JmXxrsR5OHFCRXfvYzaCk+/xBZ4vwfl9LStb9v26/VgLSsJ+
mw6QEnu+DaKX58bALD1rzbrcSUJf6cJ3DeyHnI4T2yAeIUc8cTBm7bY2wR3+AuTP6fcF3dG6bwcX
YGxk4QGhXDwQPqe1ZdirKBhyiKLUUs++NIBUG4F25SivzE6+JEax+V3qHS8AUikhGtwAFUmBxWnR
vHMYVT6KSmb+gNSznlkxkm+alzqNDFx+vhHyJ8Uu9dNANGSnNW81iLs9SvTcY8mahJHzCtpxr00n
2/AaRutkcAJIdk6euJ4EZszpcARI5Ea2D4YQAQCOXW8GVnbBLNfft+BOQHUtn37fjyOuMLW20QQg
dTt3tjgjtcQ/3H6yeJI+qrtPxX77XBF4a7OvBC7vYcfONbjuINB/lTgygFb7qd9yRDOlXYfE3xfq
KmtrvPUz6ex2hMosCg0UHXO9xpidmFoaccy1wVziY7XvL7FiyB64dXoy29orpydG5euCtGp17qTR
wTGC48UYdKQ2kU+/lt1nVRUGbYe04qWH4+69FLoyAzQqgv5g328j0CJJSEhVRnfM3kNThQoiNySs
bcFtFQGfQcMbMB9j4qe6yG4Kgz8WaotAUvMtqSP8btLfMx3xJH/UckM4VU7kIa3qrFndOxkSZBjx
fMEF00B7uCzv9JpUh0OJpG6HCr2y0S5/0XjzgS2o4Y4BfGazm2GrbcqXQTPWXpZ7yg2qHTAtgiwM
U8GX9iuuMpVjNGx+9KY9YA6BTGZPNhBqBsjMwEvq0WmjWmvoutu+XJqTQVMwco00Zl+KlbsxAK8k
kpxqb0ymuAsN3hGMfDtZqUFh2aoRAjhKihxjHI3cNt5cXTVXuu3vYNKvP2Lh7UdKKdUiO9HgCoEk
bta7tvWNZhehK1nbqaT6TP56PEkOpaGuPLXfC7x+0q9lL7WtqtVe5SAbCgd2QPH1FeXVPx+Sqx7g
GhL5hO621+xUPLT7+V2OwA+vc6b/tmJpboOO669YmFbMXckFmcdXABL2p8LkvpGU79mj1z8xX+pG
PLcJKna/y+TvmBq07qJfHtcNfuI3gOKHORWiCDNUZxZpFMwSOVQkyuwWVHHK4SFWyAdLwi/54bkm
jKbXJngvDRRYgZLroIPyvtvGa/DtO7BEZIKh+cCrcUBeKgvzLreSkoS+mCGoH0DoSUZPdczETmz0
HIFVBe2fDPRhIHNHHhl7tQ/k9gggHilSXAjMd4L5ubZ+YtRPcsbJuPLSNhkMINisnoynaDef2pRU
jPXGr7Zu30H10uw3ShtIit7BQs6lVLRSJYEzgDSkc1HFbWOC+UUIdDtAMg9gyQOAutwIIKOrJ5SZ
Mx3oV4xWhz+42kd+6xBefwx/vQPJjEGfaYOPgdUFgi/uESUEsHTtMbZw/uyLcgYWFrR8kb5feWrv
uDfXshfvXqfmEZfkkN2/JF+Ta3CBWRHx2P35UD9ne0SQ1m4GT1ZIfFLsggbjq+HwbRR+/QkLK9Sh
+6is6VkUpnYRXnp0Dwg7yUZzuT6azO7En8o1poBbBCNyWEBMYFob0tTI7F3veAcA0RDUBVI7rT3R
VsNmB9N7aBozOY5rwu6sDzANzH+BhuOdXz7vvg/6oLxQMDBw39jhswiuR4/vCHs5Ji+hGcQb+M7N
2mN+R6euhC7MK8+EWa5mEAoiLTvYcETFqNBN86d8Vnb8hj9IGHIPBoZsy9GU7e8W7s67gnoD7IlK
+514gLGut1fR5rH0MzVD44VvV7vYUd0AQ8Pf+WOgj6f8KTIkJ/qTPEeX2F7LI93TaDR4YcYayqUc
wPKLgHhE1+bQlBUeTj1/0A60E0fijC5F6qyJ0URLe1gTL7BVENilJsz8c26v+lK3HiwedZRcgG0E
FBj9lNc70Ld1mrcMPqIy09CMj9mj6rEOj2lDLu1U4DCg5r9wYa9lLt8y1CYKRoLM2lMuoBCkHV7S
WUQnfQZWT4R/unpQ3Fxn//Ok4bXgxXGDITzSxrBGuvuUHnuDVtj+SFseGVrVUUy0P1naE/fU73xd
MlY07c5FVljYcBX5MoBIl40oaFWmFCQYg+s/sm55kak43qpUdABNa1p9VxbeKdDZosAFJP31mUZZ
P4FeZEIqEpPnUJNm3rTeAOgIef7Vdd2xGUiw/5O10B9mTmIQlkMW0MfZPtupn6FFMeS8xR90VBt2
7Du7MmbvTnxNk/r/ZC4uDldUEz9wkFmYIao7BV7G0KC0XMIu3LfEVVez22urXGgsw3K0QxBlQAXv
7gf7lAQoI00OkLCGBoZPTk/dzlkrJt3pDbxa53LccJH1ktyOWCemCzUmSmaYWaGLl3wbG0fl1IDq
8XclvW1Tk8BgQjsv0OIPm7SMb5pUnGNeiwp42JLF7N9HI3trSI0Kd9UQe/qon8/0buZbLzmA5uPp
wjyEbvkKLlP79y+5PWJ8CQCkIJgDYooWVK5VOOlLrSrrFOjjDdPa6okFNTH/p5WIbIjgcOnt5GPF
wbhtI4JIZE2wesrbCTzntchWG5JRHTGKfj6E3mj1DkZO6Nxr4YkfID9eM0XUVbqKKhbSFvcGBLM+
NBjSWgs+9QawY5vb1tt5j3bmEd7dyn7eKDAVp8nUkwRNGqBB14tTEEB1bFYVusCBIKAFAdBMvjFg
Mkbner07628ILNcqvrcBM8QiHYXnDZE6XpfFMfpSzfv1OCD55MQHdfcgf/IO2v1cFgkw9OA1ho47
xUQrenyL7P4WC0ASqnE0YhavVzvlgRLWZQ/tOaAC3BsB5aVQH+DLJLayK7z6Sd5UW81ZYwK5pQZY
CF7okFQyQ15mHXTVfh0heD7k3gD1tYRLQZK/pVfBUqEo18KxiUn1zLhmB8jw2wRAsOSs+uv0PVsq
GZ3N8L/7sFAyGVODAlbG57SNKW2UC7CeWxlcKPylLIzGGk10XG4qLzokzzpmi63o3B3poM1GAR4l
eHDHiguPPQ6VQM4we16XH9VXxaMUyY3uH7WI4IVAEcmYXZ4jzE610Ei2IvuOvl/JXmhAFddT1VWQ
DQbxr+yp9tKjsAUaTcWytVKfdaEi5SP7vCKW/u1iw8FNJANTAsVDDnRxzTACC6nfEmKZrQzWG85T
tvNWM5m/jTFhogBht6t159uVAqpDEaUgZALkQF48TSE3RKPSFyWt4lidG+2LffGIs90gLQVXNkF7
VbdRHlYWSmPd64VSqeCZ5lgeOaGli+GHbcqlGF+ol4i0UKD7k2+R2t6hT83APKTP36XdBv5IQP2U
tjAjSTs2IEGqUEeZNpkJQq8nynek7Hu33iSO9giyL7M3W7TJCXZ9joxyNbNMb8rNemk7Ax0Yjxav
Rewvx0URiVlbItELKnaa75GdaldvAuAcHYh145Fwf2Jn9XhvLxHCEmR5ccCo/mIuNz7sRw6mT1Fk
6GHM9OkkgQP+BE6TwpVj4P0yJ39GmdTN7clIHB/Q7TX7cQuSothxuJFoOkW6GViha+F5yWZsmmSY
mncoIvQVjE5iT8fqRbTki0zeyi8kukwMEjJVG31Ja4Wh74rgYtNRgsTiwUKBacDLimjKpk0uClDt
zqVMAdMJLjtJRMw6AnKEdfzNZORm/Kg+/+cIPCz8h2R1YbrmRJuDgEqWDtk+PbQW4IfmMbfGlsxo
q6CXqnnvd3VFpLWI7M6BIyDlgR5G2zpALIsDTzOmb3jMdsZEP4wRRwk8fxPMDsnN1XwWNUaL7YW7
o6JxBWg/MAHQL/mhWkkky2kRcqUu7iY3OE/7CC4e4wROBmndWlByaxox2eGftKUzqxSY1xQybKmn
Xoiuh9ILrWiHWNMK7NmW7Ho1vr7j0EEimIPR94SSLBrRr9enMrMyYNYkvTqzMe1TdCt/1uZk+c/h
K2Otku/Tv1tupwoqBSwSwyKAPbsWF7Rxyg9pV2Jajsmh8RMxfPTIHiWfBu9eucYRc5uXloBvB3IQ
jytAIfxSHiZYNzlG1kBHLWED2llT1DFOass8gvVp+IO+Bp1/wMi0XWn7ZlKT5D37SlZ16M6p/vyI
G5xVLY9ZJ8MujgFyj5HJAlS2ydHxBEYNkderA/Mwgk6kNVZehDu6S/0KTMxkVZqgXjy0aMGp0mSG
XAXVts2Qoc3slT/Cxzxy+8qIn1kH4whoUwv6FdHlllek2q5i7dY+YuHthX6Rc3GHE2gtzuMsPwFS
mTeHr0zHCCjZoUgDH1Xm/Im1TsF74z6tbAJ99hYa93MTvqmAf1zgSVBKTIyD/NjDtB+bO0doqRmP
akJq1OuRmcyRBH3mLf8cP8vPLBk2/L7TNeNRsDMjW9WFOxcAnh7S1IDbAxS/bDTM5LzJxmxCufvc
PDWYR4LBUV51ZFAMPor7ZjUov/MmX8lbGGm8mrk6FJDHbNTTZLK7yBUKI30u0VrFObEdu8lR0tfw
s8Idhwu1MAy+AA0eGDeWMNZ5intJ6IA8A/mXCOYWDnxXcLTMD85A1szqToEpuApoRZDgUUnsxg48
fTPbYKCuM24nM7cxmNW88F51ydH59btO3Amc8U3/vk5ZXIwymxU5q/B18qkOTW7LA/LS6xjKXliT
le99kzW+fhd5z0u4EkltxA81FKVCLpsBIpXLS2TODvhsX3k9PHicTlv8fZKFRPQiS0DV/3fRq6td
3EBp1uqm4iG6+1Ie5pf+8A43zMZsFveY2aOerPGc3Qlosb2YUkaZudDjd9NUx1HMoZhgrYERPgAi
Hock/ZrMyjyg7/55MIILhzyNg2mCGMOzkqD/7gBfXHi0T6Lsj0cN5feltVU0PwhruUOC3kwBIAGZ
kPmNc/B6HtBxyXoZCGcph4hoe4Y0dtcDaFzof0JTAEerSsYtZ4JheK8aQ0E27cuEQ+mfZtsnp9Lw
d6G5YqBu0+sAe9MpOSpHu3KRWrnWjCQOIkBu8L3JE9JIs1G/o38Cwdffzk7AxemEnnQETMDsNvL+
P8+CQjgw7qCLpd2g8B+vhQtJzNSZBJw7eqBeMVFzfB9lQ6otPP05EY6/a+JtMh/S0P0Lgm9KC4MS
/bU0RZbzMA561IJq3HaFojMV0v95KWzKmyJ/FraioAcNrEqMN+uu9Dlt1rr473iOsoLRM9RzBNJu
SY0g9mPOBz2GrtcvGdIdIaKy2PXPE5qDzJXV0r1bKKIKNABIB0FoBY6WhesYpUnQRbWPzgVd1PvL
IIKSl0wY0PYUbVtHsDIklPKzBrp7FEaPmqPZXY4+N5lgpm8DANDvn3PPDPz8nGXDjFz4SV4zWqbn
nmrLqKYEZrLzN8gthFvBjS6rQJA7bs+VwIVrGQxTVRYx1h+B/Rd8ceg1O7UbBaLGJx+sGKX9ubLE
mzqNBN/5347LC7s+D5kv9AkkDnqLiZYETAlubB3RqYtCCW8nxu/y7hn1K3mLxzXshkHNKshrjdYT
vLnXNZKg5p4fRJ19K8D+iumMxh5HHCKtA137L0z71QcsLlQe1oXcFN8f0Owa3oKOydZH4D7jUfUV
wmIiNZi7/tNVw5nUYKyouUBYtKTgiOKu6JUEHtWkc0b9jNLJ+R03Gc37CIhCWNOji56NY4dhc2u1
yFsLQocA4i4p6AnSYLMW9orT0LU6KG0NJeZfKXNnZH78idGfH5ngyrNAm0ByWMrHAZPHTv/5RBBI
B6UqWleQ9sfPIsUiqkwo8UNX6w2eL5AP7UHPA7EoPQa7XheeBNxlNO1mD5tktdnvNlJD7Qt5JHRB
oRGLtuxcG89gkEdGKJpa53egLgOrsOok+nPxUjiJtWa77gujKBLQ0KEVewloGgW/E6MW+8wgHzpv
NJ16Cpkzm6gnbVZN002MQJf2Q9pCjcNUCWZZw9IqU3YDlyHhITWiiMiHP+I2j1eu7S3IdSFuoUTo
eKk4DkVdxLy1UQKhgAkTSoqWH2SM9N8vy215aiFLvj41mYsBVOwga3A7833cJjb6Al4odpyxxsNq
NujmzVmIW2goJ3bgsKJLa186c3pTtj3InAA7E0HsEVxau348rd7Jm0rqQuYiuYrskzpwBWSqp2wT
GrQWNumhh4E5Qga6ghYUnaMN/4q1cnvNebqx+FS2CIpjWv/CMI6FBR7QSdZMNWRzH9pn8mb5Ox5F
x84akb52C2f1OG+iyYW8haZKUccmJT1OcccAWDTAVaE8aBX425HzovSYrZ7uVD23f9ejG7dlIXeh
su0waRlTQS44xyw1Ju9nyWb/D/0H99dHnXd0SWFCw0J/Uow8Cjmth4Vzebv7m+3ACgI0WwaCo9rs
3yLnLXS7Lbqkfl/erXPyvb5/chc6pOWCEIsxWlUo94RMpzL6Xv1emxxAQ3lKHk9rfenCXZuDWgAn
g7IK6rM4yX4GhjWPYMupd6Z5jXngnEk/nF98TA2gfTXKnnd20eNfmUx/wIBAAssOtxHYN7WHx9Vc
KjUDV74i1o9RyxRPBGSRtBxKyRQxVyS5WIOGHI2u0WaGXyoS6YRW7mJACbDyWBDVzMeOXTNQ924v
ulvQJwZmACQCF5oViigBNRNbo5zdq5vyf0i7rt66dWb7iwSol1fVXbybu/0ixHai3rt+/V3MxTnR
poVNfDkIkAQxkBHJ4ZCcWbPWGbdCy1FPKFLwjNvK6hgXlsjPF0/giIcmRjbCUuX0UFvHWys3GKP5
fiMj84grEYD1hPDtN1JwYSPRM7nxNRXx73OEBiaeGJ4GcIe61e/A7Dmj/BGax8EswPigbUXGFXvd
Oi4ICmISurPp9C20rrKqG7GK007M7F6ySjzgLMGDB98PHng1FDPkHJh3QsJ2bqC12Gb2Zn0vBJE5
APQaAEwRjWI0x1GXR6GQFGjiVQ/ND/0+yAB8j5DhmD41F83bP6TZlN5rJ3jkgVUrPyPX6BnLsHbq
QQET2ujEqYjO5/VSl2KAvGQXNVaG/LxbntDY6yoH/qtFBaoEfZJo/MWZfmWRci5NnDqjyWHx96sf
FKPD2QAWtAUNW82qPnxvCiMKv4vhUS+7rBxVEC+EUGH31Etod05scynIxh8mT/tiRMaV/Qm2LAFY
XmSyMaPUCTdnTcrXUGvECYfxQFwlM+HLI1rs1MP8xjC2EhTxVAV8GKZQxqPhHWOkVmUAzmM8lowT
78ygCwRjIQR5fsRm7GHrMuyRsE6FvSt71HGT+HI+S2IGyA6A0RfZI8ziLnoUkJ6yO8NsHelCDp7S
LO6iX8ojwzoJ8besU4fOGAyVOuew3lkFeUAcP3qXR/Fdt/mH4qu2wp8MgyunODKiYLwB3xQAB7Qq
g8iJ1cyJBZSxDwB+DzvVU5zT+YR6QLmByJmXmju0AndIRfxFIyORIV7YpjbIXNea2BqwXVx6E/UA
yz8lXu/86jSTVRJdW9WlKWpVIXIvpkNYNmBOz+/CU7vhDtyFVfRdC3MYEIRleWQY0fJLWWm1VgTY
uSJWZjDZtKCVQS0fTC/bevMWusWrcRAfw/tpH+Myk3wkE8N5v/OY/Z7RPx9ARYE6m7vR4MkHABM7
XVRgk3RvhMgT/wXwlVk7oQvoO/Cpwg6UuK4GbaHQG0+G+QzCfofhWmS0tC8jwayhpAASAaTZriNu
UkfVHPE1wCu4vCDuIqPWHUME3oBwGcibyO5AJsh7rLVeeymCRvCPYWoT5RzEr5oRhtH9Mm95HO48
YFOEwwobOCr/Qt2CTPsfgzQDSx80MQTfYfA92DWV+TM3Raz7DBzlZPPId4C5iTG3ayF4aZHEkcWl
QhmrrFMEWIzveKv76T+me+4dNDtHiVWv/A7KogZH7dJURf+l0pLZdMMtUL+73M48A1goDC5BazWk
NDbii3x/e4S/n/PfvQcdU+DDQ62ULuUrqBO2qgZXNh7UnbaXXsAGgQbzM3oQMbe8W1ovcGUrxX2c
3/C28MYqE67eGOC6SG8gXwqUDnXMhcaY8p2OgasekgBW/BUCV32MzpydOug+3bJgnKtn+NIgtahd
rIP3HpUR0oaJtOxgvryJZvMwbQqQvf/N9C4GR12HmgpX1tqHrcLhfUdFX1xi8ihEg3bzhfA1keLP
2T9/lveB0+KlnqAuzf/vpUAAVnErBOAKIhrAGlI7dfRDARo4M26nnu9lv2a33X/MuJ9qDnDlD8G5
9OQA14rbY//ekQerikKWFMyfQFDQaatcm30hkWogRgtQ2jjZYfBGOLRi5hBgQ+c+j5w39iyL8OM7
MIYYBqsKikDg6/2G+ZKqZGz6HE8BTbTGfbUT7jkrctQtSDznS7ftdxkEDcY34YslerW2iYEi1Q3w
avI8SmDklrWIF2NdEPqTiVzARzeG1lywSbGN5dbyN/IDIEm7UMZ1qmO+ookfUdsYYGgD/CoAlGK+
KT+T8b6KplnAK9rWQF9pnxov0hxTlJzy4Ds6wjIhRmZeh1fuUUBCIyMKGlvkJulHl66Ore6nMCs9
gLwvdbVXybD9h8adrWmLm5vbTDbDq1aOOyg4gLUQwqBE852Kk8Us8InB4ULKe8094eVBRzFO3tyU
N/4dSrk2b/N7vPAYgXLVm3FjBZ4MrHKAH1FRY5pR1c/akeR/5lfg3KWPGJm8Y7RrX9Rteynv1cAU
fjJhMysXR7Q3ATOpiQrpRKFOdyjyDtpUasgiHozjAFb9l2RTbqJDvUufBKuBqtc2OPuO/9PoNskH
Mzh/Ay1gKy3NU5FDasKGN4j53i2O6L0BN2P+gUMQQMZmExasixWJ9dduLEEPBNc6vKAJ+xh1sZoG
YR6zXmrwjOZwLxfxe4PLlXQUd4aLe17hNRIOpRg44Z22RUqmsZCYYQWQ34XXb58BmJIBmCqPHDg1
6WrP6y2X4D/n0b1aWcghuJLX41PAVbTpAMkKQeaeeDkCNgcVDWXLgwtWPvyFzwFnD5wsoSPDt9Di
3fI0+wM/6o0VPNefqiOgu+Kkeii7/NScfBODh1vYTQy65pXz+NooteSRYoASmxhtPyc0CWrmvKnv
IpxYjQtW3uO0YWzo76Hryh5N1tiVIhEKhL3ncqtDbj27cKaABOfdi4GCYXsQDpfbFr9vqWuDVJCe
sgJ6pSkMag/SS4uWCRAfP+ZsmZDvl8drO9TFZuTnNu4m2Im3NWDAdz36JVyQLjzCi5xiO7moVulO
/vv150cuK7O48kq5tk9FrEANfLkhCzk4PrLy8rF147fMQcTaj5CzItcNDV7Mb6Pt8dd4Fk8ihNOi
Dx9LzMq5ruTHrr+FOp8KPo8lv8W3BM+dg8wyOLjREQXtNJCuxh/Na/nMefHxITwMVuyxuD9WLgTX
1qkzw1AmRUnISkw71fE9PTUNII0EdFOStnj9M3njLvqGmZkijkSFEbSL4jKAdz8SkgYVzbhsnDix
RRhR33O7Bc3GqX4RjqWTbYuvCvd6Vnn2e7AGmy3uWQLOKRQp6WveZIgVp2QGuWyOrxp0lDJn3+JS
LVszaCoJ/YTvggvhCeHUnAqz3uWMNOjaRC++ADXE6/uPMVTSmMz4Am4DkHnlHDKn/UBXg5eCcr34
9B+b8/BSvzMbaVbODdhFUVoCMhlJWCpgK5rc1TmHBUZt9h0aadAaeofOZrB9qMC/uskSi3kyfr+H
kMn+Y5IKk1Iwz0PiY6i81W+FTdDZ6rlvgbQXLO5NBeVAvBOP3JnfMPl8ibfSbgUqG/wiLano0L2e
ZFEpp1BqfWQfvPFOfAKOMLbBHrPBceQhuQwigofaG/bP/3PUxHj/WKV28Kz34xQHXIOu1Dw0+338
C/2/aBYxha/bhlbyCmRm/1iidmueq00SyRhfBljusX3NkcPmnAJNdxCJbT0mzyiJg7fmk1rJWvdL
TehhD/JyRwXPs8p57aEIsPUfePdHs2EqmawcDFcDpOKCrI5R32swKH2CKSA7zLwlDmb32jwGM1Nc
b6XmDd5DPL/Qp4Br5LeCPvCHqERXWLgptdvXxhPfcH046CcFKCvGyq15poYeSVxUCVaBrmVB16wy
5ixowToY3EsPvQ1QeXsXv0Jt916WnQ7qge0PUCuxrhAsu5THRLkqJUECu8Jn4oTPuR1Bc1kEqbcG
SJslHuV3JF15j7TJ/82IgWYHAwhhpTOoN26oip0+pRrO2F15J3w1kMZECOKfAC8Lft5xh/lHCgZo
icX1sXZJA84Ry4ruQdRZaJRtHlcDD5JruNBpdEOrApzuyJ8hpfRZuca22zAlbFfqtHAj4OfQoA19
a5C3XkcdLlV6eaigcdr90Dun6p1xB95MyUt3ESjLUcsCAQ64taU3xgyvhfalXWpthbyOBbUmdneD
p524exxvh6Kz2kPrtFb7xhIAXXnDY6CETwRQbeAyaZy2VAuDxndRaxmfk2waL+GDcJ8dEiLRN1oD
+EI5lLH4fWHzmskY68pVmLDxoxkDnDLoRqXmmI/DZqgrmG40sPfwOz8HjG12pjN4yTb6Q3qQSjM7
MZ8Za/cGkJIBlI60OtomqHgkFXmVKDOmuAVVJ/LIpv8QbN/Cg8EWoSGxlI61C1MydUGIB90I/Bkj
LIFSQcLvqHwkP4vDdAJX+uTKrnJOXP49eAvZKKpVR/ozym/rOg1S0ZFRkjYpZDkhKqEd883bk28V
e/ZarsakhTnqlSH0c5tCkRCTiu4oAVJuVnSAjJIl3ROVae0uPWR/QblP9OeRxUUJHO2OyFJcb1Kx
HoEpFuMWJX1QVEMYeaOYoz3uBwHEpHjFK+8d9ENAsHwZzwzfXbsPLU1Tr41yNNIcohYtbiXKp+jk
BbJQCZEeP6E7z7hA6t0LgCLznZwZDFcOcERfIuGB5BcSCNS2EcRwEEcBpqcdrgz+QXAbEC3gpDuj
/K7s5E16ib3bw/0NWKYcGTbROQW5WuA2aEyeIYyJ0Eew2T6SInCBnuUSN78AIpe4fzqkhWR0MhdV
kJ16xA/uQnPYS2d2mwfZnLc+hPKzKgEEa0jxIcoptZ6TfRqamWqJra1DrwZIzc0P6NVWJveYP0nb
kMU8thKxrqaBWvVirBNjKMg0uBDmBdHBazNa/Sa2jXvhvnVCU0PK2bo9999x8zrgiQAXAO0AonTQ
eV97eaSXCSS0UrjaLr874Lztz/EZQhqP8HFQf5lg43e7L86+xHju/YVtAXsMIkYgptcV6jga1JwX
4ylrraqGlHuyQRvBrwjCkNldvck3uW6dxQedZFvBgreZ7m9b/13ypxebVEl+X+TQZ0tF6kybgmAK
W7yvcjO0+J26U7HV1QkCuoRQOtkqh8E9xru3M1TiwEP8AAFyO90rXuXm4FoEsziTJGgFmAt8wp9v
okN6yQ91LakNClenV84JdhK4Q4tL+oLWOvA1xC9gr3UuCW8q52of2IDbo+Pt9rSs3U1+8y0S+TY0
0tObManLXMoMaJeBA0reSSBHDgnbWo88C5iCzpIp4u532+ZaRuPKJrXvptTva1WHzY8AlMB34wt/
ns78a2W/gQYFMEhEXDvcyXvM+obJJLpyuFwZp3bAYEixYeQ9SWiQPpfC8Scr8TgINg2QVRHMCBy+
OjOjtLrxCK/lP/NM7fYALBZ+mcAst5mhnaaYxS5JUPFtPu+qR/kEpTRbPWjIwIvMavNqwF3apoJ8
O+HGO0mYb+kkuDMq6bj4ftyrQHyqtrDjz/zJsCRPBlNE8vIAkVbzL+g6EHeWn0Dt/T5v60H18Qni
QRLgYq1zP5ujy1m/t17uZq+lp+0k0Ebc9rX1eYc4FYQvVch00y/+sZenJugx76Bvg2s1iKud2b9K
4EbRkNcp9zFECvDyB6Gob/3dEQNhLJQgYJogBq/jrZCnQxzx4+/simBXmwmh7wOzvv/Mn0vzJyoQ
j5MJonkrfdaZtcu18w2aYGg6gGCTAYDStXG1r+ukmmFcItxChomy7Sn7Ab0AS7ngdK/Ba9RbxVsN
9W4imr5lTP3aAbc0T7n8UEVRpo5k7KAg+Rxfk0OMruHSCqCSAOGi5AcRqc9OX7fNrgZVDYIQhBeE
gBmpnIQWSQMI/FEIqcGxfumRqdROOWhFy22yGUDzI6FEriSIcOiiRlNN7IAjJHySmSQl3wMNmA3A
JAvVBAkEmnQNt2sKEchKlFJFRLRXl38YIVxVwONU20gA8R5eA6v7AA3a7fH/PsiuD7pru1R0FZoo
0ScVq6uZj/ouvZvPjTOfevcCLin8WwdZjA7/rIEE33xUHNw5XhqPA9RRcWqn3cTPggWkPc7A4q7A
Ph1emKQb5AtufSHll3pR1F0pkS88hV74CD4+yPXp4LvCF+xLQALBhbDTTfEeYiYhiOl61qn3uwpF
fwFSOrjoQ8iEkPRd7ww5mbpyEAF81E4n9Q3Ae6+2QbFh1kBDWe2+VEyU2LeF9YlLqPkLOnK8m9ic
myI+seCDK/4qo3D351sof02DAKBIAd+C+jPS+oBw/Hw3IE3gfyFMIjbh9os/VbMmxJvKlmMnKFZg
3VefQLd7F2pfxamCT0BhOEMnkAhRdnX7UdvZh2JKXxMoUcoXnyOdQ6jDgw8FsJbhTbr/RB+2W2xT
a7ATm9Vw/HuD3Fgkg3JkecbGSnh8lXiI7tHZ/A5ysmTn25+5GXniqUAR82VAvXpy8eRlbaOVS8r1
nFBOmoVNYfRkWXTvo4MPbsIH1JDnC5BTbzM6S+MLUjbanXbyjxpZJBYr8/fgDWSABKI91Os1pDYo
F50FI+mqIQRVGHcnt5MtTckr+oGeYi59F3xMfIr2lJZZDvieYIVZvMwIpQYJXdQ1WUk6vipVIGfL
euNLZiJ4PSRvQeolWuoMwAmiKZA/t0PW94MCNkmJnkexFqGSKkHI3cTlIkEGG9K9Itp1NiFKM06j
VRuEPQNpXPziqeUcs2o2ihLjStVgX4me2Jebsvx5eyAr+CiMZGGFOvLiVq/TdoCViBCrTuhDKJL7
yh9Pjaxbgl/3SMzXtkzkIWvlEX15LNDD91TC9QeQaVigaPwSKeYig9e2yfSqoqFnnKNPTio3fFeZ
dVswVm7tjFuOl3JSJRP6ofcx3jz02v45Gl/a6Lln5hW/p77IqIj0lIH+RdQFqVFlYSYUXYJ3Upd8
zbz+lYmTA8pmU2qCu17+7PGijDpglDop2skiwN4ZSNPzqoEegRrG4L37KnXhEKE7Tm5zhiIp4+N0
Ki+Xa2obBT6mfJjNKtrPugdaNENB7ZqHAjYL7Ljux0CrIiJoEJ+k/Fg02sYPyFTk+mSWOXpJuWIr
5zkDyrAafXBr/ccM5cijLAyASsFM3L+05ambcXmWXT3VrQmtjLOlxY1ze++wBkZ57tQKfhX2sMhn
s9Xq0LnSJ8Eq2rFi+CzLEOWzQaiWstCQGdSeEuUIQLtZxix41+r8oWqEZ51AsomUx8paUkZCA5S8
D0btJnkZ4mMwxXbj/5gjT0EFu1FZJNKrexFdPDpkC8BrRZMSpWXXqT7ByUeKq1e6NzRQmT9MneD+
xULpKNugDQy8xhq1UEk7iXORwI7STNYsb8NZcDoucW5bWQ1kCyvUKmW6XGsx+jhAiV7e5c2UukHL
vWkt8Hii2F2KIGblp1gWqVOokHyxH8sckIPOd4vurVKAgedx4emCnRgn29vjW40ai/FRtz70TMdq
V8FaX2054Smud8oQXuZ6sAuovEp65N22xxod5ZB5NvdxVMNe2oxupknnUm1MWU+dqI2PYyGmjF22
7o3/egkdFfVWTDUtgpf0AhCc42Pd/Kq0r5G7vz2s9RP3zzzSxCXAUEZxmcNOa4jvTQLSlDrOuT3U
wO/ELEPTxjiqTg72VYsvM0AqxP4X15YsUgPWaMXrA6qJEKsEMtqac0XdLoGe7VLICGisfMbqMqJZ
DvsOyGBwNF0bMkQ1E40JyxiWh6xyx+QilMjb1i+hv7k9s6sOurBEnQADpxn5PMKSIT63PObRzZFF
yGuzS3QTNBV/4y+kp5RwnKCdk4oqMjekbdSTdaxgKRLsDMKG7Swe1HRgVJ5XF2thigotcZ2UfAlS
AAvYhQddHN5iZbLyQd3WisEY1epZszBFxZQm5nIIhWES5QB1HENF03z3IetMNbLvZUhckBZ2qGgS
y5DX/d08lIMiarZzvFTEsLRz+EaVPraQy2nPs24prX3bSVhTSUWVRAvHrqgxlZUkm61oFGZagwoX
ei1DrrBCygqOmIwSzcekzZr89dr5q6woIcwJa0o8/kxRM+LF4KSPwbbNolc/z9BL3nS/YuglJQZ6
qHToiMSNHVe+DVHeFxmpmNujJ/boB+rie2hymJ7T8nLo0LKVI4UkAFety6DiClVHKVxOtVPDAXvV
X8w4CAcV0AEC5itLlEdxRapIY17DJo8eZwhnO3Ix2XMJKm1RZiTqV/AvMr80RrlV2nMFsEvocMmq
vdTvedWSo7shswvtCfQ0KQr8EesWs5KwvbZJLTLeaS0k7kmDmLDLo1PWYiJLu40fEslUO1suDgG/
SWIHtSu/PUz6Rhh2YXuvRU6t7qOAlQdY28GLKaBLNBw3SaGU4nMaJXgfkuZLFROvHH1GNZBEU9qV
kAICnwc0GsHQQoU/oQwKKSpgJtY6b1TzN0GfL7e9de3oWJqgwp4RSEjAAy9syXFjNvK+weE/c2ch
efb5H//NFOWkqtHqWitgY9SNYIbZpeEqt9T2CpdbTcGYufUF+jNzlI+2TehnKQS+LQQiiwcHAQeE
psx4Dq0bIRI9EF9GSwE1oGQ09KjhsOuSBt2ScWhlgb8vpZyxRGtnrgqKoH/MUGOpo7Twq5nUA/PD
WD+qXPPa5McibV0VgsshyH0Y59Pq9WlpkdptsyTnfNzCYpePVlhsjJ8YnHScSnMXcdY8WV2fu3/h
HOjIAALz/5uzr6N4i3to25HeRz4AwA09u5w2OGl7NITHVmKR4a/uq4Ux8vNFPqRMgzxAYhOPolJy
xiGCN3IW+P8tv3T7QDCF3pGF58K4VDVSJM8dOOxZ76X1OV58A7W3g3xOR6PGgFXVNPz3Ub4PExzI
jszhBCsdf6hNXT412tvteWbapTZ8qWmhNjSwW8+JCSVBvr8UoJAT3RIqX1yamaWKQq9sC7gZ3Da9
ul0WI6a2S571XJxPsFx2TspDA0AdvZ71ollfWqKbhIsTdMnJnWixtNww8wUXkJLizNtNCzUfqe1e
bw9kBSyI0whyEf8YoS72g1G3mjECNSAYJ8gEt+KLYXg1d5fJxz6CtM2LIXpNe9SLz5ZFy7EaDBam
qas+VyUy1yPdY0mAa3QKb87RIxcCxlbzlgopQE5TGNFg7T6D1AFw4IBHat8gEkqZx3wwE4hE+Tj1
h9Ywtcj1SwAyJAgTtxu9cBjTu5ZtXlikT9deF9NmymGx17xWdNTiPCWz6ffQ+wtbU8JroylNPmXh
wFf9Ewy/ALeT1l36sSEJBurxCswa/HMe1U7EA/kS9BvG6FY9dGGG2oBjaySDWqD2rHOfbWdW2h1C
uKn7lcWBfxv83rX2AKo7PnbE8D2oRlMpNMbpSEx8u1csPoHaiaMUpmkckvJ3ldl8qLiJfD/J47nu
GEfX+pQa0GiVQez+LeEV1zok1EbU9ArurhkviX/Ig+3t+Vyfzn9N0LTUQZdXRdfBRJWjZq6V9pD+
TW4Qaib/jIJuk88EH3LBZBQKOhTrpLCDaR8yGS1WvR4KB2CZATm6LlM7mw+ENOJ0WEmT8A1/94Ra
39Ra6cT+fMgVyRvUSw4RHbwlCsaBuBpUFqap8xCistkc9XgJpcJzOYamkfbmEHXbzn+Thvemmhl7
YDWkLOwRt1kE6SoUlHjoyYQasyfNoycOvFMWopkZ/SmoVI/UJaJUsG+7CmuY1M7Lxn6UeGJWNLhn
zv/o0yo0W2lyC+ld6DNnEEtGUmH1cQo5FNDSosaEqjK1qF0oZ0Y7Y2YjEbrA4vgkzOUhEkpP1wHl
Ep4iYdqMAT5Dm0Dw4ENT2TS4FzTkmnoDdWp1cG9PwepugcICD/QBFHLoDip5jKYuVnS0kFejl4rd
/RiyamokeHwLLv+aAEPt9eL2Jd74cwgTwJcMyhHvwTjxdNmVxr+JYgtD9FHfKVpmjADh+qpvRT5U
jNrQLJN5k4esvPNqHFuYog58UU+LiCfL2LebXr3ow0srsM7Z9Xf1wgjlK7nazvzUYjxaFiBBKpkD
kEcJ2gH81opzp9UckWQUGla5jmmY2v65D1b/UCA9yTw0AP3AnNHlLm964J/q0ZzUjVQdK+1vjobF
aKkYoPdFosccjOairXGy6Qee1vSMu8vquv2We0RSFDB5yoiUp9mok3XLE30zRqBlmFRHEyTr9q5a
dfmFGSqwVKI66bEKM5CGMLvyoy5Au0coGmLX90eGsdXDe2GMOrwh9q4V9QRj1ZSbU3oswQA3BT+a
YmaES5YhEk4XUVoNhBrPThiK8nM8eGDVMzVU+iJGpZS1RuSwWJhRShwASQxH4NH1kwXZQ8hPblY1
D7fXaN0MKDtBD44CKQ1pBX9ymKErGvSWEmQLpAmlgYdRFP7K4f5YoQJFnpR1gLoEKABbZSMY4eNU
RV6cG4zMw+pJBmrDfwZDhYou0tKg0w3EWKRS5tCT/dxRok2LF3oV2DMrIcCaOypA6LU/yF0Bc0Fx
DEVQ8fWQ3GVBW1hjovYq8l+hoY6YugzJXrsG9ANQvDn7EaU6yAb5BPmpKhskR0rn7vG2b6w/inFU
oasPgoSgFLn2QbnjwnYYfLB9tI4CVbzOaUNgnIpjWeyM1ob8dAcwQTCyxkwm7ttZ+cfub7jRwvfz
YK6mPsGYZwHdzIAq+CPrBrJ6rVyYoE7JqefaNBVgAoLGNodRlNpGRaAVYysZE2sC3BfS6gFLwYo1
MmojaDnEnNIeLqNw2nYsu+e5Tr3bq7bqlYuRUZtAUaOu4RssmlEc6iwHuuZRg3feNrJ6VV0YoVwf
dBY6N00YB7L6psxtG0TBWpTMBgumjpBB383c5rZJ1tRRGyEd+CzvRJjMfR9J9XQH3Zf32yZWQ/ti
VNSBpUo+yrA6Ym4FmG9eH3K/8Dr1EEG3428MSaAZFyVFQnfl9caK1XDwZYkDyYs2nIUsDiwxR3Pj
CJ0IXX65bWv1FAaPzD+2qKWqqyZtVQP+kCl7pA1Gobal1pbQ1gE+ndum1r3ijylqiZoUMJi8hClB
6u6kYLJi+X7MQMDAd8FHX6dbdLM7Q+mLjOlcd/k/dql1k/kEurAJplNEjO9A0KcGT8E4MCo8q5F4
MZHUDUNCB5IvkdHpst2m96UcAbUGUUfFLWvDCUL39mSuO+OfQZHPWQTBues7Q8gwqDRwelTI+tKT
mndZZUFHWXaoIC+kQ69XPIYlAmkzkrdfFaEqlzx0RcyKuiSqfg/s/4wJDKDXY8p1LvMjHbaM8Cka
tiDjlBJwFnbWPEA5L3mYjV8j/1jILSN2rBBGIDX579qh3fba8MipqTpnMBw14N6MfzW+Ebj6yJst
LiRVwnlZ+dD3k2n0UGXBk7PsfVfsoagoQVOh1+5HuTpPGc8qed92KbDpXn9W3mpy06dY4zZ+avu9
ol/aItzF6bOqvie1ytgm69sTvGEChOagPktFHUmYSoj54syrUx7EiVZfoH1daqAQtR3zHxPAV0bI
iAirzqWhg00TkMHBU+N6gGPii2JUI2gjc2lqodO0b430s1IZb9711PPCDvmOxWbhuimOGx9D06pt
mW+zCJRVn2m9yfrLJHiCiLP2q+6eqvQyyb59e6OuLuLCNhUXZL0SW5Wc6VK1SVVg0SGzg6J+p7td
YPPd8B+nlIoLEHkSYqGFuSD7WUVHubQqaEErjEGtnraLQVFRoTFiNS0lWOmTeaso3ZfQiYzb+m3f
QCX3es1SPjbKPIKJqEILG+IahyQvd04r9/b6rJ4O4C4AZzUPTQ+R8kHd6MU2zgLUPsbiwMnSQc34
Z7XW7m+bWb8tL+xQPtiGZdL5EmKMNLygOihITgy1LQFEhIHD1zYHeSXfDDuesavXfX9hl/I/ceKa
ppthtwZKre6rnT9LJh6Ptp9DiTABS6zxo8nDzzIGFVOFtomuudM04K1vj391ORefQfml5M+5NLQk
lqXdrpTLfQOcXDaikYebGaZWrzQLU5RzZoZSDnh9Qasg+1LgOHWMx13pNsML6Bo3/2lYNON60iR+
LpE3ZVC7QRhZsGVMFi8zrp6rQQQaWSoki9H+p1OLKMujGmsDnLSaPLn5CfBTWWR2xNtK+1TzDWN3
r54EC2vUWhmdlrTaiLXih3exflL7vWg8D34ImO8+L92p7Rh7kGWQWrGk8Tm5KMjw8tgMoA3FHYRa
NOvimEmOojoSKx20Gr/+jJDu0lHCEGBjEW0SKCmYEzINc9w+3vaMdfTNwgZ1qfAbIKjyEYPiU/5i
RAOaBtOiN4tMBPVDOh6rIT7xbfNZSwNA4PL81PjzliMlrTo6RbUQWnWdxk6RSr6V96h2QaU7M2PD
5xhHxnoE/Ne56OYgH4ytSljhQ2N+3nGoYqSlfAwqSCrdnhGWHeqCAVaXuIw1uBVyihvJL5xKa0wI
QjDMrO8VjWRJUX4FfSJ1cKhyAdwahqOpT706m01mdy04L0C1Nl54lalivnprBQMAOB/ABADOyGt7
waCNfiLDl9LESrXJLLq7DEXeMXwcQSSXbwyAkDm0i+Ss1rtVJ14YJj9f3GqCyODSgrSaTVrlcePg
DawWmNWgvbBAnY1pmCk42DGVI8jq8tktVd9OtE0hszhnVkP27yZTTKCOR+/1ULQ4NsZigGvk4b1S
OREQFTzuSLIT9ayDaNULF6aoWfNHsefznJiqLmjNMNWGN7MgZkQ0lhVq5rIgBEcAeXNy0Z2Byn8E
OGfOavZaDZtAL4OpFCzw34C+4QAwGNp2gKgQkDqP7qbYKkDbLDUnI3XiBDypEuMcWqElkkFFin42
InECtl1qc5Vpn2SJBpNtbiYH5X46q4/NUTz7LghvX8GegyvGNviFK8bt2LG2qRd26XNWrJM8Fn6n
ROatDsJoIGPjsxjsO8Ge4sttW6vdkktjVOQGkVfS41pGejgNExL2AeSAwF5oqudsl3nl3phNCPWm
T5Ub2An0i30Qq9z+hLX9sPwC8Xo/oKQpRaoM95lHt4v304QcyaNe26rw47ah1TLW0hK180DUmItD
AEtivEdI7qbOlvi9ogA6Im1q1a1A41KxkhffFVpxLi6tUptQ1/tA7DnMcGMWhxmXzgc+NsfARCo+
fGmf/Pt9SzraI/uH7wSsWqvEciZqc4pzEvE9WK6glhi6/qN6jl8aW3MiUFROXoAFvcS2bstWvVXu
K5t7R8vw1gM7KLy7tJoNDnEwhoNPdSO91S5/4fYR69a+Fto1dHCC2gfq6DJNuZuq05zEGZoBtfHo
R6M1MY+ttQClQWWL9D8oApSXrj2szrM25SccHrlvKhNAbJnnMzsRVh8fSyvUOtfohEbvMayg0ZUH
ybqWHqD1KodfUofKfsq5huBU/NPMe4PhKhPvMLyb7BM6o7S0T6106nMtn2mwn0rAgDaBxwMApqRF
uRFjHlDsZBf2rSeXiVXilcnFwxZIo78pby0/gpyyi3NaRqUT+Eh8hFBcBg5EzkApZjmr8Lj6wFya
od8IbcZJWQKvxpO81t2muZuHZ5VT0d782sRPfLFRqm0139+e4rUrwtIq9VbgyhGwctIlK1fcLpm1
/ZD+4oT0pZm4r9uWWB5LHT11zxd5rmN82nRWhKepf2j9X//JBP0siLu0y7UAgxGT2RIj0fKl2Z3T
3L5thrVUNF/jrBuh0g1k0mSXw4sc151O39biqVecQfiKhX0h2LyabW/bZcwgfdEPwrEX+BBmA+W1
Rt2sFy6K+HLbxnps/Teu0LdhRY+bMiuxStEAzGpfId3Bver6sK8V8SPWHxo92ty2uB4r/1ikYsxk
JHUq+7BYVwefx0UbRCGsm9aqDYAbwccICvRviKS80Rt08RLH6MJjYQxIjxhy0X3eHsnq3Am/1YSA
81LoueOBABpSQqUhVqo9cebEH/x0skVOsiv1FKBa99/sUTOXBfOUxKTFPqnua/nkJ24y3cX6W+Zf
RrVm3OBWnW8xOCoUa3wUJzxhQ5j6Gfj7bZ00ZpgwMHmr0WhhhAq1SdAPKHnDiD9UDrq+LT4y8P7W
TwB6/B9pV7ZbN65sv0iARImi9KphD54dOx7yIsROonme9fV3ybinrU3zbKJz0A8B2sBeIlksFotV
a0nMTrZYnLs1wyIhqQqoElX+NkpW/G55m6cHnVwqneRtSTh3ZOV5Y6BY+ZKaZ107V1mAcAmC9nQe
LzSwh9QyfnJx2LtB4cyhMEiloIwSNbbX0W1zWA54vTrm1xVoOhIHD7fQKPP0Y+Eq1/lOzR3IjPpE
sn4CISAEhptv4Kyk6w3FaFJsgeH9Vkfc/YSavl8vj4SC1Kb2BpfuGaTp52fI0bv6xULB+GdIvkFY
frj9Bs6IkBud8jbEPPTgs/Ly0aXfpst2Dz7Bt/o9utf9tAL1Va3553ejOCjejJ2zqKwgs9nWwAVl
pqVAxnu67A7kV/ALnCl4W1J3xKnf8Ep6C1Jznfl/wSJ8OverxW/ilMAw0tSOgU8fru0cgXhwNaKe
OgHy7Fjf+svgG7kJFid8Oz9w4abdjJs72BOzrai5SicmoEtDlgbSJorfyh6BJCgfF6HN6FiKtgfU
cONgat6S4JJmbpoMzlJLbsjrx36JOD8H83H0b2AIbQOw4q2TGOZuFrHfOm4ythY5qv5niVRcrlTk
bWUls0JntEFd4+ANKlQMm2iYgdpXv5TA8LL0EEBvdLYeTeQN43Z3fsWEREubLfIR92/wwiq3lX7N
n85u7TKG2zF7wT/ok2U3tIVu4qv61rnqN+Wq2HffjcTN7pWreX/+KyRe8YOPcfMRHWjy4LFgN7WG
vTJqu9JwIcX0N+fWZmo5j1SC+HqIVrupm8IJzNqlkOtIZSGhbAE5n5M1xVqmABQ1eW81v+29Onqn
qT+ntZNIBchFKcvt8nGehipTk7PVyypD68wMzcx3KvPioff61ouQeKPVjnVPaAGV+DjZknEuhvS1
Cm0IDLPr90g4TNlvlFJLFkw2lZw7QWl6CRlcYNjEGZeXMT/my95CrR8EKHeLKcnUSPY7X4xG5ybu
h3XhcstXej+G8lOBLZgcFzK4s305KRKrlx3TH3/fmH1lwebjBouXHVG+TS4gcVtddZe2nznxdbtL
nFZ3v82779l+uBgdCtnm89tOGAt/bogP37DBR/dBgLdMjFhJOz9kDKlAiXtZze+rD6XEBnk/iAd5
Yp6hV6huEIRWVvnUR0dmX3b1U5T5TJcMRQbERTx0UuoyXzmXqnlXR6BDukDrZjZ6/V+V0YCQ4Z8h
cV7EHMY8mtAt7KrlO5rNEZlmeGstZR284rWxGF4IwUuMxrPTc2BOdFXLzJVrCCWuuZWiGOl4fvXF
u+sTgdvBsxqRxTJhfYuWOHNc43Qp3YAZV0OpOFlIvXZkkiP1I/v/1R4+Mbkdba3PdfXKXhcX9XNK
GK54WYFXAsuIdpk6dYFjhzmh4FpN59e4N3L0FqPN3syYApLxWNHfSL+07/2EhqrGsKYrdZyqH0YX
Zd/QXWmAzAr0Qw4qAeJDvrSoXK3QSlb3nfUHZYXBUz+r8xu0KyG3VU+gdk11xXbnDvUIqRmGh7Bj
wS7vqI6orbLTazaEwzWb5/CIXjiQYnbdddvFdBW7MSavtvX4fbBmqEylNj0srDV+R2qdQHsjzZEb
Uqif6NODWrF8n9b0QZ8U+2CUBHyOSnxX2rEiWVBxMgIG8/82w9PLzMHCUBqA2QXhhYJi/2lx8qTH
MfdSQxpRuVrK73g7swcZgbb4LPjE5bLsxRxpBEVkawZyASeK4gSZ6aZ/d3x/onCRkcKyAhRL2BE1
aM5o7wbDLgp+n98T4inUwd6mQi5hZdA53XZhbRtpMQOkTx7CZa+O3xe6TxH0oT8jj3dK+9asFW1/
c9BtULmYwViVnJsJqEH7M66fYi0BHd6lMhz19CGlshSIcLk2aJxryVhMwXkNNEV5jfV3A91WC/P/
x4nkvctUJmFgAySp7oP+ltg3k1o6fXkxR16LzHxRuiPeXCrZE7jwINDtldMQdCCgGTtdwCqys2zp
QJHFmmC/TJObx9FNP4Y3DZt/sjb/mwNuA8etHCgaWdMTcNmE2qtRO7MSO0x3jPRqks6oqJId7cf/
jIxbNrMZbUtRMDI7IUdTSZzIOlT2q4KYXGOXaYSeYMPHxju/kKKoCAmsVQAVdNHqhyjcJkaoQSCo
FCvn3TzlTtNmu7lI3bHswQtU7KMwOcx5i0Zz9fk8rGgZrVWTGwWFIHXiSxgL6BlB6g7y8UGLA5bd
DzRJ4ZRbXPjsaxWPpOfhRFtiC8eFD0HEqKJOgEvV+zFr/db6nnQyNyk6cLcgnGmyxrKXcgBIWP6G
nEWcekMGigWwK5SXJDAlEZG2+kP+rEWrDx53TW1VFuDg4mwZq8kG34iZRk4W/BwtB/XLnh6Aiuix
x5nXQl0MTcP23DmB9vYXEwpy7RUdPAF8AjRTjCqxSjSTM/ILftaNl+dOdkEXzucGg1u0Oqd6k66c
GWlE0CqzH0O00iWI2l9J/8uQ0UkJTcQCvSRqGgwTJa6njsXS0zKkI3Z6oSOJE4Fi6G2ipeQOIor6
kJj+Dwh/gqcj6HeVlUawLtunqKC7AhXnf7MynxDcYW1Wi1L0CsbRVrEfITtVz51rDr/Oowj3r60S
DYpyIEXkjc/WOzuOE6zNoD11qUvMBCaAt1iQSLMhk5i60BA2YJwTRl5mIWUKMHt4CMw7zUIXPH1D
06pH2THq/qJhD17YRpU5JEMgkHNqCEFfVCzQVuEAUu1D1jjJRP0ilWyg9Zv53btFWXf3xu+CJpWW
tMUGKu2bAKUJJtun5C7JJDAi976F4R6P+3FaZmNltwiX4pB1xr4dUGapW7sqJU4PDudiulU1GUOa
aC9tUbmda6dBaI/9ikpe7f4P6S6I/XjeAGXzx3s/qLy0RANE301In9l456ks8joV4HjSvp3HEg5n
ba81rJW/QOVO5oJleTcY4JMYYQmqZl2MBn1twKt7HkY4JDx1fLgf8BxyMFVXJrPWA4bi6oZCLvuu
r4w/eljuUX27P48l2L/gMSWrjSMWhE70qfk1SWzUKClG/5p1uCVQXBqHGz2Wkdet68wZ+QkKt3GL
2SjBhdCi9aU5VEvnNLIjQmDeAID8mQrCcAKFndNhzOYcz2kAAJq2Xo4+xkUzQGP6uDTQZQyU96jN
ndYKJI88An8EjltiozAMhE4qT4xlB5Gph02H9jIGD64GzmQa96yKnKS46q4qKitzEhjGCd76PRtf
MYcoC0F9BErUhh1YB5K2PGT5cWlTybg+8rBf1mszMO4MLCLTzNoIQBq6L4wjJW5n7tPWT+0nNu5I
XaC35zAle7r0TtdbCEhlFeGCrbYdKk93giCNjhXBF8zzdYZiKmId0uJw3vZFlVQnIJyHz9fe4mVd
v1SZ/WBCmUtiO/HUXrU2EhIsQW1V5ETa+FAi/JJs8v8Cjh5fUKoRiuL308VE4cUyj6RHdwEu0xTt
loq1y+LnwnholdIJ2BFaUg7kJ8+PWbhRULD5H1TOtyhVRkaVDeir6Xda6BXERaC6U+t9WDpVjudk
Gae+eCE/ATmbRYddkSsLhtm01+hrsSe3niTBlHAqUXMFYkwTurZfaq9mgwVVWI0wVzXubiY7mjy1
niFur+lQU7PR0Qre/R7NUHgZo8ZigverlHEjiMaprRL0FKSYJsKh0+XMzW5W0nFBWwFC7SAkaF28
icqf51dP5K23IJzNKBnKw5ZhXithQ3dKXzKyVyHYxdyxkZwLogY7bQvFGUqngrQtyDAec/JR3z9V
9zF9jqqHqdvb6A8fKz9Lr6PsTVf3S38YMxcFpHHsERmRm8jnbb+Ds58utlQLeojweWALqfSnQp09
5BxQVT9JtoZwBaGqsWpBo16Wv8qkeDZCUT3BiHUKovfdTBS3KnfnV1BUjouqlE8ULiSK7CrKjAwo
Cc09rfWm+c1SLwb1Mqr3Ab0cGKSYyFWcXmvMnfpXmv4JlrdWVs65zhrv4LdfwVnrXKnq2PXoF9Zj
n6GWcCzdvqZOFzHQKSNv2UmyC8K5hb4vWAeg9oL2mtPdYVosyBQGvGWxKy9rKd53GPlJOyrLHuqi
WANas3TVml1VbjmoLKmjtIowwRRCkrU/edTBi5mbQhI6dfDIA3XxEVr2feJkf5rDvIuvkuff0Fa/
JTexp+1xmD1nUL1XDzJyV/Ec/PNhfEE08jp1P434sNp6SIPI0ZdjqkvuLCIHgV5QKCirbL2Nceu6
6OOcZYWO3vDmqVbhIxKQZVzQxdeIrDdENM9bKM4XxTOkLBcdw+laX8W7RQq2gPN7RYbAuaC87rIx
XYBQQhOl1Wonlb0mCU+O7SA475JMUx4bAyDi5AhCjMjwx/xnpB4SiE4rF0F7pcnYnERWAH2CD9Fn
00LW5nQnQG4+nxNttQJjp1p+jWYDGcTHCya/uwmICFaBAoTEfINkYES4OSSwAgi5XrS7dm/bXvse
759nr99BCdgL3AAUHE7OHNRG+7JSeJHL3sJzlqGUOc3mdYgxqEZV+GlExsy4iBfJuS/EQawP2QfN
0mHvp1NpmSOKuWIMc55uY9MzkjezvKXk4bwVChdsg8I5bJUo48rlCocNVjxTOZghKspl7XSismuE
ZKCOYFAfohDNOx3LSLKeDSVyhraV3yjqvkGfpfUUhE/94ui0vEztuxz4hrVDo4gt22kieAJpGQt5
PFyhwEx7Cp/NZhhp5Yw6xlWtZ/Qmds+iZzq9k+JRqZ1o8VDdY2FT6LdExssl2OZr+shCVTty+Rrl
dkTLcP+EOieqQVXll1XVXthSGUGWCGMlTYcyHu66uLCdjq9Ph7abbRP5tmqoHG2mOwjo3J83FMGZ
Ssia0UPogEyozY1DHTUzbQYIN9PIAl2pv4C7orH+9LHfQqQ6tnbn4QTWfwLHuS4zAn1BvOpEKyPo
txTrWlcmtPIgpqfT4TzUx9HEORQIWCK4NHVoJSP1cTp9Eajdm8BGIf54UaIBY3RB2OJQyH55/UW5
HxJ02pT+G+r9HPptcMHyB3nB0HvPvfRKd1WHoeni/BeJ5nrzQfxZqtiZMS4GPmjpUfX9e2aRB5cd
geVlCK+rZv6LCzEmwEA5ANpLoQvGbc8hpOigK4CnrRLgUO01PIz6vX2JDnbqvI65UzInnd3zo/zQ
qPw675+wnO8hzYD0JOhe3KfcB7dFCCLaPeSVnOBo3MVXy8HeDZeZMzm2b//A02Xu/LSPP9sDqO10
J9y1bzcgS+t2sxv45z9MFMViPhioJ3B11aEbfmoQYReDODvAhwXflV11FXrdO6gsLS+4Cn0N3Etr
V5mbH/+CbekElpzCBmGmaMvKCBy2ELLUB8d6Pj8wUTXrCQK30Lo60qFmQJjeB08/oJ3xprxJXtrv
sRs8UOSAnfDBeKkQTqIcwbuI/NT58z9+ArfoeZXSMAuhFA3BVgcMXW/aleGV3+/y6/fX6prux+fA
xUornuVQb76U0VeLqpVOpoCLIW0ShnjnwRQoh+vpNv9juehDMQ/W8f2l3KPpKygc5YfxYD3Ye3Y/
O7/OD1908TyBX/3eJsk1NagjMmIMn97eWq65H940b0JpbXgPwcUKysy6C7ZGGZGN4JSH3Bd6q1AV
gtOI93A2FKuqfEnBNR34bbWjJEZ2PHMn08MjjdpdK+EFSirUxLVQJPkjjvxJ9hAgPIN1ZuAdjUB3
Ag+xpwOfK1aZDEIw7tLhcq13TqoaDpwy+nT2un4s7VurdUKQtOfFzWLdVLL7r+hAQUWtgfFTHa1s
3J5WJihbGT3wR3ppJV6YHAs7RD746fwCy2C4PTyaaMpuVaxvgEbbpS6v0BH+rjTRN62T6UqIlE6J
bhmWCYYchip8bkgReLQ1utoS+Mvdzov2wb3lZ8fp0XrU9vphuJy+KdfFnwf6C1HHDkfJroUO9OS2
z7JdJfaYm0/hht0kLdggFMxuCj1gb8AdGFfTZJe7Ndoo3QndnM6wV3fLBTuen2/RHWeNeTQUkoEk
CMmLU7uaZnQQaUaCSeggWcamvUJst4Og6jjl6OuI51skWH+if9UnrYzbRhR3ITVuwK5wE//ylAEm
JL2uZ2wrEqLT5/cQfDs/ONG2NSGOCOYpU8Vlio+5ZmqDYwOzSqJ5npywKlm4m7Qwg3pZHtb+ebT1
1/jjeIvGhVxJWLdzPQEt67pjgVbbrtX92RrcNAYnRfR6Hk04dxgaqgJVMIjwr00tg4xXP5YdXE6M
Erb2alIzyQ1KlOiHRjQoY1EB9ZFBPbWNMClnqIVWnVuWswMFKmeB7KndWH4alJdDUVwEIyQqjPjA
GsNZ2t4tNejdNrpLKL04P1wicgyogQT1PlwQCAe5o5cMeagPfdOBS8Tyq6lzDTu4zOdsPwXTQcvI
riiyHRsftNJ0c1XfZ/18BFG4U1tQBaDJFST73Ah6kD0YmvrgR1L8TPGoRfsKrLjZ9RxbI0gdMjyw
MkmYJtxhYK9AfKxTAycIt8NSg0RKqOLLtfqFjVea7ZDutYIUZnRHK2cqLk1VKrC9+gveFreY62xu
jkkzoI2qtsAM29SJ8Tpd6Iobjn6uKzu1vJ3say3LHLtHRc2u/4v0IdmCc9suygIyJTPA+1H53rXJ
hWk9tlrnJ2iLnILaMea388YhjAq2iPzWKyzaTt06XKh6WcgFRcVrisSlaXhmaDpj7enQMAG9pw7+
rLZzMnUPCZci+z3Ol8z+Lfma1RTPTT53H8L7SRaqE74GSqCePV19VJZSj0z+EqQ+C+7q4kVVcpA1
PdfZb8V6kOALSsQIQ5LPhEM38GjLbRWaak0dkR7zTx4bRENG9IRbOiFHCqVstrNT1MfI3nBFV64t
JheWGrGmVZMxdG6bPUTDzoovZgWSLvoOupFOGUo8k8DV2hbDVRoPdBpe17gtRZkaFUxFOVreZk6n
2A91Y0HbE7qo8Y+hkj14ruvFrecJGreZmkBrzDBeS+6KEEZznYNsPWBeaX5Lx9ZJ22tDl5zKYkTk
uCFktlahcuNDqZZRpC1iSxZnUPNCSs54TtBy3+f6w9j/QesgiNpk9Qsid2/jyoZrPOpaUObH2U1i
JENnUtQEQZaypTcExOuEFI7R+Op4JJmvLJlrKKjb/En7EhIQx1o/nDddwaF28gWcFUXzqCuhjZnW
WflStFV1tDvSSI4SofFshslNrhGPSliuJVzxEB7DMHZNet+YsYuXpF1n/EVRL4aEZz+0GePgMnhn
kHQsnxYspR2rPiOLa8XPWhw/dqW1mxNYrVZJjGf9/i/m+olIOaI9hG1aMvRr9RhqCyuSHYI2dFOp
Hoh4rVC/g/5mXI0+fPLmiFFMwxrLBIWFCq5kTqUsP1SZVprAqWDuPiE4tx4QvRrJWgenJsUBiVFw
De/WsoMi9CZwsxHl5bz5CS3DJlD4sUEzBdd5emrqU4wCslVpTimcQdF3bXDbxHsrc/Vi9s5DiTfb
Bosz9aGwIQI1AostpXo3d9W1HZv3/WLvqwGVmjpRHogRg08LGWVnarP5DhLpul/T6KLP8uS2s/L8
u+Sb1vF9sZzNN3E7wx6qcbBjfFOQJ09QAf2Rq9VNlqXvwfiU4wEwBRXzqAR7mibOYoDaLQjfiQk5
6vPfIQj1bGvzGZy/LUvaJ9ZasgqBt8GmFxqE5YLpicm008U4FKU5UOZhFt+WtLRFiXcq4MSha6l7
FqbHEn1X0upwUXiCAX0CcWtt0GGK9R7zOljvatTvzblDSjRg38OoOOjZq2lDqhFsKvrceXn73JLh
rqf2MzSnHK1Ib5IZLaa2jDxCuLk2H8UtdokH/EmN8FEqdQi7MhAnttY+Z+g7QKfKNEsWVeiVNnDc
oiqK0isNwWT3M3LfnTcNXol6mr+xHKzmqg0GCVAu8hxVyH9OCcr96sqFCtIOnOEORfFVqknOEPHk
fQJxnqlMzGCYE2jnpcUvgy53LL4HASwtvH5+14NR4tHFhvqJxp0hzRi1MUpNsSF0HTdXR7XbvaI1
N7Yq8UrrD311AP8A8UdHmYOCj+YooY3i1xZZ80z18i4H5/VzHXnMSi9BSnd+xUTN+TgaEa9aCD0g
OMYtWRqgcvGjEHnJp8MEoS8N5QwFOJkzo7xJQRSpmNXOor/6/g8tfhO0z+ImCHFX2zP7XPIxIhvd
fgu3qgsldVrkOG/aMSmcBvUD3ljrkWfEUXo4P27Rkm6huCWtaJlZiQGodAyP2aCB7q0/QtQdBGEy
8n7JqPiO1rmvJjKhtcilmnJd1sj46+RgMsn7lvBA24yIb2OF1WQlCwATKNm+j41npUTFN+18JQT1
V0fcVEMl22juV7GieUh8FuPd0DCceJRp2Il2J7w6tPrAsIFUKZfYs9SxV2oKM27D0c0g7Gh2zG1t
ejV2b7E2PYyQnZR4ntVM+Z0DYkVUVljIpH0RVhkRpTTRKrWqz/p3u4GEQFsmGUCL2qt1MnthKBPy
Eq/rJyQ5jVaCKkBv1Sq/y6yauaGyWH4Tj9BCHajsgWudsC+j00y8bzFsVJU/KXNtVGKmY0LBDXUd
h79scP4Std+r0JhK0j+MJogCIYlI+mOpDhLvt56OX8CR9jVNFD2vyefTcVpaoutjDfBqTnZxQr+l
wyJJ8AuncgPBbXySTIlaLnCwvZnuUNZ/ULPMKyNZt7woFQQ+0c+hcLteL7BK2erIk+xKj76PUYSi
4PuWeGl9YUZgVVBfFHTF/YWr0ZGzJ9BgW68hp/NX1HZuty0ORbPHXScPdkXS7xl05hQrkhQYCb3a
BoozyZ6aaJM1ABVZpj8hhkjmEa/O9i0ku+/Oj0q4x/Emo+OcR4k636KZQjcW766YSiVzEa2iZ70A
9wFiqiZ/o1b4V3P4icZFL02Ytka2BhaBdm1aeMJMjnYUO6kszSl0I5tRcbYOSUSVZTNGNYf5forA
n1L9sdX2YoqeB0jinp9C8Wp9Doqz+jIqa5Kt3VlKB4ZW+zplb10w3rYysxdFFfZmUJzVkyLuUgKZ
GneYY9urwyDFY3R337HxJSTjTT+PsRui/+QyMxNDtnJCcNR24OnMNtZu0FPrH1CKpGo5wCmoHJTK
m6Z3pT3aeeyU7UNW/ZEyxQpn9ROQV76vQh0NdzUAS20/1j/7zrPT51yV9SqK6Khte4PDbWu8wtaB
2oKUrfOwBUI/PgRej1Jcx3Do/qdyPXvt7eLnXvigXJn+ecsR+ssNNrfPB3tIZlau2FB8p1myY8Q+
5rrsUBUHhxsc7kK+UAhSFj1w0p+Gb14Q37B8+q3y513xrQa1KA67PchNJVGw6DXuZGq5+1o44jJn
VSvsU+lnkaccAt+4Hp+M3/m+OMwZ9KLc5g+kuKjEqQnn9UMp00AZ8JdCKzSbxWUQANgi17aGhsza
m1kjG966Ol8O1A0Kt3oK6WJdWy0nafa0vaVQ7slRJL60HnQLqrD0w3lf426GA8keHs9bjnB3bLC5
FS1yNsSVAuywMy7nDCBqfQUClH0Tm4fzUEJfuoHiVhGUEuAnDwFVKONeAWcMmROIp6FgwcxQcUi/
n4eTrd36900+bKqCqs8KwGn2a6Xdl2vdtMyZyWZv/fsGg2ZIGiFJitlrYhwN93l3CNmF9RftNShQ
w8OfqqOeC09epzBtp3eRlao4hYrLTPGa6j2SkrIJHinQaELxHoaCRvzHYdTdUOUWQVRHu2fN6i/G
sWq8cXldlPYajej+sFQvhfaYFuXD+XUSBg4bYO7Ui9sCv7kGDjESfHbtlgscCShHRtRFmQmEhk36
F68V26FyR1BOrXg2rTVUUdH4OhG2AyfjFAz3Wr3WiqkSvrvVrr9s788B8gdQVKhRNKyxStKhRaEP
fw4zGrHOT6IMgzt8CigZ2KAzBuEpVg03g8BRZ1WWMhJa+2YgnJ+as44afQuQvq9AZqVSNyCWvzAN
4VcpC4ZEBTYwyLXrGlV8KHbl9m/d1tpMZkxbnRzKZR+Xd0nwihpvI3zsdCQg52dCj31yV0XHVvaY
LyIcOQHnNvY4dmURr62wRuan9NIg16H5TEGrMDkZHtTqK4061iA5bYShEfioNYOoBJElN+Klrlhb
xgAtlPx5itDdkMTeSIhfUcNpWxMiiYmr5sruvO2IB7vB5QY7tZE1mWvcuaDEZ47xTGuGTmDN/lQ+
gZvD1eanAiJhpfVEU1mGSwrO+Z2+zXQGTiCELumA2oXrsrhh9B16Ul7MLnq2rwMvbA6BLD0itOXN
mDmvo4RLaIOaGj6A+G1i3de96dCg3mns6fzsCo+hDRDnbFSqjk0XAShi0XHGZdJSit1K7nIeRjKe
j5vu5iRKOppMFV1hJjtw6nF6jvTFUfC6r/W95J4iW7OPv2/AotTAu34NsIT80Sp/0t0gPAZ4zq9X
4qZxp/a7qQX7sUx5RBwIoqObom/YBFEr5+bKPAcZVIhYvmtGJwRjUjqF6CRQ9paeO3pTHkg24/83
R0NNfAMTrSzsIUMDXGY/zfrvKu+P56f9v0zF5xdxPrFq0C45N+j+Hqp7sE+Mw+2Qod8vuqCg2mf6
XsFbidn5digJpkRF3pDy+ATmArcWGjK0sDAVS/3ahPq+M4kzTeatORvowGF+pYSOltx3+XwxWBNe
7NQjjfKjrj7oWXRh0+CxNt9G67Voiav2BGYSXQwMD0kjifZdqf1us8YPw9SpS011hhZvHytjyFjL
hLuEYeFmIFxYSEw7pTPFQLLhbuiOYfJeo0zIUL1wmiWrJXawn3PGOdgmqAY7WO+eNYEW50MbTHu1
ute6WwN3CoXh2eXxvHmIN/8nIOdZw0bNTGOEdVRGAPoh+9CqGlo0J/88jNQKeSdaoEN2GNZ9kd9C
vaO2QGaTO6GK4q9jmrp533sghR416WvBamWnsQ2FPjEFKRfa2JDb5Wa0slHNR1QEwFV81QbxPjAu
TFg8ri998pYirTUl7lBcTbnX9IODZ0vJwL9OMPC1tVUR5ZIq4x+YFHPQWzxKIwCvQZvTIr+1S9VL
IyZeUFteTmeXlXeNCsnFwl3abxRM31l0q87/nlHx9Du444Sgzb+PanxH1C3VDsmVEfwjYKM1iuY2
KJPYASPVvDs/eOHYIbaNXJ1KETRwHmBcSBqmVEc4Zt9kxiGsH1MZZfX62V+WF2WwFjVww1Z5WbRh
afEMOqMRJzArvBFA3oFCwsQy0JQTEc8Orlr0tUhOMtGwUH6qryriSN/ztUQKYTAoA8Oa5hsTlLD5
vAun3+en7mu4jBNkg8Hty8m0Q9TNG7hQRa6lwGyk9VeyUXA7Mp7rLJjWxckjd0COfr6ps5fzg1g/
kl+c7SA4m+uRGbAVBRCsuFVYDzIp3wyvuvZf55BP54oLYEash7ZuM3eqr/XpV4mGhvze0iVPGuIV
QZEBsiygBjA5lHw2x3DOsCI9GZ0u3KWdZMnFs/UPAE9REcSzNaspAKr5oWnWd/UoeCBDILHer0cM
Zgty7SBIs8DuxddshQyyQvY6W8EQgrAS5e5wvEsV0F9m0hfPIVXSXxBL7B6XIIGYe5ulgeQWIRzo
R/eTpurouuJmskiMUS0NDJSEEdrEj7nqtCx1chlRqdDCKQAgjoWUAeNisYnV+dyCXhMNdD+sAc09
AQh9zPvzNv41OMB0bkC48MqMmFJ3K4iR7a34bhkfsuEJh47T961k5YQWuIHi3GkZBlq2GICygisT
bZtFn7vnByO0jQ3C+gWbsBlVuGalDEAYjZc8PkxQIZxvtOp7ax6M5KUcJY9oIuetoaMY/hs76gtD
Qje1DYT6bARW5WOhg7EELd9N9Cuq3g32Iy6O5wcnnL4NGj84NByOCP/xqjUf6uxNqSRJG+HkoZtv
ZVEFDJ+fSvU0HMNBgbkNz114pas3aYXQ2n5lxksClvTx/fx4hOa9yjQj4wa6PP4yXgzqnFtL2LnJ
YEBIUXPaKkG5tixwkMFwJ1HDcjsfK8Bk9GjY6ATU4RRkRyoRLs5mMNxptCQmseZ1MM2uvAFzxTH8
QUOnpWj687Mn6haueXO5/NIfmDe+WGgHTNzmCoyx56dUUJKA3Wwb1soCipCR70PUa31B9VyMXoHM
IxeTF/8wX9Hifgic/CqFgKNvPyqVBFQ89E9MzoNYymBEtY3GW0So5vBI/n01x+mYOLfRdEqiJQF+
P9Kvmupg2t9tGZ282EY+h8BtrTy2R8WwAGFaNwo9hlbqSHkUhaeGbeEwN/U1B8ydGoMVLxCPAUZe
r6Q4P5FxWnlb2n/fB03RMAe3BPovcz0nT32gmvYTDr61c28w4dKXdHjIAitCD4jVk7cpjcp/37B+
isgZwFLroRLmaKgqxuehulDt7+etWjRz2xFxBrCkWpUPBL+vtYdq+DPq0HGf90MuS/GKjkKCaw6w
wMvypTpy1rQEXVVwgOrkaWPkUHIY1KM1tgj8DueHJDK4LRRncEpUQPCphruodKRxltTTo+fair3/
DWX9is1xqAxmFyYdUMCok2uDi2dZE1xafwMCbhVzJfFBvcwpyNIT2+zsdSgQeoGUhgFytEjW6Cw0
AbTq/QeEi8SbEMU4YQSQGB1Lix57JhpS01SD3Pjj+eEIkRjardDnpZrgOz0dDqmQ1Us0bB9mrLqY
t8l0CFR/kAlXCQpjELoifl2JfiF8+pGc36zNlM4xiZGXdQdmuDVlTwkkaQ19aRx0uDtQbHPnHL3N
QbgzW1nV92pd/L1mi81ZnzV3ejniKd0lxeL2tLlbbE1y2xAFE2B+sHAkIpfIeIKjMFqiAvaylnWE
OG/7YvCMFjy1SW+jcqoEP2nXBKlHrAYMb2MveRASbS8cgTAYkL4YcLinizgwErAlRqjEIJBjhaDc
rqyrwOr+4iKg4ya19ueBA4Gnxu0zxTYQciIiC3yC7rJwKL0OrFx2vTtvlMLxfALx9Lj1XI5RZQJI
V1sI/mpN0D0UeTWquMxBBVOyo8W2uYHjjhCkIss5LxFGm/HkQGnUyRL1YE2IcDMGMZe4cDsb1bHT
bV8tskuCKKZGwgXtI0i4gHybWzq90AJtii1c75BvMuxvVRWB27G+ilLiGdqvDjQ95+dW5PVRe4AO
IBXXOZXvHWN2PxldsXp9OjaO2kUhxAXj4kBq0M4OeCWqX/43QH73WWaqdw0A7axEUvhPaKpOUiJI
ZINDjen5PJpor6MDE0qs0F0DnQwXdqA4rx71HpdVYwJfqmXi3UCmHy6cQfCAoCaNIfbk9zpb1ETP
V+vUyOQVpj/T1GnQlg+K/e7h/Gg+oiTedaEHGE93iNPBK8iZpoo7Qpa1HYLBo33oXsi1Dva7/yPt
u5YjR5Itf2Ws3zEXMhBYu30foFIyqVniBcZisaADWsXX7wGntzsziE1s99qY9VgZq+gI5eHhfvwc
e/w6nFIHHGLqG90NPj8R+5ndkNvpbrr9Buzt1tqaoABBW693/XuWZvf8c4TQpxq4zKMSnzMv4hgU
KAq/XLewQD9hAH7614iFAxEXuaZCTbl1NN84BTegnLhrXXNrnvJ9901y+315Q2wo5WCU+ZF57Vqo
snQhntsXtmurNhUAZbCvg5Mzy440PgWF5BYoVVwf6QJx+zxSCs0XlKPn9b302kkGKGczoKMSx/Sr
hBswnZhLRjBlkWCT5XjDdy1k/NBVhiZSYEJcuejWoKOLvs8EKB+suWDmQ8Hl8iOyQOGV3uAFlaTd
PjDiXU6ondSd36lgQshCu5/ukghUhdHP68Nf8vHnhoUQB8X4Cu85GB5DZnfxlqGDtR13140sLaYJ
56oQpH9RVhCmWC6tOiUEobRkbngA9pINJT8MvuLhFpAF850Pqglk6CABLVJ3pN2g6x0YcRwlvCMQ
okVXvROn2bZXml2fttvYmB5J+Q1tuw4PGdrElb3KopWOlcWxWohKgZYFh5eY8JQkVZUAPgZ/R5s5
QOcmRWjntQfpwetzunRjmX/ZEfOeI5MbCoQNdgxLHrQ48Sql/M4D2e3V0C6rn1O8BtdbCq4oDoGs
o40EAGfBp+s8R//ECJaCINagmKLxfFsXSA4mY3CnacXNOPSRoxZS4KiKuibQtOTtAYifRTHmxKF4
QUMOo0nqCTQMmvEjGe76/J0Pztj449/vI51bCzRIaJlAAWtimhVtC1KYqnA8hH4pm12SfGvit7T8
1slva7QZC+U92NLBdWMAHIwniuBkk4F1E65/zChSyl3vT6hpDb4S3SqGTxWfqlBOUr+oa/nKxXzN
uV3BuY4plJhkcLE5su7/HJ17advUPv3+IL3Q2osbr35Z8TKLq2eA32Lu98T/BPdGeIZqzNwpTzM0
5hpHXbY15VVOnqM11sWl40fPLAn+LDOGgsazJbx/bAjZlfLrkDr6Guf4oq85tyMchnA0tZHOdlgL
pKyy7e3MZnvtvkX6za3uqsAxnq4f+JWRfVwhZ0+3YEj+mMN47sVHx2zxpUghNJU/XLez0EWJXYlU
BNR8wDGnitk83pgFmJlHXL0b4ihb5ckvHF2z6a3yPXzkTrKp7kDmMdj823XDS1fRuV0hqmln0fmC
DtiVzY+w34FCLrT86ybU+XeIgdy5DeHE9XKmFakEG72fqbb6Ag1xd9zRXeMGj8WTMrjM0UCVZ7jh
a+Yc0H/g/JN0z/kXCGcvS0xJkzLMLlfVu5TLPgivHAJAB6d3fVXvVga8NqnC1TsZZjuREQM2H8mm
8JQ3CXLVkB0NT2irmAZXcTM33iDf1Nl8svWv4Ybv0Tz7Fr1Qfy0x9H+Z/TlgB8UmOvWF2W9jMyQ8
ghOXN4ZfbILNLneIYpu+cqqcBqRunu42R+1d2aHXmW2SDXkm/+CNDiKqPz9BmP6RBxCeNHBtdske
6FeV7OgaaffiQYWOEty6rEOGUXB2eaMrlVzMoyx/dvUvS+8hl/NI+l/Xl3bRp56ZETxdOlYlMN0w
A3B30/8AdURQ3BTqCPXz1fB02RZYQS30b4MVSNhFKU9HHgWwFUJuIOtQ6SQA2ry2oeGQAaABMjhI
VOBdmb63JHbNqb+xjMbltX4jJdSXsrsxTFf84WLMjJ3050fN63DmEPUmD4JernCpQNS5gy6ClDvW
tJsgtk2+8mpL5ZO2lqebt8cn/wEqKA1YTkyGCF6Va2sqNBU3Z07l+zQnjzjP/yCwQ4vunyaEYWlR
Ko1ThaBAZZpXJ86gbOQUHTXhbpL2EVvzR4sO4sycsFubzmqlaGYw0pBxGXr0c2dIBEJc7R/s1jMz
wm4dSKmMXYCJI6myDRu/SGQX2RFHGt1yrZFxcUhI4sDLINK0Pvg8zzZGiDg06UtsDKUBFWpFbL31
/olAHFQOkJkHKZiuIi4WJo6wOmsRlaL2pvyKNLdBJk7T/ThwJPDm5okTEbC6bK/P4tL2s5S5nIN+
POUTTtLkI6mogcUqc3Aw1topG+oVB7nkvc5NCLewVIFct4oxLClGyjS6zRKbgdpJK5+vD2XJpZzb
Ee6CuAJfFxTmEEABxECbW9Z4fGR2VHjtmlLnminB51dqoaSNDlOpylywApe1ijZep26PWfx2fVSL
FdnzYQmesmYpASMwng/StpvsVrXpTbvTPctRb8sD5BHdzE4dxeObPb2NHp4T5zl01x5q81kSndT5
NwgeJK+7oZPbeWd2zMuZN/DCHzrLNpSDFAIQ+fP6mJeO27k54SBUIN2YCgpzYFt/kmbmHTCHghli
WHNVi1sTxKDICyk4BGKSRBkqrkkdYm698rl2LPUbGr7ytd2yOHtnVgRPZVlxlqsd8kFxvhlov5Uk
COQGh7HJvZLehauc4/NL4dNqndkTXhKsQntA0GNU4P6jv0xkC75qrnyvfYESadjbZehIL5Mrb9VT
5bd+cBM+/oPlQ9rLnGFF4BgSdmyvQdU8mjBeCVWLFDRNse6QNTm/Rcd1ZkTYkuFEIuljUoMidmX1
Swye4uvDWMzjQeCGmOg+naFrgkPhKfRJxmB+kUm3VXHHQsCngVN9i/WfdX9LwI5X3oTSJpWfrhte
3P5ndgXvEqgKT6P5xDc8hJQICrgmIqK1V9niLjmzIqySVPd5z5GQdSp20ot3fTqqXW5DDyksGajR
Mq8g36+Pa/G0nVkUlmwsyspi5bwvmr2VfIv7m7D5Zqzd1QtWwBoKXAKgrmC8F+sgvVzKvFVhpQwk
JzE1PxsKO6W3vRKvPIUWmlxh4syUsFBhCtElk+EpNII9/FHpbb6Nb/hGutHv6trOd6EzHaxvykq1
bsGdzIIr6PNDbX/mJruMUstG6rRwQFISzFMUZSQoZPMusnVlVuT1oNB7fdUWduOFOWGQrTZk5pDC
XKkec+lBSbaK9HDdhLI2JGEvAu020GrOs9bGw4BOm9rN+5suc8FUitygp/S/Wt2v6UGm93V/MNhd
E982odvBsUUrs7v0pMR40U6GciiaG8XUstLIhsQHFM5LNzxpt5CXeixedechPvbHdhs9dH4Ogext
emSozuyj52ZNWWshuLj4AOGYsABiXkaKDxgDPxj9MnIj61tvncporVKxOlbhoq0rOc5iA6a00EXz
HPikQlv/Gfnv6fEt8ZMvheLGu/AO0u3Hzo6fys3rWnJ0bbDC3UhpAXiohZXvcnfQXT1s7Dr34vC7
lrxc32RrloRbMTOLqWUEY9Unpw8OVbafsodmegzitYtjPhHC/Xu+gGIbJ4AEmp7UsFSrELn/3qYr
AfVSlleBmrOOp4JBEbsLQ2n0Ug30WSUBAilGcItuhjHzK83n7DCNLgYHjInDdWPlQtQXjik41HEo
wOSrAM4rFC2jsGnKDFVmME5rbg3/BnlulF6SFsS4g5fRwE5SJ7TINi8PYX8jRQewQk3GgWinwfhK
hvuYxbY6gaE63KSBmxS9h7r7IB9S7g+Fa3K8fDR70ncJDQ5dAOZiOno9wIeoazvN+NKD16VtX9Vu
rqI5JtSDyvQw1bdmK/tjhDo0oAtQEl7zgAs7RwV3ugJmO4QCqnijICFTFBI3EAfAA4ZQ3wHhRupY
KN8Zax3+SzN8bkpwtsUALddMnU3FR0jfNJGjDYkdQxMgdEm54tkXjaF7lCjoIVXRInZ5kYR8AB+h
BmNZb9kgn/RlEL+2yldpOBbdKSlb//oJXLiZZ0N/2hMcW9dMLMYbFK8m6UU2weyrPoUN8XnnXbez
Ni7Bq0FLUysbMo/LAF4UpIBUfSuMjcajTWnSHV2lkFowqClouwfFEp4tn9gnJTWiAei4O0cB4WpY
7mL+fYK0AKtuY8VbUyFfmEWg0yhF0coAU6d4/efMrLgVWiC1NwJnKp+ngCMz4A9sZXcs3PsXdoSt
WCpapDey2TnMuh3Tm0x5itckAxYc5YUJYQNqXLNircK8tYHuqNrgkH/QeqAhBgT9FDKnKBYLW0Hl
GglZhMnSo+5Ly7jbl9EDS1ZihsVxnFmZ98dZeqhXqERiGVZS+DethWjMWnvV4mKcWRA8fiJFllpy
WKjy97LyNPBKKkiTXj83K0ZE8R3dKLQQB6RzRgBfWmM3UB2edwWdvzJXoiIVzave1AuMRO6M26hX
XWgAuNfHsVRvOl91Tb1cj7pGyzEqeh1YMPhNTI7GlDoDCCXbSXPLmB1nqBmLBjzGZRs9Iyh0Mwdd
9G7Ug3RykDfB8Nima3WCeYmEqODio4SwnfUJay0Js5t3z7R4rKZTGB6y5oCqlJJ6fXd/fRIW3cRf
O+ZDTvFsTyaB3LNEnfdkPGz6GOJG8RfIigbpStPX2noKZ7jrLdqU1nyG0+Suq6tDzp6uj2TNgnBt
FFVo0VGGBTTDBGyjtsrKvl/K+18sjeAlSJxxaJVhrjJDfqJJktiUD9TurOlu7CXPSqk/xoXdNg8W
2pyvj27VuOA8opArBh0CHAj5KQ9qIIGdqrvN+R2U2cbEcgbpwCR1xeriZkTWC1c/ag6fqg5NTUmo
S1Hv5PBYAfNiHe3cAD2PaA58JQ/yP+ip06DbCeJ3AEzVT+qIdNSbEvq9PTpQ+195XTyNyIV1CnNl
gDFXJlRdOGjntoQJHVqq5lUa945ybNBNHNrpsXw1b4LHZ/WhfitWeqcWmAYA8TobmuCaaQB6OYXB
XP8mn+IX8zE9Te+VZZcHc3I0zzV2L8Z9uObi5OuDNOafnx3v0lQz6KPAKl6n3vCrz23jRt9FmR2B
YmXF2JIrORvhJ1JOpSxkNsIWCp0uSyqHA9KWPFB9c33llu6fczvzwp6NKTKSLG0T2Mk1a0cy/RCB
Xm6Y1hJEa2YER9wpUa3l7WzGkB067BNk19ay9ktojvNdYcxO7WwsaCE1p242Im1RjNjUX5MndlRc
dii+6o8JseMVN7x4551PnuCH0Ukl9+m8SA17CV8h9/u9dRtb8mIgKlvDlt7Lg/rUA5V/n738/y2b
4J/hN7M6rmFZ094G+qJqjV3Jz9dtrA5PcNH9lCqSPO8NcqMB3fRdsdtDvJ9pmwcMqfjK9+Nd6kKV
Rd3Qtef2ikMxBIeCW5tEYwXbqItXua3c6ijE22RWx/C+yYAVmCsx0gKcasalQYIPDYUQQBU724MJ
nVxlqwDsXMZ429/m2T5NoB3mqnnjxsnjVN2wYNt1m2pypeqUpCsncSHDMH8AaBfRdYDCtIir4CNI
bzIGtLUFLHnaZ25eQjsbGCtILgdQTN1NEYEmipevMU4q5jybl3HSpWnh5BQ0BNzKRF90Sg6hiZpk
DprcbTrsoJ0tWbd5cayrr4W2qc0Xy7B79M9IhafJ74rySvBGMWx5TO8BD7WtUPY08GMON7QKtrxP
HbN8QpYE4gN5UbsWAJRN2dtt/R38C07b3oYckhnlVlMjFCh3vd74kGCZmmPDUxRqvlMueVKrg23A
V9Rtwr0y3xnVvpCYVw07Jm2CZEcYt9t8xymY4jd1/5iON4EGnj5mh0no5uxnGB9CMFgSRBV54Vr8
LktumYo2IB/q72W5HdltAn3FyZdbxKvsBaR3crBNzC21XoryHvRukDQ4ZNM96GtMJXVpvTWrR9r6
earZZX80yD4J70lxlPrnyPxioeDPj2l9KCB6V6U7s3jI0w1rXoPhCXUTZj2a/bYgtjltoFnNcH7k
HmRq8Vujg6DiduA+elC8GJQk+Ve5+VaYMWiuA0gseCm5iSBhpzyz5FEqXrUJgjkBuCwgQUZCTNeE
mpq+byTXit/UwnD08Js8nSB/IJWx06GQovbJNqc+tp+TFM9BtQW/LW9/tZWTWEc5uEUaq2+eafpj
AIMPeLT6ap6QAzSvmTU6ae+HutfIzU5CU0UL3kNDvc20wZYLuqHpV6CF/Dz2wJ+7dt9/Dp3mltRZ
2kWXURYS231zIwxqI+pmMI6j7Mxd7bdu58V2dmzsVrblO+0GVLYedtijHKJBdsURLpgnyEXplqVA
VhdK6JcXS5UZRVfPMMHkiNZYZ3BSh93Wsh3YXx4JBDvZ/g2Foy+NV60MfEFCE1WHM8vCwSTFRMwa
l9oHPAiNQvvK5l8gXZojdHUeTM+8Kb3mOG2jnemWbrKBbC2oedy1m2DBP1x8hnDRRX1TtOGAz1Ad
MI3BdOCSDZzx4Bdfn8H9bluueUztr9bP6zP/OQq6HL5wzUGcCLQQJuplIJKK8u8l2MDK0u60tfHN
3y/4v4vxCTednOZgTjJQv8rt/KQ72iHyU4yzcvtN6wWHZts5aymlhULW5diEGy6PNNVqKeY0f4EC
1475FSSOPeQf3df25pRtDGeNcmBtlELUnGng2fnA75rWXjM2wXjSpO31BVu6Rc9m0pKFGDmaSrQo
1fNRIeEP2dhyme1KcL82wysqTq6Vja/toNpmGoHWmKK9Bi1pQ9zfz/2Y1z9lQQPvfII/MXlbVqaW
1lySRzB4b0Ekxme7xE1Pgfsj3Ywuf8CtZqPMYjc+tXtn8IH2d/dGYj9e/5BPm9jSgA4HGFdDNwHA
78LhGaRoymQ1QBg11b5KK6eCc23MG3V6uG7o0/rCEBpDAa0goLRDA9ylm7IynpUEgk1IvIGunDDI
DHma6l838nmFBSvCmVR7jWdjAysgVQW3N0d8ZhcJmH6Bvd1pDoO+LIpX+YonXBubcEJZOeRmWCUD
+j/v2+SpNPxhjdNy/hUXTkAYmHAgkbGUGrnDwKRElndZWuVfVEkjCYgWp+LG7JLsl9Ql40oec2l3
oHXJRLs96Lap+NBLE8Bkep4NKAdu5AZNYOrLUB9U7evKsq3ZmQPus8cR11VQCU+YQAtxnauMPtmE
e/UbKAHDI31kD+XBuEl3htOsISE/P8vmeVWhkYYqjjFTnlxaDk1uDVacQltih1O3M2X7S233nrZB
X4Y39ys5K0Odr+NPC3lmUFjILqy6uO5gkNy0xxiZ4Y3lGPfm98EfN9GenlbTEZ8SA8IIBccqGRMb
zAgGK8Mf3cLpbVWBXL2j+wyiGit+7XPh/tLaR3LrbCU7lhU9yJLQOOMqt3TTvxWZ3Uye6szvM74h
tw0Co8hpX7Gbpu3avbV4EPEWAOUrgJOfusAmpSiYyvMBwCpAWvvtMGexDLI2yMXtqkEFVJ9bQ3Wx
iEBaapYWphXBVvcL0hkO8aRjtS9/BHemVyMdcsrvQr9d09hd3qxQRELpYg71RPmHjvIuJBR2UVh6
0+8BrPcDN/uhPnHHcKrb7sfKXp2P3ae9emZv/vnZYhqSmrVRVAyOqQLJ0kJs09aceIP+RHeQ7Q6v
v5WZ/Yw/mLfPmUUhmDW7ICO5hBHS7+FkV8hT+2Di7O3EJ64y2c3t5JobaYcGke2v0TG/l3vpmKx0
+M9h66dRgytbAeEMZlrEANZZ2dBCm51RdtSVX7R7vz6ty4M8MyC4ACDLBpCRwpe3IwHKu7ArPXES
mT6wDvDUrrSAd0Epv0bf26QjBR1BMg1F7iHahmXigHzAVklgW7y6Hcphl1LNVob6kRo9Un1SvPbA
+Bzmz2ty9rmCA+lTmlayOt9uZEe+D6/QOyN+9FhuH0q72dK33OeDm+y1/egoxB2dyX382wiYy0+w
hMBNk/SxzgzMWM53lfxd6u5p7Fj0C0OHzfXFWVx8JFggKolz/UmLOemNKk4a+C+OWhfj5Wkc5c11
E58TxPNowBwBmjc04hpU2OQjM/E8nT0yuLwNtJOfupNvHEBDO31r7fDJ2Leg0Hdiv/avG150W2d2
hfdaEtSpBv0ObOxY3eklP6JKDbbPyYuit+uWlmfxrxEKwR4kJQzehrBErS9x/KLH3vXfP58Q8YgC
5QLIC8ADCFoF3InZlBEovSpsydDYNEh6BHfW+DCwjcKyU74G91gazbk1wQ3mpORRk8HaZH3pQr9o
1zBPawaEDUHM2BiV2QChjzMVRL+9Pl1LwePMnIXqjgGgjkjnoagT2P76egAly4/GcIt208Q+ulms
0LluaDH+PrNEhYNajGirNVNYijW5d1gUIeOcJjd5+BNSMX6oagCXZq3LeuvLEDP0wbH2Re7RzWDQ
4hRkzcqO/4zYxVEDyakOdWHgTD/xpUDBqNJ6hu9Jfym2YrktQEWNXRxPACkhIdLKKy+BpSNmUQCA
oAxlAUEjhJN6rIFtq2oGJww66H0cSy1Hd41XNO7HRP/X2/i/wvfi7j97vfmf/8af34oSZZQQPN+X
f/yf2/Kd/esue317b/57/od//kXh723ei9Nr/vkvXfwb/PI/jOMF/3rxB4+1cTvdd+/19PDedFn7
8fvxmfPf/H/94b/eP37L01S+//7bW9Gxdv5tYVyw3/740e7n778RzOd/nf/6P342f//vv3lv3evP
ohb/wftr0/7+m2Qa/56hNvMWnzXuwSj827+G948fWeq/5VldWp5pnFTIMONHrAB3+u+/Kf8mQMyg
01xHMKeDn+W3fzUgV8BPJOPfgNKCvZaCYgSFyt/+z3ddrM5fq/UvsDreFTFrG/zWS4cFpBiIdvFV
M6EO8HmfMKTSWHTgeUG+mKeF35npk4bosM5/MUPfQv5qV7BNl70y9pKZR2r2nkJqcCQUu0rqNmOl
biIVQKJVUuvL3Tp/FQR5IXCHHaujN1wVApGsGANaWZLldTItnX5MmTM0reU1kYYEJrHWWPzop2kA
XwHYhPCSRCUBSyH47YBDlxpdacSLedZIdkWYkZ9awhHO9FFaanao6QBKD0yaOXrkLonsMGXSY6Mk
HACXoAEeYwyr7NRBbACA6jAAQhW4ETR2DnIjQYUjar9U6RjUHksTkN2hCKaUdjXq6tdy5EmIdoeI
f4nAeY8gwhzDTWBNU+n2lA7JI2ssrni5aoCrKiniKvDnkRCvgc4bVB0l3Yg2ZJARl4FtIqZ7rZpX
M0sY5AcMrrYPQQNOLDRZZNwvR6U3NjGn4UYiU2K4mdRlOjqCo86P8lAmdlFqZF8V0JnZxJVRQU2k
YwlYXnNNs1U9QijFwLvA7awfum+VTkDKnjRV5EMrEBn5QlGzxo1KkxRunOo1JOiN0UrAajkj+K0w
BMlQpORcBgllwVpfj3SCnHsw8TcaVGNkW0FTWfs0LI0SryXg2OxEa4rUZeEw3TYa7UqPqBOmV9eS
MrK5lKEq0FMzb72wtoYAeBnJAEsseleILcuZ8dzxqp6csaDkZZQqpjtDNihQtZHL5KRIKshszw7/
H4fs/FBdJr6xe8EqjRgKvCrQ4ZsbMi5fJ0h3xNmYT5oHr9vsiJxZJ5JVMqpwkqJLTpCN5Q4Ui1YO
cpdOLR25h5tb+YbPG1pBFKejSQ+HGiTXwn3XqGFJM1y7yO6b1eRkkODIHN5TNdlzk6XYKdKQG4jf
ZQBfR8RmqzfcHBv8FQoZhqniEQpWFzxVgNxQxLo/byap7ngqe0M8aE9dWjVgcWkGd+ry+tj1HdtZ
Wcj8QIkthwcxPUoDCC3MIAereRYhc91DUPP6wlyGM/gkJFIQPEMhWAX/lGrMbufs2WhC5jWe5ATw
KSXIbiy97m4tg9TP/8AKAbxSBgpXQYnw0ko4hmqSdLHiqtoImHPMMi8LuLYSaQponHkwGlorsMgq
LnXQSgixWZXIbVAEGExZpPTO6qnx0NWt/q7oaDfAI+FkTdZXuGbdLYFVd9oqjXbXByrssU9fIAyU
KoXMkzGFgO2o/DJ1VrpF0/ZOEs8PsQq6CiGA0Uk1sRUEgXC+PtkVgvhgSgo9RiLF7aNu2POSSPuk
0r9XUdWFdltWpV8m4fRzYiSOnFwuprvr4xZupw/7H7BWaKUpYPUTZl5iEjS/dEl2salDP9DzwIki
o7szIaG+NyeN/LhuT6hx/2epZ71py0BPL0i4heAtLqQ8UDmRXRXVYg+SmqbbyKX6HGVEdlToEeyM
LLXuezAxn4DRGt8nkpuPRhaOa93wn08Q2GFAdQpybB0hjSacoEKGc57w7HGDZApsnDH1Qa+mdAUR
ePks+BgvTihEddHqC9ZxkUdooIWiFWWvuAk0T55aa+I7lo7mkxEhbz4V2OF2GGVrvCafx6YjoMLb
2kScLCP0ujy3nWRNaVZiOxtli3s26lKP98BSXF/MeXNeuEUUYwGTwMmd0fOAtF1aKYrQmLCckFEw
IUI95mO1KXp4xFxJsm/XTX3ep6j7ItifLyJZxQ1/aYrTaAb+QMCbR/1ww6yheJFGNNGnpaR7RRkm
K2CQpaEhM4E04HwDAqd/aU8aR4OxnspuERfVxuilDFHlkLjdmEcrpoRUhQG3DKeHzjlAP+bAWhfu
t8gkdSmnIfHaqum5FyqMIGcByesf2hRUPfT31LS2FVr1vTuAPn6rokzA3CmsyumYm6Xcem1YjXdD
2Aadl5atrN+MsTmpdjhIuJOvr4QwM/haRNYzCTHoGJAdEGG+HYQITRCXA58ABQVXa6fCBX5s9GWo
9a5c/Oo88rMN9h9bIBQHVxQievznchUU3vGOpZPqdaSTvw98TFBxDozmuWadVTtobaBImqZRpm3i
cdRCJw2pvlfMZJiQFdHl2m7aNB1dEnPrNU9wuUDaCUyeTj5q+lPTZDKzSdGoustNI2B2oEyZsvvb
84WwCZgewDBBnCQqDqSpNSoGizVPmTR6VDON7rlaTwezT7uH66YEXzNPF7wZYnvFQOPDp7waZI2a
tCa4nvUW6mRc0fm9wQO0svKkbjyFycGTUSVrmGch1TrvXzDeAo6Ji1uHLyDC2Sw6KmMr5hp61OPm
IamqAEjFupZ8MI0W3GtrBYRiyB+MuzYdFWRkc1UB3gSk3OAH1RpGti2vFVAsBpyArS/hxabr4nhj
1DlQDn1jxWyvDGpmHMYwM9kG7VlV4tK2p2jCVxI6uNenUXCeH+MBhx84ruA/wdCqXu46RtuhGWS8
UtQ6bG8s5IrBVsqjFSuzBxH2Nn41xUJBcQIOTTj1QZkPeTlSxctaloH6vCM/C4KauRe3NNprQV75
qTHwI+t066nDxbSSgV+wPxOlKpCiMCBzIfaL57h0IbluwHuG7FjX2qFU9X1kVqeKxO95p3c2o+aL
rpVv12dX8OTz7FoWsMgo7SA/+xlKA1h1zAbZAIpN672U181OLlH9JH0VgzPCNP/2PH8we2CS4ULQ
vyvszlyvoCYjFaqXjl19tADJetTziCGlL8u5rceR5lmSKm10a0INJtZJtOLFxJAHI8bTH2cDpXmE
WuATutxPQRxD8MisMOJoCB5NM59RD8PUQjDQaicIKytmjywEUYbMLlKiQUSwiMHzQJBVe65iYqzV
uD5vcORuzJkoQCGYHE243OoIUbhUa5AIBpOmQyv2S+M0W7knhJIGAQEmDMykrvh/SGyJDXymIbUN
K9GwJ6dJwG01JMZb2UTKiEwyM3U/h3O/i5kCfoSsBV2R26SoGGwGmUW/yFhm3wBqR2HT7EZe2lJu
WHjOy2ZziCweN74GImEVKZxCyYF24NmXJk3BZBimEGW0QzCqRXZsKtKqGOPl3H2MChq5WEbQQ8PZ
id2YVhgUJYt1CK5muQ9OagSyCQGpcpeTNwA4R9nmSiZ9j6fRrG2przqItSWjZSs8Hr2Gl6qjx8y4
16mUPl8/WJcXM75MQ4rJQrJl/jiQJwgOxZKw2FNamy41Y+CWWqqNtooUzj0NFePlb9rSFbA4KrqJ
PJs5o1Uvt3TXDVVjgs3dNXEzuzUNc7dreeWMprzGsPxpWPNjgQCWOztjnB7BG1uR3k586qiLfJJ2
TMfB9JC56TeGmZl310cl1H4xhbMtZDBnpmOQU86Z0vNHdaaFVOYlbMmsPHF8FRxSh/aJXDHfLA0J
L6ohh1T0vIOGoqXuI5IA8VqBvk/rktKv0lBfeR9+Hj3Cd1zquFnnV9NHsu/sma+2NdOUxsToJX3y
GwWg8ooMM9vZ1K/4qTVTglcw9VpWWQZTcVTU3oSshmM2GRxly9dKGJeByjzPSFCC/EXGU5/qsibE
dSpNcivoKHE5k6EqKNfTS2GG0gMfJ3rfN6Hiphlbk7AS6iZ/WMWNi50rQzhGvPHqiU0RlNhNRM4D
GkbkRLKtUU92Fm/UbQiZC6c0i8bWoqnwSNxER/j04i4icf2zV2oVsGfL6B94Vql/f5HxrEGNbU4T
6yiJX247ji61lKUtxF3oaPlgvOLuCPIfv44hHnB9iy8sMlLxmHhAcdE4K773hyIs9CEnppvzQt5q
6AS+QY0lPcmFmT1fN/XJU+rgtpqXGjEvgkIy//xs63KlrAqcbJhqiOkYGTyyHEKg97qVy8TNx6Ki
6DS3N+GVBjuCFSIZdalrgelGo5klvpooxjetCdlhzBODA6ludbekYPxA+6BZueKEm/0/xtWPyUTx
HjKLgvEmTLkehZ3pcqJ1e2TSOz9MK/2W5EHpZnlkbUJqGC9Ia2R+blbZDpF//BqaQ7XGfnAZzf3x
JSCb0/AqQzZN5M+QWRiUForeyFNP2U3Dg/StIdV4ykfabDUmT75ZqOWzOcjdUwlBhZWS3MKBBmEz
zhR8/seVf7nWKdRpkjaViGuBheiQS7L2Mupd4Cdd+4TIv/ONtIu+Xl/5xSEbEHObUQSg+xdODWFk
kuiYm6BwBxttilZdt8Djd1dGVPqB63U6cF3JX4ZmGjdJTsan6+aXThJSRwRBJagLsf0uh9ylSppY
Y2W6AVUqP6JadzfmaXDTqmr387opocL6x+qe2RJcs1wWQw3K3f9N3HntOI6kbfpW/hvggC5oTvaA
okSlLW9PiOwydEFPBs3V/w+re3ZKUiKFmj3YBqbRgzahCIb5zGvcUImyC0jBxW2d91aUAMO/Q5MJ
OkLh4vIrV/VGuFP8qCdz8aWyaudhLJb0v7hDqItwtukNuPQFTme+2EsCSJK9pi/tFA4t96ie1D8J
hq4Zpz6/xv8Z6ewTr1pSVYXGSJX0l11MoW1fGZlBu0ZvwytrvP23/pOP/XuN/zPWWZwhdSNWmAO4
odE406vVKZP9vJTmq9TOgsZp873X1f5Otm4sd31mqYdumg5SOtfywmfnvGUM1Cap659bto4UKm2e
Aze01ILGkEBowJwG6zAbmXdlzs8NZVnU9fErorpyDllI434xZM/1ZaWzHcluEAeznbFgpbxzfHl5
T7O+v1eX/SKAkzgGuodnO9iXDWz9meB0qmgv2qlTffX1bryzfRtoU+YOV3QU7Ge+Jm/PJoW20bHP
n9RkGUkQxpqv2RqY3dKV2tWmOV95AJ67giy6uqgW6fSGzisfbmmXZmswyroa/S1+Dtojup/E/XqH
l19VJGi2ZNZDaVvVozVN19xOnrt1fx/+bMvOVu+6ndoufUHdXuITf5CFU0bpBMcS8Sixo1CURy9/
yWdXdkN+UjWg5npe0BYq0WuNY8CXtPNQ2pW8WYherozy7NYER0PYS+BPxff0jtEQ72tsl6nlUoda
VM0i0pMxcN34mr7Os5crZ4oCAdVyiptnQxUd8UlBnhMW8AXmHcqZmCRnw3yUxRhWGJPuZ1PVh9U+
DsXYfMZtaX2ima4v+4Z67pUd9ew5AUqzTZpZn5/+xu7coetZ3VyRY+JN3z7YEHMf+txqYV0O1wzS
n/2av413lvHo6VLNNPuZfOo3u3ZI7MBkvCtB2nOjUBp0KBpD4eLBP/2acam02tK5W3uplW+NDlae
NqX6zZ/vzN9H2fbUbwHnUE2lka0NZx516mhMavfQN+s1WNxzZ55A3dqa0Si3XsR8M9XLSuPMZ7Lt
bhc3ybSggJfwRS20z4Laylqqd+TMgdu1hhFJU12T2nnmcGz6Aa7r8OW4us9CD+nnVqzKygvnKRnv
xnRcD3GbQkmji/7x5TV95orxibEQD6DXQ7fu7K139LjTZ61mKDOpvigJN3OlZtT3dfO14wk7yDrW
Dy+P+cxuYUyxOYyQppHzn37Hfl40TSJFGiZZu4Zpnhu3ujCvNa+eHQUXPZwbCJcvXiRXOesK/NcL
x76qQs+sf+J/ec0M69nlAzLAHwAoLsDksrfGxTH4UplVujHvglfsN3nNL6s7mq+oLxdvpty4hvB+
dmqU3lAzprxHone6gETiloOqihe21CYeqLfad0V6tZO7vS5nAZOPOxvJNFEK+fzZ1dGbazaWmsHV
Mc1FVIxu92lAsOPgpeV632jD8D5frTVqK73bafpkRkVjLje9KQuI8W17rST17FILxwd9hrcI1c3T
SStD6hjDkURT3PUXKGXVfLAms41kswxc3eX0sNgWAJ+XN+sz1wGr8J9hz97gNMMCmaDJDQWeQnuz
UfGPVWvcfTH4bVhCWIIxbHV+MHmY3Q+zl10Z/5malcVrsWFAtgYpJ/V03lk/J4OsEy/sqrn4yAOH
L7LRiQFJt05fn2ZPr7+vvYMrQDLoxvvarOwnTdJGhTK9lvW+WUWCE1zp0o15eWl+uYNd7BAqG5R4
DEKk88dscIbUmlF6DYlfAY6Mjl4E5iC1R7Jl7zGTmvF5Hu0o77HYyc14RdoNseVudJb362TbP/ou
/uK6EinuPLNvWj/JD3rm5a8yJ5uyAGC1utITee7g0KKjL8HVtUEUTtdyEVLzSlt4IWgXa+ckbnqj
x7Fz5Y1/bqdu+oH0fAGmG97ZF2vTqqXjmfPFpII+nk1wdn03xjHGSubIrxYTE7lN++7KuJfPxua6
sxWIKdsSu22z/+19rKokz12fLMIzUCNOAffsOzeVh3xokvDlT7+9QKdfnqE2lgnAJDKM8y8/5Y02
+gDeQn2qytf9NBpFkE9qnoEreVa5Lyw9vx8H3S2/uoWaryHGfulZnY8PmIjdzkTBmWyn9repTs24
lKWXxGExxqONGlNb/ChQcG1D0Ib2Yy5NPwmyUUelKq/mde8M0ztNL2mV9laP+oNdpauz9/Wx9EK7
W/MpMLXSnYPeAUe8i8WQw9Vrlf2UrXOjdthRxMOBF9J89JakwGbMzbppn7h695bQ3HzD9Wk+9fhj
rztjlXV9KKu+s4O6bOdX1ZD3f+Yst6VbCFlQDAK4xXalUH06f58us1nlpFsFhI59X7v5244q5x/X
LRllw2VwVni0zuOQZhSZSPyC2ls30tWpVv8gVvWjMMv5Ckbiuf2Egw33G93DTYDzdD4eMEO/HxkJ
zGpz4+aW+UEfV+tgNR1FPm0e25/mMuwnTVjXegKXdwKTxGkVv0BIU0Qkp0ObQ2GXpaBqTFJn1ME0
N7D8/TaLLH1xP8cwJCLXaZog8dz+oDKewo5e9R2XmrHPEcvMtSJ+I5p4evPyEXsmb9nS282bDOQW
f3EWBQ694I2TigLU0guLtlNvvnOAg76nD2Q/zqJJSrARhvy2JBbsrm7wAE+uHodwN2OO1e5KZ1z+
uA7Ib7LJXbYkf+stny5WFjup7/iLG7Ir60eZD3Ewjmr9bth1Hc7tighkWybXEDTPXWz4tf6CRGIT
cQ6x7syUQwgbKMw2WmJiiupAHvXdmA3vyhV6htXhYAlCi42oy61iggo9m2AXG73vU+kMW92Ttx54
5aCx5uQt1814n3lZPgZaOplf5YAC5piLMaorz6YW3OZvIU0237zWTr83s6m/drS5rQPZ29f8eS5C
ku03sjGAQ3FWcN84/QhxkmhpA4AubIWcX4+i077FXRw/9YWzDkFfZakeNYjr/Bz5aZ8Xc+2jl7fm
xZE5+wFnoVg3VV4q7EoLx1ECN0/9D6tKr1UhL66EbRASMAJrw4RIeBHkuiIfeGdC/LTuaeXdFtKq
drOGzbtQd4Mt3oq+uxIfbF/35FnZxgQFS85FXYm/Ol3ZqbWb1NE2YViHKDOYkjLh2kMKXJvaKKuS
a1bLZ8DYf7abB9FWpyVJ9nz2KYUGgtHV3Dh09TEOkzERYd77swyW3O5+zqps/6pqXwDuK1WwtOAI
nfJa8n5xurZJEzBseA0MA89LaYgA+mkiMO1ERrYOUi48OqC6eBybsXn3X2yc34Y6i7/ocSYAZtg4
VYVxZ+6mb9fSkMeXB3nuI3r0ePnfL4Df2SCLa6s50XItNE2Zxnv4h6sXeK2HAmXZ659mkO4/Xx6R
1vEzGwccPfKXHmC/C9DcZJQLIHaV7FNr8O6SDfeDB1ONCC86aDr2OTrvQ+024lWeGDNq3GKYAdNn
k9T5aaaDp5anQdoosMERUTU2mQWVQJefAASkn2hRva5jyx+DhvK4vU/7tBNBWlgIuftx3dJ4q7Ul
28dZbX9Ox9FPo9mq8Wvx67573eqxZQeVZkxvbKH0V6PVFVmQ6/iP7AoSvDrwe00WYdt7ygloLIAo
HVEwLoNGB2OCK6ayvoNHn39W4JPv/bXo/X3hdvmneRBVF1T0wahEzqv9zmqW+mMHSID5NEv7URSu
/hArF0ZuK/0KIQlL8OcqXin3L5UrJbYyc/5tHWbkoYQzaEMAU8LJoALU9nzr6koNmOh1S7oz6qmZ
KRdmw9EvZSt27uqh+ZQ6zZjca8JcAPrqXfuX73gJss7tqt/QzB8/zcBI8/3QWJkVOo1Xp2+0yeyh
DOeF976wlq5QKE21XbUj2/aU2glPO+rIY9KlrsbOWMNmLTvX/GBQTSd0dJlf2YYeDVXIhqJs4g9Z
YlEEzsjE3htpgu1pNLqDLGmdTF0dVFbaprBGyknujbTwIezFbuGEwhmNLkgkwnnky7r7NMxp8bVT
tAcgMvut3FnSnldoBp4gLkHuYAhKMZMZrUZW4KfsZvMPhYPbm4aW3Y90Ktwh0J1SlzupJUkfemC8
14+9VybTwanauDj2jt3ip7DqQxPMM6XzsDEQ2cWAxuNha5devTP6imTXkKT7YdML4nqzaKGuoy0z
rHsXFg+icFriDdRqbQlZ2ltMM/RTK0EVLzHASwzrrP1cMB4IZqEMElA76V6Ti3aUlQo3Rpqcy1U7
5DIe2OqWch49sa5wtEcdw5+0FjLoGqrctXRwUGxSbflOwdTNw8Vyk7etRUAfGGnsvlYAvlCHqueq
JUayQKZooiw+L1XCBao6U77iAfbeDEvbvKNt29TB2tYNBSGzMl4vTZsDHzVnpFrYlZO6b+Ma3ezJ
1Qz++7RbVdDrdY8JX1w66d4Xs/7F5LB9IBdW016Y5Lz40zrdTdbpOux6UdtdyAsy/0VLTj1Zfs9/
iH4JLCytLFYLspJa34k40d/RGjK/CionaZCrAkOZZVy795XsxbynzKRscJOx44TmmKF2NTbLyhHP
vezHYMXLba4oBgboVKavY9uch1vLKMvbQmv6Kuq5F72gFunchXqqoWbM05XTSEyAybb0UdAC6e35
rdZp7lfU28Rr0btDenTyFIqXjAsRlrFnFmiDlcmDreXrHMjKdb9hTJRY7L9J6Tea5pgrTFAjL0Nv
gc6xK+n4rFQOUxuDVN3q4W1Wlv2jHYpVvlaahV1NkubadHT0xfACSdRrBa4519lN2hXVl9Zsqi9G
nFgfe8R0kkBvO1UEbi/8r16eYDWymHFDctckEnOmcoqpbmSbqy61mGQK6kHwanVWGk25Nb135sI8
9iLVILr51ho06+1YyOyveQFug/mdzD+nQofknzZFxwUsRPdXqZLmfQKY2NgNnjN8NgbpGEdHuIu7
XQyjsyvGIv2gJ47zwcyxsTvYXj734TJl5fyFuoKFR8Bsi2K/ZKn5Zs5iNUcciphfnVn6+C3rWmnu
ygXMKbZjWe/eZcmiDTexjUfOQXbk7oHRz7QD/T4eahT9Y1fbNRoQjv2SyCI7QCGp5U4fZv0WtRld
Bg4FRpxyxkL/2tjFOh4Xuy6NQEltyCgCEAcGuaN05B56e5HhPDa1gQydCc680kXhBF4zuF/V3Ccf
bZEAjVn7NI53jRoh4SyzrvVhkTtSv6lTO0mwKgF0cixKd4q83Mm9HYD5Yjwa0rE+mpoa46ipHQwM
eleNSN4BCPEDcCoxf56SxD2Melxmd6YzaxGcZv2n2W2UK3vWi/FeinLqAi8n5tiNvT3FH4pB66vX
lkmlOBrkOij2S+Lwd2Hh5Yjy0doIpVdMn0dXeBWGCFnh7wyr7Y1j1UAg+oDi4Fh+R0B5msLGm7Mq
KJ2+uTNGf4oSJ3M+6K2/frbnBOw2N6i9BpkVZ58cq4PzmE+Axx+LAXLHvrCrKv8r1nh1AsOEcErP
1qd1pI/IBXaWgYJjAarM37luqj0prfdLMlWSt1AWeYcijplmX0FEzY9rmU/FW7Y2vgxp0hjH3Mi0
bx122OONNcb1k041udjBxUQ0cXDihLvDH/zVus1GJOqCutLQaSaam+zDBARC7IGp0W8FjT0Ue7E4
y6esHIyPmhXHzS7JNg0ujTjkycv85N7Ois4MqqLkadftwX6fOLH2ue1tRVJjzURMWq8shE2pIyHv
1RXpJ6tyjWRXF331oQRoYYZtrYyfWquGH5O1Ll9glE4cPLQ37ty4cwkZqsVVyGrYLqdL05u7taPW
dqjiekki6WbyRojewSu9quzXpJryq+mm5mMnKnMOlwU7zg9Wl2cPqMpbqEnWa/vY80/FAe2rxtnr
Zlr8lVpGmu6yvCpRz1zUCmHTy9UPFEF4rBM9du7zRm++jnU3asGsG8WwV8sARRNbFHE3VH4/3GTZ
2g6R3RSatzNkZW5uPyA6d7ZKuT/9dRXdAWqC/cZOq/ldXHlLF7lN5jWParUnL3QmCkWEcaPvUndl
XweA5OuWlxTgbyB0UaXhAqkm3jmaWp6KoaoaQptS63eKdXnQ3BrQqFvDqoWMi97Prs3n29iEZT9Z
5Q9LpXO2a1pbe5BWmhchUAlE1B34nxlbiNeGLFtF6VAXd9JrWu+g+1P+peY84pk7ahIVyq4Z150c
bO2z1xscQjGk/VO3LLPYKXIcsXe0xrutaqsegk7T4Z8ZAIyeqtmLdEsioqH4vUFZmmaU153e/1XO
LuKfWSnNbGd7ZUxld/Y3zh5VOrEr2z7ONuH39Rbdl1oP81Wb7jptTB9B11RFqA+u/VZmaLU5Yq13
jrCZdVkgxYWopclTMpkNWrCLqnm+63itB1CC2rRA/Gwq1PnrZL7zck+Po1yjtbp3p8QYA27+uQgR
+0Zwvqwxk3TSrP1ul/P409NbIiJcEcsHHzICNjydAqgsl9zRIY54+JAi4d5Zu85cu5iACIpqEMeU
MgKjFcm4g8xWNCi2cHEGPu1NGMBCYIC45CxNANfLvFbXu8zF4MG66JkAn6RQfV7zcWeUYdUs/dBG
NWg36fn4lkNB3Fgt7c3LSctlfn061FkJVdOGtq3z1g/7SkuPaWH077REGoeKaDeSC5jntWnf28Rx
n14e+LJ6wMAetAhEW/CpvTDkLO0On63CJwDuzL0sinavwZrfvzzKsysJMpGmJkAm77xIgiph4ck8
R61i6stPJWpXfeBBRolIoK8C7p8fbJPlwK4EGvNZ1QjtMwi6Wcdny+c67Gr6HYRIb/2FAP/laV0m
miweHr3/HumsKlKXXQqQlK9GbXs+pm5cH71lXsERuYDwkgZZq7RI37886GVGDSV6awRCB6P496tS
+Vu1XYxTnDZy9MMFHk+4mG4RZvpj2twbcXyNTXFZ3GIs2ARUZNEaYaanJZiuSuqhd0s/jFvT/jH5
vZhC3HTsdzid66FUWfU+rSz52RxXI5prYX58ea7PLDAcdKQs+BX2Jtd3Or7WLwuMKha4iuP+zvDk
8uD2rnwjiRPIvNAI5ISIMvx/G/VsAxXxkCi5sIGU79cHAVnop9kmyaHtfRVyXzT32tLHV0rfzxxE
QA547yL2IeA7nBVK2mJdnTk1Y3Zt5t7ZeuXcG0Yi//yeIeWwaCEjDALQ/WxqE6VCbzUVGms+4mO4
FcChxwMnvc+mFWMkfymTqCyWhSie5P5KLeiyeyqohuM6J9hJBiKM2y3429YtNLJFWYs4XHwzf+yl
17s7VQ3te8fq7822NHaVbJubpU/dd25b+E+0W/WDAy7/tjP89E707bXu/TMXLx0VgE/AGcGCe2cX
b5OJrKu6Fqeuzve42eviOLuW8zHujCHe2cg6P7SVM5UhKnz5levjV2PutMIJFY2XhT9vZfxzfHjZ
gaeWS6qFsMJSSHqM3gRxVzd3C3XcIHYW65ZgaT1qrVRHzx2m12L12nCWWfwuc2rtRuvd9eiPifu2
XH1BawjT1apTIhBKWVGN9E2U5zYaypWekaSO0Ec224+86Nc6aNoPLx+cZyqoMLyRFYDhpiMPcy5g
0a5qneJBj0lE4wIwQtfd2sZqoPptiwfHH/OdNOL8kQJOisg45MnHfnTSP0UjQrcy4X/SMDBsGqJn
ZdzJiUkqTerGljm5H1sJrdG1MvV3O+4fyaDXf3+mM4Gis//7fx6yb13d1z+HF9WKXqkf3TB2P/7n
4anp/4dA9fvTgErQ+b+zjfztN2Wkf37J/0/xItACv22A7ZecqBc9PMmnpc+efpcv+vWv/K1fhN3w
v0Bqg9yie8N22PrGf8sX+f6/HCjzsH4oLdCY32CN/6gXuf+ygJjDC6JlTk+Lf+T/yhfp/6ImDgbr
l0TNhsTi7/2BgtFpmEBoQG0YYOXGFrY2JaOzq7CwV+VUqukje1yboyeyZCsgZTsZx/mVi++5oVgB
bnagI1uj/PTeS+Ikreel6KMp6fRwtrBM84eUszhX6ZWe2emL/fescAPTQVlBb7nY/GmBBJJfJH2k
2yvRpDYskYcS7Z6+Bv7xhjLfaitq8lJ1zWc52tdocWckjX/Gh5VAx47jB3L1dKpr2QuzQbkocltt
fkdmTpt2MfKDSw3tg8iqPFrjNv9WmUtxl8suPrb6gjqQudZXHvEzgap//xIIZqwDYec5Yqql7DFC
yO8jZAAoHA5rM7zxnHTZ0VUquTjh5ASL06R3aWx0jz7QCQwn0vRtPOkjRGiqhmEzxMP7wgGxhr5S
Q86EEMJCGf2oJgwSfzs6/1wnv2v/bHvgP2/Br59LH5GnEcoq8lW/4D2/vY1izqhPzOsQ+UsX7yxA
sKRTHspHTj67t/QPlitx5DObciOvbMxRuH6XUKbC9OchYcBx9eNDZXrJPolt5y6mqnHlW5wZvP89
OQ9GPug/4nG0uU93xeJXKDJQH45cPabhUg5VflNTpx3CwarLz3Cnqj01LEpJlo/EUzB3q/dOWkPG
P7ta1avC9Ei2S78cOlQHnOTTWrUAv43Y8PciVdIODGsASJwXA9IImO7t9QXxqX1O5S/dkbKvZqAs
t7sWKV6uIUEUMlPcIUwOovXpvCrciZIli/uo6DGQsDTqNXauZbt47eMrwcJpKLwtIUPRzdKRT8Ez
5Rw43WvKR1gEoUM/U9rjaM9CDzZPpiDuPfdV6qCpOlbqGoppm8DprmSLwMAFg4sgFRf56QTTZchE
6uVDNPHDbhKqBjvbGLPDy3v/YpQtyyY7dJF92tAtZy3sqkNVbBhUF1HmnG77WfghGAbryi58bpTN
U5pyPqV1guzTuTRVb6NG67VRlTXmez8W3jGemOGVD3XGfORLIc/I+aXpCVIE3NnZOB1auHne6m3k
9R5+KVanFd+pcpmYGujO8N406F0HczqbSzix6t3Ooq5LI6j2tJzSuu0VD/mY2NhdSzEm+7af22s2
iGduCNtv5MEDtglBk90EtPp0LfxFtdx/Bhp9WtvsqddgGzD19l95UmMisCo3WNPZCS002sJSUT5k
Wd1j4ZlT6IyjcVsatIzXqkZwEjTkFVzL+VWIFgDAIzrGW0EC0aTt1P12FRoUn2twHVU0u+i/KTvW
AqtGPTBPSFFWU7vyZF68Wdt4SCKy72xgJhfqtf44GGVHkTCa6mzvGtgAKWv8YKvyY1csB4/wOihs
Iw1Kszt0q3E3d+LNywfg/B759QtIK7ZkFxDxr/vztxk7Isv0Fu3ASA11ue9Jw6ICTFzIBWhELw/1
zOLywnDK0PVxiKXOomNUX7NGmF4ZIXWwc2yhBakpEcxTqOC3aG+9PNppegVIjf4b+TtMReKRTcrm
9FPWG2EmNxcZIRNT9oGtzWUwjIaJYik2ma8Hb/GOek8Qv89NoH1/PjhFJ74oiHOBot3p4J43q3Hw
GhlZNhiidBq5Ujz6VbeQLpw9lap+N6PqWdKXGa1ru+r8vt4oXjyqIPbYXGC2z26BBH6C0o1WRmvr
iQfDSYuD8jT1qkmQ71vrbPmY5WZ3ZR9dDEqNRiAgt6VgQE8vQKeG8pLWWqkRT4Y6og6lH1b21b03
VT/ioi9bEAVi2f/hMm+FIWCuNocWQJpzdlxjOfhGkepmNA+5h7iJlx0pxZvHRbj5cSlpwOeyKr4h
gVleASpeHBtG3vYxFxnyFLwdpx+YXqq/Im1uRotW+Q9DnR0aH1iSqNtrULTzt4NrcpP2Yggwkeh5
WKcjoYGRNKiRW4S1TbrnFUFVc0CB6+WVPCuQcFw2q0rAdRxMlB6IBk+H6T1k8RwjtyKtj1uaSohl
apXRhG5SS9ohotdvaXPNx2WpAGaOmnEHwh9vonXQo1If5COUrfEareLixkB0CNgjj4QD+vRvuM1v
l9MoRF37iWNG62jEQT+ZCdKf4LStFfmcAh2ZlxfhYqm3EJh7nzgA/2dYYqdrsAKkkVafmpFKijGo
+8U5StWPf/rGwCAn9rW2DWQ6kIpPR8lKsr+W3nBktVUZoHrkRnqWJVE3mlDPlHtNqfxiVmDmKBOj
qcIfWzHzdDxinzYDVyGjBkuzo2NAAlsaTCZfXruL65ZRgP8TsqFjAUv+LPvKVZWMSLfIaFjr+Xu9
Gs5925c1nWfPyW6dPqEek5h6FsaGKMKXxz7PPDdUILcOqR8m8mCRzkJFoms1Tc6Mk1Kv4jYYB9fM
w9xIiFBrC1H/MsFyObX6epdh7AliBVGmKzXUi526/YRfNyCXN1pyZ1tnsPuV28eQUUFQ8sYb6CY1
8VDuOs9rwexM5pVK08V1y3iU7pgtCsxsqO2j/3YyssahbeXVMiozNR1iE/RWa6TOOw8gMCq6hX+c
u3Q4vrzO2075PSTf1pn7Dv2KrW4B9Px0UPTg1sXSBhktHsrnutUoEbZbR3pn1Vp7ZUXPKnrcSGej
nYXmmxKZY9W9jNrYp6M6r73xHaRUsRu0pvlYO25p3E6q9L4A5HPn3eSMTX5TwMu9MuvLT0vTf0Pa
Q4BCeOc8m1dpaWoED1PU2EtQFh4WM4tjBcro071WXOv8XZ7W7Rhx6UG53+RgziIHBdp8mYZmiuJs
dA8VfP8IWZprjPDL6x5KIQfWQKoOEXuIt6efsjJzSuK2husZkq1ql1JRO9jNov6aPeLyIG/cgkqE
yJujBD2chQYd5k8NcPgGKa0pQRfYWuFJlHpBFvHyLrtcAfJZ3lZ6EnRfaP+e/rQOw9MUXEgZmQBK
Aq9fvYPKp2vy2RcHiKxxEzdEcpCqAIZFp6PYrTdKvWEUUD5Aq2pkmfOVvMhe3BZbTOejoY3XjMou
ZuZy2+P7iZAFPAP4+Kdjzi3U1arJxsgjnv+cxaJ67F39Whb47Chbe44Btqrl2foVvU4OYy5jFINF
uRFuHIP6s50rAdDl+qFySqpJR51eDsICp3PhFkj1udXHyNEQddMs2ZLQLRuCg+ue8GJ4tbZF+adb
g7udBiR3Hn9hQ0Y8HTTmbWm0msLRYFDAKWW1AA0B7PGHGxAJV95m+JlYihjkDqejSCfTwEVoQ9To
ztoC4nAbJJ9z9+3Lw1zcplylSD1hAsuDCU/n7DadVDKkXa0q4gBPCwF6Y03uizEs66Q9vDzU5ZbY
ENDMCAgUUvH+2cfy5nGWZuy2EQyS/iBTdNhp4Xz7LwZBJ4R6Gh02YtbTZVPdKr2kctpoUpa395Y0
vkdFTV2Jnp6bCtcDcT/+BAQUZ2doAlCTAihpo9LP/WPqUe+dyTqvZDOX3wY6stjyt834ilN0Opc0
F6qdeuoAEvmqOwrrgLFyVz2OqmuvbIPLCQEnJkOkFUFzEijQ6VCGZi1ghas6ygzUQmVXzO8XDdDy
yx9nW5aTp3vrXpCbkeXbW1f7bNnSWLTU0lwVIbBcHinOaN+KsYxvYyOZ3mZetVy5HrYddToex4K7
dROFQhPqPBx0k9gdzTHl0dRVGXVgwt6KOrY7ZFhR0NBmz78tXSffTWk5XgmNLr/dydAXqZm5iGrJ
5RSlONvsFxl34bDYBmj5WV65KS5XVWxeKGwUtLaIDM5W1REFngvJdlNgHXBv9qXxNZHj/MOoUJGY
/ETpwcuf8fLWhZj2q2lMw1iAwjjdLNpUm7A/hoESChqqTocqaoAMp7sHWTvc5ZlebgjKa3mR9Qvt
cPY50aPZThw5Ik38s3Gz2K4QjTOrCIEmxw78ovPKvW0Ww/cWye0h0Jq6KXZZXNtin2uz+bnNkvmH
Ddj+r7IaLDCbQ7cg6qNPNuq7eDG0e7vN4SPnbNUcV3WFe7EuVBaUC/iqvS5TiACxY2+uhRNK4Tvh
jPFdYxG3gHy1M2PXVUZb70avqG+KGbhtMW4a202puR/zzevCTMQnpL/dBRytVIey97RD1iWQ5Txb
ktiKbMJVpyt0JJ99ZVvvC6+BtibqNStxnDE1fOsbCpVQcBwKqPXoVnEAYm2y7xcwI8YR1FTj7pbG
zF7bvT6+HW1rAuKtr9W3vsKz2ldUIXar3/X53azEWL5pk0qf9/T0pzmoiH9e1yRuY1jXInltG2VW
7rVRH627YenWKCuKItkbqik/Twvl3KBTi28Eq1LdfKjzOn2Uhl/4AdO2ykNMXz5SfWG1UCGMudR2
1QTxGnCqjbWF465mfr9VxLoQG8olPcp+SZuHjgonBArfLzIeoNZ7GpsOsdTSlYPEuZHCQ7q3e0B5
QOYGPLwmO5FfRrsa7lpvouwC2Kldj8nqdq9WLCb6wzgJKzn45mq/B87Zi8DyIKtb+ag9ASSwfljL
TP0PdIm6WfDWSKJVWvO47+iL4aOQVM0HqcrcCexWYEFgIpGbhzHUcHlA6cD5rMVINf10FZjyeGdm
66hHbpaInRjqqX3SG3/VWyQaNe+bkxt0GefGsHCIgZUXDbMn9XtnUZ57w5n18YQjUUUhulNgeF3g
98btsGa+d0zRE+q+Y+4BjbK1Bs2OkrmywUZODh7x6NMPr5CSMdShKAvzgaLBAkw/h5MQ9EbbJUd9
Tcv4Xg2TVKiKo/hN8IybaJDRA/WCwRiXfgO+Z5iUgLJ4p+ciG1GIt4w3gMqNIQACmc0BKrnLZ1qV
eh0kfjo/orKmv0PGKV33mdlnGvu/VO8SWIFp4JS4tATxOAwQPAC4dzuzybbFzXgtd8rzKztwq6TD
N8rXvjaQhL6ngPlNQI4fSBCCyp69/H+pO5PeuJW0S/+VxrdnNcnguPg2JDOVKdmaZVneELYkcx6C
U5D89f3Q1Y2+SgsWXEAvGoUCLq7hyyQZjOF9z3lO2FF72jnWhKq0V+l6M3o1w0vaOaF6lt44n+pu
rfcQf0kVNatmFIe4tOWD0SlEygKtchVkS+bcjmDUHOoaRnyGV3Ne90AhfBJRUo/zE4vOAgGadtld
VxidxzNb2k+ryP1ip5o0X8jRiiF0z3XslZHKsJmEhl7OR3QVMTV4yIJtuIxLotG5bdY1SGRaXkDN
ye8Zafl1AQK4hwluj5ikpoZ6A/YR8b3o8riORM+oCvFkGd/mRpHS0jXGcj3YqAHCpddzBy+Nypia
Eju9aGJvWvZJtuV6WNgDymA2vLQhnCYxSfUFTd3u/bSwH1ITC0ik46D52sdm+9yvZoPuQ++so5VU
owwVjpAqipvKZr5KipQCRGfFZ64XuykjYSFqUDrmcoX5Kc/ONE4O5H3qbnGQsi7qu9JZFYYS6B4M
k2lI/J3pZ75zNjmd0+2wfCzOLm8IU8IVjBk+KFyRrJFbj1ILFEK9B3LlJcpuJbZMIKvyd2Vtm9Pe
n4oacSdqiD7qXYpEPN15xQbRY0KJ5mSePjN8Yb9i4lekE5plbJ/zvS7qYqYd+mg22vCMQtFygz61
3R8u6kcFadNZ70q9klXg51P3aK2WrYJS9lTUjBlDcjA5CJv1mN/AJ5Hk3d7nbWpEM64IfVu0xvRV
7e454y7cgLSOsgrGvqKYMy6AG3aFL7Ui3IIFZTCLab1fsqwtsUlkTk26hg5KphdVV4VQGvU26vhO
RmTuq/61HCYlLjNjLsASLSqxohQ6jLvLJ+onuCKQGEKGT9uedqYor9t0qsxwwptyOWAvIY3Ra9HD
499oNNo0wrlQWOGd8zrWWMJgnUoHHL8xNnWQ5IO5T9fU4Qa8TIpDl2CouGrmoqp3Jkg9FzMbE3Eo
WkWh1a16ySc0CPPcb3Xj1jEW93ktfTGEQ44xHQ9FYRd71adk7qjacPuHyqnEci8qZ1qA1RJ4xjrQ
ez9BOiVfmNmFHupdPKIryebptueo3YX50McpPb1YTFEOtUKEVDCMT1bvdWRiV2lShN3M1BImiceC
WySkLu3dJfOSoJa4qyIBA+DYF6xqO3T1SIR9Y+27IPMnrQowmlUW7G36k6HvpM1LX1JC2PWtZhoX
1hCzVM5zrDHU19T60YJjmHDgMNVd64OuP1L9rt29X8IKCeeiqcRFgy4iP7gw9cd9yzI/RePUC/0z
HhxcPziyR+sTCtBqPZg0YMwP9svvbLS21g2GOYpd8LxP6iP4R5BLzpM8I8OkwQqYGHeyHxjIVPXO
LAu2Q5CWSl3+eXv321lgw4VQP6SACKgddeDb7Z0+qYmZFRFQ1btZJKqMqYzsgg92re9c5ZcyCqET
NSZEkW+v4mIKwxjl9ge9VptynunlQDHcrD/YrP46wb7ZNdLj27AUbFTB3XJLby8kcaMvS1l1B1hZ
uFN6VZVfy6KeLvBaEuuQMxd+XbFvedgVOQ4f5kEU8x4Nz3w/ClIOwtlP1ltbs5m+apTcDs5Wr0kO
otKq6nqR2kLOQ9l0fZg3k/29Trep9M9v5LeWOoclDjKbKAwSF021k4fViEnL7TmXhwHF5J21tEm6
E3yOE+f0yjy3PTPJg8KHhRSoQuvzfTpM8xebOUWLnElT8AhH/rvsLchXAoqQy/GD1/nLAf+Px0wc
I60+PNusU8y21ikRKa57fjm+YNDyaYsLZ0kz6G55udzHXdK80mFMXkRC9lKQ1rlpBML0W5wkkE1J
BZ6JCg8HI8e+Qz1ZM7DWmPHNqLvLY5MvvRWy8rUfcVt+fT6nP5nyLtJueBZ8aNsQ/Uf5elzcgZSK
1TouzM6f2TxULq3RLlUoQy3MMkSyoy+hazj4rEo45tjYN+PRrJW6R88gAE/MG/eipqexBBkSFnwg
g+d9Xtos8aFwNZYRFqJ0f3Sa59T7CoTrVb20bRWaua9/ROU9+aJ+vYFfjTNMxSRoWSeDxJ9zVJey
sY6DHY9n+Bnmc21QYv/nsXhysP11FRrajEYUjMApTkqWOKbt1JKtc9RLduCWUk1IuEh69Hz1UQv5
nUtxst2ErNQkHOQab9/PpIFfn7PEOcaK5hGZNMLN2fN4DHiLMf7X90WlDRATtV4qb6cSrUlOhmyL
yjlShzDDfFTGmbZgx41tDE//waW4K6RMDrCX097botMaX5oBrjqGX44zM1YCO8dk6eUfySFPagPb
2yL6iiYGw5zGwakcsZUCO5F0reOIy/uBeBbjYGSmBp5LS9K9lor8g3s7Kbn8+4KkPCB1QK7FyvX2
nbHLLFyNytVxLpevnE12Q9E/aPTF+yH/qWamKX/JPhKSv3/RzaZE1xQ52kn1SnW+V6JxtI+x7qUX
cu2nXToIf5enytmNicbRMdN1dRhj6y8FYr/ul0FKbcmm3Eh04Nv7JV6SXCDik46qYJw4Q49dCWbn
BwvA71/CVgd2Ns2vRUHLO9kITBNJJYh1SfOKt8OEK/Wnra4VpmzPPvgOfp9FcEcwf7PjRqnIS3x7
Q4nV1oXKtBmFKDUJC/LHnvCbx7/9AtjP0KNEIb+BPk518suala3ZWwMZPW2Nd8c3qQe3/lU/CPmB
rvS0ycQbwk5FmxtVCK1KLvn2hoBjFu3SeuNxyof0PE4a4xyXhfUNY5R2PvfafO0uiUsa3NTsPD/x
D6Xlj/d+VYzHYXaGAw1U+68/Ep4tDgGWSyJandOie2KiMDOWuDtWTqGFlQBNVzva+Lm1ST+HvI1D
3BnKi7LwPuLP/j6Q6OvRMQEkzg8AMPT2YZD2lRCi1U5Hzm3ANRc5nnMGaSJv1duzP7/j3wcSAmgu
8qtHi6Z3m5r+sbq2dWMXhjdaR302OVaj9og4xX40l54Ev/DJM4vi9GYqRctAO+3kA+z9IS5wWNuE
YqIzSpI2Cx0HcgeF5nnPzs880vrwQrb+5rOD5XJHnGoXWOvYnOv+WITK6JIz6mJGkM84UVI4Vw8z
duLQWZZ0b4s+PltbEmfJRJT46GxtZ+jah+Fj7z0sLBsYBSiQI4E5uQv8En4yACw4pvogX1tj5AbK
1H/98ys53Uf+eliICnHO2TpzlXWyeCsJctzPbXFMEeuTeSVjvQ8xRZsDbt8p/T5lo/Zt8aCOB7Fo
yivBwdcIrXXhpFG7E/6VhV0mO2UWlZ90iOKPlo93ngOF+q1fSDGbisfJRDcnXp6v1JOO1pjLqBWl
COvFqg9/fg7vXYVwF54ArXQPSdPJ0MT4jiiNSbtI+ySiOC8iuxo/Uhr+fhUotnzlzDwoOelRvr1K
Prdeh1hYHLvJ+4Z6gA5vXQtEIH97M2xYtogRlzvZ0qjfXmbtfAO6bCKOQPr1e3PQ4js/jz/6zt67
GfrG/M9BmkWf6O1VLK3EnIfI7YgsYDraubHsV2pO0Z/v5ffpyWavt5mXYLqxzJ2Mz66dvAy4lHms
jMq+zI14vrYXuCtolcYPlB3bY3m7+UfPxUYP0R72t99o6kNmVmrxYwNhjkqhY3oAnK1ZzAfLSofL
oo0XLPJjS3YGwVLD398n9hSGOep5tg2nm03kOYOZNmzVM8Ctn+qpBOFj68u5g9gs/OtHygLrbWcc
imC/7QD1orewuVjc50p5VZCSRzC3Rfm7aIzdny/1zhjZmFNcbfs/Pcu3Y8SVpurWNjGPqNDzgzF1
UDq05D8YIw6Nd1A12FoQqJyUJ8pYksAyW+KY1GO55+bicJ70KTKzRv39p8Wl4KpvIC28dCeD3tRG
zx3ZXxwXs6ac7cLTdZp43v/5sb0z6CmyoJalak2FQpw8NqtK2s6vSwY9DodLqpNrMKh2vGUa/6hV
uO11TgY9l+Ib5kjF9Hp6HKhTf876YjCPo6Pym4wGQhEsuq3EcSaC4oBvfH7ImknTPxiE7153c/Zu
sjyCCLeR84+9gF6uBef6zjzWbfrU0S0hrCw/82f/h2VBrtAn7/4/eKbC3IpmaBzB7b+94GxbsDDi
3GQd8fszStUUGRCz71pV/P2VGI3b5n8b93j7316JKPeyxyosjgBejBtp+zKAgDpeUSX+S1UW5EEa
9AZVINRCZHGfQgiJWiHTmgF0NBXo3rxc+8/k22sfTIy/vavtKoh8+ba4DsKrtzfkdZoclpJBn0JB
kYELsOp6cDVtB2RROEFJ8wt4hZZ+FLp7akOg5MhHQDNmO61yhjvNLjXM0q3qKW2OwzS5U1CgGb/3
7Hp60Ky2I2rWBgkXjJORHwbdTpyIgGoxXHjplFDIrjuMA38eQ9sYefOxcGLGJIlZhn0ypY6T77Jh
ktN9ImGPkyTyp5F1dq9moX8gFNge5+lVfuXa4MTkkGdtr+Mfn4Y2x7aTLKo5lsKPd1oFUW6Zm3hv
JPlDmc9/h7tnyvy1DLjbMr75Tk8ld+AZptW21uo4DCn+yFaM+1LGHwVLEIj02/pKTY2Nj4HFVKfw
dXrs8hxymeMxTg9ysMWXPq7odKW6Pr6OUyFfaYhAXZG+gwmRblcPhcryJ0B4NHWu+0RpXxW7kQeF
f/OnPTvELuoEpndhnak53rG8uP1ZKjQ7akH3VJQULaOICEyjl9emxljQc9LF535pljoqsrq/9Sea
jaFUZVqHK3EatDNk3Z4TWrQWIfZs2jNFCgs7AGTW8ddBAKZBg+GsDvwkrXQgTU0T77pVmnGwaPPy
fXZ7WiNZr+X6rqnHGNyOKiEh0oOtv7dDu8RQiNaYwE9jYxoRA0q12ddi48XOXSKy+zFtvyQlfpQQ
i7pO4Ftciq/NoM6mLIPiVHdi8PZZ6c11pNRi37ZoJcsQO9RQBXOh29SBDa2MZFVBeMoBIN3OiDKQ
TXpeatGnKhNweWNCE2qCQnmHDdZLQZq70g4QCFYiXFAIHleLY/HZknbpbT1SKo7YnKWXs5MBeilV
z/7HpBH1XBWQ8IrJ449JpQ6SoofpHpcxVsSB6me4Fou8W41BjEGatUUdIb1wkRmMUnyWrla2ZFLK
QgKO69q7vq/x3WhGPj+uaTPcAEez3J2W5yZa5WSx/aC1nPalSaz1Jo2b2Qv4LkYsB+AZB1rEdZNF
HOspa9NApgC7LitQpmEqloOWGmoK0sHyQ2A8ZZil2vxZ5GuWRBsnLYVENoqO0w2xCH7iTggMsObM
54VfTR19ePQgEduB8hORXlW6b9vYvZtdzXwQrUcdoOiH8dFX9kJC06DMp8LKy9d4QK0S9eCpvyXW
XDoINHLid5Iidhigk6ttDoWGXzthD+bazHI5aNPBPWI+Mwj0mNLiSzKtxotZKg5kaMo8a0eJfbri
YDEwJh2GdNgOOTtGbLzNS9PMeRrlepbzEjiYHbQl955tsY4XqelMbTSLEZ4FNWKEwmbqW2o36aqI
A1WSHXrmkO9FGnI7xxQCfS3h7OvrK6PKkksZenln/rBrbc52HcoBEInlAP8xWwyC5QvRyvOB7OQV
yFlbXcyia8yQ2Hnvu7f28mbwaaY1U5kpTswz4Qv5jLN41y8oxaNa1OmjnvjrJwPqYRymWjLckCgm
H9GEIDpUZYbgJhnHmV8ElBXO9Wosr26+Ar9Y2qa30D8kxZHG5qQCjkUOrdFJzH6oVyp5SjPdfuYg
7dE4NnX102jSqor6gQYrSoBUCiDUWo+IjlXmq+b76w8zj+VL3WfdTWbm00PF2qv2OZiOp6Iphs+z
xKgc+JmcJfyy2X30cXE7UTrR6AFr2VVd6A1p/uoWSWKdNZZemRdtvK6PcDQ1IFwJ2VohREjULMng
e8/VqrRq56ytdyQIXM8P66yvz1nZIQjQ5dwUgRCZdb1AQnlRtUCuQTdHPo9AUI/E+VrgH41MXja1
vRY7S3T61ULmSLqjsb3e2ZnUyUYz6VnsDNUZwK+TtX4hOZWqMvm4RXtmK4z4QT3Qlglbh9oWOi7s
X3qnUlIyevpCR7f0MBg2idOJyBoql18eL+DunMlvoUxZfUs7eCQNN8DP79KyxaQ588+Ld2Uyojvm
T7snLN3zhhV5kbVcLbXRHMTqgyHCVF7a0Yy19YYGvQE2DYGJvV817ucicTPv2Wx01gI6rJz+F7Be
IgAtyEgxbelWuykZZQV+eG2OvlqaNSq0QhqHxrG4i3WV6UsisEQDycRMGxo2+wQ8p54EtlalWKBN
UZtfTFibIDoH27ux/cZiCh+7BNofPEAAImm97tEvMVXbck6/yz7Tn5VXtCS/+1ny2U90O8dupW3v
BhzY1j+0ehHJNfHnsOl7GdNIz+t41yK4NL8kbdEze1mr8ygVIpMDtX+pw++anEfyBBWrC+1PNASr
V//sekLudzZLWkq/rrOz/bIaqEtQI9RPnpjlBYiYqYzGxmYBtxbYt5FVO+sYaUZb1ocOTu1zabqg
gTjPiKdG1WUSOmOPAjA3fACnblUadoBCZ73MncX9vkxdk51Ns2HtytIfMyL/VtpfKdIFJ6hzDUQb
siFQf71tP7SFrX0DkOZkQOJs5+AkCZi2ReX566BrfISUpJM6snQQrQfUVcnrPGby6ww+ED4wHUw6
RYWZgx7NG/ptRVF2Wrjo9fSEKoSbGGgRJhHVMcMIMwnD8WJyZ5uFI5369r6UqWMeKOoJLbJarZqi
fuEHhqamAPdaoFbcM22eMOii61lpeHqWvKLMVRr45p3eDxK1QAvtuhmVWthMVmEeObEMfui40hNh
sxijfu8oI5sOfbEWRVTAh36ZDcS3QQaeJiZ3UEycngdNe8yrnEREvZwAFOQLC1uoeT2qAVRb8W1m
I0FZ5sF9taZ6fo3tJEGWJW1IckTe9mbo0XmMgxXhlQyphmReMNLRfaQQYd6YrTt/5UcsX63eWm4L
SxY/EYX4r5Mi4CcaEFtcTDAPyfdpvGY3OrNixizTJw3Ry09DeauiYrE1LlWWaQQJzHn8quK+eCga
Yd/QNfZuoAsm7G7yRh/Oy9ZSB3fskMpQNaQ64HfQKCJgc3iPySu3NwmAhmBy0DrdC6hoiG+yHpfs
M9jf7o5ZSnd3zeSMaMtauoE7mc1DEfXTuL4MlL/6M+TNExC7ugO2XPU1iqrYKmR8Njq5hUBGpe24
N6RfO2fWUpiXfMKxiihi5/mOzuLyAlPSgaVq4BQJVywwDzpMSIAW3joZYW657TXoeZiWccKvLA2g
tDxUSTBeS3V/xOOrMgembdF/0XyknBuJmBc9Fn4dzomA4T90yLD2TC7lbd5X6lNtifG5GxB0chuL
nwWq6nieXdZXcyj8eSbtu/JinXW+9UKlzJU0TFX3OfvA7WuhW8RWsUbh0AZL1tew3so+uZHSnpAI
gXK99hj7KaBM/P5k1RZsNfUJnWDEljCb9uYoAG0t7kgSyNJvcoJNQXU3KFXg+HHsxgvoh2c/YY0a
+pGtq7rwZCrngzf1z/qcPGe5lWQBmxTOa6OeL2c9G877HnLwEMU2wqtghuJ8WYgMfSnDzP0sbQtz
+ZKbmRtRL9PHyPIGR4ZmNYk4XI05u4TuICj6jeOa8HvcdoQOJWP1JYWZ+U3vSv0zsazNj0nTpksS
9bwXg2AQ4zABke0JeUTmFTalMXc0ANcY4iKfLWhpQ+OtZlVVdpHINekc+tLkt7t+a7048WreJ0i7
uz0k4+k8zxfncmKdW3buKr3LOR4NtKhFDqMXfcHA/h61VbwfM1iryHhy/yvx6FV23hXkhqECZQWN
4FFOMqJ2ZKgLyJq6GXVmzySrtFR7IauZFEWXGq3dVKU4lxxWp0jmdaseNCdZ7wRxqMgALNPKsCut
lhcoXsgzmwUXa2PStwaLl8k7nJ2kv8p0MT3Hetq0wG39nibCOrSfrYH0Ltie0nXCQdoIbkeFvDGc
Zcdeb8jzFj1tbuVy15b5uqV5+elhhhv1CfmpiXgzQy0SVnDNnwvb1J4sRHFsednXMSq/N7VxN9a+
G5aLeaGVw5MU6kAwFDgFNBmQ0OcI0i/DnUDOwHa769Ze97bl7RzU8cug7RcMSQ+xFPBV13FJQZLI
jjVZluo7HpLPna/Gp2Lsul2KPppNIP9U9v6dzU7gKtdz8wmZcVUHa0JzkVAKmNcaIrOgkYl3ib3f
3nVTD7G9idZiuBGKJRAxsY3cbcqNHRUGVIe5PG+Ve5dZJWDyudor3yJAJOabC1HgcIjS7C1K53zu
sp1eD4i54+pSuD1K6rgoQxthtYUkJzRUBkXMta7MXiLkLZzpmxGbgMPnOrmvtNTlyOaq8xpm9nWe
+P61MbogbT0zO1/8hkiAod9pmeVejxrkMFGIJsi6yn/0LDRtbXwvOLxHmYzXT74fF7dLWjeRLr9r
WUSio7pRpnOZtz1is+wwMT9uHnEabXBL9O+KKRGq55Vai++xibAXv8oOhXIoHS10ZbdDTBp4qXPU
UvMwVurKddfIacZbPfmMDjjK8+RHsrF+i6NujER7SHVf6mT2rmWLpm0yw9W9B2m808w13MChI2wD
RU07WeowFfCuiwfKwFHuZF/X9cKFwsxJpQhI20z2Gs3zgOMHMdfrrkw/jTospUFk9Y4e3BrFPnbS
lldAPXNiLzAP1547U0k04CqTYhuItS4uNFH1u8FoX9yFo4VGr+cTNPP4kRWfLwFRvSn3Rt5ybnaM
dDmzS9jEjgOuKR4OBCJF8NyfJr9hEZDldV60PzpR7Lx4zEJ/GqzrTNqfqnR5IbtzjRbNnXYOTqwz
f5C3ZDFl93qbmRfT2Os/RrkAts4FnNw1HeBEg1OcQcFnrjeEtrJvQKrOUaVhBsnL29QR2kWXt3Uo
KvFksGENU9T1QduA4OAQ8NkgTekKJLj/7LoNYPVViwynJBWDM3kIz+6zrKYzj3UW1hs5aGOXfaMH
0F0kcq4A/XcHR2/uTJHfLswMCE5VMEvnCPznx2Jm90J+qQz54pGyOAjjvPV0ZLlDBLzzzMq8W4kN
vdSTB91b4z0s0etlcjjFMCv4UDmiVvNR7fFHLc3nNhgW71uRiiciA7+lpXgUVCpNFFYxkOI0IUlq
5PyIsPZhmXHPkXpGgMCDaSXPbt8mrwSglUy9pgMktyxAJqrlaV7L+oY+IPaF5muitcslkvv5jgQr
98Io7DpweiPk+z0rHJdycsFm3e6PnUFkkVH10HOnVt6KBmm56VbDeevWByZo2txloa+hnVgaB0bv
lSMd84ttRsR3JVGTD3ubjU9AIMp+GNp9kw7f8uxXhCgkYU6O8Sd2ys2LlTn+yxR7+R1fvgxg0CAs
NKavsMvHPfB18MXJXWGCKtLIrL6MncaWdDcLQgooaO6yHAMH2/yLWXMvZ9MKAU7vZ7f5Vlt9th9S
YnVC6a3XLGt7UXmXeFAPHVv6EWUYgIQ5sOvaPLrpDGXdm42fs79mga98lIZkdit1xVj5sTQPXU0d
RGr38OPZ+XfWw+CJK+DsLgKddtb5ce2FNR/n3IpZLXWaAqMxOufQv8W5b31jnK8R1gdID3gDJ1Zq
yjg4YG5kmVdFQEiEjGx/MM5N2Tt+1Ga5H8aeQIEjmySKq2SZIr8S45lPkp+gb5LLeW/29SGvutpl
pTF8dsA6iVKVTs0htMqR6lgysYXas9SWRxeWnRNKqen60YuZg4FTpfmtr89l9Vnvc1O7s0CbGVB+
xt7Rn5jWAF0anSu0Y1c2ZX+VlnJ4bJBT80CJuCJ0walyba+q2uzvlzptqI+srTyOVDDKHUJNzL9o
C/PxjJZagp6af9Fg+nRT9dzR8MAa0usMzNK30cnXbQv2rY1Lr35QvInuh/DaRbDAlnlkjSr7YZnt
ou3560zklMviPeevStvlBd3/XZr3aP+9elIIAcdZpWd9Ktp6XxRd84qblQA9xDjmAcEImQoFPonX
mhQJdsgDxIWzqW6HL2Ylsx9+LTKg5fnoBrmcFNUXKspf10S5tywDeF7UZDXfqauYIqSkMjtBQUn+
ftAxX0CslMn0iQfVsl6UhG+ElmXX1yoVvDO0O9ZyLE1krZE+NnlyRTGUqPBCFd1dmnoDLBIykDj5
q/Jo9v7I+VY2IMM20vkUgn0r1N5k7nmO3V7ynyYlA4OOMdsGH1nf3pmqyi5Hx7F3iY7wcqzy+VJS
ztj7eiufTASk7cFSGFb2aa8h8ceZQS1eG9hnBtPKFxgKe1kvuhTRDaXddVLXzZhmz6jpcQUtmV5w
yvSMtGfFz3o2u+NYP2l9wq59JbRCD5bVa7/yHp0iGobRxzoCwhIZ5irkD7eLdUF8h+cWvJqKPSz5
JDrl5F5DfEmDgLIT459VsjDG9gtLQvmKhBzZdwfH1t8ZpVl8Xl2wfFE6wNp4tebOoXBmA8FJTWxI
GNvG+bkcitQIiqWklAK2u71O1zhtwryr25H1q/ZZwf0uvi+7Uj0ZC4jeyJwc86WyKFOEeSwWGYLL
hp1a1gQdHTJ98BQ+q7K47Vf3c0LJ9Xs+1mq8EuUqz33bibfQEG9h5urdgjp1RimV2S8DU65iob0O
viqfRLGIT0YqZm2nzzr7M68rWmPXtbHT42lx1tusWrS7qcv8KhyVRdIIPc7MDVo3Mx6dcXXv/LiW
9d40yummjJGvEwFh9E8m6TUPbbdWxIIQSR1Qp2dzJoakrQO2yJt0Ly6xyei48M4aSVzQX7dCYI0j
+ETlhoHXO+1OzmlpFAVItyMZqjABOGk8KGa53eLYDM7Wdj5o3Z3CHWiGeFRR2axDdxFbs+Jt78UY
eQScuMajV/hx/2z0lkPGoocMqG5LUi84JPhNVGXWQu1yym115vNyg6SBwXf2t80mfsoG4MIZTR/o
tNW8Mon1EvLy0Zo1+MBLPV6tltN/8IR/77HxfBHCgXRAUm4CXHx7x2VGREGid/px0VpjOuPY4tz4
efO1Q2qxQ5Bt7JbZiQ8mHKE7xHTluaIKuRe1Hf9t0xuxLaJ/Qc8PaRh9v7c/JK+9hlNBiQYWhrgT
TPlMwbTWWvVptVP3g9v+rZOHaQy03malgIdJk/TtxUapJlfmsX00J6vlHc79Gcm0zt+qBVDH6OTP
orlFWoXj9O1VjC6zm8U2VoZvP5GsWpSf/Jq21J8Hym/t2e0qJjpvZKBgsk/vRXkloUNZvB5j6RiX
Lse+g3TE9OCg/uG4lYx7EdvZB/373yQK20XR2NHiRhjKRPj21tBh2Zhv3fXYZ+R+FaxoNI9gcyD3
WD8YGO+8q002RZY06g4ue/JNFhnJYwT2rsfZrNZXY2jFZeJZH4UGvvcUwbNCZWP4bTKwtzfkxRTL
ulVfj45ViCt8sU4blNOU7sehIy9VcJQkQeMjQfsvzeObZi83tAE/kN+RWEvD9+1l7VQundY565GO
VWpFKiZ2bO8MhflCNVZxgoJZMW7trPnBFmp5XKiaOtuxyC8onfVipiWhtm20XliftrwdirlSp0fZ
G5t17q9HGqIXBBSAHDkunCobZs/tdH9WiI4VFS9LQoElSwCAtjZEejbjPSJ3+4Nr/tYNpzG9kcxw
Y/D69VN3QVbi5mzoCh9TOmy9mRVRJXL6cmn+tab9+/c3yAqw0ZY3vr93MtSkJ1XGjks/1mIBStck
U5oEUsuIdnVT/bbGPXm/Lpnx/c+XfedjQikOdBInO679UxFmavkzjnCXyt1QFhexjeKhrjgdNADW
Pnic71wKcQqUOBg7mxLxRFzgLCUaS2nOR8uvu530J7ztInHHY1XXxdOfb+u3TwoaE7pNAAQMb0OI
t2P7z/+t93433z/J2Bj+0btsf/4PUYSXLuSOJe169AerfTLthaasoDAVlOXif2B3e2fIgf8F8YMi
Hb6Sb769FueB1OrtkQm1cZyEQ3sJPderivOEoeGxIaQk+Oe7e2eKw1IPmJGdxwaWPbliz7I369ts
WpDgtq+tUqdsU4nbP1/lvckGShZSSpNZdEtofXtjk9agiza4sQLQ4vPKl3CFrYe2/ZA25qPmTDox
gdjGEcPWNz67ngsaxc73maReOzBFNn+K42zejYSHke8XE0JND3v5YNS89yy2oE92fr/kLyc/ss/q
pu0sbT1aCNOifu2baBiH8YPv4L2rbGxdHsKmkD2lwqhk8eep85djvHrmWZXRcZFG8pGs+L1R68M7
QjHogCPyTgxYaUVkwhR363FxV+1gVpbaL3R3KCEgVPn1cv9f0Pfb1/pu6F5fB/D7/x8w97dIjv/5
f7D2vyH3991r/Zz+j7Mx+14z7b7WQzYsx5f//q/tr/0bu08l8V+sW8QvMFpdtrgbe+rf3H3Ntv4F
Pw2jMVuLbfNp84r+N3jf/peLH0Pw6lBjIQrfhFh9Mw7pf/+X+S+Ud2zr4F8iN2XXavwNd5+phQ/v
/+4CWE3h1/FZbmp8FjqEmG8/TDkYpFjWyqZBH0/FcdRWExCEhbEbSkgxWcFidshAOJ/PZUghSz2J
LrXGMzUUODUYYqjRZqL+ooEIST1sG72ag4TmKa02ND17Idxin+XDUO0GUCGHZjClteu7xfODrHA0
FZJS6nxPFwJAg6FLk6uu14CHMkMkEFLbga4ZDIGUlgntZyMal1U7Nqrrf/peX30BBpI1QR63A6hk
N7bmcOoIu9oRSh3r9PD6/8XemfRGjmTZ+q8Ues8A5+EB/RZOurvmKaSQIjZESApxNBrNOPPXv4+Z
UegMZXYKuehFA69QKKBiopxOml2795zvGO1RlwO6Kqze6fwZNYd/NnVjN8fcfP2Vr5Q2LNAY/1bJ
2bn1s2oUJ2KR5WtlLOquMqPqawSdg8HmmKunzKatsOvmsTSuAmqRk8lkJAHKQS0/BIIBO+EwEbwM
0s6f+mEN7zynFgvOWHgjF24K2ygu1mZNGc977gPRr2MVA8QFWoNlUbxaIB3EFzNDxPOFiFILbYDh
krEZWqNzPzaChLIsCKh0zNUbGDWIEUtE78/wMobF8OmsQA/FQC4y9FZVhJx8t9Bd41vMxxl0HN0v
dYnySED+1dWqjwO874jsmUyduXaoXm2T+MfYXJxSHXSwhBvpmXTpXZVqG8VqtMorRnxkt1pl1w1n
CPxmjPZtvYqzwiISfocCQDH0RdziHdPIq66bdqRhiTxWtMjDGvQfa970r6h/bX0xQKdIT0EA66fF
NMLvjT0xassbyBkEOS5fALhnj7VJmiLtqEaovY0Ya9jNvaqynSOiIUDWPXVdS/fRtC/dQLk/MvoJ
4rpSnWsd8sKA2LYbxVw+9J3TuUk/Nx4ZVMJZafsO3FukQUV1CSmybHbFxgY8dHU7+HdB0GqyGg3f
PKVk2yJv0ZCVCdCVliZKoLL8XsuSeL1dYS3ga1BPeSiAvKF90ohsXAAx2fxsyxxQzTIidU7SYtFP
Qs2QFZiuzTst/PBW5mSpHaA21OKWAwbijyGSk3Hq1u70pvs0Ks7Q9Ob5d3BBfchLkDrBOWnNOgMM
xBqfQDjryh2tcJ/gACFAFepuBD0k1plTpdfXJZiJOsc2PMLr6WlMKRDTVZllxD9ksnjCRZ7/UBAY
qrjxA4aGyHhIVNSOMwm+K0eezF7W3Pardjl90wPkaap43pMicAFUtNJlYNeC4XUSEvjGPIGO774Z
Vbb12cve8JOoDO3uwh/z5ntgdYQyT+iFPleTQ4c9xxTaxlg6wjVu6K2py4HKft7bxAdbiZGZudiN
0h7OJj0zuhTCzw6W3ZrFyWw04jiXXquTvDbH21Wq9KnNM4Qcuu5D6EkdoCtWvp6umMhFAg2sus9A
NtAWtBFQZcKM7tq+tm/MxdCXqBaduM78QSb8OCSCABCTKtFAqmkwkzAK8qhT/jdWyOIx6rv5e+ot
YYjZeEDbx0qNasGZC73EaZU216RQjvnen2zezawpp5ulhr2zExbGT8JOaS6hdaIqI6jVi1ByiCm0
EvJlh3kLcAxgCPkVSZGL0c1nyD7mMQmnIeWpH8OeNnQxAoL/H9vH/9em6GwHnP9+R7+jZf5cFy//
km//6vMf/4oloWp/3Nm3v/4zUCf8xNmCwyj/4X/xqf57Y7esT+z4tDFpG9jwJDay3M993flEx8ff
2jJ4K2itbZ64n/u64X1CykDaDuUAZAlcWv9kX+eE9su+HuL1orsEy8Lmn4Rh/d7IYRu+5SNvPTDF
3DglhIxeRvbiOBezWlVzMZJrySht7ap6P0XkC5zN+L+f2NkhbBCIJhEDQY1y43WZlpLmwDCUSbZ6
pLI3o/RlMpTLEsVVJMVnNPioZGdwWSTCdkvxBQz2FPEqiXnZSxugHePqPH1rvMrUB6RN7n0XmDLY
DXkwXBI6ggIDhfTqnAyQM8B6u3IZSb/t4TGVASOKBOrF/EUVQSROhxE+0iPtALWcWUgEdMLZAgG+
Kiz3BOgvIrMRkTYRoaWxRXSTX/nN7Yu1TaZ8qLNd2QqW9XXVst6Z0HaYGXssDqi2veIyMiDl7YCb
tbT+LSqNHQqN6llwaPjGdMs245lRQrsrdRh9WYuyeFJ6aGAizRE2rbBp010Y1dab7PsUTFqg5RRH
rvRPp3lCTiHRMd/k0kIq5bS2DIHdZHaxX11DLvtssnoT/k+RzjHBYu19Uc5a85E4FiW+owz0ToRG
f0ZJ5Ztxs3VBVxzuco/PScvEsmrD37P+DISUtoM+Fo3Tf+uKEVhQ5DfBjZ/6+qoZfLtIUGjCpyEj
POIQ2030zlyzZS0u/Lr8riOt7/AH4lLpih7UCxOFkaDkNXAuyCRfh6O5jpkbD0Rn2ImVhyxYThNp
66DNQMGopRXI0CD0y/Ju1mPv362C3sZJMZpjd7oMRtCedhgqi1iAy8v3WcSxkFDs2jL3ghFGtrPb
sbHiru1osvhbLBu6WntGMerT/N57Geyho+Exwbio0An2F4VfGuKQ+z5yEstHGMYyCizlrKtsQnzr
wCifQ9RE3T7n51DJYGzqUWi7ytorC73zSVY6qkzEjMYubkD2yz0iYwsSGufl4WIp88iOuwIhJnCQ
emn3qtWzPjHEJJdDMJYVwdLtWJDevfYqM+6lnHzvkFkt8o+F9btE8zMZ5A8rXMB5gdt1p/0yKy6K
Fl/eXTGobnjAbY2KemZYOH0VRSla/PRjX9zXhG+Ul1WTdmcQKEZxXhQIjq8Ico+ma91H/XSqprkL
DwDMh5znFVXwU8/gyH3j5zYkEUYFG0vHA+QdiHC0iiSQtmxvvWlsmjgzGfQf2M0RWFPGo3tmB+2L
UyriVkADy/luhA9h8crTIgiva5BnKy/LbDhnMOdllBgp9t5jHi3eW+A1/QQarGiqvekJJtlmhTSR
zUrU8qBGP7dwzgBWOpmd3sRz5dTMsMJVzPqS04fZkPc1tOLKnjNWrjSzevtVor1m2zdhud1EVuGZ
8TCT1HXwiF/N9n26BD6z9VoiJCGXuj8FwUW93Dbb79qOrIoTzmRKXNr4B0qqdd3JK9ti5WG2LOv8
tOumGqRz3xQeIBQDAChzwjE8Nms7oejrPCaSwYBTEeuGJYzEc/LcSlB/Ix5jfFy4n120/M2uLUgB
Srp5Cb+4EU6NmG+fv9QEXXiWzg0yr5wpw1coQ/pNLan3tlQz0qAGW8ijOW1XF53DLxj5qAmBNrep
4kAUihuHbtqmrG8mv8tIj+UmL/qKb8JV0V4BhcN4aMz9te0hLyCguQ2u8nE1X4n5k4qjTEWBNKVl
rncQ3ooflq2Cq4oDDvpEe5CPuS/1W28yAz7pXFe/LbPhvQHFQSBZAXT0EE53CMxEXsvHEKKWTaRD
J19ThhZ8Xx458SxGJkFSQ9pqBFqrB8evJQE7mpDT7nLpm0vM+0uccwlyo04Kb2WKa9JXD0/tAf7l
JtPWxSlg+HI4rE06f5lMN1cX8B+rexwGeXWcPE1NzBhxljEbhtEmTuo6T8wJKsc4yUiGdAI0kZZR
xqIZ5MUAJtDGiDUT9OyWPGxxbgo09fR5fxQo78yEAMTlbmTgjAdiNrMJwCWS2zz3vFM/tT11oOOe
Rieu1aWXI030VyjcU71bLH8pkTXgw92AZfOCfnQgFlmSC31hS99rYovEmIZRdCivhomp3s7zFude
ZrUugKTZFOINrTgbmbDQF1S5BQw8Ryy3Gta6e0RQN6B3UmnFWrTMcH2s2XGac5DvHJDr2bTvFZev
dgz5vRwJJMq6FDLdZnGIQJWB06sLji1ivW+torvFXOE/EoOFl8GJdHCWpYXosZzgOqgay2Ex03P2
zWYt5/uedU2A/KT8JQ4ihVKKQXp9v5q6uvBNcLkHQ5ecmZ0wu5yiyWo4DqTVlVpU89j2YnpsasN+
Msw54mjq2uJm8FWH6FtGFtuNAvuyH9Ns5BSHcu3B6hX6a8dCyUYogAi6pIKGdqrLUiqDo7thGogB
xhLOoB0oDmpjay/Zvl2Fh/XDL22qchAbr3baSPMwT/54ywmnu29Lj0RxCiCOiOCfSiJlwim8pgjo
9YmJVciOOSKyvbXhWm24QSs1Y8segqthliQ9CWr4u95O5XM1hA6DBn8O2ZgdR1WovVTJHdqIZDxX
wTwj6WGQ7U6Nfqmb7at0tVvc+K5vVMeslx1+JwRGdwEhEc828WQPdREVRJBvDLy4nYt2hPOx2s4R
Zoi8kmiCLidOSF3S2hUZPany9LewMKPndfDqezuT3rmVz84XGdVDBfKplq+APYS5E3jFsCrRw8Ak
xT+sDj6SGmOHC8x9VKzDuLqbbPuScTyekFrOMWngWCYSe9s4EL+i1y2CoMtje5YRPYCmjeZdTWfE
PUHVg86199Ex7sCzz5/R1LZ2TGujHBPDLccbxTTT3fM8ZT88grKWsxqp8NcmmwbkdqDsRto8RkUh
uCzIZ7ze7wrUwGH+0o1CAmjVhnvTT7PJo59JIIyRoarqsDpgOBEQYgtjBMY5eD8TzSt3ZNCLM8Dn
BljMqUWWapmy2luqTV0QnFF5I9venjAT8spix2E73ZmAceZ49Zvpa+HV/vlQ2s6005FRzEwOlzI8
6glhb0z8PEPmSiAV3jlppoIDMjq7ShyvrS+NjFTYA3Fo0x1DjKDec4xLb0QdoR2JmjVzd6H0O0UV
UhCfx16bPRlG5rxpM59FYmIbFDyYJT/OnBnigcJvuqargaUFI/RyGbWLdhHKOQV/LHWagraNckSs
xrWpD10LH3+Xi4302eqp+V7UOFAwFTuTSsa6C6cdFqHgW4sh/UspafUkKDKaekeOWDPAaoRBHqEK
rROR1dUUd30XId625uVH2Q/TlSiHIY1hvS930qu7F6eOmh4M6zw+BbJj+3AjB/wjGnSkmRTN1KmF
b+PKnVuUtUnQ+eKG3l3xErrC+2qFmK12HTWDm1QssJs20yzbPSrVHA16oVz7XFJr3mZCVCieBfyO
3YAN2I1rR/m3GbnDX+1lRGejTD9/NXMEnqifx/XBQsT8sGLMdJNUe4CNzbzDsmimun2timCo9xRR
bELRKCsYpXUWOrtyGWAuF2G1fCuB+TYIfhoXUYVV+Ome6Hpxlw1sa7vMNOl5cjyprtDo+SUXz2lY
aD+v1124CAr6FH/VSzt7ZEJmnhyfetU5tHhKq32Zerjeu0lV4DV0D411r9ngkIUbw4STSGGGjJe5
FU2caqxmdOtM4xHbT+rfgaHPnzXGv2/LOmU3Yb9U663nd2JEqE2Wyw7vId/oACeGct3rm9sF2oxM
6qJpLXY3lGexZ7rphQa8Rojn4JtnnReO1TFtZm1wa1c9JLQHs1uH/o63g7SD5t2apvKlQOT0IycZ
rCNaDrF4Uq/ZfEHnlXWlq6aZGe/iTJfkQtj1wXeq7jOGneKlaCwOJUtaT1/8Vg+Ps1WqZ3ucDXST
7M5fsA3ZKjaHvvrcyZpGcdSwVSDhHqvHcm04EBkljw4c+Ty6RcJkXy2BE34VlT93WBuYJB3tPhy/
Bs6CQmuWqs6S1cgQU46KwkUpVK5x0Dr5cyQ5M+yMYvCcmPEKErwRN8130RXF88YVe+5A8zwh6EID
CU8zxHYXeOUFtB1OhPxyg0y3ar9xvKnHuKHPcu1pt3uKSiSqZtJEvBpPw1hkPdsAxzc4bEITeekK
jCxz5D+YjTSezWh0MHdhvXxabWicHIBtHnv4zmt5IEJwuNMSmhW2m8K7XCYh3tZpnh/nMVufgxm7
1Z4TffdjyD01HXiwxFnQNHRXiZtGtxaWKS6NDH8EiPjOHJ9qFclvND29AEMduELakPkQHkJLjNhD
vBqXq5jZbvdr1fgPEAL1dIVV2W/jsq2j8GwQPT3JZaIUnYw5z/YmvdJXepltHa8O8rrbfMWzE9v4
C7cFTCCva1bqQVH4/EIzkVE6abu2rua8WQQFQy8fXQy57a610ijbd6aTvTBCsPSRUPPqmqLYtq+G
PuUeo5w2nX1a9XL97NLZQ1qabb7O2u81T4i9dHaCFpQXhThKXlyarjgEWhlYwzmbKthLhTRqh8Mp
aJNQUSjuBbG16WW0Np2zU1XvhncE0XbbH5pz8+ts9wCpE6Mjp2uM8U3gop/grKR7ZwVf/FiQ+XqT
teFie9y8qv+Zjvb/Z2T/YdlIFf77ltqp/q7+2EH77Y//3kJzaaEB57Pw/dIkw2fCvPX32ZgTfgpY
XeEUMXFn9M5w898dtOATewDE/X//JkOzf0/Gok/I9TxGnRuAaxu2/ZMOGni5XzpoAUkXZMlyIGBG
to2t309Qg56KazuUJgr/7Bpr3fknWeNJJ2btOs3Toj5JZdpFScbUwcfghXP1BBZ2mT8E0TTOO3PO
vfw2sJSo7k0IQ30iw0a3R4u7Qg3ayZZNq+v69krgwiGWuVkYm5lTNwOMJw/NP6MpBQbUXzsnR4/b
aUd9Y8vHiZfKFs+TZ5RRfVY2leF+cVm9gRM1YdZTQgA8CI95nVtfzVmk+H4rbBOHnqafT4bAVKeX
QzZgxNaRTfGQ6ZrhUEv8j7nDmlbehLg/C85TqkFn2dew98DCDMtDLvhDnJdW/NxmtBVueqn7bB85
U/pW0oVUezQUgzyO5kK1SN8GHNqlNwRudav6dnYfbI5LYr8o1fdY02mIGWYS2O40nXlZmpMm1RLT
FJd2wxo+DMuILokZT0AXY7HuC4esO4hBQVMkdlUNV8bakJuQDhWdD2decsqZIl+uu3p5AEgr/Z2u
mvJ72M7jNQ4+ulgN7RGGWYSRTXEYGKj008k4rzu3DONybel2Wc7oeRjTzK1P1rAKJ6EfjC1Gf9bX
A/1/DxkyMvZtuLFKFHxZ7q7GfuKDPrjKokqwR/KoabvZHWKHqur3bWgM2VstgsG+71uTUABgCpj1
lmGz2CqOPgovQlcQL6WA0hPGFo2XU0ZQJk4DjFJUThWPU5YNQjHUE1zaBZ2H1brTJjFgWUfMFxVB
9sDEyVjjFq2p2GcOZL9dm4L3jw0iDO/yoDcJ1NlcZJw58MSlFYX53sFeUiYd+JL8QsEWusvLfq2x
/Tjpjzlcli8COGC/V4PRrydlFCEk1mK2BH0ewPJ71xM2DO0h/ErpZJw4tTYFJUfo67PICObg6Gc+
j5g9jCDwmYNV5aGpQi7AzG86FP6Mu6YJ5sw6DWdDmZzr23VOBmsFXWAqoMgHjMPh3TL5waUzty12
BmmLJXaylrPasJSUYQ0TQOItaFFc12i1/B2x5urroEU4JFazSBt7frVFi3rU2sc5wK0ZZ25mMsid
Uju4XGzTWtD0h1qctmJsvxMy5218qqx/Cwt0jInnVXPLSK1LH/1+CWjzzk77sObe0MWp11ps9sQb
XJWlZpTTWrgod93ippeulYXebYETLI+NHK4+h85yoVrEgMYsyCbjCNTHGH5nxDzkSerQ49tJjozb
6+53n4ni0OV+SrULsLDnITuMdr8ucUl0X3s5DUyyd/gJN2laCxQ6Ln3pPrDL0+x0cENkcacjOhwD
/HfnQHEeVskwLfNLaptA/HPtgYZQs9vfNMXQP1eWiGgbKRJCKIOnS8Wj0HN3K1zWwLNI1PPG1X4k
ITm1KZvsJY+7oF2+QiMMNgxP4fNQ04e9qVH2yGTyUyIg4CUgJTe9tut2VV1OA/WHM1inDZ+spb9b
0qWnA6+KQ23Q9zlgOXTVLnJbwUwh79ergmFCiZm5IfsMYgLQZpDucEhAgxjZbnF9zcBeZvSXJMTq
Fxc7B0cma8A1hVqIGjdSOCkTSbQZNz6LmoHxX1Vd1a4M+N4cW6eHwijEIcPU/aw8IVcMbHSXAsR/
GPDWwT6nM6qdHUHn3Z2LgYe5AIvOsvNKTgRYklkKGUAjpt4T0mDd1XbhJ7hO+7vO7MY5zpxi0keY
MbRt0AUDNATGvEKALeHQLGatxhipB5h4b8U8ndSuSJ8o1GUKzRmh5c6uHPgEriNpptS9yzPnwGI4
tUMGlsCIx81bcd2wUxU2LRsrzRHWFflDu0CCCqgDwQ2UV04RjBd8Xdl+6c3byssmHOnMdCqiAlrw
LHez757XpVI3DDLualxG14sI6FQYnNPyz2nPQ6CxsUHsvEknteIyoj/jh+ONs3jk2Kgzv/KYShOF
Z0LIWXp5IrCqtDHjs2RqlbpNPXnmIvfOs7VIImzhDDO7L+xxFT9Aehc0YflQLdOXNqMZbfJDgJOI
Kz0Mr5k5Hy1hf+HccpoW+RavgAshS/1rK02PVeQ9T+t0HzBrjsmE4RtBMXICiJBX1sJdgdz6UHXG
sVjLZ+lXD10ghtgY+jNldy6Ay/mwsJhc9kEIhNXp+pVjliif8C3PdJDGJe7HLjv1p/xe8S9YFSZ6
dLFhnsVpaTo0BZtNycaITJ3k2rmqJpp+2vFjYbrnbHusctJORpHZ1xxowwPHez/dWQthNu6IRyi1
5/AWy7lN2Hfls6/kRjx75ndcllW8BLICNI02j+CN83SSZ/0oROwgnnS75bouxC3ekAtjZBa2myhd
XwftXVaGKM9XBnC3nCFog6m5ou1f3VDpX0FdH+4FQ7zEwptx4i7lw6SL5pKvnRSBgFgT0oltfJnz
dKRlxClNhc11Zbq3eRMBaPD8xTuSd3S0GyM4MdzqQYkaH33Azks2SJEgyT633fRe2yI6UW51mUap
+7kbRxXSvrBusTrgVPec21kzUhHkIX/zbM21hQpvUoPtZN16xqQkNSyR+qoPI42dKCqI5cDV1n8e
p7Z584JFXrihtI6McJbDMpj+ZW/M8poW/6tdZsDfjSaBucS6s9B6IsgI81GMIe5HJ63rDqNiuW9c
V5yYSyY/+y3dXRoV9YYFaHYLAApsuBzOeKnq8UqqPGA0IiDfRKg0aGBMN1Ub0RfK0YHMkGRQKt1a
lKpkPdh6TwLHYzpwEqun7KWu+2/IhChp0Oq5nxE1yHv0Mc4hVZXzGljpQ2mK9aEWBiQo06V+WUHv
LhPYBHcDqJC06YyRQoRQVydZ63yrKSWY37mv9NRiP8CWCUdtX0SZ8Tkoa3a9cTMrLyHKjzK9aG2z
Op37hZ8/oGYt5AVmGu+qXhvY78i4O0vzNudeVB6DynFOezc6NSoMPOTW38qmQUNImlUCrrXcTXQA
EDfWtHYz+xVx0106rU+Lnb8VeNlvDTAk97ZXld84zlnpcJpD57TjwsN2zIdvWvsIFL5rTsE9eIPc
s6DaTAu7vEmfAWG15g1Y2rG6ZEJDejZAG7gHbyqToBZYBQvXYZKhML2Lwe26O1osdDmg5ONXjt18
jOq3VBmg2za50tTvA0oFBr+zNMumuVI6zCNxqJmiMTOqiCaQL2Oo+7bYy34hISqhJnCa6sqjXUNH
p1KF2LqMC4AKRiXC8tQuDCdR3Za506vPiFKN+asnRBZM+wlpeOuc+cs6FuUxF0x53XstDKQqN/gJ
zbm6QGtjNs1NaId12N2MVWRX5feUfCQFFwgh3ZsZ5QGdPxlIfqSu9advbgbahW6wXmnKMlZNwtH1
5+PgtP5dCXWGuZiuaMm04cRG7o/QLa60URrOA56W9slxEMrsGzu3zMe2yF2j2f+PKUb+lyk/aS79
3an2c9Fk31upf/zxaPvb3/mpDjHdT66Jsn5TjcNH3BJFfj/aIhVB9umDMtyOlwjuOfT+PNtan1wf
STA5M5yUNnPLf6lDkJRsv4ZNKtyilH0g5f+Wpd78rubs3v3/fzWDuCHiqO/+8z9+yzb8L9EnOEVQ
50SGRo6LdC1ELPKr6HMuGKRj/miOqkmrF57mhNAvtB4FojjeV/+L7S/ie88Ru4TG5Szhbk5HgrhE
xTLtcWSlFxOkZHWn4ZKdepPO913F5DGeg4EUgXoJQs4ywMwOhB5ez3bL0qdp/yZmXdrGTlNMjjHT
+eZa13q9AWy2TSOHqL7thsJ4sC1Rfy6gdxaoMKqQYWG0XpsSkFJMyI5fx2m6Hi1zrEAJ+YX/WA9u
SD2YjRmtHzyxcTUFiLwQIfL64Llp47pS6ykbkPlBqONvQONf7yQqXZcxvYezIUI/++udrMeU04Rf
y+O8eid+aspzzUnxFGkqRhEkeei6FnHQeAxj7P/jWc0wn7HhV1ds5vds+j73BvEtXtRcadc599O+
vsjX+ofMvGjfRc6ts6becyZhw7lju16uIykJQVkMyw5b88gaXeHlTd31A5fa9gT86XPhB8H5tOXz
vn9CEA/JbjYneWwm4zkaOoY4NZZ1tt+Y8uSensNVnlbqA9znu5YLz+WmeeY5x+Njewwrfr2bXp6X
denO8migcmMcXzqHgqHgjra4u0tXdAZ/eGl/vhh/fBHe2UR+u15gWnR6NsQonuVfr6cBytCt9uRx
ce3lxsCNeMHol/kNbLKkTFd9GSCL+uDWbv/o+1v7x4tuN+EPfhKJ3d3Xc4gyo0fVnPoqxD6cYnZc
y+Dw95/vve3i9w+IcBcPIN4bGvu/XqsxxxYCXdTyNS6QVRy917Zz1jnZ2RqVVkK/CeS4G2WHNaqv
KuIH4xxv6UuA9iYRuWFjthbyslnxc/lq+Ci786++bgKtsdhFmAjp2f360xE9WQ9ZIORxCB993RXn
PeKSUzsqQRlo+c+MLr/disiz0d2RYLVNOH69WJuBKWxL3tQwXfNTnsDsAPXno9ybv3qi0O4xqkd5
R8rWuy9XL2nn6qGjA7akLrPsrGfm2C7HWlRj7M0B0jNIk/u//5rZF/70REUB3p2QAGU8u+8+mg8f
s+odPhrDnDKem4JOo4mW4u+vsvkR3l3GJb8WVzBCRVqz7y1q/SQrt118ecyD02y4C/Vpqs0E9sVe
Suu81i1V0N3UnIAkG5AHuwSc9W2ZRMabaRwsHR0M0cEWeFgQIDTSOaz1frZeJxsFhkQcAqSkQFa2
lAfC9RIIaqnjn2hnX2fduTJfgWvv6UQxAvkucJxOxllYB0dgIr3a59FpWpNY4dFJgArcWEeZ3joZ
Eo1xudBMMZkGx0J4cbW2nBuHXdBPew+XQcaJnMjOj5It7F/Vl9sGy96I+jOwcSxCLn23weqoiwxy
vNSxJDb7IDI/B07oebdN6Zf7sqXBohy1HqTD4s98yqJvOw0nPbY5hpFCn5rQJ6+KsVfH1FjMoypp
pBiZ+k5XOEQ+slQHtGrdRw/vX/7YNDAxoOMFoSx49/T6tTtiMdT6uIQM63YusgD25ZfgwXkTF77c
tXs/nh8dlIH2jhA8/+jf3fq/W+D+0aTk+u+qxZf5/7xQdeuCDL//e1m8aOayb/3/AjcRXcQ/vHF/
shPd5EVdtG3R/Oh+qSq3v/WzqrT9T+yKm1WdR8v5zRb0s6q0/E9IiilAPJ/JyG9JOT+rSpva0bbw
FZNmgL3Htlmyfk5MMCBhECP8HDYbG/22Jr6rIv+2qny3PPBDeTjoGcMzpWWe8W41B//VLQTqmheY
6I2DTULHniJGn/7hnvzFlv1+raNmJY4DJLcH8JqEpXd+JQtlJEwOAeVq9Jz9UigVY2eZjv/8Ki74
FlKBICGAAf91s1jGPsSaEy0XTbiJk3u66mHnzR9sSe8JCCQB/YYYD8hT327dexR9GBnoRYJ2vnAm
EKxJHgUd7X839x+wrZAg7PnTm4kEEeCkhejCT+kmJ55fAwspjMr+6P3/i3uLszpEfL5JAOhF/Pqp
OVNnHqxpPjVSXcQjkzpbiF75YLf6q0/tuzZ7JHFDJnO/bZ/5QwHkKzEbeQZdoeiNqga9hgKWYUo3
0NaCtGORb+0Ath7nhkmx2YXiy7oOg58gwJI5MEh7+qDs3D7XHyuyyKHG5XUyWfTolnjvq6RQ6ZRh
+HhRrPI5aJi7WFq+jsaqPthCt/Xz3YVAXpB+wXQTuIb77kJ569BtsNV4scC+fcmysdjXqy/2KnPm
Kwia0QfX+4tbvaEtqKw4cW6rwrvjCfVVRwQ6n2zcZlgS7HhSIuj4im68ezSaFLkf9NLgLfWX7tWy
2vytLnzmRdEyfWT//tPDBQHZYsrJErTZId9TDjrQw0s7t8F5yfqBBKmnrcor+MEr9eer8M6azG45
SoTRn0ohGG5RUeWRd25gtjhmLRRSafon/3B12MgofAJKVk72pPT9+gAjCrR4LNv2QnlSxz0T3oci
kNbj319lWy9/eVhcECFciJM6NmHcmb9ehb53K5VM6wvmUMV6yPHOqf0QgJva09GevrZhh4iO42Ho
/m4EYuPMfsi/WGN/43a8vzSP52Z2x4BK1ffrpc00b6117ORFoFuJJg7EaZNoFRLEPs4web016O6A
+2n7BEAKEj3fRzq+9bwh8kXVkt8aYW/0d//4hjD2x8BIbU0J/z5dixx0bW+B7RclMxkZOwqOFko4
s3mry1KFBxgd7psq+y78YMX602uLTxs4whbZakH8Dd593zmWfWD9BQiVNHePCPibRAxhmnQmHgQF
mveD1/bPD/F2PTjtWMSBI/vv9jjhdzQF7aa+oEFgx+D/J6RB0kn+/nZuz8+vX7LDbQw2Fg2Qo/D9
YuRGPeqrRtUXkrBw+6oygzXfBauLSQGUvgzPaTnP977rlj86wkmzDx6yv/iQ1CPs4T5nfv77bheQ
TT1jy5PyAhUgu2tlTLuxXT4Mf/jT2g4AgrycrdWGiINn+d2j7AcikwwwLmw8L2I3GTWEH3dtjG/0
Gtr2FK/S/DL6iJ84WUj1MEaBeIx8hSkmW4Lui6C5ys6LJ5lO7NZWxjop5EfRmO/D0MKIRiBbAy3D
0OZ1d9995WigW49A9+bCsHL7AbRBfrShXyXBlBfHIGpGpmLT+mDPdJf9jpMVMQLVKTmQxaPZNylM
85Y3r/HrDxah91gqpDn2hj7hkI5rDb/bu6+JIUQ5RU25nNdGn1/9P87Oo7ltJV3DvwhVyGFLMIiE
ZdmWw7E2KB/7GDmjkX79faC7EUEUUZqq2cxoys1udPjCG0TSqUD3VQDWDvDyS2abk4f0Z/vQm7H5
oE94XIZjlPy5v1Vv9srrj5h1hohwiRwWP4IaeQ9twRm8ILTEV8vws4s8m8HdH+X22mMYg0maBGSU
YZdxwBDacqI0/UCbDadXNHg0KUXrTcsDsrfe+RqHafpTyLn2XCZ09/flFOEirsqxfSwS3Ix3UFMA
FN7/VTcbGBLfLHY018MIy5ZiXNC0ixH2xOBJA+jGsHEgURmAmyH0bDkjrQzlkAYofOy53Py6Pm8C
M2jYZS/aSni48sFFUkfFi5D/8RA4NP/en9XKF3VIMinFEASz9Rf73WBPlUCgheeICSYRcEs6wlG5
8UVvLm6SJJA6nC3GkIk5F4d/oq+mQST0cC0QD+msKWuW0nicleg+V7Xmb5T2VsdDbcZU0d1izEW4
Bd8lRX+b8WQVXaJhKJODNqJaKeH1OmNako005SZEsGapGEoNxK1cocuYqgVh0VfAz7wA74Y9wpKf
xaR8bzX7eZD6T34OReL+Z7vdITPXlWvKoD2B79liQRXwVA6iSLUHxQUeJB6+/s/RptUPBUr+fH+s
169z9UCRSUKgZXKopSDQNu+hN9sxqMfA94188qSasGOnRwqcUT0rEvAEdUWHuKCoiR+fo8TRGS4G
PVGzUuzKJSLR6KP1U/tVHVusoEMRO8JtCi57l+sS+hgSA1LgJoavIFRLfzZ3ZSM3lQ+1HOCuVoLz
skGJjlO+iwE0J24s2dO4B79UZDOfB6p3JNQRbkNOrdi1oU/+vD/72wPC5E0erVd/a2pu15OHkzs0
jeTIXqw25UMWTOmpAf/x3khjTtZlYilMvLjml6+jHtJ8zwNd8WC6D/9lk9DdkPLQt/tzud01jIJF
Elcr0ay2jJ/0sUBMT58Ur6mz/jFF72wPlq07+Gm7lVKvLRtJNdE/PROFVOB62aaAXoyfjbIH7Tl0
tSiqXc1EY/f+hFZeRWZEHjcXVMiXl9dXRr7my4oke5HWGi44wZkOZhoIGKGlZhysfkx/8lPExxaf
JKqgAPWtRuQbalFrk9WpLpJKc0ioi1xPVqnNhCiA2quV9MUxwdYHMJjdb5z5lWcRfK6O6gwZJI3L
ZeVcDVGmh2CpeJrdlufeHkSHUC3gExjFcb2rWuCzaILq+TeguXT7wUPKSLfGFarnZtY2JkYPsdh6
F1cnbxg2BVbAuTfWi2rJO95Ds/bKcMpdlI0xCXHwELr/pddG4cqbpbFoD+nLjtRo1Brqm6ri2UHd
7Fp8/FBJ1zTv3aNwm1J7cVhmxNGo+L296XzhgMYd7NazzCT/IVEnuABx2TobN6+TLauEwkSXxPtA
q+fX5M19akqZ3VBYHT29SMJfcq4aLxD3IfETBH5pe2C792d18zrZPBUIc1JiVGmEL/U946jrO6ot
Pcr/kUR06lv11wihkn8iodUfCm303RaM8cahuN2ueLJYs2ajMdfvaHJfT1O2RtvqglbxsmjqvbzM
QZU6dSN/rtNRHOVGQaO3VOPoswqM8FIrmviuqF0LFTHIENCetOx8fx1ubwsiZ4IPMjn26RzeX/+i
Tk3pgqWp5jm9Dr4r7/Rmn2WV/tlqYGRWspk9mnEVPLZE0ucJFyRn18vSVjPwJt+bf8WMMCC8ZXGW
wVCTYWmG9IDmSRl9xwKxJAfjgG4mWvsgeBV12sGVMf6VJT95b8FkHhp9QUVHa5DkZrG/NfRHHYif
mmflZvLiY1rybyZFX+4v881RtfnnydTpHluc2GXPZXDsaMzNVvWmDGwpVlGy7BZaYfz77mEopUF1
4rWEsrB8mAvyg4lCGXr+fpz+TItIOvMYSYd3j4ICGPuFh5PYx1ic1cEC0dxByvVMZPK/xzjiHGWy
q+K919tczcCsmcIcpQAW73pnqpgx4D9fqh4mzUDtAaq6toi2nF5Xvgyui2w9KnO4kxqLzx/ZUMib
PFa9CsEwF1G06CClxbTxTq2OoqL5CF5Bo/M6//3N9ZZYVYE4V8UosW5fyBRb5EFteeMw315qXC68
hfO7S1S29D01YWThcSg0CKR++SU2nPElU2VjL8cUMFRAno9pqEcbofDtzc39YZCTAVKQEfOd//5m
arU1TJEqpRnc36jyhEjM71xW0kOLfMApsIC8beyLlUtUo7JpIbKlULYlu7geUUsMPBnwp/SsJu6B
lVfFY6oHPZZGnfrg2GWC9csYGZd20nUPC47mKaul7gEwd3XOAocO7/3z8LquV8kAya9DJZQCAFrR
lHSuf9CQ5uFo51XmVWYHltPuy+KLWefmh0LI3X+22ptPtsjS/GAikpSieGOilpV0Mq5hUgnKAZ5v
BarO1sISwDAqE+4cuj1DtqH7iqVUvmWFvnLr8wY5NP0Qc+WeeP3724/m+yN8ATPz0qFqTpER+ajk
dsEznRvDg0LSYbvZDP1fW0FIByU3CXG7vkX19f7KzSnZYuHIsF/L1Eid6cueLoITOEAlWekZPdDp
nZzZ1rF1yvzsmx2yc7Gp4UVaOHL9WPgT3EoUP0KxcZvdJABckwadHhWxJGBvzqKULQJFFhX9uktl
WgIEN64nDqEB9A3Z3zift7fAfJ9xWrhswMstb7RhdFIem1K9SKnfnFUfyzUMIdX/YRTaV4iXz+7E
jHS9G5MGw56mDLUL+906VWFXYeoSZBs32tqyzS8AEm4U4YxlHbgPESiKR1m7RLX1UVac31KHq5ji
Y5Fxf4+sDDSrv1KxgG4HTmj5DKCTEio12ifwilBay1uknPHIvERd8Pf+SCufZwbL0TdBBUunlnC9
cA7OeRjApM7FlqL6pIgBkkYI0vd/GQWaE+kmRd8ZY/n2vhwJLlT8W+xL2Jn1g9E4WFlhE/H+XU1U
M0OKaJUSZy42AX4tVQqUwr5EjaLuqioqH6Ic9KFi+/bGhFY+EEPRnJxvQF7SxbLR2ahraYS1i/FI
+Tuqmn8tlpgihD5Y+/trtzbUzHicPcQNk6jteu1aDG4aKYwhCNPB/61XunWEqQlZOkm1javpNiJ9
xSogQQrQECXU+ep6c0Nmilxaejr6F9jU4y51kvw5ptBK1CahsUiTrfXawor2KPcE1cY0bzCwrKbO
7tChvPOwMNXrwaVCS2zkrv1LX0VJ4HIJF4k7TKrzK2m7HgUkrBZ+wWnOXiCH6PKuFYn0X1E45TmK
bZmaHpviWTadUtopapTCyem6vDvGTVL9a9YqshJ6g0HgadbibGF75PUHBM3AcWJLJuFeSquM/zlQ
+z91rCPcQ3AHMQiv0tmsNXOcb+2UTcYe7xH60oWwbZcnIjxBe7RC5BcIBvdl5TRfgP4jWwEONfjI
/z9EHACQeH6oYBp+aQckUw4lZpm/KohEP+IQXwevCKSphoJW+s7GB70NjqgkaWxS8E90eZeBXlXW
QYYXmY2VtfMtLYuveN3DPsulT1nsf4IAd7q/V1duk1kxHRQL6Al20eIbonaWYPw22Rfo4Z3bjXZ/
yfAA2qjqro1CJknxHXU+Ir/572+2qSHLo5XO57xPINrB8DLwXcmsDSjxyrkjV7bAJ5KaowK/GEUd
jDxoO+aCaipmzLrWf9Jz9p2ubp67tc80SwwRnsxL99qMejOhsq4hF3S9fclaBDxNfcg/UuSADqkg
y/JAUdQ4FqiN/C/LSOgMGn4GCFmLi8WOg9qXZuUBpI2KUxIhA4KeU7cxym24M2NL5oeZ9H8W07/+
WFOMYukkZPtiWxXsMeyGjuNYinPZ192nYCoUTo3WX9TAVh9aRAw3LuqVqI+OKDk+Hinog4INvx6/
zo2+qIfcgaaVN/uO2vIJTTvVVbo59ZnG8lI4OiiMPjuUAo6do/l2vnEM1zasjtgH+8kBprm0u8f2
E1UIOXEuxH0Feq5N3b+guxa+P2rQaYdTZ6NZTQdicfowpYHhBHr4UkzwuCSkmKddYkUa1nq6s1Eh
W/usKAW85iI2uNrFZ0Udz89RgnAuKrJcP1Ol7T939I3/E0MyPGha6z+WQvwblqn6JAWT+fvd9wwt
UKq95B5zD3TxUcs4D5DjlWAHdliC7mZ1oUOA9OxWe2Xlw5lYMWsYQAA645hcbx4tUCtDSyzpUpf1
+FEWeCgSRBlf3j8bmuFwmA2q8jTgrkeJ1JZ/HpPIiwqL3TPbFHEgYby/5gMSEfwKURiXGh2x61EQ
BclQQbD9Cyp29l4gxIlt0WAc7s9l3mPX2Q05MYgiwDiIP9AruR4Fk145M4Rp4ZtJND5ZufJfVNvO
pypvwq+NVm62FFeuaTqWlACY2wxaX2xElJ0tJNZaQkvsB08Npa1LL0A5ByaOy/fntrIbwAVwwNTX
upmymFsHkTeM1cq+dFqrP9BWsc/ks1tV2pUJYd9DlWluMd+erDBQR/j0hn3ByN0+V1Vpfqza0PGi
oki+3Z/QyrvjyCQy5PBsiJt25dghOiHgy1zsySjctLJBj8f1CJESIil2IMpXzYdDe3/QV6XbxRaB
PQ3EUkESl3RAvd4iKbSZiJKndXFGPb8MuSo9ziCmvwXUww+JXVn9uWut5BmVR/jgRtJ0eHJiQeWh
6gP5uh5U8x/a+6AtpRFg0q5p+unn0BYwjGjO+uivI5zxXcMEYHbWFS3ySXhn8a5SF2h3CNOjblOb
gWGeSA7sD7hnAjovOwHHX0Ga56c25HAEkdT8Lmlm8o/KNarv5C7IToZeVCM4SEQ69/cXZSXy5omk
t0rrnWRsJru9DWnCYRR+Da/rMos8nWCcFWeBYN85D2vppCaOckniFggEEh/G4/2hV3Y1QxOroXQM
xGIpTFxkQ1pViChdRuxzd5WV2Jch7dv3v03ARNhmBp0OSpzzr3gT4iQWz2pSMUENG1EXnUtk0IYo
cFu938pi1g7QfMXRhXMcSo/Li64q8jLJS64gMUwPAVZUB6WMNOxXLWMjRlxbO82epXEs8k4se65n
JbICWrwvLKgPvvXUVYgVDZVVvj+qZhqvLA/VIeZdvEKoEedxQpJzCSDzwcSJnYNuNy/3t8HaqoE6
ZwPMWHFy2uupEJhFVh8H1qXA+PLgK7FxNio1OyWDqny+P9QtChbEPOh3h31Ob+AGM871TEg4DNwA
bQivvGELgG1DNzhAZXeAyxCMBYJtev6QqWI/TaM3lMX3/+FHmDJgUTg63OhLbEiZBXhR9ATdoOTJ
ItCRPOiF8Pey6adI08vOXjjmSzWI7JEPK50NP0C7DRf1LdbV2soDBaarMPu2vQqXvz0atk6KDTmF
BB+OxcnouvRBSL3hotwz7e9PeuV1JgKmAkPDETDuzZzRAQPPTTCOTqjl0mANnsMeUQCZaMDDUDs6
3x9v7XzM1zxsBkI1Br3eVDnSCGaUs3MnJNGOjhWXe0cB1fi/jAKuUAe+SMgxz/rN3WLItdXGgWFd
SD6th7IzcLdFp2DjBluby3xFEmhw1mncXo8SGUi0Yq2gXxqpk7EUQINX6YytPtPak+wgh03ThRLx
DdFBipFUjRBavVh2pZxU5JncRscxNZhIjZCHmQ75bDF9fwFvdyB4HnJpTiL9IJ6g66mBFVaiAqGY
i9UoiB5Zdbi3sgQCu6VsXc6vQdL1689YNE2gsfIWoIV6PZbU9paEq4JxCcsOQRWE+Rz1OPm11e3U
lPoBonJO8hVXX5ylFUsAbs40v/mAjbNs7dQAiy8AfmF2CnScXmBgVGV1sJNZO7Jr8nbaTbLUGbz7
lbKR8dyeHYtYiZL93KxF/GVxQUqaLYVA9/ULSjD0TLMRvR89mx5Q4zF2SW2gfXP/q9xuOAakmEH7
bC7PWgvoTBqhmDOWlX4ZZwhgK7TgPASGvbGtVxJki+Ys3HednBGg4eJ1iVFqsXOK3pfWDoCPByjc
IlAv1L051uTFSMKfB1NyDga6WBd0afq/TlSnG79iba5UUal/gKiEHbVYXAe+ue/Emn7RMls+DZXx
e2z6rSBrbZCZWEXMCcMKsYzrrdfJcuUIssRLl8KHLwx72rf6FO7vf7a1fUIsBbqR4JPO92IUH9gP
xGVcjRA5Ir5pkJ7nhpyVb0z1SDq51TJeO7w2PFCVuiLHd9n6CJVWaTTdN2AQt/6uGZLq0meS/QT0
Id0I3VcWkMY0JVpKe5DUllegXplIb5TECHSXBFZxVV95LfQv5f07n3Hm3J4LhpxusSV9ta7CsfPN
S0Yf5rHRgYXEUvLl/ne6vWn5xyER0AuclQJelQTevBr5mCKZmbfmRSsb64AiL40JXzY/tKmv7VvE
rC4jDjsbodxt2YQNQc7Feea8QeW43oJWKTm9bFbOBcgF8gxFJ4vvU11RKRk6BxME/vwkYeIZ7vU6
dF7SUVXrT/fnvfYRZ5oMfSWmTtPs+ieYth9Bh52cS4+a33MVKs6TITbfsZVdOV8qhMTExnRd59V/
s7qkkYiMC4daVK8/25KqPcnVgKZpixrUu+cDaY/DhnAE0euSG0MrxmgyPfcvFWGlC1FT2Qe5JW18
uJVVYxSWbeaJ8YIttiTuIG1WxaF/iUlHP2FOH6G3pWQbkfHaKED7QGXK1GOVZT6Be8FEJsH2MJ3C
//hqPNqkcbGRtdwmm6C8AZhaxOBgTJawekWP+U9n2hdcs6oHPQmaE7dt4plOTO2uq4YPfS2rR7Ur
9XfHg4yMoCHaHLSdX/myb3dFP9kTNcOESldpKx+RzanRMOsjVMru74mVs80FjCrLzJki55zv6De7
D78LBwmsqfTsKCo8LUT8HmGOSkXOCYDwPgmTBqcGJJPevxfZifKsJUM3Fa7Q9bhGYua+HviFB+Vd
PYSSDDAT2urGNfzqzLqIoSwyQcAgrzvFXMZrejtK6KHHXoobsHSq8wgbu7nEj3q+rZQnpP81fIFQ
nPxb4xn0RR60uNuJvp+80oDh6o4dosf7UBoLe0d/S9VcU65KZN/LrkXRKp3CZD/G4/SCmhgaFFFV
ytqxw3BhcJPEtL+Ck9DkgwKzxHcHW8jRrtX8Vjm2doZPIW1mNMN6EarfJ38a0NTA00LbCa7DvxJQ
lXRP/dCQEC62IpkvEib9p4qOt7aPU+zTzwPSyvGOANsXboKG4XNayG25q2rUKX5EU2ihHVA5PgZi
CCm9JNhqy3u647J4kKUyKc6ojRcYL/BIgcFHLw7hKdzurAOWCJruahgfjAcEnn2c66coegkMoaRI
wbYVctJYN7yMbWkhh5PoneJaQ188+51RtJgrWvKTgXQOTJSh0R4ipO+xqDMbruxWRhc9yJX4RxPV
aNzH1Kcpi2dIlR14m83+Sbdy45/YQjgFa5UgRP1MduTog542iebinFb+DRUbdTjVs3MNNl3iSAq8
/iFK04fCTLUQZ4PSMd2WVM052nKnnDCnc2iUBqA6d4afpn817Oa8qTb8AfHMCXVFa4r8H/eP1mso
tth8M6IL9APO2ICg1Os9bvdBJsLYFF7X1fkX8EH+I9Lt2nMsGjnbBaFoz+aEYgiqjN3RHCTUVYVk
ftTa2pZ2Rhog41/GzrMip1tGrqs/jUuaqBnmPS/P4pJWRNGy+vngNZmRfBpnoUgZrX7Jxe22qEBA
C7/5W4MTGM8YMAiipQzF6ycf6wZ2Myr0/xa6qfzxM6Wod5rTNVse37f3+0ydmF9+0jvgHfPf39xL
Ws8rVkAk9ZLMl2tXUOX/aBhlsZUR376+jIPCjAbGD2bsslItizJw+lgTnsBH8NzkkvJZKVX1SBnJ
/H5/P7wi+K/3w4xZpMyGnAFCz0s0emmHDeImcuNZIdYhe6wWuq9OhznEbirSMj04o1NHhw7l0A+k
n/TD+6YzPmjs3W+qXSAxjMhVUu1Tu84/DnjFmLsmFz4uBuTB+X60R9j2neEMhxHx8AtyzrhRAN6O
ntCRUjB4yDJsMSoly3V34JslbpInw0svTOQB6LYF9cVupg77s7Srt3RFbt8ZlHxmDJw1N1Hh31x/
T3MaRGwOqfBwfNL2apbkf8uojU79NOZHfENMd/YkPdxf8bWPa8M9A7Yz8+SXRE1NraOY8EF4Y5Kr
F8vIog/geoZjHAXSRs67sl8BVFFEhWYAbG5ZGNDziNtSCRvkI83abSbVP5ed2r07KqAaBarKnrGo
BOKLUzFB0oPgrtSQXhRUakt8lXxMgvbvXjbIyjwsc+wD9WUR9wpdKaJYiWovMXCcSRFjdEVb9IcC
her/ZSiItExnlgBahgGpFaCbX+W1JxUYT8gJMt6DDDOxyqUtm/qVWiq57CwZQkBFjW3ZW0bDosIm
jlAH+qCGuUZsH4whwMsGt8svQ2m0n2lqNB9gbEa4MPhWhwY1yHM0s/PyeH+Fb5MbWqUwNol7wEhD
xLk+DTy3UhsjbwzAUqouRmzYHyWYqTj4oIVkUdSt6mOJXcpDyn1xkEUrbbxNaz8AIvpczOXOuylv
IvQN0cBRKq/ulf6YN5Y57DGdG/O9jwvVL0mymLzSOMecc3UMgf1vgB1uz8tcHpr7KISAdJgWD5BU
msNUwA3z7FJH+z0T06GXtGxjnVdGmTudKLtocMVAhl2vczzEUlMjl+qpjkBtNTLqh9zEau3+11wb
hZ0Fo4e6rQEl7XoUTAI6HEhwsypkIR1M6t6u7GzeoCujgFajDQCEm57nsl8M/yIJ49HUvFhvixmJ
Kg68I9JGxLw6CjcZ/VQ60yRx13OhC0nhO0x0D1nr9jxFSv8Fs6j3S2rMnWjK67RoOPrWUiEixf3P
QHAcVYY8aZ7qLgwepyG2Nqq1a5Ohic8O5+NrRBKLyRSllYhA0rwxleg3GWn+JKRBeb7/+V/frut3
3ZnzdsAkc3v9BlKLnUlFLhjpXinnsTjoci99Vo3QwWYY+zbJbJxP45BhYdNnw6EZu/IP7klOscuq
qDhgepYdhciUWc6+I6MQ2BMnsXWo8zw/EF5Krt71+Drqenjsa788UInrHzE/6PGqAxSkyFV4ytos
2CMuFrn353b7gtLxJodH2JAw0VomwJ2lEaVbierRTUC3MUMMsonsZtdTL9q/eyjUVRBHorgOvGtJ
TxBF1HENKfCeesd+cVBqd0uu8W9qEEkbQ90GI0yF2vQsXMDkloEYkrxJg6pwz+4L8wMhr/JUwlr7
mlQDYvyBEfzFOKffuCVWlpIMm10/X3cwMOYr+U1Ei9cQss+RzaDlmD5MXWU8GhDZMqwFlC1xz9fO
7dWWpPsJYG2m+bxqAy12vlaqUpbWZu9lYWn+wdMAdUKR+Grj9qLJ8Y3C5BqkdJ43lYurBndJYkvW
IaomPdp3/TR5IMS0F7XFitdrHAQ9nBpB0x2g9LrH5aYJJxc4if+3DZMK82e4yx7u1JK8Kw2spg89
cqkYi6D3Jp/jkYxuJ1ShOm7UVq+SrW0QuXgf1I4rGZ2mHru6H7/c3083h5/shroQKAE2FZWGRVOg
lSmVW4k0eJrlR5+AhEwEtpvl+JuvCjEB/jGMWhOS6U0A40ty3CDvn3q4bSpHNL6CxwrWwrEw9U0y
3lysWHxUynYURMHVcEUv63ehJbeOI+mRp+eYoYCTavZKqkSn2ZEsck1R9p/kuu/OcRZrB8kQWIUh
guMWyCZsvN63JBteb7DjtINnibGbvnQYTXU+K3ogb2g1n8ns0Y23gP56maUg+h5KdpCfirwxfte2
MnyzCzRbdvJUyr+GcaLwkbU0X3f3P/jKp6AQDnKCwJXuyDLFaEMBpta2Eq9WMFtM2049pkMeHxLq
G++N9pk+CBCyxvnipx94fZajbhQW3h4M1U3dLhZj5Ma6Fm1cUys7GCgDTHpWek6F57+/uTEguFkE
Y0aCRgLC4IpAZhL9/+lwf9lu42LqYyhO8YaBu5RJhK+HAdRCwlqNscebHEcHtdOwtm4wndoJm0+8
8510svBydQKMUSfcRZLAln6PyVg+QxwY9ffGbPwc8HC0V4G3a6jKX/+cJOt50SUp8cYK+EbZt9lp
aKut9sLa2s4fbsYSEQXri8KgnGVYivhl4vlThQuFXcxmxIXYqB/PS7c4sWQbOKmDZXXmaudiLg7y
GYPqVx6geowjSOUPAPebM/IsuYshk7q//y1XjgBsZYDeQOoI7/XFvsQ1Q64nE1UNORyVM6rTw6Ee
pvyjLuEqcX+olQXk4M+Az1cm+7JA06M0b/eTDKdPtYpd7TsFCtHTlnDW2uaEFTsjPnU0nbn0rldQ
7QeyH1T2PKkUeD7GjZ59CxJzTPfW6AR/VKdITzpSBX8sZcSMqK2pRe2EM5S1q/eJEm3cMTeRAwU9
NibNXzAhvGqLR7woWhNrziHzWtA3hw5OHr4xSdGeKsXJ8AVlTFAPmr6VvK6NywszyyWAr4WQdr0M
tt0Cinak1JOb0jrbWpDspV7IbikmGCCRMuE5LJGGbOwnbZ7PYgND7OdmmBXE5obc9bj+lDSVKtLc
C9Ra5vm3OlDZqa8oz+xqvOdju2k/dRQ0pe8BHg+/kYvAlKUPdfO3lFV5ejCSPPeU3Jxg/NRADF0t
CdMXZpG8TKkQnxMxlSdfDQcUd+k4g2FAwNJC7CpSfoLuj37VjYo4BN29dC8VcpI9IMIIfagtiyk7
FOoQjzju5P20J75KfjeZTTmtsrUU25JKMr7hFO6jtW5DlMEEc7SfwBf5Z7ns8dJ794EgmaXbAB6V
BG1ZbEqVYFTrvs/RKDB816KmeihmHfj7o9x+EKRBeHZAdNMxRA36+oOk3UBjXs1jL0rgOEVwgb4B
E4mwqcz06tjiAhLiepJMf5JMN3eQMqvv93/AXJq43hF020DdwEAirZaXYSxyBLWSS3aMukvAS6+a
VRDunKjP/9hG2l4yJAwvYdOO+MyY0talc3sMuG2I5xTYT8DvltxyRSugOU1pPGta4I8axg+62ijH
CTbmDrcbdg/6c+/+rmx7xqIyiAgM0NfFiisVj67B84ghmvlJiwtYTlnohz/ur+urHNliYUkhGQPE
HAWZJbCjMDH9EUlYexVG2gc7rp0c+cJO/PF1y6/26K43c9wu+zh1YhCEL3Az4rAbzjL3VdGAm5CK
EdPMFB3BYNehR/ob15BQHHkoMI4KhYm0QMcD8avTgUdt3BS3Lw+6fxCuAYsAEUCq43qVfIeMVi3p
dUTsi6PvNH8wvflCTKRuhAerAxEiYARBheKmOKm1A0UPp6amCxEfAzV5ttHUct/LStt+b/2AKISv
gVoCG44AZ/F8GyXeShkCGx4+Z7LXp6F8ViK5zTbO9PzPXH95uP/E9HT/Qf4RWV6vHRZGvqM1TuaF
sSTgqUOR2/nSEB/KDIBlhCnKFj5/ZRHnpg/AFkgYwPQWt0gdp6KsMUL2khh5k84xOpoPg3qYDHnY
mNxtnMDk3gy1CLT6qTPKsYBLLhtVvZ90SIejeL/uJGDDt6Oo10s4hi2O8KGVeRlJqCtPGAnhkbil
dbi6bFx8JkIK7L9lNUSX4960R5Yti9tvGTpXbpUoOnUXTD3u3warq0YFHnVl8IYwXq7nA4KWGA+D
Qk/FfelsSVl9gCtpbxza27ucVXszyuLb6Ng4CmrmmWcJSz7GTmEei7IK9hVVhc8JbgZ74CTNGRLR
u+EbRFEzrgFIuEE58zXueJPaRDFMr6xzCs9yGuOQKpg+4cn38/4irnwuvhRatETgc36+mF6Y1YlG
SYnpdVhMj7j2PTQjTu6FjH/W/aFWvhcSRURnKEgig2Qv9l9m1NJQAtLwejVo/k0J9L3epvbw/lEs
vjjFbPYEVITrXdFzzeOMyChjLniFgG7MsVVhfX3/MFxEHNpZmA8Q2/UwVgYBMPQDkJSyrex6w+r3
CBym5/ujrHwdQNwUs9HShni7FHDLjBAnUZ2OYFqL8LvSOdMhwyv1GTHp9yfSSBgRPM8cdEpCy3Qd
/zKpMSSSCIwy1ZNo7frgI/SxcZpWrnGE75gR+Skg0WX9oSQcCmHVl15f5MYPYYvyOEaq9WHAO/IZ
3752g4ewsufIKYlIdPhTYNQWe66r7VIeHbP0ukDoH0wsOV0cSeKNFHZ1FPbb//c3kMG53gxhLsVt
qo6lJ2lqeQwbUJm23IuNtbsN7GjMsefm3W1A+5w3y5v7IDVtdAIGgh/sh6LPST/Rzw4FbqGp1T41
LOupkzZF6FaSy5lnC4qMq3Qm0i9GHY1gKMzJAfzE3rmYah9jZ5uVwV4RRvcUmEFwVoCwPyqdXJ0C
mj+PVl81X+PK34I7rO2dWaUWZD7Mfq6R6/lbo48kX+OXXuMr8LkKPcQ5Q0QvuMXVR0AW9lbMsVLB
41sCTWFM4nmKxdcjwnObo96h8OS09CypNQ6qNUb7cTDLQyKBMdgh6yY9YczuHLJEG3ZaX8Yn2R5U
4Q5ZsHF/vsaHb2IgSk+IZ9gEWvwq+ujLqo+p4H431IHhVejl7gZLxzRdLQA6YdUZfKimtHUt1MWe
MTbUn81ey/ZJhZhfGNnDV3BmJk6hjvS+8O/1N/H80pme9yWVseslilWj5/N3hofjTrhLIqhejSqk
47vuwddREFZDH3i2XuG/Xo9SZmps1pZieillxVmrwT6mSCPu/VZTNq5cyrP8Y8tlpoc3iwFQwKVb
dT1YiJiZDTht8pqua14kqo9/YDvGzz2dUoc02W9QK8X19mCiMJft0sIOsl0mYZ6FM3KWdTvZDKLg
4IdWOZGkN1p3TCS6XyQjIcC1NKBO4apJJxVYION6BdpMx0PX1KupxpfTwlVZqXES28vGkJyN0Zq+
TyJD5bJT2/TBSob+sylCcEh1gtCtawAQfyozucJgR5VhxCaoOAjXioY+cfvQicJD3cf+RzAZGC7U
WtM8hXU4vZg1tszHTo8jGv1NhXQR7AcJsvA0iXg/iqBC9LKopOdx4p/F3FenWN5rlf2fb5DsHeo6
oA3fNIr9u3B6NGUyP1M/10xbP2hQ/4sdnVgfn+XKKft9PZfs97JSxz/QeTf+yYYARL5cmNjMFUOJ
2aEJSuMf267EDO/B7JXw3m4eMxlI0KGXTJLl0nDEV4l2jLojaGmPGQ3a0nVCKdcOkagR6Yj8LHvW
eivs95lSs8BVq9fCxfy6r3eAiLEtLlDvEK4dtSTBhoz+vpM6ysdGHfxfSlH81zeq+i0MIzozfRGG
H2Wtb47TKFfHbKA+uYswz3jWYwvDyaTuvvo0x35UZmtrJ/QQlbMQWc3uMP3ooTYb8RfjD604msaE
bbvjpHSEEqetnzD7RvA9jzXkbFPbJujSpaRRLvYQF+dUGGp8yvG7Dnd9X43DKTTU7rc96nXtDtVU
/ZC7yXkIrab+YwbToO5qSLAA4dq8/mXYY8lu9EX+jIFce/ZVrfkT1nHSuiau4GCbjEn+nU+K9FiX
Qaq6xVCPjy3Nh5+tElcnmirg7qjZFcZ+BpuGbihXxb+030hKpKiyPApRfXsCNih/SjUJbbTMcNqf
clHF/1bBOD3Fopx+9VCOv4w4IEy7JtaBQk4s8M4YwxzpvgzX0ygy83OpJ8rXKmraAn0B3/xmcw6m
XdvIeIBiQm146jj2mMn2XfqIy1Lx7LTYprthVnXxrtIN7IfbYSqf+iSWcdEVuvWMgaAqDpIU4Stn
y0WgP7SpEX53lLz/WmWy/wtpJ/s560HkHzvHSqZ9bKvSj7YV8ogfc130rip1WuGykdX+80hR+Etm
mFbgzj7cpTsxpeRkN5oYHoMQlNM+L3rxiHWi/mMqVHCBQ5NjXZ7Q7P5vMANa2CU0jeYhSGole8b8
WWkfe7VQ/0WFvPtqAGiJ9spYwT+2lEAOdkoWhvWnrtXlZ0Rh27kjLjn/NNTdDZc6PzbSajfUSMJH
/RS6Iy7W+cckaxRc4+0+zTGtHsbqcQz19lMYZ/w+0WXcUrhTYwcN51l6HFM5RygZunLkSj1uxbvW
+D/Ozqu3bSUNw7+IAIedt6RkWZJbYjvFN0RykrD3NsNfvw99FcuChSywyB7sWWREcso37/eWBiq6
Tjc0RFMwb3U78xd81Iqlxbhm6Z5x1gBM6HL7UTma8x8epIQzpp3pPuVTXP/KW4t5kErSHQNRNCN9
rhmE5jDUaforn6I5/hz3jXjSpWelWztGiBHkApX4QfTS4fAe2vIWS5OWI6rL9ClQg0ekOr2JIQ1n
HB9+GpAdFQG+s/EDEtQSf0ptUebbaKoHMrY1q4fokZbFjRQQkR5W81GdSOkeym/X9y755lmc/6GT
S357Utoy2eZ15v3GzmxumZWTuu5HqtJQd6olCmM2sj9imkd55U6jBusAjUX9n4xsfE3taP6eCy1L
N2Nmt3Xg82BUREbU/BhQp8JrQzC0Qcrr/877HAS1JBC6DqNGznMQDXZvB36bQIMeMPgtA1f1vrPR
moqI6UbWnANmquElYiI7vrbcdugCJiXzsRx189q0u2aA9lp535Kll6EBPbwLZz3WDgX5zt/Q+7nP
vT4vX2hja96dMnztu64XeXYlpTEkVyaEiSHUstZfCBrrxoVWfstGH8s8+roslg9tYSzZmYcoh/yo
EPI9kybvvWTtsNwW8cKZ0s8ZB0SCexi1pxyi5slRqiyu22QW1W2V0r/eGFku78ZOwiEfay37Bjk+
+pJCZD1asd1Dl48x1ib40xHfjbT0D02ncQxp3ZJ+JipCi7cpHf+jmFvdhNc6SGuDVReOr+HUVk16
HJOkma81RI3dLeubTItJJNK+yftRkSsPN4TgFlT5fpBqlfd9KSZPhrW1tMlmXCLvukq9+NNQmR0p
TJh+11snpwGOWriJJ75oSaAbwZ2OETSw/VnBcVd5G1qQFTM7Lx1/543ZagGfcjxttb7q0ztPJHTP
1/z5bDvwTAYfssll6Kls+RzbMKyDzu2tLEwy3cA5OR3UTZGYRE7n8O2yzWoMkgVlJrI/oyGVCjKt
ShGftIuYw9YbHJ+1GTVfFzfv2p2aI626gpzGSV92mMSH5Bgs135EL+iuAp0mhN7LhPloRZXWUm0U
bbr3m1a/LoGzrlrPSZIN/2uE5+NAj2/XS7fVoSv0069atNltPIwRcfZE203hCItioMCNma9TPud9
KGob1yvyv+w51DrL+NpZsvUBDcgwtWDnVRxG/uLscEWs78p+6urPSc89Fg9SA0dtEXVaEkx8pp7c
zwk6BShifp/4M/kK7mRqTwq/iJc2ibN7JIRkreuYS2DoXibEw06J1T3CESedEJQ28fmVYtFAmCbh
QaA3pmtcga02pBdm/kHiNljb0cXnfSdr1XhB7Fr1dW/XvOKGCuWmEmP11Qdzw/q9shbWW+w6t35u
ZfzNDQX1pvPa5KepOdYfy9WAidnRNP3zxKeSvI9UU1uTSoxiayHDJ2xUHsVkHsJDCOppfYt1VPtm
COt/+l2l5fQnsi3cppu1pxfAKZppETme3KR613+SXoZqFdyseGksLZbbMs1cFKG1L9V1SVzXFyVH
QLV5jOzkJXL6ar51FZ2gQPoFqw2HjYbLVyfsIPZy62mJ0ggV+uzqSYBzbtNtLZ+AtQ3Yd/Jpzv38
p4IvAIE6mW5qWFk/8hjJB06EXRcMS5p9jha7ScIqnU0A10iOdRBNjf0tsXI6s5E9kCKqFYO4IXY+
7gKtx45p0w/p6hmeq3HPtaqb8ENK10TIZPVKaylZ+sCqppxWpC5ie+OQNfSl6P182KuqUv9RG+XZ
diIO7FBlsSCkeG3lEkkyZPcIs8chkE1h5kRnq1mgfKjV7wWdcxpo9IPqTTqqgkINiJIgyt6JHwmV
SzK8SGJtNzrS9LZgEPbRrnqOVDxrJMHG2SD3hd6ROqA7OYEAY5t024nUkypEodDVGz2K5rs89lW+
5W+bv8zoz9pPflZS2NUDnjHhnGlMZ2so8aT0ahlRvBXTSiAigRbmqhd9TyzfSAOkLVjDRWlsfepH
f7qJZZMSwKtP3OY4UnsrIF08p3s3ldlvdLxlt8k6QxySEabDJirMiOWiBgoGTWtwlkNmOL3Q8B4s
jDD06sGwJv7+GXcc/DeqnIVWpcacPpolvZAQT/5ZC+gld/gixHIur5vCSwh38lPvxTFT2w2wWVYI
w2eV/hCOVvd0EFuf5ACL+JTA6rCyDl1zKvujXVrTQy5VjLyGo4SLWdz5j0W7LN1VgRq522IAVv2q
JJ2yjTmnfr3HJ6X7qkRWN5siIZHkpxqW2tqZfcIhGrde0YRdgmdR4EuvnINKI1QeTY9F76qSMMoD
jlzbYPvtq9+lWY2fMFFR0bZImuTJpv5pdmUxafJxELn/oxr8+Ddxivl3YZesOCUV9thx7D4n2Rz9
53STv8t8ZAbbJPGIoCglH+RWTrki5ibBUnbTt46FdWGSss9BkYj0UOb9ghah4iVvFnOa7W2MsIM2
JjBBu21QkMebqVBOcz8aYCDEkk7TLXDJai03OurZIj6n2UfYDM83yzxN99PsrtyA1mQJO5x0D7bX
u3MglSYIBW27JPpteTlPnumLvIu1vB241eGkFZgZ/gV4ndvJMzs4zS5WA+EZkyjMIXCkcH6NkSh3
VP3RvImV0r64s+llN3g64M1etP14b0Qz26A2LOqzkfSuv+uhoSbXjVUbzwRIWXdm59v9bxcSiLHJ
tR7HqipLq+dK65ldCXoiczsnURZRIkXNb62qwUTmrkY9UUNf5CfB8nO2Gl4p3R6dtFNvcKdKzIfC
LZ3vCH4Vmd9Uw1HA9cf7qgpeexCDgnxx6959srM40wO/8tTXJPYWESY5iOTsy3xkUizU/FobdSXK
fr39QfNdv2k8fUg3ixL6D7ev2v+aOe/wVDWUfWd3Dso031CrrpN6Lgpb16l+elwd7iAHUCTC95+I
Pa3aKL5eYHpf94Ph9WFtLMMfuUYlkThRRtleGyIz3pp43esbGw3/gNKsGswLcM8JqPiKeYB1AC7D
m3apdd/CEEYejcxf/JdFWva7YqDa97tWPHyMrJwdBZ49lBhQUoj2b0fpLZlAXvCtY1aUyZUopzZk
/uf/1h9+fRb06/TisUrGy+tkFHytqzpfR5kTLK0T0XRB2WXj/zOK5QHY0ZKk0XoC/XuxN7hNbVvH
Xsh2WxSNjuWyU18AiM68MZzVaDqhZAGGPJVL2iyD3FyEe0xhU2ycPC/DqfCLC89yiruur4w2Pqg/
TdUV7jtBO63Skz6Yi3ucKtv4bHYlSTbN4jO3rXpne/g3JgssqWq2jK1fpN6OlMtopzLoIBdmyIrw
nuBhSAPWKYi6HfbGyS8pM12wQURMkbhL7uexMuAt0AkGrGqt9CkdetgjZJV4PyezxwChtTqTM9uZ
OCioVdKr2RsSrpqa9GZq4LL9r670ivqvJJoukMPsUe4Z5PJU0eBToJPVedDsrvitDE1/iillilCB
4KhNrio7DtGiK/eqd+tSDwfaQJTHjeHvPVcSfDCbhgRdI79v4UIMQzmkIwnxshlL6ONVb4o8hH5c
v5SL1xHMCuBwmIulmjd5voijPSXdJ8Mae2c7DCb08RR51CW2xKlJBsRI+h9Q3SzeEi/21Ca5LL3M
UiW+/FYla1TEZeHfdoXBOUozfd5ObhXvnUa1IfcAhLU4o9fEafuXxHZnfwdSOyQZcLxXKvTbxQ/j
LwYr9MWx6gxQn8ZKCWadRd1oV6SSrTBZg5l6oOOdRBTlspCisSQWJ6Vb2+JCsMe7ZcU7Yf+BKEeb
C9XN+u//6m5g2JnUKTqgI0Wd9ZCbSfsw4mN6gZR7fhQ4BMgZLRy9TrBdpErDkGk6MhTpNVeugR+a
1OvsQmf6tHHw+oH5rEw+/iDH+KRpUqGmnszSMI7arGS6I/Je2LtpNvv/EFd1Xz2vF8+KF0I2uuqS
H/h+dUiM1Zx+paFQPUIUabPg42V80sdefxJJaUhZIcmu3KC1u/LX+9VI1IjGrjGPC/+/Q9VMzdrH
UbyFuVxyufWtorW5/A9+Sh2SqktWju92ERrZNBlwLaWlIuhkvR2f58bJsYY07zhdE2YYXYdlrA+/
5qUp/tHEZH1WXj281VdmO+Ysb8eK+7IiqrDWj3pnm59x67Bx+bGda0q0Sy6pJ02pdShM93kqyObk
h75jr64gfwHJ/jg05kNnyOoGKDzdQiIWL6NfXei2nB0NKe7KFbFZnicL1kIC0DexLY5RY9wXcg1D
U2xPDVD+rmvU14+njHg/HM5U0HJ1Nn8a0KcJVEM7OK0cUnkk0tnIN/ZYxtqVbKf8Ct2+nm20IY6h
Q2h9wd3UdcYu1CjhvyaFZX4ToCJzMEZOod92XhLDBm2X+ZtwSAoLkiqOLglW3k8wTv11jq2x05CW
T95N6SlJJN608NFxaVBggKGMJDv/pBn/1u/lo2PYT7uJ7hAEF/peJ/PL08xkbYweMZYUW6nJemN7
o/nw8es/6fe+jkIGicMs5pFIcHk7ShK5Wa20Th0dlM8HBWHzfrLqOrA1o3siCExshn6+5PH9foMk
H4AIIaQx0OzgvbwdFCmL6MumUcde6SKMxDSGPij65uNHOzcK9Ex6bDZdZTSBb0fxospb2OHVcXK9
GkTCt67LZPn+8SBnJgS7AF5T664HFejkUcbVMdBKe3XkbqEfcQpJthPina8EnYxX/8dQOOCgo0Ss
R2v27fO0Su+zksP6iGNtcm3Xy/zkOeQ8jSZd6gsb+bnHWs2tmIPwTrDXezvWMrZuirnVchwAMDck
UdIxaZZqy1DZhcc6s/5Rj7HBoW1Di3+aGB/Vrhhjh6ytFtTZGAbah4SNR5qIqK0scWFSnJvvcJEQ
ArCy+HAnD9Zxk6vcCqc1LmCKiCyJgShc8eiu0TOarUtfYP0hpwuz5NxU/HvUk7NC9zIX5LYkZQ+v
sqfKaJ/8Pm5//vv8oKRhEq6hhe9oKJSa0QAiJMjSUfO1YbflLuq16EXJZfzz8VBnn2c1C8MVF33D
adiH6lOzAqAXR0MTE6iLbYdRNC0XdsBzMwOeEGx33YH3fvqt0BXklXJJkO0mvdwugx3vMxqpabgG
t0xBayjSDv6PB2Mp24LCmTLxZNOdy6wbevwmj8IhtLwdpi+G20cX5uDZt7eWKGy6r+KFt4srj8q6
jck3PLYY9od0NbQgcUlH//hRzi1h2E/sThxYFm/x7Siqqgu6mUIctVYHCKM/uOG0j7dOatcXlvC5
ReVyIaa6X7W3p/w+w6ILAl2FmScMWhiwq/d6ZKpDjhLunif1aNCUSk4XPta6Vt/cGXk6LjgrfYJ/
onh4+4RGzZLrZ8JdvVw4OKF1844mhw9S0hXRGNhzWnypjKUywkpQml4Y/cxDQ9nlgPFN3NzxE3k7
OpGASRoh5zyKOOtfYoyerStDjvGVzqUxDbuu1IuwsZz2wriv+/zJY5MOwNWd9WcgzTqZo00nyF4Q
/XQkVbN4SrsED720idJ0K4XZ6rtq7NvvJZYlkgo4yZEh+GP9ybIrXJQ0tapdMydGkpf4VXmNwaDN
RcW0Ggx5bF99w2/FpwPjiSHZ9JbVPxbQUV+y1HB+YpRAS1xVqs6CLpvi6LatEwyqYg+WwMYa9QL7
nlapL4bWFocxA63cLGhYVWiWkfVTj2d7vuUq2MSBScCaCsxJ777SidHSTaFP83do9FwMaPMY1qaL
Fej2Eid4zEU5vNRQ79RwU9ZSSXjFbvIdbyMQXttLMEquJhMvPKulI1BwL5CbxBri764ohuIqIvgG
f0gS6p+TqR5pVPG4TjDNM5aNptW/9JOVXHvlKpjBIK3C6UtG7maBy3JbMHG0I8YbRn7bTpr/n9Qi
87bBJMYN+0ibnjGq6JyrdKF6QcZmNwcKEdLAFG64KXkCjfXNb1MgXWPMxVfTKMthb9Brj8K5Es2n
MvfKLNBJUfmZ96Zb7kRtgUV7OpEkQdOI+RnEzPtMJMqQ3XqqagRdsXK+n1XeiO2oIXPfQnQxzWCg
038piOLMPsVZYnMTQMhJYtBJwZEOBWwHE6F0xpS4Svu5e5pVzxT4eKM6t5B4l/6aJ8Amcsq78mIN
WzP2h2MjJ1B2RAA7TKKKh7Keulu9cuEk4bh+4Ww5d+1gPruoyCB8wb4+Wb5mISBJJJM8Fuhz92r2
i6sm69r/zNlotv3Y5yHiGn3rdaa6BTvxrnBBjK99s7I/VX05Y6jV4BLg6aLB2XqpN5Yzab8+fjGv
vpsnK53dBW42Yhsa+qeeSK4eN4WVt/IIGNV81zVl3CkVxz81Y+jCZUr/y0yphRG9yyNTL97K2Rrv
/DLy9yPxQ3RrPYdWuV6FcVwbu49/3Pp+3v02xJT8LHivEPvebn996gIeplwc4ICJ+3xujM+xbqxW
CPrwLTH95ts/j7ciN4TNALziV3Ky680SoE5rDEqopiB01Kh8E/rVHN1AhJlq4LY4vkDyPnOAAmJQ
UGEWtRpKnIzIjmL3XFLE0YqGX3nuVaB1Rbsp3Sr75xs3+BzSllcp16qZfvsudaPs+czCOhqj8JAJ
5ZS+tZSHcqmHwIXsdmG89yRPwH4u3CuqwE0CbO7tgPYYc5mgC3i0DdhKDX4vP5pGp4GjcdsOrF4T
V42ILZdububeEEtXHPTGrH4mrey+ghHWNBi1i7L6VZp0MqWAfxG04XdL4+ZUNDvrML/sybWOXKZ5
2cmQbx3ioP74WS+/m24jvkjAYYglVXlP8tWAMX9vw/qqzWrvzWZ310ZLlv97GcXXB0ldYyNhGJ28
qnpqO0LaEvuYT1wVuopumCtSGcAEuSQAPzPhVp9f7JdQgpF1vu7Hf6FnPLk5csZZxzYy/9Ptwrke
ffur1ct+/89rCZ/JFV7g0Yg5PnkmX8ZeluNAelzSxfiWNaq6NYx8m8Ku3S6FiC4s3TPP9crHXyET
MNFTs6wGp25zQkF39CR4SVLSRMcmZQG91/sLHY1zQzF7mEEr2oxHz9tXGEdWicC0mo+jgjpT9tKm
9Twl215El+6t709Hk2qXq4IJOrdy/98OlY7re4vJ+MDi0T52dBU3aTt2F7bZ94cjX0mnowW8gNT0
NDxcTnaGE1WqjrCs/Aed++lTjMr2C0Ja63ui685T402wJj6eIGdHRTvorDOEyn5dqX/NRLFUiRnr
7nwsMPQnaG7R+y8jnsMvdleVL5nbVNeLylAgfzzsmVeKxytiblbba6zD22GJD0/sfp5GoMDe24qh
weSm7C7B8+9PLroRnPmr3cCqnDdORvFmMreiAfc/BOPbFh4LzAgYH0/sJtbnOYouOYW/n5Qmrq7s
IeAbfM1TD+p4EoqDRE5HFyLkrh6kf41SpL/yZVn/M9AAsIYLCB7s63Fyulv59mhbWmcMx34p9Z1N
BE04S8e6/vg7nXmDdJQYhq7Daxr32zcoawjPXZUvxyXpxWfbkv5VYUzpLrMIoF2Whs7cvw+4Oh+t
igzaladqf1WjSMlqTx0JRk66gBasvousLtpoqnD2TQKx6eMBz8xEYpLBJ4E31v+cLAD8ooSWYjZ7
bMo5fhLZpA5T2ngX9uEzvbHV0IlRUFqw3E51ZLK2R3gcpgLYn9HJcyv6pI9oyfykEmEsF2tnpIlx
tQbiHmID5VevR/8YQbruKmsvDMiDHgZR4SeHwYQXpFNocjlObAd75br6RpWYUSd06v79rXJf8Am1
ExYtq9Pd2fRj4c6Qy4/RUGufq2l6pDDtLpw2r6lgb8sIEwXL6gTGJoKY6KSa8uc05qrmqGPcT/VO
6U36WMCBOvSelz/YHdzbReIO4HpSQ7QQ2RtZNwa2KsV4LSGRTEGCV+ehgSCPJ67pfzOafL6eTb37
FDUQclRW4LyyplcXtRFfkJKdqcww10BQSK2LUTLy1rdLq2zSBS/ffEbqIiHhkEI/1yHc/+wXCnJU
5miIIFXVWaTP91MHlXSHLEz8EV0ce3sgn6g/NnMGA8zwZmd6/HhVnFn3tsNJRFXMxQa7uLc/bnLI
/8gWSyGGdXCnctJ2Z05wF1MXm8Qsco0LFfiZC9AKdK9mfkxOhjwZEFdhtIlmoY5lC80UwyFclBCk
QKBxG9l8MrIe3USX++2D8lI3Roo01zszyuf6pk8i8VODMPYbIg2saCVn/9vgzkAB//5SqKZQwrMh
4m96slXAiLQ4s3yFb2/qB8YUp4GQ6kmNebc1ElGH/zzciiR7BBGBPmFh9vYbEDWkOwkExqOxWC1W
9Zhpt3GU3pp+pn8WlTFfGO/M4QWKiBcCLuirldn67/8qBeK5G2E5ZuoopCxDw5VqU8VpHUI2vhS9
c2aoVXaIhBLIl2L35NHcTLNknyjrSDhiQyHqtugeummvVfMlAfmZ/Z1WKhs7PA40r6cyx1mPjKaL
DOvotfmPfsEqgY6Xb/z8+FudHeVV90x/A4eqk+kLZcWJEotrlmiM8doEyrgdus58+niU96+Nv9pb
G3grld16XUR/fSGUPWUGm908kgKUwzqLoZyskgMzKrwLqMn7ByItiB4/mrVXI8KTB9KbwR6JQDOO
VZ0iRqL5hR95115gaazdkLcbOG2gdeGvRharGO/tlHOUPlmj9ATq/uarlyS3KGrvyKrpwQYx+CqU
2wSDcUmkfubZqCwABznt1/rz5OpgV4smC/yZj1UR1ZtO9mozT46++fhjrb/95NkcHLO5fK+8HE7B
t89mQapMK0GrMJJWBpbQHFLHnHHXMgoQHbHNPO9fexrw7dg7aehzJLJxnxIV5oyiwchzf9+k/nwL
6jtuSuwEL+wTpx9tHcWnX00zn341H+7tg8UoTTJhEP9YynyBNu1k3Q8DHtZ9ZRg92LK2OPe1kVV7
CxY1oOVwSVP57ujkFzD93RU/wKrBOP2ARHBbVaUV0d6tnWyEYmmiS41Vae0xYIfA3sdy5yF/vB3G
uXoSZG/mQKjC+QJlf0b/Nbr3HbK9Cx+cuvjkk7/+Lqq71cXVAXE5qUdqR0txnBTRPmpG7dFGtjkE
E3e+KMjEMpqhi5NKd3BLCwOmgsw85Fl9TmS6N44tys9KwGgr+phQSBj8VrIZBivF50qOTc4pP9hD
GGtG6Wwq/Et+5H7iP2rZLP3dghPvQRQ2bMsRmUcTZAmdASSGvnabrKyD0IY13QaItHQkVqPzo7CF
U2BPnnoOrCxrjK6pJ/Q9+jLLv9JjNzOg4NEwvo5MV7uVfRzBkncpnyDFq/qZFAHfCMZsieDy6wla
tQlXqo0uNZHAUc6WIswjz90IM+vrjan5NvJSXTViX2Z2cZ22ZvK5a0fxqbGa8c4oHCR+0sq9sK+b
/HcjQKxA7ReCFtIC859t1GiFtSn8vrbBrDobnVQ6+vRzmzR/bKwIhvLSDrUflEbK7ogAblwx3mE+
uDgQ5ySICAz10XK5+pNTZul04y2pmYZGb83PSdraeVg2loHde9yk37U+HdPALQzxw7P76taMEayh
1DGIVpu8shPcVVtHIpxXy287LszbKskbbGNIQ/nTov9B+lHb021rLKIIa6epjn2hVTlseeJTwiEb
COYiZcwL/Upl32BAN8+LraKXJhoTFLixVlwZ6Kaiq6LhPhJGvVklJDzEnhnkHvrVxorFiGU1LeAN
Xs7qu7uY9i/SohTbZTRJK3SKGZFB6hryyp+qaArQSSH5oZlSfCoSOMz5YPoPfU4e+lbahvaz1iN/
CpCrmei5pqR47sn1mgJzHFQfyjoWfeBBRco3Ag3jfTc02S9JG/qb5Y9Ibs1o7uxNLXViugdfG6Or
YbEwUPTGoZ1CMerLC/Y3mGci0+h+ChTOWPE2qXwuIeDgcbZ2wDaRdJcXhS1dFvhFX5RUWJTOpKX5
IJVtMhnzFRdOswCk0OIHasWFPqcggHLb1WWRhKOZ17ejl9dP0pI2kuVILZA5Iy2dQi2p+h/xKNHw
9vlUPLSqWxBfdyL5ZdejsLeIPMwoNLu5+1VgnyI27myZv5GL1HInhFYdE9Lvqm3q993vvCzjP32c
rwkAhAbXgcg08TWzovrFbvzyseJ0TsK+Kow7WVbzNwSfw9Mw0fxBhJzlq+oW7gc7Q541FPi2RL/a
sSZYObLsgrSe58fB8oybDCJVF9iqh77XKFdbti5fYgq9Ms7MK9G32hKYsobwpiH2+WKlafFnzi05
blFo6HetX6oq7D2r/hZHbdUGAGRetydO2vvpta53Z1lF9EgXEO0csJeJfFvKsd+YZpuPYdzIOSO9
us1jWh7Qa24ISyR0IkZQcKfrs9Q2euMb9yS0sM2lSed+dyNNTdtSE/n92Ilo2daTOeVkWCWN3PA1
kdhrfuXcRvSIvi+T+d+MEKThlVXBkturix3z6geYk8xCZVRxH/Q4/D+kehk/cz2fUIrotaEFJBvU
8ZWGCqa6sds4fUA4FCMcGqOyDdAcgFq32LB+6wrd+D1NftZtu6iOH1W6SvYGsxxjJIoq/orGiPuM
qhMoKImlaVYwjj7TpRRedq8lGmaGqTPEz3aT2g0q8dSCv1908dfYSvoHkTNpNlXqE4FY+mPxbYxS
fz+wAQ/bqWRTC4TToEd3pIueTEubOijson3+uM44vaqthw6INW679BUArtdq56+iMEkw3VsdHvZO
Z6vdrCXjy5CW1X8toOtdl+TZn4/HO61r1vFWj1/+G2EuHZO3482lNaJCFzCkkf/+LN2h36EWqW9t
1E1moIYOA74Ztt6FUvG0aFuHheEFExNYgZDGEyzPN+YF+8PB39sZM8DUMvmS5Cq9UMefVtivo8BM
Yv1RjbK9vH24MkIIJ/UMu0KShNDIuH6QTMha9Sy7dL07+0B/DXXyHmnxlWUOQLl36kVtipWrIczi
Un7rO+L/+kRYjqzeE1xcaau9faK4yUWZkie0dwooCoGOyuBW8uLGgPm9+uo1up2GtQKECAqrYyvw
clRdIebj1j1MzKa8UD6eeW4XQqWBFRWFJASetz+IfVyvPT/29yli+72nPPGpqCvtwl39dRr+XX7z
3LQOgX3XVEwoZ+uX/mtZAAwJgsIHd+8vA5yFiLyA9KpQKbk/aSvSjbSd+VM3VGiI7NLBP5tKwbyH
/q+jg3bz+GcNkysKdcsmBZj8YRPqf4txBGQThEt7UVjy32f4mq1KYf0Kab1Wl3/9YvTgZkIyjbfX
2tLaiFm5GzUg1vx4+b5//bQdKd2hxnMrYZq/fS8pkBcbbGPvlzqdQ7LI0jBtjOjCR36/KQFdgL2/
Ahh0g05mXYeEvCQ3HAsKb7lRfuF86Z2kvkpMY9xXInGvP36o93sSA5nrlRiDbKhqJ1cSOc6GGUc4
Xgjo3/eE0Uc3RWdFTzmw4QYvaguJQWpewlPfv0pGxWfEX5UX7IknUywTagYmNMXBXcRwaJGPX42l
/e8fjLYtU4L76nq1OO0Vyraue10rxEFrIqxLsopDSuTFhfv++42PUSAbragfHuOvEoS/Jl9WWB4q
GskHg+t+THxjCSnyINMOCII+/ljvsHC2VdYkf0LqFEiRTr4WbiKR7XW5cSjwXrgzdS09thDbnvPG
5WqcxvEh9m30k9Te10Y8tZsJz9sLjfEzz0tTHCoKqgpoXaeBOzlZKN0Kfx7GCuVC5qvoV5+WcTjb
WnkBpj5zXYXJwKzksry2Gk49DHM9w5ZVKf1g5zr7K2my6o6wZCuY3Qj21DBF11qTZleGcMtDjvf3
jXSMKkTWUd37bV7fuWbt/f74I5xZoHQzfcE7gJ797qpakS+iJW6nH4x2lHu9LSAZuZ2/8aMGLNpA
Zv7xeGfeN2ppMD/OVbZm+2TXd3AfHDUMGTCqLfHQ90srGNSSbTkEL8G07wg/zCz0EDQzgcps5vTJ
yUqeymgRIyoPQuvyo9+2mKhFhr8zJDMNRV8aKpWVWyzY1a0zwfKKyFrHPaafn2KCIjbdYnOnnuPs
qR57K0Rf7F/YHs+cyiCSXGUAa+gVgim/3YWHLNEKePjDgfsmknNpbaemeNRG8UfD9scjoMXu5HOd
IF3WBnGrEQ54YRWe2bw4Gk362nS9VpPdt7+gSqAJDok9H5oCKZzrItyVEYzKjz/7mWn2ilXi6Qoo
+o6EDddVZovZysNiReODZS7NJ6pjEXayTq9ytcgL29i5p1qRIeLArLXEOPn0EOtieI6mPNRZrj0Z
CIgRzOf/6lK2bl2cnEgpaYMAP62T/a/NchFZ09jSAl1wlnE/2O101TX9+PjxuzvzLPir0kbm8gtz
7fQLjRiBGRLH04PtV/YGibQb1lgI/Ps8YJSV3YCedgUO3z6LbpLZmEV8obJ2xtDJh+aqF/W/cmsw
6Aapow/ormsSOuvbUere1jISh8ZDi0nWBistfeemVhWOYCYXdpr3rw1q0arPWLtq/HEyscuizlb3
F+MQjXF1UIjIg3K0kwsT7f1+huIPZi5tDHBy65QyhgnUnObuaB4a7iq3k2jjnbTacdcSs7X713nA
UISCg7qC/qNWf/vuiG3tfVyGzIMxJc5mMuoqxAL8EiPj/UpdJYwGQPxKX8Ac7+0opiUjb1KMUnTC
kXiAyfQ+dUUVEuDWBmNXp7cfP9aZY5ERqdoA/421zXgy8yyjVX2k+FAuKNx9O/fFsUpqtY9r6Feq
xvUPqyaNXIw8vW/xG/89lQrEEO+OF30e86M9F9nnC79prX7f3hp4zfjZIF/H8v3dsZgpdkSleuPQ
V4n9UNHZu0n0btjZ8QqPuY3nbLu2lZvZ6JxPZPY0oVUZWbIpTBOLN30Q812jdc23eEqMu7Qy80fT
lG6A5W6/6fTikgry7M+F1mevXXDe5Prv/9qIXC33pcSy8ZDbcbwZB7P7zmnnPaBrc/7H2Xksx21s
YfiJUIUctpjEAUlRkiVR1gZl0zYaOcenv19zpcFMDYp3Iy/kUk83Opzwh5OeWPauVSQ2XSm3IJO3
tgtYBFrvQJWIuVebsjWtsezQJw3InRzXJ9pLgiTTGx9hHfM5q4fyy/1Pc3tAaQlON5Qm8Wq3VO4C
6Dx29WCMRvWcKYriqzz0rymVs6MBQ/b7/fFuXSM0iMgmiI9wGFhNsJ6xqe+NQQ9mCOMvQ+hpR9OL
tw7BjWuEW4r4k1SMt3hdb4AJjeqZnRtBIniq8q4RR7BQlJJH78OvibyqgBrI/4DvWAXdNnYWOUK9
eoCUWBZkCoXzPBm28KY3Vk3SeBgGAisMkdWGtKq86kIVeRmrtvOjiMsk8BCMe7j/bW7sBQpMYAVo
IXOBXBEyvFKEBT20gMzOfKS8kSEdVNkPBSKSCCDW3QbN+8ZXuhhv9XqNdbFEVkc2W+Zdd0gic95p
CnIkfY9Fxv2p3VpASYHC14LyCGLNlycabfMEizqhBRQYp51w9WEHGWDL1OHWhAiP8dEC0w3YavWZ
JoqmhJS5Fkx5HoMjHwZis244FUn10WYrLz9eJhBoqfkQY6yD8QSFnTmGuBSMXdfsVfSH/KREMPD+
sr2DE1YXN2dIkmdlHYAq4eW6NXCLU7dV1UDFGtveq0jR/0VO3bY7Lvr6aHcYdO8aFIr+zOsqtUih
bQUBPVw/9R3FbfUTybUlBafGaPZ1LZvh0sMImHYoabrnPsrqet/Fbv5mLrnyJrlRqAaFlYQIjwb/
EIaiyp6Ehm4AvtpL//GgRkZNRFEoeJC3rW6jseoF1FTLDVKzd/fdPAjaP+MW0f3GueLEyG0nMxOK
hpeLaJqVsaip4QWKMiPOSh+K692rdzNOrce8CpONEODGNkSRhAScG4FWxholZpeKWQH+doKJS+Wo
tspwGm2h7sbWNjaujFtDSawYcTugYaLpy6nF9PdHy4zdQDStcRxpZ/gmXb5jaOX/3d+KN0biO8GU
BN4NnGaNgYYzMA1j5xkBcnpQh3o0SHiTladFc/vzx4dCuVu2wSmMk15dTsqJkrny6P0F6lh0v4pW
9fwQYtSvpIydj2/AdwEEaASSQ74mZUQKhTBFZE7Qt1lCP1X3Dh1p8gYM7Mbt5xJ10bUDXQDjZHWK
hw7jwCaq1aBoC+doI0GLXiwilh9eNknqd2SUS5t+LXvQtaO9mGqrBimQrsDUlPSQxZV5iqqlO9wf
6saJwuOc2rsserggMC+/kJfBh0MuSQ26LE8fPHqKBw9q+qHQBkTdU/uv+8PJh+jyFnTJ4qSDBVcE
p2oVxHd6riul05aUFYrhCOYgPY+6Gh1KRaX5yyU9oa5HJeT+qNc7HuIMMBpgVmBq4O1cTjKVpg8J
/cWgMO3yEKpm/aPIjfzVQXFwY6jrDSJdR0i7mCUd0HV+7416S1uwyoOOpJWAt6IZ2qKXfX9CV6MQ
wMCIlxo2vI7sxMsJWfpitf1sL0EVLj10sKx7tNpmqyR2PQohH0VdNAuYk7s+vfjKF7Q36zAIHYiO
0KsLxAxnc2MHyjvgYktIFREAYwSXOBcwqcu5GHqCT23SeEFdQiGMvbmJfTexrT2E6+zQINWb+YZa
5M92bNgbSfLV7mdsYHfkyWDIyFJWMXsohUetMg+DOUZ2MY+8xre15lXXrW9Tp329/9GuduH7QBB3
HEQGmOjqo81TW/ezMbmBgxjci4o+4GfEpZIjQqjNxrt148shNEmQgV4CFV1dv1xTnF5x/4S7FoQg
p/0mVrqdCSVu48vdmhCBILV4mu9Sm+FyFPTbuYpDywvSNJzODTf9E8q4zX60imEjwH1/2Ve7BHaL
CRZIfrCrBsq4JPY4oLkVaLOYHuoIPd9+1rKnTrej/9CXsh9QjMtQddPtJxQGpVqz5311RJ/sXD3N
X5Dass6FlYqA1vNi+ejmISeKTr0A4FA0xw9/avrcFHlkLZlO9GpfgRkqMGl2nEBxlfnB0uoqMPg9
P91mXP6PoWiIWOxgW7blVk/s1DaIbjY1HwEa/z7KR+cB0A5+h67YYiLAArg6q9L7SlYfqFsb7npf
4SwiwEiY3AijM+CS3JRqB9J5GZGEVSX2oJisUCPDAQ1+5B2FUTxWTeMgwFnqb1PajK/2NGSGX9lz
kZySMBTFrsOw0PMXJba+hkmb092Eyj36CrihV4Ha4xO8eqMgppzDMNCEkoIoD0XY7VHQt5ad1fFc
oxEtnO8TlLgv9oQplyQtli/cazM6/VOd/6F3LsXzohSxPwGg/6SISAPEpFY2kCk9bwhXkYL6DyBe
9TOsmrjZU/yxAHlNkf5JE0PxYi5K92TmXvpn12ta6mtITaB+XtRWtFfiaPhhj5QAkCftxlf6R9UX
W3GKX5XbmDm3WuT8F0d5nRxG+jr6t8rTymIPt1gtd1kydw+01dp/C8/tPDDNnoLPF8CW7DwVs9kF
sg/yMpZW6+wztBwiP8cKo9q1ddUzoDkUqg9nQEQPE7gYOFKIyf3nxIYCdSBLJsCxZUyFbIb04Jfj
4A5HW52bB9NOWx2V89YwdnE8KV8WHby+r5uKtQfXGo9Ho+6tV0PN+m+CNhU40ch4NVCyikE4NV1+
tJNYq/dRYyG47iZ6N0Nd99TnHOALgIHC63TfQ+et9b2uXNx9lFioBttFlH5FwTlsD2bPgUTT0mhx
H1Bb/J/7GtOXHd4y4fLk1Eb6p90t4ACVdCm/2YkZf09I5/4dTbhYIMYK/R8HeaV6LxS8AaFB287R
MeruU4kjoMQr1rYbdEZVAwIcDK8+RIVdeQdQu4b6RbEyqXYxCvVt0hU2nGeFuAakxAjGqS7Qtt85
hQmp08oMSBmG0Iph4wIFQnx1oCRzD0EtaMQ8Cus3ATwFqOwZQfDGTS1739OKm/d96Np/l56dljt3
UpVHpc/gv8yprYRnyp6O+mRG6IAi368Zg6/nQzEd6I+RHTpthoyHyiuTHA031v+KJ0x80UkoxF8N
finNSRdu/wM8Zf93mo0GjO25TMVBj5vs73roEhRGozb6jCwuOj4YQKTu16JEzb9dEGXnIVm0PBhA
Vb7WZFzhYxaFakIKYdX/5qZXA9gElaKcYrU0kgMyuGp6GEYX4Eba5Igs1EpauoGRpMlnB3u+waea
Zp/yoW2TfRZG3ptKwSfy+8Upf9a2lvcQamut36eWU3+OtaL+lYkZ+p8BAf6EqvRc7TIkDhHwd4zM
OywGasn+nGVt6huFqoQn201ZpzHxmukB7w0TsnCN9q2vubn71JYhpiNuNxsnBJQBd4kyTJCmTQm4
dwRWXXJGhLr4UfUTLsvEIUgV9yJDt73A49gB6tr25Q7TCLTSKX0qnxstt6N95Y7ltC/n0hU7SiXm
20AJLcImYUKMgd+vFA/RxAXrt1bWeH4dJnX5TCqGP3XeKGAu7cSb0pOHisbnSXo57SbNLSAhG7Xy
fZrwbNx7neK+dnzJX5h0CLGL7Hhp+exJ8y2aHe4ukoU+oHTY189R1Ax0b6OoPgzCUP9OvWGcAy8O
o+5UuEXVS2ZRV5wHTVmAgaYUZjcy26uYn/IhqTpBFtJXeDisArwuxglitMryse0iE8Ro1P4gYjEf
GgCtuwmnjmPOH8WHQ2RGxRbXxcqJlsG6OTV1bTWknlUiSRgPx4L98RVd7GrjBF8HkHIUmcjwHDpA
Vi5DIOrvRlhYbQlPXOpkkEyrL1Ps9EdgQ8NTr3VbcKkbF4Z0hKJdDyxbc9Z9Kgtxcpi2WvGIYwUi
9TYvZeanlYu/pm7gFXQ/jrluAwOho1DA50B0gxxRzv+3+v0E8pj2X948Ll2lf1PnRZvQ7wlDx1fI
wf/RgZf+qy/EzXt34Y4GBFrMELfTxgXhWObIt9z/QTemjzUloRUJuKFaa1/yrOin2lZF/YiI1fwI
Fjh/jIzFe2nTXt3YtjeHksq35MYSG7GKoQ11QjoCC4HHcbAcSnB4fSyJSie6w2L0/5gVnVrPk0Ut
y1oN1eQVsi72Uj9C5UMF1ip3i1rioDuDBLg/0nViwPkF98QotAxgzlx+z8WA+55NcfVYW9Zwzu3F
QQ3WVj5a9mHXyKaEzPPfTXkvR0GPe3Igy3EqEpSrG6qXvoap0j6FrruxdLcmJFthiBQYNnj/Vfir
6WoTDqFbPc69pgRTbLrPpWr/vL9q72Wdy+wDKqREbBCG0UxaayB3ZUbzz2zFYxEqbe4XZS7jAkNb
/rAFbifA/Cnm+NNiJY912oYocBuN+JYanVbRqCtG9WHyvAJlltIc1ANGavAodCyuwPSNVRbU2GKj
3Y86rkH4ZSdvWWiPv6xIjQKRU5+k2ajjfHV/UjeuLgu0pWxQ0Oa8Uk1pkLdo9XEWjxhOdW+GKgzf
WbL8qwGu+TzHAA7vj3fjSyFlJhVvkQelCr7a5NPitYs9WAKlh6Tzu7HXfnq5520UmG6Ngr6iR3mE
dJ6M6HLruUg0S15I/FgkijjMY4aSsIrU/P253HjSUOyBY8nlj3ryug6tdZ06pKJjFDyAgkUjKtLt
1EQofx6qo05b+gcthS0ZtRtzk6wpCae25Y20Kj5iuRorExXBR80pXNzPjAV2RUxZb2NnvIu8XG53
+nAe5StZF2HPr26J3pzNsHG76BFbktr0taGLlgczrPtxF2mWiPZWGifmH6OtRz/DsY0M30XaDBH/
pel/lFY2vEb4ueGZ04/LM64QjbuLx2gy/QJRqfnB0zJCxaJ2q29dNoceXj305fx+sE9agw+C36u5
hKUv0/SG4EQvdu64uH+izG/8TMivhp0uzPEPWnzJsw0N8N9SIxv1e7SQvmEUii23RiN28rtU6YDD
enjY+lpajdVTJNql2xddlPxaosFu9xb53kAkNnn5p6iy4nFf1j32RWbh2tHODqkb7iYn6rJ9UqbD
32WfL/a+7Dz9U6PX7h+zqFt3r879/G1SU7iAEzEdzh2TFuU7E5Y3TkxhipWdAVumO9RA5It9Tv3d
e+6dOouJfT3tSxkp8eto5dpndRw8+4gJSPKgokH9lFZR5T14WB05ftfFVuwPap8Zh8Irlm5neCWz
6U0te1NbTO2hkrhW8xjPKFr7RLTFiOB3H72Qa5Z/93OpwILwYl3z8TzBKn02M5v7pogX4dtl0/cS
Wzh/tqcs+mRNnfmJn9TiU1d5EP2LIjG5owTLjwtSimTK/RN1vbdpEshWvRSmMBCaujy3i1jcJami
5BGp1P6YDPXyRDyyxbW9ftMpiyFjL/HdCG+u66axJVq2YK0HXuVFhzbEi6sLzZHg3rE3JnR9vRKn
IJ7DgwG78lrYJoki9NhaI2hFZL7lzqx+6iz2GszbHJ9ye/xxfwHf+/2rQ0vjDXUuskkgAevGbFLi
26KglRsYhKQPVLspTkAuPasV383KvfKot1p9qnGb+aTE9vzVs4pwn+MJ9KKFJilTmpffkr7cRDvK
+P7yh8l+J5BuYg5QXOuYLSR/luS+5HFKDO3HEoa2xsVMLO5nhmlku35EfO8QLwka+YndmwfHGQgf
J03pP2+skbz9Vz+FwBmIF4ECSGJntctyKuqLUxfRo5HFNjMW4fyD7rD7n9VN+Vuem/orqPriGZVy
c4A1NWL/5ah4y/iO2ht/k2pyIDz4HQ/h4CxvWYIE3h4A8tzvh7zHzKlQtc5FJ2sZnLf7v/36gABX
UKnwSfQP2qqrOxnrzYVa1BIGaZGwi1S73gO6Njau/hujsDymZL4DVL/KmhD3zlHcKMLADXME8PLw
TY3sDxrbUr8FnUiDi+Y+AYi3PoUuHIcYHyE3cAV+lpURvvQtfMYl9l6zotzo2F1p01N9lYx0hqEQ
S/F9FSGm/BwVcYbwPOdlRmIeNsmubPL8JYn65D/cJTKfdl94KKlcnDto5fu2t9QX3ZvLyM8wckqP
H/yStNu45YgIqQexxKuyOWzkcPLm3jqLbIIaaC7OYzMW4cb9c/UlmS8NREIhyS5B6OTyQu0VEdpe
D3w7hxl2aAYUf+NB2bLtuDUKqGmp/Sl1J9b54VhX0dKxmoERujPqbGG0C0et32jTXIVb3B0SzErK
i2z/ldFJZXSR2rtVxFw6/TRmri49kiJeo7zex9GcHeLCbDd6KO/b8OKykKMS9svqHHe4ulrBSVAV
tPQmCmLw2Xo3fReTtzPH6jOs1qDzEMSpxqcyGU/ZVP0zoB7uRCkeSe0n0S+fGsvcLUZ67nrriGTb
uWmj8VCmeIpWzkZgffWoyd/pACXGOYdm4LrzTT9aHjg2Lzmzd6yWOD2YCoXWptTDL/e37tWjxlAe
N6dOd0Mn/15dQq0FW2vpwygYBDKcDk5tcAKSHHipGf+ITfwqN+Z268sjgYUMAtkd8ejqwg5DnbZS
SNemR+oPwIvp+eqsHmEPpz4OC0Fehx/VNn9v7P825Oqz2yWyvSNatUEc5z+bXNMPcwr9KHWjrRDh
+vAgMYqoJsE2GRGg8MsjOnu9odbFxGou2nLOwvDX0Fb9Bo/kGsWKvB7oQCnQws3Oq3c5Sl83o+pa
dRokI/ecX5uCnsMo3JorTuv/DTUvGw/0JoXt612cjD7kTJOUU8la3Y+1EInc0Z7sZzUDfrO/v59u
bF3kwSVAmYPNc7xa605TpQvMkASEttEBRIT3TIJBl6ezs3/vD3VjsUkJ5cNpUMfiz8tlmE1YPJmx
JEFR5CiDQf4+dHWyVZ67OYoNbQUEACHYuupIc8yYpsxJAqtN5705TgWW8Z32USIegokoqFDvMCnh
kA1ezmWsbC3MrSIJyA8wn3bagfbuaG3EAjcOOx1XmLm8UgQEa7cc7tpeNIqdBsK06+dQqPaTOkXK
w6TjD+0L1Rw3rvlbA8qo3AXtz7hrihetPyheapoHwK7QJh5Ui9sSXUZw0D0I2mQ4fnhLUNSkSUtY
AHlt3XxBwwHAbKmLoGTf7+IF6bY5Sc2PLyPgCUmPoBwmez2XH6sq2zqfY/l4jVp8VFr9nJq6OIRl
/WVI6GLen9M7jnD1alkSSQEg3+ZaWdMlxKAMtoFUcyAqPRMPUTPWLxhJhj8isQzB0kuqPogb7c1q
lKz3af+N/2D5hKyDV0QlkqZeVuhHmfnmj8UyI/uBl3CrPTBS+0XaE8JMb2013tH2rfGPGup6F6ZV
TwfPkuSxEhsPkN5zN516dVKzR6hOqrWjgzrZe4g29d7AS9U+tLPm9L5IwvzXgETsV0vPsnnj9bix
oWSBCwSLjb8C2dHl0tds64S7KwkU00tOsTAqfyx07sBiDk9DtsXNvuYNSvsYCS2GOaVLitfleKKs
S7VF/jxwE4I6s/KaVwD7w1tYo2KRG5l+MJoyxc4yVJTUJ62P/gINlW9gJWRAu9oB/ArgrIQshC5r
YrGXYz5oNVyqKJ3Ggk7YYP2qJjv7m5tJO/LkZL86agY4smJbvxE0Xa+4rBqBBgH/jp71+v6jZR13
iRNqwZj2zk5xWvCnBVhQMmEU1NFm3zjC11Q6viodCHIJqdsNx+ByyZdYdJjfeksQl0pl7rrBzn/F
dViXuyoyxsnXnbGy/FYpB20fG2Zl4gme6sax73ovAnorHNlk1evPepUY4TFVMUp29ISOdyqoQd0/
nNevAz9WpnAAWSgo26viZJz2FSk5P7bBy+ipd5Pntginjc9/cxBiJiqgEma3ThR1vevQg1GWIKUc
vbeNnES2d6aNW+365ZYgX8lk43TxRKyOVqiXKNbUlh6kSW/uMSquHtDyHV4kFOejHj2STsHzQ/hP
SYVcYxV1xlqJtMjcm8GIE4wfW3a+19EL2pjRjUAJ/0GCMdjSQMG4qi+3kgscYqBt2wYkGbtc6dNT
0oj9kBYBrBq/SsVRNpP71nrm4D4tUXuO5XW2ePkWWPzGJ+QKIUlGNViCWleLWyka8N/Yq4HZkFag
oo5oSG581KSSZYVaKV8JklHZerqcL5lKqs293sBJt93XhthzN0XJh2kqjMJVwANI3xJEmn45Csrs
s92kdhPAXvaOkdJ0B8is0cc3Pc1ldGBJhGz0xVbXAI1S0RhKWAe2K5xj4WrFuaypxNw/vzcueHRf
6TUByQVWxxm+nIyni87KlaIJusgKz9gflM+4zNsnAZbkk5K38UmbejvxUdmJjgtFgGdlnMKH+7/i
xtFzqJSCnuD9Iqxf7Q5naOYao4o6wBrC2tm6yM+KbYdPmj4kG4286/4vp00eBwSKSYkInC8nXBt6
qbOidRBZM+pZRb6nNW3ujDD5hJuyAlU8AaOpaDQiajODNj1V6KuN3fcPTxnuP/cMVFMok9764szc
HrUalU00TYYC8ie2dm43hgceuE2Ruuv3k2MhvQ4k54lQfjXYYriDZQKpDdQ4HD6DkNBw+UHd3y7r
PLCAgH+rwhrol9e49uf787xx8JH55c2WynX2FeMwLBxUhUTdk18PBlboZf4lL2zrdH+UGxvoXa0B
cC+Hn/v78qOOPJpxmdl94HVe91xN5rI33RlChWPWW0nENcKJaAitOd5nGo3ShvJyMKormWkN+QA+
sdL3GUYhj31KCxzJWtV5lprwZ8qlLvpKQy98pNlQ6wIGrnyPkOH4t0hxNx2tlDPVUbMrjiZa3xsX
/43leIeU4tbLq0kyevkL50lqFabDEDTdBKbATPPTYAN4xi0o+3p/5W98X3hTlLKAOfP+r8sZZtmX
kz6pfYA+YXGoFrfyHTChh/ujXAdh751PlOCxr5VUhcsJ9RjlLnpkNAH6mV9CrLmTog39pTGOWY6I
1/3Bbk2JOi7hNTcEN+JqMLNyexfllCbAqNd86ZTQPVUib/6fUXAIAL4v35O1KExWx8gW6loTuMs8
f13sEqsvs+82oslbO4E3hOAVdUGqH6tScWxi+Qqah1Fqb9qlzvSKgF6yb5z5j/uLdj2QzV1mUMuE
cUEItRoIyhv29Sh7BUCTs3MyL8MJPV/1OEX1Fi/mejOwpYlmUC6GOI3c5+VmUGi4SShwE0RTVByR
7pt820iBiGlLdvB6sYW7ujW138dbvfeIpDWIhbOGODY2P0y0Dvy+TsJvg23nG6V9Q750l5kOrgDo
ikmzToue+OolTKhDzPqUtFBkSrX5ldL0/WQbWe2dEXfzCkC1+McDPm15lVKRLf8UkE9N9OuWMD2l
ZK4Cf/sEC/feVNSFYkMoOpqoWpo8OSUixgc2vuHuDDV3zKPozPlHROFCGs/33hcNmSVgy7k1/9Tr
QgQZ5L7MX2x7/DOMCzXeF31VvGKiqk/SCEpoHz4SZHkSEy/bNA7Rz+WHpWJX5+XMKW9cIzplTV/v
FfRENka5sX1kkC+RZiBfuCEvR3HqOFcdm3KC1UQKrXDbPRpCV5Gr08VztLTxxhG8vk6IvaVfAG1g
RlvzjY14VNRoGEGZipglRB5uPw2ms79//m6MQsqCj4qURoIKKf/+N1gbYDH6T4qSB32ehTt3qVD/
7EAQ3x/lxlHQWRAZ/EoR2HX5QRsUJ9cyvQisHqGceIn1Q2JjNCwmhLzuD3VrQiCIdfjglH7Ql7ic
UC3abKGbmQfcAe6pyMS4F7xhG8t2XY0H1EdxicomPaUrQlA96lFWiKoIcm02/pgpdH6W1smRHw62
eupdNXurQHf/uD+3G1sQqjHG87AWaT6s9fxwW2iNJVaKgIa66nsDApALEO2B2NRvyy2G342Ql2IR
nTOKkIjfcbYulzLK9MqrS7sgs42yJ7JFHGFB3Xy2PCU79Rm0uLhB9VNJoMp1neiDVNNnuhFlVnz8
7FG2QkWY6ImMY03UJFQoOpL5gmZsrUZ+asbGV3LU4tBnonSAKyvqxjaSp3l1oRryiaVtKCGC68dc
GbDSsEIjpZrC4sZp8SdKe1+awgIP3f/ZIvPh6555HI3l41VSidjiqMj+vGQHXq56qHaxbi0iC2ws
6U/Fgi1dqmjFvke18YAIbLRxNq+DfNJewkyPZ0NG3KtnitSMXhL+CWh7aEWya+gvIU05279CKvfl
TitSgcIwxkRfJ23ONnb0jdMqyz+00bCYki/z5WSnKQlhPRpZYCDL8hoB9H/S8uzDumwkERZVBHJu
knzEjS5HKRQH8/omyQNl0ON905TVc2OO80bR/tZcuHdMjDTgBl1Baiq3zNwRTk/Qgtc/dKFmPMXC
rB8+fgfAj4AQS2IEenC1YpE9uNPQJvQisAI7qeaUn7VGaMeEIuyD16Xexk134+pmY0jcOHUnHaGD
y7XrjHYR+KxROX4Xl7GHrPJzB6zXHEb2t4/PDWQ13Vsp1sRol2ONZUhkA+UnqGsFx8UKbMwxysNi
4naz5jOCbQi13h/yxkeTNEQeJ4qQRJar5fSoXnQLZNwA9Ky3d43W2ws0cD8+CtkHVRl60nIrrgpM
MfC0OoGOEKSxXvuQ78bPgyGsjdLPjUfpPVqn4i7VZde4p8hZ1DFpSEBUo81fhKEp517t5ucFf6hP
eq3GTypSH+f7C3hjf7A5ZGtBOttTlLj8ZnE28gwOZR0ALhkeSOSsPZy3Zl+E5tbTfmsoiJygRdiR
gH1XuULrxJbeqVYZDIYa7lqzeMOKz4DgJsqPb3qZL1Kpo8ZFbXC1KxJ9yhBuj6oAAfL8MKATcMrg
lZ3ypNtiPt36aGw/leCdDiYWB5frNxVCzN5kQosU3biPO2d4cVCmgnOUlmnkL1o1HPNebBVWbw0L
hxSrKNaTp2Y1rOZFOtS5rgzkmd8rTRbtYqf53I0JbU1PnY+qVn6YEY7KGy8NM2VklG5Xq1pOCDmr
6VwGpZ5+ydAQ3ol+djc+3Y0YiccMYD+1VmnnsLpDrLlDJC9lPZWxyc9NPNN3cxX1CZuv7N807sRG
B/pGJZSmmrQ0ojqNdO/aDA4mNzFv2VSBPRbZ7HNxa1+MeFBf4DZF2V6pZiV+SJsRSigXmn4e3Hgq
/bT3tuAaN66ydwwZJGS6XVcIJOhw1hSPdhX0taE9ofbuPCEz/2EqvBQela6LUixBUhou96teJrMy
YMnBeW+9h9roiwe76crD/Vvl1vb8fRQ519/SkrmsjNir9Cpw5siefUDE7cFWEwpiRWaexQyZeYTw
vJXj3bphiLkg+cPtlRfa5bADYItQBz0aRDK1QOQJ7HQxACqozEls9cBu7VSHorL0h6HIuo5KVCSd
1Vil6xAnUO4nAy52KsbKFzWmnzWB/UYQfWN/cBzoh4GN4gZdZ0YNVEkcJssxKCbPZG5zvXeVeKvt
fmNWFG7JUlhFtM6N1XugG43TiKEaAgKl5iERQFntug/3iarku3LZhFDe+GTSN5CaDkV5wHdyJ/22
U6wOMHZSNQOgAgL1AceAh9aM86Pb2dbx/qa8WkD50OEaSHEPmRDqG5dDue6QdEaumOcMnb+Mk25Y
R6FCpf5otLAaZ7X5M9rh7dy47PO6Th/tHCBGmHThxhGTN/xFhsMokqpHlkx//EoZszAKbFQJIs+q
U+TWU5Xa6pfOnlqcrrWifRrMzgAtHTXN99lqk429eGtwqaAt5X0QB1jXwuFr5MMypObZjdTip9VP
GDHWjZ1p+z4ZPO9hSHTtYRomr3/Im7yv/vj4l2THoHUllRTIDC6/pIqY+IB6knEWvUDjUp0V3zKi
/+c7QpOiQUXeQYthtTVrF8Y616hxJt8TOzNOrQMKpcbGbrm6KjlnsAAlJhDaNGCh9Vys0PEqJzxb
lSpOc5Q4L4Y7wfPOm3e7GrEbsqT/en8Br06dHBR2kfSBg4G4RlbokW6EdAXCs2eJ6Q+l5GxTzBJn
+NlbPZprOD/XMYEKRRYQ88TOqwm2jZE1xlQ458GujL9wEhxOYKPS71phKc9KFOWfwiYVzzgglKes
apRTImz7lHl5dUw9VfkxDFrcn8bYbjdO0PV9wA9jB/H7qF0iI3W58mE/x85AxHauMJk/ZiKpPi+z
vSV0eWOpQTDJhr+EMFMtvxxl1M22d4fYOQsqQn+KReueenpB/y5pr2/EMu+X8+WdIF8+1L3Qr5bM
idWONQbHXaC3MpbAP9zOEq65DuBItxsrXHX9USn0zldBmPwqI7V5sTA3n3bIZYXWjs6K7vB/JNEz
fi/1sMehWvxgmPwFanIFBXz24jc8Rdp6x7+JrtyiNGiweYU+4c5XUz5uYQ0ZaeKzdc1wV/BaWLAA
9fCVKg/UKpHnfeNjAEIdKIFK4XfAOba6BNfxHJ9T4iMBLhGXAztYrbflsVNSwz4vSo+ms0Nt5Hvf
zVXi95bRHV0vzR941cxnTYzT34um1wsao3q0v3/Cbm0uEgLQzJJ+QKR1+TMSo4fklmMQJjABkloa
CQy3UWyMcg31YLayxowslI5O0/r5nLK4HyPo6udF43xQjTJ6v8zrBl+VuDiKrJ2+hZDugRNV3gsC
0emMb32Dwfui675OoheA8hH/fHzuUgEJYWB5ea4Lj1mWqNqY4eyqx+D09bLRD8348f4MU3e5usgl
0ZUHOHW5wkOWidizZhw6gR7vjKVGR692u13Se1tB881NxVOHVgztXzq5q6LebC0wiwrcQJsMsqmf
lzAk53G2gm5Q8fJqI2unDXMBJ8n1/D51kYhweqd9uL+uN64SKZRPzAkNhFLf6lcoYFirOixoCjm1
+RNvieGrM3soPYAGi1/vj3UVB0qKk1R2ZkTsK9ZjzVmIKxh9P4KlpkPfzNUOyCObqS86w9qZSzZ8
WCuOEaUnArwv9NuA2Fx+T0Mfo9ZDFBKQErI3kVX3D10a/sSn6MMKhYwE4RXIECKWYE9WI6GfEbl4
mCnncerw20YJQ4GjPhgKDkOL9n98NFn5pklDms4ZvZwW0ZAzL5munFFzM166sBgPhTGYX1K0WjYe
tFv7Q74wPOyQDPAuvxzKzG2h1KYXBRNmj4+OYsankST2EGLMvXHx3BiK4I/7leoDT/u61NdJ+EOe
Z1GQSK2GSUGiSUcVdN+Ufb0RIN0aiqQbPwMQh1So5N//liEY4wgX2VtEoM5a9TC7i/nkisV7doHs
boS1coFW7yflPRkSwU3mVl1tjNi1Kj2xozjoB7yb3UY4J0RWat2vVGX8o1PL8i/goGLYhVM/fBfC
2yqxXMfVlIXhOFnvHRuutcu59tIyYQntOJiXLjw6ksArTATCEOHazwrDEWHsCGjsw/3TfiMIJTSj
DCI1AWBxrGI0coUIBhsMcK11F29vGp1XPyyelyOVkxn6t9JrFpiBvB9/3h/4/TleLzlgC7SDeLwI
XVbPtWg6JxyJ8ILJTvX9CJL7sGg9QnnlEO6zRH/L+vALtxwiSvMLOgUHx1UOCCsCZdJEcVysuMCV
MhqOkY5KsVd48UZQdWtPUELUJG+LD/L+NPy2/UiyStMYDa4lr9GCLBLmX8VoZK92P6inaPBq30UW
5xEWV/ililH6ub9AN+5hUGI0cYD0yHbBKnzM2SyGWpfhuW3Vasfeyb7iSdc+IW+TvpZWLn58eDyH
LgGngHIYuqqrOyR3sRwjJQrPuYpDVoFY9gE+fPqSuGNxuj+UvPlWn/73odbwvxbX1BSFhfA8ZlhF
udWMyBaqdx+/qRiFZJX8g8rzGgrjlRPXVMIojtZFX6ZcdfeLopSf5wln2PsTusZwU7nEpQJyEt+M
Z3q1mQtK3EX3P87OqzdupFnDv4gAc7glOaMwsmTJ2TeE7bVJNjO7m+nXn4c+N6uRoMF+WGAX2NTD
DtXVVW+w2+xGbEZ/Yy9Z9xt6HeajahgUkDGBevYqtisK4R1p+Dhcd024XWHYrjD91EFxU1a2fcr6
yo0FGN3PQT5Gj2//yFdCDEgTJBOptey3xNmGMgt/Hk1jyW74OUe3AwQyd91jsMy3Jt4/dEWzh04V
F1obr8RwMM9cTaTDaPWeZxOaucoHFGdv1gKfTu20/lMJkuQuEKP7vwxFVQIsMGk3y/E8hEqKSREU
G+OGzuQn36sggIF+PCo7uxSsX8sKCVk7MA0dTCrjZ1f7NpuTws4tu0HpdTuUc7O9s1pQnG3QQFp0
c/Vghp26zophOYazWK/lDM/w7eV87RDtYiQ7uQkTjnPe6hLlfT8gDnYzBGi+cXllKcT8S3bHr0Qh
qGaQtXbuHRiGs3vJ7GqoGFUY3dTBClaInnB/LWkFHjqHc5Qik9ldWMZXR2RWccj4ezec3UheS2FJ
G8S9vpbih8hH984QVn1f11v43kFD50KYf22HQkQDeYJND1Cysy/U1qSNTGmDtXS+2+VQYpStCqoi
wvgfwh7S4mAh9pSQwZ5vUJ1NAiz5AMsVAHSKFRguUIVxiWn82vwhBbs/hNHigBP2fBSIUu26AfG+
mTN433SdqzszmKqbpRnKD8KfjP+e5jJpcPnwi2abnEu6oGK5iB6U4A06hvPXvKLK0/HIfJwRCrow
ga8tFQxtqg7oZlnM4/NPK4duDA0/MG4Gd+3u/L5qvwZYiaQ4R1wa6rXTxT0IpZM7kSfm2a6QqJWi
/VnlaBWU/q0uSnnr1e0lNNKro5BgkN1CrOM1+/yD8BzqnRbZi9sZ456k007xAzZN9fHtSLFfPmfX
LWxOhjDJ3KkSnSW3ZosYIQYR/o3bBtudNKLoEIy6QFG/c+dHVaNhR6bTXAodL1aL1yo3L7TdfewX
RKpsUEXlNgtqLmIK0mXInWth9OGh9ZvtwsZ4MY/7w5h9QfiBOUFUfj6PPFNE1hXGeArrJXjnRAjY
DP18idz5Muzvvge0K3gbA3oF3vd8GH9Ghbia8vGU1ZaFky4CPH2yFvZQYh3V1AtdjN65xyhXTBTg
JxugoSvztHVD489/XFJ+CVnpzsTiFnpRO1aU5iOMk/klvjfrlPx+wbnKqoIHsY7FcuWIIAJ2WPpI
K7498ousmPb9zvkGqheQ75xTC6KuJ7vZTHkCAoj8ZSlMG43LYLYO4Wrb1zKU2dEzG/+PW0kjOMom
dC9gZl8uNs3LCLQotxFZ+Xn5py/1mI1u156sto9+gUZ0P1QwOS6EtZeof6prexGL2i0qF4i/PF/s
krSlz4elPTmdGt9HXeYcRnMevgC5cWK/KURE+rZOJE7U8H+sfsjjMLJwj1p1oI6+7gBNVsZ4Bymg
gWZVBxem4ZXdyOOJ5wkZO2EKgZDnP9CZa0uaXt6dCtinSDdgGp9Cw68+9AW/wgN/8G2ijXm/4Ctw
t9rFfAWQ6z+n8gEX9Y6A2MXlyA/22+hfj6QqxEA+LPrupKTaHrxKh7d6LL3/itD6O8pfd7u/hMDz
Ow0d9W5VqjsJIxjSURrNu7FwRPr21n6Jm9yHoRdJIeWvd8FZ6kFFVVtzMXenyrPWp7AQRbJOpXHb
dzNHeeumq3qS+YMXwYUdXHf+2OR6vp54P//neLaLPPEe5wqHDeafBRrVW3azTl51onjvo4+MiON3
y+vVl7c/+JWThLICoA7waICcXnLBeDuh5FKfglpR1feHCEGeiz61L+8B8se/eEywkTSPz64fkYVV
H5ZtfapanHdjSJfWQ72sHkTrtl6+v/1Jrw2G4iULuXsuEiCe78e6MpW3bkjwtKsdfALXarwjG4uu
536bLhzA12aPyEAjhNwYqvrZ+csA7s/9HHWnCMFtZ1VDYoRQA9/+nhfZ3C6JQiMB4sheJzkHeU5h
WwWd3/QnSXX4l5v71lEt7fJHbFuemi5b8u3x/jJRnyULDAgueudtcqAZ+fkErnkYYBdT1KcM9zED
YkdkLbDNyVKSanWqNkapDjFMt2yDuz6zI9zb6w0LoGaeJXJdRSED3JSQ6sldNAXjbaUHCNENye9k
nCvvn1VMGqiEGqKvAxX322GcvetpnFWZWtYwItWXZ0EVu8OS3dJKGZBpkLN40KGmNVoXLmXbtduc
H6KboB5h7pVRGqzN4d6uaS6iilFFKLsaTZmnI5qRIq4mT7hprnR3M8yDGkB6lz1kP7XpNe3mYfng
S8fOr5x5kt+dXRwuLsCWjbGp57DCQbsw5xs9R4Bba5Rbe0S2x1nH4WT2VrwMRQkPLJuHnNjbtD+b
ecqaR6mDvri5sDJM/NnCQEzE2hZ1CabuXHzSHZFxL0pkQnsuLRThESoIgqqhrXZRye6VQ0ShfGfA
7yrGYIae7wGDx0Uxwzo/mVoEh6iHgeIpE7Koe4kr8VKWNCD60GBBPZxs+wU0kOahOW+SoTwe3KmE
/3o9LbV/yEZt3iLNG94Oxpb/CnVhPXlRNh7sznWfcuQIvvehtJKmm2yJ7oPIr1GFrR7QLmuSVjRB
rDtVk9xuxR1MFn27oXx7cIPK+QdpCff922vzyimlgU8vCs9vZs3fQ8W/bkEfc9uo3SVcc8NzSAus
Kl17hSp0lrlJL+qvbw/32voA72dpaKoH7Ifnw421YUFJNglyNupui1NPcTeE5tHIukvE9Zdl2gBM
Gvpx8FaJQHC6n4/l8GrdvHGUaEFw/8dhHqxVKlUbPeXbZslD2PWquwmJgzruoyW8MqNinWNep2Zq
DyA8YzwFqyBRgc6eIlSPfkkY6tTINms8aE8M+sIt/spaIA8M036XfOE6P7sBuqwJpl6N40l04fKH
pp2DKtCEXCGRy9ze5W1wMW/4GxTPziahGX4D7FC6IufvOPQXx7b1a/NUFDU+DIMqwRYRAO3tLq8L
Z0h7H3PWq4pZuQraImPR8tDLkEd2MGxrBsUlv4FnZifLZfbiCXxXBB/DK/9Bfq66adphXWLXL7J7
wxeLuDJbf/2yYUVUx9lCJW3wcY+gpICmQLyaTftIeNue8qrRT8ipawhsElq845U9PQWM1JiSOTAm
onYoP7pes4LAWvafXtvz9OhP0fRP7+QbPhhwmT54BXXFeNi6+Wtt1+J7ILJie5p9Q1RE4Kz60ILR
/rrObnEP2Sz8OEhb/fRztxdJX83iXWvlwjiMOot+blXvl4kz5TlS4+0y/R7zQM5xg2LL01o1QFJ8
N/sAD15iBeBt7s8cdhLXjWkZJ1OU2Y/C1K2Op2IFsmlleYN2v5inJl5qKlIxbWDvUx+VfZP2Yz59
dAqNbD5ohTrWZcHkgNAHEDCWsH+ALjBVaLSOmDxsViDxBmoiarYhbWU7Kcdxe1BNoH/z5gsAf4+t
eghMI88OvtfN+qqas0IedbuEOhmrRrJsnYzmeILKp9KgyKwr7hgUOJolQMlSCIeu8SDnLRH8oBm1
nhlbgUxO8z9GM9HZIaQ34zsvb6rlAfeBbrzKNE4AiTZFzUWUueGW8M40be43HbVXxQS8EpDekLOr
UJFuEsiE9fdwRos7dioruK+rGVUbcFh8v7X4EpH+LSwPwqus71zVzcrbVPgq4UZTXaKHvuwTK+wr
69BMoRjSxZm8JlFz29zJ2vG7NMOcAVVaWxl/eOTysbLMDB9SXWeXSZEt7i8ok00TG5ltZnfFNhth
MvEXHbfSlz93UkwR91rY+gAKqLbjrBStH1OfMt4FS7WWRyTLpuwoDCv/CWjcVztLaTUTFg9VXdPJ
+J8jkKLwRwvXocRAz50+C8TB5kST+bFhrQn/iLJDOj/O+jUTN0BC1BNayvX3Kgyqf6Zt9qaYJEPX
F3K1VxJCXsXcmwg1woM47+ENO+DHtLR5GmF7JUNUiLusuxhtXgn+0BGwlCfjpM53LoaGsuYcrZO7
nSiEdAfegFtao3eZ9oElj//5ntnpaiBqyd/pl5/lAZ3jbKvcGvMUEsffNR1ST1El1+s8wgrh7aH2
tPIsglLO4B1Cww1a07mQHIqlhSSb3U623Qy3NY2CNAvN6ZC19fQzqEL4TKs3/Hh70FemEhwJZUu6
Xf4OGnp+t/UdVfyN4HYSptk/tgbw15hyTvclX8dLoOGXdRMX4CJpGx9J+/ycSbmRhMh1aM1TvozW
AVFAbGPmaZ1+WwsQqbSBMnNXI6x5U67BfGv5mRwurOZrU0yTm5cRdzl95rOLMUOtYVd4NU+eClLH
keYxLOR74VZ/vLaujsDELuEoX4KUAgpyrOteIOBqPJdpCLgXVSPN9YTBTyZjl1uSsI7pSBBvWzOu
CZwo42GzvBKB7HDLt7iEjfUHYwZrjSfm64Mi7P1xa9kaF2bj5WEFCbnDhwAm7uoIZzlUo/JcbuSW
rMfQffXQz75F/dGf4re32L6Fnu9r+Dz7x3OKdhjkWRVpDYM6z/NQnyQG8Inr0mPvuqaNe/Z02hdc
XG+P98pnMR55NEpSe+fzbJHNChLwSEnuZGZcq0PhFAeBP+KFSEdh/7XvQnWO+hj6Iuyos6ODoOVK
t3g89XTI18S2Z+OWUjz+WZYh6u6wksjQy58jId9VdpHfqmARSGT4madTb8zKJgEkXPdp5KllOXqL
ZZ9cb5nEEWBq8LF1G/uTRJU1SM26l1vsCZEBSZDKlmkOOhTrINkFnwJ37JEj70t6U0tlLWaam0PW
J2Xkdr/8fOjNeJp1WB2Gzih+ZtlElU46Yf/RDtbMTgyzj9bjEASGFfdKL33iY/Apk2oxwuWgMMP+
rqvcLEifGruJRemDY1zaCb8EZXnjU1Bb81PLE5dn5qod59iOixR8ZeXcN6QXC0ZAALNT29D1jzAv
5ffaLmR10BuuJ/Ek3BA7JDeq6lTRqFkTRWbWxt4S+k8DdlZVoppyVqd8NSjwZXUZVvHELyuhdeJJ
+lBF22h/YNIhOhiVr/5Zisg2rmRRDL/WRpU/8n7UXeyP+QhYYWkUeWc2BGYM9gLp6mB/t8Mjz2cM
0JyuS2Cpt49zD8InoSWi66TCGQZyue6NU2G56ycDJMzP2fLma7df8zzmBtbfFnJE+1hoHAF1q4z6
GJUeS1CMG1ppxmyaGgHvCHVka1OReSjYUMFVOU8K5Z/csLbTUlX740EhSJ3OYBh/ZbVdSvSqN6Q8
/aaW16aj9ZgC3uz+ab2xnOLaVzxGdOnWT+QSejyY6F597Evf+cGuGuwUzRbDTuAXV23iOxuPZQvF
cP5cTRGaO8ZEFvj2ydsDxvlJp+EB3gA09y5Y8fxEaHexlBUV82ksyiUtKJvc8JoSQ5xPeZcWdba9
n7OxxO/yfyjCAtQDbGrBgGFhzsW2xqCeLSyY5tPcDlYM5DVPzEFdgv6/EsqQeuB9s4eyl/WuCcX8
qLJDdWqdrLyDmjA+OnsNRDRrnYJzVhdSgldCGRU84BRkOeDkz+uG5hbOVlGVGiKF8O63eTaauAyz
/j/XliktgIcAIgLuhU97vm5GlU9T7wh92tasPm3ODshwUbV+e3f81aw72x57/41u2J7jAFJ+PswQ
BqOUXaFP6PYvThJBl7hHDtAdY3QMgzGGcbycQkOP382uHcm0F5ukhxPQ5LER1P43WQfZV7rjro5d
YxhhB6yF+9lqSOOTzUNlKN54hbWJa3ZBCbN+E7/sbCzkjYu14vfWHkR5wHVjq9NZGbyGZbbyBmtn
PWexwCdBpJkE3U15TI/6UAcz7hFKDEjEG1P+kLtN+DCblfql6y374+qhOrIRBxnDLi7XYzHhAhPn
ZRnVaWii0BvbesMAiCtORzhIUA5ISJs1Bhqw0C7RdF+mNjvCByTGX+4SmdzZ5OI5JuvCVKdiiCRW
HtqQGNWU4kYWtn1APaP507pj+OHtNX2ZPjIqKG/ymx0edi5TOA5tPUyjw4Fwq+xjsQbyDh957x1M
yuVCtvLqB+4EZJqpdATOu274G1V+tC3qxNPaF0ebrO3RReTvEaXMiBJn1O0vuUvVudc+ED4dmGPm
FYjEWYVbVM5cZZmhTj1lmiXOzD57t9lO/cnIPfvq7cl8LaMgOaYECP+ZN717fg7zsaaNy20XOr23
JEuYufFEnT/RfmMkQ96ufWw4WsbCzIcj14f5Xq1L9U7zakhsYUbHbJiG60qX5nfKWQb1l7p5wP5g
uQ4qO/rp1jp/N+BO+Bj4RXPH2bBuh95tLqzUK3NGer+LY0JERkzgLAFz/KkM9aamk4tzzIm3eHXN
M3S5Hbu8uH57yl7ZFDsKdwcXk2BTD3y+680RR8jZ1tPJtnr5mcJLXac8gamImNTr/Coz0sa1UHR/
e9hX7gFKXMgAI1UIiOUc5F9EvlqFmqeTNkFkeiPljzCTzcnvzOlTNXfhhc98SW5hD0fR/4dnEHbn
FT1F96EMa3c65Z00f9rC24h1RueLxOpm924E9/+jdJV8qvttS2ZcWae1Cn/tRRYKOx1iYjG2n+23
yo2mTzorZX6AFaE/j/7U32Ptjuv0APb3c1Nkuj8smT/czpvVPajSMD6OSmb3yirUZ+Qr61+lH4x2
bI3GZ7+kOsIr32q649rCp0zenuaX1x8xcW+c7fqFPFPOYloYLEXtbtV86owowH61Legv25cMmV4u
5o7mBsCzo8bB1ez//F+V69zXynSasDrVzXSkt99DbJjl51x59k1HG+LCR73csoiS0WAC1A1kCPGG
s+HauvfA24uTzoqF62U5CjPrwfzWdSwy6xPAgUswlFceoaQRKP7vtVlIR+eNk7zC1arzg/rUI8dd
J74uFrFfuhAIYXJs1dGmDvBjyOfm98CjcIhd5J6/wqdCZN5uZzhUuH0a+kCzRP9n7zd4QmDoYX7T
id+Vl5/PR1gBJaSArrB4nKjjQMray6yXTuzLWX8+yllf26oxWTJXQiuXeHilG2MVvMHy6mTzXgD3
pqfjHOnm6u0N/AqCgpuKXjrIABadWPH843CmLqfRL9VJawR1BTn7ozX6WzoZXXMT0my/892iBRMr
5htHBdb1EJbrF1NbfjJNprqSpvZOdVRF77O+rC/8updxev9xvMsBRP2lhDz/cRHfuwRBoU4VOCUA
97aHxrCpD1E9/meTBBaZFSZ53ssAWBs9HyowlmZbg16dOhIjfMbUQmlbX9SR3sP98wyTYWgR/wX3
7gfs+TBt69gyb8nPXR6eKRXY7EtLp/OhnJYOjQiBNm4WqQNdEZvO2iQOhpyXT6P0qyuwbsP/ML8Y
/bH2VH8oFOzz/6/AInND8Za1eLwWm3GCkza9x1BxPC7oU1+4cl9GSjrkwJrBjOLhQo70fKhx5PWP
gwqHSDoq5t+SSdAt4vD2dn4ZKeFIAIWlUbnne+cFPDsUY5NZXOzU+Mtrnvk6dqhnpSOoxMMgN3nh
PXlpvLND2yGnVGjeJqfVq9VniDY6dVeNVF5vvFvs9ZLIwCvgF7YOdAPqVdwItP+fz+KEibLsg0if
oOMgnYJHXhcHhd1c97IvPmetXCh9FEtwJWe/vdNL0J5QIR8TU2l9iXb3yuEELE6xdFdEfinvKvOs
tILOo2pGuyvOjXq7Q1sXuVE9XrL/eclSJoUCmO5FkDU9mFr77vrXRlVjNHUqzNQpM4bgYwWdvkyk
HLFoD0bl08wT5fohbDAkTwy9Np+NIJw+I0+CDGnlUFZKlp54dlh582DDR4PjkvvYHibPzjUKaohp
wfmnwXxO7mqbYHH0RgnRz73gzq5X4cUDHMDbxhmmxKqt8QoDqTHxJmv78Paef+Vk4ToFAQVHAFy+
/0b4f82Ni+q1xY04nYyGl2WeNc6VPahLj5tXR6FtAqmTfi2Uw+cr4HfNWlkym04F6glpPU7dlbdk
1YXz+8qeAg1NBX7HRsKdOVtnDBPqNtvPk1ejuurk4pu7jkHq0e66kOS88j2MxBMG3SiIcufSjFmQ
W7NL0/A0b3gotHM/pQrT7gujvLzUQ8oWvD75E7Yy5wF25YebYUvUI/wRhRbXSiFF4JPlrFtC80hd
lZtxSQ/ytUEhtTOJvNGoy5zlK4oSvegF71AD9NNR6rUAatr1abms860zN/7TWBnmBUbAy5WDj4Te
BRgR4hJ3yvP9AchuEJC0cEw2lg+qR6htsLuvuHGUFwZ60aMh+DEIcpp8Hfr5ZyGw69d1rRvbw/ph
nL5lqndQj2rQk7FraXwscY2ujn1TB/cCqZS7QhpD+vZ5e/GlkHv3QgIQRIALL7oFg0EBFQL5cJJD
FcZj5WzpaEsnESTUF7bPi03KUPYOk3DAFDHm2bdmphFpI8iHk4rmOsmXwEq2GaP6//xBtJqQJkBA
CkLxX4OyfwWQmSbtHBlteQpM5R8hzT0FmMsfVJF/fHuglzgV2qGsGdWDvQOL6OXzTTI1uDBlrshP
dgVqCHvVIujxD1uQPeiWtWsTfEVryufbWuXH1QnXh2gd1s9od5UPpTNNNe70HXZ57tAEDW4bOv/H
66Z1p2B2gQuXHYGM67d/84vDtG9rurQAazjDELOe/+QKg8vSzUPjdgWF8QMNKmngYuqXp8JV8wM+
fqWf9OYwXTA4ebnJKFAD2uX8MjR96ufD+tGMLEmXl6fa8VpUkkad9GU7HPDrri/hol5UdfZmJzQp
yjrE3h3o9XywJcuXYnY3h7xF1D9KqBaPW7vwIrdzDyv7qLZqcb1ua36bwZiaEvC1W/NVTtvwZMnR
Nh4dNHXc97rMy5uqNJo+Nu3Vb1PPbbwZBRxjcCiVRkaUCPQ+FbKqZqDirDLlb5Qvs4fZEyAgzAbK
YSyMdQWi2CAoBjxCCo/+T5Bj7Fs1wky3fur9OxV11o7VGHmJBZnbV7fKy6vHfAyCNqmmLsNrxRfO
eJRILKNW3G1TuuTz4J2iVa6fI7JpKzUGP/sjJ3t9wnAb+11L8cyRasXRLsqsBckjLBO/t/1kmDdF
g/wJB0K4YxKUuVfHk6VLnRS2X3sJpvDd9ZyZGWZF+ZBybpyfjSuaXdejGu8yu87tJK+bPkugBHkL
0ovYkR0nuFk41mwluJVmmcJb/Enzn7RiIu+Y+3Nf8qSFuZbUcvWy62ozwKeUlIru26Ck2Ua+Mch0
8Db/wcuGTV1H7qa2xHNBURz8UosvYVf18hoctm8eV6vu8cCUWrVPrha9PACCyz8bpgadOKK9zCdV
pjZT06EXxpyPsgSuU3g/s2jOOGDQrVBNqF1hxaHsuoHL2S5+1TAJ8HnCNwU9L2PDzDRr1PytbhqJ
pUkkceNZF8/44jRVeLQ3aX0dkBaZjyuWwA/maDTGsS6b+gPGdPK4ll54rNbGLNIZIdr3zLT73Sql
fTvoIbixozk6TNoaH6N5bj/xSnaPkRTNY6sWQPVB8Gnd+pafh2rM59W3J5kgvMfWgVaDzP/q/kbs
iEBjbupbgOzY9z4AgjxiUVQdcU2nGNnZrf7W2n6xHY1wxju9L8riS1Mo8YvC+RLFtiDApW0fjNCv
dU+dAkl1gFFF6CzJao+Fi2trA0J7QKaiS+1Whg22jY4v42q2x9/DXqKCKaz+9Bxw3gpb1X3bwqL4
Qgu24z+uIBsdnC7LytjA1P69jMYJ07xt+EZP1f7h4lH4jQnLK1rzm/fBEWXYHiq7m8HD1o3TpOCS
hJ8Ug+Wepk3kUVJmtn1lrbnVIXMyLi2LNa9Z7MqItjYWDUo89hRYSKEr11RxH8LXGuTaX/tBb9aH
Bp+CH03U78veddUCg2HUYewLY2CtOyD4SR2G7XqTwZID56TN8YfhD/WXcYtUl/Lg44WyGhQ8rxzI
l+9rVdZjPKyghpJhzCQt3U00SyKsZZ/vRWlx0wK2sJOwDfNfZVVa6rBh25wn5DvTJ4tg0mBLm033
ueG23zw9jO0RXlT+oSy3Nkxy0IrRfQ86+D7Kh/VkN441xwUYLRuLqmjx4zbCUj0OPbEuBw/f+xNP
SeQyZJZX72Yyow2e80xffHI7cEyDO1WfiwV9Srx6SlXd8oqVpSC595BW8FbHPfQcQp0oq9Y3lS19
AYNqsZ/GEDn6RNW2+oUDo6dRNCuQ8MlHcqKj5JOiq8hQw3LgzVSr1OqD4gMHUZvXG63qe+mXDTEx
R9Agxg5cv3fXbJ3Tho+KYilX6SbDmoXxIop5Ova8jorYG0Q4HBbhodPeQzqJu2rul0OgnG2I1bwI
xJyzMLfjEKC2f1iJjshpKxm6SAMV1gTcS/QcA030jcNoBPwIDTv/OPeismOhgQQl20KATcytCbtD
3jigjguBmFpTVJabRIbv/cxdEX4YuAWyd9Mkpl8zW+jR3YwNEWSPHmiSOWK8r/oV8xx3LJd7cww6
1lQ5/oeqn9SQIgBSUa/2jXq9skdQs2mwBpl+19eIzrxTYgVUbmQWNy8g+P4+aq3262z1WKaLsu+/
KcMGhk4dAFGEEbSgjBXGILBroH1DoMgkLuuZtTaJ04he0c8fg5NbOVlxUMTnNLe3vEi0HYGJD3C4
+zqFFgheY/GohfV7B81vYK1fNXVpPvmE1ZODHVmbKqql9+Dr3QbTA2ott91qmxXxxh2++tnW3ZSc
dhrsmHbUsVF0K14jNSpbCUA5zru28+zBDRG9j00VmFfmStqRFPNqcdDk7Dx2bceyFHVfqBS72NqP
wReqp6GvHH0kz7Ylhvaj95vru39PDXdzry1izxgzNfM/QKzEeNQZpdIHV0e9G/uRUHka1RnneQyD
rUtHU8o/NN99/qGxhP3uMgskoNRbPXPdgnm6C3VAt9zz8LxPAeN34ZUQAR5vwboYf4Js5W/bgj+O
SIVaQ9pu+L3TNq3L4n0h0M88zhn+QVdra21id7bRv5HDM8Vx0FHnJegeKu8a7hjXUT4NZnDAY7Ad
DyO5/ffRM6unUrvzH8sAVnLcQGasiVMaIBIChWbAkC/9D23X3S+IFwKT7xYlAcj9dnVsbK475i53
/IPlFWt7sJtOlKmwet580eAaTmyivgXat1+WB9fMy/VAHSKzrh3cjXmB1sN4hVvHSoikVzHEE6Ic
btx3PZra1lY9GL6j6ew4TfBLbiL6KtDa+t7N2+CnFm2o9qigJXzEbQvQVNMjkFGYwwwVEvH3Q4SV
xbF3JsoZlZGDkK3FivGs3prMSHCLcFRK67Z5Dz1T2MlWgi225bC6CcaZjkxmUJJF4vcOglq1Nzoe
4kd98NWxW/cejI4QjyP4mCodyAJR9nSNbUkbb8gABPiiB5GMosE9lBCuNqyeCIV9bw1gPQpaucmW
DYgQlANx3ZvDqYXpMUTvTQREvyoVGZ+8WnpD3BvSWkAFubaIDcvv/2jUkL6YMqwdYMD+fFd6FpO7
SGXcD9pEZr2OVuOHVdnmg+U01pw6i16zBKWZ7eSPW/XBXm3EO6R2wABHqt/slJZk/qeaRuvjps3q
p2GWYXRwRmz7YhWO3R+fkqoTdzwI63gMKnONgTTjuFDUk/O7BKRTE83KtYzbTA95gs9ufwJXuzYH
zGRCJ209XibJrB02uNNZe5JXE4pT2ZTZgmBATQVtWu3qaztZ3QdjHXWeBPWuVZl3lvGzyWvAOPWU
+dcyC+TPRvjBt5VLhv0vNX1SlxLAkOjRszJOxDr2MZpVPgRFKl9URKm1/y6msWuuZ1pofyCR1Gze
TE329VhG2IZ4a6QAIgDr/WA083rAAYH/x2aWbZ8ETQ4SIJrbDn5r46DDbvWdS7JTj+VDBOWA9tmc
V2C+xDJtt9BfEGahRNrcTYVjfQ2N1UYNeZu8G3MdVJBQzTQ+tiaou1iquf7VZDOe0p0ZNd3VyEvo
yVPSdJK+brkEMxUAE5oFHhfX9SD1o6tt7SRaVsVXT3WzijFb6Me4Qj7wlk6p+NXqrQjSEtGSb6II
p9PoiYra2EZZLw4go3rv22nG52DJeq+Kc4Rcv4fSaR4XwMtGvCw0EhNp54ORyID0XKyrgWMYxoDW
NeK1RiI8e3FTN5TCvvKxE/vZBeiXHDQ8ie+VrkmLuH6zUzN1fvU4ZC4xoJCbkokJT/D7Qv3h41o0
Ovxe+6X807WtKhMrQ5QRAC8Am2StURqLA3ZnifhQ6X0epyj4ZqugHq6LbOYpCmfA2w5uXcl7KcI1
RF+XmxMs1SZ/QolAgSJQUQFdC3TZ+2ANDaBeU+91GIdWxUc7L4UBMlqIp1rjHRu7k+gn1tq0PlJk
d/7RSJz0x8EOcu8QFCu0cAri0SVxlhdl1/1hiLCNtSuM0ec817GuDEr0JvfLbVnMxZWZ5eozVVDr
nTuO9fu5wbsmnt1gwF2qzLfdiGa5zmrV/whcMSVhkHmPI11Tuoatt14AHv2tSvy74vr/vw3WOBcm
Pcpzc+Kumaat9CfnllJCnuSTp7GQXbjhM1WRy3tW7h3H/2PvTLrrRo5t/Ve8ag5f9M1d1x6cjr0k
ipLKVRMsSVahbxJIAAn8+vflAcoWD9cjr9/41YRFkTwAEtlE7L1jRxzSJr1wxZWQFAaUrZWcimWO
9qbKrUdoinDfp61z9HprIaKT023uZt1VYuIoGpokvLtFdOokwAeOZ1jhv76r/05+NB/WG+3//j98
/x1IqsuSVF58+/eH7HvX9M0f8n/0n/3r157/0d/ftz/qJ9n9+CEfvraXv/nsD/n87fqHr/Lrs2+O
zFA5Pw4/uvnjj34o5fki3Kn+zf/tD//y4/wpn+b2x99++d4Ac+lPS7Km/mX70c0///bLWYb6Xz9/
/vbDd18r/u72R9f/mF/8wY+vvfzbL4b9V3QlcFH4+MNBW56uG59+bD/Cf1WjwiGHADXfEEh108n0
b7+40V9hZTVMorXbFtvlL3/pm2H7kVaqwxtAIACiIVv4886evaN/v7O/1EP1ocEIqP/bLxdzjhZI
LAQugdJN1xGB7D4HSvJ4KLK5I8vtIAKQLRhNT2Gh0bTH2cVuhmKguvitQc1wTXngEu2IgUK5E1ae
7MxpUv/si0n8procz8nUKD7F01DpZEj6/4inMPlClVDXE3hX3W+TML66aRB////TTs562ulyrv/7
rNt/rb/+8+vPs07//jbpPPuvAPQ44FKlTyUF+tB/TbpzU7ttmoXOX9E3gio4sAX8n5aJ/znNrL/i
zKZL7CGQdWPm/2SWne3c/r2zIYDQDIuFQzqSdE5GPdN/JrsqdhN6DYfJr5af1BPCvKWn79FR788a
36oRQNQ7A0mg+EZSsiiXwhsb35NT0WIS92XM/KmxaZOdYaN4kBWOrtVhwGGpJmMTCqejm9GQSdTt
OlzRK8huiS9mty/CGEznGkOVngaj4N6CKLwtq8lpcSUNGpP+YqD8IjmScpbcV4IgjftKjAmJwlWf
5BQf7SJRxTbgGUd30Ry1xWPwCOdAkENpsjUG/6QztdV8dq1Y311tmPoD/a4xubRKk5GjbPZlya97
XpVI+9roizh4Mpwi6PtDIGJpWghAl3oIrhBPNa53QmbvtRVFg23e/pOVaQ3TaZFTo4JD7hK8B/Ra
C0c+XwiShfE+pP8Eg1BIxMzjvZs3OVcTAGc8tmgtk1vohCDSALrJLEOgRjH1/WfDkPHYaW574ttP
s3HbaX7eWTSc+/yVY8dEqWhIPa/n4j/0/JV3hfTwA566LwidVBLcUCESL9rzaxp97yDSxpfp0U4w
iJ1uaO64tMsTLieTzK+tKqb48A3QW4Paz26HFvJUQti4VngYLr2w1fBSadOMKv6M0N5naijkfCo9
WP5EoHVsfaWHapzSqk0fDbts/fFeZUOdZG/wHxeEAUsB9bUm9Cmrx7wivETfURdn+dD21BA0BXZ6
78aur8f8qoP59d3HiBcS+7sEmxyMp3Z2sUDz70CmLKZWNod0ITrFCxnjfBqnOcLfF7NzT1rvg3yc
HeN9pcox/NY4cgD6UZiHFA9hRf3n4+sv97lIgIdAvUWVNssZVShdSC74OA/FiZBeO39W6HtTb+eP
i8Mwoj1sovkqdXrhjLcQMH3zdnGP6Vy+SvgDgiOoToQX8EiaYvqJ3Kk6yyVfdZLPfuWTYX0axqoI
xEn2vuAdxnQx5OJBNuo14FLLQYJpGj3GiQ/14vW18661F9COXYrXCisVu28qBSm1aDSbrRIDi8gD
HZKCPHoPbmTb3pU/1Ho7wS2p4TP9TsyBvSOvA//aIQMdo99iQErVfmzrKGcVu2lX0ow18gbDjU5O
ybwG4WpzJH6n2W48vXB7KhvH21nNAZ8cOe3AvjNDinBHVR/qVWlkNMuJdrGhfF4+dX8uv9mNqiCq
z4Iw7YJ9S+bJk5DWz/wMBav+lFH4+qNNmVPqiai81xuLorUo/xjWdaIfjzYy/CzPIta9anrBn2Fx
YLnp9zgrh2m+6x0V01uCbm6m+MYmWjPCdb+wUx9x4UntlppMQhiSsswEfNh1UZU7BeUpYdBmN3My
IRl6zNus4JWALicjZpXFUPvGV3qv6WEvIQF5eUrIUrW/jZYs+UdnrhnvX80ilLl1jxtnUxTXOS3T
c1Qgi8FqYINdANSSI6iVvuvQjYEZbnElGo0nd5R6V6vW+xRGNhlPddszVw+NFyRpvicH7yoLsH4y
AWqzAbIj0tjr0JvHFkhKfPNzCdp72j4q0UEodMS6oyqgX/Wxqsx+OoqEhnLJlZeVStqfhkbol5t5
vpWXv6JlDKmZKQKwwfi2SGv9wJMcIn+4s80ZYctjTd8QhvT1Zem92HSRALP2OII4alkcF0sj9WMT
HDaUX5rBBZvbx8sSiRph7nnPQ76vGDJ/LBYmDYJVtD6YoWBPkRy3X3GyjO6YBweqx3ikO5U+rJ3G
hjq5klPQTU9jF5tVfxjKrmBWRSn8AdOwQyF2hZZfyxhV4XSe+wT87cGe7ahrwmT2STaeLZePZCl9
8hHc1lP+vQhoQ0qa4tmtCBAArQeo7fRe8UCL44QLrN+g0dXzu1lnuzXOVme9y0Oa82ZXnjsaFP57
1O8yDzqqNXvjQ2s1pdkCjNOXXqa/bqedhX6JJzaSFunuXhiROWGe0iKeTx85HnOetSPti+UewDcx
zRNupIMd3CdD2PXfTbpzs3AtJKqcsTjDUp50MEopev/WK3BjjY5VZcEyXlWeVTv+qbBivRy91ljA
kF5/0xcuTC5twQjZkX4SldPcyrz0pGsrF/Ih8oqnwF/cxsTyAfFxhnCUyWmDFgR6iGIXrCzbS12b
lNOmI08t7w74aWJXXhoafL3Vi/DydKOGKuJQQ3xCFyP7ZaC3ZK3tAUh1nz1pTzz8Mjb6S9mLuI8e
EFF47Uc23xC2TUoT04HvURmBZFwpO5xS4/tsSrr2UC+uBse/sifccMN9HZcjp0ulUCkgVO3i3A0e
jDD33Zsuocdl9kYi/pwgd0MqZRAQkl2BEaBgvVxFypuMobWF/WTNnaB3K0rGBfhiVxDbivxUx7kn
nBubZu1TC3Zkov59Q1ZwEa1wB6xjy4cuB+tjMeuf/3TELV1HsdsipqeE9Cvwfp1Mpbz5ZKD6ZsoX
gVMAUqUYpfOuLYgc3m4QVFhjrjn9s5T+5yDu5X3A2XvofACoXAR6F/tJQW15RaF/+7TujbbX6w2Z
lc+xf5KxqXgtE+bIekGw6glHZFrpuPf12X4RbpDFmA6NJunmwd3Q2OLiNvJikF3qOz0vpEf01mGp
EVGTsVNk9Hb4hy/zqi/uchdlbfKGauHFCHBhIh1M2ZgKjMJFGLvM4IxNsbRPKXV8bf2BzSLgOMH6
0eDLtvk49dDNzY2TjuP8JY4BWps3RoDQ+XnUg8ZEgwe6xSjTk3d6MQZTGTZ9AW35RDEXpdzvnHWB
pXnN27supWQ7vwqLpmO5bUFMVc31NN6nTZxP5g4idnHyk1XAbpG5GCaxYTZkHHkpwB77ott652da
Pxh3F+q0sUqe4x4MOVVUXNBqqjWk+kSBQjPkeMtXmNofzYAiIfsmdFMKme9sylTZiKHIfPHNM0Id
OHTB3BhI7Gw3ybqPSRTqWdya3ZDPt2RI5QjmCGINqZ+nps2tAM7p0EdGXcUXw58mfVKt238+Mvu+
9d2igxxEsSLv70dPOVmM0YmpDw3LzmBFwJ+RB0UnWPOl+VyrpeOMserF5YxfT0A6X8+SilRPFNjE
aJ+wipt1G49U645CcdLEk2nF8HK/Gp5XFu/quJGWesCNAiqNMoKEZzx5jiSnue/aaukyqiDj2MxO
cUjRbwSUCP0ngG1rhTdjWA7+LCmu8432M+PScNIu0Aiw/uSTBbeweFQhCwoizjELlha2Z+yyRQKI
7tnwM3622JId7wqbU31eteNicivwWS43VobeQhroayP54c5Tc8qv2GuqarC6+M3tDyyWNROl5swl
mSRm0wMcO3PCRxP9Z8SIFfSp8TRKl346BzMf6Rx6zUGvI8B6IlwgFm1VxBd7nVF9DV1Bdq4gENNH
2Foda1gw9PwBAYE+qy1lGFyO3mh2152WjLFKYbrrOQETryu3KMd/qMAu5uRuGJoMczhsX4JYHDNc
lYxHU0YA6if6+MrpDxHjbkL0bsmZMTLypqFql35lMSB+UtOZzX00kpo57jsZPtP7YF0ai/QX9ie5
gLFKcxenOI4Y99WSdJkPLk/tvzkeMgNzwT8q8gF7xKDad6L+0S3looLbLop03JbX7hIk1xVKyKaH
6qD6yvW+GK65jOLWyDmWrF1ZmzlBNqXZjjmcKFVKIIIanGrbd1U8q2h+YsUsdPo8IEmII9BosHkd
vtquWLD2jEllada6rifkRZLxrJK28sZDPjoNz0mYhmDyMGcOBR07vLt1orBlN9v7tmjRQHhUr+EU
0lH9KdupbAyG3rnpF2EwJGsI/frG/WL3pMkUZSY0SyFUwePmYtMSpUCSWjfpx/X8ADEgtHN4IvXo
0fqW0wtbEZ2JuEaRkkc2wcjafv0eXhweoKccG2CpNDDxKUd7fpaKLGjysTPGR+poSvWY0o2jeJhr
kokvRu2Q65zqKC051l6/7LlO+CfEQfcUwV7MhKQIte/F5bOH7WIaTTAlTyjNl2X+Rnk8XYAOI+m+
kGh9vIG68AD0ChqqbAaLw4UGSBFvEAaV8TpRNuSRWUl7zHOM7paqn9wbNzESqHRmsZN/JbHUe8FC
sX7bvI9Gt+M96uLoiI0bO0wiKSeJC9rxhEuAZzj8AD48T+Zs6ZXqFcYM6hLXg9ufMD6zdVA9kXrD
M6/xYzKmiqByuy0UGhHHPnopvSOUhhF13VOIR4BNfT96pqY8wHznsJRdHfWuRU0vET1ObvkSLpZL
Pltj+/jG+XwexmfDzDu1aMRLOIydMXr1568396vJy6ARP6ZZjIvSlVVFWZSDLNlQJ0cqm6a0f7Bo
8x6Ze8tKRdAc2fKKGeVcgfXV8jnCwHdIzk6NTnOscEwN25OFts6IrnsAfEYqXXKLceDwoK3S3rCo
v8Xfyut4gSI303y6sltE69YpQf1Jq0mbjNoqr1AiJa1zKJ3YSc03Ur2zzvrn50Y+S4d1JpfuEEwB
xcXSsnwxTYlfDh+jevGt7muusOqbvmddP7CsYHu5KMqMaWCC1BkkL++xcXE/O2Rsa+EnqRKXfwMs
04CAZfash5bUll9oWjXhH2TOeCkXQA2Dxnby9YNdI0WleCsHS7nTMTI6JtvOL0y2sTucAvwqO6Yy
IUy88WOUrvmpGuH1vTtZG/rQt5DXZO4PERi+8u6sJeNOMJRXKaR0BpI13aqWdqzl0TSKzg131sRh
H+/b1LYUllYiNnF0eFQthYvtNUBKNBqngCDHwiesjwYLGy2PY33AMFLNs37L+Dss52eXmWWe2CIr
rC5eX+qX+QJ5Nj64UKgwKLpq8iJGzHuVRfE8RI+Om41jC/PRFupxSelx4u10aMghmeYjWqaTsl29
ol6//uUOB+CMbhtE0dPZyosovREcaZiYhY8stnL54q1b6uyUAVPARizAFcmT2Hr/4+tSawxLFcAf
eXh8P196Xjv5GSJb99F0KZX54rZ43kH32o0+hnqFCfUpKOkg8B/6+5AJaDYBy21q2jTJcZke0Yer
Vh1VDo8j5vC4x9lSVE6237ICzgHMlG6bCgbNoECmU633QZSkxtkOomquepAEFy39TZMqgXjF7gk3
/wGSE07T8EYGdUE4c6/wanAGutYSEzpOw+eDFCmzwi/ESWH6w4FkPCxSPRHczu/D3wm1UDSiL6ri
7nM+9kBj+zqZVf6dNHsgpdgyvridogVvk0yWeX1wnNYQ06FrAz3Qr7/TCwSJ2yXdpOUyo0vDXgDz
57fbC5pyKPp7fvDmWbGR+FmqZ5FynZnv2vP5nE0iopLTHnALvsLlLuEApyYrfrPb3IuJTe9UXekN
U89/wSWHoKMx2UBpPNY+NnrezhzgRbu94/UB16JzEHFEX0/Z8uX1QTj7GjzbXHWTO5JOCj9YWi/Q
lShRCTm4y04TCEPe1N2oUe66VpRi7G2JRBMYtGmGMdQhftoUj1tom/SOPjBkhM3FtJvCWecvnpUt
3PYGfFat8GeMXC2l8WYsIpMhe2dRriiXQ6CqhvjMbbCszf54/aHO3UGePRTSew5K3i1VKxqfef5q
I3dOFw/54uMGfEdtE+GdY4k5TI9ZsPhtSx/VbFnqQ134okius9ruJeZEZqnDkqSfBE8jO8hsYzeS
HpYN8xhU8OPSugHCLsBv3zEozcNpC22qqyKEasJXZmnsgirFpvsmkC4uRVeuNMgxPo/aaN04rjGZ
PVHYRC7jppqg6cDOzl/AHHraWFJpDQQc9HmC/HM229K58o3M9RDr1L451seySO0wuh3EiJyIRu+l
K79tr4N+Xhr4W4ZZv7i+rxuHLBG/xISHS6gF6E7jCv8DZFbM5g2yL1XKEXgY4OKakBS15Uy5L51G
35+IfG+erkinw2pBQkcPvtq4SSqzbTBFLxRJxz6gzxTE+Ovv8cVpAx1Lrxnwc0/b410e/D4VkguG
svJxrBG2I56jf5L4VqYxfRV3IO56DAOrjOVNTwfZNzffl5fXiwLFpacRCSCR57OIWAshTz+2jxti
7Nq1yfmCA7vP9bMzk+jSBYe7oA0SL/2Nxz9bfD2bxpgOUbdCGwCXgOLF86fSzXNrEeMH9GE6ec1L
4jegaCcZ8mHvIe1X0YHbWUiBMZ3SaI29uMyRoxGJhtxtS4ENG5NK84hLl06549bQbAnydk29bFnT
3ETMpbj3OhNFHk2/BrSA3vmq28yq3FJTSV0yyMq7noOxrsZdRG1q7h+kRRFBuwMKYNfIdghq08r4
T7drLEvoxQAupWl66zL0wLIYfTYc+YdtiyLrc3nlW+DugAqIb8Wcsof5fu0wW2YfO9LHqerezLOQ
pPzMsGqHDDwUdSfAACnIi7IiCkxKj3Jo9anCjSvxduxlXGNCnMZWHVHpevP6OngBgbv4R/gUrbma
jKQh+sXJOhmenzTxkHxK3ThznL1lQoJirzoDEhIyNmk0fkXLVcU72ctYwPWz15VqX5hAQchVWnix
txbni6wPbpQh0PEgFMzLIwv3OTnjtJd+SqJE7yR4lzsc9wVUJeHvGqBNcHHqsTUGxqRSpg6QlvM5
w7HmFg+IeSd98gIFMYz+guz2oc8M/fbWjbJKnGr5EuS9nbdXC8bq9keBCNms9n1ZaVZ7DUAFsTOr
sPdnotGNPsycXk9zv6qYEqUVEXkgfx3x4Y0qHz501wZmHNwLZNgmnVuNoPUOvYeNFdUUQTaQXtYD
XWaL63GiIAQ4qYt0PGu5lcXtYYCkc3q1YqSvv+7LWIBFD3eP7sEiIog88yKNH6SVYfE82E9bAk+3
aol1SGZi2woCMOf5zmtZ3m8FRHo/+/d242k2jTYXFqWuGEoy5S5OTbudMf9CNPhhNsxItT8o5u1F
+QUOqiqQ5/xLwPNh/dCf0XZg7ecXY87YuJMENFEixtWw+/PN1VUL7lscqR/SpkGtsisAmDGcS722
7Sg+S108Fa4rW2pYsPBM5k+StBYVZdgb6i9tiS4WC1P2MN4YXRaU8bTiOqPlUMBNX3jNk3oxmhlv
T8NzcnjeMu3lfvcRuPJvubY8ro6gvjp/HCT1OemdSzCaO7dycpRpH4aRFscetrti4TZCWAjjyaJ2
no+y8mEYv0xWli/qSPfGNpfUmIAgog9ebxQ/Af1ggbL1H8cJZVrv0NJjMXNTTejh7QNmOlBtuwJY
SJkoY50+4porv1rDH3U0eumSKCo/o27XAzGRFan510oBxFAxacnBdN5DkKOMvq3y3veHk4yU54o7
X/Vww1TVVfrxa1eI3kWpU6SMWdZXWgmCM0la1jtLIMVU17OZ64NsJH73q2uPOjI3hdDzITH3VNSa
ZXak+m3krlM7FkNxn0Cm8sIWjaFSZEcYsMQfStfPrPzUjC5ufHtJ2ApynWKeFwePug7C/z0uQ30r
mVN70GQFaBRH0vYOiqUAQNwRYok6/rit48gsfLDnuphQex4FjrmO824wZdiqfURNKgAQTswLYgwD
P2rubwEMRe5kUQhUxQS0Ur9yQ+lHBh2dEIj3Jliyc8An0uDNs9XrQKLBcvrPKWQQKTHcdm1Rwnuk
YYE7V4cGDrJLj0izqVo6uDhCMUORazqVcV1g9cY/bjyR6qgHjm8zapMCdY1eAuLskFAM3CcP5mgj
TNh1cQK0foUf8zgE71pTKJV+SmO76rsvtl94XL0FDWc02mDwpvkGspaZeZO1Qs/3MnT1z0Znjty9
zFpp3W9BCsIKQqYHhbGcd23kyKqPCbbJfvY+F2nBPQ6Z1/Knb6zn8xH00+ZBYs6Wxap2MDDUPRov
Ng+ujhoIi/API5GA2x0WBErUZXSVl9A9WqBtJ3R0pA+JsV/FGJtqI1z1WXM6WF4FJNzYWldi+7QG
Cr4YqFPC5B9TzNRpdnTTMCKywRWYRhwCFS8w5K7ifRcByDUHMhyjDnalm6LtuFEtBjfBuxHeT9NI
vdAHwqZ/i+jWyDB51Dc9ZGzI7PfLqtjz+Ah+Lx17CrxxQM+UJY6p29HyYtdCiCdXyYSnobGHyIlI
fcgbHKiIMJ5L/qzCy0/PaEm9QHLcCHyR1yVk+67pwPWA1FH9x8ERknrCs4ZOV04V/fmHs10KLL1j
yYyt9kKMwSwOoVxcvniOS/MF7aQ+1b9uYVzitGPVnpTjVRR/4GR1FtKsIV5qFzphXZmgTXhj4/rG
bPcWWjy9X5CHe2gIYwq64k91HgmazVG5e+bNmj7NmuoOxaxqaNPjzzp43GLIfkliCur2RjVoTI29
s2qS974vq47Z2UajhKPZ4sdNFJJ7vbsI3JAXz8JEbu41SWWLWRNxJDlOFx+8EUQruwIimPnzTdsS
r8ErjvEOL3Ej8DaFkU0tDg/T40hLLbqTxojzdtIUfv5bj263pVKo95ayuaEbKhDJfuMNIqYc1Sbt
YqBbeMPhACzs8mQDqWFDxLsBPvtlC2w3lZRQop95XycNLOKRkymsmxOnEiNw7EEjGCJIRb3pLCUc
0rttNUdN2lbhDkPwaK5u7FAUXr5rzWEY7mXsGfWJVmQ5f8vIKZBmZ6Tvu5N26fKlR41B6AUgC/I1
lJnWHU54b+ixgT1Uj4GLAAg9TFTpf4tcugswL+JcszaUH2aVu+8Nosj5OA4gjgishk5/iD+0JKm7
ok8t8c21JcFY5VYFHyXYR0AmalzUiINy8l5QfUSFWr2HMsohVBJTrsELDGoBgsiiz+IzEi3uMTdZ
7e9ZKfDsu5o8eb63gwhBLAadRsdeXo4UoyBxw1ZuHvZ9ouJs2BVqJMQ+DTbW89nexFJafDOnlGT/
kXqpsXhqJ8SxN2sYqKpCU/eZFqg0UG5odZbT0CUVVjIbf1BIJGbZfsbMEtZY8RrauzVubV1TP76n
DC2DCCtMtprbcWLro9BurMgr8L0N00ntKIdKl+GOmnod3PY5bdW6vV/4bCuu2c78G10rCCMgrM9o
2IZVdmIsiC17q0z84Cb3KX9DUaBsk1MqUKJOD0DYZXRdU84ezbe51Z2hp/WGA2FRn3qSXahluD1a
Sa5Jb55eD5xNAZO7q+qy7AhhqVSkQYqXFoNh75rcSZLhvWfWaHWvwomuB/bJFqkLeDwVrsa+s0Bh
53Y9r4NHc+yRk7vICpUM+wANYmac7AwfBZD2JpiB7eTAz+zrnD5dUfKYjVObdDd23vjpTYoymTO+
XYaBCzApFUNqGm7OX7P5C0KDmaJT8W1sIWnxgsvMxOg6XANbjcBtB1rojLUo7qghrbkxq2F/ta+3
wUSY4i7dMYRSWuSJ1R2y1juqVRmI7c9tc+i7ZufwQzfbVxCuzfs46KD2aYisqQ7qU1ruS4WV5gup
Rgdj3ivpB+3HOaOno39Yk5iAvpEMEPslU2z7pqExE39LuqvfunRVppC7nSU8G5FSWEaYmNe4o2tT
soE26216GkPgU5rIoTAhnPLsTnNTPk54431jNKJ27rzEqlOJI8GZJdsWI8ViwRjsWpFYRnugO65e
L8n6wpTv6km2ZqJRCy9UXHdDqXHLHfZCeq4N4+LeTHPeV+Gd7S7+mNCdqUjOB9N2mJTjpBkES6Ie
PY0lfhXtCaA38wSlNrkTP0FgWJN5K0CYZ/9otMgV8EVdn9ibcArXvZYV6sd3DS1KmaMkg4Wk+6U/
DPU3HAHZRiaWJfsBxwDVmh84kwNKIHds10sc3pUtB5i6CtIEum2XYStR3La24Yr2UCIzH6N3knyE
OSlHT78vavoFHPy0AkTGLLR8KvKYi6TlIZQjUqKJ1/TFlItV+FRarlzNOJoadN7YP3uZPTZWoEQN
M1tsKNBMdST0Tj3DK/GONw1y0Q167zEK+E401TwjN7GN3iKNnkdOWmEON0vbhx9QYnjJfpxqfTsW
5Uk893QOOaoYbBScJpgGXeEe1MI2j41VovFEnxuPTkJA0GV1sesxTMvbpyDhlZnHggoeCmCLYUiC
4fZP5Bp0kPuOqQTkmWhu3eoFvZITIk71xuTUpTWfqEpX0Ve36Gx2J7vACWgn/Vkk4y7v+4BRtVQ6
+qO2/Twvs8mYYoOS1GzqFuAm6tXp61J+aPk1UlIMv89reQwzH/41awo9g/FLoLHlTaZC/YDIZ01E
rx3F1Hy3rclggUO3aXlVph3/2o4RZuX3TW5yEp2CjHQ3iahXzNLhRngDqtywUBohLWZRsRUkPC1b
yJrZ41UetcWdT0gm6g9xtOgNS1htzB0pcid+tkVmG2lj+GYxVnu6WuVl+GWm9EjepIRyvKHtfqr1
TLPPRKGKDbd1Pm7vayjR2CBEG3KXFImM0NAbdgojqcsmcuTq8jRVKbjQwyYWo2pZ6G1yVZCNuDXz
B1PdEfF8bCIhDO+UCcSrP5LJBESKM01epaMDkKHO0FXaJVovMK0oRI82mjnN9nweZLZ+vgvzpBmn
+6oa6BV53SpSHrTRgQ8YtPd6ShOmKwx59aJrx8xmNiSaFv9WkhqKb3O0NCFdrddlsj2gDOGbmDUm
xmFILctabws9sgfxbdtiALBZAE6UawBsOy7jctJXRjLkMvrbjl0NtDGqjqskoVhBW9GGehXZmWFy
+6OPwLT+MGJ+wiE40redZWetZEtZOvo6rap1/jasB2RXN/otIHbS8cvGXGddrPmIZEm1LHRLHkXR
6hyfJtqapEgoH+C7xidwYJnnlT79B5qc8WWjEot1B6R7AGd8d8aT5pXdXHDk1rMuoFqeuq/BAag/
2UYo2Ry8YdL6xI0Aze0k5TcLRW/eR3sVf1RK6avkQuolWpZpy7Ef+OXISq1cCnJBwWD3ly+ZivvY
u+nZNU11a6PyQbeyPfc2ibbB2Fa25zaa8e5XiizENZCZtT3+tglHuAy2DiYSLML8kEzg+IQx9ARJ
AlxwEJLd2GPJ+J2mNfirB2/h4J49MLPmTskWe/R7r6sKugwho4+nH6CxbJaHMo4lMS317IH/u8s/
EsuucIoYYxqgHAuKY+IAewh8xbVf9KAzYY/DA1AiBALTm+5QhvxZPOhXYyeArr/3mt4RO/qXeHwZ
w2DiIszqjrzVbeJaRg9TJnINZdQOPW8OnVfqL5GbIWIDA3Vj9ZWK/Mj/XUtLeTAnVHqhdvjGl+9g
qrhd6QzkWgfkMnQzwBPFLtrP5ZBpyMbpQg3Z9IvSM3dFEAgger7ZMAPa4+nfaDvMdrv9kGUanZFu
rNHD1zPry2xC27vqFi98xeAJieZznIxuZ1hgysZ5N2UcM82uLGnzIQ9OwdB8owpFz5zenpYmQ203
5hj/rvPu9bt4ToXAfOuSSEp1bbTYeLle1k52Gu8ukmh5l5QYyRTXKztqUlWvoOI5mYiwV/af1pVv
0/7PqVoubyM1IAkPLNQO9gtkchwNRWvEUL3DFUHzcwNFvYz0RgEAUhF3JVllchtRTXWqjveD897w
v6BMbQ1l/Ax1ADOgWUax7FKUajuX+CwCk4DAzMtJRpnQ1UMpSb0nccjAOExjP1S9k0/HscVoKTlG
k+RFpVmr83LoGy092nJw9INxkH+AdSb8xeWm6olsMQnSwsb8LFpNgrMcdDBItr8OTZhU48eiqHWC
tulGM2BFvzomwFHzW7TDi1FH5hHBktOiVLMOlz0XAzOlVZzR2w+hg0PgzbZfFilbALnmmR/HkECH
nfW6S1crM474S6+K12fgc1CcKQBJD9dAgwcaZBAdXKwDuo9TfuDF40PqKa2zVyOhNcfKOQlcpuy8
/9aTLsJ5/cIvFqBn+r7lkNoBi2PMeAFs2TKkRC1yhwdvjbKCDjgNY+eVwh1cgZ5hCwDHbIhS90ey
Jmuv38bl82ttBUc6fRcplzdfqBWGycK4rZrKB6qPVtQy9XkNQNgZIRELhKKCwzbrX7/yhW8t1KsW
dCDth4qFFcCL4PkWJMYsQdMbG/cpxmAcuLTJINk90r6u7SQWLZy739B6alpEraDDEAp9CLNo9VHu
4tcZf7IwREDP/vq9XU5RCi8YC48ljXu9g8H381vz+wUZQBCb9xus4q3iSjngznSzTtEJqw31uLFB
le/ryIGOZG9vUueZ8PO+YEMVI1axqWbH95p7en4zHd0lQjT9uiF5gSHffhsTJJej+XFOpHCHw2Bh
D/S1LHwdzljYG1tfBY3MC/w/BIUwwNAJpg75tTfS1dJ+Q6FzOZVx3XS9EAdnaEtMiC8FOhwzI4L9
KHj4syhunaitQegEJIV/4PIlzDySA4pUkTRZS+Vxm6+/snMXtJ+HybfpumKGulcLiqgXkiZCgVGj
ufND3uFwEp9G0Tdh9xCNuBl9SZQysASWxkwZ3+OyVgJuxc2Zj3a83BUwgO47GXhzW1y1izCbP9pY
JsXXlJaGbk7r+N4akVqEAyE6tdCzoRnxJgmhgybLTtiHgTZhclwkW4z4Fr0LGv6yX1MGqoWmG1ra
JGqU6OZrMF7xDR0EArE/9Rrbni4oSuIjMVvXa8MIRw+/qRCrRTJjEQq6wkPDUpC9MB9CzDpxBjnz
734J7vSUUNlEazYK+wLM4sCYnT6sd1AGujRzLGZdemaOwmgTniAdsJAvnEZLHZKw1zOZbldpah4D
j1i2PWC/3Et529EzeXKPoCCp+eX1t3du1vPs7VEqxJpDkAuSpc26n09ymhel7gRT+LChxDhV6ccn
9CMhvuUwMmM6uZdTGcHidZBCFKytUuzt4BJrSWqBIxmDby6FVu4vrtTSwbUGbnvsClqq+WwqOzGn
gxChH79FQl5ykJT9I+9g96ACCZHQ5XpwKDkHADa7e5LB1qu/U5ufOvWJQiCyo60Gc6uWW2pDFyFQ
ykk6um556UjfcPON1XFRVoa4gYZ5NsvUoQUNdhnBxSZixibwEXPqfsIjcUl/dbxOtsUNugrXeAqJ
swk0A4TR1T9sNjEmLB3dIpJPmajJiN6pwKVPOPZC1RgMu+3mJ/rcEjUh9w3D38mhnf5mYUNlFlFZ
SfeZ0+tz5Lk8gvgMpYpPWReu1ha+8ZeynXFGvxRAtd0HiyE7hAE9ttbJwcAmk23m/yk6CHR3FnxF
oOp0ubZ1MWpwJoKc3KvuN0Jxi+DFGp/jI5CRLAgfobP9hjbjMjJmG/N4ZRQtoThzXsTnxSi0cGNq
77M0D9gsK5Jv//c/r18GCEU/BFGvmbfYGikSv359sF9cH0k4pnPncNR1nUv7VzxtUzmHVnq3lUZM
bGo6p35WtVVZ+B3SnR3LIUCA//AGeM0InqgMoZLL5Ih5viH4wMc+lgb9LUq68w7onpPs7fCjSYFG
1ph/laCCFSft4NfXr69f7c8bkvZ0IS7RuiBwhReHWqEml1LUZKYbNUj8J9wR+/CU9n4MyMNNd0Z/
8m2Khd9YqJd2MjaRIGdBhBKJyJA5d/HcheeMzlI1Hc3a0Nr/H8rOazluJEvDT4QIeHNbliw6UYZS
6wYhqjXwSHj39PslMjUxq43oib3aGC2brALSnPOf34zPgdsI7GmrLt/u9TC9xizD+TpYnZxqs29k
uwtfXrYuOHvmEv9u85HGtScaWWxHpDJAfpfOriTapaf1dALylmI2WbGGEGKZFNyTw/XYHXJXCr6Y
qkpGxD8/1j8rK+ixLGxIpnDvqP7/bHJiAgYXYVv5w0CazH7r2lmBBSVXddGex7qYvPy39stbGZO8
j4joJlP22BAa/8tL/vNICXnWvGay/8hxof/6g4o3l0OUOIQiPQQ7nQdvWYZaqrJTMOA/f/n/++c4
uZjeIYSEFEtJ97/XdJ55HjPMzbthSxIAlOW2RHvdcqKAHdz2v9eOJC/8sYwpHGhuOMSw7iAi788/
2ffx0kbUiDdNAM53veKSVM32NvaznLVJHf1UPqTrgJLu2NV+7zbP9jhsTXlBJB2bHRHy8CSmR41W
akGVl8BaB1uJOgDVhcjN7U0zi0RM0jHOESi7PmCDShznwee3yothhZeBMi5e5QirmXvZc1CpyLVb
+pUcjqXkUvMjWu+08/FLRfHyxkmOs4KskoN0LJU7fjxUjClRz3IEmcMYBJoVcQlGlqk6tC5awSxz
Ij2HOfpkU40GViZLUxaU3BFpN2WbeSzjlhHfERkVrKBMDd6m2pACvS2o5QdF2SJhyQ5tHH9ENwUi
qT1gyakZ5VeSLhG/JVJ97kuAXiNpsbfJDSficKPA6uJSQoeqoyhlC/i+JpXfX8LOcJPhMHdGt/rX
XuaaR/ek+SE4V+CMiWsU3ztnRrI5Fy9BYv9BPSzdrOjjOFcaYw2c6WGBWJx6e9NoC7im7O7sHfNR
2DDgmsSJdw6qWXvmml9j1IHEcyvKnO4EiXSRDzNoJylV1rNQ4c7S4yPbQeb/5NnptsCt3cx9LUNW
EhoHEE6MsyWM2fyLCjkk233DAeTH4M45ujIvKbOBAJHEQ1hUpXxLsNFsX661ZfMAjREn5ewKPwCv
34ZtFfm3ym7m6CEbg378nOMRgRSQ+YJHdK8qrZAD1RRiZlz1FfNQ7AESLPo71wUobFH6/4D4lAXH
gYGL354ns5EIeUImPXtlHVIm1kw9jAQyPcTM6eBbHsDmWZQFkpwD/wSCOWCf6127pJZz1RpIAac7
+CSL921TUw0SAQfnJSl8dMEnDcJrqMtWg3MNQ8cjtMT3ivg0WZoBQbjPHfagRXpst7HYvszdyudy
WsOaf5HwDYMCF6It9d4Wfs/2xmx9HH8CZljuG0PxaXzBHqdq7IthNMb6FrjbYgwvqPcE5763uXKU
VyCZ76Ez5puFH26v5sB6QoC7gORfIinap00EPrH3A/BqFiu9sm9RFja5YJoTMHfcLpoMwGnIWXDd
qsjvptcgLAbcgTXCzskrsZZOnQK6gItW382+4vdoYUINtYsLwF/YssW+cScTjD05bVNo9+I8DaZc
hoqsQApMvN01hm1MxXFSzB7VquMgKRem4nTmtp17JlxMfC22U9PGHjMCVHVyfqEVXX5ezAnJtG3l
jUC4ZYr1L/bE2EsHhZPMEL00nxM/fC5b/U3VEgtXHxmYWTLLRpq5YLL8zjOWKJLa6kUYhcbXyesm
5xypo0vP/hzPq+Xxt6srh53Hau56S/2YtGdAl5dSJlJwVfG31dQEqBdcQgP3ZWhyEmvqqgt7GBQf
O5vEfFsGqgtmZ9r1IEna4VNT2UF6Fo43kSOqhxxqQuWHi4Q6x3nDlvUKWiOf0Lags4CdwJOJkpOa
om22KRg3uEo0VbXkjM5Ix6lXxUHSBNt3bfQzzEx2vVMHz4kDft2XaQDUDtsiteSQBSt0L33yMuFv
+M2ogzKrcaf2MMMXHpuxEKlZ5Mc6wukVa3TDhaVCwqTcbLP6ffu0o3PWNfyCRxhv9xDnK6bkRCCB
hbEKVJusXs3vtb2fej1PgUM+gBvPI1MnJUINPp4VEsQMOO5Z8hbA9V7OvNT4XpMKFEXGrTvZ/SSL
nAxPo79fbgo60rN2Z+8B9fGgQMYxt+QWdLGK4L36ihrSgf2yLuu2j8syOTYNRuZvUWsEuAbC4ugQ
dtcGduoQRhnC8+3VIY4W2qVKx+lAtpCp6uV/ay/36fu/F9suAMLkvWffT3Uhf95RwIUey9WqokxK
k7WlX5CJbyo/aG9lumUf837N4Qrpa84NBmqaOdzkvaaxn0IMO1yucPV1c+TSmNyEAdCTQ5nBsKpQ
FkWDOlcaq4TJdxnlBNo4w0n0TAHLYZCzTup0BnrfmniUWH1pw2CjTFD/y1IA/qL+uqrd4BPJxkED
+CSJSjJ4wYHK243HmjMSTaokFAVKnUPHWVlPuRGu5mPr76O2ZmjC7x3qqvRrwnC5PozAJMavMvdD
rbQuy0ne6noo2TCz4ELUkPbsJpST0s4B+kY+SmeAyZ5YsVp+FTGhM2SgH+yI5BgnUV04F8OHAyiO
rqKw9y4WYIBNzSyXOJixW5JdsFZxUp98AMCxP4+miRnPeVDEdbVsI+VDoCsBfd1jmMQJcJ+19ggT
EJ+4rY6OSYuFeMrIFNv27VJ2Qr5f3hAfXB/IunDUCx0wQGL2xSpJUHo+W3dc3K+6Qyy9ijCBi2bS
RAamBsixGnRQHIGqxh1VUaU5Xkh0JN0omvHQh9GhBixMzNh3Xm17FFp4+Mlz1smHkQUDNSYlTYj5
M1kCmRLtdMqeKbbp5sQhtxh8Yo/hJFV60twTSGCyqnT1b6Q+5Ddyo0tslDAHSffT3LCmneg6QsXi
MbkK+FQ9M2p2vrqPIjtiiGvACWYAo04nVTx1qjyEHSJPCz35TdScHesmuC9q8quX55btHMd2lhYL
qiBVQFWvKlt4x4SbHqfUqmxYdTCSeJIc8uBe9/gqwxy5ZAYBrtGTWs1jAi0U7onac7kkOOPKDucD
bmfXwx0L7sOhbkV2yczYd98r9bLJrWErDDmuCDgZpHAMXx3flAN3okeSfvpM9lbtCTQJUvCPCaOk
g9ECSMKBYvQY+Q7Se2okDUJTlRAJeaY2JiMu1fRRz+DX3isnuHMx+i/c9HtXTny02CVXHDSL8oKV
3val14oP5pyRL36oMkYJMN4KGLVMdvfTWu8xaPPYyZ/CMNtK/16DFUYyD4WF/29opP6hzacdyeKW
JFN+mDiM5uNqSmv1oyY1OqUnuYT8HYwgDgH52uXAObUTB3T1WiyGXIsWVzIrRz9kLUHkhkYPe5R0
M+z+e0UhQpBaD+GZJmQhZ8vNyqTP//rnfvJPjALzQ+w9maRgiYifzZ9A4+b5i8iSurxVZQM5GyK2
quc3OS9e1SRLy0z+X38YpRAtPPAMsL/H8OpPKK4snKENxZbe8jJtw3dSdM0Akn+DAwtOFC25mfW5
5qrgmP/nP/znMASIn4Y2dJmbMfUgp/yPoZFhhJhhVnV6V89rQ8YEwOrgJ7cIjxko3FAcxiC8brbb
WfBotjHtcQx3s9XBzcbnTu3sR3KmOVoGE+eR4gVG4Dg3H/75Q/45yWV8G4aA2E4Ac8X8v5ZHK2yX
IGgm56qJSYqOuGi7uC6XkK8ZLk1pXLCdadIgP8QLOWqflmFqmuYqSkzesoNddUD5ncgMkRwhzcE1
PlQsAwefSOXT16ZVSQAvi8uoy8NIUNaCxRCVqpOeyTKQgwe1W7x9KvDPX9Pa4c//wMiYnVukMiE6
wJ8UOeOf8IkJA461OdmXwSMrNKR0SkhUJ+04slps7AYsDVqcpjJqfzLKIjKlzpjtpuLFVj5yvkPF
Tf8YdHjlWyOHCsZU+0BF2+JpPjb4JhTcQxXAA09PJj4gxnBM0010T10SzKt5rII0dXN0s6bUfdRz
OQZ4guB2Q2c34wqNRSGdy8pB2O4uddCn5ODcnYhyag4RCgaby13eEe/aF0iUTY2XPBy7zZquDZY6
fcZMp/eaJ5z9naK6AvoSv4PBKNyF8+pVTvBWbLGHyDZwDYzuz/G0wQh+aO0Y8tB1G/E4eIaNtVY0
MDB1CA2pvSIT+bVcozp+smTXDe/Wi4y5O0HQaaL1ee360GmQQ2cSNfCMcEug0U4Ynq73Zo/2bSFy
I86M4qxrLa/vw8X4uq7YB4lj73Q4sx4ICBPGZ3c2TRIM6Pi6tbwU+N/YwTULvZKzfl4RAyC03oa1
TM7Z1PeMBXaOQaUmKjJ3LviJ3U6aXxNakBbQrqgR5526lhiZkNZgN+LU07QZjnOO0ttY2cOnaekD
4hUGZ6WTJ4Wlg/V5X2FbNHaf4Q1tSKNMArm37BXuVZ61uCWJwOyx+x2b4ge5z7P5TvVrh/dj01lW
ciyWuByZb0F5YHKm3TtV05SF6cgL6Yp4XIvHiehadoHSKmhLU10LGLxSygTVt02bkALngRhRWaIi
BCKwvjFmDwd5mwpv+lttpCSvmfelgU/AxoO/4nrWnWZHTNjY5aGRv/2XLYYNxP8G8MCAAYE52rGh
dqEM/DkYQ7JXwyNovPtJpJmDnXgTJSL/bEGrxBeTkzC+C/DH8Zhu4jReRl2Db4cdB3dziRXqabGW
DDxsQN14IrvJf5znoQGbG4nwKcsRW5zIrZL5yQ6qvj+mi+vfTJ4B8S9w6N2kuEF2BccrjmVEusNp
7Pj/pdfKLgzxQrp23t9kFsl6HZFFZKdUZNOPuC/W/OJ42YwKzra6j9ggZOLcNoNZHrst9Fa0Ab49
3/twOMuLcOKoObVxEgzHbFggpJ6soVisB/K3mmeDlJ/pYKL2CQ5jlc4nPNG97VCnJNGAzojolngo
avDUqYNHTAPq6DzDJg75skXwqaxH62ns3GlGmeLY3y0/ym7l4vX+AZQof+6qiDigIbPelmpJDsXQ
/fDTtH0zLLt4Ll1jsQ7b4EICIfUO1GjC7ivFmPQRuIpZ+Gnx3C2LjqTKVb35iAbH+DuaEueKv2F1
WhFDnOE1Ewji9eEd39U6m0bKGSTAPz6T/gMQAgEEo65oexy22E0ImQrWLybp8Rem+q44TlbZv0xZ
23yInaZ7StDdXIp18D4OoeFc48gUZ0EIBE6GgAcPDPPqq0nncLLAbqW1TPCE81By12Bo+tlsPO+v
1Q7TL3E/dK8r0/nHBPux+7LvBoJlkM+dRCYs6qV5O/tL7sJ62vLl3nSG8YFgnOVF2L113uYuPxe5
a2NbNjXkLgbW+ncTzsWndnTnDxWJYTdMytLnOTCrAm5S3p7LqtseUFRFn3DdKm9WEnsfQtjR7iHH
zfUAWzx8MCG/fim9sfsSYWt3hXFjHMFJ4juvGxtuE0C3I3CR4QKahu6dO/n1p2Yg3eQoOfgXZ52M
H4mdicdIEJPHQGn4BDPbhmbfOdc5EPaT7STGad6m7VfRxeI98TO8edbYOImp6AClYuvdwkHtLhBr
cedk3vqy2cbw5Cd9c7XSabpP5xwZU7yt8MmzMD9mnXA/4FQcLmd8jmv+ihWTobeuD03jroc8DLvg
EpZF/C+Yxm+RL8Z3i+vtCk8xOhQYPSDy8jgPs8L87HIAn42lCF+8JAjunC0T2JP1fAFgYe9zSDGP
dH5GZ3sSoah/jFXuZQeU0eKRpUmbEDUz+8SuEXdhSkZ9UViPCQYzP0hGMW6t3aH+ot259zhOXoXI
kJDip/WGx8x2IAwx/5HWRVYeZ7uGPe/NNUhJbCFqxgoOlvDkoEMlfuWdA7VyDjb/h5yPmCeIAbDt
HFbbaL+tRjBePDSr98XYjJwZ6Va8YlE4vM5cNkzj+/o6YnN1CIGhP/mQLW2yAYVVkKSVTYRm9+Dn
y3Qpk6r/ywqG+jmlWDsbM1PnUzwFZnZIgObO6D/f5hw/wGUUX9PNHu5xtP859c6bD+6P93exXIwx
KI5bZLcXGp/GuLeGtogeweqqO75Y6Rwpj5pnKoo0ujDajCe4ADZXcmqA7yBdazheaziwB4ZV5g8Y
FMtxjjxyKdzG+MtIBpt2sMvcmpCVrPzb32rvLk8N90Fsa/sd2ZpxK2hp2Fzu8pS4znwbsz6H8eF7
RIHlYfsXiTDmg7V6/hds6trXKm5N91SnxXDx19l/s62+6k5xbHQ3knQC3PopiH8ZaUXkIqEqA/4e
NkZi59Trs6d2ITjQceK+OTWFFxDjE6A6Dr8xtCdRte9WzAF5wrdxquyTSfrOfbr5/UeBidt5tPM0
u4BimB8TJgHToQ6rmC8kOEsg835Ejm+8WnjA/RIEFF+KKHMeUWbk2YEHb95m/NDOoTNWn5FngrIt
W/gjJqX0C/FSbX8QkqJy4Ck0n6wo9y75YuHKnsVdeU1EmH13/bG/C4w1fXd7+AMuuUE4osx0h/5m
E84U18Ry90huLxj8tbfMJlQNky1QMLeIZbRb9nfYpO2Rwjd87UDSsIdzk7sy3BYa+n5AWGMnD9U2
NQ9ttj7zwX/mvV/9bDerlsk7GVoVh7O7dYYz9NyM/4oZ3a1wh+gZ0ZJ7JoCyuzjtnFQHb86aU+4Z
3qPbkBkYNOZ3vHXch6VY0ACWznCdI0tS3tm7p6xrym+ba6d4f3uih3szRHeNO3WffTyIcFIriuzZ
SAz7yCUsPtbdMt35kbHdm5xm13ld4zuXv52fgsk1PhKINGHuB+5ZXpa8yOprkYRp/kux60EJJaN4
y0KcIorNkp4h2dZKIE5JxpqNQi07ZjiMU0XaUZKh19LtonKWUKiHth3RrLZ+lvykj5rJXnCg0M8p
2DMcihTgEF0eBqmEoJZFGR2XMiE88i1AOEsdm5MBwY94ytOK4ko2pcE+z9vwixnrg9mMCKcOgAjM
55ZsSNqvsRcRe/obaNlqqB2U/ajS7qPaq92fGntldIEV6LGvcLU9reM0bU+wa5LurosZb+BOlTQr
UVoOgffPeTUO03hIIm/IzyNmfunZ6DunOxlGDaBhxPUa/jKxXI1vWNZbFSKmghLPIN9gvrSM3+tX
d27j/Bt5smIgZBA7newjZp6xZQHMEsdqPjD0XTz/iv1B0pLah6UsZsczBvrreYDhGGJ50xbigPFD
gk4rnnMurgPmG1IO1S9M3PSEM49KJHqjRaVzUohRtDuhtdvWrETH9Fk1/MJwuBghSCJI8P7+bUJn
E9L5NDNfTm6r6bPFwkA017iIGbKDuxWb/4OCLMjOYz6PxhVeS1F/0K781cZoXPA6EmaDakoSQYAL
6UFSHmOQTlb/L3pWSbMx11m2C4tXSSgG3QXa42dVGmemIWE0PV6A1Y8c9IBKre1ftYWcVnRFsVv6
/pkIO6/unqmlQMtJb93FTGpw4oz2VuXHLTT6Nbni8NXwN9Vg0diwELxX+KAcguBftc9KNFcYGpLk
r7LOJUUM7riUlqqRRKr+TY9jtPBKzLb0JE/NWQ6EFfNc9RFaDqGErpMSgrUZ2Wbini5IQtfmjFoF
qyClgdEzJPVpCifk3daKuKzRQz3ZmSw5OUMwGtelPHzCxbpPg8mbjHtmfU6G+03AoxFXuu+1s1/i
SRBkN0R+0OUP9MVI0Q4TE2CzuW0JERzT0Ta5/FGx4EPPJleZFTVW7T0MQ1JKpV4qJOyMzWiZrhxd
xAEMFEDr2DKwA+/sCUYGjucFktCrVo0QsCnVmG06A/fqEajC63wz5KFrCeFgVykj+cSmOxjOYYaF
4y8M3BPByDIOay9g9fgSXtyZs5KJkIb3NOtYjZLuXffYEmzzhvHK1RLduGK0r5DW1rWXBdJHYEw2
tng7ejwppe9k2xtsaEMUwLeH2qEmQq+nBDAaRHbUHKYWjZxB/ebwqtf0G5ZlWA2AWsViYyQ1pZF8
oTEFS+k95oXbgP9p1DHYWepaSktnIWFDf0ktAherGb01tU9cdCvVILaQfBTXRu+FLK9mFMicuzcY
gKEtlcuxleyH91U5GI4bAxNSU9EhJZU0nGndL1gBSt/IAf6MmR6znM4BtZm3hCPGjbvgTs+htejP
b6eJHmVxo9QkLA5fteVtwResf9cyThFlKIY1s6IHlcr4FHPfrj2GJzsfIcrWaD3h/Lgu33OOBfMz
aX9mw+kcpXl1QVo6Td/p2rIftXQZnpmXR1bx0UzLEcvhxekA0/quzd038njz8jHzMXe/dPRj/qs6
SwaZ3chAbcfVh4TE3B+Gh2g0PTC//TeSrjadHjNqIcakZHHVlMknapcDB4UWOmuN9bSzxEloYknW
hHDyY9g4oGmDLFH5mPIo3nHHrvW+z8FiRT9FSin9XniDbPQ7RV3Tm3YXRygUqI9NyepAci8HQUOD
SP1jtYq4+tHYWJSNBwC1ZTUPq4uhcnZU55G2IlIcGyyM5cdBwD5t17UKYcTEQe2SS6eGtk00Q/pQ
j6griqaSYH24xqwF2sflm5qMWr1IeFKu8obfdptINT9QN3YB0YqDq15cedvb4a6QdwBU+Efix/fB
6M5UV2e0vubXgIFNExWr86v34G1UyLxJBnjV2mWUQZLnosZABHnLQIESZ1Z7OSWQq73P6ijDmFgq
6/Q0XM2dewWgmNgjQi+YFW+/Gnr5g+M+6ogJ7WGor8T24F7yI1rLKndqM+EuN75o852uQjAjQEZ3
fifAj9QMqmUCbCavH9E28ssrK2ISD+T1ozUborYXwTBksquFxBN1EPvQBdjtSIQl7Qe+vVTGZBNW
HOkpgtXM61LrZVBjN8JpJXnBIXxre/Mn0u7F/bIy7sINtAAArqjnBdnawVlPvdolR2xxP/mlPAmA
BmXNoyaoaxNJHVENGUC0B6sUGSe91g0oH8bfPqtrLOe6EypaLrJZES3Ue9MiKP2ylbBPYHbP7227
RB43/hzL6zlTiopABPtAYJ9A4p4wcuIRJWkb2NEjaI0ofndrh243cyB4fBq7uzire2c8YxojyvIG
/BmScmv1pF0xj478ZcGx0q9Y/FfcuwoT1WoAmjPdiiqVqsMJa1Eo9iOMBOyEDoVTouK90zMxTQ92
3E7Oc+BFy6oUib6TNseSeOLhZ19aYrQ/OZ1budnJM6c1mC+WtUoLMBNrSJ6MmqGLKZJakN8cOgp4
OT0vKR9f/f3KMcpeXrTKtSGhAZWSyJ1nrTWNlMTyt+JGKB8g5giyAmj2aVgMDZFnZSq3THV5MSXz
kU87Uk/LIFGZ9k1iqwMUYxh3iOYOPgdmcjeBsy8fbdspce5gblLrXDF4JlzXoKU8QTsgg+mZTAxa
01PipEtQnHQugtZyRSG+FfaXHK+jMoJ2u+9kvYwVQbFOp8GJn5LMWDY4QfioivY7ibtzexaEwUzr
ifG5y7fQlY6j3n9WGYEzvJN4si+vna6WJEKwtIsIqlF19oM+41mZbidPXa1h1kYAShOXKQYE9iiS
kKUfYNHlkirnzeQ606qMndyheZzKwVq2BPKabbrdBbRnesIj7IwcqxycKPscfiAeSCyXdDfZHd1o
Rm6taRJ6Dq1pQgw+5cBdK/a0+4M2fDN6fEeRKymvU83LaVAO8Jod16R1eS0KLKucZ0HRRzhenaOM
QBTMFcx/l4hqw26ryMsRiH4hk0CWBiScMvAbIEzyiGofQyYCTAaqI9zaFqTGxnErIHWBOMNKrIiZ
2stoTS1E5Ema0P1kOFnQn3472hGGxXuxVLxUS9HCB1MyGXUjThHCK++BeGppEaBF015fyWH1ShYQ
c8h8dQu7+1EU3u43oEpbQJiOF6gYmaJbexaZXjNdY8tBPGQeaXczxB3u+dcwipkxXDPkWbs4vKYc
oyqT20aRyMLSlJtMP1esv+VOgVwgt+ESD3L3mjPHiXeIemw8zNPSNXNVHdXdBpQuuRYrYOR8Dhxz
qwW0RSfHF1WvGd15YPa/NyA9LpD3+tjPlB2mJlmSKyGFtrpNWrHx7a1TjbiY+YfqSMlHlvy0IU8H
npm65PWeJg9OfXd6YlLFleHeagXEz3DHxbi+XJQrgD6wDaU358tL/wCdHlYpEoJm6wSsan5XuDry
1NUzVncl1qdDNstvxABkt45EYyuvHH1kw0SSZ/to4uEGhVOJwsscWxPvpHwlITS4zRXSlTNb981e
fWt2oNE4JCc9pJnFyXcecSzjA6gHrZZcBEORZ6T+yVa0IOX5Yiu9/e+3qZiTSdfLl2+6C3jTAQI4
JdTW4xyB/H6UQlRM6LmqV1C80fAP6xbB3DyY+LjVzSFhsgWMD+RkYjqmaLTqPThDKF+64jZ1YSI1
vIpdnaiSW1/kEb0TfypSFgz6fwEfyFekOVo0hPKCtnovDYlcCN3Ew9pCbYq2RzmVX35bhCsGB0Y+
crnWShSfKvpvh5s6FRS8TYO/95tFpz7y0CxAAJpwqWiEKcY4vCLN9VIUHlIO5FJX94CvAA0wyj3T
a9skYal3iItHNrou0i5CPkxJWFHqcHiE8qiNkDnwvBNbyE5Mh9hNViBxFPy+pLfG1mGqgL0q8AYW
wtO4yJexckTzywQINr9Fm5FrLwnd9G4ebAk+hPLaH5XafiRohN8p2zX5WfYaRleLUzRD1jtJU1+I
cUM8Jz3yS0Wypv+C10KgjDz8h71iU6BN4oQgmEcPdDAgdoHrhndDMyr9B7S9QWWwbHFV2H0558WW
3C9V7Oqrm2xOqkxX6bfalPwoyjBFLIVLTnXfgmqwYPwdGlE8RG2ioqqofmcHV6rST9xGUiFzdVKg
/JoasFHKm9i4WSrGC+M7+h/NjNH3AqO2HS1Ta10/OyN1Fnm27XCL3nGq1lyghPA9tF2DZoPA+JDU
VVU+xWir23do5rT8AQeZfL0K7jKzZofJlA+IzgEgPHuqKfCK3th6DEfTsXjGqsbc5mNrLpFF1SPb
GZF3krCmSm1mCpJ2o5VvzhY2q7TlMrEggvorb1Mk3bKMtaC3y5tJ4XOek8uauIgtlrniKHKRr9LX
OSGT6U37bGhbB3ih8nxXrUCoTnn9qNFRyOs8BcXirQf+TuYPlji1l6cQONF3j75KsLRsannvpE1y
NCNSU0T1AUTUgaxLFP6lGiBjgTjwRMaN5YERj84sQn2JVL0tlci/XSn+M2wB0tq+6RQpEZ6RfES9
UyDArJnvQVutz9iIS/Ltb52uIhLRi8laXzf4UhXNj/zm+Sg+ItuULlEtBw1hEue4YiNFTAAa1mrn
vGnIpUnyIbAvi72Yl9Q35H2o+XtqISszaYLcBh4eBkzynSg1IHWiB2XeMfpemyx1KK77p4rjW7wi
iKjWl7LF2T08KMbq1nWSPKvlPvp2VHkwOiBBm7ZlLW2KdYbHuHXTzWoqapULarduIhHHSCTtU597
wSwkx1A7VbXKouw3r3Wv0RL0luxyjacImjpZVnaT3Kq6VXL8WZYNQgXB6MNK21lprUOtKjfhhdIR
LIXcQkFlm4P0vyCXywl7LlL0Zc0VyoL8RBitSXmB5YXpsOCkEhdgTPrT9lGGFvtF02WZLMsvlPjr
YnZXvP1Daz2B0Ulf7RIqEftSsXp92fzz+JTBFrFbrDqwMV61g2sf34pNLDM3FLlewQKarak2UZAD
/dOUtq4sMzrTlwY/aOzlbw2qmvHOSdOc25ajjIu630U2WrcGXrrxdb2tk0tBFyaTsorZVCUFCVeS
iKU9iPydZjjyH/SqrNHyC4Pk0ICJ2JDjWXxUspB4w3nLvpu9IaB01L2k5pSr+sDaW/xxhE6YnNPW
cofiE8edLMzxXJYPPDRd+UqtlcEIYCghomEMyyNAJavP8bREnMMPDkj3QCWUdYHWdruuLKKbghQ6
cYDuJg93TUPXmyJI8PF7j8B02X2a8BwrY41eUUO7Ol0Ddmbh9ODlGoBQLlqaXx4tfTKeq3BA88fc
aS9FNeSsWfdSnMsrTFXVFyrnmlmBh7UiXWoHgRn1gmsexVz36/RmpIC8dJRhbVnLbbOIdSFswq/K
cXtqoP0v3jNyMaznJFa6xU2Z/lo6kxrqEhS1nX8cCtg1/jW1/ckLkThZyUjMUICl8sEDRR7HY+4P
a/srsRsxLScUjFvxTKttlSe/IWJ4/NpjV+KGJxvBC3ay3rY5wbmJAYeu2xQ0/kmiUdZTn2Pr9TC1
kKLSa1TSiX9Y02l07uu1FuVbzTL6l2cw1n0r/TGaLnjtbsw182r1geOhTt3E3I7fzKbtxDOquLi6
xhOfDxaVA6NbsO9w/PLOmCC4VzC/dPywdKytS2XHq3lthDlvDzauMKdC5DaMemEH1AUJxy90EzcS
62FA5T2ezHmB/+X06XzrvMkXIDX0d9ZjvdX1jMCryf0L5jYR7j/2NouHMCs3s7u4fTQMDEtC8s+y
i1vOBllMmTDGJ4NUgHI9ws2F0X/IGAEuxsGr47lwMJMyaydgWmvgEXgct25eoTqFeT8RSgaxzF2O
IiPpJz9k5ErB3045H/yTyTZwENS7pvcYQzO2xcFIiymIbjhFZYN/cCbLXLbTxMxqfimFX3U/hFfD
aomm1JsfUJGO4oKRr12TRFeadxl2FDg7o3Z5aYjSbe5bEE/3KSp7YTx4Ah/MnyGHcvOzMX0/BwM1
0Kh/rzb4TsU5HZfJnQ49NPMGZBi3g3e/nJk5YUD+FRkK46uDpy23dnYzS0RS6j0u7nQAa/S37DCP
gSO+exvllZS4LaBtOjRHAYeBlSTGI8wY2/8ASYYnc+jcaBUO+RQFsyis/hlCZWvluXeJdDtdDxVq
Utwb1LFsQGLhXNXkb10oqxJfqRAypBvT1xCkneZAlUgikZLAq7KfsVW0kvJlV2zqBfV68aToxOqX
5Gp+yek3cTmr32JZW8B3IlOJqY6eZeSVM4fsMPZBvJ4USVlfOAryVCPSGOen/WzGX4vFGsCkN4+j
AMqG/4/1CUEx9rZ5X+Kp7czwZXG32gjPxWAxvMiyQLZImwXT71dPSpSARrwXov/u2WRxtFgtp1uP
9kJ8Hpowrt+zofDjv2cS4hFImpNZvQ7l4OIr0Utdk/q2q8ad9n9S7PpsnTMQZq80B5thUF++Bdxk
61mALo4hNo9GsjgnbGklPlEoj5xsr0oSvqQNh4Ns6qx+9Ma8Ca/rMkDNjE2bxL2X1hqTEp0v02jS
cEaPdqInntiae0oK1LcvvlPH27eRwoNMMh8i5XREGQZecHaGAmXID7u0c8u4ir7McIf7GPT8+qC9
g+pjRdND2o0cfwZayjUVEWbYWZYQWnlsmwl36qUyveY8dm3XHiBN2QZSNuJIn5slaiE/rXOSUwJ4
YXHB+Kq7eMOcltdoWKEn4QcQRBDXU/tTYRqt+dyjsDpNXrswMirLvwrEq2+Ydxd3wg7Hn1w+Q3MK
NnM9x5EXo91ZU/5oGaTDAyAijvfd1My/pgwM7o6+TnxMQTGfq3xybmE+TedxjtiIA/iy+3dDenF9
6gmm7K7pVC4/OxdK2SHc7Dk7zv3YvLdJgz/LCgfohKo7+NQhVn7AB9V9xMXCqQ/bnKfrxfaq9tn3
lvwdunj7wulW8pZzN8VAsXK+pE1n3AUx5zyK0XW6s0trRotNk21+hxbNqVY2YvhKLZ/cel5+2R1i
MTrBKYHreW+Dfv+N8mK5YcaawvroIvQqjCB4eEXT2++MIArvyabNqzH/nnPrmDLQbg9dl4GQW/7k
X5OASu+QMdby7z1vywpELmGSQwaz+/etrmAgJbbv4JbG/A4eRYkJyWojxLJzs30iOoFpcR2UdnHK
aZCY27XiPqgy55RbzvyYx4n1LTRF8B3XoexnlhbjDeaj8zIvFqss8uNL1Ngm/KXSvdlzX4THAdx+
Odhm3N2w2hB/cbdxM0yIlv4yLLe+pAn7jlbvywjz/ltMP0Qa9Zx/qM2ougz2EF09z1wuDq773+3K
Tt/izPOPXlRkl9nY4o9pDncnmO2SSexoL0csXdrn2nU4UjMjnU4w7Kr26lRB9vciDOtTH/bpci4m
s/sJ93UJTjAbAQDd1JiaQ1MknCwxLpbHtkMHSfYS3lmlUTTP4bB0/dkc7ao6TVHtQDQ1s+mKTHz+
kUf0Yqc66c2j7cYTxJDFfcgxZn7yuOMftmSEN5iu3ierbsvLmMcEx+PUf4/dXQIncpjn+B7u5pic
OZfEp3Bck0fMXvvw3FDBvc5JNv9tN0NC9zaFTOSdvOn/h7oza47byrL1X+nwO3Qx4yCiXQ8YcmJy
JkVKLwiSIjHPwMHw6++XsrpapF2q9sONuO2octgmKTCRiXPO3nutb3UBL8S4NU6pp1fqTCwRk+hM
qH4DEfmcy2JajaN108qhfCkUENN3mZAkfvMTG3GaD7yl7JlPlaJW0U5VpD3euwtiJutcTLODo5Dy
e3XtO0vwDs25f/qWNN4CUEfQi2CdASomJ2VM9JF+TR1pRrgutILxWQ7lfIkfKh/O9QkLyR55TqPt
6aPl2vOykEOQ+cKdhPU5xmeRjZ6j8bSxtui0jIdgJj67vFRVvYSWhGIUZH8Z5Itiu6uBBZAIvewy
JRAAJdFARcN58AD8h/296JYpKKtodM5nNVOZRNeqqh6nJWa0W0l8rFt9SderGvSI46m51V+lmYvH
nRgDPXE7BIpI0rxMZcC+W7DT1WRJMCsKyDoZMMyMcavu+RgUxlU2Ftb6b+MM3+uEIapA6TBoLziI
VFTnY1gmEJJFs1By7YzvlsUfBeLADvcjDvT/vMu07v/xn/z7S93QF4qT4cO//uOuLvnff55+5p/f
8/4n/nGevnR1jzLhl9+1fa0vnsrX/uM3vfuTufqP3y54Gp7e/UtYDemwXI+v3XLzSirC8P23iF/r
03f+T7/4H6/f/5S7pXn9/bcXIq+H058Wp3X1248v7b/9/htpTT+pt09//o8vnl7A77+dI8N4ean/
9BOvT/3w+2+K9omPi02IqglQhPgVQ/vtP1ALfv+S84kK0Tj5Wr4D6U52mqruhuT33wzrE3NEYlcJ
P6DD4kCU6Gv8Cr//pqufHAe9PmGF4CsEU77f/uul/whK+eM941b8RXAKsT/vPz8E2dgah1zDtjTi
qcgi5Os/BaaL1Y0VDvtPHZO79Qw+q15eNGa25H5ZjW2LBqQCNOzFQ2liRyAXgJkWpbDbAwBfRWYV
6bZITzMGn6KqGperaR66JjrmOoMm11c7Y2w9Uy27t3Je1hxodRWjSs4mQ3EZu9VGbUZ7VLszkuLS
qJzR9GwCKduHWM/rwjDB3FjJ3AWtns64JTOy4OaeWqmU8SjuTCWu2ZITdBBDde6as060zUhvb7zF
azAWV2TEjdYjMVCFTtTGbNRXtpNGpWcLurJPaQn+7mCSF0S7uxpnO2SOWJPx7cR5we4cq+oh1glF
8uB2qW04L2b3FiXoyLa49GV3axmd29y446QOlw0l4xelrRVIrBPiS85GUmWFF3b8lJXT2OJEPylN
idHM0MfEdImp9Sjz+O+dHhDs1vaBRc7DRijFwtF2FJVES0SwzaUja5VQG9lkDg77JVd2A/OSgmYh
mhdfyHa0gQoMVrMFrm3teqaCLmfVFt1aEo+29AAZKQlUcit/7EW+nBt0EJgGD9381thRP76YqGer
iyaiG3ympX18p4Aaqv1cGNELOM8+2xpz2kz3jaXiZ/FofS1YXVIV7eRTqSaGeTBKFNGvbUOx9+hy
kO4unYay+UxFoGvTD6ndOkykw0mrXFrzWk5Fg35fdPNzyf4Yh0MV5QPnQ1O9UWqLvcTUpKl7SjHo
UZgyb83ZpthUvI6iZ/bTVusib0Vw9dWq0uqWlN/YCLo5lneMIsx8w6EOukSOU+jK0aOZ7A3T7pdw
QZNtBHypKD3mn/qb1MXA9E+V8jY1GM+TQYOvDR6I2l3S8RJ5TFOxwjcbOnnRN+3GrnDx+FFudAjw
W4y0p5hYsdEQBLsH8JxL5+VqqvdhT97Rej5UQunCVeVh9nA3a1bIqNzNL7JRa/INUv/lvhnV5jwh
cCs7lFYzr16WijS+ZCCrxwED+LTnSGprXwsxtra3qtr6pspGGFu1N3lg1FYx7PPCpIsQLPTEbspm
0sR+IujL2iKm4Z1WY/OkqDPTbpMWaQZkPqmLGyBrzuqhVHR1/NKdUm84b6+rN9tOtHqcv1G1kt2k
FnQyhq7bEvAuyNm0GkfZjs1Si93IuecL47hG8kbVrrn6uhW1xr7vHLTLsP8kb5vuRnMfEDyRRaE6
SaXzCgyELhIPs033Ew5/qv9une6RfyUYrIDnXidJ3SgBct629VvuifTM0S4z2OZ2FdNlmSeC4cpC
ORbI+xdPiPaEUc5TWhJaFSdw/RjVCn+em3X2SK/T7lhu41uT6LKZZLmxE6EeRZN5lwOCn7bpyAD7
AoD0yDw4os7k7B5xRtFLTe03mQKg4FHKWXImo3eW8nkksCFY51J74i5P09Vc2+Z1NgxEBU10Yoj+
QaMFfhU7+1hV4kmb2rrZI7kBki4juONBxsDMwUtQkSsSp/psbFAb2g51fMUJPGvo3cOD6eeq20Gu
k/0mdQat2GCKL5zU48QM6Wkthd5wxK0r5vbwvK4gofT1pteo4ukcD5XrtQjDngDHW9eo6VnJ9dkG
AgiRcTI8M4vbNwckPCiAzGwegGtrSSg0Dnlb2iyWdswHREGIHzBfIeHX3Ud4zPWdyeCoIPKaXMcj
PpAV34gjJWk7shLZpputiQ98idgQKgx64Mxz7XHBGSLRU50TO+gA4+8bW/88No7zRF89pwmmONaw
oSsFmz+aGZ+cwrZcIn9QZ6U7AnM1a8/MEpuAFVsUj9Vcq7e5YyA2t6rMznB1D6q6SYWjP8vEsCgs
c+wfoUYfzbiE/D+dfDgNqT4dGjHwS2QM6ixL64o0foSj7fctR/DXdknMEgEfGSiSaQ1V17x45CUz
evHUJG+XqyQziVvxocmkmB1ovUR4xgbOsTOuAUzOwENAIynyIOD7kQGWr3SUUAvYg3NEXKZ0zyKO
URf4btR1BYtC0U2Gr1iIhL/pwwzQBW1Ebb7YWPXue4HGsPYW8kcjEqqUMmJh4VjaOpdMzRdzV0/U
X7Qi20ENpsyUyS5bqj4O2PmwPcNwLscrGpMO835KFx0JS0caY+wVsPrInbL0TC6QEnP9prTFOOCt
A0sQzsxStSBGjrBeZD2qx72J23vxFscc4y2ul4kADyDP1/AbHHJL8tJoYzTsyqptLY2kIIRyWW8d
DQNb3naNY5E/5rVcdY7KcZZK+q1ubQgdTjG4isZ3M9z4r2msLPVZT0PVccIaZFhBSg3mx+EJ60eF
2ZCBy1AFmkxNsJbIGfXqc1Zks6EHJTmniemhS8ybfUHhqRb0UJcpmkPaislyXs1gQUIrSUp5ZvZj
Lw49EBl7a+plyhu3Jp1qLvSECJwITXa5PvJZIIQZGraqRzgaVA1vCxng6ojnFsjybI0YUSpcougv
5gUb2WmYt+ejG7M26QuY9HNwA4r9tR2spT+nodiMl7D6J/z5hoIX4qHRjcY6DqTO4lIaO8U+O9lQ
8ivGeHUVuHTRncKzO2w6V41dKcsddGBVfqEmAnSJxapdBxAO85LuFz1uHTa0tOy6GytymFZTksfG
W40kMzor+kmpQhOjcPSFxkjdhmUinDsNBu05N85Zg9Uxq+fGGZlw+Ct6Nvl1gvWPfzaJgOGRe2Cb
h5TTQH5HRyWRTzkl4nNbDVGzK2pZyCMDxj7fR2o2pSF6MSxhedlIy5cccu1dDpUWqGBsmOUBYfxU
7Wier8NjySedT6EKE+Fhxtp025Vj9cWG+arf26WWFT56WowR9G6bdIdRZZH+NFeyZUmh9Rvocurg
UogpVfA1FvV0M7m1VZJtByCw2wkzoeiWQ6LxSzHVvklUFv0/2H1/qzD6n1U9l81rdTt0r6/D+VPz
v6H0weMNrZua4Z9pjH+qf86exrRL83f1zz9/7I8iyBGfHEF1oRL1TrFhU7P8qIH4CkAB1QS4KTSV
QFLKj/8qgfRPumkTe8UYFhIjFNN/1kCG9kk41FIUTo4Ki8AVf6cGwtTwrgZSdA3eIwOPjxwFaOlM
Ffslwtg8nffAhzyVgF6fXt9zLjEq6fb2dAJt5YjImwwSDa+4XR5qLI8KksBYo8vCTpZJuwsjNcKG
WGs7+mAph/48J1ZTq7YrjVYGO/oZYXa6zz+ERl89YlDcuC6pMz1bhTjSy9jmrXK3muM9274Jce5q
HQhe1USWkIl8ydO7hAn2KMEaZYgb3Uq+gXuvPMsZ+W/9fZ7Bmy2NfexqWTAzbjlyWy9srT8OWZd5
pejaICtZ9ruk3cSGc5ahd/bwyakYdkhxUDklYQMQflLgIB3o+PVx/6p0FDfFtI0G4dFjbX0slmc4
iR9kvF5Gi71rk2+OS35Npeoh0+rblWPjkD1GydvYl9u1Eo9TYukon9OHVLtsDdrA5iif6MxqkA3u
O1P/ZmUTQ152Ek1dw2XAw1b32R3Tdv28s3L1MOPHRHynhD08Gx9vMAFzy/BVS6W6T4daCxd9+lw2
1gUzgulg21bzSJLU7LOayC3ggO4rnjVfIk8Ics6wTuikdd94tmVjdYxtM/NmoYcZ3vSt7rSm5mkr
UTvrpLUXI2FA0N76O0wt/cHMzE3aTu3ZSID56xKlzX2p6Om9Xa8ZQVLqEUqxg6d0kaGEQ/39mfp/
sMb8dYvm/8e+iuCJ/tfrykX68tQ9xSMU5j/aNN97Maef+dFZEfonThiOBYjCVU36GKwdPzorwvlk
c85jqaFTImD0gJX+saxo1id6LgIxl04lySSNn/rRWtForZA7iWkexAgLn/m3WisfoJ8WGHmBtNtw
AVsbYEZPhM6fGitOobKqkTq3QR8KOq61rFvge6cTbpUff7oxf9HF+QD7PF0KDAdLK5BkocP7fH+p
2uYUQQhmt+G8u2/L4ToDZZ4I/c7sorPBUf4eI5jLccvpO8JkVmFKc5vevbK8UeGOn+yR9mjcmZEI
DSZkHkGtgC2W4nzNiviPT/+7zuPP+b5/vpdckXeYrQM2ri0+XFF2BIkvI1dMaOQweqETI9swKihv
fn0nvy/5P6FNvr823BJ4ofkk8Hfj/WsjCLnLTieOTRtH/c6gdoDkM7DYY3lfUHgn8D+dfrgjNrnZ
VBXe8GW65U/6Ks3mkUk7OXZ2r3vO5FI/292lis40BBi8r6w2v4Eq0Z79+jf+EOZ9eu/tk4KQiQmf
Me7QhwZeRqaIVrhxQZGKZ71uj0vZXzmxuxxLKl2ZqJJxmQFMSWpVuE79j9PPv3xvPtJg/vgFTrhz
9nEeQpUn9OcP+sx4GssAw7tM60B/UJcBnjAjNjjmS6mjVLTn4r2rKaRAIpounaMeuQfsTU+qOp2B
xFd8tPIv7J3Tv3k3Ty/93Zt5ihqBlUQwgOPwWH94BCGC0JRnQr2JmC2P4RrZNbu2YfXEDFaqb9fN
GpYAFiJv0q3JDMqGCvrXbw9wpA+/BAuRwQGGN0pQD8HufH97stWpTSxi6YaSKX5TssX6ui6LlZA2
7Kin6XNRg+5Z86sqLcovStTdRdO6BpFSxZVX6RO7CcmiPvnW1g0/1hzU0xCB1jHsA0fejdEY+QBy
kazwhARuU9/Va71frDh/nKONDgbszuzpWYaxPZlpSLa8nLaFAsgizBaM1Gi3lHU84iLQzDAypfps
N4MjbyDlaM+iKrKLKqpbEvUWxf3Stenw0PPXg1JH6vOy1pjpUZqtToAKY8VOsbTzFTbYUvcaN1o2
iD3cLfaScuH6fR+wT1ZnFgiYC7Rk4I+Tupev6WqM2JZsig/f6bv8qVeG6HPHqG3PMpQbYYu9fFsN
BTot4DxbYK31/NDjUcu2S6Qu9sGypbudzSzfO3ZnoD6lXLoASAYrNFea15KL3RmodGxc7qI4ooKC
8pKrw5u+zBmNVU1EF0U/1A9L3HdHtEyq6ZnNgp+sWFqe51Sust4WY10cjc4Z3hJ9WnaI/90HEjWj
1HPIcnysHDu6qFZ3OodhQOGjFfq+GNK89YgwlgFBWmC1h5zizu8QyhyY0UJdlQx9d1URafqmTyUm
T6scLezobhuBK7XdCWXRLMdtPwlTD0XcYPzUHPvoMg0tPCI3++cmTZTLeLSahei5qlnCLHZ4M0XP
6TnsZnuFBW6gJNtwL4mRANWRDYeyVbs9Es6GF8noXdoBFqV22bedpeV7Ih+hEGD4sHz4M84G0Ah0
1bZpyYttOZxd6mm6xDt9YUgbQP41ztaRg5BfdbbWYVsb7lFtZ2oQGf38pJtwyQksbGR7yDt4KaFc
hyU+X3t6QzB/MtObOS9fE0rQuD4ZSMpdXItTp7cd5qBqK8aEI+bs9Jn+I+M7Qm7tdVM6jV5vos6x
rmcF6sqeZJ3pgrSN4q1zFvNVnATO/LYY/iGCprtVzavz1hLDOTcue+ukbEJrEVc0CWbfKOJ7V7jn
oHWcb6tb3TZMTO4dcl7PlMIdd6lBWwYkdlP4nKXNS3oTpVcVaGRQrhcbOBkJo+TIvl7QB+21ddFD
KweValKA7tZGnf2lMLMzvHSgfEbT2gpDdkFijmALSQ4Mk9Wt7/s2rp+irHpQ5jimJ7MUuwJjkl8u
kROM0nnGjBVvdGJBg8JeIn/VauH13aBcx5HoZ8AjaIbmhGhbbTGvEZsdYEg5Z/gNtZ2SJGOAcaID
FIhqt7Y6AlwN7aJWYkgb+ni5aOORWXtzKF13E+NE3DNWB/uSDOtu1cQtIizh6X3PHF4pNyCHlEsM
XANFTpyEcz9oewRI5X6oRYOtHe68MfXkTeru+Ig0RPOqVr/Sp+wtYya215CHBFakWHcKbZV9trrp
GXwDBBXrdI6ga32bMy29L1k3HzunTPao/hihD9U1rV3EWQ78Z6/sXNAwqWBmyz0JGmfoGEJk9nbK
xm7bx5IRVWryiFVyXK+RCXVgMkyQiwGj3wfTUo0NoEWgZEkT9E3tgsGyE5Ey5C05taE4CLpGu5nS
FMOrEJN7d6oPgmqqyCbQBvjlcVzwqSq7i6JTkpsc5zoN1i8YdEyORrRkiSZ2Kl/NVuuhzbX8IsrG
/Awasww1y2kPMhlG0Dt6eQpLdPbGMh2bKcadVBfpRVWm11OK29izV06QYWN2JNP2zXQhsaC+JQDx
DvOQ9ltVnwQ119w8jJ3BZEaP12xrA1QFuFvsy2GKET5A14ib/hs9XscXetdeajnpqgFuMJgAdTK+
4c9NySMhfzH31qUDhjNxrGDShxayNj/PRPyGqpjXIy1Y97oqCRHW7KENKrIZD9TRxme8OckWSYO+
pWrUjxpIJ99pqxfYw/Yl44hyW9freoE+8cZV4ngnFMjRI0mugB1n4o1W4vaOhNWaXuwYJsq4ZnmE
rVEdimp2n9Goz18L8B4hxtesRKZRG0d6gXRqk5R9RTB030Kosa6Yx7geMLHhDpzPutHGaLoUcB39
1jGyULatRrxZvOwngsf8FIbxTJ+vlrvYca3NMIOXRvtleJgCv3ToTAASjQDSTFxVF2zJ5sucuvDs
8649qmWBFBU0iWdjivJbyHTbNC1z30TlJav1gEvwKW/QtQKGKvyGl4AxOXpmNrKEoqxu3N5YtyrK
ALgH2G2S7okGPJi1FjVM1tT9vulOme9pd7Um9iWuoNuqn/WzttEROokukPpKlHzFNEeNQN/EgCno
aaKukg3jw6xghqvgOy8mBln00mnOFQEGnoOZOi80c6NtlY9TaKfs24UN+Yfb+bVEIn+1QveAcTEo
r0g8bwDdg9Gg1diIhKYqbiRfmfr0lepY26PHRcfkJu712BUzSEIxj9iiXYGtbjANqnkYS2rDQlXA
fNlky+iRmYukQ2/Hp0QH1OgTZD5frHnjbhISbhEv6Z0JU8i1L1aeroTanUdmN49ZcZ8qTD8CV8i7
ZmIa3IneuJOnqRjakPEqGuyxCZPc7Ej3tV0a5OmKnjQpbrHdyq+Ed6SXSDjz0ZeAkNKzFf4BSo/E
/bIih2ZACKBC9QZFVz/zJKR7MrM6ZlVK1b7mluAj5CbW8LguWnKtKdO8TRvoZUFdViyK9Ia1yOfj
G1UnFD7sdm0dBhEss2g5S6QGZ7q0wRji6XRetYAKNcfOmMcttrkT7wHMdX2lrPOokjbY1Z9Bu8xq
0Fiz3u7W2a1ab2nT9K7Gj0pUbj9lUP6wZX42ysrsvUR0/Vs/jnPjTQrMbHzwIq0ZlfbNXdGunPXg
VX1FHzQGJNizCjWKdqRnb16k7VqbBwDnTnSoy2zut2hd0fOINPtmk6UZh7GbMNCzB+MIhhGiWWwO
N0TKg5dN2Z8fMtYAvzeH6hYsU2iU5nzWJKbZedBkK5YsNfqCjNXclmU0nfVZMe0I9W7O02Uwn/Pk
dMJkuli5X5dmEm9F2c5bPuUrXOE42lUxThYkw62xZW6leciuag1brISK0uUFmURkyaYWPNcVPNSS
L1ekpdryJnXFgvE8VUu2QNSSsTOAZ+v7TPrz6LiNT3R9HK6cclBD6iwywHPzY+6IbN4CQZgftal0
z9V2tBIXvf0AxarLEg61cEeT8r5wUAPiypavzSgWeGMSDfRQNN1eaK17CnqPic/SO1V9TvuZNZxj
Un0LsLxIrugNsRjUgBcseBIRu/DCZNzvo6W+adHQxdsFDcEF3T+wGKSIFWGmT1Woa0n/qCRM4Hr+
7CSkf1EG9lDIa40a4ZDWyXBTMZXcFksxHJ2p7R8YHXFYcnqsdYj65fy5gY6+cqgaI6a18TpbGI9c
3PIm3CaTc+dqrEAaZ2l/LlKLgxgpzecQCsH3pUNGQh8KfsIGTBN475Jp0QVowgXuf2J1zSsrPJ5X
D25vKbZGg3jlTkUoWHweYF3vl5M9nIIQjhGGM2v4nGdlfAXhh4muY8/5Tat3E/rCJRt2U2tIv1QZ
qy8tE3YlljLAnxtBnUj1ZCt1hT2wayDtGIVLYnnVf1d0yfZ21ab+CxOicg60KXXedCaAu3wZd626
UIXMan8/l2w4jputDwMMqZ3O8GwEZTasW12gfpaxC3B86qOwmWfwMMraeRweknNIH5I9wXUQlXft
JqqjlfGd037To3IYvUjGFY/MqN6tiTNef68h/1bv76+7ehTp/y3D+p+NIP43Ca9OtfK/bhAenpqn
90Kt0/f/0RxE6/aJztR34dQfPUFN1z/he6dwO2Frv48gfnQETesTpLpTDigFuqqSjfvPjiBiKwp2
WgeIM1wDYb75dwYNxmnO8VNDgsDPU9odynZDU12hEgr0vhdQLb0c4TNXVy7trjNBDe2RyIziKUWt
Ws/aSqecDjjiznu0jhew1qJl230x4YoVlr1Pp/o4qk920XqqM742M9RljFdeb0NhSDebtVgvIOx9
5YHwovTa1aPdtDhToKt54ZP7UbKS8mzEqhX5RQq/IConQHZW9mRmNuSeVUmhaHalZ5qq5oFbswjF
LugssAH4Bd3yFLQZafZBlenf4mUp/Uh0J3PJZR8PZ2lWvwxrp7I48JSvhsPO0dzqatv7Y2JKf4AM
ELiT/iDq5YWpq7lzc3CRCotE2DNCfOiz6hQPoI27rBu2+VV2RYd1h/fmuJbHmE1d5OreXc9kHt9g
GhVbVjmExx1HXRVHSMiU+bFFG4NWhlFx+eLiPHGmg1FsHX2/mK7vGpsMZhzHObGYL4zHmw3INPQz
/TSHs8F6a1WVF0VhHO+nSlECchcIfGAfJdAlqMEC2/pLBvhTwplUT/ru2cBXMmNZInRS21VaYbC6
DMYbOQjdZbyOgj6OYT5iz38qORrAK87N0OzVU64Ox3TXKL9lZDWdVLd6OHQGg36SBLY60FAfUXCH
ArVRNtFav+AKRm8S127YptBXERkXAdhidNymhamG4benVmp6Xp46fLCMGR9rne5Hsm/vhqLLLkfR
O9t1NucgV2RyTGUnAoCrj3GLCcBRimdZqKUHBKHewC4jGkBm42ZFbv5om67G9FQrKa752I5N+7WQ
LPz4jrJAg8B0NBD/hjCV4GhyBh0X50sF9pzbKGrfal1OH0Y1+84wJhu9sG5589Dg9nF8GExJ0dTa
885xnWsOghVi9yIKWyoTKKBLfRuhxdvOuXtvGWpOluJQ+1Gma8AeKzMQE3MZyC/RlTqQE9kni3lW
mVP8xQDRhaBsnQOaB9pw6resgVqOxB7bsRMu8vQhH3PzjArFBv9VCM+o1BMnbqkPWV85+76MCu5B
b/u4Cg3aCGXsw1ExcQuV2CrmbvYSHfhS2oy8fVPeeDiVYnYrR4Zp1nJk7rpWvgFbkeelbaAIGFZa
bvkUUWD06uQJZ5NqGygdEK6Z+UWBTiF6qfBGhilQjEDgJ/Vyeph+Dhw5IHnJ2aCR4XnVOO8VyKA4
M5TJxqylsSuiFdU8wkCP4237iF2MAbm2sofjs2SuVXRnWj93oQ2nhlb9MhJyPqDir+su33AfOHPa
axHKZB4wuUETxJM17hNd75FwpzM6BxjeQ1wb+9ntKh/Zu+YvRhn5p4k+usQsDpxY3ldz05xOv59t
PPceftflYApWMXpQD/mga9u51pA8Oembg4QoGCQqksni5Sjjcll1DZJ6JU5DtyvNiwRdkWdW8RTE
8VTgGHGz8BSV66WpjbulVkQgu7o9L1CJ7js3WwJr5KRFyQwJQ0YaxxV99JKoSA9VzekZKR8Y8Dhm
yFhOJ+4tzy/ebemh9I49u0xPQi7wrLlTH2JerpeTxLURalftdPCR+3JcvwhkJ35m0tdR5ZoEytzB
3566GLG3BQik6Z2d1At702ZgQn/a2/5ixnMKQv3vXvYfWwejDzTE7F6Eun1o8ysV49eJgN8rYv/O
TvhiiydBBXiMJOg+suPBx121//U1P1D3uajF7IprItdgPG58vGiO1E2l96pdmXXmcYz0owFhXfZt
wDEraNeX/a1qhMK5hoRMHJMd/Pr6f9oubaZ39M9tm9m8SVX0frsEK+vyoXCMK0zXX5U0e2wNE80N
R/lfX+e9BpqXaasCGbRm4p7lnz+OUCLt1OF2WvcK6Iu3uC9qcvnrC/zFC/n5As6H9IKldIE46Fyg
N86z/iJDKVg+/foS72eA318Dw3o+IEQ06AiGTp+fn8aNk64TMIYs6mqcHBQMZyZeltm8Vs23Jnn5
9aX+/GpIuXUt4txP4gwEGO8vlfF+rWMss2vhDhup9Lew5L50k3j+9WXeD05Or4hOsE3ELys7o03r
wyjOcUeaKUaSXuvDjUF4XTx42viStNW/ebI+vhzyVC2TYEpNd2xH2B8HNMTcIZcUcXrlFCV20icl
vc3Nf/cknd7hnx9fLoIgCTENxm3eH+3DPZNmF0ccWOOrKoPRPI5I/K4y9zotjpUqD+VJxWFlfhZ9
/vU9NE436f112Z0FSksWDv7/MU4VWvWygO7PruZ4mb1ByvochZzGiuw0Pr17LNVLZXo9+vJwalwi
W2zV+KqPPGeDUj+S4mZ4tSQGBggJCtKqlKSR2q9M79KrtKb/6tBb3FZEm9KoshpfMOAKiHXXONi2
tN9BQ3JsIXuUcYswwh5T3qWQ2gnA068bu4wsjHvWdPHrl/3xo2PyoWFS7Oj4LjjzGx8Wy6Z1S9fS
+BXr7Dwx3hT6m3QjF2yVv74OH0j9TzfY0VmmdP7SDFPYH9aoE9cI1SNqTCfXaXxVlebrTp7uBj2b
d1i1+6BgW37UEVEy5nRB/PZ0wGkCuRH3DktRpcX5OSfjWLYyRHeHpl0yLWSm82IhnL9yMUofkiKL
oo096V9IfSK+ZtYE7uU0NfddLaOjw3GT6mDSL9Q0wxk5lgu9MdxdcW+Js7jNnMEbUeDre0uFyVTh
MKR4H8q7xE2bLfMPssYSI36b2/mk2mmy6eAYNBmwb3NKz8S86SZ84jORRWhCu/sVYziDIBT3lSfZ
jm3frdfpgHKp2Bh92bABJ0Ngi+YLFk8k6I1Okwtfsw8qA76ymuDNOrns69kGa63yBHr5NEQPBrkm
XuYueO8cM8FZSOvMNmR9KWalvYE6V4cVDrevdj72aDWbKDnaYm3vzXZuz5Ht2gcHGnA40k4Kckys
+EkT8znlXT0Ii9aXPcl8a5Fl9A08yOTPDMiCuJng2lL1+OQeE9huC3XPjNDYMxiZNp1YXuC0I4eq
5Bcnqc3AzMchdAvd9slKbrcdwCp67smNqjePMSx1jO+zvcmaKvMn2klnMUOuYGhlbgU0uuWGWSp3
CtrTudqjyRxs2fqzkL3P8cr2Tlzy85okgIs2ldVmgO+Dm63j1+yWdoffFEgUOnCOmCadvrgbd0Ds
6QY1xuQn1RADDFVqqsJBdc7xyRd7WkqUAqIQ15pDxKCXzXq2W6vhszbgmmwJ6wBiBBReV9TWi1sx
7LUyc880hlRHjZ7MsbMn4tNwrh3YXTBWRlDDbVk0FJSq4HjtKtlG6Rthvmajdc7pcPGQfmdeoeb1
DQoSk4/MaL46nDlNoum68bUv18dKFNF+Ft10WBAnHNeIlJVCuutNbbgorMpqeotH8SxLjVD3vLM3
vctiAy9w3nCjlcthWNbrfGIoKWI72WkYKoDdzsalsGd0yxwaLqmQ7H3m9MYmQZPhZSSReHbcGkF1
mmXS//vsYhbZLL0t/XqYkw3hQ+UbtGNG19aU+eXoTOAQZ/uME5DYr1pXHHI1Mf0Yv+ue9DTe4Gwl
KHIwrU2P8npPa7C4QT9ckhhj9sY1I0bbV0exEmBgER8dyYiOXtyExYrU3XUEWTV57+AYtUZfi/Wn
/8vZme42rqTZ9okIMBgc/4rUbMl2ekhn/iE8JecxOD99L1bj4mb6FE7i3gbqoICqLskSFcO39167
NfFolJJ5VmfW6tDrM5wkWOEc8tIC7GwZfVLZ224k5ERE22LeOFkfAiBoXvHEuVtyK/eUKJaBVUWw
3qO+umo4ZY6ZGQ9Ix7N1yBA5jxwk55t2ERxUayGPgkQF/2VbR52nG3NpbRSNGSViYy5zvgr7hc/e
NZ69xmk36ITpTkStvqnatVQGsDVV1QWQi0JwxZuTE40SiMnhjNGXScFrYT9x6blyOqHsLqSowWa3
vYF0wG3TLKsdmiYzBBpJ0vLRHbEwFPY2QgzkiI6VGG35g73zoZN2p7FiVuZPIyIP5qjhaVxJr2UZ
iqNJmmUXKze9XSCpHRIgM8zIZ3VCgdO2NjHsI673+UBhas2EtOku/Vwvfj7KKhhz19U3mkELgbbO
U9u6f5+LVSXE9njHJY57JsHvoJadEyTKlpcZSPgRVDMDS9mnhz7XaB/JIxBKoYNFs2wH9FmLeBtK
LRpzMVvfMMVom2LuL3Ok28e2YyUTnaa/aralzos7qW3NMrsHWtb4kQwdn+A4v9PBi48AiSDg5UW9
M4qo2kFYK1czZnUnRm7WxKzzQwno7jIM1rIjj/SxpDWNByAOTzIhjkpei0A3iPxTX4UvvcWkPdd/
jOVS+XZSuzBJEwhBg4igyZbvxqD3mE0I8oydy2JJcOxtwlJ0mNDa7kUzDp8LMQiaUUnA+brdD49D
3aSkHPrm2KkQplUt6tuoYq4yZmmyn73km+idelsv+UQnufZgjWJgsh85u6q3kiNXPt1X6/QFgLq3
jxcM+FpJXV0v5/S6tAlmbnpF/J5+ix8J0Vq6T6LiCL64PhAojn6IqXO24LfGTWj06d1oQ3BAmml8
OU8UuVhRf51H6tunmkawTWPEmh/VuD5KrXYex9qO/LzC7IWIzDYYst4BOxuZkGlF9yJmuhE2iauN
LPfsD4Sipndp84nlemsf9F5mD16VuiSk8pmGPRHqJ+zz+rXL7ypukykDGWd8V3h9HrNlbZ1JG3PP
3OZbAw5rJ4152Am44hsRj59lhXVlLEvv1KYFzXsMmS7YZXvWM6KU2PQZoqXxZ+2lPOL24gIOLnWU
/ZL4g1YMwPe05G5y5FtFgO8Dn48WSBWqW9dJqzdoMBbxKVtLAo205dVJSU0wp8j3YObUcaYm1QeF
lJ4nV+ej6zlH9FX63k9mIbetEtIK6KkmmOXaM5/dmEb7bJgTgxYXvMV611PKbKTRHQYIEpml0pdd
xRnjWnFU2Dpk333Vuc2m8VpnDxQFrGsRv3Mdn8kpNcYp1czvY1uJS1VFbzp/RFD0ioHUzECqhCdK
LmDjlRT4dLRMPJgw5v0mydnDy7pqiN/b3T3hUcAnnaVfBVULZ1fHmADka8YjQQ/xRjf7WsAk7MyT
FjtRoCZHu6tCm6KnQVf3U963myhs8DOV7Ouumyn8GXq0Uz2NVBAPqT2uhuRl5Ih7LNZpTIUatlGW
8VOfu+gMQcn1G6aGWyJAYic4eG+GgeYi7OPtdlA4H8ywfY0t8Tmu/xqtNuDB6U6x6rzebzXcJ1YE
F8BmqitQETa5a+SHqW3yT+bTgnOFy49V6u9mGr+Cl9BeBzoCd73p9lst043H2Q5d2B60a20EwsU1
zTRGteEwBrkno8NgrmIL1d8+cq3ujwmFCYmLXKwao9oqfcgDeBccN9Qw3xFleSUdmY7kR9s3IZdP
0yq1Y92LtoP/NM0kCh08G3mZbFFnW3+0hzdJjdFm0EcWj47IvW90PVumNoxXO4+QJGc239kYpjLQ
EIT33oAxIJqvSIaHbnUqmc9t9ELvOZZLF4UKBXAzUrhwa86MFsK+/qUVyyeVLB0DGhVtdJz+Pj/n
ETO7Ve0KD7qP3tvGZq7GPiBFNPjQ3dXGtdvBNzG1by0n1S4kTHnw4a8cOBdDt2HluTIRL/GuMVIZ
CA/nhH1CMAWz3fxgLKhztLJw6Pc0GO8HL0wCLgRkEFP8bb1nREcpLeHjVf9Ziiw/zLg8/D6xmxO2
qH6v1YV3aujVZOeM+NgMQk9yzYuigy17c1l1rTweiGXa71AQel/qZcJ+2NvU2Y/WXlhN/KR5tPHU
kgN81mX9McMOg68kbjCHeN5NrDnX1ssXvyoXjZb32dz2TGKfE5EjFdC36mFxI3q4SSmNP63YRCaO
eFWJ702nlc0Fe8N0v80ECTBjaNMlz6cI20f3Xg4qvBmhRVyS3Hylj2wiFS2mjVssHBKSNqoOiQvN
hKNSFSz1GhGnf2c7lb11oL+oe5unMrxOhtvcUCkxEqfEUdNiB9uAe7bYdONjOlX3PHFmoNNIcgtu
IrvLQX3hqaiepphqGamwKo2p1h7LVn6v6Y/fhnExbduw/Jg5LG0p9+IxZVywJ/WM+6xVWJ2qwlwR
evbqyVGkWOtkIEAR4iispljhtmiMZwXxgzi14C7DmBaCK4LMmewaTddC9mqXrR6tEcH2zqZ29TJQ
Sn9hoZsPQ5Nrh9BKia02A9bIlqG5qJOe5zfHfZWlYXcBxAc1mhq+YzY3hgcsriydDf0yzTelpPVe
lFm6xXEKmxSC/WMx6ya7ZkNLlFO7jxXPCkHMgR3JtOqeL9GwjpXSTV/jynTq8IPvleJniGuzOwnd
/SgRvrdNiWYDqjFmi4nJew8y2nFKsGjlxJEQmq70TTPxgnkxDiHYUXItlblllFhfQBfwi7X77YDT
JTc6aiLigel9k+ymZn7LGCNgq6nnQ1RFn1bhLhdP8ex3Vewd48SKr/OET4pLS0ETPGdJaQ7ajqI6
0sSZgZsNFk3AlDqOKOY2locpSZrbMBwYVC8zFZ5Db+qHnqaId7lMuORlV++bJUaSqcP0kFNH8Jbg
C7sA2KDcMtMRdXHf3bkynp/xmxqnZgF9DcOAsGk0NxdgoNaxnc3mXM+D95KDYn3SNMw0LIHTGMSa
lu0NLl97lDNnC1b+GzDpCvyzPYF8Cq3smxT1oeWIXjMusZgB4DfTqz1Ht/iE1bd4hn3DEU+V4Qu5
2mjH+lnuLanGoFQhFV5lwoBl1GbK1CAgkEAMd7W+PHAdw4TazkBWUc9ppOaIdyBUi0CXiPG1VCVZ
eRmpW6jJBG/FnJI74r6si+g9arwHBBqNxEqhNuDP7EOOp/QyOE36zeZZOtphE+1Nxf7FQTW9mpY5
XZvFMndCTj8Sang3OCpCeGPGvPfstt4uC/MAGHkxLV+INVysi02HUfY0Jr0KEpuDqT478tJ24ped
1sWR+tVxb2uLG+BOK3Yta2bAZf0+EdF4jN2YVDZ+o7OtT2TblUC4jAfjxkHR87kJx9eqtNv70sgl
qNbS2s500fhGZYsgV3l5aGu+vyadOhNb10Dfn92TxG4cAtFL5f2o44QCEJ0wZm1Zh4IWZKb03s+u
aAZ4j+Z3G+Xx0MylwMMHecCQCWnu3nvmuoVEN3CSIgrobQ01UCK/NIJyMXrkllCadJtzarfNwTqm
hlb7ptGzSLiSlSDhcynNRAQVHnzETprY4thGXVwetQTMgmuxV0fE1y+pNzABU5Z3GgrLfjLBSO8t
/Ob7xFsM32yq8RD2du2nmcKt7JGFDRet3mKLt56mjoouDBxAGUbxgWoI7QCoyE2R5m9zaLXHISP6
KJdwuu2aCJdKNn72Tu9d51oj2gW9lzWymo5RUUr85Cz2REnLcyUd71BgrthG/J59NTv13g1T7lOx
6Z6G3jFfxhmWFNYK6wdeTfc4Z2HxjQ8u4iOfsnfi4+tjUfw0BzmxXskrvxP7hgbYbKdrerc1OguX
tJT1BjMfAIaK+2lcV6bflwbtZZXqdj3xzG2Drse9NOm2A1wBSpp7GrN6lhjyxgZD/ZWn5ADGncJ+
2NhD9xlWLWOiGrKF0nkeSO+7W9V7/TnESH/wRNkFPdG1UxWN2Q63UmAyGsYepI56UxqH1WydjOYR
mc+6lVlWPFKiavt1Vz9nXhtuzRLiSA0+Ewk9AQ9ugLeGych01qrAlmvKPNapeDHxAAYYSNsdxdrW
ZgHiu8uL2PanTB8vtUmcH0zWSwafdUtfhkIxkuOeEbCxY3iqoUBXxrRnHIaHkAgsHyq35eOoZ+sC
q5V7iXkIwR/5dzBY7US+nlRjkzbqggOLXBTq4Khb10R1LOCVoTMeLDn5G5F2dKr+l1SW2swtyeQ2
d0BOiEUHfVDYQTaY2bcq5QzlNKrcx+PcHLVxVnsF9/JQ9FV0sJsBrJzptdvCG7oLf0KJ1d7MLyZh
+ZspnLrXNBU/EPs6mPcAMAD1zkE0FvqOCDynhtgx92mTc3UnJHxgisXtPYkR4ZaouPFUXD9WUVrd
kib6VUEQ2IgG7509YFnoRiRpvKPlgffp+QXMV/LKGZ/CWLVXo6YmzHI8dUenTYaBuX9z+D+WNyYo
5CuzW+4xM+K4G10TqDIciLTZPDbAc3elNnoHyGfVOeoYO48dZogYsoifqwarqlE4L16kG6/dImfM
8VO/WdScIPBK51Cn/DDTuHZYsJ1GuwmJ6fv1GvRuWJg3Zj08udT1+iXd4gHGa+MQqbk4OnxKt0zK
+R24abvX00bc152L2L0onQNmmOxHO622GqatXQS3eTd0UG9NR/LXNGa9T6GEHuwoH3ZN4v6AgtEB
4LTkXTMnxNeTRu4mg2d3QkC/pf5x2FfhJPYRpQ/AStJq5yQ4tVFEPW67+Bg59rwMbVsdDCR0qDq8
DJ278X1kiuookZgviOQKb/7YHJfJsFF7h3wHrAznAZbMTVgnJLlz6BRp6mZBT3MRImxiH4CIUCpc
YLLkmWRV7AqxA2C+7Eq3bj/GsImxicPMs3lQ4bMxyg6TdYjMdXH0tVbCbWfEQaJBo/6iITiqyFwE
PcWS4PRAGcicnu4hBzHiCIYAdRRymovK8lyQLd5BRHvJ4kb3ozR0cUPiu0pGvKuMVsDVAsn0sceV
GxvJ9oZU1HRyYgnjlKvQtnaq+gbOi9p4uVlCMWyyDWnk6rLk+hh0jp35jZ2JuxjHwmHE8LhZtPKT
zuXiyELbY3dnYLcU/XxKgY/yZK2Zj6jL93yR4WGI1ruihQewXiztReYDHFhqBnAL2tMJj0J1SuAl
PTaQZvkfjvAxuLG+Gwv1xvBcZwKzaLieMcDN1E1EFCxSpeQyG/N7LRP73sxSv6PEjdqivGYw3D7r
OdaLmfvUlvxKuNFIWB8j6eFWBz6jhAm3HCDeJuMEBfaG4t8C9rXPNRLiX8X1PedW/L1YjOmmltqj
TdXbVjnhyoEbdfYH7AGR7hScMxSDqaV5N3NmB0h9znbUG7Ep06W9W2f8vqdctmnDmT/HuCsYP+no
W7Jaa7EoEzhkRZ8HDc3w30NuDDdGy2wygbhC1YDSN+D5zF3LrO5bmt2RC6JdVntzC4IfYGy9Lalz
PltR21cGmbT+CL5cU2rzJRZZttNA+Ozpr3KOU+H0j1Yc4i5K9P48Jbq5VzLqdiGgAB+ndstfTvXi
ZHTzBpp9HRDYbPxBOTwddIaccd9rAU2A0SY17fYlybCRAOZoH/qGUkwuxO4E1C3rL5VlaIEBT8TX
tAp6ySSGDcQZJudl1UTICyWVD7JItrSbnrASbrIuz+8mTX0HpIsKMC4NXKFq4Bse2xu62DDQu2P7
gfd5uA1F2twaFddZpzDGPWCl55TOuzNmnHZT5aUNyymcIDdGFIQFDkPcbWlw1AHIUT2ZZmn8MkPd
7XhSPLB4oYa1Ag7ttrMqHViK9zqLxd5T8isYTOUcC/UW3NQ0u2ex5s0MFrw9UZRhN3Kx9xm76hvM
5NlOuuRVp9R4j+0cloKyJBSQAYoGDJw8mja2F9W31DpGP/oM32pvccrqVkM/9EYaZksrvJNcGbkp
5+JepXYd+63DvIwhAmyjeKjIr0Ou7hJ7vOJ8IHlBT/J3xaN72+l1QcmOQfOyHOvvDSxRfNNtTa6V
qRFiMPAhG72CzYba6fzVTddoSRiPtzYHro2kzudAG7MGVSsRP12v0H9xTfxhZeF4RX/Tf3rTkj6n
9PNqbFmDd7Ij4h+G4cTfGmZxe23UH02iKhv4hxCZHRhPWPavPHjPUlXuiMuU/lO9r+mcjOt8T1Jg
oea5Xop93iBRBtUM4wqbMegYredZKdKKsTaJpVtumR8siJReyUSQmey+oSHGh5ydgOEux4aBppsN
AYIZAayja85K7cDrWg0fMpF1RDYRNIud3eTK+NDHJD9zvUTdacLhtgVExVZLUW9MAo72XxNeVzO+
Wcim9MYW8b6XYgVX5kK7mREfAhfHHKBTDOjpyBhhUNbAXZoZgDATzlRpi/Vbn4dXsbAvZyS73oi6
6agPxTDdJq2tbWsZGych4ajpuYa7TWNmrRiMtn4Rs+4L6uB/LcUIfNQz8m8GAayHpImbJ9u0ugs8
nmXPqWIIBAzoHx1CseEk2/ynJqblABGFmK3eyGIzTpPaJJQLsTsl/Rs4JPPIjHm8y3WXx9IdpXdi
RcoBuLXxdy/J6pNc+u48sj/6TbrQQxO72qWa+7tJie5gAO8J8CB7Wy5jLcMpDZSjVZUzoANDnuuh
VvvapRuoxgTN+T9z9kXZpn4fkRsMICPMTz2IBuBZDQPa1onrI+5PDIhuJ/ZVwjkNUGsXLFXrfmrz
QMVvFa57NHcuY/1HmVTa3ksq/l6JblZn9U8qIMVBGOnHRP0EiJryZfKWZzetPhxNZ1QNLkf2/tTk
Feam1qqe3N57qKpJ7/Y8qvleI1Dlj1OnJl9nXPDcaML8SBsYlgHoefeGHlTJ8YH5VUUSiU0/i25U
Xsn7OV8K9K3GObm0voz9JQEthRl+0S68pwWOVIqT0oBc5WuOG+9lhuOR8uyROxHPC4J/GhEHA/E3
08YTMoEIo+FHnMr0ZiY3eM0UEk0JzBTQrJ0HEo3wypRjqbcZBHuCAqiQQeZVBZqdp32vbA2elK1M
n3lc4xtRBbkMCXk3iBIdMdaXgNJgYFUE284hRqGTHpMqikMmKH3vNtxoII9Vo0B2Ia7lw3rW7s0l
Hg51M3ORMQtM59RBsZCaw27y7PFgCU7RBJe9bWqazq7owmhXFcOCNM8aQMSgBlTjos3N1XIoBhni
PzQ49dP64g8AjgB1SLnps9AOhpHJ0kS1ge98hMV9qv0gOzmzk8fM3iiw4brttb8SzVvqtYLHYMJt
6Gj263lNllEOE2p5NZtW/2DIrXf8783tw9CW7rbvo8mHjNjtqIym6bQr9M2kx+2lCwkSU9NqBCte
Z+coxzo7kzP5pt0ZnP+YkkOt/eCuTRHZkmJcWw9pyqNtmjAeFxE0GgxlqE56N7+6IuaaXSwTpw5W
+GRtdMP41/Xz2ygMqCWtbjPsiR7Y98zncPUCM3/NvvOpi3cPBgHTkgbHQiYT7mvEwhFJWbsq9Z7b
TnYnUZm2ZBts+L8i/zb3nvWS4dt/1pRFqmyYmMGSaTcCNah6A0dIbZqOETLNDS+WquTGgby/8ewo
Bgw5GGeo3RCnEg0QLwW4SPktl0iHGHNA+Xai+zqCzitsqSbeQZB0jKAjDBpM2fRzDPmBb5a06o6e
sgfCglDlIVZP2bWXAy5ADg71GoXThd3uDHfsDloIKcYp++FQRGN0wh1LC0rpGC9zLix9k679pJXn
jLc9PYWBtOf4bEfAnDUwuJ1vqbDaWSWNAzxzMoBd1R8d7i+PDtcnn05Q90yQG8eBK6rvXsuTnNIC
Q02UiY0VykzAJULRNTzCCtRrA+ER9+yCXOt3mnR2ZK7Eljxht+fdTPtZgxxu66H+vS1pc9D10DzR
IVY/5K4wH6Mi5rSf0ipsRyROk7F7g9TXYygvCx/OQx3gNITuXauSdH9XYJBN4pO2mHwfqcGhyUG5
hsjftxaVFfWcP2pznn6gDLpvFFqlnAGm4VdN+8WOi/y4LyaRPVCG5dFI2yRvhH6Z4rfcZxi40TBK
lIKQfp09Oiil3xAZkVQHDS8wKTIBUgwA821P4GIz6gOGWrkk8z3zcKRaXQFd60PgjVQDcS0YWvzr
xFE5Jc4uMGiojV4v6cNl9tFvBWTjM6NB8L+xg2jXm7TSyPwq03K4nbSalHYrPwqn1DkpMr8eZQk+
fCnS48JkFxkKZn6TaNa73gMKnGpHZyxovYHl1LdOPJIZqQv9M+bcv6EdJfJpF3B2RFYhNwJDGEZ/
AEe9GQoj5rY64cPvNIY/sPLTB+jpzrcsH9MPJnN9v7PqJblDVMRpy89lP/S0LOhNHgU5jzgMAWHM
xHjb+Joj6jGGX/RjnjMmF1XuHfi01X3ZDCRM3d64Swi8JhynbweOPfekxS2APlM+7MOen+piYBTh
EEx/pS6bY5Xl7Va0B0MjYpMQE8jGmR9KXNRzYEtdbZe8A7NVO4JIOBmh8iYpDVbsJi5Osg+rD9Nh
jD7NmjzblWH/iAcAznMEDakGuUyeUk9oi+X/t6WbcYtADDpTdCZZ8uUztqmz41w7N4QmWU5qr2Yo
GMV+2YcrIy5jlCKNW7QJ40fBtYtCloXDu5oYoKBzYB3IrcRsfdsd52dijOoAAoqhg60n4b6IJSP7
VmjXLCFrx2Gv3WqdslCwsMpXlJSGu1DOHaVLXf5rEGb4EipjuSdSaj97KxFTA2nI3LFGecidb6NM
TeVz9FR/M5f90zOIl3elYklhIlw4XwyQDa3iOuXjzV3iGBcHVbifki0IkbPVzLemLJ+6KPyp40Ko
6mH778a2r45Yk5SKgWpAI+OKLba+uEnzqdTHPjfCW33KL/RDBp027P79JYzVGfe7NdECjoO5V2Aj
5R/8gfznvzlWsx4KRmS3zdUQkWAwo9nrPK4bz3nb4T23C4Xz3VxI6zo03CKbX0Ndz4K65MKpAaH/
7Ad34c4H4uQEDNjaetOUHCazQ9DVo/6uwuvxkx2VMbpTcQT4y9ezegj/8fbBrmDs9SQYwy9vH6pq
W08OZH90uM1Q3iogog69SO6zzpNeGTyPsfqLIfp/P5Q/X3U1knKTx5StO9Jav7jfPjSd5LTFqLS7
QtNo8fg7TBwzwYEEj8IyvoFKignamrVfQuHxjTRePyHcWxt2beZWC0fgpfamR0Y31iFhtr1uQONz
KB1yGzV2/x52qW/mBUsRE4idJsi465ZlIQukXXHEjmHvRGIsN0DRkYc6DkAIjD0kUoFA46ljzjWT
4l3N85FunwejLwOSUKQhVwIMMDLnUGkzY7+COQKNWd6pbMuncHKo3BxJHVVRTG+EKTDwcJJiBSEf
sw8Jee7sugy3eU+Tg5N0FTTUIrt2UoiHue9bcCI8pZCWHjOy2LcJ1NZzKXEruUdRh3iDpqjZhJhi
DnU9acE01u9sx96mNxr17Iwa5q0IXE2L9yFIKUA6Gm4LoEPn4Bsn1XjSzPyTZ9W9B6aPAE7p2YXw
YnN0hDe+JAz0GeIOtrObZ1HzNHKdmk0OvJshJWDhuN6vOYdchN1ZC0ZD5jtVMoppLKUeqjX7NXVD
es2xStzXNZDD3VRky3FuuaQBA5BbOYGdo6k4qlEURfJISMgCpKZBOUM1NuzGPi6rS2gmzXaigcju
wNI7JJ3CSW4y/juXOIcpiveFhEiWTBafbZ4fNW1Ov6mq7oPREcNWVjVWv0KFn66dx9uxvRUNFJEE
az8Y0zkxUC6SgtiRPlZ3MyO6T8MmQe5PaFP1JrOZooYLjk2l6FTH6zLfRIbR7Cj4pXlCoxXK00gK
s+Mxw3A55Z6hwn5g8Zb3XkphjnKI3UuhpVexVPlxkYYTFJ1X0ATSsp3PmSKGE+qaD1w7v09VNW91
1aApu82MuWSwQnM3u8wuNwKEyrlj8BeILiTbQr7IzgmCzwzi7eWd6p01Y90IwqxjhrTgGLW5g+rG
kTKuSWhTj9K/yNFm+3GWbN9lQEmtsvuJ+pA80X7CoCTDJWQ6RnRtIP4Gadoml8axGJ9rgx4sYydP
IwBjQAGp1Df031X3tfZjVt87kAPGssePSRimjeMnCB13WlvdJNwfhiIsLsnS462L8wArXPVcxkr+
bNMoe4ga1eyhtcfHWhTjqRd9fKWnzr1h82U6xjtYUBRyi1Yfis3OxKth7SEof68w9T2VkgPEog4t
3SLIZ2kptgmOcNQWZ7rXHfSwqAx/tPP0HipZv2mtG/qpWNU4Zn3uVcOVgQ/TIs+/REweEFvJuuv5
kWHreNKdeEb56bk3q7IHaUCsY7/GjMXGUEFqbPM2sNPB+O4OmDMLk411wz6Pq7z1EgRiT7NQ+bxQ
7tBFjEs8zNEpsrWP2jPQF1T5GeHQCVSOM4S3EP7CiVLvJoLBGMPa3jdmMoqz0/yaB+5uduwwISYE
7le57gBQqT0AWMZ4Mthh+KoTG3eZMB5dg5vsaE+vNsefDzpDjVOUOQmxudK8aDQ7nDWbIsFFms1N
WIFhqtXo3dB/w+3YAzo8WqSIIL9mTM8JNYHHZ+DaLWn0F7jb163Y0glb2K6w1n9a9oqy+33FH/Gc
c5KtjIu5DO5tsrjzVquy8Oe/78ZfXsWDHoVoLaXAOG9jG1od9b/tK5RdNsTXY/WQWDm5psYXrfsX
UtmXnAUzVcPGPGt5/Cn45e0vf0jMvEESb23vHYDDNlgr/OCsOv/+d3xx/vMivIxgd+TMIvm4vrzI
1BRhohtjfa9b47ZDdRx0/G3PBS6vf3+h/yQnftuJeaVVxCMGAzPQxs35ZSeG2m0oCkXkvZ0rya9a
nFoLm73V4YKo+uJ2Fba5uJ6Vwm2+ALjwxmd8uKd/fxvr3/PHu8CUzDNh6a7A0eO4azzh9+9tnPCD
mC73ubqhWi47M40I8GfSsRId6dLbRhqzi/+311y/PM5spLL4Ijmcfjn5gP9XYepKcUd7wbmLo71l
9qcc/DdqTrkBMYzpbPr/eE3T1WEmUmZLQuvL87lQrNNGdifujDh2pi0WveVWD8vkgTJY561zbfXU
uvhcS2IPyV9e+8/fxn9STuSpTIc8ueDx+opXxC+2zHC1E7ZqanAimtav6TxEfwmh/fnkusJzBbxb
0DaE0TjcfeVFqkyoWtcbmmY4vQb9Mmf7LGnLnY474aQZefaXv+rP8+v6ejSPOGTR//M9/oee+fuT
I8bIoss3Lu6r+Dsm8GV88RSjvztDvYRJifvybwnGL6TCf7zi1xQczp00Ho2yIJjehhBD0pvWszfw
1j+yEcbaVDM1Qjg+aZU60z97/+9P7X8ey//7U/k/L08YymVpWKGAf/5UZpl0GBEipnFNewqn5qVf
MNuhdw1JkgTDENoc4TCUz7V9svv0UWPA85e38N8+c47t5CmlIwlVfsklJVlLlzfDpHtDk1fani9D
DpIXbfeXWy0vrPNwSeLXaWov1QRFpIVxwRgUVSp9TTX70KarWUSAtnV9YbRnjDl/WT7/6xsUXCyA
ozouTIQ/PyM4guQ3cPTdAy6/t5cJ6QMsVmeibJaYie1qDlq7e8c3+ZfN4b8+HAzKgHtKQ6wr2p+v
rGolMpNOjvsMG7Wiw7EF48SFbltYT7X1IoefrrrRpr8sn19W8f99KH5/2S/rysyMJW5rHoqQoshS
o9j6bRp/ztH9Cn5JppcwJMmiblHMyIPE/r8/D3Cqf1+9//nqXz5uvUpoxR2L4l7LmGkSUznnDji+
uMDRbBdvAzW1TO1LDhtwkrBmlu8MWT/zwX6wckBeUt81i3NTY6a2auto6gxrJ1HjW2zex7jVEAv0
O4tDPhSscluPvEa7FHfuKqVwKdrDdfBZ7N3dPPS/qgLDslVGxOTIRHCjEyUWXc3epiVJsNVPHE+w
C5blBfPpmVYUXKAjbFOMBEUV7yA3B/Stwddk8xmNaW0G4cIp86c8jB7tUr8Ls9onMQaTdILdb82B
qMuTC47LnJuH0fZ2XoW6M5UgasbCzrb1QMsKAa6dSZzHD62COwBw6wbCWGsbn0NjvuK5JoIydlvK
cPyWU3qCPwQBCvNTFD02iaJ7VRnfhYrOjvuZMWznzvdsm6upph+AyvNzp6/c9qNRoHsON3NlPk7a
eFOmzbbC9uAPZK1qFX379y9e/HOxx3dFupXzlicd4+vvjHWAKw6Xknvddu8Y5UIH8KYaPVE7TZGx
j2e8ygU+Y3vZy3Q5iyl8ipPRF8gDDL1eyx7kX578bYU0/vE4YjkhPLxihG0io1+WJ1kxGE7Mqr7P
mg+LnYDvyURH0sQTvboesoY2v3bDo+w5+LZ/2f7EP38LyI8MuWAv03LCv/tzAdBRtQd7zji5DVp5
XhBld1Iz2m3SmQuGkUn/1SJJvi1ehwnTaevbLl/eEDni0yJ0favl0j7R3tjdtg2oHk493clkhLHT
x6z/+PevT/45mVt/t7xX03RN0sKOiSr953t18UXilLCq+9Y7JsNHUn13F0KcXsrc/85EMUr7S6T/
xEOyqZqrdPS3FpCItZQ37XS7UikxvgbSfS1pIR3KX5TUbHKNKjlBnClnxkfEM5I3kw7qUs/uvPQv
8dh1Lf1zJ2S+Jzjyr9818dUva21CuSuTubm+X8zuHM7ZXZY09McyWP3LAvdfVnXT5TgOU8djkEnD
0Z8fFOgUICRo9/clLU7rzCf+QEHLD3SHfkzlVNwmnjld0v8h7UyW40a2LftFMIMD7mimEYieQTLY
kxMYJUro+x5f/xayBk+iZKJV1TDt3kwQAbjj+Dl7r23Rj0cahtwvGuX23w/rL+8V8RmL/d7GEUyi
xe9/gmWTa0lAS3mJqqdpUHd5BuSKKSRyLzf9LvX0i4/8n59QbpnvJxWcoj/nfFpEmh4Uukr4cQNS
ML7LYU6ZfcHWAEEW7lUxGo9ZAuTOHAXKw5YRw//D7ZKaa7kLMtv4D0H0y4GAACOm91VeXhix4aii
RUrKVX4XtRmo2Uk/yCD3Otf6YvV+LpFZEI4hISzby4owjU833eihT7tl+ZFDOEENR0h7/L+vEH67
xn+L8pc7i4hI1ea+LS/S2LmMNNpJrkv1hJwIYftIvuYmFwShdPkXL9BfVgsMaZOaXMKQRlj/+wtU
mgL3k+/wiwr3oXdA9w3948ws/N8PTvx5HU5xljQVvVYOOZ8PAFWEysnI7frSCHXT+PmjVkCrwwIU
cCxHb+vh8n/A93poZb0thpkKut4wY+5XblbeDYn44k1aNtzfd4nf/55lYf3ye6dDmU2z49RUZDeq
YXfizUH2tNIaQPPJw7/v/s8P4nIxm04onx704p9+5JG8wxl9OtLwKDqQFbsZuvYwO9ke3dsXB5+/
XEpgtKeVsjRW9P+QCb/cVzSx/01MlC9dFN9bqnAviYA9GcTGz8Cf7C9+xb88Va7Gxx4Sgblws37/
FcFvdSLu2+VqFFtls9XtfJMZX2w6f25ySgCVWIAcOgMb+ekqoYtcvw3H5lKqetNk3TtBvydlOuwC
ySZumyukol8siz+X/HJJgAfLoufQ+mnJa1MNBFFwyWQeDBytQjvplTY8//u9+OtVIJpwaNIJa/i8
+EwXahnWneZilvkl7+W9aYZf/HZ/ORgqjt6GybzLJE1GLQvhlxcCcZdEjj03Fyf7WRvFuhomBD0f
o8MRsGRcMnoyv8xIt2M3/OLt+Nvt/XrpT2vMRDIbOM7y3JpyX4mWqX+Pivffv+FfXkFURwsPAyu9
Qafo9/vLS/TMSM3Urd0D4HaUaZ1xjWUncuvnLyqLP9cWlZuuODjyLlp/PC4t7mFEWnF06ZQ98+Ih
r4KhqnsT3XCvrJL5i03z0x7FJFq6PDVKad0w/tw2kkBYoiNy5dILyExanpW7uSOLJkmncuMyBeRQ
0ZhfdGT/uCgqH4OdSpl49Xj3P735fmqkaI87++IQnLn1Abmuh3BKTr0a7O3I73tMBi356i1d/qu/
bMcAkAiCXfrAFhZ9evqfdkizonVCiLd2MdBcHfRaJFv4x9qhKwQG/yYQN5odDc8cKOEXUCofnaBJ
snXdJ8nLbCfYI4xwjtduN6SXiFzoE/Ri43YGAH8JxiI8Fkwk/v3efXoZ+IsFb5tLnbxEU1AZ/P7e
yUrNiTvm2mVwnXu9LIt7K0TTPAShdqXDDv9iQ/rjsVBsGVyHrYJzlfNfLfrLMtaTvk/tIqgvzB03
8aIH6Zy1dJ41Y5mifdX//ePmlquRfcKgnH0DrfjvN1dSgoFyaOrLmDU7fBMwdqAKv4Bxvfz7V/y0
eg3m/1yIXowSnDdc8UkFgAoF1moT1xc9Szy7pyNU3WT2+f/vIss+9ctvhypmtKBA1BfSureI2O/J
7fQwUn3RbvnbvUjgZZwJiOwh+O33y/hp6899QAlndVda+jLW1634okz89CX87+eSBkAniGUOjaRP
y8RxUyfoM46ROB4fDLe60nTnmvE1wJngmEYhTLnlXPvvn++vFyWHZbkzdtjPO8Kc0YIx5MhKctQK
hvXOEZA9nRFO+M5I9sq8//f1Pn02/s9N/u/11CeeWFPWVgpTubyk3Uzy4f1UiS9Obn97vSXBfAyf
HIfi99M3Q5G3YyN9Ki4a9oTRwFLyUSlSiw//vpG//nC/XObTFtFXgZqJvS0ufk5OfbML6l1l7CYz
9jDMrwIu/O/r/W2P4OukS1JrDEUj9vcXsMqsQi3pvZcmv038j8zfJPYVrvT0q1bv354QaDQYaXxO
l5ik3y80LnFMgcp4I8CcWAu1+ItX4G8P6H8vQIfj9wtIDJBOb3HOCyyQ4hmSqAipt6yhBckvfjRa
sH/93RDpsLAYOKnPh1pbH8mbyMzioousQCjpOtcpwaLeWA3uqsENcBj4Pl0nOFpPjTTeU/wuG2Ej
NFBVHXslsBy62PwLcK+cQ10JtIFZs0j5Ui2N9uSFBLirpLbCZiaBbAS585O4PYt0U/sV23YFO33+
kWiafYkRDXnxVFXK60Kb2VpkKnJyGf3u8yztbsExJpsQ08C2HhaCdkI21QQQk9dYQG9WQ0vsQJXj
FXpMGR5P8Lg8rHLlDoXhd6etQwxfolgHVfSGIOBjQBS8iceq3WRRA7umAW4RzYP1A+kN3R143d7I
jHCXJRCpFD0QkBtxeJnH6ZjP2X5oWn3t4CzW0A5j+iUcyiFRJZfroerKh05H5HrGR0zCs1YjS0BX
jn86ku0qMrDxG4nlrlxR5Z6tsFNT4LlwHMBLJMbo7y0Vl7dkL303s0Bu0O7arzZOsp0JHWaXV2F3
E2g6Ej5yK6DJCjwuejt4jUMIYRNRpuhJAtogsuKNZrXqrjH75qSXOK/yjiMDiIvykACgJdS2knsh
/OLVboNmp8gy39gGdieiNlE3hKZ9zEXnenOaapsaB5m3BLd5ft2/NTKwCIzuxE9f4hY3ajU8TpVl
4GCcxg7yDeyXSRLMMc+LGLQufdTvpIxuor6LvLkKBBTDaahWiF0UyQgQSVw3bx+L1pJekuU+FCwo
O2TvhcaVEWQ/K3LNUYYWzqHvenINJthRNfhwcucxoSI6J5x3YskMBBW8Rb0L8wMH40Z3fGsz5ZG5
LyUmHhSj9Zm4U+eYDXW7V+6EcDMEhO6EljiFQfWN98LepsZkvgazhYbdaFB0doF9qFDVrYJ2gtte
Tx/GcBpgifb59FDZPviXkC57GYb9te+X/k7FfgxeeVbEG0wfaD81rG8Oz8PJK8/CYJ16YQoeqURG
tbOFiOHp5+2hsRB3DKV/I6KrPjlGJAz1iE2Qo9orbGzGDv1jsM+bQe6JIwbEgxsdaWxqYpwYZLI2
k+5nPWhv1aToEdW2v/Pt2rhuZMaYoClDNpPJfgECMVmrJs0w9EWAkZOxnndNWtvoPRuB4S3AT030
0G0+FM7JKIt226p4JLQK4XHXReNpgEyBbgu6VRtWwbmx5Q/NJSG7c8iQEBXGij7FNUkO9tsoYoZa
HI7XObLNbaqRfkRK5EhUTDZSX5vRuU7C/tD4wr/zgzk6ENkCdHesiht3wgPnzmDt8BtBUiM75V0z
8MVKCTohwWi0ydKI9ABKhmtiSqD2IoffOaH6boG8w1yD+CapnG9AzxZ4q5RrJzEQn2c+DYmirE/4
RKmS9eA84E0/5D4p6EhKanqm4a2j96MXFk7+FGTEd5v849aUnfJGaFPbngAwHB8FCS69hskm9jFA
aIOxLReTnCKuyas6AtYjFy8lWSL4jEZ0/Vn6X0wNnWzUfcGVxT+uowaYSdgVEYykuvweaFjoIPbA
RZO2Rjezq6Z1q2zksxYhGs0C/nWcEHJzkK7NlsBkMg5GdLsWfDjHgVXcB4UXtrqFaL5tTpYfyRXa
IwJ2g6q7D+iob9vFMteVc3EMHcqaPsevTczTkmc4MwpMKvJm2sm/FTMIDj0sX+MuMtfJFOD8biLJ
n1zTMDKh4GAyb6E/CT7zIQyImNisDfhed1NEaIdm0EDbTCMqi0mV/EYIgb6uMD6so8p+q3FvrWWU
fAx586NEmc8wMv7olfZslh3gtNH8nvuZDy+KG+1RYZDvXn1XiiavbfjlWnREpNlmHHszSFE0ZWV4
TxuKPCcbHETeag91QjKLVlkpmqcQeVOmz8jkYO4Ebca6yWoMWE5u7izs36uh4mvbSxkwpAVWkpNF
QVKVNjWP/B9ZiWk0YsqLahoJ7BiPkd0g+ldV+kQS3aOFSuy567TsNOC1ORKgFpwCDlEVfjaYMN2i
r7MXgzR+Eu27DBzXy3K8R3iEEJy5AboyV8OHQH/QE6FrHfPA/iGdGmwb9rurxnZBBg2NtuLUrDM0
IxVK0+kJBXWPSMUq450xSLkhFRyjO+tki8XZuos7MeyQJjRnqEXtdVkS6lNn7L3LCfiKo3XiJWM4
4EdTP9mESq+Hos12B1G+t1qElQmx72XvTjuYDOM25DTDqz10dJuxeOD4wIclzYnkxng+Gn03eHPT
GPdlHFo9Esmug4e6JN9ECEIR97vxk/QbvuoG1dp3rYRGsILQgxtD1vyY+hBcyCmBp2mQWta7TMXd
wnl3Y5LqAdph3ndnxMJpkcAjAZS9MjBBwfSTyRUE4Be7Ua+q654mBc6hNtPoDihdAomCwkn1lAyW
RboIcIz6lHZacKsizMIuzrx125j08MYE0Tq54gtLo87wEERCmns/jXkIU6DqIxG1DGsRXOHcCIIb
g6fGcNINCWnP4cxTF27bFM9AvmA38pTFT2PGX6WMode23YEuCEkYT8GXH0dbjlujNuNDg6nmuk8k
2oRAgpL05Q+iUqJNg5voqLdtuxlE6rz4IGMAY2XFPiUrcI0+2dw6WKU95DzGSwMFCWQJKhTE8rN6
mMkDwd8qY4TvgejvMsAivPN6fhYSwfSgpT9x/0I6jxHVNLpVA0okQ2cukHpmqk/2jFLnmxK5E/+z
2QRX0hoQieLdOk3LnAVwTODxxfPvmzaVu0A1ctfqsHtSnKXYCLryiViwdE8spoN1wBRbDYnMrs2x
Pq0Lra2hqvbuDSZS3uOpcr87NRJrp9YE2S6WewsA09lIfUCoObas1pTiCdpqiEOtfDJyrX23sA1h
qkimDFjanHE602c2eyPpsB7LQb+IqvIf/C4AEtBV4y7Jhe8FLmnLVsAU3s1ndmXfAaSutIwg+3YK
HnQABHf1iNthMEtaDC5D5zDz7UMZ9P6G/lNJKireKoC3zqbV2IEgqiAjGM14iwzS2UWOHntx1WPU
cxmIxZ1zb+UNuBifGjIcnKEgi6H6YSL/B5+XDhdeb14IYf3QJTPzKqekbWpkATrf4GCV9knxDbyi
2jL61smwRghLShBpD9NMAmnbo3uMXW4YVWmRnWICTR8qd3q3Gr2hBOo+IPcE52k063NfEwid6OJj
VMuTG2nIW6WB72Vw4MvjTceJP4X7ceQIzQQbBbfD3k4qoLgOmeCutJwdlYi+eVvWipEiBretnMR4
749TudZCViQB048D2lu88nFLuJ+wNka+i7Lt91IPH3REXTBKaeahg592QwWAf8BAvtLHoduhAEXh
H08JM19LbCEsjRsYTiniZD/d2Ji311YTgJJwKH5PkxKcG+K0PUZRWt2pKov31WiZawgywxnobPvO
jz3tjD7BhzIASt7E9n9ttarhtsf0RHRBjD0x8R/whGJRxVu0yx2FnyxwIEpSewiUzGF9MmLRPbcF
QdIZrlNSOHPnjIY22CqyManHrfYWtA2HAB0o8hsxRDLZJvU0XIgsC4iYmvrqFUj/1TiqNzMeBpOo
NnMQD6pqIxMhkFmk+wi2kr9Vel28YY9bXkY6Xsi1TRNTquo3ldUuMPuc5J60G6EMSmfsx6cGnsnZ
Gvgs95a0Vxme3INqcXtlthveJrm0Nq5TFvtkjqyVEtpr2rTJKqsidzuTKP6eVIJzi5OFET4m7G/r
IMoXY0+sU0W5erTCFtCu/BTS8zptzeRAc3Ha9Fkc3oqSYABEybV9H0YuVLpa3vcD+vkgZFTOXu/c
WhHCf98G7lfVFY4PkL92+yqU0U0rhqPOsaTyO5hkP24rLOGHOEWno1FSe6nZlF7UDx9QBNR6Cht0
xE0CiUdCDaQvmcFppebRrcTFmlaah7i0n120r1vdqbn7ocYYx262ykP/NfXbfC0TSQzbZMReMiz7
IEawVWnFIScm2jqc6MJz1pL6BODZz64z4DKx50KKoqp3NP5SkVLDQBpgu1TxdIbdAG9JxGo+O6K8
Tar0tQO+tB8sTFSrzsQeRbRkjfEZbIY96sRBYiDeQJkmXlEH1rMgMnEy8XbifwufKAPoNEMU/LDC
gPgp3e9vJ8Q9e/4DI5iLNrwGqoa2NpiVgNhq9z4bgihe2gyLmZE7JqCS0d4bc2iuNB9MDyVHfzCi
zr5J/JpFTpAYwmxg3TB5qsyrmwlyhuO7NzS6gR6p5jWw7R9ayoTC4ARyHAlJeUZarO3qSSve3cnH
nc3Y25PSLNdhi29dy8IW75KvoZMwcXyxIayVVml7jDk0y1EHrHQo0l7lB/WVNSDJ1k3iNhy6T6uS
Q72xigtqPLhj2k4OA5EYFiymW70ZnRV9SmMjfIAgKojnVZaAKiPkhL44UbR0fqnk3DD/4QYQAMoC
5q8gv2+VU7l5kUQnH4fR5IVYDLxKadIr3G6+NdRkHOYIUhucrekcmInFGcMt6bXX9U6qMriqG4Vb
NlMOxK6ou0ky1RHkYnRvEI6dkzXG2vWAf4onFfVbktz6l5Bt5oSvOPHikcS9Fa+TcUtRi22+CAFW
uUV3D6LpRz/U9SFse3fFCH2+MsL7Lt0SsROvOfrwKIxEvFK89uwv1Dylptr10DWIStrS3oRczzMC
Q61EW3Lkw+GWeFEYJp4+Oe6LLCw8pQpT9LfZt99xcwyPgZEXh1ZpULz1bCqiAzNQACOqEmCmnbC1
foaJGg9JPZqeP5JSmupIUsrSR2AlsKZtsqkprpvW+LBMUzvCxxpX6dwbCIFxErGuIkzGPet+LjHB
J6P1llt2uzfTggaJLQWlX40ztDCRJOQx03wshU+uPj3bmCCoqyYoXU1Jdael2s7uyM9JMlqCQ061
inATlklS4CEAMc66g4qAY6/B2zxfaF30KKHRlqFNsW7MHqdPZKMMiCtg31Gmh/tI+mRQVnl9FxqO
fc9NmSvL5rWMHGSGzfAGSwifkMRfqVNArRj64PBv+24zJJl87kgP20xtar61oWFcu3FCDGTVBM7P
uU1JNmE3PfUSkV7aNjA/dP8Z0wpyqlAj4YZt1CP5BlZIWhv7xu0DD+Pwt7lO+g3MCmyYjsm+iWJ8
G7u2jxOn/DYC9HmktQSDgrySLRM9MEuSRzxNk7zL7fBxjgeynTQduIrpFNhJp8zLEPbjVup+DGTA
rEuRlPuwqyUbD09PBwN3KCbV3Kk+107ABOwTANTw2pYp8bqJk2xmsKU0OUtuQywnfu3VLcziJrFH
qtQ2r2nqSdoWgc+yVN/5qvwA8A+2BtXUWk64XVttxOgyKNezFm1hEEU2H09w0JU1FDd2pGGhyrFT
5xj/+fusEPC9UW0C3X1HaVJttS4fORiq5p0A5ouO6J6yqhm2hiyyayrC/nnMQd6YtR+uODAWQMhU
vfOzLlm4AhwI5tJKXokuCZa0duEZk8o2HGWgjesTXtSyTeN9WwBHDmzjJx595LglecllpSBQSedn
WeoVwNQ0ObLXqjNiQ2JT2wEFZRCY9V2VdSNn97TFOVRLYJUDSewOdsS1Bnl3W+KmWplx9o2pVciy
rT/CEUwE3mRhHq2ct7+bxffFj7sK9ZLeHARYSmnA7T8SH39M0Shxk+HH3cC+pREne9Pr2oUCGDtX
9gzN00Tsf3QdNgU6Wh0ZFomDsRxHOnIZSDxaqD2lU6NfepPUyrox87ObOPYL9iw6U5xIV/y44Jpn
HMqwHtRe2s3k4dUzN8Ccs420QLLpBpWaFhDzvkqKJnttW8s/gRGr9yFBQ3tfNOEtlLXGy4kc2o08
lnUXD8bJ7Hk0gRWwieuV2hQDRJzMj+ddEbvGycC3DIBL4GkzYTe7rih2/4UA1EGznfP5XQs7m4Zr
OVqHdpDhFrE62Bgqtq1YYoibUhv2jO0B4jghjyMdiByIpHUYRrl3yuihsnBZEzDebVLZchjTw/iA
jqa6duEYHw1as6cZYiGflFrInwwPy1fLaV/8Mg1PAowP0a+gTEZyMINmHPjzafjKeckN8tsOj15E
TKAeWIQNOhYtqqqEMmsn+g3EaNa3wqY8Ba6+yQqz3bM4zS0pBRLzkVEetXrM7w0/tl/G2flm52Sm
snA1D/dauy1s+C2jljsHqaqCvaTKHxrNaTxDUlDoOSkdItGi196w2yvCwNK1ijTophR9a20m8you
U3xQmVY+zlELK52OBNRnq/X9ex6G4MSXkrOdN9iqbVFCUrXQCovGUq/TrPojw84O2NhoAHKt9eGR
T51cOrrGAQWYfhOWNCUogfr91NsLf41PJFBY5BESdENWUvcreu0fMVI4Y0U/juI6DOAm5F2a/aTl
ioKUCG2XI/9onR0yQO6owGvPVIn1NErV38XwB0hY8okXICJuq7En8uB5s2/qUUsJ8xzJ/Q7aeu34
0whrv+3VubPows0GLDJCyl5wwyEjGqsfmLyGPQEd4BHGoUVPpWNq2TKYgNsxlIRUCzM8G3UxAHq0
QZq6MJLrypDP1iRfmLbrFGrlm0rCBit0xZkf+ER7kBXKcI3QOMP3uw8zc0VAFxf3HZKHsj06LkSZ
fCGxtXpbvxiZAdKizhqvxwNq5C8Li2to7o1C8mloc/XTYdO/srPhFYl3eSSEA342PSZal69Rhkth
DMjloGXQrgne4CRJxsMGmCn7L3Xva2yDuDEyXJVda8f3vShqRgMVbYU6t7fkiYf7oRQGYwfEYyQr
ZMfGQpHBklMhamly22Eede6pdEX5quay9kEmN8Z2ktFj54YcT8zhNSwXfK/k91vzBZD3Dl0C4Kdd
Gnm4mmawtVkm4bZmpr/SY/+OtOLhHJIbFm/oQ1fNY4T1gvzftm4fsVZ1a70hcNqsGrDlVWjqR+CD
zmGE4fjs13rjsWyRLFiNfwgmmsWGGz4xQdDXuROQYiAwGPo4lfccbPwDVivhqTggNbEg1oNwonat
BU26i7uBzp3bFwuvUnmVU37L9PxbUmRiDTsQI7Cy6aydeg6S9Sb1u1uyhGHsOABrCWCIOS2FxqaC
10JbN/nWCbbFvszSJSGRIYre2f4z2aIFRfToVnu49Bs3fqNvVvhXed7Z5hn47JLv1rdRtKvRjFzP
uApRSMpohwaXaEV4GcSQ1TS4MgHy29KsjzmB3pkPZovruPjup8HSjXyqn7P4ZFVbcb/cABYJryi2
lnWScI+AdoPHkSP+bL4iKwLH76sK63zhk98gzErsLAHUsmWIBDsG2m6Wl3ipJdvEVHbt0cb7MpOX
vpri5BGj2dJoq8U2Th11R94MYc3iNCXJw8yC3+mon4knoBefwoUmA+gsh0mQKdKA8dejHxBWcb7Z
J7u/zXAtKch0NDmNzKJkz1L/ZaYaOxsZ8521PWnhz1IO3UNsOc2bgCTluROmblynYub77sRyE2dt
f7F1cz46RvTmmM1TUOoAnlOs7q3o6X7ZGtjmsah5wHm0dsE0PpgFrveVBDR105X6cJIFuCVawsOq
iDQ4pBqN6DyiHdHlRUDXt62JhuRQCkOF8YgJhM/sAVljRh+IGCYIJBV09OkTpUw22IUnfq21HIDD
9KXRwzPvoi1kHUwNTUaQwsQ4OzPp0BAZwFdN2t1DMzJHqaLQPqXx9Mp+buxsRh1rtj39Bp5y7Pmo
6dY5pgWLhY8plfM1M6aQM/m7xJ7JgNBY+j58e1Zp1jc/MptDEjnPxaZoqNWwfRMiMwQ/RnsMN0Tp
zPmG8cZLxf6zZrACisYf3yGrgw+jM8QQRqckgei6NTTJkTAqR/1DaE1zKluM+DHRGauA3s2q7knd
o/EEpJlGwcWcivYujkLsIb0uzDvbyHJK47ms1sSGv5lsU14KKngN1OSdjFPmrYZVTfRoOwkxN5bv
RuCIM/Oa4qzYSvhD1LeCo/ApDqwJRKSSDExcPByNCLESCiaymZ9wMk9f9SCooG/H7pGW87c2JL7c
dpxlQuljKUMn409e2vbtfQWtFbRNUgMoAkMXpcQ3KjsIH/oy6G4I2H6HYG1sZOWiVV5C76njiLYD
R9kD3LTryRuy7llmUM6h6GVnrauz8pQZSXbWmSDZWFHaET5nH2+TnigeDZc0n/Ywv+r90b+U9PCh
cOXUinrXPg6ioSqPtRHQdLng342nQtLSmwx8xZ1S8XG23eRo6Uu5XfMsGKRydjaCalsFSejVbttu
696u9wxqiMGp8nBLzYGDv3ANdr5cX7m01T0/Vi8iT5/Qgzos6ibczJFv7InnUXt3NKjf/HZ0towo
p7veRBLa2oN5wLg/boamya6KsYbb1zizh+puAi8IholkcJeUIwvFvLTGsza7zskO+DfIKHwrGoBp
YyKYA+gGea9NTa4Dqalrzr3smaAvL6Gow5qAeqsmsltPgnMNG5mZjG2sGKMD0238WzYT8sEHXxwt
kSb7vpXRfoF3crghSUzELgcEIgQ2yQh6FvNMuR4mOlhQYNB9KwQGWHtqJoAk2qiwepVC5KtoCYcZ
6eJu24CeeB8DeXapU1Z9UmZHg8KI6UaQrEdRNacRS9xJV5HxnhBjw/8Ff8tQgyOCqFjsHdmnF0F9
tgvi7pIQfbeLrQpsvUzFuY0Xl4c0ew9A4nzCbyGPlqXKg9SwRhWOTxJRHdVvYRSVG7pz6VpSiRJC
S5p4VvAdgGGfkGqh9/dmz0AGkEVzAk+OiMhvm43K50UaI/CBCEV+Uzm33OlE6IubzPPedQNr0/cy
3A3pwIh5fp6rvt4TMFBscPV3d2zWE+MijNZx1aV7U/jRVWnU5QlQBSA4s68upYodplpTR5E3M42t
gvimqYd7SeG510aTplirSXLBlum01N+VWzfnSeLFyu3WOjSTMd2XfUe3iQJjbVPU5OCMzDDOburQ
Ylm4w0cEMOElGHJiaqfFVm8l7AvlEHxk/WRtyar3OT0PCUNtnX+hXyhm+SAvHCiC91aZ+Y5kKuJS
2oShbkAQZRLb/TVmA6jceqXzPfMrRJ+BeySLxj3ySTYOQRKXGAQy+CBlAsWcz/LcJNOO/Kjao8av
iJUsh3MusmTPJtItZaK2JuKDUrnTpr3QyhxJg0V9PBWgcIcpXFmxekzLzt0x4qmPpdUskVCVzum3
x7VltQD/fBeSReGvtWgYr8sxKCD2Lshg0y3IGHF/aqn4XnMmYT79XZkkr1iOlj4Ppkwu/TQNa70O
ug2ma3lDVKDcJD2jXUMF+TF2E3WEFBXt4ix5jKWdchAV+qlRxsgP0MLAyBNgFkxsGDchgrUGNLhM
r6aDofzgOQmmj7ytXvHghWtBBbDOioaOWU8pwEyQo59Wq9XCGkfRYus3gY/HwbWTZluo2ViRY2F4
ETvROU+bcJVMEwNya3zsixQB5BJDXTA7vR4sPwOjK7QnQmgOSLevp0JEWyYB18TiOdu5V2+90Yae
mvjSOoJXHFZVeOXyVHec08S1C4Lsgtg9WcsReg05kO7W71Lng4JNACS0C+ZFCegWzakPUwPlw5zU
G2yWco8gHTmJ60OH7UZzlXM23oYkAbIUzDcnZsBXqrqCQbmczSr9ZZZDdOXmPgF7pYMFimF4tMJ/
NiDbojsQYdJZC5nzupSxeSHnKTmLEgLgHOIonMOw2oioJOytqMWNsYwO3JzToUROu1IWEWlpL7OL
FVgOLu7huaJk9+DJ1YgClhQV0aj97LuM3y1N/vTBDCwLAaGJHT+BUuzXs619KEu34eGVr+4IWSMc
uu6csHPvY427CUwaQGUjn9ARhIuJcd7PRDyurTm7OMPcPlv8ZR7NKR64bvgnjfQ2L2nDVxQ8UFwl
Csk+sj0RhMODU9g2NwF6VCX0loDgtIeytedtAzLFafunwmeWGA/kuoi6iwB4uK7H2MNfO3WfbdxQ
tAejS9vbTvfbXZNE+QNoJtMjFsNYi0ARlwbvK1/71WC9KUNv9r0zmS+BmNpHrXQCGH0FWWhMTRz8
o6mitkUq1XC02jghvcKpWiqi2gIqXVrdpTbz+a7vewyJ9KIgpi84TJGcTatq3ok1yq9oS0lG/Lb/
AKuGpVsN8O6CfD1wZGC2yRSMw2etf08ahxMPVstvc+uTnSyceT+Gsb01Q5PuIpPHQpPrwkWcVeVQ
9eIfbTE8h1rwQHYQcP1FnzOmtANhpjho0KzhyQm4AmS1YlM1DBA5HnWeJIT+RsVD/U1vq/4JQFG/
jjntrtJihO6mA7YRLV/ZxtH0aw6LAXzvzl53yQDVMskGz7U7sQlcxAejnweAkizjQXTmD125MX4g
YjhHw4zXQlT+xcUmuWpUIQiaxUfdWgwwAMCTwGFQ9SBWh8vKuGIvzJJhvtbHN6Y/8MLFVCdNVsfd
qgfV/IIMythGvf3oNJZxZ8rS2HPyQp1jJRUbfMmXxVE+kdjVvJ2GLCbswb+PwA2eGBVmj61CVpFP
TnolrCOqKAJREi1+Buxvr8vCJpew4PQjHcRkDCj0OzN5Q1pPO+cCwolyYE2E9lqn+RxBhUkY+g9P
cbYVyImYH56r/Hsv4mt/Jou4vSVJFbSIbpxo05BYSt0SfECR5lNJ6zeF0LXM9B1i3x4RMm6VVe+l
9UA0BTFDLEp1X4qTUld2fhOERyfaQ3+NGCHp0DFdZ68qqrwr2Pc+aQRuRgZ0KFdZ9CJJcDE1ft79
nO6t7MO1Lxy7VpHOyaG5ohEpZo5C+qml9Zl3m6jmowJbhqf1ntuXQn80OVPlN2G0a2yKWHWYiv8h
6byWG1W2MPxEVBEbuBWgLFvO9txQjsQmN+npz6d9bqemPBoLutf6I70e5a+c9iUgVK8FZg9BVZ8X
UKXsYMzXAZBJwTCWI0XdSL4KrrZu+CO8iBnht9dCcn47dZ7lj8I0bcZ3a/JtyI4+G5owfNQqabdN
6ueETvr2bDT5wYGoFvaD2/pbbr1zHd/UNXXU8Jsn2jWkTfCkq+3c/yzgF06BjJG9Sp9eF5CpPomm
EXkBi5HVUcQXUP2xN/KjvZy8FK7VLkPH3uvlQ9U8V7w6HYv2xRsA+kn2G4cybCzqb73AG7ywHn9u
35pI/1gyqQ0kCmElOj9yvPu6e9M5L5OmOBbmbjJO1HkcZEnGIUs0J4PSv/OUkjhEqAaBqwvJY9NT
nOB1VCR7zj+cQBtJwpwCi7ObYzdx75CbXRCMolevtTgIkAgq7zZZPG1a65iiNOKJ4R4J+dRFum2N
q0YRpv2R1NfSOAzpzy0UGjdiMDn8Ai+aSSPMxZc39usDjGVyH3wqjnqHYt9v23he5lc8kxtojt6+
xN6ugcbCD6Mhxhl2OfoZ6USD8VOiUpTcqiQUZ6tGJdGlju8ym/IbtFrFxeMeF5TP2L3ebmvWXYKz
0X7JWutgcEf7JR2d6gC6+2kWZnFHtl/krmxXxWWi6NWjVYvha+hmpFD21XO0QFrUrpZ0b3LoEIMs
zrHZnlLS9YxyX1I0P9GoRB4WEewUchBDgjgXcunmQpgvFj0xNkee/zK2nLw+vFoJkBpv7PGFiOGQ
LJOgZRrMix197exQ/FSmySXJ8D0/zRT3yIugE2NmwXf695zA3/TYwe961qUgW8UvyJIa7p35Rfcf
23iXI8Bcmz/wyZ3Wverro+m/IBZfy7+J6HgIrLo1bjkVe33MUaPtbqUEpkPc9PKRtS8Z9Wyjvo+T
+SAmPSiQbrQ1FnufdG1Ae4YFGITDgurGRv7mEzreVU+98dpbjJfantn2UJu3JHxS/7NfW/kw9pJ0
b2y8lPw1Y7WR4msmdU3m55VvS2VoQYB0ljhAbg6epF0RFYUE7c04EXz/h5Ytrt+rK34Q/wVJSmy2
S24ZgPtq7pTN743jdoGTP9xUkHCTMr34i8FEwoHIM8DSFGplFWW99joiPyN/c+PFD4VzndNiX1j/
TJTgS0V+KOBr0vyrR2wd4zORbrercL5BADaqdw0lQLPxaZDISyZSaSBNeaZUUmdTJH6+Wi42hXAW
Xqo5fnN8lBlpfIxJRXXjzZCRSE0TghVp+aml98e7ZQSOV4NktLGDCYcwYmTl3G/DqV5PHRU4C51m
qRMm1mtV02TMb2Rm4UEQUAsyo7eQnnxhzyLpsUffkS5q4/VPvH+DeZOhznfFMoRSi7/6sQmLFJKh
uojloMk3NX07+n6ROyMn745IQf+zdq4kBwQZYaCFRSyjOHbsiZWzq6h4majZKQziAh64VzMS3pyg
nLRgdr9Xztyp/e6KZ9c5s15snOYjUR9IySIH1QAKBiSXd2uOhn0/aRdv3hNFMXi8D1dFqY581+oP
UKuwsdlx3U+tf0p4U4ZsK+XOzF/78dutmt2CxBaxAfq2J5uWjBZ9YaUpykpzjmwilOQnTeFuT4pj
fYCfIf7jqW/eFu8kyWT/L96AWg7WP34wKsbxq3Gut/ozX9s74rGc/yA/6v4Hfe2esGH2Z7nRzR+5
0PXm75b2nLdcnpziA1m2LjJFK9+t8lmBo2TrvXCu3G5b5umAMJT4rwUy+SOJlLLQ30HbVclrPj7o
y7tEJWIMJ40hK3H9YX8TFiPPyDiRBBGqOcKliKqa4VhSubLj2x9IdawpcLZEemqt8jphp+SLT7fM
L4GYHsYJ5aACI5R3hg8CmWNefc0mmvycb3f+7RGg5AQCOzMZrmtyK3uJeBiCJf/V4B08GlkGtNVT
aocoSBdH2wEuUjDwhqQsEvF6R2nIbp3FfUy9Lrx2ZBSEWqByKoX6WAxr2ycH6b3DF7BKl1vpvKXx
r7gbfBpU5b7/9A7tcC8a/uDErrwZ5W6AkcPOdJjSgxgRGJLEmq7nm55nXF4sTtVCcmbcDgj7R3JP
xTMthunVlZhJ6YmqHz3y9puCL/mDQ8ynKoySqaooQ0HvKmeLZ2DXWz8S56lX59z/JR+9HI/JfKZz
bCOGy+1Ng5HmJTr4TNzmXdY8xiaEvONGdCfx037rMlqY8sBKpv7LBxGDROHq6YIuIcI2+8yLS4P2
gJyUVUQKr5xzZ5r3i3HoelZZfW/P7nbk2rC8o6HBR/RbO78TcCTT+oA4FV363dI9LtOna/DEfJTZ
Py2lLdpDUE/TR6NdVBvC/kckGAb6+DG5p7W+kuxXQww26XnKaMz7BPvRKsrSy4Nsn3UL1eWn7p6E
/RhPL3SP1MlhdbZdepLykZ4AoggCW975ALP1dF/mVxulbTb8K7OBh+DkeC+js5u5xbIEo8qLYz4n
+VWNZz2hahqV1PCeiyMZMmr1mFeiDEc7TyjxlY++SVPhQwOqPjq8j++rce+riEUudIZv7iO47tDi
MhPx7ywoxqjOHtWmTklCul5GHUGV7Pn28JAWhCua5K7m9sbQt6LFIoMuKuZy1m9NQhdJi05SH5T7
mOvTeTT/JSrelaYPVE3dUHfHRhMIt2PvoV4dBmPWd7iQqVhrIsZ0BmawazYATeiUqLKWpHeUEmxc
LmCveiQiAfHpC925nHb5cSbluuy/M1TTkkrypTpI4zcd3U1rvuUcAKaeYxjPAzBpyQA/wyYm069a
0lDLFjz/y33eS2KDQHEB1ST/faN/pQqqb6aD8q+3pm8KOLYrBUsLE8fsRi4JnI14MgX161P/qBLS
vlebUyYJu/hjdhDtTy9xcyljJ9Ba6nuAqlbnb+xluKZPU/NJq3tDWn2Tcx7UQJidFmb6fe8719Uv
zkNDpaHNjZXITawhlOaXPtEg6pvoEgUnnjJfaP6OVF0SRJ182xaMVf7bjlSzO0j2kdNwI1IgrY4j
Lliobc5cMroBnCt+ZIW2JabA0wU8yruncXynn0kM9yRaI77gxI63XfVjQbCTXQnl+Vd7kVD2zohj
UmxzNvH2kLpqOxo/bdsROUut2C3YS8nu0ACB6vhySDNGz6u9a/l8qCt1QGoCujonf12887y9gbpN
o4hkmbnI0ufFJMe07iKAv/NAXsHOXR3k9H+NRwdf9zoI69Us2s9VF3Su94Ft/bTyL3Xck0PEfUJW
jyzfpy5jQ0fvBgsI17yOdH9dG42LN33N/JfUNCLVoeldv2Z0IfFztfz5Lf1BuG2MD0VEp+ITp3t7
PVT4XBa2xFL8S2hj7MJ81fejO56VeJ7arciYVciryrWNASXMxqN3P/TQqfbTsR5aqnyh29L51Nbb
0rhXLoGsB8c1yKQPcWFEqCeCgRlRVNlOUaY3oeoz9YehOyn71EGLi/RHWk4wAyEP2sGEKW0AcnPj
xXUvo2bsEH5udHYpImkIq+Wbx62CMiDIbhsZwI16nS3S7hXViuXD7P3QFfS1EoxvS5sIz7vaekao
usnqGdznlzPeju867WS4B5nvVEHZH58N2txZH33nT9HWCgtQdluZvk1uHKwTpxE2pKPGUwRjQF/B
Gf7Zcn6rpEEp+gxdkqFzw7hCslNe/unzRW+fHbSq1dnIeThzHmj9TjTIvvbdrfXAOzU9u49zHuWf
JUSY0E7QgVdlz0LBNhEM37TXWLwUkxOMy93QxtD9jGVvBsqvhSAhF6CdpY8HoI8vLum2dfUkx1et
ffK6x2nZjRimKy8A/QVDPzolf6G5dv2HyQZj+6c+0w81aEaxMAHR6iPLV5o17+fsrtFOOALpVn4s
3ZMU7zmx1+syBK6gt5EOnpRgWIqwVgNeHvudBbgqWalT5jo9/xvJxW/UPmkuOY13Wc2ay+1dVT8+
+fg0H+8yY0cfmmXS80wicLKEbU4rW9LsVfY6koKPsw3y+jubPv2B/yGqA816r8yvtht3qbWEln4g
6h1NF8/x6qkHpVEZSn6jqBFsEG88dJi2STVf6QARLf4Lm6abYvqyEfYtekEkmzrj6joCN8QbrHyv
dAUEKyc1WuriGPtg+5p3h2EwWIvqXNYLfDkuR/AeWhyyJTLH/tiT9cfvw0Xc4BW35pzuapEOpQwN
O1wbyZgokNYOikT/8zokSeYckU384SeYh8BiK3qhR1ntEFYc3WHZDxRL6DddE81AaOMHkrELU0ck
vX4bsXnfoUMnj5kVzN9Z/UCL8q0CYAzbyt63Cy+7u0wHr07e1Vy/27a299cx8oR+rmsKFJs1AA7b
iKW8gmdG1jgfwfg/HAZE4Y/HycofqD4Lp2nZZg3Nw6ZbkwQnIi/WD4OnnWWRnFJL21aw/xvYjN9O
E1sl58dk0SHyIawmM1id/tDz1mQ+unlpfaB8YZagooLbuNtkhRYQ7/VkuyjAUnGorPbfXHgIxGsi
RvzSPxpcuOi9A3rXN61mRSuR0gFBvNj7/hb5MPRPwh4ZkddqY/q3ba58hx66TlmxNWasAu5yXNdk
jxruWvpakFn+ruroPUd/3Bv9pZLQexUkver2cxxfzWwkpImIRrX2d2qVp0obqeutwlinRAVwmb7T
k8cBvUnW+Iqi8DKT/FUlzpvZDJuRS3MoTJx+6HLM5IQ9KVRL/mKQozeb60u/9pHP39FRR6olCfw5
j2wOjpYitnVZEehQsJH46CvWneYY576We6vnPUVSOdFA2XluBHX50WrevqinS2fMQY2/sqfYClaT
7lWKdV9R8+9FNz8CR75NozraRRxaK+meBg2fBCqx9tz22qlmtuuB5enz8JYaCa99r6sfFTs739T2
GfdJqjs0aFu3FiuwIn2Lov1Bc7iCBW/vsKyntGR6L/DADcK4WvoYif8KWMj4tPsQdVmQpt2+7QcK
Z4ad0mcKR2ihguGjnPLgmnUosP9Zxe394bNzMaNn/vVpr5oM99gba0i0252omdhGc3oaAZEGt9km
GpicDvIzO3NYAsIDTf3qi/9IuXkTOCM9yMxwv13N9+3JqHG4opDYtiaiM4sRkgpWynjteImcGRFp
ifZjGvJDMZWh35UHXa9wd+a7dq4+YJVLSozThP+Ntu06qJib5tCsiDqnbCN0p5no0HgLbUwFNzEd
aZ4QNV5TdxRzGwj2UlNkp8KbaBJJdvE4U1nsa4iK2qicm1OdcJZ764uN8nUcGIhbYtMpqIL+Gm9F
pT5ooK53J/RFh2IheR8rX+ynLCT0VNfrAeWQYq2jQFNYT1RghfTM3NPxUhIPvu5kl7y1PLxk1BOV
pR4qyyXX05YNKf/5kzW8FiNbXo+P3BA4A/l1cmS0zZMzFB/5ItACUjftVPtZJmT1M1mphrEOQygC
yArRmQxnSKXYKM8dbFgzcCQz/fB45NwfrWruF1STfcpLYVSBhwoCASumbSTgK6d8nNFSxJvQtAwY
LDhOlx6reNjkcRNWNdw27gYqpZBENkFXcxGRhYjsGnC+idLO25sArOS7Rvk4R8XgbszC2hHRH5pO
dceYecTly6bFUDxoQULQnmdiXe8EXiGcli4myKwCD7NpB4QgQGyQ1zRPYcga2qNPp2F929lSOkyl
0e9tpt5OyT/y+6mXstZ3Y4JuG5fLyGa4Ass2Lqpnj5hrlMbeQJxvxYkp8A5VqgDZM3H5EWR8MX0P
nW0LulKfehbCvi4DQ5u2nAyHm/J86bvQRJvnT+Vro/KjmnM9QC97v6YxZUy2fKwdZIqoKNgMca7l
dvXeGzaqEAw0sYUmNjf0SzsClnt8UDor+CsD9Cwj2a0dN91hy4qmHOZ35VsEGMWaFMbxHJBVuLVi
d6OEh5qAQrVSYCGjtXNCGu4CyReNBWaCH5Xvc0HilE35tEHoxZdz62Be46ghz69cJxkIzQHXyGUo
cCY3nc61i2ko9UIUW0Ey3/b1NrCq6qx7uIwNTpa6rxArmTTzih8La0mwFHaQ2ggAdA/lNFepTqVX
KTDr9/1vzSDe8Hm1deILbU6z6KJ41SMLeK8xrIsB9N/SfrxJRmKGk848Vfb6bOXWHnX3jtKLJwKA
H2CFqfPFkTyLndKi2a/BRPNpn1Ismwxih1EqxEcWxX7+oA+MqvCQHs5AUnseXKl9NBMaUQ/mz9BX
Fg5sGCKFOfZDOjQDmxkuVdqjb7G+TdVhYGKnyI4SOWcmO5vq6b7D6my6O3/+srm9RmoSe8yRPRpd
an9HGQ4CswN/atDFkw2Mwnayon23vxdS/RDcf/LsccDiHbZRHw/u8F6idLTK/H4CoBtmaheXCm9X
csq6doePH4pnCMRc3Nt2fTAUdrh63Jkif8T7DR4KOwtxf9CFeTBs/68VGYWdBeabtHqqCSO+UeyW
7oPJ8FLM/nBQ0OUytq+1MYTY5/mUvaRpELWhxYHkuO+LBhA/9O4ds8fHhJSQbsARkAdRVnH7gZUJ
seS/FU18XhXOtGlAVZkmz341X4ZS4RxE/O80ZIyrhV+RNdY7IGZojQybIM2TWQ7FwOVgY0xEeH0j
VLSIFnF6TKeaIsjlw8zptPVGRD2OS94mzm0zyErFCD3oR6oWoALihiQGBz13B8MapcNMGRDCtZgl
1fTX/U26ubj9habZHWlnJ1ctag/F9uPN1tbJ8vMMyihtM2oS8aYn41bFnX03TTXwoUeIRe2z03ih
C6ccCzpXRiJ03dYLk9vqKBd2eTypOuuE6Pq7tozZwI2z1WR/teX9+t566YgEbqizsu2eubA6Th1p
F55FUCC19HS13NQwzLzh4iFIu4FAYEoCIMYwOzCTed1YTkLbIAB8rXFj06A+AFAmt8tQw22Tsa7a
3YL4iK7ctkgZ5ejTygVJGbJNIkQN29mkuLehMQ7afjuWEK89ZvJq7uqDndqBSZpCOzsM3TbwCnEJ
qwUmPow7t6zQWCok53lly0gRm/KoLXjzc9x0d3UjiB/OCw5mS3/weUGbUnaUV3o3mmg0Hwyvbrwt
JYXDTmYpds6x9L7z3vvSO92/050WDsIgs/B1taCxTOfc97nbvdToPt6I7Cl308JtMDkKabRALWQR
g7yPXXpANm1dUHRtlfe1QAZGfgHx1Ls4TaqzrcgOxcmgse0472q02xOtHd9r0asdFsMMw3glcMN1
BaVkaXzvGQbWzmRNZ96g1ESQB5BnklShe69N05nvxpJ4V9NeZBGouTN3Nph2QI99ujMqEIdijPPj
aDrHxicNw+4wU6/mZPxXbbfH5yIvLTkgu3618bhhu9zDxA5RW7holnpEe7PAUjxgiUQ8hIcJc1p/
keYvLTWobHP6OSzPNT/pC0S1NaKJT5oBri9P4mOfsdTLQs3YUH0T6gkT9SPKtPSQd3gMwEiyFjS2
zZ9VoboH2TuI+ZHXzveZD35s+BYRLiZ2nYecGA6P+JJkuk5N5n4L6ZBSsihgT4+eSZKlnHvDsWOq
YHoNLfa0PEH9b5OEsjx3cYl46OmKGUwLMjsfJ/ntGeu6VTnfnl4S34E76VPN2pSgjeoBd0bCBrBR
hjndJ9CK80JT97ikD+461H/FOrDjZnXFFmqbwkeI7RI0gl/YXJ4LxBLRpPQnOU8/jd7lx8oxLtIp
CeZIXebBvCoex+l23w4eJmOHcJWrnzXuzjEG7JHdZLxDP/vPKJTnV1JeqH+gmoOXYhlPXd+N24Rm
mZPuC/Uy9CZUsC/XA3skvh5kWQ88K/a1IoUgqnWz/dERTO7adR73FdQpOaoi413JY+idLrEY0SdL
+3FFVR6MAhOuytgrsBX899hX5FFwrBV5i2m51fn3mum70MlCuSWw7a3Fesq81iS7BQUJs0tTaEfE
KjrgdA9g7SSSQ8oAFAYPLF/x0N7En2vlbJHMZWdkMWZIf4o6NhXhKdCiw3wYTYnsQyj1Ms4jzgzf
AwPU/fqFSjLG01HjjC6wtuibMrfxzuWY3lEy9jaSEGfY1Teap5l898vPujK6GcDIAhhbHIkFYcmi
ZywrG2cGyEiYqLPUCwwaEwFsOX4qYu6e+Cc4nkwY8FqX6s4kTIcDdL5x0SLBZQewsOvH7Je0+gx5
8wQsVBU+ZoUW/islCwq6o6EFrqz5NIbVewRGU3lYyoUrtyfpYUlR3XrAoXmulnuNkqkMAP2osomC
Kbrl7YyA/txlsnD9Zt/UxbcVr8+ymPGxXMZMXL2U1EgsmcRx+POC0g9pzT7pao5ys3nKmaOojEk5
SqVnT/dO7FQPxWx5XEjUi7CR2vGBvsNbpoThvGizAtWkhXDr3Orsi9jHG9KL5Tq4kvakevQQ7QIx
hLNJ3ajPCquYf9+LxagxWprjYXohPSAdt3z07pD1a8vrD/7KRKjqUFLBRLdkmfxYfvKP+WS9GHNV
v5cAQ/bykpQNgDc164RqxOQZ4CxPAiynHHAyjv86OgkfdeXFv8MijARSPM4Obuzdx9yBT9Nkdydb
Q1YoNZqcSIT0OU9u50W5GtHs0AMfE/rFSGt7OFDLrh8P5LvB7Cd0DYdMPbkT6OnkGwS0K6GivivJ
McDs2uwtDEUB4dlArEuywJDkrd7hwAVqzWcTrSPAFb1nSbrla00OGq3DFPZwMVu5wQO4aoZzmohz
QPbEpnAuu3fZvW/xj4QTmWSX1kZLbDKfrR6V76jNgZnErFPsrTE0i3Z911bobnvSLJ4J598y87QM
ZhaNRCihjGVpId09BsrXwNCmmUGP+H7o4roP2s6Od73W2QA/ebtVS09wSOvFjBuTIRm70VwNmYFz
RZaMdfgnGNDx9lFFoJNXlcYCHy5qH956vdiij+X9URInETz3pjMzLiIqMVFF0/iqEp0dRjIhJ5r7
ueJ6CEtdUQJcUFfDBMeYWvg2aOEQ90GTLeQT6dgrYh/zLTq7NujTLkG4IB4SXCNJkDboJVQ3YBUp
qryO9DKOu3Bcm0szDb86Od7jo2AiQ4IQ59dusspD39mQRDiVbFD09A6Bm80+oZnTn+QaJ+nLMr+o
kvsBwvKjZpKsVkz6ReDHsH5+Mh5H98vxBNoC2RLpqGumhrKWzHJuc/lWtY75gL9BveM40oOJpARU
B+a/YahzK8rKyWDoGwgcS8gyO0AYDAdvRW1jk+Z8bW+ix9wEoHLZayJ3KOS2TLiBMWZhULZ7/9qW
JgLG3jiVxdzf4xJokFZmLYCN0PDYNOW7t5Zk8njNJ1urQpOUFA2vPVOJS26IHfhlz2ns5WlxIaeA
+UMvkTg49nLfrOIvVtltrnXmb7S9P82C+Glu3XtfaPMlTmMMvYbPluTq7ThEhL/ZCXEMoufZuDXD
+Dmg/jyLG1vua/reqnPjEx06VXQiIWl+8eUVD6Vzloq8hs3kTyn8pzk7rxINbOQYNwCM9lLtYqbo
Hr2JylyShKCHcUsEuU5cwbkWIvcfssSHq7ZpnlsSAcBPN/iTII8lmf2PdkCuSTYFImwnu09AtVtl
BIn5Hg+sEYAscZ1CDcy++Usj4SNRYI+trQAHm/FqTdq56or2NY6dHMlDCyCgRuvZQnENA9KPP9Ls
dThj+2UaKK2tXPlKHUl6sdNEvTjsH+zwM0CthTmdgtmHpakfsVY9lx7+KRvPJNc3p+hmbdu3gbTL
O5kz+dlCI8YoI1GnsOvpo7VQpX5jx3lesQjKe70pX9vkZhNbXOisatIMF9079c1EJMmgVSvEgMdN
4YFMbOQ4/JWVJKQjrwCjkAcJBwq6JYCKdyVP1Bg0lkYGg85jGu+MLFYRBZk2gn6LQXsasE+PzKNB
22rVTmTqn0NayY78DP+0DMmte8VHvGDnBLZ1KcDhwnYUkNJFZFpvmXtl1cj3s9GvjXDOpWXAsdoG
HRt5/0c1sIzKYiSjYUVwXa7udwYSt63q7KNpKhwlC4tPU2rrJiebJVCL2wIerHAdHokXUbWk8ruR
uvwkH+0m4i5AJSO7gzFzExcZvrAbzmuTkvONpdzmkQpzg61eT9uVcLX8GTiDjZPbCzlCT9NnVqdj
u9cm31m2qitsahe92TjQTDfx9scGKsNuiQnSSRCIv7J7iEPXNARLUPrO8FrPVWSIMd2hp9UJPqQo
9Gokk/ouebWLSPO0t2kRX7KA6SU0rtoSv09UlDs6v6NVqjqozOl+Gvvx1TF8VM+iRx91SweVBZHM
rIf9M/Tts45HMixjzcWQZA7btoTGZ+ROMTnor1ZKd9Ee4YhN8aL3O3pcDiw6bjRKNudtSxjTwXJW
HMClt8j7fgF7a12/5y85bE4WvDgNWvklLfqHtcPexwxnMpAVrf0giQiEbl10eFJmpk1RKQIAMGRA
P/GdUJEnw6wfXPCT9mURk/eg0Ve0HdNRnmKhzIiBpgXnpGvCc2jV2Lh26m/b2O9+i1soG7ITBsXR
1a6KPKkfgrHm82Db48ky++4wKxc0OPaqL2GvdqhJfWAF0dWZt6sOSpvHjDisaS/QI11GX7SHzMu8
Q9lRdunZOcbVaahBywwbfmOu7ruJU0WO4GoglNYNK8Zu1JFEAoqnoeu8nRnEO43v5NdQCe4q566u
zPaj0Pv+2HZ+8dDPeXwxrTF/0106Q81JU8FUZMt2XAroJqKsji40BvMgHeu4T7rlaDv694o4TSP1
baPXNC3I3NcOI1bzvZ2YKnIAxYLctZo9yAg6BVPnJPf4aHFqmcepysSn0klWXZxsCk1iDkJdy1+K
/yu6UAZiWsC3RzuOiuZMA1rzjXhrjMbvqoZ3sWC413N9+eeB2JysGec2BHx9pA2jeFp1pHR6Oc9n
FNxiCHCiQDf38nl1soHTBGjS1lCPaSL/amyK121mrU3vD/afOzi8jkzPAUXGyyMGLjOY4ac2mMyM
DRw+0Ko8Zv5ySwzSmmAuaGzN0VZy7q9TGvWKI5cqn46GTHxDfdIYW2/2jVDXYVRVvzRkIwBdOchZ
pDNEvPiEfMSNe+pcw/ybTMzN/axYh4ZMW7cZY/dPQQbTdSHyN6zTlqmf1J6zmo1rqdu/hJRRF58O
EFOMtj7zQiGIWLtl2cxuYsM+tNpT4xZOWIgZd0xsVZT1TabwPoVq0ldmDP8dc+G/jAIN9NWTNb11
0s53NQYaXH7YiMF/2votbYcegq4ogp4c0q0aDfGXiUe7LvaxcKaHtiQocisTSMHGT7glzKU7tpaW
EwqgaxgumbFJUivf7aklJKLGKwGsuGRv1HktrB0YIWnVVVRRr6A3pDWbJ6FVYCgpqiambFZscJJj
pVUfBOsVITWlz2WvvRk+5UuIqMcz+VTdC5rn/g4C2sJ6mIBYGUV88rHyYRhsk28gG5qoiXrGwR53
3+1ChohJEe5GsSx+1PWqA1hN4Cpr55x5vBoiLazfsu2cgFlN7lNpr+bJMZN6+JldTWRRnXv9WbmJ
AbpuZqcOwdaRFJBpJ0cxoWHKq2c5YCJ1S+pAu3wBX9IXc2TGxbYUBz6rtbWvCJvF4C0L1BugKmO5
7STna+TYs3eX9PkEEG1Yp9bG8rjIeNmvKOCfbBhShPZ9uaUQjVYnbAZno1ghMXNRh6avGRSi+KSc
kssclWujhavrTi54ko7IvVsaa+N6glSmQneQ1y7e25CBvBemlRRhZa2v1mpBGJEZZQGPxgk6zwX5
UUOF/H4wjM8i5WJamgWmoW+XFaIzb7r3ld5v5PNmjVRAzqkZmI0issk1rKtndCMgu2nfpfS2PsQ6
4UvziCRmVnBvBHitkUz7bpdPye1f8F/coRy+TAN8re+xAZhozEIIAhkMyvYjuRblD72m3blocorD
q7icRNBb8H6dK4z71W48zNyds22G3ItK1rWjbNIBpg8CqhcVk0FqOHdUavkPre6o0BcDtRga+NyE
OG/JCD2d13J9IWW33q/1ZFwNSxOB7+XDFW92tW3MVQZLb8x7EP8iaIQdf5Uj0wa4JLPCauk7vK+I
NXqO+IyK82Cq0MfFJBfuSq82KEMAScczjj7L8wxavRwGtn76nPK+uc8r6XwTHEBYmwN0Lwl1XPnI
MHvr3Gq7tHfTQDAuhPj2x1DMhryszYJQwSp4nMgvpDZ4JFKmoNdiWy1Ghnk9icPBFcmLlcO+cWlo
1qveaRLj+qCdPY/Jf+Jq2AHR1bu51+U2myvjyltwY5tAMWUKAkrQGYUlo/RJClL/qLf3NhpOsx3w
bRkZepa+ze6iH6WuumepeEJQWEjklII6Y02DEy1tXUOtmTYEnpJu7BFrQqosBFhRdf+MNGt/pkXO
T2DvihptejfbRDZ31Th/60Ikd0wRkucKBbPftS2mqLXa+6KZrmtTiRNOYALyoBxDMThEy1hJhVsQ
Q9zocaw3HfxGPbZ07SZwcX4GxpUNtO6WdY8bpyXwFwnfOqE/JhuZ3GFaZ6tlsxDlsE16XjYDiD40
Op2RskhuDzAH2bKAXQyYatb3IlH2y/9IO4/duLW0Xd/KQY8PAa7ANPgnlRUtqSzJ8oRwkJlz5tWf
h3vSVkkoYf+n0WhsbDe8iuQK33q/NzQhhRoZcc4671sbd0fX26WWzg4mQNUqjqZnyk7wby7CeHHY
JjgFIUobR8vycRwTTibKFJo/OL8goB/3GpPEPyG0MeQsg38wM5SjVgbnrsfXA9Cf+4yIyNXQdjIA
dnvRjk6Y2ndDSIHJp/yy7FsrB43lKue43ebkqSA8LrCm6urvkwkTN7L8W99Gxu5PebypMZaCqRL+
iShVV7YYv009ZOK69tUhHNJHqqR27ZrGMVUUbKts0NVzZ6dQfMQgrrukftVE8eCRgLz+xpEIZN3J
yG6lQvTZRqP1xSHK4ltVpqDSWkGKKwWtrTB6zWaXhjBZkk8lJ8hGkpNzYU7auAh8zdWZbuu2NjVG
eY6TXeLPB2kknAO5nGscWNbomj+5uoIeKQNmytgquTWYH+vQpmCrtLD3bsEFeFCifwri3L91m66+
LqK833IhgsU3ZNGRRgbK8Ro2cIRJcbiaUUGt5jr66WVRcdUXdXoFDYOfjnUSV/4AWnTRteI6TUpg
FbfFOUoF2BVSEuj0iOOYOnRzLu7p/MDnbnLYZz3CBBg6y3cIREz1MbdWA7xaqe/WYOa3zDmsFsLw
Fe8MiGqRws7HV1AhooI8yyhq1aZRQKWAHJjrtQhprNKQK0LlqczxjvbdTG1HBNj7viJkLqhq+qpO
AZgu84rO0JIn2DUKH0Ypr2YTRo0K4RrD14T61RZILKAjrUbMs/Zybh9S4BPQkOw4dvou7YJyaxbB
sMfU0/zhLARy7L28ZfVQN2qrhpBrmTd2b/wU6VDvokaPFaauZb2NY9FfYjsyEJUR/0Bg7a+zzIS5
K11Uu0Fl7jyvmq7CWQMr9HgV4S3X76pOmty2sMJ1uvAHrjbZLoBOgblZMl4XecHFovUgMBmU/ptQ
l9TxJswJz5bZPpobZxtMad3uoKHRjJ69ca1sg0ujhK/l1iOty7G98lDETtfulGPk5WsvXLb+5C4E
4/+Jjf4jABVyr4bK6aosCkmSZtpiW067FDI/joDNQWJi9iqaNryPbNe980OYwzWJa1+ITVwsqdDQ
cx4lMah4PBUFNHU4uqiNUNGEC5G8hdvxmy6xdevnY/hFuCgAc/BjTEyw4JJl+mqGdFQBq5Hw0cem
JR4gqsxm/VSR/ngIcSzZI4RF1W8HJn4jJEAPJdandjBzh6Iy3xsS9U8jgGrhytobrYIfA3f0g+7L
4T7EHmkT1+ggjK6K1gO78joZPfuqz4mNc8b8OSCLeRd4yHrJbB9QBoXuthWT+loXMzK4geJKGG26
k9OwUC/5rJkuXuLAhQTsGsznniWlRPOb2yxN1FmioYln5KQ4lBxl33qsbXMRIcC7Z33gUzQ0PZoN
yh5LAxanPuamWatarDysxruwwNBhiWYOXk4BfZCvCk18v23maPqGjqNZew2yZnwU+5VvLy7lYqLW
q104FKqkyBnShNqxHeJLT43TWufdMa8AnLqUitUZDDq/+EQdpNO714NGA7DSRUXvrSoaJk0cyJGG
dm3a01UWSSxi+zH+6pfZbzZg3Mtze2kDFfFDN/nj0cq6gl2J5JS168AIt0P5bcJw7VqPU0JhD7fH
o1rHYzKMHvMqxn9/hrvhO2O4C03Ae237JpyOWRV7uAdU9q73GjjZj5bbJS9FRPu5EsVVOVakmg4O
dV5ZYyQb4nrH0RdBBgBjNB8DjCigqkHpNTHKBiqdg40abeGuYnoKm6CaIzBkQ7UAqFUm1qbilbWz
I48IOcWDymKIHoq/J46+gxV43KKzfpMSIE2eLGofkCH/MCMhgOMLY24sQewMn/5G3NPCNX027DQy
DllXh99Tw6ZLADp2kMZYX3oEzGzgV8CbzjFxvEwz0XKsGu3Ip6GkxbAwuSbXF0ZK31g7XhLBqJb3
SkY3xO8q8K5SVXPHZs3gGF7OXLkjA9DWS2uOfR8v8MBHmApy3U9XaV9hnR8VwV5w8dpNUw9cOQaL
B8hIGpxvxxVe3EGz1aop9rEbW8dB2elxigLMFJwyXjwq1MpqEFYGA52djgrFkdzsw1q+9ERnfpmw
j8U2W6Aw9jXnltK7QV/48nUApd6YfWfjtmcH4hiMYfMk3AQGJgIesPKmBTJqeKrGgPJgtl19WWsj
/qpdamTZKhuEpOu2dQ6dzFBx+uobcXJftAFWnZzfP9wIgWrSczXEHXxcg4wjy9KNxD53wsvahdaX
97bag/1TGNe4RmLqM9Lri8d7rKLFpWFb7Q+/sqzFUmys73qBF4jhJs1apOVvoAX12neC7Zxu29aW
MXdmF6OG2Uiga6AVQPmi7ZVfcTkWXZj9sNNEbbthbL/lHZcKDEiosQf3l8DZkRxdX+0oIWC0uFYN
LN+M3X1YOdFV0YGSCqhpo+oXCYsaQnYdkby4NPC5sMNNaKfKuKtCN/uSunZ1LwGwQFAXBFhoFD32
DOtynGzI8ElE2AJO+cg+BiffuYrLH622jqCKwdmEppxvPYtSAnUg+E6AvUmh2a26Cm8GDK46CboX
j6+wyfODa7TODvHwtMd4sD70FdkBJmysH6kchhmitW4OBTvGRs8N+6kek+tpgPMxmYJs7hgfer8i
hi9NwS4VbI4bbsu41A8obnCkYvcrxCulD0WalS7HcF1fNgYFxUza5BabSAJ1BS4UD3EecLdzyvBO
ICvHgx+btotOxe6+c4YMubpd7f1qbrHbcKYfNSkQOzTx7Bf4ALL9I12lO9A+peGEdZbObND/RUtC
eXAQtJW+ji1UcXMw55uxaskLJiB5j8krFsAmx+8gpHFLjFO/4+olD0Pdhj9Lf24Oluiy9VyMP3uL
HM62yKI/OT578BvHZifiodwN5FHvLBAu/KsCtRMz5NxMU+BmGP/vNNkbsFDhoIWFaPQ+nYAX40ju
Rxy4V5NCjd0HFhYLsd9uZ9U48EkJxyja3v5WlwPQ3LLZTmj4Lnpl+JfuCOa9isb6e2Jo97ueajqH
hV0WF3j91htbWnwPnAKC4CXrFvPkys63tB38gxOjsfGJQ9nmZhHjBuEYhyQM4m0UdAaba5Bv1QQN
uZLun1YbGEAt1l+gO9j1hAmuJSLmZJ8rMELcNfhHoAU6m43xEJiFvlriwB9klYVbHNeTFUITeAmd
JS78hH7dYEv3nk4OsTOu/UJlIa/x/TeubKwEKVLwlForjJQ3CINf6cYtdCmiwtaR6eC11BSkdCRJ
h+dj4sUXqQVbO8UzzfauIFoibEvj9JuTG1gvFn5J+h9KmxCTlysjKctnq8NmxkZgtu2YTl8UJdBl
jOZ/XdswUNI4Dm4cOlDXA1OfQ6od4DnA/s8TEpP6AqvA0PpJP0jdITL/BbkPPI68830/2O2mCpS9
97j+XZI2Ia5cOTU7zt9yn85sfnGde+g7swGSso52UdJ4L3TfxhX3SHNFKhjEUZuACoK7mnVUA5kw
Ade4lYGXZHAnS/xBVrRc4p+ArXggQfq/oURM1tzGUZkZtAbHooBjafQA+W6ul0rO+YoRAEoIfIKw
msPxEBFLuIjQp3Af2gPhrjHZarFt/OKQjzR2YmxMQzzrXew7wTWsVnh/M9gouzFEWlHonTSzZwCv
YFsBJK6nXhoUnEZ0BXIXbifDoWDKSvPPHHqPNRKXRzs1WFI+BtP3TjeaN2iJ652XRtRUSNsQziti
ujEpXs0O/D3SCN1NPUOiCbPROgQSKkmAcUKNk4dDv/VWYZfwLAJ8ormV9FfSZHbMxVxuwnjGxStE
HZibwQO+I4eZGE0UWhX9OUKDqcGmFPALvaI08nSfZCipKQ3QBDSGuW1S3H9DxxzWhZmbFwC8mFCk
UXllOuxDa2/J1VHD5HwxTBhALYgQxl8IdpLC2Q9jI24xtnRXQRa+ZmWK7w99u2v8tud1JMAJPDsq
Dh4tjAP8WgwNBHXNLpM4BIxR/tTk9MfZecMLhX+iA7N/onoucbRcjW7rbAYyabYqr6JnnU8kf4Aa
QtQEw790DUs9w2uyds1SXvR9X+5bCfoMJKavZvTjhxgjrl02Qp6Noh6fjQHG8Kiz4imJnPzBsBDa
cneeIGqBfidp+dWbRrlju8ADjs7LoU1M5z4NjWIHfcN5gsmJgUfq0omCkUCrsxDoVWnQjGmHizy2
yzsy9UBLR/qkG3fpCtmzp2ZMXBM4y7mooHY0HqCz23JIwCBdAk5N41EnGSYVaVg/GtmINRY9wlsM
onnXbZndY9+OGYfGPrKZy2bjW0OJAbgJ/p7U6bWflvPXgkrsmoD6uwGTik2cd6/sLtyVvaCjMMQW
3ifJBCMRyl0Les/KpmIkIQOYGe81wAmSMtq0vyhxCLz2M+CbugKc5GXCNB6VgD7cmnsstb+FLufD
Ku9CjI4hfvlpX5obx0r+YPhZXEel21EPJfW+aWDtYsch7sdg+IGa5HuDrcXFMIfTUwtYvqEf2++m
AOO6KG89SoPQvqGjVuwbv+eOgjwaJwXycQJSj/5hYiGLxpDNA7xY4yXjrZKEpmJW2sVaNXaFxzBn
UT1m7q8E68fryo3oHfYUtqY5hzdc7iquKZDdHko3yfZu7+mNP4ETDQKPj7JX8RF637Ae2N+ommH5
9IU7YssJntnkERTwwneuR1kikE2u5+q+MbE5wbHffLHKzvoZycU7y0ELZOOzso6xOr0R/uCs7S6Z
dvns2zvX9OrneGjAFByuyCS34wdvheM1DHPxi10AkWljjvQI8/EF03R9g3EjB6oMGqQ5tJ/T3Muu
4YtmVFcFFUhVGr/Yiqm6sB5BlWF6+xAD9CsafMlWjgq3pDrAL8oHUYkTP9qJKurJaV2MLpMeBjRk
N9ysFZBWX3ZPEXSuZ5PCDd4t4lKnB7VaeT7hQ3HZhY/0gn1K8zR5GEgRufewoIdZP7XfoHXLHXZr
XExsDc2G/4mfBkfpgwUj4qLqAC3XCYgN1Pc0hf8apXV1XSV5BW5SZRdsWfOjVKVxKenb79OqY5+h
YhEd5RNEGK6IsYPQzjd/4E3zDCfgvsO7HQt/QKbUeyyHx8IB3BMgOV+q0XGvAgjm666FPEfXNWSq
FMWvWIzpNgmSgux0Z1GMkwT64M2FeSGzjuwEANu9kkn0VS4SMNMR4TWgWfKaKZrQJqSxW7OAXFqL
btx67ZheceEo7uYx0zuDdLMdhizkEdjJU2Soqlg3h7ggyAWfOA+s1gViJwVlYwU4Jx8yd6sgOOqL
MLtBr4oRSefTGilbiaYjBoxwcfhZLFHap6hfbDVcrE3rIYNNAreTVgDUvVFFM676dbFlJ4m2bQ59
Ep2GtWMuEB5LDO8ur1UNt77w519+kWqmwELoyKPqMmiCGGqrgTO7yb/DGVnfW/OsaMqOxcbTrbd3
FZ/LrnEgMH2svPD1eQJjNn+QYmQd7Lh48Me53hlaqH/4coizZ0xRxegRapSML+7gljfomsJfHHHj
DVQQiDqYgWZglUioOpIBNqTYZHcAw9NzX7AX0H0tDkPqPFbVWK9qh7+kF/4vNQtZkXDDHQ+/acgD
enqeuIuvLDVG9wZ9mf2sJLYFactsYaFdxR2vATt4ElYQnnQsD42J4RKpAhRVXgXw51eRTZ3lteG2
w5E4RytL0R4u/wKHHS8c1q1z1ydh9Vho7Hfw4g2DK29M9CXkvXJjTxNtT1NNN1WcuRzgrXsrcrAy
8vrSfdB5TJje8WAB0XenF0jOxuTV1xXI8x1NjQg72PwnOpVgi1d0cGeHlTiMPX5xMd1DqEQyu3SD
AL1tJot9r3CT87s6+DJW9i8c6fNLUfSIedXgYqzvz6uJq9stcVJsy/DH2S+4sYux8B9sG0pk4JQg
KzlmjgltTLCQmu4R95670UFPEAnwBzVgOtTGpXtb9w3Hp6eXOg2dRzyaCcghX20yESwlCdEJTHZj
S4xidIhc2FRc3+Ri8ZwfOpYj9rZsVkPrEWIcoTzBK6N5sCaXpCkOyxsjIGsJ7qKB9AaXTC6uESep
W/4Mlgo6r6r+1ZV99yuzu2CXEu+FmRzuK6Hh93sAzPxo9lNA+otuaXDhNRvHUHMcZU5A1lgN+pBL
rloHjTUJw+RISMwE9MRDyrq9ahy0AZanp6fGqSQAo68voeGgBbfFi4t/RBwDOWFw2FrYtbUhHt2h
t7egStxi2RUhwoLDQZbdsCG0q4N1UQKnpXCHDdTTwkdQ5qYlQQq5P+LzhGtP66UmMYhCX5Yw8He2
6r2LKpvLvSEgz3SzUR9YeFTVDWB7GzvRJpCZe5VCgN1Q3rEbtd23EhbhoYEw81C5M2GfHdmIuCbE
O/Do4QKPT5ar01C3T6b76AvzwUmtYRMXk76eHeub7C0c5FNO1TanSQHB0n3oENBdJ20Gd7tlflQW
bOzU6MID3ZUYkwaSMSZPI3+tSvzdsopFAmpKzWUoLGvpO92QbhVuhkShtsFjm7sNCuxmaib2+6a4
Eh7KANWhD8VIs8PuIc8PeGiZML27mLaoVf2gcKXKgXyK/0uSdmyB2mwv8NRi4uIHZEBV4g6b/dS6
pqfaZ/2u9OrylnmlLghkmzGOmh2Eg2FDFl+R/6YEQhHrtOWLk/QohXujc1aCGyoMRYm0pIb6Aa7H
Ld1Rgr0SitGY1OiPEoQyBnzzB8XiYgsUemPPqFR6XSOrivzmua7r5t5syHAMKjfZB9MoNpirWRsI
uT/o/NMWxGfzuuDc2dptgNF62eC2gCJ7DZ/HOaQxxgGq89jsJ/m9G53quqF1j6iIFlAjYCqnMLhX
PeFEm0EMP8hHM/eo692dm+nulWAi+1J4Md0jz/zl9Crb1VitPniD9yN0XMhsNQgCDbTf8HnFlu4N
F9UobcCS8HRzywEuiO6IzOptsD+z2Fsa5yiB7htjGsvfORMKQE1S10YHBjp5j/StYpQFK75U2aEz
VHAnrTZ70NwbIYm3I8A9EPUlk+pX1dKnKLOCC4QbchD5vbkdpAmDtBHmynGMfDMi2l3pKcePkPJt
Pc6IMGECFtsu4ORrfTpOpPGFyOGicT8aoUT0AyADmjO1RGNheuhZTnsZE3Ox4VNwFQ/Naeum+R9J
XOIGT6f0ZzsBdFtOZ/yoCPQCbFAtikP9UFFY3tJgw3PK9MfvVHsvsMtsQFckMCSbjpu6AzgaergK
cVz85uFY0sWIrGPJGCliulFuGTaXY6r1qqmr+j5k2zmEJaaY8PzoUNBXlTmSdSg4pKjQyJDI3xIr
vrVIit+IDMGsjrhBOSNJKSvpT/6FJNCEAsuZYBFzppkzVjMdSR+QpGAyNU49X3pej79x6CbPrQ9y
7UqaDk3C0WCZAymsGCau0yiG2QwMjINu3cDLGV7IlgRaTlIHMxET635UI+NYHGjTGOskQe7YCzVt
oU67yEcQTpgD+UJzjlLSI+Fp0/at2sukQY1eTwQi0Gu8QmvyJU4S9xEaULyu8srZw23BygkXjzVw
f4hMoOPoh1ePQMaEX+wYzbXV2hVNBwg2tAk094tuKoOt2zt/Aq/rAzqk47hc9w1sq1BHoZixNsUw
acBfH2YyNrh4zMX21F3a8NIDCkCra2vyrAJ2ubXtUk/SHhXP0I2eq2tiIsGlFKE9DXbg0BY8q6fV
auG5aCyIX+Q1ycvQtViC2gb+5hgWwlULrMumDEBUIGz8toex+xPYuBRqvH2NtHx1AWb3cG/KPXlv
0/Lrsj+NyPSmVzTzQ8nqxhQC58DFp9RkA15HLqbdWYjHj/m1wihzVdR0KN1UD5vKNpN9DQ33QlNU
kYZI1bZqOG7RuDnJoSbaCQtTDM0iF41K50kMgRO7vqaJNT/ZZCEc+f8SVtCGxjbrImOru3BCtgcB
CQai+dvoYF4CyFW/E1tF3BISMgTGilejFq8D3aPat5XLOa/pBqKdT54bcmljjvVgYQs3iFcuuJn2
aAvi5iLpwHuwkne3kv4dZiHKwRkkti6lSCKyQMedqtAgl7RK8avve0M+0c9GE6klCKXt2Jfap7Lk
uEDQRHm4LbOpvsE93NrWc1bhDEE8gFNH6NnY87JRYQlk8Zf4dVMR8bkYf4BWw0GLorWuOzxrbAse
Z2AZe1f00R4qDR0FNO50flT/0mjdfZX4c+GmCsx0XykYZgVhQ+u59LFcVszFOpqgC0T1k0tXfOf4
XzxEDNR4SySJOUNxrQzoNPgg07sj8GUbIAuD9bm0TfNOfw+oFb5VOd2xuU/N6yHMrbswA5k14No/
mGWJOm30PKT1UFohQ9aA8xYNXprgaK4gfDuWEFf2gFQSk/KXuVvokhIfWjNCRs5Fstu2bfSiORZX
aQ9YAcau90x+kDk9aBxoIKxF+IDvMbKDLWHixbb4sRoGNUhsevRdBXojajnvxiKCBG7MWD9xCxb7
Hk04KmjX9y8rIVg3MWlzvojHg+QAgwlrjLcOMLd5GCs4yESMJU55X4zId304VexHgGVSgu64aYrr
Q+ny2TKCeyLPwgDfyrNn+ORPTmuz5fQZMcYREcK2B1kAk16YT9x+G9xj7WQzZxNWYgQQr7wKRewU
spsbI/5kLT90HVeG9TBDkIKUF9XPRMPIvVumwzEJLZtThWnXSBqqdNJmespYyLiR1FdSwmbn7Baw
VlRHaxVISy9mCFGTF/u5Ve6vIm6J1sSzdxX4MKfOp6O/Dy23lFSetBRtGkuaJ6HvHSuKK/FU3KNP
/hrM5boQ0/fzQ7yPLWcIy6OYVtK2tHmSiw4Q5nRx1Rf3Yr6e3CfEa3aCeBhN4vlx3geW8xDC8aQW
7NWkTf/n/5S/fjxEVOz/8x/xf6Ownq0p8/L7Mv4CsKDLYGOxi3bRS4X27/xYy28uMF0s8ovf//Mf
V5rW27GWkPu/xqpRHEVLbuH9NL7kwR8PO2+P9rQAH08ziGFXULjOjyjU+yG16Ti2YhV4MH6XL/nX
kAGBknopSe6LAecAiOzdfI8iFG7eK5TXdWeAooLdD7897zgmgIbNJ8/8wXdkUbvK0VyKaZGcfMd0
BAih0Zzf/0yL7z0KstzjdNucf8wPPiKiGwm4IqBTkqv49inpiKsMb5r83sESG/ZfUnrbgNtxWhx9
7+r8WNb7N/pmrJO5H/uenBXJFfcueNKA+k1jLyGmb+dHkR8O4ynPtnh3Hkvg7SPBtnQGs2UYjnCS
IO6xEdvZfywSE9ZfK/3VUv627x5D64JYK9pBwJka8coXr7hhw4p8LlRfUiy5xguy7s7/tHeL35Gm
Y/KepRLW8t+3v2xMq9YwQk8+WH3zrZaP0HD/nB9BvJs0yxCwQqTNeWBzSr8dohew+IkrUg/cXmAT
YCUhfUxCevil3fDLkPBzguZejul3ASA/WtUR9OIuiNM9uUxALOS2rSiq9ud/1rvl61BcCG0LxzEF
lJPlV/+1lqoijPnNVXNM6KbvxhzUwUVJRs7DbN55SXdsGgu3JVTl1LwZxfO/H55FZLLhClu7pzMC
HCqE8Cdrbv0gm/WMm51NNOZtKZ32S1wSLmjOUUzLwbQuGtbD9fnhl3f+ZvPi6TX/cTgwTXb/k89u
IdWe6NfXx1E81fOxwsaNHBoEeJ7bbY3g4vxo76b/Mhpm+ghLJWfAP/vaX+/apWMC3OrWBBui/gOy
qaxXVWafvNJ3+8Yyims5Jsl9NlXo6ebU5nBVC6s+wrz1+4gg9tdhIESz21Khnn+g96vG9iwLyNPl
PPOUc3LOgD9WlTuM9REi40NtB5eDpW7OD/HRO7OIZlWmhJIgTt9ZnUfj7MY1SSaI4B6we5F3iWgx
jYkxCj8/1EeTwZGSx2GdClOfbIIBNykzVkV7pCdNBrH6Bi/mMNgIqlv6lqkjvmA9vj0/pvjoFTps
CewJWnvvSgLIrx19aQbNgB2p2u1dCEqQ/sEUZhcwft/1z0Pc3Q0QpXoPD4zoQNrjrmqdh/O/5KMX
/dcPESfHTVsNdUid3B5bfCrs/n4qkExWz+cH+Wi3+XuQk1eMDU4DGbxujx2RmMaXZLq0HEA0RCfm
kTi/xvh2frwP365a1pvHviv08tB/rTgijqyknHgoE+y9bu9j31///41wsn8S7toLDTv7SJctoIpG
UDr6nyyzf9796TbF7Aeod12H/MKTdeY5njloa2qOjXEHKl4A5UfizqtehMoP2j9gXwCHvfhkI/nw
Y/016rJe/np5vtNkOcHPzTEd4Tr0F7l+8nG1mzGH4pbepasKgPj82xTLBHj3pJZyTHZJy1an57AP
6wGbp7A9ErOxMcVFRvaaf1f6e+w3svCij+hgGa9wJz551g8nyl/jLn/+17MGEbZQZRAxbqi/AJ08
+8TLffJs78pWNmZOWazHHVO7eEK8HQNBGRwnljtGyT2YA+Yx3r3d3MnuWnjOWjR/CuenCL4Y/WNY
3mbh7vzwH+1urino6Wq2ara4t6MDpiZpApX52E1UzT5eI5tKB9h/OKJdZ0t/MEyn8GjM3FzPj/zR
u/175JN5pEN8M1KXJVLg2TyT+ZAVnxys70sr2+PB0Kgpz8Sz7+TIExOUzQz7rCNZBJ795Dac3xjG
/j7/HO/Xg2PiZ8TXo+3COX6ymZCpQrVQWqyH6htXLDZrMifoFKfXWXOYqltXfHY6LN/k7WqgKDMR
w2ihTZeb49tvFse0kOHzMCvxSYkxK+8c7hmWXEnM4+v6s2Lsg9X3Zjz75AwYYXQH0HnbYxg8+Hyo
yLg0ywArhk3rEklVY8VwVY2Xo/jkkH///d6OK98+Z291NS0Otmn2tzF+CeLrsH5ggp7/fu/nIaMs
t2KJbZNS9snhUxS6MBHItkcsI9dhcTs3n0yQDx+DNoQrXJPbxGkBQY9ETfQ566OD0jGfn2qqWaqj
bQfd8fyjfDgxoL25HgWLfHeuda5ZGbCLmqMYQHzsYCdsdDG1xBG27eitpfO/P4J4eR6PBcAlWWQn
UzFpUdvFtsYTOCWoQw9YJveYT+2Vc5k4ZCwsXlOQso1Pxv3wlXLHpzSyTYsl8HZmOMDR2DhwPxgS
fFpgQev+Ns9eXOvi/At9X/2wqrmWeYoEVKqFk90xwKZiQnHGNSihMtH+ltCVi2TUnwzz0RSUjgT6
cYmn8OTJFDRcq6MjptqjjcwBR51hn0az97+YHH8PcrKaSmiOrUGY1LHiEtPBnaYp2VQvBa23+pPq
5z0Uw4H291gnZ1rtVPSzY4ex8rvQ/wpzmp7Vbsm+Nsyj6VxTrmL/P6Um6nd/E2WfbBwfv08PmGu5
gdjWyWdDLgEaWIv2aAGazk13A7Pq5fzM+GgGwgGXpmtpzd6//PlflUFIXpJudNYdHRWuU9x9jerW
6TDy358f56MZCFLnSs0J4767HKaV49JyKrojRk0EJgcQjfEY7Ibd+WHelwHQ5T2PjYNNEHH/yQfr
h1EFARrFY6HLtQ0vdBYXAzHk0a0kQbS8PD/aP5XpyQkmeCrbkxD1tGmezEUkhk5q9DPD4TingscY
rlpuPRjJvXZuZbCzinBRmK/K2Fljhb6B+bTWgNOIhLGbB6s+/3s++JhCab1cKDkFKKnffkx4WsqJ
o2Q6RtaVHRr4o9Kd9i71Z1fJDz4moB23b8A7xbc8mZfmyKW1b+V8tGxc7n9N6Ebi+BPMbvk7Tl+t
5fB2ERpZXI9PnmWi3ZuPUWkedbOkZR4DkhLj+OA4l1E/fjJrPriBOMKGOa5t7qrQLU+2/xp2cBFw
NBwDjTKKt5cnwoR/qLAQQIBOqrkhm5+wdS7nOP5kEn30MqlYLU5WPhpw9tuPBn1btZAKJqxY4y0i
Wj82CEn89wcNFfl/Bzl5m+kksV7J6+nosb5FCV1Q3rcWhrnqk8/2wZbFQK6HXtizXH3aZlCEZldD
0k+k2KPtlg0p2pt/PckpbxwLtIRS+N1RjVfl6MDlGY6mxPi5MG8U/knpaG3Baj7Zfz/a/yULSiuw
eGCg0/M5w2Qc5no1HEe/IbXcgxpWFLR5de4inJZZtMa9kFgqA3lfpUvvvmvG6qu0cWUbKWThXZtj
/+8X+ZvfdPIpJ4sgWUJRBs6kaN1mv3vjoZK3rvnj/Gv+aE28GedkkRMrn1WmqIejohE2JvdmjHor
Wo3lXeXe98Z2aB81Zg6fjLrsmCfLXnJMUMa6XOQsc1ktf51HlqB6rUlhPSZ432FhnMoaceqGPlk5
7p0gXc0xPej8K5YwtSo/Gf2DPUcqSAoSqbnJjzhZioaXDp7hOt1ReD9iDJAAiuEg5MWVb32y6JeP
9O4xae1wnWN/Y5t7+5gNRGZQ+rw/zvJPCjNpAYlK2DVx+QkE/MHuIoFLERcAQr8/dx2FgXgxjsOx
w+WTw2M/CwJi1GdX1A9XCuoOzh2gWQe4++0D0YedYWtN3TGtj8LaBv2Fih+9ct/La7rX21buAyJu
cDcZaGjFztP5afPBsb8sUqYLjU2QlZP9uwxUXmCKVh0lkm6vh4WJ8Ws1HscQ2g/awznZnh/wg5nC
GcunQ4aKSuwUsrJpVvMHXnkUGQwJ/6DDG6OGZY3tBNSGT6bl8utPJsubwZan/2tNVK7y4Qm7JXlS
EAbyy77bGc19kP5OwkcnQVgzqvX5x/voff79eCfvM2UZdtAiy6Ofp9/IzV51ody1zXRJTDQUBJwY
5+F4fsgPVoRmU6dJgs+AiW3d24dUsDNIRBflsYfh+jQ5+GDuvfzx/CAfQQBvRjldd4OHOk8xyjQd
BtQbOnpuiCTpvD810DRyeGPc+2Q74E11fuQP3iiNN+YLmXNCMmfePt7c9rPRzml1TKEprWpDXxYk
IsfoMHA+3NSwyxLjsz7uB2fxmzGXP/9r3iSu5Xko8atjlSHRNDaLocP5p/pshJPdOhPw0+XAU5UT
ZoEZEbf5JyN8dAzBKrCXJgyLTZ72ifEWqTCGYyrWzUXboEIxHlPoYJ59p/0vWY85yJ0lP5v/Hz4X
BT2Hge3Shj/5Wok0qrRzNZOxb79Vqrj2y/jwv3h1fw1xcrx2BaYCecBMLHU10r4KCPZs4+aTjVF8
sP9DYPjvk5ys5MICdlcZhqQezikRnkTDjHsH0cwbqSISqF2/3M4kb/pmcuEa3QqX3+c0Mg8o1VDX
oUfF0fbl/JOLZSmf7Gd//SZxWiPOVRaZacLb9eHZI7nGK8Evg26TNNGwCst0RlNnPSS8ni2ubVh5
R+hbOg/dZ0Dzdv/Jr1m+5ftf42i2HY3PonWyu3plKWY3s7FsVfWDA2kl0vC3oO1XjdhqCY9ce7t+
tC4HfoXEaI0TdF9X5v353/HB/sdL+e/POPlQs5nM3HmY50V37fQoUTFIGlsYRNAVzo/08ZL671Cn
W23iJ0Pu55wnVYG+SjzaxW2V3UbmjS6RWeyH4Of0/0g70924kWVbPxEBzsPfmqSSZMlVkmzZfwi7
bXOeZz79+dIHd28VyVuE+rQbggEBDuYUGRmxYi1/WLkwl/fhf4ZnTnyRp9p1HrfiDnMetOoxsblK
Pl8f18oMTovtiDmYkLliAvj3Hhnrk2F6QnT3UHbW4bqp/88W/u9wxLe8c60jujd9Xxj5s+8/1sgv
6q+W9UWwEMgoJzr5P6366gzfY+NGd9aWb3EmoaWhXGxTLJv6plxNwh7Ye/6slbdu29Kce+OBJbs+
wMW5fGdkMr6qi2AjE0dUqU6wSVv+N9W7sWBRum5mIYwyNMMiLUQ2gbyF8BTvphHIeE3xnrjNRhyp
+xOlNwbEB6r1HZT6iqnlEf3X1MSltzTBBJ3hFc9eeDvoX+v2raHMVlkrgf3aiMTqvRuRCtV1lJoE
hl1NZx+U+Eg20Glc2Qgt/RuPYdKMriv8N0vqJl0uIZUmjjGcG572YKefsuKT2azgBhbdBVk5g6CM
9zz1hcshwRXvxKHb5TwhHqLkZ5PdxCigBO25tk5GBdQ/hotyxejSar23OZnGpDbDsoorbkfHfU5q
mgOK8hArNEVH6fAv/IZO0pA8HnUogvrL8SmF3COsrDE+03ww8vwMP+kNVNJ7sC5rj/elwOKdLWcy
l40XQNEacuujr7CRix8VyNnrR2p55v4zGmcyc00CtbHpidHIt1LzxYw+l/nPwH+6bmUxrng/kMmt
CZVK1DouA2miCPU2WoKiLz7pgTS/l5LPep8cyEZtbOun3qN58Ml3fmuwbBj/xhny8NMsHrfQBU6L
XjJINJqZSnx+0pKhEDLW5U83V1ecx+KyvTMzWbYsUNTB1NiOVfm5DL66xlreY83AxDsFAyThfsw4
OtDqVv3bzN6uL9jitgBgIYN2VihqiN+/90u0PyHYORJGQ//VK/vO+Jbhm2JrLXReMzSJa502DaAg
ZKroXoSA9EVPX1pwdUP35fqAFmeM46oD0OV/Z3Jqh66OrDFkn48Q+NKjxPNjDTWxvMn5t21HJ4HC
BrucNJiahySOCl6LdM4XgDPM7j4wHzsf/pPA2UDhgnjn2ap/jsZd5NJMREO280CGYmX7za58m+ue
uppqGZRdremVj2aF2rVDlb1GuRTc+pln3vudZR3zwXRW3IcixnQRDv+1ZTjcxxawhumJ6iNQAnE2
Zq9JpW7DkKxnj6ZUtYN/tKkeGvhgMoDs9JNtszo6g1cN6PtTAuRUohwqDnVbBRGpbHllCmb3Kp9l
csJ5s2qihDQ5IGXcjIOUt8WrV9GlZtYIk79kZJUUemHslZzZbAtPbImt9+6sxG1pF1YC97Jtf/Uh
oaVlc+uH6OfQA3F9Ey8t7PtRTZz1IJtRURRd8Wp6LmS8NDV2yb5bzaouTp5N9p8bC3TAFEBi931i
NFlRvMrpbxkRmER5CjxvM4wS6mtrwO7ZwWT24Fdim5r8bZYJLCwXqhxtyF+B3H4x6uCe9uSVTbpm
YuKOATmaumR1+atbZz8jGlob9Byvr8w8wrcB7tItAQxBo0A6zfBBhR8HkRUxjPHJoMWeZlGou/CY
ZbUbsyPKWAcklnda7N80dGdF5UrtYWHNRAbRBhtDPhOE6OUmRPZDMSAKEoyc7k0bqjBYdCP9ohJP
wwrC0qyKVkLXhVl1TJmOCt0GAqFNU++0bBp6COfWa1N/Rx1l3zprMAThkye+BQuOYpEpNucIEjhI
aaPL5Ow1oF1DhyHTDP5Jjeq+jpHkhT1Xsff9Gip/4TBf2JzslaivtRjwBb6TnslaP9P1FtC4ZPQ3
1zfMoh1EesnvmRZXhvj9O6eRwEtBTbTJXjUyKR2UA3svzP19l1stRFGrz5kFz+FQjzJ1DXCATtb9
0pxfNXFcDHH0OkLWbTrxviOLUsDze31US3sC7IGhgKhj5aYPNJV29wYgdviaxyVU74ae3yFStPY2
mw/G4CKnL4nXrEl6dFI8oOlZlSjM+K9150PHmMLppu9LpV1xG/OrzeRCo7Skg+UG7TOZs1LrM9Oi
u/o1hu0WhcAh+m4hrGYg4nRI45/XZ25+fk0uT6D/VLBJ+k6zEa0Fx06H/Ch5AJhRui9Z/ADpAjzD
363u23VT80XCFJMH9JIGr1lGwNOgt6vIVr6GiYs0kmTCbgCt/IeNgI8SF7AMggjIw+WGq0jEQfI7
+q+u26mPZZ8me8MO8pV3xXwn2LzAuKnoWFBMY5rtDaJOpofQTl7TAdlsOMm0Ae5ndc3MvA7APGFJ
x9uJcHj65ksdXXVNu1OfoYbdD51xn7TFFkqYz9D7703wX5LkHvQBBXhyzbKk765P5jyy/GvfIJqh
LGfoU2RPWoxeaBeJ+txD/5Abyg4e9ngYaMNFFx0eBv9TOzxADE2X0o0LgKQPbs36jMzq9e+YOa2/
nwEgDHYIqvZTLxIXPt44bNVnK0NzBshb5cc7q2npyr29bml5xkW7no1UgDXLVhiFVNk2Oj7PBgz3
aCZuMsF0G+xRic3otFZ2uYkGi4VCxoffiGKQ7yxPonh3hAAiHnX1uZLvyvFT593bwUoqZrZtBeqS
q5pxkchSTeEM3jl/2og1P9BS/VkquyMqSA+BBpVMMR6uT+Ls/hRm6OixZRrMgMtPzmBU+nKtyKX+
bGTfGv1oaH9qMsWu81ShromkO9LmH/X/tLPx9LFkB/ePkuLEoo0UTpxpgfcidenZqPu7CMTF/83G
9MynlP28qsPGQKq/g4LZylbmbeb4eb+pFlsP+RBKIcbkbtbUIPXxN/YzOvedCv9yIm+15rEWnHZQ
hnnlSiww8/3YE6glHlCWZsrTAoc79pU3Ilv6rI6odg9QxSEnizK5+0jf9Ye3HnEqz3rietqpGeHl
1kNDKobLqXafY0P+BdPZLTxzt0Mc/76+9eY7XNzP3JrgpMAWT5+FbQbix0Nh4Dn20sdIjx9UrYFo
xFmJQecO6dLMJOo1DB+uX9XRn9MRqaQA2kSIID3EDeq1Cv7igCiCsE42Icf0fq6pw4ZZCK+uF44/
5cj5VI0o0YZrDYgLZtgHGtB94EPKHJmQxbkq14H57Ln9UbJcOiOKjdqubPB5jpYXgkqjoy5AV1TH
JtD2TLHicQR9+0xj416GYj+9l4tHmEoCJdpa2k7mDrGzjy8WY1J4HQkEC8O83HqDJkv+CO7j2YqA
pjblJyhP9lWbQLlvr0Qf82nkKJHMBtRJugf816UpO1I8qPnr/CVz8h8osCFvJDIN+vfru3zuKGgq
VAhxRHSIYvXE3TVOYnujHIYvffZio89QQ3sIHeGmtK390KebTvrwuBzCEJOzC7pXJd9yOa4yhz/Y
MDP5pZMV6S6TYbpgL9pcxnVZr3WqTA+XAkDVsnlPgmjjgT7FIJjK0I1hXowvNnIrT7Xfk+qW4urG
LGTA7TF8ECujmxtUuDzI2IB7EDmByQaBxrmyB9StznXbfy/yCj1YCXp365Cs9ulPV44q8ntT0wMA
DiEoSdo0577sUCmQNmRr6cap4O39oxTHOvBWbq2pjxcGRa8rw6N/ZfZmGcy8GhuvDM+5Z7nfFbsH
veXngiovdof7PiyGu1jp4lU8xPQkYFdkJME6/W+9YrJFpTy0HaQXwjN6XPqTUg6muxkd9IDNriup
Zzl/0NBroEQ2i4e8zaACS6Ua+YQels2DVDbQsbshguqRTS90Cb/MSkg5w0Tzgbzt6WbQeVaDpJts
aScukjiEQO4MZXOBMHQMN5dZKybysh28faqQYrFh7YqLvrktbDIBsaLQ4mG53zSQQb/beAT5IyG7
k7q2vAljFMI6yL5+Xz/qC/N48Znq5clTeGRAgs1nVoP/2Ojpb0mHJr61jh82Y9P6KvPAJbHCs/PS
DHo7eSZyt2e9qo5xAzLOoQt7tG6vm1k4aXRcyDSfkruhFXTi/8OiHOpMNspzatyOAUqI5Tkwyq0T
/rxu52+x730Kh9UlgAdg7hAHAGOaHOlUc6FMUur0zNcgFFejTq6kJkKeWawefClwtrmF9l3M9riH
cQF267iHyIUMRfiL8LV8tvz+m+bCUjQOQfgEvqJ7QawJdr3Ws58KZHMPVcixlSGFUTd9qVlrJ2hh
4UENi4wGjxEc4uQq6SRUQzw7jc9t0x11kNG3BV0qO7Rl3q7P1ZIhnrEGblfA5Ke9CJD3JpaDQNa5
ytP285im8j38W8NpVPK1h8F8+SkNwDMA6Fp4h2kCBeIs3RwqlFIM+RFdlVsb3pXegpC9bA7XBzX3
s7Q60ItC3UUG6jktRaCHArqijdpzqP/Ohm+V/ysvf8by96T/YyhrF9aSMXLI3FYm3p2n+uXh6XMZ
SU2yrGfLQgg9uC2d8tiOJVzxdIkHh8z+dn1w8xUT7fEiyDX+vrAmp0i2CwjpFKeiO9B4KiV31+fD
awsp93Uz86tDJQnFvSE77EO2xuWw9JGEguS55VkuHyrf3HXD58Z+MPOnuqhXlmtpRHSXkbgjtpjj
jNNcdxtPVaszCV1tP+qZuvFFg6xgR1wZ1cIetGWAxgK9KSDAk3OFwHUGNL9rzh35qLcUJd294n/N
3E7bqYW3Vs9cmEMiQpnuQLJrzOXEmtnRUpOY3PdSQdgZbBrpzlZvfcQP1pp8ptk1hUtM9BmQM8S1
0vx4uVp+aPk6DNtEFt4+rpFcgSL3+n4Q633pU1W8Nkw/psL7dH5jhvAIZlLanWsvoZks2lhh/yi3
4W07OE+RlX0yNTgqZU/++Ob42+2L4+BRpU17plUk1UcgZu0ZkqON1bx1kMV5g7Iyuvn88TRQeXTz
xjIEpdDl/Ik3uZ2nTnBu2+g+sLx71BZX0CLzXX5pYnKXN1lluxUegeQ+WO8MglPJ+gRsZaUuqIrz
f7lQ4pWDQ1dVsjws1+VQmqLXBy2ugnMMfSgoIno7RhcxHGtsHi0nO+rKm1dUu0qFRBC+kAeEkYYf
XhCmP20wCgcnEkTnnaLflKbuibQfHBRZqu+a1PYg29c/2hQviGcokZNk5GDCfiPm7V1aCjmZTh9G
LzgHYXLj6eXWVm7ScTi2dn801b1DLen6Tp7lNf9a5DEIzID9NHtVN20RO1RcwjPM3spWp4ciUx82
u1qw0ct5t0eRrYPY39F2oW0Om8zT/ikLvUcJJWr3HdwcK05plnb8+0E2+QpLp8FqljIbq4JwlSTC
OQxfBxgneaEW0X2GKEf3yUdBJ1bkfV3+dMyP9jALwwQZUCLwljRnmTN/VLuxsKLobFCsG/P+a0Qc
vvE7u0RfXjul2iq5xPy21IgBdQKz/2V4may2quZ5EqZKeLbpCRiq+zGP4LO7bX1jp/dfG/ugS5+8
Cs5f9S6mxJwqb4idIWMt+L1RFlCTt+ubYeFUcpkCq3Vo56EqMXGcRRqiGgtH47kuThE0M1VToB67
VjtacC8XViaXaR4ZTkT6MDp7gbHPix/KKvRgVgpmKcUrD7pHRjPntesMBEBMSY/OwXDXIWuJ1CJU
Tfy09Ns0iXYRpOzNSR/fevfjoYJG8UikqPA3Fit7eYJTQ+0NaKejs+o8GNEhQPDT4pqTn1zH+/Bt
gCme6QR2YN6Bl16aoriU8bAwwjMyTIi2fbHQj+uO17fEPEYg/Y/MIVVLHog0vV/aSEt6x0elSs+j
82pAqBgQp3r9sBGaE9ctzRqSWDSH6N4A1U3jPBRgl6byJHEDy/aycxj71cbq9G+xb4PogAU1T1+K
Jrs1yRJEmn+T5vWmLuDN1cJ9ZbkrdfyFUwDxL6EDrQSCtWryHVHUQzCNNMxZjfPH3HX/iZz6mPTB
yhW4MLOEdzZ7lJMGD8TUTKuhyliQjnCK26rf1+0nRIx2ZWauzOuCk3EA2/FnscG6RKoATcIwPJv1
Q9j7xxQ2wg7sKepISnK2V3ufFu1RUqf4TAQmTwtlVUvJGQWB8IxKEbR9+p0VfVX7z8jtuPlRRZDr
+rZZWi1IJwRuhVzt7BB4itwmfRuH5yHJd6l9X6WnUX2+bmNpqeA0EvejTIpkmiCpqlwv/QwbuQWH
PgBQt30hVQbbrbRSZpyPhp50+sFJDBCQU8G/PANwgzu4R460is6Jmr42qkIT0J/rw5k74Esjk4zA
YKJPgcQZO8Lst7H2oiP4cd3C2jAmF4nbu1Kl91iI2w4g4ZPjoI2Xr0QKi0ZM+gdF1dkgzr+cK2Xw
xgp5xfBsSYdxVDYdGXNHfbs+ksW5emdEvTTSo17J2wkjXYge0K/SXYlQlwfBjQFWUFA0Ty7DMdQN
0MxEO5IabUs6LW0w7qzPyoLMyg2wuQGt/Y8dYzJZhtqOASTgIZys8JIKYeDi2CYPEr25nnWTKYeY
Am9UrxycpdkzSctTwwMHiVO9nL2hrC2vzqTwXHdwZ7qPiv/Ph5dHvFBsEcBydTiT93+SkK9FyNk7
ewpKTv69NZo31y3MF4jWeChYZJgTHECWkwUqAJuHRZLFz6H9A46bjYHWkROswQvmHgYrFkgaUoHc
2fZkHGEb95kV+/FzZFvtrwF07FkvQBcYVe7uqSOt0efMnbRo+NeggoBkhhK4drkwvW5I0kie9tlA
2wVnjQj0TWb8rmCLS7W3clzr055vBF40MlAhjLEPpo//CKrOEIhx/FxKP4KKDov68/VlmmcXHIME
png3kcHjb5cDGvO81NMInucMMQco1n87VnhHVWqHF0KRKdxdNydW/fJdKVrBRVEG9hKSq2K8795p
Rij2Ymy25zQ7abJXHvugfIQe/jeV2D9ozNw1eu3fOf5HzxOZSVGVUWiJNaBsm/hVX4UXX+mL6gyE
EgW0Zjf4zrBdGZpwaRdjE/kTQFeQhZADNaa4OEqsdoDC5nhGmnw8SnKeH9RKjXdu1XpojaJZ4Vf2
jW43b2osdb8KdQxRSO+EYFwUqcoZNvF0q+uRou+h6PCpKth0WFVVeAx9uM9ztUwf/coPfuVS4vSb
SJc76aB2zrhrrM68s0erPbS+mt5wtqn8D1n8vS/V+ClIO2gw/GGsH63eqdDssxCesTsaDzW1qu8Q
9EWwpNjV2lAYW0TS7WRnpWgFuhW6DuHgSSfUJjTUehX/BtRkvMvljnZzlMCjg+8F3k+197uT2xvf
pQoBb4On7yaU22bcoxFInkpF6RKlp9vRKccQNZdQeaBVXdrU5YjWJR3C1lcfdYe97gf+fRmFNQrl
cXXKs2H85elae5/5HW8PBDu3dqD4W1uq5EPplvmWLEjxnNiQ7JTIygOMV9pDmOhoyScq8l0gxw9J
ZurnXsvHbqN4hrsdhsx8MtFf/AfJ8T7cIo1enNgzsrezkCkwNpLrOp+7sA8PheX9RICFNoLrO2Xm
tITrILMCWtMiPTp96njADnItMsYzLC1bpTxE0qOhntJ+DdI4YyoGlEc8CdhJdDSJy/7ytPUIWfqR
GbrnXhm9H2gsu6fEttBOlbSvSetH20jLVLowCJo2SSONB5H+2ziheu/6KHqq8rYtpN+lAbxjsF8+
Ogk4AN6aorgieIxmEVsveUpv6OfR+B3b2kYocqI/tqmt/b8wBCMMtWf89exh2epKVcRuoZ8j+7nr
bzT3dRjebDVcWdTZfScqo9zZtkJ5QmCJLufabIUiLRfQOSNQ8Mu7kJRLWL5eH8vMWwsjFpA9GhYp
ok93ThEBeynLXjuPvbYbUeTJ+sdCPyrNK6po1039raRcujM450E90BwhsKrTGAR1sEBRIEU9NzFd
28OfqOhudIjw/OjOsX+p1V1YPHSyt5WQfc+RcKxfSYdvCrPcj+lZSVEGekwLpMJuitWWrNktwjT8
JU9gdzuijnE517LcwIjDl+PA5K0lVB/VGMWBFyW8jeNqqw7xrpA+WfYBVZBd2x3i3KaN5bdLzc7L
vmcQdpe3q6TQ81OtMlXgbqnikFmYfpQvgmEP1j0Y7DN69YfnOs9h5Kq/l/QhXF+bJVP2X2PihcqW
uxx/w0XnBk1mUi3uHlE4uqlKzUdlBW1h1VvZcvN9DavKO1vi1nt3Y5eZh2hWjK1G+qqxwIAKi7Vw
d8kGsB5CXRaNgv/k7KR+mMRochonX+/pK4Ygxu32LNj1WVu0Ig4OoC7YFaahjhnqlWvUI1aaGPCO
vIvC6qWR+pXFmSdiYWYlqPqPncnqWGprk/6RjVNgC5Vp8liJsteKZwTLynjfts0W5bZNlbxp9pcP
jxCVAVDfgiQZxrxJmCN5ZoG2XiufHA1MWbsP4adHM+a6kVkIrFBJfmdkEtjTHivVMkIkp2CEHND9
idLG1jI/K8UhDG6rNaLphUV7b226aGVptYqc9fKpC4onKzV/2B0qs6W/Mqi5Y70YlDNZs6Eke9EN
DGpE1969CaqzHHxS0e61kTG+Pn+LpgTkSrF5gcGoc3mgRlVSPA0R25MZ/RmSr6Oa7Lq+vQm8M7rm
t9dtLTgKYJk8ksnCUHCbpuRIiFeAPlL5ROl5l6LVKXwknkL58W/scIkbwOWJaSYbz0rsNJfNWj7F
3o1iIcQU7n39WQt/XTezuBlgCP5/ZiZbb9AHtVHrSj6hVLZNpKBCuVLadIq3Mpx5+Ys9TuaW1zHZ
TJpOJq8iPTbLQm0K5VRX6X2BHm7dEMRqVvdmFe2taVNMGNMbt6+/Jo21C9Guw73t5QAFLjPaR3qN
MGPq0ErX73yNyLoKhHzgSgpkaXEhEYJK3AZZN+tiQsU4HsrUU8VpP47QUA/mTdPRiNO1K6+2pSNP
tYWyLbV18HST6VCbytC8SmYbDeHRcpK9kgruWHvbKRCpDD21CHuNw3hxdO9sTo6JkdDGixqvfNIU
cyM5xzG9V7ViY5W/P76n3o9tcr+FrpkMMUpbpyH9QrnWML573hr5w9pYJvdbq1R1MbjYIG751HTD
p0ZxoT3hMegGK0s1rwaIrftu3vRL95JEjeUO7SCf5D6AofMpix6glAtMZ2cPEOCgxOiZJfScb1n/
JZdx2M/X53Nprxj0vRGh/UWzTFyBniEzIgXY7/xPUfhU1p+k9qXyXyj87+Xq63Vjcwgeo31vbeIR
wkJzoXzDGmWYO2N09gFAgl4vtri9vSLnx8Job7Mg39lluZXt8Xvfx7u68G5lTaHRd/zmlfa2Rpdt
5bvEibgMni++a+pAENerfeTo5ZMVZRsHSgD3GFmnoaDFJr71I2cjK+He7VYoKZf22bvZmF4tvq0G
gVtwZlR92OW+/sXsJCQzKxr01mDKiy7yva3Jnu4QFCg0m1jDlaJPCDkfXJqxEJ58UEp3M3ggsjwS
/cFwNtL4UMfp56o374YiAvSWHEKvvC2RdA79aKdBdRiGfbktEu92ZRmEk5gtA5k63CRY59kjswty
pwodsRnjuyy7tVBuVPRjUz4MZbhJE/cBebltgti9oM+7bnvxHAj0k3iCw6w88V8m2RGJy5dzGP9x
uBKTBCYRaBv6+rvW//DpOr1ub/4mojsRlkXenhSsQEFdnns/jmhq9BP5VJrDn9IeUWtEzsoOzrYr
01fWJjvSlYdeGg7X7Qp/Mpli7HLtcxJJjE77JgmzYX3XsUvfzFYpvjbuGkPPmoXJTgvktrSiJOQs
gaOgzg6S5KNkJbwnQefwU1APiMri5eSpnufFSRgTk4Xqrh33QbjGWb8QunBLgxXhp2iaFb9/94yq
W8NvIkcbT2mhf4+6eCe18u90NdG5aEYw5PBi4/k+fUmFpR/WCXQRJ8lBF/sGDcXNSIHi+pIv3TEO
4GxCPRhMgfRPBhPKWsVxG4ZTqKq3roygZ9Q8NaQW29Dao0/xTBvKTVI1f2qturdCfduWybZGB/P6
dyy4Oz6DpA5BNA0h2uSq8xW9JUNtDSedlHW8z/WfFfzkSbnS/LH0oAP5Tn2BCrsmKjKXa2ebVa2a
jjTg6tptbIW3hZZsM+s+0qQDlZrNoDyaLqz9xmfZ+ufjQyTtr3ChI+BCYunStBqjnDs0mn6yu6fR
/WE2T7FC4jRcy17NkR9sGpNCLZkenq4wBF0aCjofEE8m66dMjeWbymiQxUBie0MlPnnQvNbfuyCM
bgoz+6FWnbIhAMi3FZmQjeO3zcoGW9jFSMuxhUUfFi3Zk4Vt6tojoZEbqKrkP2Lde7CdDEissbJ/
FhyLCJSouXPbz2mlzLB1zTbwmVy72yFW/qBaw/Hj6/fexMQrWx3UhxLKoafMz+x7GpsrZNFotK1A
E2xyPV3j9146En9bGKlAsF/lia8k31WZjZxir9Z39D1sNJSm6UvZVeFK98PSGlHWl9kAvAhAEV9u
GAmgh0dJXz9piOYOUMUoCqm4m+vTt3CJkuGi/0O8XwUy4tIIKBO9TrVQP8G00qKumlBI9IyfqvYl
tz9HzRr50eLs0cWuiGcsfHWTQ5CFdumAmdFPoFyoyXwxW2kXdCEdJSs7T/xDk0uTcf3X0GTyUGk0
4kLF0ED97a4K+ycElMHo+PGXhLt9Zxfa2glf2ux/RRHBzvPPTxW0mtEDqKmq6ikCPLMJFG3cOnWx
1uG6NDAB/xH6CkAjp/VROcg1ra8C9QTuah+M5tGJnZ02SLh/vzxo1of7rji2Qk2L1YJFm8fp5QZR
y9IZByVST9bguV+gstH2ZVYKkflBl7aO0Rm313fk0rYHqA9ADelXAbq6NFjKTp7WiayeYiXZFf5n
1/+thGvQo6V9SCZZuHyZJrZpLaG0GhWQtMmocgM1cnOnufJBj560auWdsmSIwI3wGME6sFST0VSt
6Qx2QAqhaZV4i8baq9qp1UZVSBxqyPNtPz55Ah8Jw62oS03BFApePdIcSTm1zZvVfXfHQ7mGDlsI
g0l+EnfDlQa4Zboh8lxCBlJiQyRFPRxlMzaeQ7mydoabKEejd4j1i6IzdwRJoYwMZ2/tro9xcUoB
I4guDsBV00CvsO3I9e1EPSle86koo599hbp5X9Oe1rr/akK5uMULQ8gQiI95F1XGEUIjiRyqJ4KW
TaX+KtPbwXm5PqClHQ9vwn9sTI5YMoRj5UDLc6ro9t72xvi1UHsoorL26//N0MQpthADh4rJ7iAx
d2P6aNdK7S5YQ4qJLT11ve+HM7lSCr8Pe5R1lBMnPNiUlXULQezKsVqcMiAbVM/Enyl6PnZSD/YA
bKjxXep+y/RgI3drjNRrRiaJq7xWY6XWXA6T8SSXDpRNez0wV07sfDfzmKTXnjYyRFZm+JoC/ZOy
7gkLtXzwHrxOeYV2ixRjnJ2dMljxrfOlIUsDiwC+3ADSNcV0oRvm5AU4mJOS9MpLHjjdd6n39RUr
C68Xoj1KqIBq+Ela4PLQOCmNNnU9KCepR3ydQBcAzo++tzifXwpDh1gxuSmDu6p/GqBBG/NfcbMS
Oy3MKuQZ1DX+8tzNFKHHbPTIBPrKaVCGg1dV+x66e7WU9q67khGaTyl8WoS3wJn/6plNDq/nu3Gb
I9x3isNX1w+3Vf3n+qGdDwUDPGwtHrUgZae8KlZjULOzpPakxdmBLbEtsl0lHWJ7ZSBrdsTv33m6
3EhqJYIi/eTh6UoJFpn84Bq3yWr5bn6sxIBo3iGXQfwyvXtrBdX4PlNbSibprqzlf9pG0PCtAfDW
zIiFezceNeqjwQiV9pTW+kEro2OcZz9tLf7x8eUR8C7BNASXyrTrXkm5ice8aU5heLLgF8qyZBMa
w64qP14jEHIDAokH/ltHlupyQBRWa7NGEQ0u6pvU+Nw6t6ZXb+zopfN+DOHb9WEtzZ5BAC2CCaAt
U5IEBI7UuCmi5uSH+iaXz+JRbOf7jxsRnPEwYnJhzBR9ZV9qfVql21Ocv9S82VL5SV97RS1ta5ss
ioCOIKc+dXlh2SCKZFkd2fLozsr1RyczDnlb7nLDPl4fjliAy4uPB7Vl8EcEC7NQGYq/nKgp7k/2
2Gys5NgFe+ivdlr3Eq7Kcy2tz3tbk6vcLZ26IxnZn/SORoQvgAggFX25Pp7lqRM7QHCd0dEx2XCK
RwdQzdTpKFkoXvu30mapj3L1+bqhJR/Kk4mciKirzNAmndc4fqlV/Yn3El1wxSZeY+ZfnK53FibT
ZfS5E4VO2Z9K7Z8+u3NDyhZrEhkL1x6t7JCXQPIIpJkU8eV8pW5d2vGQYqT/6g9fEvVujExIqWKy
9eGmSd7q5M3L0q2k3pXqQ9kUN9encSGNxgf81VsVPCCgMC8/wPZsP2wttTtVZv7WWtodLVzPUV48
jba210ZzOxTavSHCcpNywmiW3/7VB9iCWQonNXt+5GBC2k5lx9iwB6h/lLbdlcmhkI5y89UO901+
WysPurYSDC7tU9qa/mN1Eqeh+DpUiYnVwcg3RXuSit0Q/PTWGCfXzEwyPyjzNkY4mN2psN/M9Fue
HfLoblUOYMmJ0A0Kzo38BUWNiZcvkzHzwqFjDcsw38p9tfPG+EZy7H0ge98Aln69vmZi50+dFqnA
vw4Y6O70NaW5hTX48JqdXFCyanEUIkRNf1Q6GCyoosXZis+fj0907wouUgum+Zny65gYY+drXXry
rWGTBMomar+hJ6M4u4yg46Njg9SSdxWtk2QUQBpcnoeyNazIb7vsJAfRTmnuqvHNsHKuzGYfpAdJ
XuMGWxrbO3vaJI0dmk2f93GVnQq13Sixs8mM4FlPHGUj58mtB/Xxh9O4xNgqcAFuMF5DU/4JmO0d
I9Xl9BTKAa1MIQ403A6xc7g+j3PviRnuaG42Hv4AvS/nUWqHxE46KT3Zqr1xOuu3kgKs7t1urRC1
4EKFJWJDxWRTMqpLS1qvxv7ohxm7P97U+VEqjjQZb2Sz32vSrWkeq+RlbBQ+Ituo/VP8URlphZrL
e/vTe0IPmiYdsW9G+Y9SVx4SN6w3ZKsOXpl+1tM1jrKFmbU4BKKuJ8xO6zyuq1hek4T5yWn8gymX
+8h8ate25fx6hYeCGeViIgMFfdjlpMZdXhUE9vkp9H7UEKjU/Upf4poB8ft3obbcVkar2hhQza+F
/sdRnq/vv7nnvRyAmMV3/35YtX5n1F1+GhJ30xo3vbtzYFrN366bWTi+cDOTdqSCKNQpJvOUdUmb
gV7MTolcQpNZ6rCrpf4J5pqvbmu/SV59vm5wcfVtktR01LHhp/6JclQW17aSnYwW9RynB5xdeNa9
5JQf5V5kXwu4FdUE0T/Bo/xyBh03ihOa5POTlyv5XT8k/Tlr/DUevKV98N6KWMd365T6QwuWn32Q
ydJd1Omf8mZNHHBuwoTF2gbQTlkEuo7JQHQttrqC7O3JgSNIQzkcNNVK7mC+KqIMSfuraB+AAmfi
g4bAr+Wk6ZSTXcPSYe5DSz6k5hq8Y76nsWKiA8BmI902rRYUKHXZrlSop8LqNpl1lIZ9PpzkNRa6
RTN4bZDT6E/PeNqg97cGB6X6U6akt7KBLx29+JEohjKu/fFyMa85CKN42OsQnWiTxWmdCvKwzFNO
KZicLqspt6B1kCdbaQ12ubBGYOZtwR8kkglTKHgRNgbCz+F4gkulMT/r0fc+/PLRwymKHkQpVCEU
JnAymL8KAVJWkv0LbbjQiq013On9Sui6OA5OvgwXFnX2aQ+fryPVZcYhMEjV20T9qUf2wWpf/sVI
QBGwoenQnVF35JrdSGHpyqc8eaIXxG2hLF9LuC0OhMcHpS9ePwDkLo9+E1bcmgYJN1O986J6Y4xP
nbrWbjOPVXHOcKuqok9PRHSXRvw4pIsoBmxL16sefpGqo5MctQESOKPYpGuFjgVXg6eE7oja68Jr
qvMiBzJKICtua+ytzvk6NGvLv/Biowwq6ijASQQOdhJZuS3NgEVSyidVHn6WnbpvEsPnCZzfxrxl
fKO4tXt9b2bmXqU6VaIG/OEIEmVckboUNGagTydPxoKGGhiknPFUSq/G8Enzj3F7vL79luaR1Aux
o0DSsnaXq1aj/SkBoh2B/lgPWls/uk779bqJBS8n+gHE7YZTpffg0oTiKqZXxsJE8VNN6G5w4Ncc
jM2/yCYxXdTESSRBxj6jYK1ZBSMvQLFHcjZu8tTSN/LQ78xAC7Z53n/cBQEA+kszT6EDwMflsOwg
5SosTPn0P5R92XKkOrTsFxEhEOMrUJNdnsqzXxR2u1sIEAiQEPD1N9n33nN2lzvasV/6yR0qQMNS
Zq7MoRVZMJZpLe6ZKPK/v7yvZc8qM/rfUc6uz3ErnABmGuROOsGVbE2qG4PR3h2hdyF5/PtgX/eJ
f04hANpoSUNVd7ZP6L7nvZiK5a40MD/p3cz15cZzvqnk/jiKB6x8PfeQBnC+rIqwiWUN3ZLLHA79
zHK72AYi55Z/s39/7V5Hjz3Kqv8/0rlyqSViVmA6MZLrpVLes+g5kb8C8TBAGkIMuNCCZov6z4Uj
+CIYhq6bIFjlc0MS5oUTOMkJ8130AMvmtO9vk/LH3z/V13X7+yBn6zYw3aB6OUPpZsjF0ttj8K3P
0NchAJkDJ1orUhc5HmcTnI7CqpboHvDyUc2X3fKdc9KfBkAj6CoEWfuhz08MrwA0VCxBdyrmKofH
W1oM31SLX7cepCVA7bEmN4OfOb/zh0a1HVGTPM30QsXvhXgAXwzSa//3j/F1RuOKuLr6rtsOMg7X
n/Gv0rouLYzA/a45rXh8LASUFy3yy//7PQHDoKrGqvlHsLWewP8apq/HaOli0pxYQtA5XW/q8rv0
4j8smXWM1cZ3NYH/0i5KPMSID6XbnGLipK7ZBzHLufpZluVGIg66QGlqFUnVt019Xze61fYF2hk0
7AJhOJduovnZcGlhLRPKJHNb+hbxarcEzWfceWnC/7t0YBXXQfcBBReEJuczw9fl0A4Dk6fRD1Oq
2tTp0KX2n60SXYyChn+YzKAtHoXk719s4rVTomWmORl5GTAkznYyHew1TPB3f5+Bf3h7OPMw2REk
BFtQ/wzcsp7fABqai5OW08vYuDlYKhgJOjDkHTeTjZ7/PtwfSiMc5mgnxk0cUqYvrdW8XTBgn6hT
GX7wKJMT3BK0zKpxq8mOJ+idLzdtc82QZvT3kf+won8b+Gyp9WE0LBFl6jQ59kqHNo8memwlO0AK
kP19qD+IQteHhKPOSh9D53dW0RI05Xd+RNSJQgrEy+vYu/LHq1K9SpNswvg9TB4oeitYqDPzHXP9
tZpeqyW4UuB6gz3y3EwRrBh3e2R+npT/qfvLhB4RCrGJEBLS7bldvnvUP2zFAGNRnQFFxC3k/KrT
d8mk+GTVqV5uI/gHKkQgE0S/8QquzcHPkO/9Dp5ZyIMvINzsbhO6aZPXb973HyYxSh1kHK31LkUb
5++rRSjY6Pme7U+IUL9x4Wea4vqVs0JsPU4fEG69NQN9QWA1ODyZSko2ozNs+cxu5awlKqMmdwXE
bz1t3//+0758DQi9V3PVBPcbXDzPT6qg8WZ36cPxHkkcVXMPu33S76wD+9gwbfxvFteXb+FBIL8q
M9aUaJ+coyjOYOsR1S0S5JtX3QyZcf3tf32clQKDszNqcmDT51+7DdTiuKLo74vkapqws4dH63/S
6HJe9s7w3bH1ZcliO8I2ATwF4DQac8+WkQPTYhu3ZX9vizB1pUbHyTaIHpnzDdD5Zfqs48CMaBXX
QbB+fpVRfgKjEGb6e6LjfGr5TdfJzHUlGp8aWD185+Dw5dBHqBCiIiEQQj/1GgLy+2ytkwEuRctk
7wF5pa79ySP0G31j9obV/nU2oP8cxCWAQXjTfhFTdb1ZmGUhvR8mjbQMjgaqSfhwi4iYdwL+3d6w
Eq0nHovorkd4aXuwQJPTZJGTzJKJzAh3TMJuNwWyPnZafwxxhBiMiMGWtE70xpU8el/cQjwu8Mnr
06iQdZ/5lLGDb+mP0J+a20l29AB3ighOWclU5mXvqI01jbNL+nA6FZOZTs6chO+r5WCXmhrWWtpV
LqRF/Jfqiq2JSpEKgUtS1yFUEjBln408QpGUTO5BsPKjdKpiqzSadhK/qrfULbqf1eSa49TPxWUD
//G06z3xVjRFb+DmAnv5TaHxrWvub5cexFXWFcFbLzUiW4tIvPSdDqvU4e29G9un2g4tHCOW6lki
dSY3Ak4peHy6VRJmMaPLlr1AC1EaG7faKOZgHejqEaw0Pw6zQzbUOB8LWj77dNSLV6QRj+UvZ56K
1EBDv0EkZnitZvcRjeHVYw8Z5t5VvZfFgYnqjNdLCD+2EBT9xqTl2iVU6eTFouQdNjFae3auMu9V
Nz67CSLX3Hb2LuMELz1tEjhM9FpNr6VqI3ycNli6lEn5OKt2Tal3EnaYKR0y6ZX+bSSs36Zx38g6
bxoa3/nGs6l2CpmxTuK+U7k9v41oO/9AW9FP6NeHLdIa3hrYlgLQoLAkSX1SBHBLHeMnq+qnaYif
vWWB8RdgaXKnkZOYAhGDWNaZeU4WhMuncuRQkoXJ1PaZcZzmM4xxu68549k4sOYkUCHt/aR/AHj7
FrjTHW/Kwsst3AvFQH5q1/Ypa8PpJhkWq/MhNkF7NTit2dm++QVn24htO+32aNweg4dQjJ3JmAJ5
mEMACF0hH2OkbiOXQdxbb35pQt3kQeuEUzp79lT14s3t0HxYajWkTtm8WFf9mIrOgd9K4WcsmUAn
NMZmzBdRKlQRbwcV9ofEMSFE3EI1m1oh5yAnwM8v9VKILlW0e/TX8OWUCDZuwrAUu7ZcOPgPrXIX
/NQvVU3qUFXysZ4nnpK28jeI4Hw2g0OfwsZrD/M8fHahHsY0VLy5gBGPkxkdvBlOlyh3IiS97aVY
3M8xECytBsSzGin0xoM2tL9D/DzEZh10OdIi3hcWsO2mFQKN1hxn5qzDJ4kkFW8Pm1NeHGYYp/g3
jMCmdxn6Je0C3eYwg66yaUzCPKrFr7DsmjwaSsSitXFQpwEiDuttPI0LplLgpZ4lx3KmpElhzth1
h2GWfgr9m5uFJZIJG95BVlW3/jFy62pPuOIZeBWdk7m68wrQ19qfPoSk3S6sJc8s84Ms8TrqbZGy
65JsmONPujiDPFpEbFZQsV81tkEYK2v7R0/K41w6d3XUKme3jKqR6L4hIzSL4oFN9asbl9h4rIDr
aB4I+6IgwLEXiEAuj8HYY1sz8B12U0fRp2Hy8OpQQvo3ihJLsyqp7GNDJLcHHTh8bwPF72cw4E7e
u0bhKAmatHI43cUL44dOy0ZsSicybIeZelP1ZKcZErGNV71EBLQrWuAQh4AfkA2RWh1jHGNSzj1Y
KsRTcdvDPTa34zgikC6wl5Z0WHyNUARGlNMU//B0HG+ngpEfrIfr1HbsWbWB5QTmv5j4zVQi0g6Y
QsjTRpP4uheeFHnVBv1z3NP5QRfdB5TE5FLq8bap8TEcpKG/AO6I4QElhiJLqqiDK7UPwrEo4Ne7
WMRyIno4PPIgrrfIl5reje7Zjo4I6CPO9Lg05atbjuoQe11w9OoQRqAdpgdWs5ONwchS4DyITXWI
yHFPYamYmnkL7/n56FTMaS5pOMIaq5bLB2QopbOjuOt5n90QxVAaagRyVHayucFmn9aFH+YewKnc
hB3M7IAfLySrwzZJrfURxhzXP8aO2qx2RuytDSiUw6QKV15VqN3I0cgeKdSJjIa8rx2/3bdNUCSb
VhZwV/LQDCo8uHM7errrFoEkYzbsqZlf27mO81CCgVXeIi/5Ast+W8AwFiahMI+uP5K4wB6pihsd
LV4+jD3dIMUqfiQWG2tgR/jK+sp5xbnxa/aFIJluW5PHHkwK0mWEcjBtDFEKj86Eu4tw/FX5UtdT
tZvnRmKaFrxN/UVTJBEZUadFk9zNIVJaydwplUar6wfVbMon0u3LyMmWGjye2zSp4PiJhMKg2NaW
7lqHehtRIJpJmLi8olMl09rUOwV/aubiu+gRPwwntbkHMUBuvZ43GQhIrFF/7CDBKKHsT7taN09N
4NZbNRNvE4iKYdKy4T6cJihDmeruLNRpewpF+RHIK9/V0wLDEG1/zXiVGQ5clcUAQW7DGQli62Un
lwm1Gz6WDOvR0a+dggW+8Jh97WpXbNETftu6Hds0TqlfsR/a17qa5xxbdXvRxsVwitFgjU0iQoM7
i2x1rT3mbqDeM0MGBWmjW2SiIcXuyjGufTPS9xCP0tMMSC1WoXbZa9/LH+4QBtsQOwUCmISXjZPH
MuWY6hAianWXRObTp/pErPvkKb/Lh8SJ72NV0m1sirDPxFR3Ge0YfLX9kO1diphgpooW4WVEZD56
m45zEZawGWiGA/bmJm3KuN1Uoo8ecMB115ZW5iKo4B5TeVgzxmuRfCZRZ+5s5Zsd8yp7mSA+Lo2L
KfY2FdELGpmb7ipkrv9Kx/JZe3HxZHXZpsEUd5c1dpbUK0sQoQOqKRV1WE8TSrzbeOkStXHGiaa8
pM3noEmExnj4tiKkppbpzMgnr3XV5KMiD76ehmnvhGOlb0YfnpsDjO3SkfYXfeLdaV+KY7fMtTz4
pqyq1PWXsYcJf38kIjrB8R4ekJBzpmHQv/JY36qya/dOIkXmVcUORVwcTFAUT9uyYLt+MOOhgtd2
7jpTeIAwT2fgOrq0JyNC00QLTVzvLiVkmjjH6Sxha9WAHDeBvOYL5RvmF/1mcmCs35MhT/g7Whlk
ZmC1ucF8gYQopLlQCs1rSbzscAb/orP7YZVF/hBvQE0BtKiSnV/GeceCT04bki4VAzcGEhs2G2IN
Z5C474kCjnAWDxEqjYC1lW6G1nt1vMcWaouffV/W20lV6P71hmdadSKrvfB1mQNxUengxlKvyKNY
/ZJtE1+XnJhPZKqTI9yRzMMSM7Zza7hBBo4tHxu4nm4kI/Oeq9Amm9mvSXmFvpAuhechvyRdskBb
PoeXcWTbJPd6E+gUrZuoyipIGTaJnQFsxzjpgsa0b0DqEBEU+FK+qBnHYEo6Wtz7RE9z5oiOvhsb
9a9eNbxBwv5uebgaNsFEW47laxHbBza306nrNQrCAlvPkQx6VLByCWuCxHgL04IYh9XnFC/xborL
8R3VRJ/juhek0hfAfkrdd5uCO90mYPW8SSqvvEy8or/xpCW3gw7FtgtVgE8RVlVWcmQ7pErM7LHS
CkIi5g11dNQmar2Uw5xvyXnkeFvHI79YocebGlbHfRjKDbZk3CWI6PbIKGJ11rRujAhtyeEa2mgU
r33Y4+0MSbFrsVVl1q2jN9/p20vcJ9DsuDjFZI+NLzvvoVZh0+yhsBZqG6LozeqRlduq7uDBKIqH
TtPPtkL51wZlRgMzYy80uGgky68kGTW29wA7ToRfX+Hzb2QVV881gu6Pi/LKzVSCXYGvi77X4YLS
voVBmvAC/eD4zk3Xj/ByS2AWPfLZZCQwWAolw9VHIdbyAV8z1jt3LkWJVPBm5M6lN8umQOv1iKZa
VK0AQLTpOtSSyP3ilqxhH074OuIDvbI6CfhVoIFYRAO3eyKm1j+o0b0GpjhC9DrSNpO+Ifu6DKjZ
FHGPey2fgfmAFvKvu1DEeVnUP7wyQJ0LXee1mwgLYbMtLkYOoD11cQF/ckzLD4IybnPlQTjjNCGk
dqAY24sEgWEyxaZfPE8hj1MnqvEeANBva/x/cJsubTeg49/DYKkIWC7Uxv4U3yo9KCQcFV3mDYvI
Kl4+EHeGfUbf3EuiH1tQCxd+olD68UXj7EebMSukvGmJbLJpYf1zEza3i1rjY4iJMvQIY1XDdPPg
elAzCxdeNNzTHhYzjXMQK80FtLKkP8Hwz0tjn3XNFbdFJ6+hyznpkLyhK3EwR8a1H98xQqCHW4ip
U9bVP2RgHgitH72uDzBf/fG5IIF6jBE4pFLHm5dn5Zvpeuz6Yyx5mOMQhZRTJfHbKJZnP/5oigZe
Gcohex4GzlvZlCSFx36CszLqvGIrIitPDNK055Dj1/ttG32Mi8Ex6NM7dLkEm3lWT21pRNaUWBew
Evo5jIgalFX77NsJPhXIB0qLqWvTCKmE6Gqvm2ygINLNlJAH1MSPReyLZ/ToRO80KIqLBZFPOEaH
qE7ribXXrPUmk7U1Lrc16N1NPdbz0UAeSLaw2mSnNm6SJkfvVKP2i29OA5LD7FFUq+S5DnHfKxJI
KoxlP91x/llpczl28JwYQvk+R8t9G3qywl1KIWLSFPEPyho/lR16ADdweMOhhBBF06ZhDIoljpoO
ZQfEiUCcdYsPjv4i75DoNgIl73eHoCUfZAo+/MSUWdtggwwk+fAGqGA8bEXpIvAyYEovAV1PBd5Z
x/TTApolm2P4FEWmHn91/oLcRGToZXMfLbB57At+1M1oLhCTZWhaWXVkC3cyMQRgSkpvRNJzxcPn
SYECdMV8O9VhlOPWj1ughRFJiD7FnrBnRwknjYLa3y0CidDzQuETa+Ni25bM4KeJ7i60DYLlPbVS
mKzs36C/Qp7Cguq7qRQ27GJur6eY4hkstDDVUsNk3i71e4VW3RdocZpxD5iovymjFTDA0TNmNvLv
F1bGjx26b/eR7UWZeQWpjlCnBo+qgqltOoYIEOwGtJCmqCXpqwqpf1g85D7lrHWibtu0MtyNptsG
qiHPuCvbXIIDux4hxd4Msh2SnaTue90ixXM/8oqluFehyZtjp8ApmKSJJjAqipNlp6b4Ba+epahK
QMrGKGLnhTy0tW/3lQAwEI17XBK3idDJBekjm5U1HCCvta56/5i0sNo1gfAuxBD3GdDxPvetfooA
ZOxDx3tNCoSRTG3yWIx4MFjPpmERHFlJ7i2DZfpS8R/RoF5RmEWbpaDJwfa4GyYgF6aosveKF1pv
+p7UWU9sX2cOIU0O6yWR9zHuOnpmH5EZWRY4tcyoX+9l7e29Lty3zix72B16MO4Kl02H8ioJ6z3t
X2K61yG8iOfgpzfxfjt0yr2kBQxsUhOwnwFAkfci0riaN4QbZOutfQp1c4Nr6JM3cJisjbC0YWoo
tzaJhrQyQ330rX8v5o68zo5Ql1JGEbz1mHpPGk0v3HocNn2xhNfM9+2d7TnDddOEOYnKB6mXHyVv
g92IVqI5HWiBezMBzDMWCo359RBMD3GdPDYOqQvQgiHQuFqMCJRZnKzSbnLoakfmJaSSbcpwsPxg
OEUewR6N7n4pyx8KJcIlnyi5Ejzs8gmWfynBJnO5xMq70a70geNIh6Sjz9AAETsviWdvffjz7/rG
t5u21OJoPXRqMIg7UmGaX3GxevO2cOCISwTTwnRZoWDOY0E+GGsgjmfjlLNFRAcewFXgYkLb/pO/
AAtzjZO8TKYPq3yEAVacBdzVN35fLtDfBQp1AAKTgKjKKDXuqPZ0KNWjaPhq9hE9j4k35mMduydr
qfopTDfKlGHnXFJUKC8Kx8FOU1x3txOuh/Aj8tZYxFCpHwOtvNQO3al3tYcOD3SDIHS2sDpzveah
qcLpAqcsEP85qafjWItoO43qY+IVNqNwtObODF730kFaB5l8Lze8d5Lroung5clNnZeQK0Vpz+QE
+DB5AziASGUth+cFBOhNOMHnJ4tjtuCxUKpchF4nCIz6WLS1bLYZMSV68bz4aR568TMBEnoLyehz
CIen/eLNNAMyvGDzKGZ/s7Dw2QWUVy/YVEO0vkH1XVQ/TO8h9DIpB3hh+WMpcj4Y+ua2LHyaZ4BI
gllsgAmnbxqX0EtnibtPZtYvTvxb/O4hn3o266wDcJZ7iRk3DD5bDwyhkqk7JidvLFg2+m2UerTF
QmykTWtf+NmEDWer/Za/l4x0Jxl1+uQOw7L1Fn01hpbegvAtTWo9sV4vnMrHTKLThC0Wt+Nu7JGX
JRZgIaUN4HeoAFRdLDScdj6R8y1EOPGVb9GMPcsABuPYKE66X63HS9LEaZ04I/KmOAO+ohd4bIHG
CrPOpdU3vM1XJgX9BMjeQ9ANCPIvLXldi5qtKNoIqzy4qqY8kDsf8HePSvLvBNFXbgPKWihzYoqM
BA+KgN+5DR26dJQqwQbpL+I4B809AJfgRpnR/2akPzwSRUfe2sSIdpAv5BAvAMB7VUzuXfcngLnM
TgyYpIDY4LuEsD+MBFZtJXRXwvpLA6AVEOtB8QBj4tnDntbZfrwEa+LBjkrgKlXE7JvGObpqs37r
3vGg51wT5NClCZHiuXyvpxG2wrah926CmwB3gjqToo5BpfbD1SIXPkGUpGCkAWSJ587kIqYUaHeq
F7e7XNy4OgDnFCcXVEbKcUjvUMlG11gf85HKmTi7OYQjkgso+JpOb3N7FKMO95Ub6G1NOLLBe0hR
BFFIVmVBOdyQJeKbKSAOjKIq91SWmN9/nzd/eMfoE4RCBWYkIJLP+5USdCuRcOnpfQwwKakfZg/R
rssOd4W/j/OVmserXW2aACuCmMV3/X2CThWMnIzw6T3A8ZTaWwMlGUrneUAVDLidT0djdp484KzB
ZfYbDcJXSg7aY1DysLeAphFM4++DRzOxdciUeOhae9248oK631CZX0dAtCv8E9asd2jdw3Vm/Uvp
gxwpNg1l0zyAgESY53zBavPNpzpX+kDWCkQAIjKIltbJeU4zj66PZA30rj/oCGaA3ga5vheOeYrQ
HmvMYUnmHOAfTqbiG7HUP9KFfy2LlTDFGsTHgzILq/7clh9JydTlbKIP8wR8AYqCyk85LsGPyTLT
nWiAa/WsfRI6sD+Z9MxP24bJZaMs+yWTUMJSgsD/yG+30mNJ6lBYCKfBCHiSOvj0uhtYgVqpiE8F
nC6zxHjFTTwMVqYi0SDKLkaaRTa3HcdddHp0Ytg4N2rYJKJPdrgJq51rKABKoNKHAYAF+kyqCfSl
TKr6CPqhONkkeIAigeR/n9T0bPWsLwbUP1QGPozI0DV2JuKhVgiq4H30gGY0iJpZVV3zyFWPrm75
LQm66sIJFnTwtKzMWQQ7g6BSwRVqYh6ko42Quk5NcKG8KjzJodU7bCjer9DaKwbUbk88G2Nrdcq8
Kx11SJbB3ZXIc9m7kQEn7w4A8+JBbUcNXGcEEbpz/WLKZgH2PsN9Y0hVZchn1+FdGLaGJ80TvQQ4
8p3u+uzwWV8DwGAIJxFshNyCc9GU0ixOZMzoA2jc1MfVZJouQCL9/WX/k3lyNgtht75Ks2AOALOa
s0Usl0hPVcL9h2iO8rbeseEl2Y3YfP03AHZgjGibVz9XcgxuOfNn6N6F0duISBJn/E6muqrAvvwU
9BhBuYV+Myz531e7lwwMMtHWf/BMe9V39cb6xS2yowEDoZGqWK7hf5QFiMykrbvx2u+8Gf8w7VaF
5/8Mf7bZAH0wphQYfhwAt1YgQ28ddcn972yAz0VjaPCHKxaEPegehMck9Ea/P+cymAThwa5/jaP4
BkHWID6x1q2qtrTuyo0tq5suFi+Ts3GH6pb435kDn5u2rg4D/1cdt7qp+RBW/f4DKgu7XECq/MYz
KAtbk7iZ5xCgiq16kB2pr6C+bA9FWfnraewdMHc00FwskQqGAQHZm7jmGR+TX4sug7yEBRxAxQli
sH60e9Bi34XqnLdc/vOLERQMickqywR19vsvJv1YTdCvFzeDdoKNmNzuJPppzkf0y29HHP/Xs3Ib
+Fk0UVoWYZwzarcK0DhR46doTPXNHnU+V1ajE9T7eHfUpcg7PVs1tCR1X8ta3FnuNQdlK30VuSLI
agPCAlFh37Vgnh2EWBAYDw1/GBE1lB+fzc3SU/PSmraEgvszAbaXfOfwc77ZnA9w9oJ7JGgNjcAA
PQNrGT2646kfN9/sNecLfB2EQoi8VoMEARlnb60d3KKHsoPfCTtfVqK99h26ixwA8vAmuZnAgbsB
y5lgt5ELGrGJH//+A/70kGj8iTxEqq17zNlDah0LoASE39WFybmguyG6UfPL3wf509T49yDrp/xX
zRJBwUNdiA7uvBkRsKKESAeIpXMH/+u/D/THp0GPEbqM4CcLn8LfBzKBTYBvJ8UdAOqPQrSfYQgd
QzJ+c0Kcaf7+mXpY76ubHxoNv6jT3WayrWhocVcKIVNTjPvBAAET7r2qLW5f9FfnfrdD/WlMKDJQ
OMOjZC1xf380fJ4WLbBlcZeEH0mwL8WDFBcId0w7uMva6D+2hK6PGENbil4FdFSi9fjsk3FIXxrL
R8yLutmBRnqP+uq/VbL/bwiI/0IfCUzIqP79iUbCRomWTX4XzvMOaNllD53I3+cDwszWH/rvExT+
mHgU3IrRE4qRzpuoRwV4ApTqcussWmwHpHGDg5cRx9Xc7YGOVX3GEOslQd5eL1XT5U5Z13kbJDqr
UJRBZ2rGbFLDlOqQIbdrTKDi4MCWlgYELkAgZJLWaNTej+Cx05o25p4bCvjD1P1eSC/ecDv41/5s
Yd82GZprCKiu2ike97XLn6ga7LP06fRZBTLZB1w4T9XsfzoRRPze2JensKjkZpg6P4/GAQB9gOBD
pEp8gAUDxEHJomRuWtMgWGGSDFFiSm7R8tweOjGFe+73Y6pNuORQRMvLRMzzpiOQDkQDpC5+V/rQ
A1CYVMkpQACZpGDyZ7pvC6WuzNImuwVn9naoTXTBRoCUbtsoEN+Bn0FTSaDZJAj07tY73ajBv3nM
wcHp8vkUiVKcLBqybxIfwLrv819tTIB2Bn19U0+BRhRGEWaMwIiZVy0uGWBUriSFGAqNOUk+0cDm
HbDMjen1e0lBqfmBdIGrzm4Oe8M2bQvYlEc8JNfSa8hpkD5s2OhBAfGdmwmsD5Mbgbx1yCV6foDn
0gx4tbpCGeJu0V6LHbaMP4NALrko0TcOiyCe16Ugm5IEeKW2dDaJGaoX0IDtcQoagv0Rl/TUD6fI
PWohTujbp5CfTAwmUskHbSu7n6tRjXj1MAaEP2WT7B3fFNCpFK/J3INWh5D6xV1EbKEB8bnJ+n55
heV6MGQwX5M3TuzAcBeeOx/oEhr83MZe8iZiTl49rYeNY3unzJw5ih692Ws+GAJ0HsBptUd0PqMJ
3Ut+9qTRzwuF3gKv5h4TY94wqX/CDsy5ZxVbjpLP1VssWz8+UAG+IIjMFOZ+IMAlDtaDUKItfxXj
Ep7sAPxR8ATofTzzfdOEYwaNXbjDiVGcGlLGEJOCRnhK4Of+IZQYM+IU2OJ7z76zIZF3uHo4ObNd
wbMyKqAHmuroinb2PoJ93WUvxqW5AeXFd+C0FrycQUCgOfLDJGV/LZT2N64u56xYJ8kcQJ2JRINb
5bcj3rP4UdG5fGt4bG4KinzJBi/jsUR9GR5YW8stINjwfmZ492noFfwugkrj2nEb/lB36s2LlHwe
lPdasTBAoiwU7aO/AM60EI6DtHlZnCnY4iNNN3i3yTOdtZc1ceXmIIV0DpSl3VadjPO2Iq/B4gQB
pHWDl7bCwP45UPinx8USGorkyQcdCmhcNjnhdNhEExmQpeEjpi+JJL/yO23woDGcM2C3PM0fUfkx
ekXGWQONxU9eBwsIkgpWKBZW+Z2n8IcBKMVwiEokLpdDFttkzJeQtXmgk3KroQ7IGoDRmSTC3dKx
7w60TXxgwUX0OPgluRgFNJg1n3nWDNTPZsy51C7w6obWn2RLN3QweYmg7zDWAaUSgk4DrwmaQ6BB
xa9o9zyMvvMBfHdMFx9wrozUmHmidi7DQtjdUscykwDoIaUcSSaCUmbeYBqkLwl/uI9qCFM9JuId
JMVt1pto+gU5Cbns/w9n57HjNta16ysiwBymVFYFsapcdtsTwu3AnDYzr/489AH+r0QJEtxAz4yu
JZI7rPAGtNT+bYsoPQCOMBgEFYAp1ARo+CiCcc/BI6/gK/frVO6UzyBX6mLlpH37mEVV+K8hATJ3
IxE4Ky0W04xB7o5aXBm7spcsxBmV7ovaJhS1g10qKM0zlQ/G3t6XiPWtqyIGxg8yyo0TkXxSsyba
iYh6rzO78KGjT/Iy+G3JMS4xrXFweYmVVn5uk9jYppJUvzJLQPk9rdt129g05nIEals7KbxOasyj
pNjOvsFMcAOEI/mHSXu2j8dRoUMNirBJZUD2UVEczZqut580TFvaaip+1YBKXDBo8VqSEZFTmNLG
vvMSSIq/VuP6Z+pDbIh6zPX0NP1COon5XSDRQIR9su5AW2xlCRyR5OTTc9JjwCPZwHySquJiYGj+
VFcMxcGYd66aovVYNICdhe7nGzCbsJ9C5pZHUamzJmzSPHZx026jJmmfJpU5nlzYYqOVVrYBFTau
9FEq1qEx6vsgkJWtnwfOZtCcbFUFSvuN2zfdjGEcbaYhS11LKmnPR1K8KRPWdFfo5kHoBq0IU6cL
IwEBCwfFeaq6Nl2ZAtug2tF/p445vQk7EK9lXGa7WiOs1Qpji51DDh0sGT7nTWqtqx501Az7ewYQ
AjawjeVD4vjNrpTqchNy6h2dJuo3adaZW8EcB/8N2TiIBDStJBLzoNPbeWtRlMDID6cdkuRqbZWs
nTqx1I0VduZ6yuiFSCP+Equ+pH0yaHWwDhowz+CF9Md0tKU9LWxpb/gWQ+OQ8a5TQDDNeg6NUUrE
EWy0sgFfm7xixxHsNKZ9r6JIy0Mmpva9wtFwrYy2/iKACGy4yLBJk7rme9LOuGt7rFxHoYkZG02/
y3FiEuuYl+WqTpBvjJShRQKl+pCqvrYG2109lPNEXBsdDNdYxGzpqHnTBz36gQZSvMZOoturqIsC
r5GQQ5zanwXkUZc2YOyqCstsSArlgS3ro6qgqNsZar2zGB26Y2NPezo+bDLfDtYxc8UVMPXJ1aZU
PzS51GEgROF/pBAcezeMAc5otfmWxAG6JsyKmdDLrFlzCtepXxSbspXNYxlo3bbKDMu1OzV7YuwS
rMy6BANdGBl9P7Kr0KIDog2Aaf0g/5rk8uT6+oTzozpjw1Hw2fa2jrmMnNrumJs1nCUYzGNpOJty
AH+SV+YPe+p+CGuwvnYdVDEfm55V3KryTnRF7IIPwsggKv19I0r9AafrAAh6GO0A6xWfk0nyV6rR
NrskzbVVVoNyqgLsj+UstLaGXIhdTo/tkayANTh2hTu0QCFE0TkbujuzX5djuIqlgg0DFbKL/IJ2
Jc6saKHNl03cIHkYz2wCelL666AXoKwTSRYrxWHAqndRukK1qodqlgwbv66jfV6HrTcxBt8XdVs/
ZxPtKkk05jP7aARmFASnok7kZ5EXuHN1qrSNFanfFT3Ng5EGoOVmYMvWqqqU2zhp/Gbdtlb7NqrB
r9QosHc3TtWMRsM5uP9iohszropJEt80a6w9pWqTn3rZJP84kxlsjJhJWC+HPxIlAbQl9dAD/EkD
SeFoq7ojlVVxHtkXRudsgRXLG9xIQoZusy71ZA8b4K7Dys+E2HSAkrexZDbuVPX63lFAo6cSNtap
jriV0hVfxwLBrnBwspOtT/Fay0O6uDrKKYFZ2u4gq9om0AtpEwIQ2phGEMqAvUrV2Ok49nRb0UOp
y7vBd/Uw+BJMeugGTSOY/ZehsdEz6BGhHnePBm3O9Bg78Yy8NXQJbGbTrmNdaEdDOPWzE1g/e5H0
blmw6HUAoFtIMCSlfWDvfafn2sFXZxXhHLkZ4645WLLavvWFEm4tVAa/airANtr/zSerkdJjXReT
Z0pBZAL0x57+QQSTgaR17lermDGmsoKKGJ/qgQMhVNGhbpEA5Uqha5aOCYj91Ei8mrY7VOocJJxf
ptsQJczHfOjsd1CZfrmK+7I9DgyTY7fx5R5yCS6av9Iubz1dsrK3FEDyQ1N1UIvjLojc3k4GZOvN
EivF3tr5RSOhcDtyPBjoLFcTSKlJVfp9WlThvnD6eq0n1reGtfDkl2XzFPd+9nmozPixC0EFJJlv
rKaxi97DuB23g2ZCw0H60NWqSv5kq2XkqYEEusuIQsqhqt1pY25v1KAr3ru0wtN8AtvjlMmc9IDh
CjrDOYbNlOMWXX6RalFv8tjMHnO0Cx7UyGyeqHgC7nytOhmpGN4sswoOsohZKgzikZiMf/N/xeuw
1xA3VdmbBhJJOwfk0oFyq/KqsiKzF4pNj1Lv/U2YBJ2H3aPkSr0VbzS1SYE5UmJkYdC/a76hbk1h
yCeHjf2pkc1iE4Z+ts7jPlxHctbhVlt1D2jK5NvR7MbXSM+aVz1BZFmbdNDhfVtvReKv7Ng+gOT9
nPi6tG5jmpSB2oOOzPLuWR2olWqOw5Ws5/VWVVN9O08XV1ot97vQ6JQ1kJZffiKA6ZhddSxEpDwX
KkiAFJzsYMrA+aa+o51sN4+wrJrvac60Huik9gSOjmG2BXs46SuTq3pIjiHMFUAEYblOJnkXzkKz
Tg6ObVKnY6+b9qbx4+oI/DDYaga47mBCiMvROnXFkBAYciOyB832HUxosam2wTY9KmWcrMvYcWhg
Rlzroqg/6Ur+M44a+yRrHHOmU5K29FB0IklLD2MQ2d9VoWT0zvx2rTaiOZlZrj8oudMcrVb+ZVoF
B3QrlGM8aINbw5Fw6bSn28nwu21I72EFCEZ3DVGMG7MFGYdIvbmRhkHZgdsGbpfa8W9dbdVVrwUg
Mc0kPkZFm20TYJTQ+Y1wU/fALjjCpQ1QxGgXGTVIALkhCUXt6mg7tgC9bkAcgybmhklprxE2BB3j
hOmBKaXxMMwEAvxDMUOPgvJrU8XjBl10H1RVl60mOZ2Ojjom3+n4m1tbKMMjug6/xzhJ33VN4l0a
yefeQV26aP0fLRIWb0KLS69JfYZog6p6hWp1LulosOnQotmRiM/O4wqWTqXag90sNBdOUHBoI4DW
qllJxzZAEMylcyI/y47mwz+CgJXiXhwqvXLwsWjYBM4onXSMIOH56MVD7pfFU6fH/UsWQQwBqPQ2
NRkTxFLOnDff0U8YsErvkoN4JHu1iNwqdkIvTHpgWOHwVGhOsYp1/7eTJ+0DmpfDUe2q/KBzZa0i
ULhuQTMdVQ67T19yFdx3wcuRCN/K1sGcYaVJHAPZyBHgzCPZBlAjgpUfGeWDVinyrstle1WVdrfN
Qj9ZVZrxGcK8vQdfl/9OOphp0wjoq9NwXE8MdHOHUVQnACwwlFRnMtyiVKZXk0HFwWyVeEXGK+9A
Uv0WaeLsOxUY8BDgZjBEtfaAiT0W65LyGJZ9trKDUvYqRHR4hVjpNI7krCMt+Z5lSbRLKb62sUhb
mgrwrmCUzBw9oMx0nYVxpH06vBeDiZHcJFNRDnH2TyJJ4os/ROYRflmza0q4f0XldCeJfArTKT9Y
21VFe6vLlH3R+9MzV2rldlFmvlQRQwwqV/8Bn3d1k5WDtNcbC3gdDhch2YUVbuVAgA5N0wa0aeZs
8pokM2irXzaYJjdliwPfLwFXgzJyrQF99qksyxcS5smVGEu4lcyKChyjR7x9UJ7sdkgfw0xEn2/3
964091BYx03FQqEI4MuiS+mLvpFEZ8qeJNRvKtU3DYY7OiFXQvzpzaN3gaE2Uc67lAVJSlLWpeH5
cnZChzV2Ia38vv0Yl/1xx5E1FVwNWk4wvOd//9Afb/VCj025MLyW86FWrTcj7ehPpt8s7Lvd27Eu
+8jEQoaPgCZAhWUfeaTJUk0lOuRNOuyTrDtOfvsCy/gT2MEf8tjSirk3tb3AE9CDBbSg00lGbQVQ
xuIdGqXjpDnwDy/vLHC6qm/QTBVHw6eVVIQQYIDBjfmnQZM2fQ5w9fYTX07KYJfDZgcvMUOWnKVa
TTypQm6gCHsT/dyg3WW5l4vetcrjVIJRBQUnofAs+/oOHbwdHtgrffh1+zdcrCJ+gsJw057NFmfC
9vkXFtLgC2msda8U4Rq3bVKWO+v02lMiHq1qyFrONjJL+UOjC2gP++XkhWm7zijY4nBHzeBK0TGv
Rkggz9H41stfA2Mj/L1f3enmX45wmRfAdmeKisGpoS43Sgf9WEAEmjzFAByvrsM5qRseJgpOwBMn
IdbMRoPDX79XjQkMF7bCtEddqi77ec/dpMuDl6o/FS2CMnTnwy3hROxGmQiz9RuDTfb3PHL6sDfV
AOxlUPUDXw5zqKYHp7Vi2tg3J2nyIMF/NWJzYwy0dut7Jp0X06w59KwwYs9qO4y1zkOjOlvIOLQO
ntY6n7sx/ycZzTeaZOu/f4cqxbdtItrCaGkxNMtGJUxQeRq9upK7td9G4pAm6T2A4vxXzuYwPAzr
QgceRSAwWOcPEzmYfnaxNHp/8OhN8aDLv2R6u4ZMc2h8vf1IlyfOHA2f93mqauF/tYimCKZ3jmSM
nuy82SnIfTPdtdXXUulpTmNsOjJDqbdyfceL4+pDMtGy8H2btfkWB10HiSwBvzJ6YVtzUXTmpwEc
WGLSnDDaHR6MdzbdlWMF1C2gKZkJMvpSixWSyJVB6eaMnkVTMAmzx0mr/0sIJG5xr0GIFATO+Xcr
qT+on7XR6+vytyz8I5bmu9tf6+L6mz/WhxCLBSjDbwtSBCq8pPmu5Iqb5achh+VqbG/Hufa2SOiQ
GdTQHGEseP4oIQdJDJdg9P40pwI9cwcah3fu12tLDy/MWd+NQ4nUZPFNoOTCgc+AqIsaOqE7aqB2
qgGOWR47Nb7sGNzCoyrSh3FQo/cC7tQWWfV/bz/qlYUIRGo2IgUxxkZY/IhMQkgBegpHB1W5Zcau
jdqDCrJZU+pVl9zD71wNRxQFnSlk4peYy7im2zbTPDzkcDZaAYK+dlO6ynX7RS/umI7OSJzFQQIn
jsvcQH378ja3hGZaSjH03jDIn1Uj2ELzE2gSQGGnmIvhW+fryEx/KNM96d+rkVHQ4gJnKi4vD5Ve
10rhKwqQUqBQfWuhsYHEQX7wtUele6mRWkEYeHP7Q16kayBcwPZYrFk0XsigFmu2w6KzU2wID2qB
3MKYPZtZuQqLal3YjemOZDCbTFXvIaKvhTXwtcLgCZQpy+g8rF7XECGEM3gGDl2QebDPhMKvUmkp
yPHtivLOR71y1WGixd5kWs9psFyvTDhgpSKm7eVUYbYTol9Ap7G5lwpeOQF0MJSzcCHgBjDd54/F
CmU+r9aDN+nWepiMk5KIw+0Pdj0ExwsweZMsaHnIoD9sJaIbvKQs2pfRpvVo1kPwdjvKte9jUe9Y
oP4NrrdFlMzxhWFIxeCxYpiZ7Q0oH1V6LNt21Rr7oft6O9yVExoZxv+Fm3/OhyQImlY34p8+eErI
zH/4Zauf0PTZTvekK+f3v9zblqqCR6IwUS4splq5dMLAyAePXsir4ZeckSP6Nvpnq1ZcLNxXTmc9
Z8BSVref7+qhzXIHYosQ1YyzPX/AApYisOB49KICEpMv0TqAmGzUtHZ+Vs57QYESaP/q2p3Fcm3Z
o++t0eSm9rvImSXJMZo6UgbPnN7hm9KE+l1KP+8823zWL16qAXQUgSgWC0pui2cz5YiBFzKUXiCf
DA5ItY4Q9j61vgkZGaIZaqT5HvpVqP6W+gMIitvxr2wIhLLn8xL5Np5x/vcPa0fvC5Fqkax6VY5x
CF3CILqHG7/yGnFVVdkK7DlqvcUhGXU6vfZImTxHUNpUY6u8V0AZkLJXjDsH1bUyB2T8nHSpgBzV
P//+4XHGos4npZAnr2GoqERfccWZpGgbFp/18CeqCjT2EX8GfaPfKfCubPmzwOr5e4yNRAsGo508
EQdvkmltQuwNeq9R6/UU7dv0Tt53bUsQDzMb8Liopi2RiWg/a6Qu9eSVavCvmcj/lmq5od1OfzTE
1zzOd4g7/MD1CW1ohvJ/vWiwvuAowBgenXhngXfv8iQaQ7S1PbJ8Glubxv79HwKQptEYoCqhK3D+
NoM6qmO7b0cvC6TP7YD2C7pdxp1ccP4ji50HovL/giyVRJtOjmWnrygHfAJQzL3mCVwGyfk5hDRN
Zfkr2gAwLOx7ZJtrG2LuNOjIsQDIXd5zhTk2SRP+yagp6VI7/Jaq9bMi7vmE34ljLD6TjUaQPiHE
4xnkYoPaPAdMR1wj/EujsbkIxzaCvAsAH9qEfxD7HzadEwgrqNCF9uAyujM924h3t9fDlRuOO4cG
jU5OOXNrzteDxKyrqGOTGoQLIO/hJsF/9ctjr4r/sLTnVh8dIR3x7uVVY3USivv1MCHBwrxVbhDV
sY33v38aKipwlbPd7kV6YKe+HwVKIHuIgWycWOxjH2aso2zs+O9rqhmwzwVDxeNwc5+/N5BApK7S
iDSosLudkqoZwgaWfIcHce3r8LIUQ6aDdoktNzMmMf5kTN6ogVIJqlVqWZu22JvNneP92oL+Qy6x
SUEudf3VOjf0sPcHj/mB2yXfc8aJeba//XXuBFnuGsBOtdaWc5AiWJXVF1irrn0v1b0ahCt3blwh
D7nMEBNnQgYEXR3qdrHKpN/Ecqvm7faTXLnbLV4UDb+5qr7oUKmUYjEdwcGzQSQd66lUd37Q3jmq
rxSXZ0EWSwyjM5Q7Mb7zMpR00uprzoSj1L7yZZziv4RimjDTfyislolEr3eZM1lgDGP4Z64qi4c/
ntzF9FTG5rsAcPUf3h8+DtQ89ISxVT3fPWUqdJFUOm0qA3sz5dCX2p3TRrm6DhgpKLoMv4a79DwE
piFM3HUeCZefmqvgqTcRUkvrLxgvNA9+WzFQo4dEuZ5hldTCU8HDXXMz5OZ2LRqCRdjBHs/ucQyv
ZTPw+/BXJ1/jwNXOf1ZXpArad/Riykz8mynRk1G24UqymmjVgLFynUzudlWe3emLXFuwH8Mu1tIY
lD3ZRjh6wuhXoBM291uPV0PMvWK+KF3GP3nVh7vKciJcMYHb8mSwvvOGeXU+IiEydLX5II9K/SB1
kfMMAA7EZcSYbMilbBNnSXWonKpEbaaoVlKrx19vr7VrCwFWEp1kqJ0wdBZvHPmzDv15FoICUiRB
rtSX3ou6v7Perp3UUEZxY4O4jUb1IkplA/fqHM62dFDW+dQcKbDrBlCkdSe3uhdo8SUDO88b5OIo
FUfGf3KBUmV1GrIBgomjf7n96q4tVjhpZB5k/Ey7F2lOHwUT5xw90FySntR+ROBa2ukRfoEKrbS0
j7/IcvTtdsxrgwcuytlsGZNHKBKLoLIzxqoYyRMSRPUKYLw181xnQKkr+WylD1pB6s8+iY9dKh/K
Rl3fjn9tGXOyYzbOBUI3e/Eho2SoIrNVmXEIFQ0i5OjsEXDE7SDXXiz3LMA/jdmqai/OPzuOrAKX
KwBOKHbuNEmaHrUq8Fe+1lBrJKm1ifU+eatRsrnzeFcjczuST8D4s5e9PC0FN847p5qq97MyhaCx
MamfIgS1HdNTrDsJzJXNB1WIW5jBgE5Js/iYemMiQ4EOnwe8bjWJn+DtmvDz7Zd5pdpgvEjWp3Py
ID4//4YPB08jd2nt653q6WlirVsslnwEn6S+fdAGYy+MJlnNwhQAspN/bke+shchCkHhtBycIS6m
cFriK7E1hLKXym3kQlg9INzhr0Jneje17O8zdfq+aMDTONHnV3r+mHrvQMxkmuy1tfkKPfVtRhq7
UhafRvveHOnKKjmLNf/7h1cq1SDf1SEhj+6+pek3RWDcsqZrzzwug3Z1+y1e5jmzBfEssW/QAL1Q
SFBUhHFCEVsnIwL/ERwD558IfD4qmush9m7HujItplHPMGRmYVHeL9+iU44mYHhECEE9hQJazXRq
A3S3MJI1DiWCnGbzU5kh5dKDAt5WGT7d/gGXG+I8/uLNOpCaQRUiHCI57xWQbxEd20y580avBqGv
PHcSaKIvB6id0+fVlPCQSvRataBWMzexXm4/yB/0wHmRPw/egKwxFEB3ZYkuKCZaijHn6In6tdqK
LkPcdwg04y1so/gLbxlUcJG9OmPdfG5LVeM0K6PQlVLFR6e1hJ/QOPXDoFriuY/poAHRjKMvrdTa
O3SR2wc9CgMPa6fsgHNetjMCkexKjTmLPNJXAz+vNljUtjWiDPk4HAf6+fuAxMut6fodxq5Jv3dV
FLxkqjYgzWgrX5JpkL4EoyFvEeUovS6EtNgKtMt8Mw3R0JuQ64yVZGVl8N/7pFXyHfsNReViKp9j
IKCgNnTtfYidt6Zofke9pLpSKKcACaeombZk7OFBjGOAcq49PYjRbg9oyEZ09LvK/D0w0PiVqmgo
3/4S1/YPJYjNjN5xcPVZHAxFwe8Y2sA8yXKPjs9+qn6VGSaw/jEA2ng71uXtOOd3/4u1WL5D1ehp
IIg1dugDMsk21TtX4+WZqplQ4gHrzo2PS0ddW5fKMHDMk4La9wsyjbBdjEr6NKVa/2x0cnpndK2q
nGXn61iHST3jNxhuMWta3MV+2wbdlIqcHnFVvfTleFBsAMUb9E4nyH428mNK/tWWy2TTT0n9bDVQ
DhEiCV3802UQjUV9rO3aeStYuvbGNtNqOwo9p8FsWysN7YnvBuOMl5kpsCrQcP/rE0U3qW+YCs6k
XHP5+ZENlHSwifHJkqvVRAu/NlEZNe4ssssPP0chL+P6uXJI5yIs1BjPgpPUPShOuOqne8v48tAi
gmPhO0Sf6xKgFQbBOGANnZw0FN8MCww7INR++P23CxhFJcb5wChJ7y7eFvUtWjXDlJ3UPH2ywPaC
U7gd4fLuhNTrcMfQ+Mc3fLmeItwCIkdDW0hR6/ipk+3wkyx14TExTPGo+11/0CTZcoewvwdxu/xG
c2QQC6ap0t41FpsTWXnoDbGoT+iRrMzm0DnBX29/ikiZrjiFDjTz5cWiBYqOxV9Rn0bxLCF+q919
hDkhPN+NhmqSGMtYoGPMukzmFKRpksAOEMAj1ibIe2PlC9hmKznNLGcfTG30qbcYkppOriNSDVd5
5TRdpYLgHyO05AZD+l74jlg1si9WxWi888oV3BsCYPx5aLZbidbNS9Kp9hq5U3tbOakE2H1ELC6F
LjZo6lvQN8az7RvSPkYMN3ChvU/vA0JZmLUUarCvQRmUMGXRl5HxOHjo1ap/zxBBdXsT7Vc3ryXE
yGshj+tclNa9CcWVFcZkCaY/JyUthCU0K84aaMq5UE5CTrKjHOuA+dque4H3pmw6M9Ug0NUZTnvG
UMh7gJzmMUa4c1sXgUpiMxqPxuQ0WxErGuX4KDYQC4NPgWlF27JqsCe9vSEuT3TyBJDtFBuyRtN0
UVHl8VgFHTKfJ0PrxnWjVdqzqkfjjp2RP2KUUml3Al7ZB8w0AQeRlOggXhYFQUImEAQTg6gy1F6U
sXmdpPzOLXVlHEZNMxdwCmXiFRL/ZDZ+hQr0KSxhqaayPvxAaNXY9TFmlHOC+WAgorYH9ALTVseY
w8CyZk1jsrr3Sy7vLxobOmwhFgLE6+V5U6X9KErF6k4huv1bofnVu5Y2SCA7RZm8akmofppK88c4
+sW2y0D3hyWepvBCMsktHP+ee+q1N8NNSmvcIlPgIyzevtxYEkNkqT/FetKuobOlm9zu6LsIyP+k
R2wK1QENaodO+waGh5lzUxtu4HOx/v1CYHaCppfGzchpv7jaY7wURyhJw2nMn2dAkNT9e3tpX95Z
M6r1/wJY87f5UCeZIz9dTfLhZMvfssgzw11evN4OcVndzvhrgD+WM3/h5ZEb+s3kKJAqTgL1fx1e
Y4b6QdbK+c/KdIIfZo1+qyidaTUgCT4hDjX+fTUxS0iwewFVzdDCxVvUpj4Mo0ZDlaUHb+NAo1Nm
zb2J0crtR72ydADyYoEy535zI21xgTGsb4pJi5qTo35Wpo0RPtTDu4o1Vrizk3pdmbuoOaZZdifu
5XlxHnbxgNJotlltEDbWjOmQhaZxHDME324/3eUxaCpoypERA1pE/HD+9w9rJQvEMAk40qcxkapV
UkrdKury7F3Kkn6b+BA+b8e78lQkbHw1wOcI3PzJez/Ei0TZ17U536TjW6Z/0Y3vt//+ZdkxJ4T/
+/uLY73plDjPdEk59Wkke71o6ieFYRjaIHKnwakI1QglQLm6k15dbrm5Iwmq3mZYwbG3CGunuVRo
VT6dEhmdiDxNDrmK1jgWC++3n+9qIPQGaRfogEyXqMlETSUnTsbpZIsSPpL60AUQgePxrqX1lRdJ
GUHlBniK3Hd5P7YG6YQvap4oGjb29F7TQlKj/EmHG4WQ1u2nuswdGPciFsCol4qBdPF8FYZ+WPcz
4cgzQcoH2m/Dfxmaf8z2EEEXQ9Dkr7fWWThDPQ83oPcL8NMvPMk49DYyysO/t5/ncpWfB1gsh9hU
qkZVqObHLt7VzRYu/F/vW3IWshcA3EySLtYBTDRYXlkRgTXuZdQ4Qij+Wu8GpbX1dcT7//p5zqIt
jkAdN5sa2YrIi0wEZuz4OTTuZvGXKxvk1Vz8aBjLoqu4aBi0OSjHCiVBT7ZkQLJHUWKdd08W7WqQ
uQbi0APmvFQ5ktGrwzS3izyqVuCA47NSSM90R6s7L+zKgp6RCzNIG1Pjiw5zHo01oFglAqK3G+KH
ID3gDoA3Fe2XtbjXzr4XbIGWCKtOa61a5qbXv9LDk5HAxxSD1pG80o1fPkZSt1fD9Zf4v4dbbJ8S
DjGubTxcguiCj54cE0mUae406a/sIV4h967G7UtRt1gPGXIqAWd95KWmSN4xqRFHC7+g99vPci0K
gnUOQ3kZD+AloH7S/NklLIq9TJVf1Oxrk6qfb0e4PEgBbYH8mQXQUDNcXg1WF1VD1vG2RPOpyR8Q
C4WMrLomllYAe//DuvsYbP50H65XZNisHonWyPOltwFXi3jACDJ3szJe4xwJS/dOn+raUiChBm/A
wOjylrCw7EKsJg29CY0AjbkQ1hPupN3DA117h+Qp5F8mAAcGReeP1Y8B1XcXhl5s7xznqMivmtLv
JBVVi/jn7c91ZTNRvMJMo9l3RfuyiIc+9LUx8PLScEO/36I0dJSH+l0pMZvR5EOWiHs6xZdvcUZZ
zy70M3QDC/fzx1OHyJZMXWq9UjFxwhwq1N+7T4Ga3flal8kecZhnABFRZPWCDIG9kNnT2e68AhOi
Z6az3ZqSCZ/KobDwJO36O/GuoBbngBSCjBVBvi1VIY1J7mQxwMaPaGr5WF+EgJ6aHxFeQeVJBMNG
aqZVo/x1jkkKAVReph8B2m45A0hb6K46Rm9ebk17UeQn7Bo2t1fJlaJgjgGDiisYAtUSsYhbnBWN
0YDOQN65Afx3lI+Ucl8goIC/2apF3CHCOWfAqVLPpDsH8J/u6Xk/ahaX5z+KbCZUSx6CY+tNhRF7
48E6eBqicJ0Ie62Y+Rbn1qOJOKHrwBiuNG0z5ui4BKJtXDOTsD8FWVmWv8oIPy9TXldVd2f7XFvK
yI5SHc7NoAv6moTbZDEZVQO8WZNWmREbD2FoM/7wxV96ttMc5yVwGkDkJHO8aPvFtpbWzNNqL9bW
RZi4LZZbyrq7J5d5eUPMYWbQ1txVgcZzvjlDu00RRVJrLzOHA0CZV0VK71x1c3q7/Jy0obggZA7o
C0NkhKQUWmdq6/kGsujhrwHvjin6XujWrpJflNRDYOnORXHtqT6GXGR0qCo7OMworaeVCngJ5VOm
tf9hG34IYS6m7KXf6r4Z81RB/ivTfpTqf/n7QDZZaeC1SBXOP0zDAqx1Oem8Dv2+OE3W+T092Mu7
ACTYPIQBP4T29PLaUWph6WGltZQl0T7TZbcRLRld95il/nuoxd8TRVvfOVguW83EBPZqQhpGy3TZ
WYkC3QxxVyNmsnOGf9LwGbwfZjw68KRgEzVfk0rsdbG7HfbatoVZpAOFpd7jeli8y1k/TZtYDqr4
jGcL3jaDW4534JxXr4OPURaJo21rrTIqMuvcHtPveH7qh8wPjE9VJaTnYlJAYSPf6EZT+DVy6vCk
4id45zdcuwLnYwkqLwNimB7nD2oZSaRIzth6aECit7fJ7GRnqgdN3AEMXVs6tmbKCEPP8rBLkJKG
3sT/XzqynR3bPt3VqnMyE+bE5fgcGOopbO+dh/NPX5wizCaYTwJTgjxz0eKcCl+kKLJ4iYWWUvcS
i0OL/6/c+qij3mufX1kwsyY7XQgSCU7ZxXusS5QZMRmtPKfQN33Z7WR1eMxL/e+PKXq1QOdpD9Bc
WSYQlS1av2zHyuuQe8CzMh72txf+tTVJooD4gjOrEVzgPOowmD2OyspT4tcUPDPTCTw5n7Erx7f2
qQpTDAi+4vt6Z5+rcwtg+bXwo+ewBws6ZxHnC9FP7FFLHVF7UUfHW81dE7Bc5cebcPgi/Icp2Cn+
P535zccaU8brGGEgJX6zu/cJm0SFgiutrVWv/x7SAfdS4ZbVk97dwaVc+8gffuNSKSJMtaw0QUp6
bfqFVoNWxW4tv9/+APdiLM4Ei6F0KLSmhqz6ohbfMq3Bs/DOTXFlM9JYgLhP5qtDMJn//UNVJEFE
7doqrj1k4PpnrCKlE6Z7Gu5KKKDhvKetsVt4H1HS+y+r62PkxVdWMeUyzCaqPStDoUbf6+Uz+kab
MFXd2Qa+2SalN4X/3H6lV864WdmDAQOYeYO+2vnj9njace2qpYf45SqqvtWa6Q7Stot+3o5z7bVS
TijWjJKCQLH4dBIoH1H7HDjo6buG8mrjsY1Mj/gcFofo3je8drp9DLZ4KH2McLtrCaaUL072daz2
Qf2zRj1AN+5kY/NfWuxMDk/KPw4EQIdLMBbiVrKF6hUMvehLhTw6RpC335tyJd/TEMoh2QNcYJNh
nH8gW0GlOKtN6jCcDbaRLt4qv/6ihdXz0FkrK+rcuhWP/iihpBc94Fz1c6R+whbJZeS7jxNnhYXB
McrEz1I3PSBAL7d/4LU3gHj3fItQlFK5nf8+5IfwjsaI1rOQH5zByU1y5xVc+ZroeMDpABwEuXSZ
VOM4jOOykDqolmjmjUb1ZrfZvsI/yUKRaz3Ww/r2I13ZE7NwCB1GAH2zV8H5I9UqyAqni3rPF1CJ
6nb6t7craxWJ5DDU/e+/DwZZDsQ1wmozZug8mKaVjZ3h4+ehJ3uywuyljUGhTenrUNwrRK89F7mi
hbQBRADW0nmouJbs2pyyzov1+B980tdNnH6yBxtpW+0/HGa4IzDVhexPjrj0uHAgjyJP1PewspDB
k9v+aZCrp//H2Xn1uK0sW/gXEWAOr6TSRGnGnm2PXwhH5pz56+9HA/dYoggRNnDgs4G94VI3q6ur
q1atJSneoQCadMfNuWul6FkLUYWMkxWfXLgnGJ6byOnJNpjNmDzqLIYDghDLpBu6UwUFcOZ/FdWj
G65gGJY2k/sBtA8scLwuZwEtH5lCsYDFkAWHd7ClQU0Rfe2i9qNFHe22iywVEAjQeMlElXVN0gA3
rQjAqxBPo1EknzsrcTexanh7D4I/GynxdMurbLivx0jfdIyNbJK0LF7K3pJWTsbCYZ80smjRA6Ch
Czjb2BQ2ERCwQMulgfzbqu2k3K6sdeGiuDAxi3c+5GkG6Ofx1HqVUw+fxETZGWBZJqlRf8cEK4iY
VxjhdxMRXqHAgV85aFzborb32n6fxqdM1Fd+1MK3BkxPhEdQwQQpOlu2YaaZiuQaB0fOHhMjO9T6
5wKK76qP/7u9/IXV06oGlwH9ALgPY/oAZ54LAEAP+1gg9Hhw5tZMS5WOEjyZ2QO6NJuoX2lFLlwu
NI4ZX4Ix0NIobV+aq+HVY0YBdgCvlwR4fRTjEPkoC8sj/M4AUwTQrkPiPXgjlKdjVPgrh+j6oAJX
5PJgiADQFNiPS/uCqtVd0mbtCa7rx75lvAVPRw7BXCUyu/ZcwAeQTdGUB5glzTsELWyXZWMp9SmE
tmzQXnLtY1z90rrPyXAQYRn26gIm5MjJ4c1shnIzuOU2/vsqBD1SagO0KTg+VzVV0vtUmHgljkLR
2aZZOLq2Mmq+sKFMfTOooP/+pPN3HVwuVd80tXGUc0hYm3KbZvKrFqd/HQd4pnITM6DMw/iq4St2
jaXmcWEcE01zpISpzr5eCXrXJwFaJHC6vBwZ9GAY+9I14MpHMsf1rSPA+qdBFSJEyVFm0AX9e2A2
h9IS7oDyrRhd8JILo7PjRylYzKoyso59ASRaENHa3t8+4NehhGlBCrHy1OUB8jS77s1AEN0U2sWj
n6alnXraJsnSU1UrEwXwSnK6aAuOxd/STlPQvtxCSQ9iVak64ahZ36rmXVM+tPK7EKwU7hf2bKJM
+n8r84F/mbmYrkqwMiLGosOVLeZ3t/dsyQIDI7RyKHaRBU9OfxYUq7jOK6XN3WPsZ0iRi09eJn28
bWKK4Jd5PDBE4F4m8Hpae/rsw0PcXMipb1nHIqLfgKSmk+jSVkNFxZA9GJKrZKUsv/RtDLA0Fi6F
wNI88kIHAU2pxJokQXWqDslz+EOV9FT4K59ncWV/DP2uaZxt3pj0cdP2GBKCV7l78bNqw4gWbMfW
UXDXQIULxuhfAw0iLtCgml+UjYuWmAA99lEx38LiUADQ8/3PIRogWvb3B2kC2ROG0CUF1DV3isIU
vPD3zI2CsEfyPUmze8iWLKhvb7vGQtVnwkLTkrJ+8/nNU1nZqJXYzDv92ENzBBVv+BD56X2j6xs/
6r/1XScyNKW8yajedHq6/QfrU/GRR/pEsjRnGNU6CMhMl9miUk63Ub/X0PMTT+JwnxU56tq53TYH
dw0xsvAdGR/8Y3QKzmdOw5O3FyDTNY59Mzhi1Dg1t7KfI3ktqfzzyuFbON8AzXndwloF+dLVA08v
XV+Ccg8XPerClyJYQ1gsLQdwwDTnA4Mn3ZnL5aRpb2Z01wRQebqdu2+a19ma1u+kON1FUbG7/cmm
v20WS3DIP9amo3+2eVHomjArm8LRkyWmsz2kd7zoobT+fmyCSooMfQ6tbhk6lNlVkqRwk8RAvI95
Od41efUY0FOP4rWMfOHrAIKZ+tv0Z6+xFeJYIISUmeYRZONdmeXbJPFXspbrNBQCClABzDRM7Yz5
CRslmIdbv3aPlio4lvqW6y+ZvlOskxt/cavnalzraC04BHKVxHqEo+n9zl/CXLsINdeSd+pLpB+a
2rQLvz+grigo+dTQGFc8fMElJnTKNLMx/f8cZTu4CdRX6AlALYbmgj7km8Btt2KtVivXysLsMRV2
3ALaU/AjVxm9PCLrYFSgH7Le21VG/sh0+qFBiyQx5cc4NRBrSbQN1XqkAsiGfQmFFwD0q0DYKT2b
HYLz3zG/dpCqaJSxdb0TXPrVEW5+DWEQRX6xLMjec5QNtmSx+YPac1mYtfY59vT6YQSMbOflIP8Q
C3MlkC752NnG/H5jn53KYhqOMxBaPwGJ2YlQ29bxRyDenodCAdgnZJe6ceXqXajdTe0OHm0wKIO8
mzc+skJFwlNP/JNl1gLIiS/0mGxDKj70NIptNW+rvdFluSOZhbdrIiu35SxgyrhpWrsok34jVnmx
Cbwm2JCyqJswDOIHXirlzlL/vhA8/VamYpAkhaNxnm/X6KANOTjpU2Z2L1rcvTIRePS0aGNZ+Upe
ungazkxNEefsU0itp0dCHfqnwlCIjV99Xviwut+OwgsJFvM3TP5PBDcTB+OlER1JIDExJffY6Q9V
PDCR6TpR+BKraw35pVhC/xW4FEURODFmq0ldtIxk03WPmvskWHedFG7QWWZW++iqa+SOi7ZYEMVQ
HhHghy8XFSi9mLalKrAo/8nyqf3mL3k9MCiBhvDalM7iDk6IxKnsAeZ7toN5EYsWJ1U4gnPa5mGy
zVX3k58JPzqv2P/Dx+LqN0FGg9uaZ/hBW6CCqIruMYHhTvEe5WpAJOQxpu9y29CS602k8ACoKFhf
pRq5Wneq1XbucRT8uzwJnximPVSDt1LXWKjYwUV4Zmf2obqG2qRrNe7R6K2PfhR87QJK441sbZVk
fBIC2ckYvcoqZVeL4r5Wks+317nkKOynwXAnu3rFfe9pQpwyoMCNGkFikne2kEN8KrzFaFemH27b
Mq9hCCz2zNhssZne15k86O7RSxlOixGMJMIbPxBpbO4Vtw32RV7rjlIEoiMoEuI7qDoiw1YmIXKQ
1WDLbY0aCwWirTHI2Y/ANz4J6IKYrk6gHqtHV0cM3hpi+VGT6nhT8srY1bGAPrpIbzOj3u0IXB+2
NtbWJuFaYcYk9V71KHLv8qq0HhLkoxwLqRWbrp/lpFHlHkrRbbgLVffZh97XcQfJerC85Gse9eXD
2NT1ZqzHcN/1iMVFfdTdFamaPaPxUm3dFEFBM9HdpzKKf/VNsGuCpkGvvktKRwz19lmoq9wpo8Gw
aeW7MORX9Z3c8DSmhKkOiGXFD+FotfAsDIqTufAle3roIaTpJYeoDT4PQu1vGGXlB+vjN27QEk0/
JDtcyK1246hadlt1/l4dk1xylL77hfJLt7n9Wa+OCk0nKnNgDAmf1wUYxWXTmhqjpnDq2i8gwZJm
xXOm0HiRJEwmmD6bOgXTBTaLMHXIKJ9iucJRDPzGHlGYFMxyxYZ0FcZ+G5lmfyAnJZRNR+Xsthnd
SqaAEJKJ9MwdMeCe7nguu/cmRD270ev8r+xdbJt1nTtZEg67VJTLPWOooaNJefBdzGtpowRoaWhj
FA22UFhrPO5Xp3X2E+fPrTaV07KKvVNrFd/pPdfbohleDEF6GovSQfF75QJe3vc/WzLbd13s3VGK
Au9kBP5WNX0n6L7fdp7FFWk8zXk1a9ccNHKO3lfuC8JR1z8NlujUyYMmeZsxfwWndNvU4mIgFJka
9tNg0mwxXqcGCcIy3skNh7c4UT8wube7bWLxKPwxMS9TQwWpaI3Oc0HzH630P0F34uBfNuzMxOwx
B0VvGXaZiAuYYL6rHw2i3gaI0eBzoBp/ewlO7kb6AK0NecvVc8uodUhe6spD2gigSHovD79q99ft
LVt0gDMb01c7O3U57RFNyRr4L3phkwytLXXfsjK3q/YBfeB/WdDUZeTBQyCZv4RlIw5MgxGAE5PB
G0/+0iXyrhDdf7Ai8bDi5QgSRzaVyyWNsN+qU8g6lgmiV6L6rQr6r2Lv393euSVnw4uZOJnmgkiI
Ls20ZMdy3lOsaPM2dAahOUg9Gj65trZrS4ERgljImwjBACNngTHvkOQLGs5oO1jPaIMcEJG/h7x1
I3aq8w9rYkyHC2ViOJo/8IkSQINcnUAvvev+D9c4oBr1DyaorU/9UVllaOdy24pCUnvAQcKxykP/
bmBWca8jCbhPq2LtaTGF49m1JQMl5ZbgduTJNnOE2GSMtM5o10vN8CGyEs1uMu/zmAYfiBM/y5G8
vDeltbmqRaug4+kggQK5etkjZieOWlRLR+j2tp64D9Pe1or/QndbjA8jmObb+7lwgBmOhHqakjhN
9PnbVTNdT2gzSzy62S8vNewycO0OVkHFeCjAXd42Nvn01Y4C7pj6SQyAz33eFQcmWMNUOkZp5z4Y
Cq+AIWjjXSkBI1ORmR1SY1Jy1ANbDRH7vm194cRRXJ3eU+zrdSkZBHXZRV4oHVupdkT5c1m+ur6w
ssTrMjLvAbJxbl1e2FS5Zg7qhblvBZUkHU35xR9lu+nu5Uy0vXYXGhvPRUn3YEXfbq/st9fPNhaU
Jx1lMh/mYZRp6WdhuHbJ/eO40I5qFhVbBqyZGVEEfxsUtXhIxErZwN30Fo1J2dpGOVb7tq5TZxzr
6qdZmv1GDzLp2cr90rZyo7EjUa/3cumX761S1R9SNNBtpRiip66oPTtSBflVLpBClDzyOXFIcNSi
D17KQX/vhyI59EYvO6LYtDuy9sQxwA3FmywOsq1eiv5OGFFCrYpBgYrMgiq+59VxdEcBNfQSYotC
ytf6PguOR+9lkvsA7wOD1+yaqgt/ZLy/NY8xwvG8HiTlJwrVfXHMcyjPi3dgare/yHWBDmqBc4uz
LxLLgpBVGaKIbmwhR2Q6RkijyQ22tZXZbvIgDzuFN5ssfeuTbaP//eUCfGOajiIXvuaW7QvDy2Uh
No/FpF1Y6A9uUH3szGDlRC05uwp5F9B0QM1AcWbO7pcDYnQCne6oQOUbeduigmiKgCVktu5/laP7
VNVsIA23d3fhJF+YnUXmYAyEoBkL85h42XdliL61fbDtk39IoHgTEXBZICzJ83BlBDSn80E2jmB2
7Fx+bYOPsbkGZ164nul2AjcB97ZA4yhyygy/pwejtso2HZCkHGUnT75Wwfb2pqmLlpgOAnzKRXzF
KKdlSpOGomcc6ePWuz6E9Ckfx/ZNSSywEnpQfjbUQNi5EmRcdR90O41BzkOIEvB+gODRs1kA0BxB
UO67IC3uoPnNnUZBTjXX/OgefcT0XkfknQKEKjsjSP13Tc96Ry9yhBJrDlzTV/ouLEwt5E3fpZ6d
aWH5Wrej/jNEivah12ITdVkt2lWICZ/I9TRwea756AcC7GlmUO7CzOifpTEM7gYL1cm+aoLnGuVj
nnNSZueVLjyFZWOuONzCpUxQ/bN1078/i6/qWAqjIPCRiu6NQQu1eix1sMLVfT6+dMnu9oda/E5w
l+F0QE4p31way6K+0wm7+rENmRhLDkn2lQXanfR6284U9GaXBuAEKn7cxdTI5uk0HYwyDCtVP46I
RvvSF+vv+SoIgpPaHVVT/ndF+NbJAUcLXctjwZyfHj17whrN20L6wiAho7owz6PnNU9u2xLlc6q1
7pHpSCdv2x8Ew7usMm3F53Yp83rl26zZmzlC3SZiUyEofBTi5lkp1X3qNQdPpoAEvXZW12uthSmS
zb/R+fpmr4TStTxFKAf36NZ56Yy8jV9c3/iJSjYasUNp7YIyhihY8rKNaJS/WiF9ZwLDO4zGAHMk
zJRvt31mKfIaRHuiB0ERt7n0zVAMK63vaeFp1rETfrYNcK6/z/DB4P0xMbnt2VnzUaEzEhETtfWk
SK9x/ZqZKxM/S54/VUynWgI9m7nXqGFg6lYRuMegL76EAgQTphEcbu/UUkEK3iVAEkz8s1fzgUwG
v6sx1S332EINyMQng64Hh/F4H06+EG3q7L6K8dUg3LtQOeaDdacL9bYx3E9xrO5v/5jFBVOn+f2m
BTE7c6MuVcRWyWIqi74E61cYf6pQ5b1tY8k1JmQzI7B0wa5oXIS6LDw1lTka2gTHRbizaNTeHpHg
+gdDAIV4pFPx5nk2c5C6z03UhnEQI3lqJGUnRfGzPvorRx3m7YXDx+zl/wzNshtDFSWvq0aq660S
PBQwzO9kM4j3ced+4u0+7kTKsqFQKk8Ioxa7cVDcu7pp8+3oavou9atyC40W6i9SW9hNHkk2M8jf
FSrP+xiqsft0NJpN7VL1FmQ32YKDYW4q6bM9SieIpQGGx1auW+9alxlMFVvJxq8yytbkE/vYEINt
PiCPV9ZxuSnkoHLiQmKwP6YUnlpt+xAHfXBn1Vaf2aWpFrbhZvrGGMbSaYNB26V5lt7XnmLt1GBE
1b3oY7CEWmoLfQwHG9jDfZQRsb2w6g6iHxo2TbjxzRwMLm5Ed/d9GWiHUIImFWlyw+6qWnxVDaoZ
I+VVvYqYKxaHZ9H1GKbTxreE/+q5aq10OxrjuK8S9d3Q429jpBo7uRd0KDHCR1VMkFuO2q1QKMkx
SM1i33V97ChFl9p9rjBwOXrtYzCEAnDVeHBikzlIs/GGV7Eg98hh/XTKPHQ3ujHyL6iIbCF2aTbw
9WVvWuqXmwZ1oE2jZ/G+bDLVgaWnd4CU1M9CoOh7Zu71bWMyXwV4vd8EpWahE5l/tCITdr4Rx99m
fZkgNl436DO5BW2IKqd64wXekxHlwaYI+tHuAY7YsTL+LAZjdMpGErddJhdAU8raTiPSJxqNzXOb
ZuJW7eH0GyZRazlR24eqCyRwaU3Lj3S/oKwgv7lhK91bpdFZDqRM7dc69SRtkyKwvtGYO7XqCBZP
EswdU6K/krbtbdD6yS+vEb7KXZk+jTHpW22lwWszCExsNV3n0Ms0nEytRQd8cvQZhWtfuu/cD31q
WidfQERu1GqX3zoYD8gRNxsPhRfHs2iabLJm1B6jNEieEl8cnbbJLeRV83ojp0n+5stGcRpNtMgn
V0rvek6NLXa9yMMnIEmTwtw2EISm64Hc8E4MRKAKZfSuxvUvoyyTZ7NpFId6lvxLLTxzpyaet0c6
q3u0QsXcNKWa73o1yzdxjWIVEPnqGBd1yCny8l1aVO19AN0Sw+5jlW51hPI2BqnBQ6XBL0gRkYX2
SbCJxfhnV7rNvu384EUIES+Db8Z7k/VOmmjbW+rZHlyMd0YWDfskLwsbWkn/XgoF6yCLteYYo+8z
rSqZ+6yS+k0mde22yEuVBjQCwmPa+XeBUuX7dvzVok7v47cVZceNAqh2peywlJdQRYTKjmyH4Y9Z
gBe71uj0LHOPmZ5N3B5NYVepD1O6+Ctz60dk2X/cDsJLsXFqgwMoZwbjaiKqB/dReox6HYveOigF
gJOsrw5Z6RIV5DWYydL1hc4VsBrg1Cpp3mXEb8pQTsOAJn+iNlu5lF4qpi9XdnDBxm+aKRDbdBJR
Bry0IYjSmCfmGJ6CpLI7g0rI8PH2li18I/jxNCBQMHvQ3Z/lTrlXon4dMDSZa9Z9YP0HqjAce6c2
qMnU3//BFo9KKEsmxot5p703BdPUhyw8tbEB3eaOP5FD2JGHb9J85aJcXNeZrclVzhK2IFX0vCN2
nxQgYzBrh5/HVqS7UeuxA+egZueh+un28hZyjYnJnpLDlGhcFZoFcfCUegjDk58Ge9F9HILsPnDf
bxtZcHHmfcB8cKwmypLZ9S9bgRKSQIbMh8GCS/Cvxe+S221da2UwfM3QzPXMNjDNOMf1FOmHaX5O
BdV2y49attIOXPhOF+uZ+R/DQlIapCIePn7JaGHn8PIkzGJo3kslf/2HvaNsDqSWFtQVAEMbEj31
GZk8oRExAHpPQv8j7Aj+a1EFcIwo+ZrQ8oJHIGCok2j/phhRZh9LbGAuhkc3PHWyC2wqfA5N8Q7p
rZWXw5qZKYqc+bqksijY4NlDBpXygpaq+lhZKwdqqXjIYojnAPwmXrJZhptBjF3DXBqehlyKudeY
9pQDimmxNg5PTaa0DtdgBGA9URMnbBJxo/ZWuEm8KFvJtRd9BlE3Ign1THOuHtZ1kSCHHevtq5ck
epKbVzc6KcEdpMcrlhbiL8DQP5ZmUaRMBH30yjpEIpKJCVdVIyfinr/tltNFMXtOY4QewMSoZFHY
u/x8Qys0bgUf5CmJybp6xxe+jY27nYBcldfaTfKjWtNfW/CYqSPA9k3fk07LpUm4dmupiwX/pLvq
PUzLH/qO96ZWrn2pRTvw3TO6NrGwGrP9k5WYSRoVblexKjeV+bMmSV6b0FizMXnLmfcnYWukY8wN
VvelrbYQFAQ5T9qVosf0S2cfiVL9FDg0qjWolVxa8Qxf9WJXCU6aNtIx+RXVxQ6VixKszW1vWDKE
8gSsSfT5pnbNpSG5NKiIQuNK3P2WxvdZ8L1sN0a9BtZd8OzfHS9uKq6qq3tfbEovUUfY3jp52LiW
b2fJWoK0uBJYd6cZKpOKxuwGGaW4FPVo8E8BiChbF/ODGaZviiEchPyvaT4YAkIt/H+2ZteIPBRB
VHJvnOIW3SFrUgPKB8HdyJo7bm9/oKVAyPjcpG9Nngmz1uSQZw4nxKFXa37rIytobiwS2iAbf5qV
cC+n2Ubz/V9yJW57apu2a1jb1hV/Rqr79/Woi98wO1hpTekXWkj/1Eqt7pSpua2C9IWXyFoOv+gn
Z4udna6xGkPTzUQihak/xjXPj7EyhZUtXTRCJZuiItczCgmXOypZTSnKXumfEmbcAaoFj51nrZGR
LbrjmZHpR5x9toaxZKnrGv8kFidF+erryl6WE0eSP9z2j6V4RGdmooJkpOSqvsxjUM69AabGXA/t
RJMY7dwm2efbRhbuDFR4/hiZRYlMjBnVh4R2ugK16iQG94LwKOSHKP7aFN/qdqVzuLam2VunjorK
Cz3MZeJHF35GQ9prykoWs7KkeYRNhDE1UcxmSZq0GYT+AG3doRCbrRk3T5WavJaduqOkshJvp52a
B/aznZwTPecFaI2qjzArfPGUxg7dkyWfwrTb91Vhg0G4/eFWdvI33c6ZF1rd0Ogiml4nbxD2mTD6
QPFlF5KVZuXCWjM0c/eucXtiE4b07Ifrv+gmVZM1UqJFG9MIHEPF3IvzDnZppF4d6gKXiKraQf9S
DJ9S9+8fCJM42f9sTL/hbMM8CMvr3nRhqLUyJ21/jtrHqtmJ40Ps/br9aRbSygtLs5iqGJXXaZlH
Gt1t6xGmIlC+stQ6ISWkyh93t60thaPzdc1OMLgGLZYEMzj10mPofjPD/yC7RDz2+z+YYSabxBIa
f1GfhdaiaczCGFECkxPr1PnZQ4bMRyGMThipX2+bWtw/ZtzpSE7KDvNiRdYmQ1w3VnAqu2Tk+pXr
x7am0I6QQf7Qlh7lNqByK8d36eqgtGTICpX36ypMlNVqKFJ6P5n+CCXEIHS2mhorZ2nRCPPSpH4M
i6FufumDUFel5RBpwUktvoVwL6Ttt9tbt3iQzgzMnAEkdKaHJXS4gWccpnm3yNI/ICuyvW1m0ecm
XSjGRQBhzIkIRq01MoYdeM6MP2RtcHq0mEr9UzqKK4YW1wPpATgPqPpwu8sNsyrFy7kbwxN9f0Rh
Ka9GkqN1azDxpfXQfwAHR78VMMTsWsqbvnOjpAtOFbRDFEISYPyjtmkq2b69cdLSghRGX0S0qoHr
zLUwlDBHz76ffNtv976bfhQqcGKtECb0OamsZ8zsR2jepv6+i0dkFAe7SIynyO33TGLtjbWJqaXL
kkoTaDyY7RC4nn7vWVS0fF2PAtf0TqOoHJWmGza+O0AQr3T3ea1urCY/eW7z3rTd4fZOLB3y33z7
wOZliJFmhjtBRABIYn6Ko7JLun6jZPKul42DLNcfym6NcH/N3MyRRjnpzTzFnA/YIO/6XaQLG12R
HS0ZjjTcNrdXt+RQcGRA2zNxSjHHeLmtUZszGzkGPq+i8L1QIhrJEfVJwdaav6axYIOgb+ZpBESJ
l+XMd+tIS+Cm59k6FA9R9dm3/ru9lCWPpSxNCjrNT/CYvFwKZLuJZ2pBdEoLrjG1f1Cl19xc668u
RcaJkxz6NkAVvFkvrfB9yHLNKDpp7rfU+9wP+9urWMrOzv/+2ff3mihMqOBGsFQ8dozyF+HPmEF4
r3ngKZkLa7O5S9//3NwsDkMHMkhuPS1HreywevcRRBxpfUYrH2dt22YfXzcavwwqlmXmv8oxBdz6
fnvfpBUL8xnYVJx6PlkcQbJpHer2IbIeBPdOcN+y4Eco9k6bvtbld8W6a6SdIgn37dqXu/a/ibp7
GsCgjoG862yJ2RDyQjXG+JTn7+3wWir3svbXj2DufDiwpt4FF80cdh16QWcVghCfgriyayFlMAnd
pnTtCXztg+heA4lHwAe89dWDTvcKfYw0P6Zs/JK4W7qFL3Hw0oMjT6p7tT7d/nIL+wZsiKgA5xwI
+fmHMwxhDHI1zE9Gc1/6lt00vh0MK0n1ohFg5PBZ8Uwl1l0e28wIAgFJwuxkoBV9iIK4fVeDsHlT
u8La3F7P9ZGiVkIJEJ5g2haMqV6aiiSIU6D1z0+ZB1WvfjcMp4yO7xrfzMKKVFIAriYR6aMrelQg
vIZR9MhbtwL934JKsCaV5cYapfru9oIWLWmQoZFFTaZmGbUmhommQMZ5kqnwREyJwn3odGBLb5uZ
9uXyXYr62pmZ6YCf3fCuETDCrmAmyv8ryp4WlmXL2tEVHwThpAi10w0rT4XrkIFFKDIRfpvGltXZ
wqDZELNkVNNTUP7wlHFTmz9vL2nBFSYdMYN0ZSo7zzGEzC/2hly3wlG2Pqghs5f6t9oo7LHb3raz
sJALOzPvBnBiJU2FHVXv7Cx+L/IVA9dZCS8cZvWJOdAZXtVoUw/ZlA7hYyoFBR/GdHKkAatKcqgA
2kq5VhJeQDRjj04HdGnTK2ce6OqsUsVCngR9JSZpS5AtyU5iwLvO33rjsxHDzpZ+dPM17r/FfaRu
O51fwuzvO+bMBUe5SazCipgLi+BnlSccy9+fJS4Ieh80yGCmmPchCEJRGAeMNcWJCF+95d8x31Ld
SemwxiqzcGo5rCDCWQxNrPnTByG7zFejkOe2177XdbaNFOuBHV8JrEtbdm5mlkDUSafWY4uZQpDf
20D9MDRrX2XJ+WRSR8bAwPKzmMvAUDVKmGWK5qMaMc2nyJsytDZhdp/5wZ2kfLh9lBa37Y+xKwV6
McutNDMomo7R1ve0T0xY222n/vx7MxD78IKjqs5AxOzEyn2dillPlVmtXy2j3AOFdMCJrYTUpZ1j
lgyyH3J8WjmznQvEoG2rjI9jyOBfSsZC3eS1Fvu70BK2vhCuJQ5LmzcJb3BVcHyvEJ1aM8ZqIxf4
nJmEtt74B1nIn0xtbSZsKa5SPJj6LFPwnuNfx8AMjcHs8YhS2ISdazfqS9P5G5BAKzu4bImgZzBZ
cc2kPKox8rIGojNeRwopWnZBfTurqr3Z/3fbI65ZDHAF+HEME+JdnvfzPljmZkMNgMo7DcTWlOe1
Uu50ZrTsYAdLYrUJqGFl/5BFYJTpCkCcOknf9EXPIp6UCwz5ZczzWtZTgNxqWjz45hoj1JJbnBuZ
OXsrDnoY1xgZi4+tgcque2cMa+nDohF0OtCOlYh2yuxhBt2knFlM8p8aJTg2/XDXpN2pZZB+5TNN
f88sTUHUEooyuLO4Eee6jMIgFyYocOzkQgWTJbLphbtThOg0ar0zDNNLQ3WytoF4m8EMt9vocbi9
/SOWzvX5b5gFXV/VAqtU+A0IA4XZu6CmO2PUN4zR22hh3La1tK/chJC6APW7LgTBGokMRzgiuyQl
L12vPwkQ21V0KG6bWbpHuHWJicxLQT84/YwzRyxG7g2JUh1N7aHaRfAc/pJLDZLv22YWkkwNVPnE
f6VPL/hpZ8/MMBbfA6fjLilVAm4m7dP8zkLUxQMQ7sMpp2UfGm1tgmkpiJwbnX0uoZaTWkZJ5mRO
SOPUp2j2Xviu44v/8rF4gU4LVCaU0SzgV4mbeplfUc4xsydf4JVoZYETWM3fZ85ktP+zM6ehBDgw
NkpLaxFCgA10tht/jbZoMRxa2gSkgB+Jj3X1pYTelavRP/Wi/pCP+Qc3MY9pI9hi651ABn5kwoIK
q36KkA0WwmLliC25PTVj6uwQicnS/DUvmu3gipE7fTP/mef2CXqtvWsqa4SHi3YMmNiosvICnocT
MGc9leMOpqx8cOr+V1//NPI18bkFI3g1k0xMIoLenOcBWei1KqqntJRk2Iw04W6sEGmL+rvbh2vB
zzGjQ4XGxQzZ2+yTeQCGE0Vmz4LeYPSgB5alO57w4jU/bhtaXA9YHmAjALivBina3O+CrAZlM9GB
e62yryXNkSt9pUG7aAbgFxrDMNNfjTjIfh/W8kD6hG68bQw18ynfW/mv9ZJJ0FjK/6zMgDZp1xVe
EAXU9LWKq9GyBR0cerp2CS+9qeC9Zw6MEXOqU/MpUaEEH97zkjuFzSdLiHdF6zqxmm+g/7ZbZkWk
6IMkFyhCv9z+WAuX1YXd2cXsIUqpabUPkIj2sp/54Onf3OwuHYHn+2vxfeEaoRhOrjZhEa6LzEPb
j0LRwo9LxeJLnKROFXRvf78ehuno//InmJSZlzc1Un26OgpHqf5cQvosVsfB+ka7ZCPEK4zhCwcK
JWa+GCNSsHbPD1RhlJnZhoV3Cj3SQBNWF3c7NsGhGEfn9qIWXH2KcrpFFwD4pjpblOqpvO8zFUDK
UG2jUTo01C+tQtveNvOb2G6WPV3YmV2FqV43eeYp/gmw0pMraA7Me7terPZB8Qrye69IsaO6jdPS
fqY6c6jM3Omzte7WQhZw8Stm12QdQpjCcAPXF1TQap05SUTNsX+Ixk+W2zF4DxBxfL299GllN1au
zdCkYSUloxSSeRh6ZQfNs4duUN/UT00p77WsO+n1ykt24SgYpAEi6HNtQnTOFtmlYVGnuekT9JVN
lFebau3JsmJhviSEe5RWqS2yjeCJLqKt1z9v79miV1IYZn6PmTZqdJfZWt5ZEEMp8PS4w9ZTHoz4
g7rGVb8QnaZHODtFSZ2Szyz6FkIpwCeSkN7qhncwB/e/vFffglat7W6o1btQ8NZeKksmyXNVElBG
Za9qQB2yMbnRk8VYWuo9m4PlbXzOxTQoVjhhO1o7q4uyX3+/lcQsS5QooVwT3ZSVKlfwL2AUSp28
/Ebh7ZvrrcSrpe8FIT4MJhMClj8uv1clwbXAGJUH+vVbbQmIgr0xiLCSwi95HZ8KqjRA2bzqZn5t
ZPT7szAlMxPfw/LeL9ammZdWMREWTmQA08jBzEANMLRJYbw+FjrowiGnGwre/LHp3LVpl6X4fmZp
XmzKRl+pvQxKtqm3PlYvbVI7sLTZsbbSY1naM4AqaHECVgGEM1/SILp6O3CQTC+LUEUdzAcfVb+V
m34pxJ1ZmceDRIutJpmeioYZv8tK+5w12gElpw9eZB64TR0r+nHbq5c2EEwgD3GoBNH1mTmcPmYR
nRHqxHIz2pL4nEhEb6OyTen/SPuyJTl5ZtsnIkKAmG6Bmnqs6vbQ9g3RnpgESCDE8PRn4bP3/1VR
7CL6/24cjnCYLE2pVObKtTYfNzSlf+gE87lmIVIa67K+gqHI4ndRFUd+QrUd+gPCuBrX0mgLo0LO
FrWdiesAYI/p388eqTGoFaWroIVeJQPzJfZGZUB9Kla/6+b99riWokIUqaYgA0ygyEXOdkYxZnkb
2Q10qVX04NbVb0u0QYIWWGAsoFw/HlWd3XmcbmSl1iLf6duzK/Hc9nz726xPaVzB9ojUltk/FKj6
dOReat2mtL6JGuyk3coWXTjb6JECyyoqTRjxvPurKTuv96IaIATHCuB5fdpZIfPWEpSLZlAInuic
4HLn2Qw07PUpyUc8uEz7Tm91yEZH+4R6K8n3hQMHFzUpGkxPFKS+LjdKIRRvsKZIPeVFYIldpPYA
+Crb9auKA4q7hj1buLlcPB8RKCKw0KEWcmnPLERDmtLMETdVwZDlSPEComjsnSTe187KkVvcmjad
FGQcJCiv2ssqGdUi80R+JFUMSlUeJMzzE6UHEIb0DbSwei3YCX4X1lpM8Bd5O9+YSPdOUTfIVvHH
5TjxfHWSxijzI6pBzj2o+5mf1DW9l6zvgesnkN4wuYvEX1UFEV6i6A9vc19Z3XDn2sVfweeHKK0z
6LMlTvYCZGADhJLtbUTl/k6cgd+1HQXNL2pQH3+yulPhGSTYgAlccXuVhttabsNzOMT8U0UHlGUo
uKKqtZrMUiB/bmju6+284lDwweII2+v9iqSHRqQPTv5IKpDCqb1O+UPdlSEox0PwYmw1ix0aEMTc
dl9L5ww7H3coaHdxFGbPFrMWJsNmLY5tMd7V0FcDWC02VpJdS6cMRDAGRX0blZq5O04FNROeR8Wx
7sW2Ze0GYmcdRHj6P0hf3XU1Kfyh0NaQWQtdFyCeRhiGnhiQqnh0dth6VI+Fm3kMjY9VYII1N7aB
Oc5/W2npS+cOVHSeAuMn2zriV9rLlY20uMBowkUfM165aJiZpv7sEkLpEGqIWVwcTa/xaVvuQWZ1
iBIB/B8zDh2C1nzKbVP3bjTU13Iw7t0+ewQJ5e/bS7x0GbruVHjGfpt4Ry9/hwSBWlvkJZZYAKJE
vZpvtFjyTQpMkZ/EZvXxLQWZrKlbEjUs+NWZT9VKCJ02HmSCZF8GqN0FqfOiq08fHtSU9XG9iS4O
DmOWE/FIWfRDD8fdZCheoQ7oy0kBB6x80FxayawvbF+YAWRyegReM4ubLYgnrR5onsx8SXVrE/EH
yf4I9tgW38HtFNwe2TUN/8Qs+I+5+R0RtXVdxxHMucYJMme1OOjgXUvYo0VAadc/pgMaQ9+52/rD
8Crjl6HvwxL8a927iv6U9lbz/tz+RSvj/3vOzjeyCQ6EWssZAJzQuxhP0gVHxUlVL3H0hZHvt40t
4GYvhz/bPk6pN8r2UlhDU94wvtXxPR++E+03d++bSPpadM+qxo9Aal1lz0wekODxS7oS5iwcGiwC
4BpI5iDl60xzcjbmwbHBKdYwdsytFkzK2tYibJ97xjPqnPvbI15wwRemZndlC0YOixQwRdh9kTWg
kjxI+e22jYW4A9G9NXlBEGRDzOByOChR8rS04Is4VK8S+7vXueHwwIImXjG0NBhUuuByoY2Dx+Vs
3pjXjLyqjByILRqy+LGabv5VQq5FK7ihUXNFzHYF3aJtk1mCdLik4wINxCRg6oHaK1tg6f6YBPDA
zYM2AXRWziaN6IYaytjJgUd0H1o9PVREoRaPRgU00uNBExhCA4darPuZKF9ruwzAnr7S/LO0D4FU
hArqxG1+hbASFIIbXVcwMAS0ZAueD2uDfn7Qrhcg85C2WmPH15cOOzK/qKIj+JnU1i93ygTsML2+
KI5Z5zx0he27cfHE8mRTUud+AreSJA9LPDISZ7wzuXFQJToWqXq3ZPZNGuypTfmGm/ajLdwVn79U
0cKOAgARmCZ0jMyb/qaHlkGGiB2hKfLTFlLiJgWargUZxV2cE4VeGArhPTKku1LPHuxG7NBXtyYh
/H/8DGyICfSGaZod2AReiJvCYkdzyB41MJgRpu/MBL4pKzlYlZInu6cvtTM850X52R7U4fZhXtr9
KCfjJEPHGViyWcyWVoUQkuYl7IvAlE8lUIUk3f47I7OD3FCw5BCWlkdl/SjlXlM/R2PlXl1ySlP/
DTrKkZm/SuOJZvCcOLaLo4HsJBEPg+YFxO73GrsTtb0ynsVVO7c2ixikanoqSqc4Osl35HIASYLA
tkN8ZQLzmSVBXKN/q7ij9BGYw5U7felQndue3WlcUE4KA7azFjSi9FV5SYDmIN/Gdm2yzw2Iim+v
3tLTD8X5f+Z2ymed3V8OAmyS1G5xBCnbtm/QTkNe9b7ctO3JhbzSIDY6HX30tq5M89LetGzwgeNo
kGuFcVVXscMmfWHW24Fr3g3sXW/X4ABLGweJFuwZvFpw4c4G13Gn4UMMHyXG+nW0oJhR6ncSZL9+
3DuHNKLh7dlcGtRUYfz7gkFCYmaP2dKTY4oCo7JeVHXQmpcoW/HzSzsE7n3yJ38JM2ZBetSnRpUo
mCjjBO1cVshb7YRgHtiX8WjWalOMxcvtUf0F9Mwe6Wie/sfm7ERkTDmAmqEIjJ7MLSsh6Gg7u3gi
FWvyTY42rBgv8bZgIQBc20qAM9VOQzxb8VhF5OBC/ZGNAfrztq6EzrBMHgDaPpQWDzGaIJHJr4zm
m9Ro72XEA60QEBqSILX07s3IOQhqb0gxrqzU4imfFHnAjY2dcSWGbgAEFisUg4+25fqWeRjqwbck
29raiTmbpjlJ7WfNpE/cNdOLK3hmebaCJggFgCdBrbvV0Asq/Nr5FPdH3hyjSgYfl7TFI+F8nLO1
K6LONmIDgIRCqlcJJT2V52vJ9cVQ/NzIzG3ZPUpg0KFBatPO92Vj+6q2/Nyu/TSlB7ugEJkZ35CW
/kwNsc0K98QsgLYsM0h6tIh09pfbG3Y6Zlf79WyGZ8dQ5UgIuQw/x0kfLCmROFrjhFhbQ/vSa9oS
UkdOi1nNKhVE9NMA9Z+YHYZcbfPqJ7R4/t2AZhd5k0uLQ0osPWrtvVnECCNXHlNLeThsE+T/0FYz
NXZNAz67BmJQdCYj+PKOMdgZVf0WZZ8Qm5PoqddPpXpyrRdtbCD+9VnxrwUTPqs2FJxvFFreTO0q
9qZXP2QPMrqVvOsCq+i0f//5YbMYKh2cIhYDflhuP6kKGmQATsT1kQwHoxlCbgLaUB1b48fIf5Hy
XYltEv3JmkOpVt4r/8ce/98fcsVRBIByqaeMp0c26oHQ7KceBTg/1cutBQ2qURJ0SIK+hdah1ssd
mOYDip875Nlej8idpTW/bu+JaYtdbXIXNUAg3JH6ngd3agB9Bh+AzG0GqBfIAwAn+w60JM2Htbcn
D3JmaLY1Roh+jXoP3BQ1hrsSSeGmrO9bME/cHs/SkUI1E3hmEKpCI366W892YJ9pUZIwXGzDX+3t
U2N3AbdA7gL2oC6NdyxaQxwv7q1zk7NTPA5JXI81PDFrVJC2W8/93iOXIL1TDk2vngCtkydh37z1
6RagrsDQ+o3dPTUVIhZvTcJtMRID+epENIz6F7plLidA98BuySfoWDl+HfgOBFd+0e1b/mxBpFbx
dyrf+nylWrk46Wc2Z46lrJpIH3PYtDoOxSQ3KPk3z9b8sZGhTl/beHd7kZcCMoQuk1QKEp5XnXuy
abPeGbDINU93SvRhF1lIUnWP9oTtyY39bXNL8Rh0SV0cD1Si0Kl6OaVlruEFTnBmjazxLbWzgBVO
y+1tI8vb6MzK7PbDVqBti5z8kSvus+GF2vdlke/QCNLXr6V6odlzZDyAWg/8sJ94hcdo89LLbVGs
PPcWXdT5cGc7qGmJAa4t/JAkedfYSVm/4BPS9C0fOPg9vwjrKIednX0Hx6xyuD9hfsEztTIbU/gy
90sQG8HvQBEcUI/ZbIyyHLUKnTdHszwR+ZkMTZDJfZZZPsg8Ay8Cw4tDfds+ZcnKai8l0hHrTxAu
4FhBCTYz7Y58TONxglaxTmwk1d0XqYbvmcULH7Lev21bsA1J9Ghr2aBPNVj2Jx2M+rVNyx9d1qy9
rRYPF7Ye8DQTJeW8tcrpeqdoJjheTeuNiMkxSd1QQ8ic1vmW1XnYqrVQfaE3F9qgZzZnOx6epYai
CaCHDrGeUDnbqNzYsBLEzGTYalKFtMiem6J577NoT6o01FUUcpk+KNNYCbHXhj9bDdtVRtlNkScF
V7LuABxtH3LwjNop23TunvCvt3fe4mE/G/os6tM1VWrKgG8hTbrngLbbbvJncNj7bTNrw5odMlcl
HcnaKRar96Xphaz9wiXcSiSCmEBFHHvttsEpwrk6UGfjmt1SVinkUEztZWlcvkai/FX0/SGJKr8c
JBhJOA3aUm2QG1w5Tot2kbUiJoDGuJJn7xRXMzsm0c17lEn7qLPmoST8G5r1NwXL74lWHtJ8hJbb
f4HE9IAANqBZhKcZNvOlz64cu9L0EtBmw8v36VgdBIrAEkUwbq0phS3umDNT01KfhRxVolcRTXBY
TDZslK696GMbqqxYKfAtRWroNZqaU4FhBeX5pZmilykVBGbyUvpNev//NXDqtfLdtL+v9smZmdk+
KYfW4JoHM0Yk33ON/oF0yMpIlrfEPyOZr40ZR0U3wqOhMfUxMZMHg0PwGep0UOwlgD6y+uuYD5tq
AI/X7UOwNDjUCSDlAiI+EO7PnInstExXIwAsQHA/pXF9wg5ZuceXBnduYrZMsV1BNs5qcY3L6N6L
vIlEGzR7w3MxtIFO899w4c8a2NZvj2xpd4Deasqko1v1Sv+sisECWiYAsEQpMhCj3Jhm+4Wy+AlI
jZURXpsyoJAIumdk5icWpdmJLkE/YeH1D8ImgJzMLP0+kYg3kXOqKtde8f4LCRYYQyczYPDgODDm
RREN6pVeNrG5gAcAylu/wDjvjwPIXatd030lOvcjgbeznW4ybS2yXxwoZPlsBCHexIJyeeKcVo4G
nXTpE7vjAQcoIyAdN3eIDmrdt7nD1yxeuxKMFqUQvJRQZTbmPTQ9JIBibuCRJKBGDLYAsK7leDiv
JP8WxzVxN4DuFGjJOT9A1I2RAPcFujEHMJa1Vr1hOr1jrfdgDGvahtfHASM6szW7Tm1bGz2rhh/O
newus7T7vDBCSCpueR2FaVFsiBSnulArwNbFIcLvTztmYryencIxt7mN/gnotbc0rMseCN24871U
3uUCZE+3z97SqkHtwgaR/JQInL+hx6jnVlWiXczgvzwwQ0ucdHCI3jZy7brAu4vn3N/WYHIFhDPq
SBdJg4e6NYw9kgQiB5HyGrvMkhFjAiNNpCXYgzPP7Bjt0FGJy7pyXwEb861iDcm/NFfnFmaXZddZ
eeSY8P0jusHKCgUlRB5pZG5uz9ai3wBLEiAhNggJ0I92eXaN1IoJaJGRB6gyv/fCpv5S1ENoQzam
7fzOOEXyaegbX6efblueBnB5fxpA4PxjeDaF6KjW2WgiXs3MesML6ifkWwJEMh/B7Y6rwIYU4G2L
y1P6j8XZlGpSj2tlwSJPrU9tUe8EZAMztL2u2Fl4oV4ObTrrZ4FO4jRA9gwwVBQ7EX8iWRl41V43
/iTJj5rloWD3Hf2CBkGfmncFmC1oC8rt9uAkr7dHvHS6z+Z43s1YOTU6anVUEhzowPmks16Msr3L
a7ZthXG4bWtlPb3ZJZBCScPrzCml6T3pwwNymR5Y+iMkeOzxm7OGj17bt55xOcdpo2JaWXgXjN5z
nv4mRg3oIjYs/9mCSyoq0fZSTmiun/oa0nbV9Cw4SiHlZhjdNKsiJNXXXm1T/rvzjsrFdRt9M8dH
0PX4dsdWzurK/p2X13SAEvNEw5A90NCqE9cPfXu6vYjTobtxKOdJMZH+76FEyPIlp8YBVL77LNH9
vmVh62grJ2XZjf7nRHoz5zN6vRlRFzOp9D9gC/EH9XZ7PEu36vkBmDkZN9GszKtBzaaZtg8hceBW
XT1UqURXTHLfaO5TS+Wxa/8LjMrkAvCyQm4G45tDIvq6yrRiomU33WSXQxRr1Itdo1TQlVUw8m1u
3LE4DWWxzcx7t1tJ4y8uIzpJoPCHQPeK4nzUdcioFXBAHnnqIVUU5UE1vNrapwGgmNszvHjsQRaA
rukJrT13MdRJSZ+lyPlFaGPSv/BK+SOpoMn5YNA/TvVy29pC1hbzemZu5mWEVWS5VU5ce94rKwFP
ANc5BZiD3xHzV+M8Ftm+EyvPsEUvemZz5mriCjQkFbIc4AhydsJ9MITlN/LR8lZisbWpnE7L2bVB
MzzGhAE7dV9vWm5AE9fZOMoLB087QPUmTGrUvf7lhM6OYCloS9ICSUxrHJ9LSLjGpXVqzPQOzdph
gccLJ2SHGtZe74fwtu3Fw4kOOJTAEMtfNcKXAJkT9LjjcJZN4JQPMSrW5TFPXiFHtXWjH9XHudKw
eZDzn9SvoQE4z5UCNWUkqKuDYTbWt1XhvXdFFiIp8fv2uBa9GhKjE1odbGlkdj9wvYLiaAw/LbXi
K8Q2/cKOf9w2sbhVzkzMtoqrZRBZLWHCsgbfTF/c0d3FUIGr5EnPvtB+LaRZPAJn9qar6WxrZrkz
xg0Ulo/CQCrgU9Jpfudt19lZl644vGGnG2FqZXFnRw3qYW2SDy68CZp1vNZFxZPvkNO/PXtL7hG4
70mv2fUmwNblaMaWO5ksNZBdk9I36nYzdN+0uPFHagZ5sxIXLe2Gc2OzK6jCCyUzGhhD/8S2Tp81
t93cHs6iBTx5Jp1VFHnm1FtScK9mro1bNPP8okWbfb3iJZa2G7q0IWGIVAaw87MdPVJl1/2AzsS0
+M0LHnQQM0O3s59jK0AQwsxW6mSLCzTp7eBFAszqPKEA0YcudTrYG7AqkfjOdRpk7lul0x00wG/P
3tLWRh/AlOUCCRcIni43g4hMjbEc70W7szaa7MOROmC3SQPR/bptaWkWweyAgADyFnihzi2h9mG0
BK7WUFbQdBm0HR/L6p7X3ZTKfkqSfGXZjEWLeAn/JXkCNf6s08KrWBQVVZYfs6ElAJcxFCdiqIXi
/CGF3XdjyFO0sSLD/lUHQeF3VaLlI7EisWFjh2dYrMags6S+g0RPt9HQoOoDBs7RszR0zylkufwx
Zoi2Pf0XrYYKkF/OQ9BvNH6jeT0qAiYJmda63xSPxpU9srTrkf6GFh10rcHdN3NJPJOtZYNf4qgl
YOMioOvDAn48DwoyDgQ3qJAjwLnKbJml1/aQrc/RhmM3d0RY3AcPQ7ZSxFvagtRFW+REnOdcKYHR
oaYx8ARoOSLZHWGaX6hyA/ClP/I1OfAlBwsZOECwHBCngffwcrc77sSMn1jZkVA+7HubVSAoiByf
OHxNofbve2T+mEC9H/wsoOWwQShxactkjp0zjQIjLQFttEbsnqJ3zGeLluCSStzO9V2z7FF2j9oN
dFCRZOgb9w1T/Y0MsgyIolXYoBfw4GiK+p2pRiiKcMh9Ea9+8qhbhybR0IAm6+6NpVV+n9b1cAdQ
fe0ja55vaQlAnOdWyS4aiIrQElnTZ8HkN6KG5N7rVRHiGUAhS5ECP01b99FFTjEYE9c5FnDaASTu
3tBP07/UpByhk9G+4bnyPpAhf9FjYK8z1GTvB9fONxLgRrQlImwa8h9kEPFOjtnULIYadTmMeA4a
/atK6myvzNZ46B0rAs15avkglnsCT4q9hwar5cuuYr7DitSXin0j3vA9QY9WgFLUuE3yL0X/yR1P
1RGaodLZoZF22OZ1C/K0cvSTKOvCDqVeUJk2Cu2EQ1DFVhBVYPkDHfqOQ387FA2w12ZlogeA4olc
mawKGkO6d64U8HhIqW4zXom1Y7S068BSj7w7Yj20tM12XdNXpGUKaHlmR8fYiR/tIdm0bK3AtHSO
kEJFKQtQB9y5s6u2zapYbz0JAPgEZCmBj6ZhUllbrd3f9uR/83vzrX1uaXK8Z/GQDebYyOpaWLLj
56ztiN9qxiECoac1pAE1sjCfCIwhbGs646bz5FNimF/tpA/Mge8lK0KtM8KuW/MkSxcnuiImsCoa
x9HXd/m7SlMfoCM8MLCdvMvmNfaeDb6N8pcYDaa3p2BxSc8szWaAxTRNDNGxo0UH3ysOsp/g0sFt
I8sLitFMbhFguZkHaUboMbGyQQsOHnhRrwKHx37qHJDYWrE07cDrBf3H0nTbnC2oZpM6jSpYAvyK
BOiWqYMsHcF0HWXpNjLrApxqoE2NOQ4MGZCuuz3Qpdn08HrGpoUS5FW7Z1uxsc0VXlsjGuUMWBvp
10qt3JhLm+PcyGzJqpYZDYsTCNYYJABf9ReDeZuxADdiF2/hEld2yAI+ZqI1BY2zAQiShbbqyzll
EmOVDJJ7mSGVX6ZRd/QSrTpUUC2/r+D/Az0Z+o2jGd693pLktRHwHgEnffeIBhJ7a4qM3fV4ne5k
zNZEihanHD2oIChDouTqJrRNiEAMnsiOvTcGjFRhSoCyzj/fXtilfQW9Fjg9XIJQzpt+xdm+YmUE
ddIaDxowhrFJObf7hOj2J3NHiGZLaj/HRat2OgKZB9surZVttbDiwOZMmr1oykJD1uz8FFHEwZgy
ce6DstE3lP0wRtkhKq29yCAWQtfUvxZ6JNFiihc92jHRkYQW0MvhRqaXjp6Ke9SMQfWZ9/d28lWD
BnPWPKGCpkGFvEnehFf7jvjT0S5IyR2vf7rmKyI8H6cT6iLps+6uNXVPO+3ydCP6AHnbX/m6ier7
8mdBPkVL4jgankr9q8r5xhZvQ2qi2vx7bOgd915uL/r1tGO66RT3YGtN5CSX5nph55pGoUbO05eu
+CGKb8zD2ut5SPT326au99eFKWsW4YPppa7sYRye8iJC2W7rZZsckBjX+dzGRzGEaOy+bXAh+41i
NqjZkfPBa+mqgM4qS+Dprg1Pbf9MJejjjIM2fK3dp1xuG3os6G/WnQZLrniT66sAZCiTMOBEJWte
sT6r1GIJz4CmymUdUHGfphMceqfVX1bG9zcYmW2WC0szt2XbQ4vgMQOKEFJBvom0+9bqyA8zrt3P
BWh7/Xys7LfadbJDwTg95NTmYYtu7u9lNNY/QF6PJgMLP4/0TrOVk7SbHMxhW5DmC4Jv6wn1yzEY
09zeAGbkfI6j+FfeOlYbpKMV/Rw9MoCnpG+2LhPtm5k6n7K2MgLe2OUutqj6VOh91m/izEuf68ow
/qRdrJq9jWvjHmBA8VlTtQg4WBm2bhe5D2nB+xdRFDWebZo8Ja72JXFy79QbWrHxWEV2bOjxiovL
PHnqYrveIaNr5T6YlcyNU6DJMoCCsDqoJgdXi51oiNpbVPSZEce+AnZkZ6ocWLNWA6lUTM0tb6L2
vkh6fsh0q/ZjocY78LfHB6hYVEE2ymQH2UgKMiD0mjTo79kqJowwlkZ01OH9kVoCWNOgA7yjbJrA
MFMw5rcWcd+6stCek6wehG91lvrRuR27I+PWrds/kVe/UyBhulTbj5kZQgu7eEkyu75viDolmqS7
shftIbOrfgMlAwoOi0ksuBFDoDiVgYMuzudI8fqpRb7ym2Wk2q8KsMJt2mfqlXqadj96YgwGUzrf
hZ21gZbK4tmqh3qX20OGFdbHIdAHK/let7p7qhBVPKGf7NdoWdG2GRkJXJum24KLZmN4ibMdU6sK
PCfq7iIlQdJqFtG+SzyO10DqbFBlQi2+MvpA1/PsAAClja90Kqh740dbuSU6doYxHC03CRFrykAr
UaQJPpNUD3Ktz1+IdIrPY1W7L7lRZY8J2mb9CqT096UT688qYu4ujeoC5RfQ/XE95l9F0ba7wWVO
wMBBtHNYZD3qZgw0IWBpICLCc20woJTagkUc3TOO9HWLOVAOLs13MpjaH10i+vQydBBBfZge6iJv
N6oi5S5tCSa7K0Ce5XbZpnWJtnGHSm4dTVehYTXtwY4q/U4z23rnxKwCxg/PGm3QRSCaSAVGlhk7
mwqEYoVrrbi1Nfcyc9k00rhT13n2DJjt1vDeRLrz4h5yqj9vuxdnwWEjn6UDcQFq1IkJ6fJucOo0
7vOyT597M7HfheVAdyrtreYuMu0WZwAv/5ZG7sYhctwjVrQhqmB4IbdFfefouef3Ra6FjfqOlEdg
gYvssa+zIjDab5wSsGs7ctOmaMDpRjkek4J0P9wGO8aw020jOyMAXZoRoEebPpeJzXauRASWdQD/
Q+e5CUXNqkcZSfMF+USx04wx2qqIirA3xu6YtpoW8oZ9Hbym3qcWnpgazZxQQZwqtMEDs8sK3v5o
JSu3he39HEoQvsYCRQtnTL2g8iLzcRB459eeuzWstnkhAyQjXM8VwDfktnqFUBPbo/nZ3tS5/FM0
YPanNRqXzIG0O2UXNS45rU6CgmFD9JZroU5C8LiKTIjcN6n8I1Od+iRT3S5qIFOb5KCoFqxJnwu9
5UHZJOLUlQNZibMuc1HQQ0bXI7JQoCSckNCOPXs95JzwVo8iArFJQPP8LF0LYC63JwwAEYp0NVoC
HOSH8Fy/3DWCFZlDBNjTynqnDyrsDrxnIRJft3fn1TgQKNKJjcRGeggRq3FpJtJLBMKp7h2FedeV
W89YSXRdf18nSAO4CItgCG2il983IpBiNpnQjprul2NorWW3LgOvaZqA6pvkESHsDOzinOyTg+JM
18a8Opl6WMitl2xJsjORr15jTZsboiBumuCRGAPyuZBPuxxIbEZj1dXwdAl/ZOxZtVsHjjEKmjWO
k/mMgQQYjKxYfAvrASWXmaGk7Hif2zQ7CuSkf5er0L3p//8T7ADcic2K9QDSCBwGkwjd5UDyaNBc
LhwAmcjeE3de9aSvNb0sDGEiSrDh75HfRBb10gSrwOje2RDjLB8sLbDXns7Xn0c2EyBVkP8hUQuK
88vPN0XWJ14n2mNXjb77yak+BlKYpujSwGzTItmiMX0y0BMfASEkRD926ED7gfOAGwHYSXtqvrsc
gPIEQR8FRASQeax33prM3/X8oKEMhEvo0pgA0fNaSpLqQvMsFT0DhIA867DGJT13TRbqtxMMExwm
yFzAaVz+/FyOiT4MpfFY18lGZMhqhiQNB+Njos94Oc/szG7o1mWVFhPY4WXpJxDp+akRX2vXshaz
4WAR8L6wIdKDPCICcWvmAsEhEZkJYdErWmZBVw0CgsHZyTWdg9mxQ8uMgR4VXBcEnXcIBGZ7qqSJ
FhHUv1+kEbIotJxw+KCLggkTPC+oq4P1mMCpz7aVIXDgk6gXL5EEu5aJ7u/kru73Gf7WWWud/7NN
NhlDjxmot0HKg86buUaFKVpGXd5WL8Z3MIjVnz90QqavTzUz8OSC4xUh0+z5rnXg4h0jUrwU5KBt
SvKxWw+fB3kUQTAGjRI4WXca3FmOxrJ6qiEE015U5/npqSyjlbfr9WpPLBrItCBcQ2J2npcWaccU
jXTrZTvkX0hiHlB3XoEqXy0AaAuhYI/uJxjBSZ+ttsgKShVLm5OLjrNNlm8+uAKzz8/2a+NB916b
Pm+qrbNL1pDy17/ewVsPQCXUiYCbmFewc06tohG9eon3kbYrPwYJRtoYWQO4abAFIWEBdz675HRN
JLKrLfVikPHd4tZbIj4WAP61AHQOogKUyRHZzHYo0xsRK1AUvuROv/+mgSzlY/OPHCXKxpgZJD7g
OOaHGfTDkC3NENjwygcoyI0++Pvn35+tLzU4+B9SfJ+xExJ1Ed/d/v2XJwD15wmqD/lISJDpYMeY
dxkRLcrdse+9J4GHYLchbCvXtuil455MgAUahfUprPzLLX95isu2iPRBKu9pxBvpVz2GUbNp1fb2
ONaMzFzFWLCK4q3hPdEhYCJM9dBMAysL/52V2WGGahHLIIbsPaFvZOyeIiMwDD9fk5WfjQUpb90A
/oVO1SKUg+ftKZwwowXdqXYak/d8CNsc/bPHfPhQyO+C3AzfhwYhlmTqzJ13EuVEMwVyWOKEmzqf
YuQV33rpOq6/P1sR0bBCF8QTJ/Fd8oCudSmtfX62FLwfK6fQ8PPpsHHYropWlnreRHs1P9MqnV0+
hqU5JB4icfLGo/vF00+xeuhSFMqRZQsU3WXVtvF8+nXUXm5vsrWRzeI2adG+4i0VJ8066H3I25WR
rX1/FvZzXnQJnjVYmHEDPTa61gK09v1ZPIic96iREStTjk+UvpC1boGV788z647XSqeS+H7cVuh+
eOLax3zi/6z8FNVAwQ50mbMBNLHskaTVxMl1X0W16+lOb37eXuOZ252b+JvLP9tcLm0SOSBneRqB
pqv20GOsP8jBdGViFi8DQeAhOQMTkRNAHszQH9o1Bp/llfjPRM1xJHpWx3rpwYQdQ34MCaD/yoX8
8/3J/tksRTq4RnKJ73f5vi427eu/W4SZC9E1muo5ug5PIwPrRVgov1srjqzN0MyJdHnB0ObtokHs
k9HDX4S3R7D4+YltE0hy9KjN0ypuo0Hmy67rk+c8a3YJ0NdKeDP5mn+yEP/jxJF5QmYLWk5oI7xc
AXAcKzoQE0dh5yZBZweg0DuMa1oBVxfedBVB0w2xLMiO0QB6acVSwPuXNmaJ6iAZvjf/jDK03z4+
VRPuHvLFSEOBvubSRmGA/RABQn3SnEflbjlbw/QtrcW5gZlbtU0p69GGAa8JWvE9FWtYz6VZApE8
EipISlyDaAqrjjGDIz8V7023qfqdDrHnaqVBYWkUE1UiML7goEFz5eU0JbxVItYqfrKcn77h/bi9
CItDOPv6bBFAQWd2hWL8NLihHR+iNPSsULYrT65FK4DYoO0BZKcor1+OoYTODcKDWJyGTZI+u8lP
mr+NxorzWJwoCD8hg2YB3Tt/GYHwQ7ac6/xk53d8a9or0dnSBQFown8+P/Peo9tAPEMj/FTGrZ8Z
J/gn0JneXo15z8bfK4Li4T4lxqeTN3OAjixGQ7ZRdaqdveS7xDtY7rZJ/VT5KDsVP/S1jNriqM4M
znZXiuLeVCqoTtLwVfackKCoVjzW0rognUYm4Ui0H5uzurtjqw76qQk/uX/S6sGkK60gSyOwCEJz
0OhMuOTZKSdWUeggl8fnza37/0j7sh25cWXbLxKgeXjVkFPlUIOryvaL4HbbomaRlChKX3+X6tyD
XakUUqh92t1AAwYyxCkYjFixlr0DqDsxVkawaAIIe5wT5D1QwLjevtxkRLhUq5/qMaDZb4Ro5apM
79IRQU/p/9qYP4uninGF818/jUZgmu+DGVIzio01LqfFxTBcwHPx0sBTZnbeXVYUA0u9+qnsgfcL
7ff7G/h2FBb0Ox10LiNVBEGRyfyn+MAEMiunqayeNIiFpNALOaOZbFwbxLSk13cgmLjwDMPlNOWB
51idTmvYYKVK9YSeUKv0ZRrx74O3K/TdKhD9dr5gamJpAhpMw5U+Ox9JjN6XDmJAT+XBUaO+WtlZ
C/N19fOz5fCMhjNjQDJBbY4pRTVuqySHxl5Bs93u3+tBzI4IioZIekNO6omWhwQKyea+M1fANXOm
aXguC3Ue9DuAswu/NgfyZIk1mNyIq6f8l+P/EQ6wh49uceAZ4J4HsztLIDW8t/u7bZqd2T6YLIJA
xgMDrzovl1SjY4J/EPtA9954GY59qAgP5AN64I4r9+TNPnB0FewUOKAG/AxQO9cbexJlVhTi6c9G
/VR5j3/vD2Tt16cF/HRsBEOVjmT4daa1UZ+HiudF9y3cbLTZ909//8kCi20NEgOw4GhH4AWSFJCS
hzy8b+R2GJMykoq0JM7mVB64NpLXsQQKqiEvnfdu26/ZSnPh2s/PtrE55m3e6/h5Zkd2uVkjxVr4
eajM4oyDjU1HaXQWWdM8bQwirfjZHned3AI39OXZmVRsPcS7U0PBPLWdViwRsaLFz6njQ+LB/erT
zIEoFTCaKI+BNRnh+/Xk6xXVGkflzjPjJwbM6Er4szQ7aAdEyhw7aYrXr38+N40s0QYZP3fJYdgw
+fW1RWwAN4vkNvgu5les1tRWkylF8mIbNejPav/LJwyxByijgPSGJg7qL9efbxCTy0JxlOdUSYKk
/ka/Vn3GuwzT/8nAjVJLZ2tDxVzlORn8LNlW9VfDHPw+SvaoT6LyMlHyXA9AJkgbGm2dvHgAHRkQ
m/GHNWHOpSVGTQEkMSjvYK6mv//kI4DMyEDcyZVnnvzrnfRVUolbH4T4DBoAU/8O8qlzxKultK0y
NFYKst9wSDY59Y1x90XgxMdCXFmZnQNNGVjLDCN9SauoHQJaff2cXf3+7C1TDMBbcYHfb9m+TfdK
/3/8/dkq4MsRD6Rm+jK8OWQDQsT7XmhhEcDDAhobhMzQE3JnTjS13LgdpVG81FUIEHHxAEoWJQ3u
G7m5mLFFAaE2oIGLpzEMXe8kDmzUAOHc4kXtwCnpvsbVMYUMTLJp1oQgJ7dzFQKg2UGDPh66tNC9
jxjg2lKZokHVyTr+UrpntOXkim96K4/X2WAMBBf2hMnHSCYG9Xnyn5d4+aHrO70UhnOqY1KBuUJ/
GxxAQKpim5D46f7kLcGGgZbBNTSVviEMNLuIcknLqlIdcoFDr4922sojxW0b9VanR2NlZYcEwHK8
CGvduxit7T10I1EO6NiMvzi9/zP2T58yO0x5Z42tJmxymdhn65IfELE+j4ZcuVxmm/L/mwF2BI3G
DrzPzLlpnZU5IrfIBS+LAO9Rn9uvdEDLZP98f25nLu7G0Gz305wqQ6mZ5IIIJQPDeQHKh/sWpl/4
tCE/LKB2CoaHjzL23E97o1fzTMVuGRUAPt0RWgmVzxTFR/dfCKWuQF9TqluyCEURMLODLArgt/kR
GJBeS3mDyStc5wFsJM5xtNQx0irqnUlju7mvFpy8jK1urQx2aTonjws5UcDhbpDmWloXiiU07NRx
qCGrAiLPavhideFjRsHLCwgsPh0F++kjPl1LcZopI7C75KKLS2ymflWuvV2mAzVfM2gaWsgZ4ebD
/1xbqIDKqQlXyIUa45kM5LXoerEjWf93TPunmFhowdRPINk7ctL/aah8vb9nPoKD2QeAZwEDRPDz
wfp1/QEQAs7MLkvjszPWQ+oTu/S2HPTar5ZeGj6F5mhot7zYicwaQt459MjKgkd90/NHIWn2AwTV
2skxrDgqIFYfjHaTvNaaU4aewMIwLZEbYC69HYvdcQN48l8A9uiJegXfJ23SMFBZaMUmt6h4rorR
fiJgGgw0XgzHnujsBXEnNm/qyBA9qui4HL1c/hiwKk/xIJwnKDIlf2Pm1t8SFTj++5Oz5A4/Xncf
YJmpN+d6copB5Kobj8ZZ1+iwzXpDfy0NS3129LHcezQGjAOtWtCytZtNkmH7EZp6G33Ukr/3v0Sf
MlWzZfI8qPbgGpgYoueUPwPuVG0oU/vcOEUegy5WccA8n0IoGAyyvUMjB1J0eIy67rClaVuHaLlt
DkoMtgnOkmdXS3wgkYxNLpz6KVM0NRJo4PqV02r4QVOcAF+nU0+kZq2RUswOKtKuQPsh9wrsDhLW
N8A5t0LXdGx22rnLZVhn/Ag4/vv92ZkOyafJmUxYeDgBtoBGF8Txs2UajFobvKF0zi7RO99rFQL8
TtwDTi26FVMLo5kgsfB4qJTjUT4zBXZWpcc2FWgYSLzSL4jZ/ZMqaJP48oiw8UC8aQEUCCzV7FYS
OvqAgfQW5w7EeGWdBp14J9oaIHp2903zNnlOpMs+BMfmEUxK0UJgVQOwC9KICghRdCSy1WOLUur9
4Swagkwm4PSIKW5ksTTWxr06tv1Z07pq3zSDEhEGVQzukh8aNm5439wU4832gwePioa+6VEHz3p9
bPWucjqAKvqz6KlvpvbWHVB87v0s+8WRpPVMBkaHfMVZLGxCREx4vWNTGEhCze53B1zSsmISRiXz
pf5oMwpA39fSaR8r5kxNCaAQAUHAXCAucZyO9yQXZ8K9jTEM/oCY0LT/3J+/paFMgqPAI+p4089L
AQws1Ym00u5Mslc9scNC/CyL71+1MXWlIVLHH4C05yw/jVBzN2N2d/ba+tC0/GTzZ3Tv3zcyLfT1
RkBK5UPlCC7TBOz1eiNo/ZB3HXgMziYIvYX9t0OTDxkPsSmiwixW8giLxvCGBUQY0LKbFJRLgE9U
k1KePa3al8PJA63BoKa+2lq+yldGNi/XYCeATAOZokmVEDnPm5zLaFRFzhR5RsfVo6HjscPdJgDC
6xmUexBDYd6rmecvikgOrdG/3p/X2w2CdDQSu9MzAdtxnpqmgHrGStn1cE9pUKlnZv40xzW03u0p
Ro4dmFjADcGMgtzV9eK5YKjviqwezhlTmkd0IslgYCoD84Kj9wcCTNR7bprJs2GX9MGEQPMa69bC
KHEnop8DTR1T1WL2lJSCJWZndN250/S3olG/gZDoj8HjFcdxe6WgJ+U/ZuZFKtNmI/iU+u7cl85f
dQBbNB5Y99fr1v/CBPLkUw0f9+RNdlSjooXmY3dOxp+t4W4G6oG1locg6F1xvYuW8GpF4wgqY4Aa
Xy9awgFD0IAxPufG8OBQkQTCogFhphEWkq/Upz8c+ex8T73hAIKj+oaH/7SCn+NzL26o4Uh+buq+
3sBSH6glZU+9ljgPXq/LqLPVwMwvoCfJfOZWySGzrQZdiyx/GaD3HhE99fymsceo7mzTj4Vo9/fn
fsEtXH3jNGOfvtEca62ohOBnVqhRTqDNU/TVYQQPs6lV70PZRPftLa0AkIJ4eYFjetITubaHV7Mr
0OzIzwnVkc9MlJ1ORQSCs1NbrPJZTw50vgCoTeDlgOw14tOZg2WdVQEg3/Czpv8Z+z+p8t0xXsXw
qEEMp0Ir2EHNlb3F8A6g/0pjJS+5NLOfjc8cBNMVxSMd5WdecTSf6f0v6vSvMle9YKzsnSHWKOPm
labJ6WoOEldIkaBDRp3X+WU+afkanJ8LteJTG5+2A2zSCvHyYSjMdtlDUxjZpdNBbpoyKwk8hg57
i2ldgLtwLWm65J/wJJjg9ugKuglzWvSbFYKM7Zn1oGnmjXLJRfFHkjXWjaUd9dnOLLKR6URioqKB
r6InrctCpVCCrCBBW1Ur3mPJFU55ZlANTs/h+WvYTYrGjWPWnjuiJP+A65j7eZ6Rf++fkMV5Q0IN
9Ctoq7qpttiCj9IetPYMNNnjUA07p5FRyslK8m7RDLqdTDwUwLEwvz7ghrkb9wkGY1e7zhlemOcE
vRuvSWEsLo8FLj60uyH6mDtBBW2djjd07Zl6pEFmrn4Ag8OmwnvOV5mzojq6cClPASHUW/QJIzKv
f3tZ7pWjzNqzU1ohujFOrK8eE6mVQewi24PWso1auf/q9Vpj0VLAg65N4CAQ8yBonE9nrsVWO+ge
P5vei6rs0LuPI1aFsZKHQxUS5Z31CTzOSsA9y3B9nHgE8yDVQ+UJ76SZN+1yWjhIefJzqTUh2s8F
yGUgelUpVoIyprcF7phsZbxGCb10EKacGoJjIE9vcsu5l429QmFWwLGQ3H5BiPTP/VMwJ375n6FN
4u8IjcEEMo+vOGsNUugGJnQUY+T11Rih+wVJ81Yx/Mpu3TBBz3uQGE3xTVRFGQ2mM6LMzTRwbzWW
T3UNpO1V0x7KTv0ip9D0cagVoM8ej0W0d80jFo2Ysh3SnJ8rR/eR+faN5KDoB2G935+FhYlGucCd
Hm3oTECC4vq25BY6nVMBO0J9l+Ufja3VbJb27ZUF/drCAA7QrC9KUKvITQMuPqfufJGWoJ16YRoY
1vo3PB1BPDYG90e2cDte2Z1dzWWJRmwArHA7Nm/UTAKXg2F4x/PnLH77uqUJiIj3KPzPbcQRV5XH
p3vYyn9B/5TIs6j+8P6sjs/3DS0t1idDc6CSp3KSmTEMSbTjm55AT/papmJxuT7bmC0XstllaShT
UNGcB8SGTh0HYPnflO3bqFchljLItWwzOCtjW7gtcFNMBWjcfLd6OLoVKx0YIjj0qcoh6mqzjSaW
4SOamJuVnbFkClzX1uTDgSibx+gpmtK9WoNz8bz86BBzR+Ijs1aCszUjs3msyh6wgKTnZ9T8IIX7
zp1fKRj/7m+IpT3+eSSzPW473FOFi9iauPtkKgPYO1N/tYxv5hfB1R/+6LOlabifonhhjIpO1BH3
QDw8qIn17OTGP/cHs3CPQ3HjP8sy/f0nE7KwSrCcYjA2HvJJ9U9qaIEOzpI1fuWlUwTuMqR2JrDJ
TeVEb6lDaIEdnmeDdUjQrR1KZayj+6NZWhp0+aOlEjSlU3b6ejRljkDHTqdnSFF6z4IhucxytQZZ
heGGbVrRQytGtuLNl6bws9HZpiN9RmRcYWdrxRElFGKgKnBUqtcvDw29wA6iEBRNgFWYxQSM5G7i
ghHsnA71+KSPVO7Uonb3LljsQ+EO7VPmdWskYUtvj4kFAPVgkJxiTmd7XaD/qB40bI9RebL5L+bY
DwxNelCYDkDctqW2CC1yikl2imMZsnF/f9AL5xnqgcjfAp0BJz+vk9adB96krGVnblR+n5gQC3/T
jRUjC5sGRvAvbhOgzuf1FuhuqrSkJTsTzTukCRhEGnbs0NEvikMjVq/mWfFtOtSgJPigyAILGMof
13vUTPu2zJOMnVmZPVlFrPp6xraC5L8snhRhneepnwjztRTMZzYJZEmzzf1pXTiMU2ppotpAAH/D
bycKErOh9Oi5KbKfHv2R9t0aredCCPvZxLxFCu9OcONzh55zbde47SkbbGglv+hj5jd2+2yaK4u4
tFPQJDItIeB42pwMwyjAXJqYJj2nVfPL7uSrAEZCkQh77k/dwmHH2cPvI3xF2+p89Tpp6WxsbXrW
MhOP71PZfevaJzv9cd/MwnAAKJ5Ac5Pm8o32EsiFG3VAyfNcFtaBKzwYOygZ52sQvYVVQhwOkBiq
Fjjj81kDSVNe0SJRUT6Qfxpi/ohb79+2c49lqcT+gEyXr+GvVkKBW6tTyQzMnXhYObd4j9RpvUE2
g3q2oEIWjt3ohlRXfDsxoQSaJ8EQg60WVDYrS/cxmuu80WQXjYVIUwEWdxPJ9RXupqZQzxDgKXyo
ajXBQOI27GRxTmrkyUpz2/Xtbz2tvyPK/cXYuGkU5JW0sQqUgsfhqFkbObjnsVN8j+gQQzAfs9jY
Za58aoSHfaDzUzFSEapG9wqhs28ySQI9aba1KyJNpy951agg4AWPaCKjGKnDFhReRme/MUgEIj2A
9s66fauYvct7K7AVI9Ba7SEXYotbYaV2MK/vwhVNNBZ46SGbCS9w865Gx1Nm5716bhqSX8bc7Q59
zfVTJTWxS4iuPacAIAifSb2+AFz1W1Fa9jIkuWf7dreN7dP4syddU4RK6uYnL7ar0G7c36xhSPO2
3RDdPxXg6YFzvF5CW520ExAfwIfeNIs7NB/IUHPrVLl2GdDUjaxs+M67MTC0PoLcbeprNAlpbG/s
ytiA4PJgMQNiKrTaQ9rlF2jIfC7bLISeGvqw3L00s11VsT1+LqwhzKrmdQDOZ8QNQ6sH4JZ4rdy8
CweJVxNzk4vatvkBTJbQ0C3MP/rgPiS17vijzh67JjmWhfdEa5Y8yJqdOlIjE53SyK7B6Zal28wY
ur+JQcE2FWc8ZF1a+41T2X4V91vZuO9V1mYorcszkVXv5xqPFK140KebL0WvtN8TM/c7b+R7mkJr
vOxNdLG4RR9JLzXCNM9D3VH+uk0WSFDnuWkFSr06IK1CfUeAvx2E+qmfD2m7iZGDpn5Mih/StY+i
at9Tywv7yt2bDb1YGj9ZWRYaBnluW7KXsbo3W+8hTq0gzfgB2l3voHTeE9PegdsPqlVdOPIxzPti
A8T0qZR8l9X0mxMz9Oolx5EUmxr5rrH9Udda2HMrEo5yggovPFvvRVbfPFbJsKsH55tmx88FEWLX
e0wN89E+JgwdvCntf4G0+702+hA52LNd6hHtPZDPFecq78m+VERoCFdGOsFOcHV0Xln/QFP7oCZt
F1RelgTV6CW+HAqyqTUgwj0lPY9Ghixmnz2nkodGa/6jVJazMaHTHCLhRPy+r34aicMONM22dgdR
dyQh7AbMfMYQ5qA22VpJuTfRCB5yiNsEoFBEesiNf2UpYYeCeVroUNVHb0ofglvL9EEJSYIuaX7K
FqIPdmytQMvcGWgDh9rWEGIAWTbxoiDhdx1fAKLUxIBPWSebORUQXyAOAvvES8VppBEj8MC2Znhd
Ho7q2G88LdU3eoNuR6Yqv3U+RI3RhXFOyijpwEAuBCpfnj0d/r1Q8me0eH7vJAvBv9fvR1kU2KAJ
OWZtDu5D2dKo4SBuzEf6Kuve2NtKFrBY+aHS5qlXVNC39s/laDwpQwX9BvOY9n1+krooocc9PNte
FYnO3Oo4P11jfo/z4qdXkvciKS0f9HFaoDEGp+jJX1Umflpae9TV5jSYWpiK5uQUzT7pxyAnnuG7
4D8f2vQnsqRw1ZZ1TFFv2QxJUoOcUj+2RPNzbn5TBwuugAamMAKVsY1JBN6OKNcToT3Epr5Ls/FF
KwzL7zPviGTEy32Pdht7YrFQIoY4N3BfNxknUrhIZabCPlmtSOALaOM33fDc6elzrSp+bNsrl+BH
xnLmQdGoi9QiFE6QgftIRXx68OENVLRcdtZJ9bh6xhATyN30+vug1NUQgPwTnt8yQk3dxKhoDOFF
MH2vppkasfIvaDa2FdS+FKi3yT+Uhi08wqnuOKrpBrXPpcpAjGiHlTGIqC7pGEKWcnzLM40fc0gn
b+/P3m0gMWEOUQOyUAYCd+/s5ZUDOFyKfNRO3liBQZkQNz4MlWxf+tyj6PlIY5Ddk6E9VXyoV2Jo
e/rx64nEebXRIYCX5gJaxtWRf3S6uD8RaF8cqcHoq1O25b5rKdgZ8MzdgvuQvKJmpjxCitT+pwCO
4qCRDjI5iWocINjIDpbC3TfwrFpHlrb5xm2bwvQthwAOJ2na+GBOBDC6KmSUJ9Y/NdOTl26omzzQ
G548ykwVz1OjUmQVCSjIkUNV3/TGUH/zGFIspmjhknGoHzVrBNYGOic/YtUC+V3teK9urCN8HZQK
733aH52Rx0eTN+KBuiQ9KUpKQ6Sg2t2ggVVGdHELamQtfei4hNCFnjuPXMTDtzi2+1dRNdgACFr+
aDoHry2OWZCC1zT2KbGVEvwCaM/PYsEidMwYW6h0reVkbuMCoBEsUMihi3Ri7Z49qnqR5i1VNQzI
60uf5qbia13yrtrQf72/524fALCE2jyY9z7QWLM9h8e51vTT1DlG6kNCflsYP9opC2S9ftkQQLXW
VAKYaH3mwgiNJruxrTVxyi1H/JuW6rjNodF7STNDjzRkl9dKOre+yAWsY+oEwnsbnV/TyD95BtUa
zaHE6TkJbuv7sUvHbdU09N+SePLFaNUscGQPtOb9Yd6+RaeSA/iRJspoqJxMX/XJqhHLvKNKIU6W
yWjEBlXdCGf4IqEGLkVYAdzV/SjiAEd3bcUyWAexmEacNFAzPlI55AjoEy0aOmOtnPhRnZk5BmQ5
kYWa0iZAQMwu4FzVEgAic3Eio8jOojTBEQLW70tnUw5SyNH4nQ/teHIcKzmzcVR+ZSRPd9BR6gGR
KKsf7eimhxieIGpiMgZcB2a75G7y7AkP4V6txXhJQD/TqMbRt0tL74KkLYuogOSgLwsCfmTZQoGL
1nQjReGGPRuTI5xIFzReq/o4jP2OSP67bUwBoJACN9PVNBokmEZUiWhGNODFNCpoqODs+4MtI0ag
B9C7eQrPJhMfGJWgyaxkY0oLiZnC8fap0eLgjUQPdQramK6CqqidmcU7EL1/NNlafzw52gFv2jZq
Ta076FofRylp6TaraH5Rqw5Fyg6JoD9jnCinwm31wje0DBzTNuP9U5vFfbXyEl1wG5Bigy41HqOg
u5xvi6ZM9FEFFvFktmp86uua/8xB7X3U2npYeWxNqz7fFRO60gDvHijH5uDKkcXothN5f+JKV21G
EHpd8hjUi1SBTDtI6I0obuvi6OhF/Ac3JfkvRjrx0E7Mp+ALmye5cp4rAK2x/uRqw2/WAWVtZ5Dz
TYo17p0F/4gX9iQ2jtclUofTnf3pPKcxUQEXhCe27Sbg8sxTYGCaFzch0X3HsTChCHCRk4SlibBq
5jjyzOyRoXHFyeDtd6aDYNISgUuNsEKUW1p0M/ZoPSyN8L7ZhZgDfdjoDET/zYRfn7bUp/G53FHc
VE/7Uw34YJf+rdNX0u4LAmQCGh5q69d9c0vTOfX6Y+d4SFLORwk+cuophSFO/fiEzCu0fR4q811T
/r1vZmlU1rQ5kVmGKv2ccGhAK6IrnVic7NoJ4sQs/XIovzsy/63mZjuxrr+N4J5e8f1Lg5sITl0b
FBYAi82WkBQ9kM2ZGE8tQb0ruYzWz0TLg7FcY0a5MQQ4HcJDB9sfeS7E2deLBrSnZ9OeZhfTO0IS
NG6/VyiuOT/uT+KSFRBmABuGrB1mcbY1tBho8Ny20osQ32XeAwihoRnMQc16rd9s0ZKJ5wJGA5jg
fLmyvDGRrYvTS2YZB60gW1PUflfUh8J2d/cHdeMiMXUe8B0IeIDNBcTueuoGvdHjEpCnC1OqDXXy
bwMe3jYfV3ArH4nTK/842ZlY4CbcA9Das8mTnoqno4QIomeUodFAoAuZkpc0P8XdM8DUWfvSgGBe
qQo/k8/gvV/ZijfBz4d5oHYnDOEtpsxt67xs1Ta90N6ZUjQvjVR+dioPs7g5jMBw/xezCu/0v+am
qOiTFwGYpSmIBe7xXLfAlZ8HGpgn14DIN6HVbEyzKVVN2ZfWINJL1XPfMQ4eX9nwC3sDvsIAtSX4
+2ys3PUoEoLakNljFGjmCLxSC0rzraz396dqYWVQMzaBqAb+HGjLmZPAxlApwpvs0qh4iCjIKj9U
iSl+eY1th1nhZM8etCxWvPziyMAYCUpQvM8BsL8eWV+6ydhrOGDogQl0lwaDtyekWLmUF46xowJr
MoFI4drnNXHbokojkxELZBC/M58q+ZbxSVdkZQpvvDuuD1iZUC3476aX3SyJXqSWk1/aDxSBK9VN
28ReqPbmqwvP6PdQEA3MrLG299du3ssEaAssA0wEfm8Vz+V52KFQCkCIyIqLQUkEurMtqhEbiEX+
lDrfi7r5wyzrlNtjaNLqqHd/75u/PQDIgpkYAZL9Fv5MqbJPp6zS1dJs7LS+IDdvPbeUVr9krou1
ZVwyg+/+eDYBOD6vCYnOK+jIquZiZmDeynqThWrTr0FsF+Zy4rmGwI6NDDgagWZvGEPqWc401lzU
ojjHqg7hBRLV3puRvVaZeXRHLSSaDVwa8rhtuXIgbsYIclYUyfEPUHC3TWlDb7sjzbTxwrnw9jxT
+MaroHt5f8Emh3F1CcysTF/xacGUSaWvdCe16XibDqgCjVlYDm5Ey31dbM2x9XEz3Dd5cwZhEg95
IFKQSZqI1q9NUogXW6VeqRdHyPhY4VF1KWWchXrRQz7SYNnTf2EPfBJIvqHJE3m/a3ueV/ExY/F4
kaxMg76xIqcqj16T/e4Abrxv68aLTWP7ZGs2nV5dGUbsEfUCTZ2La/CtYBJsH2t04stm4P9BeYWu
1TmcTWkSlFhwiC8FHXR/ZG1QSLfyKetXbs2FtUL7GxCgIDxG1XLOWGJKir5byBJcDP04Nu85Oxvt
L56RlWm7RT2g/0iFTwZjPYAkAEhdr5FB25yiEKhc1BoEMob0xxxYxfGhsqAoX0L+T2hVyJi0juBq
5zuB8kfkCmUtqXXjtqfPgNcGOgdEcjeN+IocanSfQtVo7DRfTaKkjkQaoxv/pcqF36zJdy0sI8zh
mgXaHJz685YQj6aKZcadgov2rOTfdXvLv1yl/xjRf0zMkmduWmPDM0ysyGsfeBW0TRa+3r/d3/ZL
84bbFNAGPLiRCpk5SlOtS6VU3PjSGr+JWwSa99i3e0158AbIQCRr0qLTKZo5rSmxBB563DSgdJkF
KFVGdCPx9PjSjz9SaNVRtqZjoS1t/M8mphF/8ouDIppOz2CiQd7uaJfGW452jj4Dg4BSNOWOD9Lz
87ZmzLeM8VH3ktyX3fDLkFYI9aIgjo3nOrUhY+52zcppWdo2SBaCyc2dhGHmbVnMyBozieP4UowP
NVrxJYo53lpWAWn1hVmGu5xcNDg0wX51PQWCgCOEo/5w0aWrXYYCGbxKQA6t6VHT4y5yRaVsfjeZ
422Ea/Tfa5vWEZeGsxfIRIQIxX9oWQchtSz5lyNWCDWO1lYVKJXAol4WitIShxomDjpKTTuq6t0+
qYSChJdAKqvVHbFVVF5vtRLnI0GPdue7amf7Jpqx99B0y0LUAFJ/mHA7OdQQIOXa0EA3U9WPrfSn
I2wtkp2okFSz7JCjKFjYqGXyzlVCMzXRNBNQDahj9blH1ccdRB0kTBK/Gb2gVAuohWWJ4g9J7fgt
g6R1Jnr9bEA70s91jfuNZjRQeJfs2GdaedR7p9+p6KLYZp5dH9PWKwPAqZSTUqXfaeVwx69dWX7n
QiIlKNOiDpEPHdDQNzBlS8emjYSRWVGbk+YRTEjGDi0nznuZEGOLSowRDl3aHnoWp4eqtgu0aCjt
QXGVzFfLdHjgYGa6EOKgZCcaIDpAeLFF9/gbSSHWGfdOHA26Ux3MkWe73LPYtivVJvIIAIIEz+aQ
G9D4BP9GcQEcNg7S2CoChG+Yz9Juw0rBHRPnwoiYbVSbHv1Am9ZRoM/uQlxMyqQ/1i0xD6mBHFTS
aflO6nETIdOMvDaYp300G3tQ6JN6OHgmZDwaKUOJviKfSGc4NgPrsEBdf4zdHHR7Zm9v1VHtvrnK
lCvNnPjCnCze9HjwX7jjpL6Vgpe7QLIcjb+oRpqq4m5MKz4bcVtEPM6B5AKMAJqmqvp639cteQbk
vhBHTDxJN7DaAqp2oo1t9wIli8AhQM/0WhkCtPOWdfr7fVtLfhUKcAjk8U6/xXCmrtXgCk7iiycr
18chfTCL/KToEpV1twZmNA+1wltpt5u859y7Io83yRyhLx3EsNfnHoXMwhstCY2asjgkBtkWNAsr
z3oETUUNJh97d3+QS34GQTbeZEiTAvI4i89cp89GgVz0xRvLP9AyjFiWrrSzLA0JdR10r035NuAB
r4c04A3bCaOPL9C9DVpTPTo1tDK1f6nVRkTxvoqJxp2LLngIUuE+xPN5dj0BmhpnZa15kK9DIwUa
t3Ir2xTjGjZn6Rr4bGZ2RWVZL8BcMXqX0bmkOvWVfo87cyVLs7QDPxn5wD58ugebLhulcGHE6La9
89TXz3YJ2UJi+GPzl1srOamVIc0fXKPdKizlA6wJ79VQsm1rDw8xPMz9Hbd0hCFebE6MhUjQz82g
Cbcx3XGiNkriQKgxKJUPbp0FgF/dN7TwukIVDCyoyCVD12He6BaD7aRqHAh/KwBA9H9T3ExGemBx
5KW4PYF/AwTh/2ZxGvqn9YKoW9bFBBY9TjdNjVbx5klaPyHE7vf1jujQGwKF9H2bi3vk0yhn+93u
cfuzATapWQZ5VeJCerM9wKaacsMLGvTS/GoaZzpheBmjd3Citpg3/A8oc6kJIfEFd9YIJd/EAm4o
/pGlv++PbHGjeEhjTNkMqOTNjtgg2iRHKhbC7dwOJSBotPmZeHwTtysYottUA0YEYCjKK/CvSIPN
na5lFgYT0r6ghfpSUXNbuvY32ktMovXMsyFC+bnwJ8lE0MGQrZcZ/94f6sLRQ14PBeFJFQnxxMxF
KnmfWFpa2hdtAOVMKZI6GMYMECqqjNF9UwveGKaAHAZuCpCpeX4xz7na1Xi+XmzlfZS7pEdklNu7
FDKqX2+PAlZlGtXUZIfk7PwyK2yP8tRlNujFrIDEbgiRva3ixEcRA7ZQ5Ku9KovziFlETf//cXZe
O3IjSxp+IgL05pZl21ZTXrohRo6eSe+efj8KuzvdLKIIDXAu5kCQojKZJjLiNzRAqK+/3YCK0gRD
MzXmJY5sN5WmD7okPw2O8fv2HK6GmdsENKposy+PMLkYYwpkvnlR9VJyJUX90qpacxKqUZz/QyQk
cGn4AV5HgPftgHq5TGoxqualjhvX8rWjM1rHflPpfm1AaJHMrUWEJmhNvQ2DT1ddCDsE+NbWl1pW
O1cDXn7s9DA43R6Q8keKc5HhsNU0vKeAC1z7wM9gPDkyeuNS2eiSj5LV7mj5K24UVEBOn42u2+HS
LFG2DMvqUJoRRXBHpK5UFb8yuROfwX0Opas2lXKGE4d+lpFV4O4U3SuToH8gURuOUimivRln/S5I
+2Jyqek3O0MXxp5f9WtMFBrTStW9Dzox7AHZ5nd92RZ3UZiabu1U5snUA+cxLH0qILgl7MA/wI9E
k7p8DiRHe1H9EJBlkI07ZLNQWPQn4+SrTXjxBXZOY98EB5Rsq73Riu4QYOqwCwAuvUOK3bwrQQ65
lax3+wLlL9c0RL6b9HZ6CuL+e45/BWg+K7jvQdHtau5j4HEyXsj6kNxD6rB2hTKb2gaVcypKWXtq
uhpn67L7EPTycBoELeDAiO0HG0jCKUThegcwbXgI0qQp3DwA+xYH50k/xnTshFI+GLymIxfMZH6I
oEbxXLGt+4LK+ZnmaHeKAQw8KMUkX0ZLH72s6p0P6LGrD3VgyAdJknPU8hPZ1QdNvs/MwfqV+wwo
qbTpPgTpsE+xyb3H7fgP2s75kFQ4pQNKrU9p7hdHGwjIzuoK5Y7/mlwtaYNdWyC+n2pNDmZRC1wO
jMDV7BpQb4DceNzMLtX6bBdokYJbPo4ubJ58p4i42Sug0X+3g4V3mh+ZO1mL7PsMJu1TVxr6PcKV
/bM5ADcI0LR4LCtoxr4eS+ek65VPSSg3LCxtGBDkt5WPeVr5G1fN2ulL1RApHk7G63Z6H/ttGpmp
QVFbfDV7f9r5YhhdP5I/GVVNghIHG+nWSn5AMwRJKIADgO+WXdresAs9q03svMPpkKcfpfZXN2CB
mMAr7r8X9Sbh5wqQy6H/OuAiCdJCQ5ckoFcgKS9V9nXQvuf+cxSeDc2jIObW8rTrttAmK68YRKjY
hHNVGwjSIgmK4hZal+HjyaI2+44z+W9t22CrArvkNcG/Q8HiqnefBBiBDKzuS6f9VHzc4CcUes0t
us0fscPl4WiYCv2OGe9vLL/WoLZkKWBaLkluSEcc2MW5KhCekFrxfWhb/QHjaO1zqpvxbkTDbmf0
crVPqxiITWIVe0ZQe3HW2H//NCARgyNORYqGzLIrXiRGmg/J/LNK6zcQh+AR75r4oKFku5Fc6mvr
leySRitUILoGiwZFQEUrCafJvmAqUu7DHtQ2Dimf5TZVd3Jk/QTamu19NcP6D4kkEDBxcmryeOZ7
I8UyOXrwbLa4BlAJRSgxEtGxUibpMSK9o6iMWk03Js4xyxIMNO1Yc62yopAXm4JCijPsRJQpd6KA
mkPNxHwIzNo8OdEQHACf5p8iSPkHU5Laox6c5awxoN1Sa9q3ueD/84qhOJMMYLeAlVHSGSiNDPqB
kwyUnwyxXwcvz9HTcf7XKJjZFTy/2/frxvQtiWjmoGpj6iv2xeoNiNT+577DnM9UA9c2rVM1djsl
R+v1dtC19GHWycJ0mqzoCrUjNGE2kDYI2o2PYyE+maX5IYiR4rgdZ3Wbv4ozD/7V+8oJ5HLIJ6Bk
Pc/gMYpcHYfD2yFWHh2Y+P47lMXyU50UGgnJ3QVGv5o+1AarXH8fkgLcjrMxZX+4Sq+GYgEazvWK
oQTlJ7TFuRE/iu7ldow/advVafLvYJbPihI5y5R8x74UAgpQlH9ITclV9fq5raOfSW6+Z7QlPEX9
nGjRUxzLriGa/WgUG7fe+mA5fGjQwUNbvq+kOh95w9X2pZPSnQSxIYMOhATKYWO8a1cPsK4ZqozW
MCW7t+vDGMI8SaXevsiJv/ehP6fCcDtFP+uj9rUy9J9NDOlm6u+sKbq7HXttiCi46ywe2LtX6l9q
JaZMOIV9MfNnuc8Y4bu8/nY7xrWaCJcQ9w+0aC4iUN+L9W9ITlHZzUjFqXyOpa+Z3cLuOhvWo5w8
2/6hpTDUO+e+RTvaeGqLpyFp3LbfeKteqzcsfsVii5QZYPlhou4lZ8/yELtxaO8k/ZAIiKj2Lg9/
KT783o0n19rWfzX0pf5+MqhgAThDL1YmLn1qfqpTe2NLrg8MNBs3LC+UK2BDmYV6p4axdYmH5FKW
44NdJMlOF8UF+twXI0r/4aGELrz/I1btjVn903hf7tX5PYkU3lyHXe6R0JL92lAEKUyrlfKuQYJ2
Z01+fWe3ens2yyLamXaQf0yj0b9gZpgcwMvnSIlCoVP9ANXyQvpRdwFfIOm6fRT44VnpVOuI22y/
T0crOxSO+s84Via9IAxIWseM0dKV5U+dadBtBRN5TEZ7cP1cqzK3VwG+3V6/2uomoZwOSoU+M+T+
t/szt2ta6qFlXdSEY6b9bdZS/tj1pnq21EI5ijhLdq2AMFZOgvSqqbCNy1TB62h0WM9S5iEjLp2y
sO28HtIjTYjJgm6VRMYhrlt4w6OfOS7lZv8ckFzs0CWV74fBr04K78Md+EJpR8ewvOdZpT86aP26
MUoAL77fikMhldpjadAMSc2x/ORUG9t3dQlTNkNuZybCq4vRw6+rp4pL8RIhBKEZ7cH8SyOrP0kq
5Yj/jzD/gleXStTo+WgopMFyG+2zpN5LGXy2fKNFsToOFFRwd0aSjtX6NooRhqgP4nR7sYvyg5qJ
+8lSN0Ksb8V/Yyzbn0WvqFXeGtZFYC+UtibVN3P6ZaNh6g5Jd9GV+DAM0n3e5Ycp3GKjr+UA2A78
3wCdRTVOb3Qni9k6lwGRz0D7YpmeoMKAsOHt/bA2kbM+DEg/0uornS+0ukHwJsK+KJUPu9VBLE1K
Nq7e1RhonrPe5t7LEr8tFWEQmp1mUUBSXVNAPZQ6dYvUsvaqne+judo3Z+6LFSGXMjw7ETqXQD47
6ncgOviu3+vVdE6CjZWxdoS8CrXk84UwmhMKw85lDJ4UK3fr1m209//hu1DYBiU1b6llNax0ZGGj
XexcLHl8oUvxMjaWdzvE6oxh5ANgD8zlVZvPL5ReMTMfUkQJ0ShJHZZXn8p7JRPyrqpa9WSpSEnc
Dro6d5idUWSmxg104+3G7YwmyLV0ZmIgNtAZD6J7GOyNe/pPTrm8xzgZ6BAwfxQsF2shaBoDnnBN
DySnTFY636tR+TIZIGUb8c5qEkqzvifbzYWKnKdIFcAwDTXfKcAWaKI6p33J5OSu0eLOLfXyMbR/
h10EElrbuu7XdgbwqlktnR4R99Hb2SCPGqtCa5xLLKbyu1M26bGMbfXu9pyvvcdeR5m/yasjOdNt
Aa6A6TBC3W0nC57eizOd8xRFDRNRhY2lu3pwAmYCjq/MycQyjejJUEqQaOShvlpycQJNMRFO3IeG
Bek5AaJvp3X9kEOqPylqad8x29WH22NeW9yvf8N8vr4aMwWu2o661r4YTbdT4ynkSzqzxwJMRdVL
jXJ/O97auqbTBxwHUUuqM8t1LVD3k4rUvuhlfchjJMF9f19h1HQ7zPrcUrcm/8U7l8fu23E1MgWS
zifOEOTPgYGBu1yJh8bRUrfTwpdWWP8IMXxrfGOn19nGpM7Lcbmv7FfBF50AuYE4KZwI5MNkP8VV
fOfE2cZ9tAYEpPsEbw6pCToOywMiKXUpTxA9uhjyi5OL/eTf9wPiS5dEUHHODmrbH3zV2SlmcGqU
YHd7fteuXTJfdaZDcCIup9exm5r3PdGBFB21KfttOdVxMmADpuXWy3jtpfg61mI2ExOgu+hg+lcT
dWXKp6cm0D+o+fShaVBICAZxVxTt0Rrk09Ro9cZKul6wKLOwP/FBY5xXNS4qTlRmhp7spviZNz2a
R2dD+vW3s0kM0kwLnPaMl1m8Fc1RFQiXdOZFC6WvudogVSweJbV+KM1i44y73u+z0IysgYOio3jF
aZXqHoqz3tJSzPBLYrdP34ZCc7viQbO39vr1NngbazGsUkxR3AV0+NR8ZvLXe2PLSvH6xH4bYXGB
hWh2DqHJaOLaC6193jS7mtcHRViz/bVZs1gbD8UKJLK4iEBvLs6UKbWa0Bpi89LFymPpO6ep3zg4
kPy/OjogDCKlzPlEh/uqLBJIvOoafQxeTAGn5JjYWn7O1KLdN1wX9W4wWuMu0OzpkKl99aG3unAf
A3y6K2qwwJ0TTC+DVBp3MlrIL3lehMfATvTPcRQPuIw144kt1H8G12e8I71Izp3ip+dCMzt3mgCz
lXId76sIYB36DqpxgDBcHhIKYO+RlOYb+qF+8gfkEcum7NB6Tbtzmqvp3jahJ2l1aB/y2oqPGmRS
d5KT8D5Bkz+EnN0m99hKfa0q87dF9IdaSeWXxqyguqmJcwCb9XUq5eZUpXG3D6ukeJRafToOfqI/
QAA2OtcvO81tOjFe0sEMLkZWw8YDHbIrHV07GmH8fRhrsEoiVHZBgVKIXvrSszPm/WPiRMmBYkxH
bywpjk4v63vchLDcRYz8vQYT2C1TBFLE0PquGoXhwfFjDUlLtXjnt2G2gxxrffIlUxz9uMngQxvS
SaCI9lCUsYmOzaDelZb+paCoRePS1l108AKPKkG3kwKamUoNisWulOwBDdvvQa+E+7yWqFS20y9n
S6X/+mhmBQGrmnlP6A0s+yttB04zrJBgiP3GFTL9VDvY4V7mJn9PoUEykSqaNasaUghZosUcJBPG
QWuCFzVWzk5MRzP0Hwq72NN0cqVY3tdZ71Wm/k/SZE9+Kv91p+Nt+MXF0AZtGw3U+1/M0f46Geon
I2xOfadu3ABrRyYc1xkRB6v3yg/TasxI11HQf/E74+ikyQPgfICt8JPG+pQr3V+/moB7zMRGeMqU
DpcXe2PVitErRvBiheExg9no18FDam1hkdbutVmqCuw+yK4rBH/QyCb6nWbwog9K64o8fGQ3XfrW
PN6+29YOTRwOgWXypoV7ujg0uzjMNDRj/YuwxQ/dgInfKP5GMrQWY+ZGgjsirbzinFaNmsmtU0sX
daRmrsHqTjee5iv5JKimf0P8+fNXebLSZno1GjAQOrMw0bx2OldkyTlonI9q2XpmZe3berwzB04f
aUs4aW1LY+AzX9eIMl8VO5N4so3IKvzLYKXHOP2noKKYjv/E08Y8rsahwIF1xExJXibnuBtqrZxN
MP/zkX7+Rxxb3NZ6p+dfbq+JFRAX2BUZGQkLM29KxYtXAAZRjk3PX7qwt1SmFImjXELRGqpa8NRq
CSJ1eD0ikNPUZzD1yj7vB/tMpz7a3/4l6koGgdgQhYPZoQb80+KXCL3qtQEq0mVsaBeqkTnthOF0
OyNHDjJOlfTL2CPrj3Yv3mamVeyqzo9PRSQbHPJ++LPhljsOSQB+sC5j8B5tetKK6atdBUCo6D4f
jSQZUc6TgkNatL8jx3iIOuNXm7T601Sr7b6Lo4xqJxaLt4e2ssEZ2dxZUXDngmz19gWklzQPY9za
LpKVAlrQDkFqeXIuzrfDXCv18QjgwpltTCGLIu71Nk4fFGmfSqF08dFGzHGSHXTKwEKzXrLJ2NlN
ji6P5FZoRSOHdNKt9qUz7IeR5kdg5nem0e6ksDrZQ/+k2DVCh9FZgX12+0euHOF452BS8UdaCvWH
t78xrYx+LGRFuoztO18GLJLuVbmkA20cs/Hd7VhrKwqXJZo/MGfJ6uff8uqkMBMd0H+UBi9R4bui
/CHZ5j5MTm10GiV1Z27ZqazOPy8HE03T2fRieQnzfMcDV+2lSz8YClYHGLyEhgbZs4iB+0xgH7LG
Ub2Jsuijb9kNXEUr3QeN/4UnQoDGpeYfstkg1vRT/8eQQowoMr1ze0tqjlrZWQ+o3wTvb0/S2uKE
mTPfCehxILr9dpJK7hm1Tx0OAPtjgAKTBkkGNbbD7Sgr55nCww1VkZmcekXxbWyjNIc8h5RXoyBI
ap2htAwh268yBUgCWm63460tMx4knCW8Fee79e2opjToyf6EdJFo1xTUUnrnd5o8NyUUanljma3H
4uk/y8xzMSyWGfKHmVMLxibNCWqLnWHW7gUyNoUiuSgqureHtraqAYH/f7j5z1+t6lQXamGkDG2K
DTdQTg58HMv51KheVKlQSP5+w3KsgPCdn97z2/ttOAN5sgpGpX/BCOosBdG3ztdOvRQdqjo6Fem0
kXMp87/3tmIDmBgcD/kJqay1xPJYjazVykytGGv9p2rt0eKbTkbHQX9g34aJiw7xTurNg5w579W4
/CZnnWsoKQe39Wno+8eyKM6+HG3UPlZmfQY5I2LAGQ71cU58Xs26OQ6qHAlup8k/dpjYpuW91LVu
EobnIch2wHU3PvPKqnoTcN63rwIqY9wlABf9iy0he5U493nOuB1uqXHcT5Ky8ZlXUA+Eo4T0x7GS
f3jxnYEC+nmCGs5l7IyR9lf7pE35Ua6/mbhiu+VOG/uT5nfnYtJPiZrFZF7mxiGxOsewaTUMcEgE
lhtplJrQ1rG1RSnCd3XpuR1OXXE0m4vjfE7zjXNvdZ3Bp6DKCbbiKpOrCgTiAH+xruV8r6fGwVYe
g+GnwEvXB5qf2Tvf3Ejq9NVvOjsIQRqaybqLk0LpcGJsReVfQvOdGIASmohSNvBSdMW1Gs8avuCR
Kumhy99FTc9xO4CGBfr0tSJ2Ul7vkj9EFjLC6Smx5L0T9C4d2ufYNk9iODdVtUM4c1cbqjv4Z6lX
d7GO1dlDJI8cgODhmotI4Tr4J9t4jsnQg/45iv4x/LOR3JnqP5LzeTTupvIupPl9+9RS1j4uywsl
JiqVTMBiPeMRTOIGM/kSDN/q7pCNlxx5MiucXGX6YY652ypn1exeJOM572PQ9SFv1vGgOgOIS1xI
5BhZoy3dGnXti8w/Ca3nP5rBi3vC19PRVDJ4T2aAxGizH9rPju27YOxhEmqHcYJMqRwLsG7FN03l
oEVQVy+/SsAxDWM66PH3oEYYFGzYNHgdxjR6jnzZrCr6248fHaHv/XLrFbwCCOD3GiQ1rNoZSb/Y
qo1fWm0cGw4dqdbN4+IQsmTK4HfeT3tVuZf6T7nekDx/boonAeQv0Q4drz01PGnyMdNjns6aW2ff
DDN3ff9BkdITzNHJ+lB0p06/1MKrnU+9fp6Gb12T3pn5z6yENhnZ5yK821gW6vVxPz98HcC9lC7Q
FXx7zNn2lDdh7et0PRS3C5+l+j5LHsbKA9VB4vSpKX/p0R1Vy2RTpHFecYubBkQ9udrsx4rTzmJF
6nXSIUtdGpfY1J+cITwZJkUL5CNuD3HlSTwD94FxzdWZK3cEC/SGU5SVcbHVGCnUx0b5ax9j7svX
ERZ30xC0U1fXLfBo3QuM2o21z7eHsLJ3qWOpM8IWJwCsOd5+JKcdtS7ISxOJFP1JH1qgPvbHeCg+
wDbfj1ZwHow627iQ1r4O7xhU6ExAylfPQatXe6WL+TpdXHMs11b1XnQgSvNO3yIMXoVi6YG+nh+f
3D3URt4OLzZ5M0Vlm3oIrlb5J7M7Tu0Gm3MrxLwNXt3mqimkrivK1AvzsbuD90IZtA3Ti1DtrTbJ
1ZHGaEAMzk8e+HtXsIIpEHkcYKPiyT0a531zkuPYcuF3w0+HgtUG+en26rjK7eeAMy6fqgwVrGXG
pvSlgYBIkXhJ9Dk0Ea/9p6pTpLjPt8OsjQvyxqw/hwQ2WL63Uxggw5i1rZN4dKEq7NqzY2HXgM36
H2TDZ6Oxft+Ot/bJYPcA2yY9uO4Jl5PWB75jJl49mo0rh8mHOtAvhar/be2U6QMEwoORI5Be6GL1
pYCyFWeaEi+Ff1ghv1L8KJvPt8dytYEXMRbLLw6iUI99OfHI8X/iTPt50sx7+ly0anAyCMQzPOct
xYv1mGhrwFelHLi8pSbqdKMY9ISTPHLr8L3ZF/tG+0bhTu8e7Hqr2L76uZB8+N9wS+yTBK8YwoqW
eH0X7LMJrd2u3AVbi2JtrdN6xNUV1Bv6PIvrqrdHX0HLovCS2grf6cFkfI7LEBHnD5HPWXj7q60G
A8xEW3eWvVsWAUcjD1JeXtC9qmovdGqcIrqbpYvRY964pNZCYZdM3Q3dSpU2/dvNleqFFuHqXnht
zTHRfxoFnJPpB1nk7SGtLQo6uBo7iiP36q2cGaJNNE0SHoYiylFK5GAnTcbRjpWfphq/J6F5lBu9
+fuJ5OSAqYfcLve8s7gg22rQ8jaucg9LWFAcTSA9Wkk1uo5QpX0wxupGvD8qyG9SixmqODcPzVny
7qryZIxKZEpdmHvY3MU0nIZY2vX0NHZ09myreKlC6RCLHnlh52OTSQcsIy9pMhqoTNRJX76oBpXO
IlJivOTU9oOYoKK1NsINrtoFxXt2uzK5o51qd8QZXLNAJafoMvmx0IxoX5SmfCjyqHJN/sqdn2Mw
b9Zt9BCEsb8bqj55qUuTf6uQ4nxXSJhYQ/IoY3xjqxDsqNjhsrJPed+bE+wnXiqdm6ZDSrobOOdQ
lqfHqgukO9rV/p45jC84aeXKUevhnSl+HLiUmXxsWsrsW2+3ykUulW+28L8WkTTWR5g29NWjRD70
kgXFwrJr1FAyS88hctm/FdxxP2mSrLrOECCHQoL9wSxwB0zhl3iyEjrpPjahMfhTWN3Fija6oRIo
96jY+/84iaqC44ZFsZOSSN2lem7cZym+CmYNb1YBDfucDaO270XSY66UWUxPX218/5WzCLgLDSrE
0CjUmPMueHXbYyuWzrYduZdUv7Lim98/+8Xfn+hvQiwOIjtR0FM2CVFE/5hadJc6Jxst/sGhHR0c
23ALZrKyccGYoKdFi2AWIVjcIGE22bkqRbkHGcFtJkDCNaDIrNtX3aUIf0jxxsNgbQrJOVG/5Lan
qra4FasAszTcb2Kv78uD3fae0pYA+K3T7fNoLYwBvpOSLU9yag9vv1TYOurghD2XbzcVJ1vUNcWN
2D9AoZT/w6J4HWrxxUo/jY2hHBOPEb9YfQij8m7q3t0ez3ySLQ8eg4YO1bp51v5UIF6tvGJAUA6Z
qcSD5/ZzktCJ9JV+Y85W7gq8IOlYInCMktMS6Gs0dp4lhp55AaLl0fRNSZ6i/r5j+94ey8q3oRzF
RwE0RsFt+eqI+6mtfPz4vHQcXPwgYXHQ2dsoFK8EgZ8HoBFRP+yzl7l/FzZaZo1Z5mVTgOhSfoFe
dPYH9dtfj4Uw9NgAsMPiXLYiuN/QO9ejzAu11qN85va9ei6M8Xg7zLyGFp+fZ9qc+c8SY1cd6wB8
YqbJQQVBvHdVB7B8Hx90BZH5iwkV3u961083njYry2FG/cqsOh6IV4ITpd4qaZz6heek4/uuOIxR
TPNastHDO9we3cripjLIWTCLW6CPvkhS9LbMdBM1VK+Oqt9azb2o5hslupXBcHfOZivkCTqcpLfn
AWpfbdjAfff6sL5LpP4juR7+O9GZNH3jW62MhneTriGjR3PqCl8kRVUWAskWnm4Kyp30CyRn3OIY
ro5nVn1CvR7R7mUSnlmtJExfMB69PEx1/a3W9WPbZAe/yP5+HSD/jEWNweKbWy9vp07FjCAJBeMp
8y56Hmr1lxT50UuTBNhCaSiT314MKxcSORYHHZNIQ2m5GEQ9dgNqC8Lr01x5mhor3KlJ5yBJ3lo7
pW1CyNqR/S3VInWrA7NyZhCaxA5rRE6O5YutovrnOH5UeFL9RRqavSXeNZDtb49vbXm8DrJY7KE0
gUc2CGJqsBC7d8lmh2F1GKo1pyjO7Ny5iGDhno0O3SS8tjMfjbG4R98aMN1WoX31Q70KMw/01ZWU
dGTmaE8Iqiu4ZXaniTR4GFpE6p515WsUfv0P84bEH3QJlM5Iwd6Gy5GHFrLCqPqo2YHicNX6/e0I
qwN6FWExb74weEXUsvCU3D47CO8pCI0AOxisF92O3Sj7cjve6ncCtAOqhvI5qiZvR4RiRBzIuIl5
kxpD+Zp+j30JSN2XNlKueYMuLg+u2n/jLFKuaChFYZSt8CxVjBhgdeZBqcdylw8tsFSrkXDl6rO/
v3+5FedC1WyQdNUWMAYQJ03FgzAGB9n9wm402tJEXh3XqxDzGflqARbZlElotBWeEPh+GV6ElqFp
/gyTn0q8v/2p1kLNpSJe68jg8x9vQ+U+VlDIX+ReGzo7VaRPfib2GG7UUO4wZMgMfeOUWFsbpMlU
JFDv4eRdfDMtl+RUH63cU4WCT0rEqxKnumSL9bEVZrGpBs4iJbQYl6T+5N3qauUPYytFWp27V0NZ
bCtKNmNZ6TYxUPuqUf0yUi/qSrdB1Nbc8mtfuxdfz9viUJICeMdByoAcvo1efUIBf9+pgmtxI6FY
O8axnIWDAH8Igt8i65fVDF0TBEQ9NTceAFY9amG4EWLt4wCq0FDxwOT+qnZjBeZIgY81kDjC1cbL
JH1qnY1kZSvG/Oev9pAxmnoeKgYfJ4I9NiF63XXupvLv2leZyV0qBtbINi0hYB2lqdI0h8xTBpU+
6KVqir2W/RBblNq1E9ycjTHmNBlc7rwUX41GD4dgsAohPAnP1rA4t9M3rbzvwm5vacFer7fu8j+5
z/Jo5QPN/kG0MqzlwIBgpQCuU+ENsTE9WJIx7WKp0vbyoEin2EZKwOy6j76MGm2hGuMBxZ740PWt
7FYCd2KlNMfdqGkVmGhJ7CLVEfc+5MWN02vtI6P9CPhifg9fAUQRn+37sXE4TPJPiVq4k/lFbTfO
+9WpfxVjscsnYOBB5rAfaqe4t9Qe5ezpo1C1+zIu9iowIVePkw1Myeq4ENggYdMxNVwWNxEJgzJa
kpnCj96V3V3YfacL8x9O4lnU7P+CLE6UAUV6axwp1iKfuNOlyC2Nyq3jD7cvmNWhOIbMgwsizhUa
x5KU2SrBZPrEAyovp0kl2UUB6naUtaOYC5l2/VzF4nHydn/ERam1/WgJz+mgM0UffHHKnModyw9h
+vN2qLUBsd+BrCPe6tABfhvKyo3USnxNeE2QPga2elT64E4K7Q34zjz7yw3Ik3F+aKFZ6Cx7VJaP
T6LZTbkn6wXgAll6kWz7++2hrDy+51cWrEg6uvxvcao4Ipbwl5BoUBW/e//cmM7OkZDaze+iItyD
MSjHjYW9cl6+iThvtlfnWJKQLyZMnDcgvpVoT2UAcIWHpAne4/bYVj4T5L1ZF9QBxXe1hdAPzuQo
ofnWSGgdx8cKX+DM3rjIVoeDbPDccJsRbotlp2VZOFmYyHlq8MXIihMCi3GNOJnoD/9hNKC4EYwA
YY2b0Nt5ayueqKK1Ek+XPlsmCBT7S1N+ux1jbTBzwg7zY9bsW76uTIHvtF3pc1MZ7C2SIhhP7uWk
cNtxY92ZK4ubrigCMdR+aE390Q58tQykuOmmqq1Sz9Gj+qU0229l5ucCzYYYnBbGTC/I+16iNDpK
XoxAoZQaR8FltfPDQjo3k4KJlyInB6eZarcsINIkxpR/yfwxOveTmvxOtbA8OqjP4sJSafddF4wn
e5Kqg1EY9d5CPuyMTt/g+XWRu1XfD6dE0uM9X7nz4BH1Tx2AQcyDe/WnSBvpwQQZCayv1pwfctHq
w07N7Xavta26n6ay/93ocbXTirH/VU1y9DHIjPhHIIRzFn6k3Bso9+/tNu1OYK0/xl0OASCYgnMk
mdNJFqF+bND32HUSvoiqwPNK8emdpUmU/8LIcRZGhOwamGZypPu75SF5/dlhjPH3qMLRoubTv11a
JvWpXK9ZWv4ofk2Gcmiq9HMfKo8ZBuC3V9g18RSYHvWWGbzL2/lqiWGSPZWp0iZeNnuE12HNpUPb
elcJEAx9cx+I4WGo5G+jbz+myXSCCvtFjpONZ+PaiOci7Vzymc0NFk8QOckrOYN374Hp9IYoPssd
ObUh6rMNovz2kK+zh3nE/8ZS386uMQifBhdN3naqsOdu9uZ0l0zNsaje2RUE362D4npnEY/HFTVB
FT3W5ZHet5WltwV986zzj0WgPHaqebo9pNUQPOBYNmANrgrQSlI5jW10oCdk9kHwq8aT93aEtQ8E
Pgj6NVQSEpTFsRpIlSqMjlYKCjCXFItOJU58N7LiD5Vtbdyzq7EoAVKvB+vHJnj7gXpZdXBV9mMv
hqx7l1WIilZWPew7a8j3oVMWG1XAtdmbRbF5K5ANXTVazbY0Y4EyuqcPgXUM4AkeWtXvN5LW63wI
jy/ubiTO4GiRG78dlUgVPYnanC5RroI7/mSU3+3pqFCRC4CG3P5aq7Es1OBo47CvjUWsuqnMxmjC
hIJI1n0weRTvDJJmAZvK90+ojVnfJ1TtNzbx/F3e5keM8FXUxcZyuC8UP4u538PhPB/8O1NrlZ1s
a2JjfKuR4KaAvF0Tsg3w5EjqOAAWIr7mA2C1/p1qbpSiV2KwzJFzsCE0wGtarEJ5FDIMnzL2ih73
8Ub+XIzpkxq0G+nX2gFMj401QUuUys7ysB/GrJ5U/DM8UGXjY6pK7x3FyI4VFxbwUe57axDfK8kw
nsyu7+ikNzmi7an5WMBb3rKvXNkKLBoQDtTwqBIu35i5NJZ2P+iRNwBq6AachXv/4+21uXL8gsqm
Bjm/Ea/LW2NfKeUoOZGXap9MM9ynsn4K68cydvYKnr7FlqTM2ncknXZm8QiwZcsaf1iYaZdbGaeJ
X73LjOoZ+6Ezmolfbg9r5dCCSy5zP1GgWSmiwZ1tGwAwXuVX56CTv4XCv3MA9Eat/vV2qNWPhAIU
xklADakSvj1JytRCpqxgBlHOFftR0kjW49TZ2GNbUeYBv0oIs6arRG1bkTdZ2GTKw4shgo2Dfi3E
rBlI9krh8eohyuMxbgZ8X7xuko4dwmjwljaAcdfcRA2oEAgADl5oCSD13w6jKuoxxf4y9EKl3IvM
2SW1spMQlhfpcDFDCTJfO/xC8f4p0IePRbH1oFvb33R4oAeAQVhhs7JV02Zsy8ALEvVidC9F8z2X
WhQu+8RtILzHmnHKG+WAAfXRDJT3ifIfvuTrX7Akuw6G7Jd6zi+oTf1FFv7HLnI2jv71Uc7emeSS
EAeXtEEz+h/Szmy3baXp2ldEgPNwSkmW7Xig7DjTCZGdgfM88+q/h/mB/cpUQ0T2f5ITAyk1u7uq
umrVWlAPMa0QnKTMyb+qFtSn46T0t5LdSg9wNwZH3SCLLiwfEJND4h5CTAMSHgRQotX14foNEdx5
sllqoktfD/WTVfwbykKt5dEIT63ipdkXo/oVFBvvzMsRYs1mXp0XOmhBOslrNv8CQnSCUB6duCM/
KcH9CJEqT9pfbdXdQDD1AV3yNy1ROzds4S+/vj7BxYG7jAlixOZ5vK9jhp10edtIfXSCt9zfJdqI
1nqabfUFtqwsfz/zAG2sa3k5YAVGNlenit5tjiEIggELWYYrKTmbPDzfm4C1s3As5Al54FYN3N+T
FL2iilN/mOcwuZ1KZXp2oA7ea9a49fIROGyABmi3UdEh8VvXbyt9jh2Y3aOTVHX35tjep/b8UR36
t2DS/1YYZzkqZ6aWr3D2If2RVm/eYIoGmO/2XVg+qXCh7mw5Dv8+T+dUMIxAM2wZE159UD9idtnp
5ug0ace0GJ9s7UFJu13VbBEBiD7fuaFVsqfJs14XNobq9M2HHVtqXtp8BEK2VfcW3WWAzZST/58o
6OrjURUplXgqw1NnKMHemoPybQyM4cGsAZBdv1ZCLwYs11kgCPRB1kXeciqbuETs9DQ1ErpfOQ24
MUH80fLbsQRYqLghIiSjGe1J5fu9EaM4Viay+Usbui05KuG6l6iFWAit9fXVSPK4h1DSDk7maH9Q
Ugg3e38fphsvR+E2Wox7q6QTPBWc90czzMo8RIUqPMlF+8OOi+M0O7+SiopO22xkusIFQU7HIAY4
H3D+700tVGHGYMfhSQE0fhiqqXzujApxQcaHN/yjyK0sT9UFqrsgrVdBf5LgLZ8i9hE2ofG5SekK
GJVnNOa0D0ZFfayDSt9rdTVtZRvLqV89gZiABF+0FAWXAs77NTqohMEqOIb0aHKvDB0I4g23TSd3
KgGuU+dKLdQ1LEhgd2hWoDpb3/gTygrXz7FoU+kSQUQHvBzmoVWzv/Rry1ftNDuN3bEYmGw1EZOb
7rQh3rgwQkNwqdD9wIFCRPV+uTwkpxpRouyUhv2xqb7Ajesq7Scor64vSHR0EEhZCIIV7qex8gGB
mkhTjwbeSWPUz6cuR39foplw3YpoNfBxcP/Rf1uGeVarGYsaGdshO6Hq5NYG7P7j9xhSrVz6ed2Q
cDk2qqGLU1u0gN8b8qno1mbVpKdO6VAmrbOnQmu/dUaykaOI7GCDKQPelyRZq2sQR6PmjBYzSfnc
kHtpQeVqTnGcs+bt+oKEjvPc0mqDKP/2taOM6UnRqhv0ClyoKh4GCanQ1LiLInNvBvIN0gKvs2m4
ZRq96YXyev03iLKV5fXFaaQKZq+rRkETNwwhzukJUoRvgPM8WFFvrpv48/xdX2+wy+qfntZS03u/
cQqUUPkU5dnJqYyPejXDgRHth4rlJcUO3wbcQG9caxgfNHoOyejcZ0V8B4xtf/2HCDeWfGmh4KGW
tPbadjyrmQP271SoVbtvpAreB5tZ1/A/FFqoWVIdXjprhMTVBU+yJIq6jgs+jEn8MTei4AbejSBz
/Y4J1+uLWk7jxccFpLsA4qiYrnEvddyZfa4GQILL+adV3juAGbP8XpuNw9C0h+vGhF/QplpFagbb
ybrgrDhBOzIxlXNanoHbuIiIptbW9NIla/yf/53YSiCC12HNyMq4BILtWZOfWh3uHaeYnw3fPtpR
jIhFf6PDY1a6k4tQrq7u1Vl6hO0MGaPwtkETesNVLz5l/XUNwMlL/40Sz5qUEF69cgCzCaooBU6E
8ma7C7W5vFHs3N5bVp9BslzBD5Q7b2Bnt+ipRHu7TEgziARR6EUxLYNMJsiVKj/ZaXvrTMrXqoBT
YyK3O4zomjDFuEUWItpgqj08+GnW6hdPpFge+sRvAH5P0kNWNigPftHV739/iMBJOw7pDNo35hJQ
zvJ6BA6lMEX87wSdy7Fqs+MgK09zusVqJMpmGNNGVA0OMZu62Xszka+QMTkO8HLlqwNFux/8kpve
Da0vnZm5nbLVpxV5UviXedRS6mekdRWessyGnlO3k5NVMfOD2HhZzRunccPEuiRBrWNOAps2dx62
2d00VumTGgbDhhXhGx1Wf0pkFGC45KsAyC2aarmmrWREmfV18sfoVoqkDFa/frgdEz859lmo3EFA
7NPQiPSbvJvSrdaJ6CRavCm4cwow1XUUDnqmgluzJwpLM9yJ+ZcE8b88HTcWK7rglDkXuCqV2wv9
olQrGHJG8OvU6w82OH3gzrueyjsuJZQenBjFImUjHooSpnOTq/MfkOFEhUPPuCUi2MW4y+o7tXBc
rb+9ftGEgffc0mojZ72lcZa1NMIj6zavk9tcNw9dFt90kXE/MMLkpui22YyqOFL7Oc/NfW5LHzs/
3kjwReeW4jWpDtyBVA6091fRCiwEIgcyKn2ETy0dEDibN9YqMgHEhBoa8VagpFJBTFlmNGRBe4Uf
bT/zP9gWKsvXv6jIp6Alv0RboNsAtt4vpC+gD59sBoZHpJLC4E2PqRM8FsZDCzmnJb1ctyZy/4s0
iw5PLR2ONY4hkOegGTM6bJqJTGrZO7dZ6tyFSfoYJNoHJ+23UnlR2Rcc0P8sLl/5zDU7UmMYZky3
bYqbx77Mwl0u1/fIBoM8yboPcKzeSL3pTswguralI3DXbrGVCDeSMVibgRbKg+sUw+g1humUCjca
vKjpj5kByetfVeRYwAr9a2AVF4w2aaW45qtGGYTYaBnedXL6Q9O3wPeiaw4QkHYiwkDLuNb7b5mO
FAJDib5eIEuKa8zdi4KkoJak3/XI2P+HNdE+geaOK3bxZLHz0OpkqLBPPAMfrUn/GOnZ3tLyn9fN
CA/kmZnlepwdj2S0p8xs+HSG6bthoKIRCaovkA5JkiMHcXPdmnCjzqytAqoi59Jo6Cxq4eoJ29At
Q5jSzQ2w0HUryA6+X1OHB8xSWCxPEqPx5On1c2Ft9ESFXuPfhRjrAc6yzuoWFSB8k9Y9jKGCDlK1
rzPjpCn+sxUMr426hegWHj54D5m8ZdL7gpQWZZ7OKUKIIfpSpbjg93eBbNyOHeChOr+7vk/CU3Fm
a+Xdq9Cmx5thy/Kd2K3Ccd/W+kM/23cJXrif5q1MS7g4g7YJxQ2Df1deOLPbcpJrsHdhf58CECmn
XW1J1B3+QyFgGc5ZAIXMO62Jx6zEBOQTktHVzndZetHKH3386fq3E3o7BtVB98HvQt3y/ekrAi3t
g2UpbRb8QkrjUEjGj+smBKePpz3E7fDtU/ZdPxDBTfiyRExfxnjv+B0qOkVt7VaD8dKM9qOVS5+m
GDWL61YFedU7q8senrmKgv6daQVgDWhgPYEdu+es7nSjg0N7/q2O0ncJtvoi3IKLCG4zBF10RpmK
RNZx/T3z0hj61E6Y9LU/1GXiwhps0jG8vjbB+dN53v+ZkAYDtp6OBSqLpkBMux9eGxK4gJGJ8HaK
iJHVFhxYaAqcg0IVz1wmct9/xigby0pF/O1kLTxTebBv1N/yGLijusVkJDomC3OmTf2VvH9NNugn
cS3nYRfRMChOWmreyi0jO5PDjEYpHdQ4OsZDs3H6RbvFvrM0Sk+Xxac51XpKAGV0UuPUGx31w9DU
b8O05S9EaQ1YUNCZPARReFkjnTN7qCyEyceTZNwlhnFT6k+jumtqG77I+975GNRfZuhWNX0jLAs8
I7QyPKPpp/LaXee9We6UQ5xoAxi21DWGH6n2IZPuhvy2DDZ8sGD3LBV+T9wIj8wLImsr67VcDoIB
nP1J6j5MMQx38ze19qrps1xUu+sXQLBvWKMpwZw7LnhdoNEyNN16SetPmRM+SrHpNbnxFrX94boZ
gXPkVABfJYeClVhdZWpjZcyG1Lf9KU17dwo/OVsoIsFXe2dgWeeZk4p9OwuseQApW3yUB9g70paT
/mTK6cHOP5T5Fg+B4Dy8s7dyiq3fhoNhjv3JkSx3Unl+ERv5BTdJ6zFhf/3rCTYJrNeCngPhDx3K
anGBgzqAXRX9SRuelDbbV/OnQN2qSAj8E2zj9ItgjtYu221qxoyPXqvdyTf3fcH0hW64S41zsreo
DwSDPJAr0w+Gr47iysWA/ZSkmaJkanuy9R7oGrJ/1Zfc/8dXPw3pW1K7n8JbniaWF/6S7F1o3gBY
MYLb69/0crnEanhsFpJM6pPKagPLxgkpf4btSec3pPpdHB7mFg2djYTxYusIndAcsVSa0ZAPLef2
7FyadPcz1WmR+asL+QYZg8KF305/KHlebziOizuGqYUgD3glE3JQx783NQVpqAdVKXmR1YWHTumL
D2kubfGUiRZEHgrNA9BAqu+rMNZnSdINvB5PdjeegLV8sAbtqDTp3x55FmMzWcBc/8LAsDYToTaa
DZHqe6RuntMPT9QzXSc3NtzfxSlYzMDbbiyIPPWiZ1KqpSVlmuR72ljjKIad0UZPANN3c5xvHDjR
9jBt9IfdjQzugs6mTnW/T5zglOe5/JrKgf5m+M7WjKnQCnCcZcyZkt869ut0lc1KqYNTPI32wekt
cz8HuX/4y8vDZ3PQjUE2xqTdu46GjhJNSWsZwclRfzfT96n8Vsrfxvyfv7YCHQaYcbAxsKSssZgp
+gRxa6chAKNl/GDXtqBwjGLfxlu52UX0WDLNM0vLVz27pV00J6MMFuXUoAUDHOfUq1PsGj1INSO6
iVXrNSvVn9dXd9kyXIxSfAIWt1DOr3u6pT0rjVpbwakdEwA+jrlA4czy0OiS8RpJ6uA2UxnvIiVn
zlFGGLlYKLjTFEbVLo3q9G9T4eXnMMvJIATEYhfQDydO8iyUm+BUOOBu8xemOl1N/6o5v6+vW+BA
gM3QZgYrB355/eRT2klVRuQAT4rpQ5QeZcoRjpVgl5dRe3Pd1MXLZVnSmamV821T23T6cgpO8wQl
7jTlu2JOYdQCg5TW825Gr3WeEajt6412vfA82RTeCaiwAaxPbhaXkzrokuQlBlzDc1T+5qGzvDGe
AZ1/gr74m00PfGMDhR+WQj91KnS3eOm+P8RjFefZoJfBKdKqYzaUYOyrvY/27vWPKnCZi/aADpoU
PsILaElZaJlemWFwSkFu7+apUZ6SCVmlrpomqJUj+3jdnmgTl9IHz0AgjdRP3y+rWJjMzBlfg7ok
tLYQVoASnYqnvnuUxkNcHXKFYcSqGrdq7qLvCRPnH7o7mAHWIIWcQUc1TJXgpOX+MZyixK1MyIr1
4D980KWHvQCZ0RBYQ2ZIBKgpJEF4qpA+roIfjfXoGIg8fbz+HQWRgcX8z8yq1NKS80ljKfEdQwkl
2zT5jqrVRjgVfrKl6Lx8Lsr3K3hAasuD1ttAtlq7PczWY03rOuu2IH7ClZxZWT0mqirtuokG9kkr
6slL5jq9y21a2Ne/19ZaVueu8ZW57CeftQRQik7oyvYFqWLLe/q6IfFyaGvieqmArZ9gOoOAPI+W
/R+d0yAbRyVsNvyRaC3MgtK1AQ0MT/RqLVVixXMDUtazyXhcpcmzQzhMz9aoyhsnQLQYeqa2+Wct
vCjf31YUZewQFgXfS4PwFaIpbwrUDYcgXAzzGcukF3389WLCDmcgtYXvZfXk7Bt9+jloU/CBAbAt
UUqRqyPJtRZs/sJuvboyyYIaV8vQ95omhbtfrY1jgfTkhHPdmaltb4Qr0cII83S46TsThVe7VI9p
r3U1nrUeb9oMaUjztuf1f/20iYyA22FsCAkdqE5WMXEi2wY5FwSnLsnVXeY31UEfzdE1utw+/P+Z
WgUka5ISwy+i4CTjaKwUAPwvubi7bkN03oiyixgKEiWgvN6ft7LXjGwuTYZzHXkXd9Gu2FJ9Fh2C
cwurQ2AGtaIGI7F8Tm7GQdlFc3lA5WGnjRt+QLQz3E94CZa34kVgHTqjR7ba4C1SSnt/Vp/S9q2I
tiA5otSEuRkQTTx9yfaWX3Ge6rKENopyUpO8RPMDFTvzGFjo60yT1LDAcDqmUT+AeRjsbKN5LFwh
rwaIoIFLXkTUJEb6dagTySstE2xmIfv3aVxot1njpxt3SbRrC6HPwl9F6rBmxEe/scz7cpY8YzT2
g/xFN/t9lHzluPz9feIZbFOx4yHJsOEq5KmzMjITAtXCxNy1NE87f9aei+Hn9WO+HLJ34CUI48+t
rELeAHhennTJAtOnfcqc7KZAJjByinQXZAPc/sPGqoT2oK2gVwKhxAUCppIBfNdmYXu+4d84Hczg
feLmC1ofyew7taU2dH2BgntMfgcBD6yEAHfXwwiGJWl5GNa2Z8XD98nJ9vJUfb5uQnD68GwMni4z
OnQVVu614n619lxYnuU/quErHD99tYGHEn02hmiXsETx9qLG3/jDPMV57HimVMRunipPUshUR6dn
nw3L73lPbTG8/qlTrU/Gucnlw57d50bVKmg5IscbuuEopc0xMIpDmNlPA40gJaTLH9vHMG4/dX3z
LM/jYSjTF3MKH2I1vTPg/mWyYCMHuEQdcVoZb1RAiMDvxwFa/aYxnDXYafBkQ/BaStFpyJJD3Gf3
rT/vx778pcA0QA9k2GuhtnFTBP5NNXh54d8sItw6ax8x5TNu6ngaoKOjbvrtrlXT8hjWAVPNGULE
JdqqTAtuUddctiaWVfM/gxnDOroi71cdp4ltm77keAgv6Q8zb/TbscnkxwjS0oe+MmLUZZLwAR7t
8iWDUeDQ0k+5A9Tz6/o5vyyvLj8EpQnOIcV2vN/7HzKaVtRGdeJ7ZgRrRp00uhvMJbqx8aTcRlbS
f8uqNHHNwe+e6yasH/Ka2dMc3rCPfqMWiEVBaO2XY3VU2MbRDWupemR8Lvly/YcKt+rsd64uZKeU
gM0j3/GoR4cwSJWTWxDL39qJma6yNcPj0MjG3gmLrb0SuYLzL7S6NEoFvX3VRb7XQmJth/cpcxFS
sr++vOU/ubiZbDm5CQy8oBffb0NiIa85hIHj1Zp+46ArPkZbb3HxOv41sQamDGXQ5WQLtjfMyaeM
9q+C0sIwbCYNIjtwJZHXw7RKPXv5+5mTyQdbMs02dLw+eAFn7lajfhN0v/7+e+GZGbymO3qpJRWr
nZ7OCp4sR+hPSxYa7pfrFkQHDgIxbgWPLYRyVrHacvLcqFPHZgbUgt+jdGPnm9L9BEt+4JDtrOhw
3Z7ws/FCASeC9MDFFGbs6L4fD7LjpbZuHBjDLskQanBfVpxu+dzlsqxPG4i5f22tLj3alEFZK4Pj
jbr9ywidBybeHnVnQruopLlhnIYGjnNfdYdCvl3kA6de9UZL/fu8a5m0wP8oKDjyjHl/UvqwgZx+
mthEWGJqV0814wciAaAwyyT7MSvxlgD8n7B9sXAGz0mQzGUGZ4X6yYOoTWJYlbyms4Y7kBGf5lJV
dmBd08c+SYuD3CTTvq5M4w1FSO0uhcmSKTpQrj1z/l4U9vmiytTfhnPWHXVEhm4arVsUU51h57SG
fjMkob8v+kp9wFkWLi208Pb6QRHlDUvbDW7DZXRqnf3ErTS19Wz5XqLFR828NYxbQ64OaAww9Lbh
lgSZMXH5f7aWS3J2l5UBkR66X74XFFb5Yiupf9tNQfjTDot2V/bV1lSDqM6tWtCY2As+YBGaf2/Q
bkYF/KHue1IUTK9m0SYPkwXF60Aw3Wl1+L2fffNRmgzLs63c/meSZDlwM1npT7AWbE29inwA6RlY
IAglaXeugs5sF3FrVKHkhVLxrfJR+SrzQ1tAlgn7jltn5e/I3wIPCG1S7DaBOC1hZxUJrF7N27Ll
kw/SQ1jvO/1zWWU7qSeT/17Jf81kSfhnolemDMwbC6rE99+7pLITWD6HSZu9Wf0R97Frq/8luNn0
AE30jpFytlcRlLmtklgT+144ar/tyHqmCrdxUEXe89zE8vezg1oNQ+xnASYm5dkx7oPhqHfe9Xu3
ZWK5l2cmgk6LYssKfI/uz33Q+N/mXH6yZHvj3StMDe1Fbp35k8U5rg5Ax+ZDOVD6Xp3nT6FeuhU8
c/04vhKpWreyCXbdnP3q5nEfdM0uLZWNyCdyMGc/wFw5ybE0JJBi/IAs510SVB/G3HgYcu01DcY9
IshbxVNR7rMMgMJFCFb8gqEjcQAsFAg/odFi3aQgqidzS6FLdKlAOPHAWBh3eKm+37sZEk+kU2xM
RGZKRhtrb1TW1BvZapX7oEvaW16b8b6vgJBdPzXLbq0jDgNh3DBSCbDNK8taasVZaJM95n38hfLQ
SY+1fTmC0EmKgzNl6k6yZjdvtrD3Is9NWZWyBnNozsVUa9Nqs2Z1M7XVZOpvU0nDaRHHGMeW5F3t
N/V/iOXkYYxsUEgxKRi+/8JKi+eOI55xkfYxiH6HzlMafKzLt+tfU3Q0HVRRwDrR6UBA4r0Vq1fi
NB1U26MpeFBwxEPxPBRvcZW5irJBQSW8iAyikCUwgk0ZbLV19WhphNolA5SDuyJR9mrU3gPXe2sK
6cV2hg+Knr0oSW/ui1b9IudbY2Cio3Nuf5Wl1Y2Wtpwr2+vb0k3tt2w+OrXl9v1TiahyOJyG6ef1
z/uH6mN9WpnEXkYKeRGSWr//vj4bGLV5anuSXEUoANfge4Jijl7QBdF/OmrmPytxz3uwjPzwsbWm
+djUfkyJJOmQpw2/9NOQwEKnVc8mT9dDX8bzcxb6TE2k4ecClqYj6gg1eeYwboBnhEcDkN8CSgLM
sK6/95WDUrcV2J7RVTdUwI6Dj8xrcdQZ4AMW717/UiKfRSgDdw/tOATKq3gTFlql9Glue5Wj3fl1
88b8wo/rJkQ3+NzE8vezeNOoaJBVVmR7uo9YVPqDdHCn+x/a8eN1O6K45pBrIZNimksF772doIPA
HGYB7EhWvEtNQzrWcT4eSkdK766bEu4RGAYYGtgg4C3vTcVa30qUD2xPLZvHsstuSLDu+zR8maf0
rh+3iP4uB6HIbpgDZHgLjg+oplb2DKmWjaitcfvdlPyaqKrtCgupKHeUB+motI56P/MmnumkMslQ
tehq5gmFYLeKmRMMmxK9Xi2VNxyL8IPT9gRHZvDTjJWrTKWiMXuTwt+s6jdwZdyY5b7eGiISeS9w
8gztUndhmHTdICqLXG2U2SFPVsZnIw5/asyGmCkcoZEEqTAtUCtrDnAPvVS59lDMWyBLUWGP1gE8
GTzSYf1e60mpfTJWZWFShjZt19IetTTeNe0rU9I0SPubymCmNrd2srURcQX35p3dlduc1TEopRSe
xcKa/nGK6Uup2LcjwoFuq8Vb3EKCvaRyBmiDKV1wFOuZybk2J6YSqOiXQflqoOw8GXLjNnJ2e/3m
CBfFuxVhx4XZYZ2TAZUYi8mipo9Un3kXxlPtzuHs73Vr+OSMsblxUVVBwgTqRmaOaeGruOBrCiq1
szorwymAe/xoGGHwnKqd8mJlmvI7mp12v9DJf24rKNHnQlVrF6qs6JEiI9vbN0p9V3aR/WhH2rCP
Iyu4q0K525VSM7hlrXe7oJJHt60Taxc29fAQGrNyGvU6cPusbXaW4ztfqpxUkJddyueMlMP17yna
t0Ukk/4B5MoXKFlHm4PMbBPbi3oUrip+/SGx/t6xogPEZDDNdJo96xtYEGj9ioFxz0YfJ3DGm6x6
Nhp7IxIJfOqiNgRWYylkX7CZ1rLfIU4S27zgancI9Vs/0J+ASt6ESSS5iiVtnEShY1lwdou8Am3U
daCd7UhvYHZcCmPStz7SXs2o/DAm2WmaVVQ3shDP7rtyLR2iWH9JnXwj0AtCL6oE/7O/HN2zuJjk
fiJHcON4Y9vd90nwoTWsjQkg0W0DRLjQ7wB1vyBXGIJ2rhVOuec3uXovOWr9OhYdU+tmYt9p4ahv
fFPhkkBhasAkGY5fe5FI7XtdCelDKPKTkYDgC7YElwW5JJk5uBEwIwIeSdWe1baoyCVT+SnzP6kQ
ckAwV6E5OhVfhvmfbusTihwILTrm/engCogkJaeQx4wgl8fZDQ/zB1XK7ovMHl2tRgmgTXzjINFv
uX6tRR/y3Ory97Oz4dR5mDUSZfQxUz6iS/WlKynCXbch/JQQf8NODNbUWNPl5b4eRxkYEE+fu13i
D8gPxa40f83aU6e/dE28n8aNVFDkrVSoGaCDWCSL16X7qm0GMKWy7QVx/I/TKa+17Mxu6G9xCYt8
CaGaqXuUWqC3Wv5+9vmMLNLLhGa8N0TlD80o7/I+CXeWZv5SYnpgfqnLx+sfU3hMFk6+ZUZtKXq9
t1jyDOFs9vSOLX8EgtxOe8e3o4MWxtlOhkj2EJBF7CfdrzYigOCOQ82BsjrjC8tbZ/W6AyKuQTYQ
WF7fj0coSN1RMQ75CMB2w5kINg+QvkUmRrGbbGzlr2p6rMMcq4anG4NXacnHQao/tunW8MAlfQoY
bsonTKbRsbgMNxJSG2UZDLqnzJn8NPqz89XO08Zt9apfiMnDvTWY9YOdE/W0LJcBCyvOEYWm6Gh3
Ns6g1vJj5ZjjgzNsjsCIPgJpP0gO8EoLsv39PtPSqOTZanUvGOxXqZJvDdjl4bH3t0D6giOMyMwC
XGMoaplof28oS+W49M1c9zQkdDHiGqCxaqK8Eh0tdUt9SnSI4I+geU+NhSbG6hDNKfqB2ZTpnip5
ap3vNaYCbf1tVl//+prwUKCYCNvWAn1YXUzbzhsdhXnDU53X0MpcVX6c5bdEfyikD5309box0V7x
MEEjDJrJS2BmGSaFWTmp4RnB0O+kBRlsRB20TZX1HxCAvM3+Z2qVq9u+bKoMYRtePL7q5QvyuhvO
WngcFsLopfB36dGoyfX2UDu6N6Q24DV7ivZpKU93saUg99Mb1sMCJNlwakKjzpKMMVOJb1mdQTNL
OxsyMW68rO79NDgk+iHS7Yc2fwnjjdAgcKCQJRDTwXBrOiDy9+fd4CWdJ41teLma/9bDcpdb+V1f
K590u/0+DflHv1K3lIlFB4TUjxkzSCaxvjqNiE9Mg5NxGhnk3VWZp6i3mpXvr59CQSinlkYBnBBA
ersGh+Z+lgdDZegMGT6VfeSaWzphgjiOAcYZqbQzMH9BYKdEtTVTP/U6uCamTHKlyNr3ze/eeupz
+kzB0Rm/XF+TupTOV/U13hs8Fhc83TLp9X63yqhrugwiVQ9p5PZ5HvvwPgoT86grUCwaJQVN0wRE
McezvJt7s/lQ213zVBeTuguT+FdplaOXMA1shjcFPWkSRd86lkMD3DyDw9AFT82M9/UfLdyIhWNl
KawpF6UuvY9zmpr4uKCK3TijlKaj5LFhRHRllh7wUk8jd1oPCakyuvBW1eneLH+eVG6q5bh99Y9a
03dX+o37KVoRHX3ovYBdMce1Or9NGmaBpEaGJ5XRW40qeSpvgUZEgeHcxCroh+Eot1Lj615Sq7Pr
9NJNaOIASAQOQZ9tXBVRqQWMAmPvzItrAEhWYUjTpNQPeMR7QROYu2JK95rUfgjj/DB02jcp1R6j
rDqoefSpm/ONfpVwpbgCEjVCLjd1daTnTFKGWsZ20db7uh6bg8S4l1foynBjpFO14fBEzodXrrxU
XBC8sFebVxp626blbFGiVpCd147DpILNGDfOiAgqQMhg2pMKCLST6sqOMiMpo8d80zQzUgPFwjjz
qnkyn1GW1uOlAK4dK0nuEP2R9S+NL8d7x8x8d7BCaVfJWXpEwDi8sRJr2CXgPvc6JGtfzLqOT1M3
Uvsq/OS+mJDYCSqwtRrszl+LNPTvrt9e0faAbCMlIseCuXnVzItB9IVK2tieU0mn0DdffaO8DYCd
xupW92DL1OoUWpovhUlWAsvMCkbPjP1sl6iV80Ca/vkPiyI1wVGQpFxUb6a8r0AyUlnpYuO+YuBP
tg5dazyOgbSRvIvCK4+8fy0taz57EUFerMkjWkle037Pc8XtnR+2Pu6ZwXC15mecHq4vTOSZzs2t
Dp3th0WU6/RfUlOFpGtx8LfXLQivz/8WtGa7BQPZW2GIhdJ5G41vcqS7VrrVHRHBOCCL/PezrWu/
WVXbdTMBCdaakUhVvun6/CW264ceJlPZbl91u/pV+tIRbaED4k2PhbrFIiBeKD6eMAvIaF19S6FQ
bG11tKjMOk9xZR0DJ/haDn+tTM2rixmMf80sO3p2QIIk1HRgTBRmoSlIHPWHrjg3NPc3zqFwNQji
/KnyaRejuoozlqotdZYXBZ+L6FsZ/E6jjbaE8PpStP0jm0rXZHX24tDKzbCngRZKj0bBRIkBFiT+
qKYfr59AUQGRUYL/GVpFjKTsWkYPqWX7U72vmnFn2/6u6Z8rJBzV6TOcpm1nuQ0MXdOWsLPwfpFi
GEufi1OxclFayqh2EFh8Rt/6Wsb9ZyR+Nq6weHm0BBYrBgV77f2JMJqwVLRUNb1A/hoE4ehKZdXu
0D5IXTNqAPLCoWVNz1kh3fUIaY2gMa9/YFFiy9uDgWsY5MBjrBbpl3JuIQZneYMqI4Mo9+U/raTn
n4vWGl4kR+6+53MwHOKpad0o9ueNhEBYiOBCLEBG5KguqpkpVX01zkrLU0bzPiySI237fet3O0Wt
PzqWdZzC6UcZxD+1sbkDf3yK0/7eznoGqfv7rLN/X/8cy7ld59wgaZw/xdUFUvV+P4YhmLu+8E1v
lrrAjcO2fwiKKPPkuJlemtDRj4Fa/ofe/R8ZT6aMcD0XyDHmo/MUnJvpqZAewV5WAmzROzfO+5e5
n+XDpBY3gdLdhuN/QO8gsgGMBnAgBODrscrAsSO5nqlrtfm3Vv9Bo9WkIW46t5Ox4ZNE4wSYgt6Z
19MyDr56zch+Os9pp5ielZZZ6WZSZO+VqQaLGDXl9zmsPhECElet5OYwhHJ6D7Ng+jAYTXnqhr6/
a+Nwuq0irdxN0mQeqtQ8Xd96kdc8+4Hr5McMY8lUO3Zh0uL7tiBVyxu3NP9+YJINVpbeucljdf2o
Sxtd9kMN3wyxzLdG9+99s/jiQ71yfTGic4xPoXvuQHR5IXGQ0kUyJZOA5kBrkDUlIPjpqTb9H0o+
fNHqcgszJfKV5/bU9/fGah2jlUaFxH6W96iqP/nVVvVXuD8gPYk5gHHph7030U9aNBlIuHtlYrtm
8d1Uqp2qH69/N1Fcg3mC4wkfI3qJK3eoJ7CCBlHDg6G8KxCXGfP6tooleFe34A3C5TDLwXoYar0Y
qs/mdpgyY6DzrI0/yoly4Gy9UhLeWNCGmTXNOFxv8VjVmFH0yav06JZH7kEzt+K0cP8ZCPnTMlqE
BN5vTpQnYx0xoe0p/vgrSIsHNdU3WnnCI73wdSxkYJczfgEPhYAXEXm8k+2SWXNhxy1D4Bl2cK8z
ZnL9IAi+G1FRo2CF0B+NqeXXnKVqsMQoSrnk8ln6muaDq/Y867Zwd1tGVsmNHCRdn8aU2NUwO+rz
cerp+zobSbxgawC78iilxkjGvna8mZnbalOC7XDk/g2uNpj0wy0mvw0ba9/pBwwr1jMwijH3X4N2
erCT+e36hggSFSalLTJo0iXAkSsPUyEzXP4faee5Ize2bOknIkBv/pLpyknMUsmU/hByTe89n34+
amZuVzKJJKovGgc4gICK5Daxw6xYS0oz3e2K/IDq3ENX989Dlu46BYy3Of0AivzKvM/Gu7Vy6vAE
MyZFx29fYRtCiVntGs1dN+3FOzI/1WYS60ka24MSNCdlKjaAw2vv5Ox64ISbJRJpOV0evDKIxVYw
c931UvlZlb8WwS//UU+mXWnowbMn+sF9kwSg1ayWueRUctM0PnjIbO4DNRF/tLGY3oFC29rhtaNK
s5TbwCVHzHZxweWqLQuZZo0r6w+C9zqgnK0EWxD61cVGqVFDKWRGgC9ihCBSYMRpmO2XQMfMaKrj
JCafp8z4wi7ca42ycTXWzhSoV6ruczWREaHLtR5LTYgIsDS3TtLGrnVzF071K7DBffZXD1L4I5mx
Bp5+KwpYeWaIef81vFhNq7fIdeWRQjw8PH3cOp0GL5r8qze93e1rs3YzGVTm5nOUGLJafKJey003
tr3iqkZlOjVdzKMGxdKGANHa95DZGvSd6ZNeLaRktr2UdLnsFiQsg2LcmakMAaVQ7/BuW0dx9oqL
GJ1SDnjTWU5qfnEudy2i2zuAtZXdelR8IAlQhSvG17LNX2HzVOxERyirImu4vZBrZ2Wm9abcDML3
mnknVv1BjQeFtnrxUIr93izAKijRD1gOeweF52+KJSh2m8Bve9vy2hbSy5vhXAbV8qVHALoVA3L3
FVds25cgtR7iKd3wOmu3mywbqd6ZZBO18sslzUJkAgIzUNysPkFnZHvCrg1eb3/G2rbNTLnUSGe9
gOU7xJgCFVorV6mxkFLZUp/+StEituVMz/6Roao6JQw17rwcQpTblle/DrfFeQGfffWWZ3mtKYUo
KK5UD933wqyGLybapbtC7re4DldN/e0U0SpgFnzhwZJJH2VDKFXXi/On0ExPsRTce3m0UX5ZN8M+
gdJBl2d5BaTIqPNBr+iAVE/leN96P0zp839YNJgMibaBW4AVuDwSppCFdR5Zitvl1RdN7U9W6P0u
W/N/Z+Zvt+JNnDVRmfX6SlfcFOnVXS6jLDSiJU1qGGzJDq+9LrTK/v8X/a1DvjFVS3EbiqMP5iHU
S9kmnRBOqZGr+7FuY0dMaUb0yrCV3K9tFSgtiESoYhF/zP/+xmrRjqE6pCJd/yn51nvlByVJ9xrs
Uu/frrdmFtmRLvlpoOWK6o5CWr7EoRrutDQVXvtJardMzUnQ0gGD9CR/xVUgBLpIkgZJTBUl8DWX
qoZqd6HaHeoorJ3S0JLWDv0of0yncTzkWZnvzNrTnaIQBqeGpZCoZgQmEDfxqYEgcT/4ktbavSgm
x7odckfOxfrehPXLjvSmtyejDe/1vDxHgIM/ilEVw1+jeScfiNBBZKZxN+atncYF74Au4bYq/Zce
mr1PG6ERn3n90Abq+9bpA7TbhVSW7TAXv2uCKHwj4JP3QjDWj/U40Kik2A3CWgU9SkFMsmNNVD5p
ni/ZURiEOzXrmrtKy8OD2Hlb2fra88ldpi5CB1u7al/nZTjUagPwwBKtnaIwn4I0jDACKI+3FGvX
LgGJOp2qv5qESy+cRNYUJQaeI++aR0BIbpF7PgRU2sesM1Fp0bZG1NZeLxJc6psAzFHiXpz/Vm38
uhVUxSXX+mEY44Hs4/2Vm5kY6n9MLM6+Ffpe1yUKr5ck7UZJe7YG6VQhmXn7iq09YPOkOtk69KSA
sy5v8pTHg5C1huJCBfGlkYr7qZqOeqoCNwiQIGQyzE7iLeDByvLBaEtPEctEHsuCJFSVyP/qheKO
uun0ZmhXXrgRX6ycPoKLufwMORCSg4vrnA9eK+SDqbi6af3y5Ub81CppsU8LQd2rvaRvxIqrX0S1
lwYFMdwVy1bf1N3QdqC7DCXae7K2K7uNaGb1g95YmH/BG5fbo1Vn9QkW2sB7zjTr1ArBQ9UiEdRm
71YK4WUkZgIFCeSKU7Fomcb6SAgvE1uMkffD12n+Dn3x1Ry4wLdP33xPFk6XJjZnD9JfdGWWoAdI
l/oq8TzF7Zvij+BJgW1OSmCncvWfLLHXXFbuLBOQl8sHJ2qrIgarumrdfFGjeG+mGY1zcyP5+iuN
sPyimdKG7grUwldgdFWeqibUe9ltBiTcRjEdH5i90vamWbdu2GjaLstb0bbqSXlWwrp90cRhtBVe
aySYqghyZ90oSYQbwXxEQyU8ReFMPhJ63UHWmuFbYg66M0S1+agUFc0DU4DBW5FjR/K94hPrGT+k
Ex5DDWvNGZUyODWdxwQBapjpQfbU7MGLKaHaRsHkiRGo+gmNjuojg0LJg+V7wW6MT1PT3lXgJk1/
ZyY7AL5Hf0h2A2RegjP43i7TzYfIL9UnXg0y2bSodiJTGc8BdG1OLojVg2R22hmkv/8PD6W516yo
PlRRPx2q0QwPWZfXwB/F3il6nsdWL0MHpJDxz5gbIbJ3kWzLRSvsVLUe9opnJgdqSOGzEQv+KZGa
ZN904paM0tr1osI3T4FDXwbC9/J8pL6qhAUZpwuBrF1Jz6b5lGbf4/jl9oHfMrMIQL2xnAZlxEwn
VbYmPyvGhwEXK/nBxs1aeRIt4JgziQCYONKfy+9hHjMzgrCQ3Qh6tLFMj3krnQqTuZN8Ku3C0463
P2zNAaITCDs4+nno1i9eRFR8w1LLFJmR6WY3aOGHOoo2aqVrbbVZrxNSdyRdeekXNhgUq5u2rCV3
DHXtxRssf2/kufg5Gap+lxd6/AWBP30nFmrx0gmjf5cV8uhEcuvt0pQQqArC6nNWitYT0z3h59sL
sLbgjOValNcJsnh5Lhe8mjrF76NJcgMlPoZWau5EuX2SvWqwoyJ9aKrNksHakkOkBnMTgLp5yvnS
opmC6xMq8ls9o1ls/Axi2Xn/NzFChwIj2vFALBePaGpYjRqiDewKgxvl3yXfdApappN63/ZbZKhr
EC4UZ/41tohEqj4bRtq2MoIAqG4JI+TyQil7fJkmg4sfxYPWZNkpj8aCqhZoLklBx+32B68tKX2s
eXpOAnq5fI86XS1SX84VwC7lP63SfWzzLZ6GtXMCCAkuZ+YfYfRf7NpUptKARLlMnuGdRnNXiMYp
zz6P1VkQt6AZ62tKP45smuomDB6XRyTvRgh1klRxC7nZEyS/MLpzYPDySM/wJLXdxwh+XlVPfYdO
9YarW5s9xSxNeLgmSem1xYYOTR3rYU4Eq5RxheiI+tAE5lHmkY+gW57qWLOluAB5agqv8qDpdmD5
RxKtwU7naYTbO7u+FODZ6HwwrnwlqygHbRtMPK2uHt9XdLs9DTfo/wSFuvPgWZOleBcUT6H487bd
NYevUkJmBpcBeqgXLndAymNLFcAyuXrU6nYfpuqxGSX4ckSBIVuz2aKSmI/PMv4gZ4DIUaUgxXW6
tFemxlRlkyxT9NJ2ASobqS86Xby//VVrVkCtw9JFx/d6Am70i1QevFRzm+AnekoOdFc7adp4UuYn
avkp6JjOl0QG2L1cOqOo/ACYo+YG0eeg2Af1Hi7ROOqdcICVt2h2JmiG29+1tlt0D0UmGnDhV68m
L1g4DFbHd4lk32FJzTxQTlMfvQpqsvGcrfmaN7aWTUwwCdFIpq65sSjBphTugarf/pq/N2y5gjBg
zHVWuDzI8i4PQz0YZZKaE8WhPtM/NpnR2wO4XM2WhaktEOZpf/ldkZ0mT5zsdNR9J+yj+1h76hUV
7oAeDQZHL1PtA8q1TDbKnac65CFVaeejFLlalyofa+qQe2YDqYeEY72PO6VqbE8i0ubJ1X+NohHc
TUHHSRzHODyMg65/K0Qmof3UGh1NHfN9p5Tyc9FFne3LRdXbRu59sPAORVs4vn8UmmNiiO2fAH7/
szyFv2Wt8r8EmZTttW6Apb5AttRMxuSBoCG2+ynvD/IwdbbF23USvSjZuNNrp5/BdaD5BCMUzhd3
LI1aqy/lgbLU5Gt2Ig8JKKJxJyrBxg1YO448Qjol7FlmfvlWCAXBmkaF3rUYPHtWEtQVut6Lfky+
77+U1fQfJg7oqvBU8B8jacukmdFlbZRUJESguEBvujGrfd9X+UaOtPZVcD7O7Q5mlK5KDsRQ0NID
8XAFn4FdQQ2emAI4in77SLV+d/sKrNqiQkloz1OE/728AcowwjZDDdMVOrNyKEak96HkVccp6ajE
yRBqnm8bXDsbQL+gwJb4hKtCQNRJ/ZCpgwa0z9xVtQAsQb+LIAy+bWa+uZc3W6LoD6SLKHgmvF98
lyQMTZ8kjCQkim/cWS1NmoD27TiBv04ac3gIh77dVUWv7W8bXgH3YZm2A5UVfsCVi9T0pAQFH2kU
nLtjLqpOXwq2Vxm8ZnXzmCJvw80QbTglLEfqsp/C9H7SPCxzQigbGHPRb/mkiorQRr2uumJV3Cm8
rjYSdIcqSz955bt135lbn1mRZVo8YHSW/KiMJAdqGtDfGZTemaXPI186WNOW5vP1U3dhxloUXMJU
ZIJpKlSQp0ljHEvNS2GDlbIvQ5DJrh/KMbXgpAnvprwY/zGyIfi8sa3X55ZfQCRNpMI82nXkm0bl
/x158+SXtvnCaBOwQEaAbN1PnXQcHdR/7ZDCQcTj20mHVg/sD9EWr/HKsQatzGSDZoLa1JajDXmp
QRdlwNkU8vIkys/pJHyHwxHFKRhKuq0ceeWbmcUERsIhgrBp6e6EKtMSOS4t5nq8XeEdM7M49J6w
cVXn47i4qjwWiNPNuTEDoIurajYZU6lmm57NsLtjYtlRJTdMzkRXjjgdNrZx/mO3jC1ibqnvVUFq
mvTc5r9YabsGcqCUT+Ho3+s07vyE6lo3FnMFya47a2vYcM07gP1iMSHTob67VOkZ1CjNiwZJILE8
aN5n2XzUSrDUp5lypgnuCnWvhU/qFun86hLPxWuZwhvv8rzRb2qjCCwprYyeyzkSnjp9crzsBXL7
kwitzOBvYGdWDg3XAwQVtOzqNfKoqig3h4PJBgJslhpEOxresNfb+7hmhHLoHLVBC0cL+/KDilCr
xoipmzNQql3UfzaZgyNsu21kbdXeGpnfzjerVpopkvajmsCi1Tp5/LseLAKwX2F01M2N71k9F29t
LXy2OFpIrYXYMqeSRpe4F6hRMntuj/BbB+14aMz2h+yXO98aXSGhQfW/+9ZFJGyAu7XUSE/OYx06
MTIRVfNYVEe/PKnRxh28DjmgZVdV00DThWuwfDKSENSB3CsJbC6UUJUPleH00kHTN8xcpw8XZpZP
RppIucSzzxEJZNuKSruRNxKU1UOI1BtU/TTlr1LJUBaCNChl1mz43ihwFpk/ZXGjb7Jig5FKJhHn
PuFs5vIMKnWZMw2YJOcuKxwD9q1serGCdwMLZhnNf40sbhN4VVEEipGc8/xDHP4e5Pt8qzuzdsCx
QakDOjpkupag8yqBvzcuC7aD9Edrv+XefeM/ZGQmrf5TN14b8SSIOzHY3z7XKw8mzyWBGP0Twtsl
q0BjFmHtjdBYk3vI452h3tX9j8oqdiH43nraSHxWwhSszYH0rCSDvtTlblFJrdPEYCFhdT9J2Xc1
+mIxOlx0v7XsaxLdZ95/OR5vDC52bhjNjiZ5lJyhoN4XxY+6vstQNry9hmtnkOqmRid3DgT0hR+M
rWJuR3bxWRu+dsGrkP8xm43m3ZaJhfvRayY2YfyLz1O99y0Jvu67JvwP4czMI0JiNRNX0fq83B1F
H6WUrKQ8Z2Z9kEZxV5gPpdxsrNaKe8O1QYkFr9M8WrM4A53gFYCI6wop126nqKeYfkwV/kYI5fau
rNqx4F6mhsiY8jLKD4S+HPKMsqhqVXYzWrYZtrvMH+1a+Hbb0srmMCyEgwPpxzzlEoSraE0aea1Y
ncss3hXRj5BSZJPJG+u2UoBE5uuNmcXClUMmm0HT80FSsQuiiKJZDpqwc3xlH4/tCZJUuy8Ve3y/
ksel4cUlGisBnQ2Y1M/JFDu9/iFVZTuT7/7DIqpo8UA3OEdhs+t4E0wYpebr+cR2Vd1w34X9cRo+
e9WGI19589BaZIqXCt2s8LKIIpBMVqzB4Oz18XhnacmOBudGeLdlYnFT8aZKG1qYQHH3F+jI3zKV
q3cvFZWPuXIqA425Go+bQrlNzSIoz2OUnKo6/SCP5UE1t4Liv8nSIhe4sLPY9ySRqdXxgqMiHY/3
tAp/V51hwNCSKo+xEUp3EzTkjtKExn7Ues+OPcN8alTjj9KJ2rn0Re0EO3b3efLj3I6EDGKXUo32
vW78EYqoZWB71HaVWHQP6pQmd5Xq/4lacotJFV70slSdWkEZox7ML2HX4Y0M9dMkRspRKA3rBLem
9zLlovxk+kHyRZWy0NFrC8J9baQiP8qokrdl5hil59lSJYZOJLWWk1lTfgr0rDqUAfqztW+qpzEt
J3rK2uBQ2/RPMsCSXZtpOaPKYfCSR3F9N6VItwW9pH6xVKSuQZMZL0lr1EcEdtqvXZm1jqfr7d4P
Kot/tcSPATOLD6ZUMJdpSv5XS/R1+tFwu9oqfSEafPP/9SM12efhPsjvoZ2I70H5a6B0LYRCcjW7
j5MSHBez+vZgRKKtDbJwbEWt3iuV0DpjJgMHT0pgga26JSa2Ettf7P3s895cR93PosnK2Psy+pP5
e9RrbJHRoqK/C6ytd2clBiEX+ssvw828qgj5Ri2JZeQVZ7mWHX08l8JXZYpssEt3kfUobcFEV24o
hTUaZzAprSClC0tFf0BV83NUGbtICj9EzRbucN0EJUqgLwYI5cXqpVMCCYkRF+e+nLpDqEbCocki
c3fbD6y8cNBSQ10DdybVpWVhIAgloRVbRgH9utF2oZGjZ9mgApF7wiMpxIa1tRMB2Qe4FFByMIEv
vknlxoYIrGANraVJPsVQTTbi2UsjB3nADRe3bgzcNUUcBs6WAH01zJQ6qZLinJV3SfJZIwrxLZq6
ZWXX5uas/RzYLB0dtcD/sTZv55vDLpiDj+IK1nqAJIE32b6wa8xXszz7+qcyffUhJO3SH7d3b+3U
02ADMQJuHqq4RVlHCnogO72Vn9UMEoburmpT21MFpxlO4XBM9cq5bW8lSqE2hwb8/P7N1N+XHzl6
sjFJo5ed68nfC+PjAA2/vNWc3jCyBH41ftW0woCRoBYfVD+66wXpqfSm96PzAEn8+zFLdgSpbIYc
Cu/8bOSvXfyxnga7JDvaYg1U55hqeTLIWIjtqZPPxIGLRQt8X+B5yc+pOhknT0VZsaTm72QlxP6a
MgjHSQuFnQzTKt2tMrThS0jtIdSl+0avmnPUpOFJadrwMYW9zWkDcXoYYE3dT/BvPDepEjlDoahO
OIpU25Gj3Ml+kzg5Kh6fh0azjlnYT7ZcljwBZfGjaMI/XZtFx36w2r0gmunOL03fqSyt3IkalEfF
SGmX4qcJjaicORK5mC3J/Vn1mtHOssq067QLNubVV0iZZpAfZI4A76laLP1dEfupLyVGdgaBB+Yr
DYNjMYZQRYc6eN3BG/sPUpyb+7IVX6MuTmHh1s9iECW7WcDWlrJMuAOXE+zSzPwkqmq8U1o/2gnM
gz50fvvZSPKtgs4Kwcblb15kbZKc1pqUatkZtM8xa4WvVhM8eKX01RLCQ6V0TlaNtqUOJ3Ayj5EH
zGzainnXnom3y7Y8XZYX1yhiZGdxehWEewWB7vffeZISuBnJt67Bubplpk1BaHTOy2ynTU9F+txq
759P40+/MbJYyLwdTROUSHZO++9RewcR174tH9UgP4Au2vigFUzIpbHFkplWKsoWNItndfxeCw9Q
8Tix8CUb5jjpc259FLX8UKv/dLD3MnwU+YfbC7q6Y2CyeXNhYGTy6dIfTFNuqq2p49+Mz3H3ahkb
Ccrau0fngg4qE8f0hxePghUkPvwl/P3C/NhNDx7Ec1H+BR2IoUs3lnLt/QE5T3+KyB3mqcVKqq2s
ZGrM+2PMZdvc3w3ii9/f1+OvvDml2veNhVtpLDDhBMcjFKXMCi49aTmFMehZNi7xms7W+0LunAh9
sBO/DW2GAQBBoDFxMmVZcBgUs94RKvYIqw86EwxCcrIEU7KhIwgPZp8G9zqCg4dYMxMHXHriCEGh
BnYrlsVLXWj9J0nnlYsiy/hQw8z/LNblC+MlMUw5zU9tTNqXNAmNl0xHsoS0ergbpNBwQq3OSih9
zXzX+lb/qwqjxsnE0juOuoeId9PldlVM2Usq9/X7oSPEAMwjo8tBWEqV7PJo0YPWG1loyzOmHKZ3
x+xzbX321Hxj36+PMGcXaA/DZuwFFISXdvKQ9yvXk/CsJv/4aWpb/rsz+UsDizM8GKNeWX4Wnsfw
q17801WVI24BC1cGgmcj0DgwDQw8aolsGKMxKIRSCAgAOjITGlLxqdSfouyu9T6npKUNuqnW9zb4
0+q/BetPFp6C9hBX9YZDmKOmywBhxoIj1sJlNYkgF7eoN5NsamD9OfdBdigb0Y5RPDC1H626b42z
LrpJ/nz7Js3u9MoiXUc6jrDAUrW93L82B4Rd9woWxXtzou9idz1EUN/ebYVuoyryH1NDDCheWhFV
T4zJO4gRewVI94MVfTL6U9qWG4H+tRdCv/ONnUXoLSmC2WWzWlkifKc84wjWWbbynW6FBDzf5Xwj
Urn2r5fmFkmMbPqDbPmYE5VvaeR6wXFMXyGBjZRx45pdR8LzXDH5ug4e5RrPLDVVKGTZANbY1w9t
rD3DcnsS8i0ixusPwgydYSaZQWvjxi/3qYg0cZriRkIiIjt5aXMUquK3BNVzD89eWbcbx331q6B9
pL8OaPgqsZ2KYUxHdIrcVOjutdCzzUy0RfHX7cN3fSjIv2GCYW4aB3V1uTWlhFQj4PJUwfAQlf1z
bVQJL8P0q/e0h2yaPpnB1st7fa2wCb30vFczAH1x4IOgsxgwSERXTIvAnuIUWWTjt1L2p0qJt9KX
ax+MsZl5kSoENBrL24Uq0eiPVSu62fDFS19TUGC3V3Btn94aWFyrPJTMYgoxYI7HftbiFqAC3xKl
WzdCdGmocHXRrb88e7IZpZPeWKI7qtmunBpnEp7VevcfvoR+AQoNVG6vcCWaIZcK5LyiG4ShbkPv
px9BDTAUC8PFxuFe3ZU5+gIzitrKcoSDnoXsT6XJsROLT0GUf9KkZOuV/6videm+2XrAeFSFQHVc
tT8Use9j2D35Hj3yIU/ByQXiY1nWnwX4KwxpUh2/qv8wZFHYQRCeOj0/0TGxa/pxelnsb6/u2ifP
WGaQArh6NvFyC8VxNLrW0yQ3UoL0ZA5auisLY4sHaSXXmrnbcYWUOujILGsPgaBFfqCEohuizC19
yvT4GADLlT/IYf44AyC0xtt1yeDk08eu32hDr7lIIEnI6MKSAt/LwkVSfM6LRJomNx4QWLHpVleO
JsTtlwH3fOhkMbvTlLHbeGnW/AmMstI8xyXCIbcot2RUm+tW4gb2GcwLjAFMT1pNzJs3WntPiN9u
UGit2YOHQSRrABtJzHu5k+EIjWLl16JbS/oxbcxTnd0l+iHyTu8/MW/tLC79yESalo/l/F3etymu
TlArf7ltYm3DAJFytdWZnWAZ25Wxp0+WNE5AIPOjFkRPmuhBmdwNT4msPTAVHW+81atr98bg/O9v
6n9JIEWBKWIwq79p3T3c7btifOnU9zeKcVSU+mixzuDY5ZhxWIShr03zmegLh6HFgunsKP55e/VW
vPJbI0vWIVB+lREFGMl7aWB+W90XqdEyK7YFo1w3NCsWGgCZAMFdrlqkD16czo+Y1Zxq4bfXPFT9
y+1vWdkYwicoVAijoCpeHupcQkVGEOSJ4aGnqv4GTUscaKAJn2+bWfkSAJpziQ843+wNL7+kRmBi
rHV1chUE98K0f2oGb19WWwLsa2bQ8uIZ+yvtvWTP0gUr9gMzIicogoNQdW4KgyzQ+Y0bumoGp6ND
b8W6LSf3xt6goN32LFonH0ehO8RF8w2O9A1oxZpT11WGb0E+wF5CReRy1WDOiSs987k1luXZniyM
jpKEd2TYh7hWGhtuwlPmS3d6MSF5n/+qZKu228j/dHvzVrwFP4Pdo3HE7OXS0Q56MFJOiSY3gSes
T4IPgpZ+aSP9q+IF5GDjt9vmVoA6DNXDEs4zDnvFFfdVBzjZA/w9uVofyYepkKLfbWV1p5Cu3y4o
h24/WlPioBKafKtaxglzT+1pyhgMSd3+KWu3g8iffjkOBTLWxQb4MASLwvxLZorUCoKa0bOYiogd
I3JvW1rBHvDRaMX/xU3PIzuXez1qtIHrRJtcWc/bp8CPv8bCgDTIFLfBMdHBRaGPqt+LlVo7DRO7
u1YwtgSYVmIVWhcEZ2Anof9dztahJl4YaStN7lAHe8Uszo2yJbm0uqJvTMw/4c1DkPVRltUKQs4E
l7Y+IOgu7Co/hkN6q5C5kuLM2HcGhYDBzARAl5asiKirk8PRlZKCEtj3MBH3pfQp9X0mpJ+l7nx7
A1fMsYFsHMPJIs/D/O9vP0ypmc/OGmKusj5WcsUAb7ezzBdZ62AbKZ1O9ne3La7sFqE0SHBp5qAg
qLq0GHcF4gsanJHZ9DumbBAqW3XnVQszuyLRK5niEkgkZVAemlluuFPyWgt/rOL9EdWszfE/f39x
GIqylfTAyiBZNjunF/c1HC1IuBbjuxEjJNSzuiNwKGlGwFyuVOm1cqaaUHiKjfk1SOWT4bU/bm/G
ypNwYWJx2qJRFpERFOCps4zXsosPftaN9GWG07vt4IygzOB/tBiXNWWd0eis7jSOWUF1NyqdoHpU
upf3GoGYFzSpTi8a97t0e5OOJhGk8pJbA/ekRLXP5fjoB/rGtly/K5iBFgn5T6Bq4BUvt8WkGJxX
EuPE44Cyk3DQjXMqPTbxURY/3/6ga69zaWlx0IJGF+O8wpIwfLLK+1RmrjU858n7a22XdhZOvNAj
Ic0TS3YlvXdU5WNbJnbRMJmSITqBssb+/Z9FuDO7NxB4V7AO0wLQk0Bk7SL5jn5HgJbUU2dItjxt
hG/XjoBuyb+GlrjFfCwSU5wNeaa8H9rvFWXY25+ydhYop8zjtzMH5TLU6QEMMU3FTEuBktOkxpEt
R/3PookPYRf/lKf+2217K1804x7+wlQURmoWL7tQwt3TSsPgGr3xO9HTu9bYIkO4dgkzEQKRO+k/
L/vShKeOtdQqOSUo/6cZZFRbd118vP0ZK2EDJCak+zDBzGHv0rUlieIlbUdiVRRPozYeYrooYqaj
xXznt09+fp906V2Rv9txz9QpcOkxmQM3p7k453RDzWCQyRrq2HKCqfvVl+pezNTvjBNuBEZrqwhD
HyNHlMGuGSVQwEklBEyIta1T1v3ppQ9C8OX2Iq6cBXboXxOz93jzdEfQeFGsKAmzG2EX9+NTXccb
HZtVE5SiqH/ST7giPC+FVCpjISSkjTr0Y/Pmgyz2Gzbm9/6y7sWmwNKDNgLpAofu8jMA2ynTUPMZ
Qm9B55t8TEvT0dPue8LsFAQznR3W5YZjmP/mwiYV8ZkPkEaJjNjqpc2CVrFcaULjos6NciZCHZGU
21kzfigj+YPpl7odS6oN2cZGG3dlQRm8AUVNRsmE71WzcwiqPGizFtcHxjDwHPgKbp+KlTQEmk+F
liqTIoCCl9FwLgoUtYSgdRUweW1+EGv9SRROVcOc1nSSmmAHgf7RN6eDNWz1cteWFUeoUzAk91vi
nUcFjKdlJK076eBXZmxnUr4/t2Hb+EDI8mBcuKIcRykZDeqYHLlMzUPDqZRa/U7xzd2UbBySFd9O
g4ssCnJdGvrL/NEHptqnada5ff08izrExQ9fIPr3/ENYvN7etRV3AY0FlUjq2TNcfOHXVTXV1axh
0+TAOOlDkztplP+Gt2PD8a7ZYYgOQA4XbpazvDz4fRymXVbXrduOiTv44dkrq2fD3Opxrd0vWPRl
DcJDidR7+Tl5mEh96LWumLl59I/affWVO6l9LDTHjL4b2eH26s3XdXmd2SMqKET8IB6XEZmgVBlQ
5BZN4cjOAohtf6UTJYWteGwFZDKTWv9raL7eb1yu1c90hPVsKP2goEarZsPjNHknRS8+l0pri37z
UY3zQwp2x1GT3xHYXjbBuf25KwUWfgbsPLPK3YwLmE/um59Ri4U5NSJeJJOZgWyapz7MyO9Fp9J0
2jnNrknTr6IYP9ZdhtabWJ9CU3m5/SNW15xLSCYHyvQq8il6yaryNuLEtqqdJiezOxsGw0lbWNa/
R/9qc6EJ4nZAZ38Vj3SQxA2Cx9XQeoOhy+whH4eXAvXMOobRQRz1XRqpuzD7ajb+zwGys1xLDWLJ
zKlE8xcTBTs5Hz60pv/BkOJjoSQfjVTa1+IWfGLtas1cvXPrjlHn5TvWZj7FmJAFSfRTXj7GICjM
eKtQvPJ+QDdAeUnjqPMozz/izc5PEHN6WhaPbh6HTknATgvh9r6uXN1ZVp0HhIGVmVz80gLz4n4h
lv3ArKTiGEBqx/LcjL8U7SUQf3rjg1l+um1w9ZPeGFy8xX6RW8hIENKWwqNQy7a5JUy04seJkhh2
BYtG4Lek5vXlxsyNUuxcpYq+CZN1aKYGMjgw/3FeM7SsBRvJ7srVeGvwb/D7ZpNUNYybsJI6tFsY
MB8OwD+hMPkkvn/2aw7//ufD/kYCb+wMeczESoKd2LSexNG8rwIYr63qcHuDtj5HvjwRldTLWdZP
HfrCsd3KH/TqJeteB2N/28zK/aGLq4NfmQv6AOQvzeRw4QDcbQdXRcO8lgc7oeJVb7yza4eN8rc2
C6JoOnQTl0Z0dfx/hy0DeVzHz3n+/uIAQ5r0TGH6XYHeZ2ajCWaQ966uQROjho6vj3ZsPIsT0hvt
xtesLRlkX8QnYOdgWp3v8psD0MOIqOrwcbjt9FrEcDQ+QvRwe1fW3MEbE8thYFqiDG+bXe9OdXgE
2Dg0YC6cKn9IikddD5kr2zgGa6ftrcFF6FBlqlTHEwb17keaPPThY16+JtJGHL6+cvQFILKisLaU
KUVUTs0mWu6uwPDAmNFEDOap1q2RxtXVo8VLjgE29GpaIS1ChD78qnfLSuwfGFYqn7jSieMhaP1g
DBA1pK3YnYx6tE5BPGobjmjtK4kTUOxGSA+A5bzWb85HnYMLogUjulL+OqJtK1mfLFqYt0/IWi4/
0xXAXTCjf66YcEyvH71iaiXy0JOvlTY0qP+HtCvbbRxJtl9EgPvySlKSZats2bTLVf2SqG24r8kl
mV9/Dz1zp6QUoYQ8/dBowGiGcouMjDhxTjUc5uLXDJW72v5hupXvpLIk79rY0AavgusH/754SdVG
MtuFztVjD0BmgINdPDLbHJ94oyiSEX68W4QQZEFmoOUEcGmA+ZbfcjqPCqo+KkNKxB3nLaVPqfqM
p/e2Bsew1YW9xgO0pPjGRP0OLTCKunXUe1sBu9emAmuOqf1sJghU/1IHlN3zfdvK9Bi1tX2Gjh/M
x6KmefHmcxtvrjoDNX5u7kjvBDXRngwQZyE+BVr9YKY7m4aocgIw+8My93n7nJMiMBk8rPEMtTC7
TcKmkDGfr+i8euCKw/HCi3SFGpc6FcndQlWXcNksD17q+uhWV5Xpuax/KlX2jMa4Fu10pXNgoBKp
f/KkRHVl9Bve7Yjh3Q/gElO6eONmT9OQPbtUC2I6SXzB+vJi+paELpqYxMcXzSsyVhqWt0XXuZv4
M39U+xfetlsNUWTj4jFGNp25J/SXWR1K476pjgkDmXBRgd2v23SFHVgOAyCb+FzBqLLn60dsZa+j
HIR4bEmRoKCx3Gon+4907gROPBfVJwpdvbnW40NcGe3GrmZZbnYlG4OHBWr+eKkjhSA+LbJ4VKyO
YskahTaHnJbzlmXjfG/NIw1AJERf3XxoXjrFU/bXB7lq+QNxjucvUqnLHj8ZpKXnlpahRHWcXD0c
bBWaBo90fqy6eDsB/sk7yam+uGiWZidQMGFnoncdm//c3swVc1JzDTmg2kL755AnPgphQ2Bxkt4B
AC/rmr1YRMGe6IzBZkUnb+qP00J2jDY8v1KTLwUeqpKBXcS7i6Elu4WHGY6fiBcvXB24z4kNR60d
7YDasfuARLLhu0r6po9opwe0V1YTWRmcgacgRHPwMMGcCotHbaNA8z7vjg5PIITdFi9Vw7XA8Ij2
7fo2WVm2hTULsiQIE6FPLISJbmmjGpZWsETsHxW1n9BUuydTsRmLQUbaujIqE3AJFKxwUaI+Koyq
SrnmxK3VHkvzuR7Q7bxXndfrw5GYEN8KQBg5IDaCCU25p3Hst9rjJEOArdoA0SV4NZHDxTV2vtNL
pDKTtCXNkabgaRytctw0WlE8loQ7t+895IqBNEMnKGZNXJ2SNHg82ll39MbSKv261xjo5FsdjdaI
4eo+Ke7sgaeSvP5lQuTDLS79EUjneheSoKAgH1IjbjpAPe77+diQh8Z5crQ3Wj+ZyHX13/L0ibT7
UsY+ZGLmzgKDxa6OsACQLexG8c3Ch2KaFb3ujujcy/eZ4vAAFBeK5El+GWFZGhoaPgRfccIuOnJa
p2Rssnl9jIf+tdD091HXArBCh6TIQ1Q7QDA7NKHWWnPgJarkBXC5e/QPTmHkXFGtx8E73z0aGZ2c
qVMJJacxzNUYKFTV7wfJxrmcyTMr4jkwjbIGLwCUmrxKfZvwyiRc1rm+/NDzxTo3IRyDxLLRhjFp
5dEuwQf/MoCHHnjhnTl8GeJ/muTo3FygwVIBJIDwFG8zELQJackuq03bUPLyyLSw0x2fJ7L3xaWr
P7ewzOrJnVnq44hSXVkeoYm8ZQU2RZncNZmz02xymOfy5bqzWlkkUBYufQWoeiPmFXxvkg42xKHm
8tjXYBQx8iDXZKnNZU6ERQIUGLEOhHLQjCReXiqp3SljDCPKyQPz0m8xLw/EGsK8VB+UHl3QdrEz
teE+0ZSNxlnAWihH2b0k4roIRrB0pz9DmFjDqahXQxvwyK0xD9KUPcX1vKF1v3PQiAKkwZ+049+v
z+5l69KHUQvXmwPGpQukbp2Y1FXoWIL+FtKQXnGX0PSAJrxtp2cPIODcWCMYTZPZ10DDZFAe5CxD
ZjcDpYQaqF2+aYEvk/ieldOvgSYJtEvgOUVzkXD6h8GjNtfV4gjxYd9sj2hyC6FILLGycjRhZeHj
ASsYaP6EjdU7tTLNjlMcq/Qwu+hufEqyl6QC82+X+/300t2s471MNYIjcPotuDGxQAHQi8LLMSuP
XfXkjBQUp1twh/hp8qVbuA0bFc+O/O76+q5OJc6NipZb4OVE+KWi1HzMergDo70bis2sgXmTSN4y
Ehsi4iGui6HsbYwrWRTmIVw6p/+kXMbLsWIFBdJFVhbQh+V1d+52XI6Eh1061TGu3ln7npdvuf52
82SdmVh+woln6xe+WbWDiUQ/gFb+zrR+KNkg8TaXsSRAkifjEELyetQzDS1F1bHX3nu13BklSJ6T
OYhzSafBh6sX3NqZpcXfnAzHTG2D55VVHW0+BHn+2ylKv7ESnyRb6EtunOKn0+KRXpmBO7W7yoae
fbmrJhLw+gkcvEGBO189qCX3beXQclA31t9BahhMo+N7Xn4351BY1Fuf0T9FtdchyJL2r2B12HJv
gzZX39P/QB/Fr/L3gs5obK3wdgxbRwtjsHlBsWvnWr/V8WsOKp48e5nVnwzvk77WUWN485Ivqia7
uVauEhwFnMElLY9ag7C+6ch0UpRVs2T9bb3eUCuTHLd1C0v3m44Y/qKkWluQGrKtvDnqGoMUFFBt
3ub6Hl25JJZn+X8tCGNQbWtgpg4LYO17wLPLj8kO16MPRXpFmTbe8PMT9tCbC7UFPEggCHW+ibRc
LRRV12ugMcqgiQvQmR9Ve9tMJNSVh/hmoCbYq+H6gc9BNh76skK8ZOFhYvYTqY+MGw8m/V6UMhby
1SVCGh4dXCCRB4DqfED9rPbg16ixCaxvZvGzziXxysr5ttB9tjxGwOt1kf80ioFDzVvHAqEHrR5e
Uv1r0SKZJOuYl9kRFsacELOkRIMdHKzUGXbt8EDcR55J3jnLhhK8CMYDYngsB27jD4moEy+ilanh
xTXGAwrwbVPyENyC+5G6kttYZkbY1xVvSjcF2dVRITu3gURXFfYZ/4QRjGGJJHEVYg+cr/3Sl6VS
02uObtWFo4d2+r7fdVm6vX5mlqkXpwwVcjTu6dABAzXMuRmQPBLXzNP2SOzGz4cnNwHt3303gyxZ
9pRf2wUWrKB/D9mzi142xyZGTqyiPc4uhHZ1MDFWKCpko7cHeYMkPl07OehJQaBsgTXhAvI+21k7
mnHeHt3+TYV/t4xPzNupgeUHnGw1nkCljZOsBaZeCd3xQcu+m9DJaf80xu72FbLQNbzgQZdmDWEj
tGScy3hO2mNsIIneT+pdWpAQPGNIZusPHk9er9tbXSYH8h9I+SF+EbO9ip0Uaj1WLeSUflXqL02t
8Zr9qcW/rpu5uBzQMLRIEegakqiAPQuHqO0BLbJA23rkmntwKs2HsBglRTSRYZcUykNmuJJoBnU/
cbPDJmIyJCTA4ItqgBCXFe4w8wbjO+oZGhi1ztaCmoJJs7adcteOsb1RiioOkoFUezI7oBOau/rd
Lcn4MGUTaHUG7t1Day3dmmXMwxFhS1Dl6NwwvCLbgq+wB6ZixF+9MbBZ5YQmLd7zeIICUGIraIZw
R8h/KgYEKzI9Ghsn3lBOezTndtMGXXPtfWFnPGC9NvoDmzWwZ4y2z/ukOiAdq2z0NB0e+6x0vhe4
6jYZZDbnvteDBBuwybcUdB7U7f2uiGp20Kb8paud/Xuy4Ym9d502KF6UvVJMz7ai79NRLzbQXOeb
ho+AYmhq4zvAcwWDbpVBqjaFz+FJwjzB72UMpEIpEEuBW0AhldEBdPTNrPq6jkd1UtbUR++UscvQ
5B6MfHozFKUPldYA+MSjzZaOfMCIYj1I+84KWmDzdnoWv+YVt7epwl10d1IoMg1kClQt/uP0BQvb
uSo2St1XflMaCiqBCfH7lHRbZQS3us7wB2tQspAmc+3PRmf4TQOaM2YDbVOr3h9wKFV+W87mFt1p
ULNyzWQ/ZQg+upiYoZEbuo8WAijMFtq8a6ai26rmnPiJnuoBs5I0UEeoYyhtaqFZnxd3zcCJb1gY
YWYj8svtoggr/ORvlmMl90M5Qk1z8IZtahjKE2BfeF0QlwNnlGaJr6Q221Gv7zYqs8cHjyYNjpZt
+FnGzbts7ugGuUmgVeoiS4+0NX7NzFK/o1ze79sM0jvJBLFJhleiJAy8xGzhUMBROkjz47xf5OjG
FlpIOrPzozO3e7d/0FFPiA9pnQag/lDraku7b1b3NmWHcniwmSz5euGpF0SfgQI90HCQeRALKkhn
VGykenkkznEwUn9EM/d1T3Ph0M4tfHBwnbhq5tZ90RvIVcT6fQKeyzZJ/FQ1whoCVNctXQQGgiXB
VdPZGJmRYiyJwtFcYW9Mq8bTRAZyWh0QGrrA3I1U7oXCqoonLAQZkQ3IADDQ6x8de6nV34OsuXN1
ZVCehJN27QVJc37FmSSmlIO//TjEUVY9YuyShfngeDkLPvD/aGCiQXMcnDIQGucWOBrTyAipkmNC
u4PFWh963c/N+J1a9sGyLD+rlefGNh6c7LFxdqBU3fWkf5nbnapCNww1DQR8fmlncD7kS9l5YUZB
M4dnY5VA7LlJfT7n4QS2gNxWfZd9H8rfk6b6k8kCjputum/GeDO4hQ+uvTh/jCcLd2vhm+Q1Rg2a
tE96Yvkm3aUg8WxM60VjVHL6LsKvZQYWpI0LtDNEV/XzGajmAnmyjFVH2vw2+j4A+nRD+M8YzZhS
ib213XlqS1hPp49beKUJWYnhoA+qP8Mbz5lsTS+v2LMBCdd6ophQfaphhFrvThFRR5IEXNuUp4NY
zsbJYVZ7LcUNi++jr9If0h8ee739DJ8aEALiomJ2N8zYk4NDgqZvUIVUQ6r8vG7lUlHzfOE/EAsn
42i9ckCDPuC/Waeam9xUwNeL44Bb1TU2rk1HH3kB6PE5aok0pmJB5xUXdA0Y7wb45B9tXv7SEvcb
SJllK7i6TRa6ByASwHIoQvBLs3Ebx8MExOSRl8+N8b3Tb83CLYOH60KSEXxtF9F5WfNkMMF0hT5+
JJRI45te72u1DKq5uldAGIBbBc9nFOvP90rfmkPuKFl1TN1k07C9YVeSkFJfc8XIcPzXhHB+6RDj
CTKk1RHPGTuknT3vXWqafqejAgQK52RngI5sqpQs6HkzfYECcHlnzRMN9ayD5vKcuT7Xkn+cHEBk
bqH5r6UJyCiLGLQ9Kdi55palG4St9saZgMhkLplDZzIH33Ph14jm5J85wCcjEmJkBtmlFNaBS0dq
eaJPA5Xl+tY8BDrskeX9SOQLB8wZ84LlAM4eM+tHP0Nhud6reiFZmPWl/68RsVw2gjOUokKG+oSW
a8gJQvEnNkeJkcuy6rKPwYsOoOSiXCh2C1R5PbUzVcpjTuqHtCRhbvINN7KXstVCixUbKLje50R1
Ap2zTWLjHWDWm+ueZPW4nvwGYZM7xtAPpIFqVdE+2UmGlPnbhMrydSOr0+mhLWfRCzfQ+nZ+kkgM
eMlsV9XRInjd4DY0rJtlwpe5PDEhOHazyHUlH7vqqCK4Z6ClJM49Dq9kIKuzdWJFyESB32PsmxED
gY5gAOGyYEw9aGxvr0/Xqlc4sSJscY93PdS36wosVe+5B+iFee/Vr3kiuQslZsRiRuWWcCmQEz+C
HeOR1brP48w39Z/MkOTVJMsvAiSw85V2MjGeziCYrRQZduXX9SmTLIwlONKUAJdBG4yl05rNmFt3
WZeiccGVcG+sm4EgLFBNSEyLnTAlzCwUlBUQn184jyEh+YqO4etDWV+WvzaW2Ty52u186g3C2+o4
6raf9V8UxQniYt6Yk6zOtL4ufy0JxzLt7biZE4yG8O+Zqrz3HG/O64ORmVgGezKY2PG6WRlgop75
hKJf89LXjiQIXo7DxTPA+zsM4RlQabNXmDZsQEP3Le6OhjNtmPkdWY8xNQMvSwJjksDQ19YIdEIm
+jiclRZrUoGDI9exo3NtR+rC19NHr9rEhYxObt0OqhHokkPRT3zdNt4Ue3blIhxGmmcYSpTnR0i4
HppUgkJZW6eFueb/DQlz2JpKP1iNDQ+tHjqHBtUsayxcOzonFsRnNOlU9DnosNA7v1T93WgfulGy
EZYfKW6EUxPCXaanWtkgu4X9XG/HEiFw6x0o3riD8h18BkE7/L59cy8Id2Q7F/COK2xujhfp6CDZ
dxzHdwsi0WYlafhce94h0EG7Jxok0QsmXDfe2CtgtynrY6WByMbajcmPZMzDwftZQXPg+mBWJw+k
IcuDGsQLYkIVT9WWe7VdHqHOHhIjDormWFU/ZzTSKtOdtLt6dTtAvxEIL9Qn0C157hjMAUJrqeWV
xzqd/Tp+UZXKr2X86DIjwq7WU9dT0OkKGMLcvY0jfSxmK9Ag4n196tYcEGJ4sOKaaHm54E0jeg2J
DqOsjsWcbXNkCevfgFoB8VBDGb0MqFVt5pxIjK66hhOjwuYDi2HX6WOOkrd3TOYynOOwAaGEZcjw
rquTCA5GNAeiceSi+7PzvJGMy8botUeLIrGwSweJ91kdC5gDkIzyQJwlujlm9nXfqICOVXizEu/Q
tb2flk+u+3p9oVa9HMC4AGAjI+WIVXE1ngkaFYfy2LTagZnzq+LOklhndbYA7UZBDOwOF3Sm4ItI
zVoByGj0fqrZ1wmKM/379VGsbTcAMUHUCtQiWO2EWEdJ1MJ2Y9x3c6/ubToBUO+FnvZ1tv5VT29J
+2gN2Sc226lJ4/y0Io+n9Bmaao5p3B5GEJraHAqdrnbfsezt+ujWJhAXK8os2AzoxVxGfxoxgHtu
hJIsQuwUafn2h0ENX7kZDonXAtBQqOZDOAynVjDiGnS2aY0pdEn9rDb2PnbRpHR9IBeMoxAuxJUN
TwqsP6DwYv6AKd7sGVPaf2kn7Ulv4u1M4lfNqHZF/qOMQaWbHQtveYlr94ry1TK+o8oBKnXwiEl+
yLIhTu/F5YcAB4J0CeiyQVy2TPnJlBYprTXmuMMX0nrPper96Csy+HlKTH/Isx3YePbMNO/KLN45
rfrTSIDVt7g9SAJbcd9+/AwUIA3ci9DZFLGHLvVapA/xM7R43AJlvBupmYT9PL2xJkHaNEcmywXh
mW9wVwa2+HhjnM8BWhJNMP6C6slbhATO5yAGIQrU6obuC0c5eweWl/LeoRVEYNGc76Rkp9jKV6i2
u1+amd6TzPqnM8Y/Ztz91tjwNsbIpqYeiVQ3hViMXqqPBETT2w6lgQ1ENl6AztdD9ORXKFDxEAzU
+8QCrz5j29rh94bHH+EpAoeSsBhS5F1YtRvsfvmP3kfP5EPL69pPG+cPBPUO1qhlIbTMssCN0y1v
rF2K+uKYgw2ZtvFWzdS9p+OUq0NU6k4SKIA3xdqQh9e3jeAsP7TgMBcoriC3DiYP4YKpIJmiQpO4
i7Yt+5bfqN338XUQWeAMonoL0KtwAhMU7CalITQy5m1nfwH2pZfxZK4NAKwq4ElE9yZKRMK2j0vF
461R9dHMQnUIehmtk+z7wgS52TylMWglIsMICvARDJJHxuX3gVNFbh/5kg+9LCF6yXqMas5MGmlb
xRhDFILC6yssuFqswWJg6fIDQ+9lyMedGDp57QgD7L0n4Nfq/FGWD1y1AUwNAgj4QXA3np87c0K2
Tk9iGk3VDjIQhb6bZKBmIXr49zAgHw0yKvQ3X4RfXszIaCowUbuh3YdqHHJlk8swhqurcWJFWO1S
Z0Y3mEoXlea3zHjyys3tiwFVKoAZoGS60myc1yVHpZVG89SEirFFMd2nskh1bTVOjIjtxtpoMDoX
Do2S5olbO28MqfZyfRzCO+JjNdA2CmqDD0498c1CwD7HxgynIp1Cpd9YXQAMgpmFUxKmjeSErA/n
ry3hhKjMTYquK/uoA3BcB0HY9latN3E44r2RkZbhnxqHXDtA8Ap0jaa3k7ZnSAZiC/FV0+vpAOhZ
HyXKveeFwK4Ah3F9Xdb278m62MJBZHaLbgyQFEeuuUVJmcpk6mTfX4Z4EmR0A+s5oS2GwN4ZCdDi
+Infv7RN4jkMzjexF0jJEvSTtwaNyuw92WbN1098HqVHiHuAAO6ilbxjajaMk0Yjk/lGG+iSU7E6
OyefF2bf1LnhcobPq7qySffKUG5v//0oiqHbfunbu+ihNhDi5QYth4i7mX8kKGJf//6ak0XEDOoI
4C0um3jVGVoAkBIdIrhgH8oa3hzouk/TQWJnZaJQbQPFA1gXgCz1hLhAyRh4Ksp+juz4N+BQ1Y+b
hwGMC6BpKJbjbhVj0C6zZxCSOCxSi3Cctrzc93w3KpJBrEzWAr3GUxaixLi/1fOzUJsqqMz7dI6G
clfzDWhqCLnPJMmh1Zk6MSJEtGpujtqkZnPU4unyVvNP3Nxng9DPB5GOJMutuJqjjO6nOEBTilHs
PrEaJ0MQ3N7cxL01GiWGkP1awt2DYgXpeGMOenHhZwMRzl7GlJm3NlYjoXcMoAUqedfIVlvwfGbP
tBhtU5gotE0hdzZ+4d7Bk/G3rC83du3y7Af3u2Cl1kcyq0k9RwC6aagIypC8su8vozzx3+gb0lKA
qeZI45ABu8sKif9eueKwCn9/v5DwI4VbGo7WzVHMN0TbtmAhaLbXt9OqCUhCAcMNhihAn8+HYLhx
WQB8ySJwwhjNZkp9W9tcN7E6SycmhFlqjY6VFHjaqOweQebK25f/7fvCLCWdkVvJhCF4Q+CMIc7D
7d9fmBgcYMK9Rb72fIo02gBtOfVqpE0PVFUCCjri6xZW4j9AsQDMwMsOG1Xcp71lASiUZFrk0c1U
3bnZvR7fF+bWIxudSGytrQYekbj3QJMGwkdhwct0mqFZHevRYKoA62/sLguvj2btbJ9aENYblDUj
Ac5Wj6YpjB+zLYN0m2RJ1natA55M8BOCvfniSppAj8Pt2tQitQyBGaryuyy+uz6KtXkCFSzeR2By
AXxemCeHEJNxK+FRrSt+mVc+OEw+YQHb6UNiBz3bF9e20iQcwJwI5AF+0mf+79u/jzf8QoGAGxWV
t/N9i+4PPJ36Zo6AoSUGcMOfONen3xdmqC9mnrUewg4j3vUq8LuSfbSyAmASVCGYgDcqOLqF+ckK
ygdLG8ZoAv649BMu+f3L7ztJby13HLgh8JhHHgl9GOKpU40ZDd5my6K0DKF8S80XzYiuL4HMhHAU
ui7NnXiACchWpmAM0YCvkJxnmQnB+wHVDo0zDhOGsp3TB0Z9rZGYWFuIBS+JgiocB94R5xspKXk9
e7ASmbtMDV3l9nOA2PK/nxeBQ4nuVI1q4PPTV9d87PPbL9Gzzwsxn2n3JSMDPm/1m0x5qJygmiS+
YsXjnZnQzydIreNRVfHqjeKvXe/zGmVn9DV+4jicTpNxboRDuhEQ9o5FgwOALWTNsz/XN6tkmUVK
n1RL6Ogs58Fk/yg/i+pfn/i8o+HYIZ+8CImf//4E4r4urdkUoWpZDNTPyCeCVgDa/1pYBngSjukm
6BpoBQtpE+h7I998ZgDLFQ0ymeWpdf75ctZB0JbQKWp4G6hpGcjeo8tRvXBIILX+jwFHOGetW4yu
ib6UyHUeC6iyIIEJqoFQYX7tShS/VtYasd6SokaVAzeocChS1BU8pmpNVOn+/LuWuD3Z14WFsDoG
ThyGrzdDMCBu/YTHOPv1i088WWiF0rbkLb7f8qAv/Vj2oF7xqVDogVINvBIWQ4yRSFKO/agRiOq5
39P2oIPGMv9582aCCVDzAnwBon5R+apAwQ7itkUTFQeFA7h4u089+7ywvqqTGSnINppInf1x/DYO
spfu2hLjCKAkjPtgURc6X4JhUjVTUYw6ms1Hjx5JZ0sunZXDgM4YVLdRzgTNrtiDV83UGK1C76K0
rh9Ymm37jPq51fgxdTd6I2NcW3Hh4MfE0XNAv4DzIFyjeGih2TNhXTS6L0pNAohPhIMaObeB4ZaY
A4Q1iPgWnq+FO+182opUaeIGws1R+q+48+kvQ7YuK9MGLAq61xdSJSBFhHUpJxcMyG3ZRnkHCol0
O0BxuNvR2nfs9+s7eOWQLITx4J4GwR+6JAVvBV4Qh00kbiOLRS4KtsQfrN11EyubDC03iP/QqoFu
OLHghZ5IO+eO3kSmGxJ3J20eknxfTO2nvY4jgmbsqHC/mEZI2Z/rv39lU53+fk84hckIyl07NiHQ
2S/vd90N8/xQjpIAR2ZFuJfiZKynODVgBbiZZG/qIekDIqNTk83V8vcTn4uMUPvvsTQJmBFQs5V4
LNkohJORKjY1awOj4PQ+HTdKex8rPpdtWtkohONBCOnVVoUVJ96VRaA34fUVXz1+f3es2F7V0Ybb
Y4nv59CpUg+68pKq2yyDZKnkaFyfLmT3heWoNUKyCldgXW6SKujpIf/ey94W67OF1Ac4RsFHKNal
tMT22qn1mggdoKCQl0JK1mfrv9+3hUFUiTHZVkew5uZXnjyA7rJK7ur4QVp2XvVVGMZ/BiKGO55D
umEY7SYa9TAHHWzqoy/2+sqvL8hfE8tYT86HQ+OxgBJbE1FtB1VB1XuryCa/UdP64/5AWR65TPTx
QGlY2L8gQAfbEdpaIhOA0/Q5G4ZAsoMXty0Eociq/LUgjMMllp6VMXyi1e294c6sA6t5zZVtm2xi
7WGWtaasbrETc0I50hg7b7CdCQfG9ufGH28HHCxJor/DEW6ppgB3fArkVdTmu/d+lpxCyWSJURyS
abk6a5isRAtN2++A9foD2V6nPsTBZzJ3p0MxhNukcNIROCEMxdITn0HtOXm+voVXT8nfuTKEi6Qt
NJPaw9xESrFFA6qlPrFxf92EZLnFWlIO3cskGzBhdTf7L2PGJFHj+vdNA+pIaNCBzzo/hRarPQiW
L7dIdzdnR3SXfub3//2+cEuNWkmHqsb3Z2trpftShstYX4K/3xdOn+Ph0efmy++PN5kF1iU/vpFK
5T8uBERZgCgtBJzCFFWOlkwOWDEjGn+z60CxH/J8e32W1kfx14Tgpea2Qv/WR2jo+WC3mUrAoT+x
0KD1tPB2XbDeImUGc8q6GTKGwwDhVLZTHQlMYs2dn37fON9ILVg6WOqOTWRb26rySb7VnU3ZvV+f
qGU5RWd7akVYC4ixJbk2wPvpyns777ISlbBtqoVchuta3Og1Q8KKOM5glXUPQ6C2TvKA5PfojtNZ
OKlHV8aTJps6YQ9rLEZCcqRNBHzfnKLkc8fZl5x94iV1OnXCxVENKjXmAhuAgnQK3IMzXjifuNIB
qf2APqKGLz4P6oHETFscbreP71RAatHqJ2nLXfNXpyYEn65UM9ehE9tEbrnT+kfX/IS/Ov2+sI05
69mQJfi+Exnc175f376yXy9s3wHFS+TbcGGUNdjcN5XMm6/5kdNfL+xaK7GHDDT3TRTXxzL/qqYv
ioynXjYEYbOmoHisuhnbiM3b2Aim6H+bISH8qCmwa06MLTSAAaMHELWTGFg/bP+/R5GcP/dTcdMM
Rrzc2br2zEwIO29Z8qRlX/+XYaDkdm6F4L7gdQkrYAtxjDvjRlnZjzvp70KDwPH8+5qdggumQVig
tyiv7iHk8YnfbxiLNvvCrCHeedztp35kcEklCzWO5qbPeIqFTAKtGAuty0VYkIH8CCDESCuDrPML
ewcqWLD+XB/F6nGAI4JEMcp6SLydzxLIX4uUcBwH1UPA6XPy3t0I8v/3QpyYEBa6dEZSIMOOe+IX
L/3+z/UBrB62k68Ly0wWsXc2Ix/Sxy+tn+WSsyD7vHE+P53Sma1eIXhSnF1l3EkD8NWzdvLzBXdH
ekPvUgeHubJ37rb+/mzIHtyyFRb2UdyMZWsvCSmrCObsEXmcWuYw1icJ0GVo4IFpTHyyqHOPdLSF
QSAnlU9BLnsHrw7BWlKCiwYt0ufni2BMfVvQsUGETNBss7Xpt/kTEAZg4IGBWhSvl1a/cxNVRvrK
GqcSuVrtzoPihUklG3VtEKcWhI1aE14ybxjLiBv/iutHs90bqozJ/2IhAAxEhhZkkJYBNMYHXclJ
wgCSUq2lgG70rc/BPvHuVvRWpyQYEG5Pvcx0Tcnq5k3PiJ9P9xjClk0gX7353AF4CDIGqNeClBOp
YGHJIZfijHUy1W8Gr/ZgDMsHVRKNr8wVqONQUkAshqqJ2PnoKm6cZCRp3ioFLGBot5e51oujDcln
dFYAdogGJxTFBNfR52NfA/FRv1m4QNVnP9TSW69QWMCBW3o3gWbA2/R80ypDXike8bK3xNrPYV3v
b3StqFWBhxVABsCUgAUV4hhqlwO3Y1q/zehCBg9KnEp20+USQLMJDQ+4RV0UF8SCD5vSpu8ap3kr
bR8CVa2s5na5AqCoBPE1AAYuzoNIFKgkVYbevH54gxqs2mzt7g5SQG538yigxrnk5HHqVE8VM44W
XBPvSAu2qa63Qm+jddQMb12JcxPCQrtqokwaIHWvVvJSskhGX3W5DuefF1wTUfK57WN8vjlkZukX
uYxefcUA+mc8CNAgxWhC9uZ8o5oVxDhY37qvZGw382NMzc3NE3RmQPBL0OEdRiiQua8cNGDUjX0m
6Se93Eo4YScjEM5CZwCMaOcYAatpiISW/8sr0SPL65tXenEWAFiBLBj8VSJHx8ymekYDcPmm79qE
haZ6MwLKRYYXhUKElKAixYV6vhTGrKu8m7z8DWgK370bVVkW5eKe+zCAYBIPB7R3impstkVIbgxK
/mYVTygTZ9o/6RBdX+3LxVhYlHHT2fZSxBP9XkW1uszdMX+r5j60rKA2gx7UUJ6sY/Ny257bEc5F
ppFi9mLYIZbnNz/SzPOvD0RmQFgMF8qWDZ1hoGFkMzMz0NJbkwHoEYD8BpyT5izsWcLByOPWmLXR
nl4BxB3qNnS5DIp7sd6wALJubJfFx6K383xDla5XM7eY2Ks5hH0cxs5m6nY3TtO5CZEhB8FAVtkZ
TGhbw3ryZGiui+0kfF7wrllPnNid8Hmi3Q//AvGd7zb3tayMd7HWixW4PlzZKvr9RDRAYeWgOJxh
Jb1X1MKfAFe6Pktrw1giJTx64UIucAAMXFk0Nfj4Oj+P9n4kb2R+H5Kb95MOoBXiGjSFo3guJttb
rnVq0s56ZL1D0VG1JKxil5N0/vnl7ycBLJ80dCo2+LwxsU2n7pK+vXkvwQKgDIYKxBWQ14IjB4yh
HepE16OU+qMT5Dy8dRUAv8ESwDsh54AA7XwEQO2RuEFUEs3lpm/vigfa3qE5+LqRlWlCDnERdgNS
BnVUcRA9ryqvMqyoTpOg059Ze7xu4HIv4debOpIPiNAAVxIyobxzOtaSxI5o8jyN3K//6ZBub6zX
62ZWxoELYukDMgFU1z6YRU+W2zK449SFYkWjt9WVwJCMQvZ5YRS57rV4reDzVH221N7P+a05IBDO
gLhkKaGhS+pCyqZrvbRTCbEiu6v9305eSo70pW8F+BBJmUVmFwqn4jrnHgGV2lDYUc7eOtA2D5oW
es7tR9pCczZ2LdQIl5U437FeyfNGqZkdgSjZ98B0G/++eZVB74AgHHmOhaVnWaaTVZ71CvqwU+tE
prYdktCUtS+tLDNeD5h9FYQfAI8JR67S1clIpsaJSpTH8bjfZJtbB4A+OBA/obgFIxeSNvbgtcX/
kXZdO3LrQPaLBCiHV7U6zHgcpG57bL8Qvg4SlXP6+j2cxe5tUUIT8sXAsIGBq8RULFadOjWiyOKq
Ea/JD1W62+ot5K/uNwKLl1qmc5WVd+3vtDg9/vz1YdYcFkVk51hFfzNu/nNnaKzWVMh1yKiL5kkf
nLH5YPXfLX33dl0q4naSXttRb6pQFIfH4lkajyLev62RoEecpqommJ5W8PoRNAt9WKXhTXfyA7j6
Tf1z2LtKI++2rwAJQgc8J6AEV3xfLWBJSqyX4W3WDzl5F+kCB3a9Y5l81jMW3SvB181NVFqOatV0
bXjDkzrpL7EIPL6Wj1wiHHy0OMV5gC++PHFOFjtS7ij2tfWQmWtF67wp3mYkRAxOica3S/FtSMuq
V6lzDXP7ZLbOSWCR2P9fZBbxLMHV+f/y2Ta4Mxgm+ns1OTpaXKcZRcAe6d7L+y33UgV3gxpTmmlK
AhXoKCe1bqnujZ1gCCCiQmgJ2HQQi6rLIYw0SetxSqSr3QSIPjg5FZy1jTVAlBLFJqjEZt0QOKeV
WL3llJJBrvaXGKWacrS7QgMQXAUOAMDEePmiccVyBIxo1TKsllyb50J3wIe6swcvmqwtFbAR3q1y
nY1VU5OGXJU4OYed9Vz0JyPzatUz1fZCNFtgBrdmTAcUF+Q7KMAHzniprxurvKYZ9MWprxUvpiBC
sCnewaFDzExDGRB3C6GLEEVstCQob/2WOydAqv5ixdF4hbGbKei0wa/4QJWmMu2cXOseUepTpe52
ZnTUSctIOTHqudVDjurd1JmNY1w1dKpRDmiL8Pga2pog9IdncQ2QpKNf1XL+x6guhg6EU9e68eSf
sgiDsineZHRfOsLsq2hlX7adVQ2JeVX69tAUpyG1BAPYMEuwdyjfY3EstIHnNlBZKrQEPBkTNM9e
VVYomTmiQ9FfzNKdEs4w6XKW6kMPJSDTQSTLz+jeMg0cu/tRcE5xGed2EoZQ0E3oFwLe8f2v9aUC
7iDITVHFlE0TEOWe895y9rtjDIeu4pAhLI23NHf9yOitoUfE0q5aMT+hzfRxLgUPh42VXmjgVlrV
+44wdoQrkV6nBp3PL4KttLFZUSmr4/GAtoJAE3KrrDYUFQoyMa9l9KJ/1Pv9tsjAGx3luEC4IzrD
ZXUzsyFjr+bmdYi/2B8l7XX3HsVzDVRCKl7SzIovT3JUKEU+dFhhUDxr3+n0z2PxbHa5699Ca1S8
zS34rKubJ9ScLJ1LSbqa302jPyjoO1+i52/hiCL3G8uMXp+M9d0BfywiostxzGotS1UyO9chfK1M
46iX5SUNd/t6+kIJN1mhJs9xyJTkxsfilIqokNlO4SYLNSYoAGHkdia4nZZjSIY6mWlHnCujLrOc
f0wzIOmT9iVWdmdhwX2L1QZmG42XNDC1LjXJJpr+wCrCpemncw2vT6m1U9ao58ervz4aePLidoB7
Ctaw1WsOTRKMueiz9pZrv7KzUf7cLx7VyywGB6YqVA0uR9EVoTWOud3cnPGTHR2U4j/K56wfKedC
qxvID+2D9Xk3PY5jokYdxDLs++H1cYZpcOZxHokTfp7kp9o4NbvvBtQsY+rxdkAvbjh/y8lxMoJ0
nEXrW3+xzOwI0ujj3tl/81/gxugKog185F5SJ4IwUFbdLBU9vI8y2f2SXsrnfIxWDk2iozkd0OXJ
+8yleSVQsLZNSEwj1g1eUUwP3IzlDEUgvZDzPm1uzfAt0bXDJKG7KQL3WSUKJK7PATSxZvYKsKhI
XrLf37nHTl1Hg1G27S3qz5XjVqLiGJF87halTS9RrYV8NFgfLZf+2rvSy8/ndupo2J2VDk17k9rw
YHyfDBGQb+P7kZtmZJIAbrCuysv5MYemrIgtt7csj9z6SQFP2+4RoEgQLwbkLLFVeUhIkaMx3Dw1
6S3OvrbHvP+2W7yFY+CwsBsWWOPmfzbtyczKMr51ttegjFxgRtd3G1hP78Rz809DCTdrAfFeanyv
nvLuP34+dxukWaMRaYB8FVDvH6UdnR5Pz9b3Gw7uZpMRZSBaslzeaVLUeZaS+JZGR306K+Q4ivrX
bOwgW8MT2kQbE1BC8IWTel+k4B2N4ps8yOg19VT3t8djWCtAQ04EDRF0Q7oSbt5yDENDgLuTjPzW
Jz5x9Xa3l7oUz9TfWYiJJjEATRCP1lMnYwR/twK+ZrTK/W+j4DYqDmBTIISV3yq3iL1Z1G2NbcSl
A7McBbdRZ5IM8FchPtUn19C/SMep+4pet7tPM+IkNmjZ4OehhJWv/UVKHKBlmo63ukCHxBRN/vby
gIHKAjFi4N8QWlin34rUtIxOHbubCQpSP1Wvu1cBTBkIoYPHDO4q/+hpJDDX9Zk8oNHFS5E5hyjM
968z81SRGENDH6QBuBNN86iepsaZbpQ+h+fI2R1eAMHBnXjO8YriMYzCHuJV87XLbuZx3/wgLq8C
FAAUBsjs4RFzrouews/OKm2+VcrTp1S57JUOyaBMfstgIH/IOfGdbc0gd6ZDEH0t7GNYCbBo/BnA
Fb8Qzxm7CCilGJ1ShkCbQOrSflV1TylO0d6gJK+Gs0eJHNVKaEBNrx9KdKwSdQrn7R0vnzNIcF1D
p6GQnztINEzvmlTgn/KXAhQA84HdCfjKRr8PhSSR3I9DHyjVTXE8W8Yx8Hev9L0KPhcTapGU1IjA
BIrq1tVhZy9wtKnACGCJ0AQYHJfIyCxtduxoXZVoWR908tnOX5y9oXkmH5kixAdZKgZwgKX8TqqV
oqVRHyAIgzqp2N0/PciBvSEmwd8Iz3QpXw1pamvgAQhitAigTuJmPx/PP7My99cBBoAIKp59jKgY
KW5uglraN+hHMTaBUT5JBABTdF99wm2QSLfHijY2K9oVs2IvuF9rGnQgSlKcaDSipKZLQk8RXM4i
8dxZQGs08BuVED+kr9LwXd+LuX6bp7vP527lZKJ9PgyQL8vflDqIg8ezs3HSgO9AcApBOgRi3now
3/kWmZZpCEJmaCZfnZT+F/oVFp2IW2fD6i10cHupMNDOAv2Vu0CJPIK2zOnRqdBhV+AIbywEuFCw
ZU1ATZFW4k5EHLejM6mYItW3lONu3hisAxpY2AyBi4ySw78SZtoa5lirddCeJHJzSsE6bH29zYpO
ETFHkQTvo0aqklV6U9VB2h+M1DOGw+N13pKPiDbMKSwG3CLu0s+G3pKrPmkCnb6LL1329N/Ec5c+
iRuj0BqIn4ybkb1WgkThxtczSD0LfyEhAru3tEZTRqWWSnIT1Jpnx8fQErz2BfL5AGHVSDmNCOQP
iacTdxAY040DgEQC0rQAioMrmI+javaY0qyU8iAZL13yFJbolOVPInbujUGwdAUjvcFbxOKB7rOd
l+GAdkxBSV8U+5SI0MMbpmIhn1vjqpfgDxeQH1e+6ryv4g92Ipgo0RC4ddYqtFHXKFTIaKb+0ay9
x7t0feeArxm3GTD0MHmrBlJo4qpGramNAdVdVf+G0KasHsPon/nXYz3rYUAPrjbYCU1jz8Lldm1n
mlkGmJWDIr7QY1LvdlJRfg1GWgDeQf4EB2kpvlEriq6lzRyM3Z/oUu+F8YAfArBCBSYO4AXsJc5U
jL3RJ3Lo9EEDngDtNd+d0v5fBahcQcYcXvzKUvc9YKxGOgRD80u1fu1sJso6hGGNMTVAwwLsxIuv
wVGaVdIEHz4kh+SMOnaBLV0fBCjA7OMZiCZxyF8s53+wkhBZ+WoMjMRwwzqw5SvJ9kKGMQrQxrLs
FGilYPG4nEUKfGFsoZl90IJBDD1OWsEzdm2TQLvEmMVxEBhNJrdH5y6NAMjLzMB4aeQvdpkeE6c4
Gsrr46PwxsC49POgB+1nEESFl4G7ZzlZM9FJG1XUCuooUH6iVFnST/WffvqFUpxLWAgeDhsnD9pY
nQ9ybuukwpBHeH1O0NZFKOoOCrTpfTyeDQUYDALzCEhaiGtzaz+Hjl3IY94GqWK679Fh56/kI1yF
aBh6LvP3dA9+jjqK2jYAHOSgHsE+I9i8zDhw68HSqYi4qUDUA7+wXI+xkC0KGHQbmBGar9OPLf3Y
FO/sz2jHk4hYUjcn604Xt8fyTIqcjkCXVOCNRQ9StRcMgFOCeg3ADFBtAsZdnrJsrNMMLl+NZ9CP
1jyH1nn/asOdhDlxADlExcZyssKhjaQwTpjn6nbW0Wx2+zX4/Dv53AQVSjQbHYm7IJ/foed0agny
w29ZLn61gd5BfBuewbrljNFLwwwW4S5wwCKb60c5vjT+hHrEVn4104OTPuXpc/lPVR3K6TAQL86u
9fweLijwxo+nUmEH/dGnMIN099IoCsfpVEnrgskq3Ur60EvfJ/o9lj4kKWPJMNpgjj6q9PZY7Yat
xk5H+QhABPC/LO6uDLVSq7Mkwnn92nxH+gNJiscKtvY48ot4eQDzz/b6cljDGOeVWs51gNZiUnmW
9oIgsMPRIxKeFcJd8F14DF6jEJpFk9UGpCDuaHlRvRdhBg3snsfDCTgChmpajqAeW9JrJV429Ivy
z/xj7/SwDDK4s2DKAKfhARBJBtjzTPoksJJTE15CkT1er+9CPt/6YcwmMzSmJgkm+1AXT6N6tkSB
6/UKQwUKhBjGD9lY3nsPtdFSsnpKgv5XbJ8cRWADNkdwJ56zMQ1qbpx0HjBDitvn7oAKpL3EjiiM
RJkIlhYhF+Qt+RSUrva6GusVRlB6IfFA6EnIJSFu2e9+Ry0VcWe8U40q10so0hXfLt83T/s3ExrG
AIuKChtEgTmfaBzqvlLb9G0zdclJxOPJjurSQuHrTfT+QhYKkUd+r9ZDC0SYUSeBhAZjxln6oP0A
bUsuoobZWnCYIziooBtGrJ9zIUyqV2WqW3GAPmmW46noMNyfHk/U5kj+VcHTYseFkqm9acZBmB+x
2oXq2/TQk2MqNB5rNxJzdqeJc+9iMpEBVH9x4ChuG5/S/jSBVKkT3GNbR/BeC3dG6rKp7Ly346Cl
7jC46A74eL42R4EydJT1ImaLXohLE5jI9iDJZpQEZD5oituMbp49GUXwWMvWKFAvxEhi0Yhv1ThN
V5JOm4wyDywNBYCnfn9YHvuTUXPhbADiyVdk0lRPbDPG61klx9o62aKupBvfz3LwFm4hDZBnPqat
Zg0SC3GTBWr084cR/7N7dhbSmfY7/4DOdQ3IS50FkfopsYL9eSN8893Hc7ecNiKEVMMXCJz51Tma
6efHX79xqFE3gsodEOgicM4ToA/g9gintokDo4MVv0nGbS8kCEZ8oYEbwIzUu9pUTIN+zPTj8Pp4
AFuLi72jGojJA/jC57DjKcmMcY7ioI5PxEVc5LH49fyw8iY8ARmeCUFU7oSZTZObeQijp9WXqHya
i3eyqPByw8OEDiT54SQBHQx+t+UOwuXToegZtqj9Gnfob+rl1XlsT/ZpsA7NK6Wuuj+yvdTI2SVt
HOZ2GKGxZ9ULXjldLDRWFRF3rpdGRzIYiaQ3QmBg8pbjkvS66CIqpbiXIlchn0jkPV6cTQVoqK4B
zY6eZnwx+kwGx9bB/BxI5TNxJM/Ou/NjDesLCUMA1BU7CwFQtOldDmG0JhUNUcw06Fov1dODHb+U
7fMc04ND9w8GwEK80Fl+CbBbTpUTzui6Jw1hUHyotWNpCa7WjbkCTgUd6xBdQCCA95aluIqnspej
IG+eikOZ7HZx0B0ARU9I7bGaG75IL9dnqsjgdg+q4UeKihWBkd04hgvx7CK8M7KgISqjpoT4hB5I
7Bxic/DMveQxwCKjaAvYcwNBDMRi2Ga4U4JUU0/spi+usu4VeelNeeQZ8aVVd3sFSz3c204fkzKT
Ouix6utQutPw6/GmXS+1DcQ2u+jAtIMQADcOx8xSRIwTem1/mua7uRW4A2unAy8jFkbCVmUYT26j
drE1yD1yoIgS299MeTrFn6SoPpta9e3xONaLDkVwN1CFhh0LvrfleoRVYk8060jQSJ/y7hTOJ3O/
a4AHBircLERzEV/nx6IWmoOm0lJ4Dcdj+U8hwk1srMRCPGdn9VyvCtWBeKl6tf8pW0HUcG2dUECH
eKENGD3e8HxuL6+bXK3VJr2CYkfTwIX+1UmvJvXIfuMBrDPgACx6j7Ohc+MwkCazBqPNriWaEhmm
5Fp729bh7KEQAH4IzDmiPgZ3wHtdo2an2/n1I+qt3RGEPo/30sZKLORzZ6J00Po3LUl+1eejPlzy
QbAUIvncmUYacQAyHd+vjpdkPNkCN2RDPFI/8EI0gKsAO+RcBDBO5nWmlOlVctzi516GeEz+Qjp3
ohO9sYvMzNMroJ7gSG303ZcD5AP8z8qSVOSJucnvqwEz79D0OgN2E3uTCIq8YSgW8rnJ1xTSJqkR
pVdLP9b9aZ4PmYhqRaSC8wPHWRpatFpPrypa1KFFsX1W9rJNoTwcdAnM/2PNqWH4luau66JUU8sK
s1T7ZvVUDbs9gKV8NsS7680wxrCYxiK9kvkC0jJh0Hk9RUv53BEuwriaOwd7NMy8UvN650O6l6oR
UwTjwC4ftC8DxJ3bSDkxBm0CLCTAYxex10LUY299zCAfb2kUrIDfCI7McoqsKCyyMAvNQK0/lBdT
BA9b35zwhYHARH04Chhwkpfi0yrtRqUjU5B60T9ldOrzw+R4ew0dgFsI/IEqHw9e4AGXOjIU9jqN
0ctBUn4ax6Pm7DakS/ncpVyBDVJNJciPtKBsP6maQP5qjgCURFWVinQo0E9oEbn8/kjp0YY1UrtA
RnfAQneNOnJl60vY/3o8T5t6EPcGPBg8UCbfcL7WulGyZYB7KEA9Te9llVfqpQiOtjoTGAVKblXm
X6AgkHeLydhZVRYXXZDkZwQxI8vTRN1MV3sWKsC1grgM4wNALfRywuLeTk170JEpIOesvXx5PE0b
0oHqAQEeuL4AzeCrhu0GFQDSlE3B9IwYWVgd/5N4nplT6vu+SWeIH+wX5dzFe29lBjf89+v5JG6c
E82se4hvpVN4NPTT33w9AnyoqGbIBm7q07REltBUp6B/UYpLHz49Fr+xefD1/4rnruVUNUlPLIif
kqONbj3xeyoi8d1YXrx0WFE13GtmNpabx5ToROOikgPaEDd7nhxR+mxjDFCAsj+cNDQK4cMzbTGq
5TBFcpAbxA0lzR0zdIkZRE+3rXFACxwM9rZFDHw5DsPBewpnTQ4y0ytHzxalt7eGcS+f6b+7O8de
dspohPxG/pjRT3lxmull92oz+ArL1mqwSTy8XVXLsJITMiNWfKTDU6i5VSZIc2yOAoWxqBUCUN/m
H4aRkUe6Us1zQPOzGh765LK7LztytYzei9UjWbDiPJ9bTUx0GE/MOVBqz/w1izjENtYZNW0aqiEA
lURMmjsStECPNyrVQEhUhzn1zL01Vfj8hXzu9qxGu8VCN1aQZEc0mUXLEV1wv63XANkTqEGEAbsV
lHTLnVTPqd6WPdUDTY/cnJx0eiTmz8dbaT1LSx38bh26qq6RrwkU6jkfomq32YN49mDGgw0lnnyN
oY3cdFGMlhaYo/TcHIoqEaQWN78fETA4Mqhsw9NkOUeSXtR5G5p6EOJGttWgi/9iBEiLAlmA3C6i
x5zhbgp5aOVuUAKtuo3Sp/78eP631hi0MyipQiiMsZMsv39uOlsLHYin8adqdqcMPbr9xyq2poiB
hQCAgsEDUHypIjXHOIuHWgXi8CJP7+ZPe8UDxYUCZJgKRhvLh14sc7bNBvESX47rg5sIOWlNfN4i
ZQkejHv53A4tlZ7GTQz5U/Vn0KyjrrbHKX2y215w3NbztFTEz1NFNL0coEhDw+keRMp0dvdPFQyd
jZIvlkjhXbzEGQadUGL4lQV6srZ15b9RgBQfo1VBzpLnhZGkcZoT1NH5Th0dZFcC78buEUAqIwwB
wz7AFJxJcpQ4MpTelP0qxBXtOorgtK2PA/zfO/ncYkdhO5rVCPlSd9AcT08O9PXxCDa200IDt8oW
TRwattCAttkK+pf2bvgzFgEeNrYSrh742SpeJiqqrZZHrsfVJtvdIPuW9TGNPsp/MUss2WCySitE
0blZgsbYDCuq+JZ9CVWvnF3n9niWttbhXgM3SyC+1dHvOFL81qKuk18agszPj8c6tibpXgdbqTtH
CbSPM/rUQ0eiu9bkZSLk2eYYcH0CmolI4cpyhxPcMNDeKv6s/9DTFwdYsF7giG0OARUHzMPA/cYz
MGThUDh9lCt+mfZuf7H1/U4M8tx3CrgnrprLiZG1jeIPxmt3ahsBQnbz+3E3oC00PCSQ0y+XYBpm
Whulo/h9dLRDL4v+wlwgI/p/8nmEb5jP1UQSU/Gpco7pU7Xfl8f0IE6o4YIA1pp/cuKRkIY9QW+X
3vxst7fPjzfolqkA4Qzjn0OsGZDb5ey0cj5rUaXJ/mS4WQeyXhdMT72oun1Ti4J4uYrIAuvYwGlB
xNxMk1n22+mUD5/KwSuqi7B1xtZKozgfWHG0fkPmivMz7KSj5jDJsl83x+Q5lo6Pp4pNBXdJs3Jk
VAQgBYrHIXeWk6R3GsmJZZ+iq2Nxkv+U43nSToZyC0WxyY1jjbAe1CCmB5+Y590wyyGqSRbJfh+e
zdgzosPuVuaMEeNeBZvMO8uU5tIwqBNGQ5Jrg36rIj66jSVnXIwwTBb+0ng+DCmvwNXoaLNvW6Ur
Fa2Lpoij8pJQwapsTdW9Hvb7xTiGPHYSffYl/Rg1Byc7FyLKbLZv+IVHhSY4PRCMxqOacwhGeDlF
qzuzHypP0/iMepb+yyCiUt4cB3LRcC/ZS2j1GK1bM7J6efYn5VzX5zo/l/tDY6zgDSzKKHpH1QP/
1pKdXrJ1EIz75iFOk4M+F/u9SxSzAD9rAoQAsCu3FqQJyx7+3+TP7QHOX+I9PoAbWwp4pTfaW5ud
QG4dOqImuCpkzW/MU2v/tMoIMYGTiIV4Y7UR9UZnHJDrIenNwwd7BJnmKlE0P05fsrb26okCSfYn
L5zDEApedlsjQqAM70e8vTZse63qUZqOum/HzVE3ntGkW+vcdDczPg47ihz+Xw8fV2wYXy1aROv+
YH+waOV2uyu+OAWcM1hKLV6pGhTIyTMwG2ksWPqN04FNpWBTsepWuITLU54ZRCvQVMPwi/alUi9V
/qK0OwkP3uYIkbm3hwvAM9zmHZIwmlu5NHyqN0fFHrzxLxwdDOJfDdwFklG7paZZGH4a38bjKKKc
2LifkIsA1gFUuAxey4mnyhzRvFR030SXBfJOp8+OeYqTdyi7Fz5YN9fjThd31U7NqPfISOl+3qlu
qh7s0uusv3hKLgbELXrX1VPcvClpD7/l/bFeGFkwQ6EkBF4JuCiWW8qaylFyylL3pepSxpfLY1u1
4YugqAzZDgClwJ3FByQSzUyzTAlxIFJX+pGJkK5b838vnlvrvOjMiVZU93sdzZwObf1i64JkAfOL
uVtvMQJuie0wI0OfYQRhfkYAuci9SLvk0hHAjcIdzf1eNA42YH9YCPbD2fbCaYYyGRPdHxnP25F2
Aku7uR6gPmSQLGQm+NdqkYzAGhqz7hvRuUxdR8SOu7UgQB5jR4GZHTkuznqgiUFlp2Wp+tpw6vKT
VrmJiHZ867K4V8GteRoNQ4oci+pHKOyZvVF9LqJDsrsUC5YcLieDeALOtKKVHUgomYUSqr6RHaLX
XnSHb60DPGhNQ+raRikPN0/DLBWKrjUqHqwvVvnBEFGOb93e8JrxBADSC4FlTn5rGGacdfj8zvgW
2Z/T7ERQl9R/1pyvjw/41mqwShjm6TCryz1pKhWx8LmXEJ+on6hzLOcnvXlSRGwIW4fwXgt3LJS8
seOswHCoc5jHU/gOvNGDdabE1f4Q8heXLIOkIIqKB+GqrjqskLCapBRLXx/rX3l8EQL0t1afJZnR
CAivAocnOs+MdC4ctrl6I6DoCyxqgba5KAAmvnEu4RByNivrJ63sEefGCLzwvSQf6vejCHSxddIZ
z8b/6eBuJQuci5LkGOw9/j0aT61y6fo/j/fW5jQB94KADvsxuVWPu4pmmkEUX5U+WfEzWm3slY9m
TwiWw5mGK4Uq+uXVRxoZbdcHA450kbr1j0EWncL1AADaBVMeDC6gF2hbtVQwyyre+xJ86PHdXJpu
3u4GKrISKFT5MAg6Q9hyQR2iTGMtJQbMeSwf7TE5RLPg+lsbEtTkA0QIMCQ8w1Xxf0jATZ10me5X
rTcn31C7jWyzHH7XNG//YrDUi4pyEjBU8haxqacIbUla3SfvR/OZ5E9/Ix7RQVQ3AhvJR7PHVm16
I8bFJyfvelBsNte/kA+fGXlO1laXB1LXOXhnJIqMQjMd0v7cqv5j+evjhnnB05uxFzGsJeemRVY6
2rETGcgn4NV6AftPInKmNnYrY9pgL0vUNKx6AAFiU4aGLsn+iejyuaB7KXLxtGNeIHj/QQKOPCF3
nI1yrqUih8XQm+n4oavG4+Mp2vh+xmIHg4TGNmhhyV1Fip7HBR0SzZfsb73fVftXGO6LhVUAKBUu
IXfWACPIWFdOzQf/bjl80ffH4RGP+Ff+6nEaprll1rbmD9GfqXiJx8J1xvP+KYJBYiSwQNUCdLY0
SLUBYhhDGTQ/wQai3xtd5L+utylCBYitwHnCIcBeXSqQ2xHkrGXc+1J6ylCqR10aCgzFlgqQwuDW
BNWDtoquNEaboL5Vav1qvkSWnyYXTUQovKnCQp8T8AqjJIZHyzUdRYdpXW99JT3oaGeouIYtGMX6
ioaNe6shBuxiDbGpo0QdSWUNfjh+R/XcGD+X88HenyQErQMSIrDfSJgDqrJcDnUqjEiezMF3wJgf
ldSNdmcVoICxzJrw+OFpcmfOybQYSe1w9MuvMfmsiyALa79vKZ7br2jyrdp9AfFyCax/5FkhwHKq
O5iq29Zu5vSeLAnQMOuFYfF/GBCWp19bEa2OqGJKYeGjBa4zqK4eH2moHcq9XXDhk+MuQnEMIxzG
S4BbGiCT8q7XldwvXBO4dkeIbV/f3BAO118FxBD1Y/xTD2jJfIznKfcjVHkfzT/O5KrKUdTFan1U
mJa3rBs4+1dNppCViWbaQ0sCRKarVZEreu+xiVg+wBca+Dq4IulTA9ztuQ8WKFD4xCL+m0354BAB
bAUoK5ASLM9I1GhNVyI/6aNaMDto4e6LG1YK7Y6B4mLRFd6vGdHQQzOiJPel4WrFvpUfhTC0rRGw
O/uN8Y4VDC5HoKM3RtaBZ8ov5tx9miKRY7C1xqy3EdqsoVBM4SNqaJod280UNn6UHnKrvrTKdKn2
g29g1O+UcG+WuUu6ho5QksueVLkk2HvzGW/tK5G4wGrAjVrOUTNpXU/arPYNl45HXfL+QjzYFBBX
QZRr5b1GDjiZST6ViHOFwA2/Ft/+Qj6r94XniqwCT5BZSyQe4xrySfklO8vx5/3i8RZCLgHAVORE
uJfQVJRVnKO7l087b7rlg7tbPKKg8M1ghtAIgEc+6SZR0AFNbX35+9g8j/luWBKrxPxXPPf1c4X5
iijEd6YXfZrl3U4TxMM1A5gXDFOrVxwK4OPWAlODH37Xu28aqPMfz87G8QJ7EbJRgIIDrs2vbVza
UhVNaefLUu3KeISmhWeJIigbNgJKAONBnAZRJx4PblFZQsFN1vmZUR6SI6Gi/PzGvflG3wqEG5oV
orJnecCKAsQunUFafzLfjeUzHd9NrIeb4JxtzRUwEnDNwKVrI4i51OK0TRXGEuZqmjM3zH836m9V
EhGMbM3VnRKb8zp6xDUKs8dcNcbX6tDlgrO8MQYGgWXvCKCfQeK6HMOIFE7dyUrjS+Qcq4d63n/j
LOQz/XepYKWU7awwIB81yZJzG7TDLOL33PAt4PShZgtBMtYWi1sGNcocZbST1m+wwrUyebr6tcmD
MQ/C7vXx6dhYDFbHAA40XD8wrNy9IDe10o15WftfFcdPJ8FcraWz8meGHEIlIzqYc++VDo3DWpXK
ul+ftOZCWgFD9oZ43DYI9SGzqbHyWG4pZtUoo3zU/LAM3bqO3d08EOztAOwZOPVQorTOBcuSNcbG
hPBM+Pu5j37tnXsTNBMQ7gBOssYMpX3VKkrcG/70Pm0+kFLwol6bDJTWIgqKOhIoWfWWjnOjoXqu
qH5Tu5FxqB2P1BejEzj0G2sASkAGoIPvgguUM0y2HYIakDSSb7l5/RqRL4/naH2akWTEG0gGRynI
q1fY8yGyK6UqbZ/27ecONER5rQEsKX1+rGZrFPdqOB+PpoY+ZVaFzmpq4Sqz24+7X3JYCJZ5AlQf
u4nvAN2ZLUoxFay1Xv9U0R5D8P1slpdePINtI/jDPG08SjijRLRYNfNCNfws/Rm2p/KrXLyM6kme
T3T8s3uqsN4MbgNeGgBAOVWKjYbiSaUhVHaUw+fdXUrRGgNnDZQJKMc00TmBQ4nPhhbNvSyZfq66
cXlpRS+qjZVeyOdMkk3leJIVavnKtSaJa4edwN/YUIDgHpwZILXxwlW5AcSJlDVTWcl+8xz3n8i0
G0BgLsRz39+r6KMnJY3sJ65FXADFd6/uQjx3EEoNvauzEeKp4cXRgYqgpBtGCc1hbVhVPGcxRdzu
QSESiUkCQJic/ynUFxI9Eenk1ILjsLEGCy3sK+7uaHmyQINSAdmmGb8L+VNCTo9naT0KC09ZxCMx
EjSX4I9bl0iyngLY5g8pUC7HqgMMyZ1FT2c2F8tDDS0IeaLhMIuU8DaDDnE3ownK5FvOOZs/StPH
TlQ0sZ4olgkHIyFCJaB649+ec6KmShM3RfDRrnUXdmX3YUCdHr6dBe6ZseDcC0AZkSh3oiIwSO7a
SuLuT9EgmgTuU/AdwWMFg8typdXaiLPMpnnQpaAOOUW7N9JCPO/XJ6TC5WpBfKR+ZlQY0e3xRtqa
fwPZYgT58EBEa7vl59OxpkpsK1kAaiBX7RS32I1IQL9E03hLYcEB46mU1DBL6ynMsiBxG/K1KHZf
a4jpAE+IBnFoC4wH3PL7ZzkvLXuUq0DNwUDbuKjt9R7P0PpmgwbGPws/Blcn76Dm+qi0SqFU4Mo6
RLJbOO9ixZWzlzxGl8/d2ThE7pHPRY4D0Va4TMvRdK2Uz3I2V4HXOB8cx+u6g+kq4+4zAS04DqzC
B9coT8yQgVO3CQc0BdAz2SOzc2j2F9QtNXA+2WineFSP0JB2+WGgsjdU58ersjaA0IAEB4MTwq1X
2b6+M7AOKMuTwpHLoEqeswIh3EvTPbciuMv6dMBdwuK/MbEhQceZ8XBqzHLGGQmatkSJiYtyVoEh
39KArNAb4O+t1no5DiuKo9EJ7SrQ6Oe8+LSbgxIMe2A3QsYGWXC8GjnzJ5FiVlJKs2Ain8b4kO8/
3ZCPkI+FDQX3m8cDlcgGWU5KUnQTB6eYobmtdNm90GgnDm8GhR9sJbjHumLQ2ZxaxsWln0rpvVk/
A3CbVgKvY2M7scgnaolRoMnY9pfLQEwlTe2hzwPJTerfvxPnZy04dBtmBBEgtHVhuH0YW27DJgge
j0YLQy4ZyUs8GJ406F4FUv9RduPRrZqvj+dtY2Mt9HEjSqOK9HUMfX00HU29Pcqi5NPaO0DYGycQ
jiZc5VUryF6O5zEZQeBIqpNNIle33UoXHPOtUbB0vgUeSgZF4bzBEJzTeU6UIuim76r6exYhOLbG
gIArOlnCJ2QBm+W6K6lldamtguTyqrWuU7+jqf94HbZ2FrNRwILhosaMLTVUCfC+NYhmgyI76vkn
Kb4i3agItu/mNIHgHXYEwW/kU5ZKUPVd2lmb5EHl/M6uXSzYS1uzxBLv2L9baDY7jUA6NRtZUM6/
NeezUn1Rpz+Pp2lLBaJN/1syqKxKQYo46tOpIllQ9S+2de5HTyUCT4TZuqU3iwwNQk0wJQxVw5f/
OlWrgXo5TwMn82UMIf5cqpo74Y9Mbo9Hs7EewDWhDxJWBAUoq8M+ZrjIewNGy3o1UYAqWI9N8Wi0
gAojhG0Q31ouN5lmUrcUDIjpjXYHYQek1USpqMVBAh5BcfwLsaGl+DCz+2gmcnUdxo8IILmTcqrr
ox6d5XC3ew4FFmM+wm3Ogo1spHfXuDaWQ1fXXXnVsuxwLkMRgdPWUHA3saceuORWbOH/Q9qV7cip
LNsvQmIeXoEaerCLdrXHF2R7e0MyQzIlX39X9tE9LhJUiD7b24PUUgY5RGRkxIoVJpOYGtstxlfA
K8x8EGr59Detf8blr51bzpcK+QO8KKEpmNR8JlmatNpY6M3VBILxkG81Hl1sOSoC0FMWaX5enb0o
11A7aWg0s2yuRXOW5Edlb4qFc+QijwxcMu/fISaTaZ6GvZ7FzbXR/o0OWrGh3Wtfj1ppwPAM+LV4
T84XZxoK005Ntbk6qv+73U1OhI+/HZ0fgptDVHW52VlEa651/tMztY0XxsIyCaPzi/1mdD1pox4N
C5rrj4R9kn4M3Ze9BwcQFMRHUZmIUjhkb+bjIxTklH3UNVeFHEpy2KIJXy79fHhBw0ZZzmiRYfiO
PpPqc7ZFYLIyPhCWyG2h6Aq3tNh/Z5iiNB3zZLwO1uAbZeOrX3evD/qxwQdALTmIoURcVhTSLDZJ
N1xjx6Xxh1jaPz5SfLx/I66dJW+mqZg1s1FwdW2P1KkQe92Kx/HDPbt3QNAEW4rkOkIcgAMLGzzl
acZUKzauTvrDSK4EtVzycQsSvDylCFmCfAVKvErPaYQMdV5Ev9JPmjb6Lc0P8RYV/MpWz2QIXkbf
Wi1cdMggRPXJ8KXWtt6NXJfEpUIGWUdIiL+JxPevXnZdThRIqGI/1z7Cmhyz4o/MHlD1mMr9w/2T
tbJm8AJAf4C8Pgel8p/faLYMMtasAI3X1Z7kcyr74ClEW/DTfiGgMwHFJe8yCzlzIVWlK2E0MO1q
9V8n69Br53I3GTbysXhT4NJG5fESH4KmjqEV5akGFfSV5By17v0prOw7clDIxgLvh//ER56BMLUW
00K75tKBGp6ym6WTJw2QhOIPevQeFTU8T+XQSaljX1vj1/AzptnG96/s8+34YkTfpBb6niCUes2q
nveS0EGDaG6Ra68s0kyI4DQpTcTsuIAQdEKuzbO0cYzWhse9CWIZ+H0IN/Kf35xVNaETsJemhdfD
45/I3tCE5eiAr+OVBbpdUPsgdz0fHU1BNUkjnXZtmyfpwc7P9w/Q0gLOhxfWptRTXaUxhperZ8d6
6KeHgZ2sdHdeH+WMt7MQ7FOWT0OVSa12Labf0/hKft2fxdYiCXZcrWgV4XbQrlV7zj8U2sYOry4S
7BHC7bB9iJfO9wCAhMIklYGvl4926rLK1f+Uzt6ENZYI70NAd9HeHA9qweSFlRKnVYLLLh9112Gl
W9Qbyra2SsAIowEmQot4LvJp3hxUEPwUOUkc44oOLi4B+f/upml8CjcCrLkAMymnpEJe/9ppvTvY
fii3e1/TvCwWtAF4syOzAllzCVLda4gvqvr1S4WO0Wa4FXRYWyJkJTgSH4HrRZQX9PUp0arOvA5l
5jWtaw3SxibwNZjfo/AD0M4RD0TE3tGabT6DLtVj3NOtde2Hj1PkO/nDcGo+OcV+jZiJEVxjKU/S
yLEhpiK+7ke7WyPCZUKCCyhtRDQANhf2wZ5ChjLgVr/G9ED7Q7tVqPx2986XCUEf1LVBI8C9g1M1
XybNLpyisOXwqlyoZbhqEbmh8bvSPzuk9KTKUzq32ttwHjc0aiOQLgKgE1BOMeIUdmZpW2MVXuMo
OoWSdHzZa6U4XoTXSCBtAVCEoH9l3joUqBTy2jG3bQ+SuRFFWR5ejA8fk/uaQNSI7COpYcZ5p6Xk
NUGzIdDx7VcOjI/eEeCN5H+LoSynqzo5A87iqqiNa+Un4PLesUA3AoRTRcNRr1gNAZV8pK+yutt4
wI/B+xxR0bfKTGF4uW9Rw19F0hXxvrQCHnIjRbRcf4yPHQDSj3uUYnAmVSKpLYdQuubWU6Gchq3C
2KWzhFahb0rBIWwL06FKLaJoipG+2tND4bwm5rFguy+huQjBbBRjbchdCxGG5CP6lkd7EQpwt3nE
GERIuOoW3GwR8JapUdjpqy4/5I/lFpvFyg4AIqIj2oMyAjyqBG+mH+JsyCcpeS1+x62X7+auw9fj
csbtgxIb0C0Jq5PWuZrXzElf0T4F9Qnl173Hfz68EPFW+8ZsrR7D58WT3X1orI3zv7x6ZuPbghsD
Sj877XWMr3ReZeVgTXDT0k1J4xE72/ArV84qHlQImiALiCtbDJ2MiWnGmZMXr5b5uex6dxxPyrQx
n6VbxsFxf2Xw03Djz9Q5RXK/ggzpUA0gEzwoUeKGh92bMhMiuGU2WPjDLISQEhX1U/I0FftVAsFc
XDxoZoOMr1hqO9DQLMIwK16/UPZhTPZC8BDAxZiIBSvoSbEA+qVZ34xREVvXPP3Vlp62u3UKxgc6
FFVn2Aukg4Q9yMo+Q7lcaF5H2ScPm92eVhR6Nryw+qmEZpbovmxeezIeM3ItU7ZxiFYlAB6HdDuu
fF30xzKVmFM/DVigxnIJWCaMYUPCiiog24BLB9VGnBRAMEpJiNabcm1bV3Ah9vXBTI/hVpu+FU1A
6QP8YjzV31RurgklMXS1pL19BV7S05OPpfRURY2X7a4mUJF6QFwG/Nog9UdyfC6nyklGNLuzr1FS
PYWP+aYLs2KiZgIECxurcdywfrSv6b8N9WPnaBDPynxrqxpTWDBApzkgFU9qZCCQIhfJPiLV6XOQ
XWmvxHj6diqL5/TbLrPxHwGodUHiBEmUxU2UUdqC5r7TXuU+8i10Le5V/3+ToM73guYtoBcxpoDK
COkUvmMCKgoK8KCDKwN/RriM4gIPrZIqGF6XTiSJz/ucVb5ACE5zDlU8tLBEomYnSKXE5qi/auq/
zs9I+3J/dcQNRu9uhKZBZgaHiWueoHSOTLu8icrkJY79SnEb80VL/UHbCM4Iqo2qL7wUUVjDg4jA
4YmIRVpq1I6GOkbh8IPSvCbNl1HbuU5vIvjtgBWzQT4mqFyqDDW8Mjt6CZujrVyLJLi/UIL941Ow
YPzAhoGyXq7b82NUoHM0c6YoDOokchX9Vd3ZcvNNAFxuoMyRJAOhoDCBrCg6SaW6E+TDQT5a/WH/
98NnRUEv8OWcAHv+/YpdWUyJDCfI+o/PvbGvM9jbxyMvjdAV7+W6AHOOslYocmk5aKiFm+HrkG+8
eFaOKejlEcDlRxSKps2/PjGlRGPxEL1Qww2T35rpqY7bRBte/boUdK+G04q4hvhazyNgpKZRjl4i
9VFDVz7Di4tTu/V8XlEGDvdC/AfpbySORZXT+qrukSYNssZwmQbsycNOIgC+HXjAAb4Lq4SzJJLZ
K3bYTg1SsUHbenpz3myrtbJQqEZBmBVOB1x8Mdiay8ROWSvjrJag+xpc2XmswFE97MTnYB7YdcCN
APAzsVC2cGjHzDYitYmcYPrdppfsS9fvPrcQwOl4NTDmACogWNfIsIvGiGw7KKJnMMKa+7zKt+8H
aAZLxZvz4V/zY6tIFGGMTLUDSzqyD0ayYVaXNolvNIrmUX6E6I8Y5WvGwTQmx56CTnkw1eepPO61
GdgAMM3yZuto7qAJd1tBI2o6xTgFbfdxTB7iLR68te+/GV/sJT6ElmQrBOM7lyz0xp0OJVYfv5C1
BGE7ryIQXdbRshGLHsMpQJDS1eRH5CxZssWeujaHWyHCEaVGbgwmiCiDFBRfkrszlrSYg7AFzkRM
in7xU2Dpnl6ihur7/i1Gvgo1tTbqLZDhnZ9QZtXMTCtpCnL6I6Daz/ujL00dqo44iIhTpSLcLHw9
nhKORorOCBTnotCgKZ4Yeb0vYmX9OUcB6suQPEShnKBiciWBdUavjQBtvNzsMY7+uT8+/8SbACvf
AFTUIo8LE4TXiQhUytR0Au4+tAK1+GdqTzlhLjgqXLQjc2XFh3e8Efdemw8/sjZmBeMtZslY2LYc
728GsK8eGx4Tc6sz8JYEYcv7JkvjAbVOQYTLOrddar3eX7Ll7QAoPoJLsBygKFs0Iyttp7ArRMeC
MjcOpnMcdOIiZeNG3U56LA2XEBrPYbmA3ABVhcW/5CaywdA/rxisTgto4XgxcyW6FcBfnGAuAch8
1IXhKbRI7I6GZIcZqdWgK5/0P+rwpOzskPg2B6AS8T/uU47inM9BMnsbTb4VPcgzt88fcnuvEUcO
CCuD4NJbtycx2jooEp6poToGZnEopKe0vd7f7ZUV0hCXAbgZ9eHL1H2XJZKedxUL5AwtmT/o9FGK
9/remALKFhBNhwCOEZgvkRmVmV5U0RSgle5Zy32k29+xSPBcOcrOQtszWbDiMkltuwxVFhQ5iE4q
4iX6Xr3m/hKSiTAlnJlaTCpmzliajaWNgRblbl6U7jvOEaBFQCHCFqIft8jiYbe14rTGpAZ2TtGs
6iRt8XsJMQd+UGcChF1odC3rwNWjBqi2cRXtGHcPQxV5SfK9U/dl5f4jCrBsgI15VEDsNyhPiBck
WaEFlvnbDH+m+3eba9r/D68KAd4xdSabFRmGdys1cads960NHBMCJ5zUCAUe4OKaH1g0kzTAdyKz
AMVgYeWmG5f2isrx3AA6t/D69kUfo6YZCWJlyRQo9Js5uGZ70naSP/EdmIngl8iNZdWpaY49zaeA
WL7+s1EOeXOmW0zqi5voTQhokFE5jye1yBhHlVzV6AQh2uQbzCv2Rq/+M4m/4wuhn5BJYImOKjiA
1bF3TpFyHNqzOm4Eptd3468UwYDT1mZd0UOKhmpezSXftK15rEpAFSNgZWA6XAAUw4KCQLizWGCU
H4reG2lAtu65ta3AaUV0GiFLmEFBudPWJoxJOtxYw23dcguPsDaD2+HF4Ibdmk7eY/i4s3z1T//S
o3Tk/j3Ev3DmqOEwoT0pFAIBAl4APT+xjAL+wxJUqqKMh1Re9DCNnrmz7eObWuio2QZDILjzF7WG
siWhiTSRcaLoUTqM02H/HBD94Zkz4KMWCOwUzg5FEIcFjnVKJH/KPkT2OdxSu7XN4O4AuFHhOgGw
Nl8pYwrLuNAJC5LhKf7W1b4cv2MevNMd6lIQNwZsfS4hqvs4tJtpCrLwUuovdia7Q+JJW6g7fiuL
W34jRqTGyFFtEUoqdqNQfJBaNtPXkj4qhp+r6Lx6vr81K7cfXEFEwG1kn/gJm0+pscngdCEeYob0
AluSs2PVPCEIZW7FPFY0kYe6EKVDy3LEuwRNpLLCUmZ1clBOr+F0NIaH+xNZHR85CX6KofCin1CV
Ua70Y60E1PFG5tZb2fet8YXvl5spKjotUwLVSbwUlZ/17ic38soc84p4OBJ2OMDzrZDbWM0zpsmB
HKeu6k/OTiAk13KAajgLK4DzaMwpHN/KpkOeIxsS2B9YorloZLbhDK7YKs7DihQU3JAlj2lXpHIh
8Vf9VLrD4JlfJOeAyr37G72i5ijbQcwdgT6evRHuJc0qbKux8LTva/i0KvgIddnt461GqWv7DY8T
4QOQv4KbVXCm1DTUrXCiUEKt9RyHesXeIBp2Aw88HgFEgTcANfPtbiLdKOTKhCsC0jXjKRm30O3r
M/grQDixmjkhkNRqU6DXR3N4bP/s3weOzkdzVGThEbyef//YDFbLQmUKku9MfrS1INwitlqdAG8s
jgpMBFxEP8qxhnhKnG6C6/9PVbgGCN7uT2EpQEOFPWCdnIsakEtB40rQxhkKYealVB7JEwl37/B8
eOH1BUZcU5kKDF8826XnbPWnXyoCyhaxLG+JCSSXBXW2ikQv5dwwLkqN/ndHi5yb3dkVcJbdiBCR
rxoNmyKuIMI5dulxb+kUDBLHQaL6El4mmOLEN7xSRoVWQ9cvSn+sDka0cbctzRHsKC+uhggYDJEi
1YoARlUixb4o47XDhVYbFEUkZ33LLVg5RpyGA64NcBw8PTHXBJqQqJaU3r4Q+Uf/VNjf7p/S5T7z
GA262/JyIZ4FnA8fZUrbS/mUX/rSlY3etajmNhspouUUwCTCqaAAzeLXhKjMJTP0VCuzCyNe+cKI
f38K/BPnHs18eC7+5tmVKO0QDwaGD43vEzlI7fNhCF/q9pS0J2UnzhmnCkkui1M1IL4Cb1ZwaUD1
ZyV2W9JLpfpUOpXlxrFarhUHB/PHBErGkSIXrEasVyrN2ppe2n/6zN1JCPn29XCQeLIRKMtFytFJ
s7pOppReRlcamJugPPL+Xiw9PpRBgq4F76614HWMevcMdOPKhZWN18Zu43R+GR0oGoHKh/uiVlYK
ojhYFH/ymc23nSK2QidNVy6a+ZCZL8pOPAofEa4SDzDy1lULavnJIdJUo3bioqL1tKyik+lWy72l
7uEcvXllcI8R4RJ0L6SMak2oaRfdOE7VI5uOjBx3LxJEwGeFjsOKi+mciWABM2pql6Q/lbHPtiLv
K1Pgdyf2AKZ8meE30ihX0ch8vEzNg+QcI+1Z24rRLQ3tG18JCPfgKyFAJPhK6ZREilxABCrpQvhj
Z2vynGG/2nFSlP8KEdRaNVBoO6Ki8SI54LZyk60aleU6IZdmoucuCqwB4RXLwdg0TUYaqt1FUnyl
8ll2HLfK9Jaqh1OIhCyH+q2A/w0dtR0DyBsvUOw+9YrcQwQHjRe6nXVhUAw0W0NukNNQIzAr+pay
EhO9V+ruEuolUItf8y0q+KVBx5UEzxjvRiDNgbKZa7ZtS0qapi0EfA4/K7lnsxP6+RWeVpyaYbcb
hQpcEHPAFQeb46JjDydCkiYrVS9ovZbUp9jZuJyWp5dX+CLYDy4T0NaJWNVqSPPSglG/DPQ5SY6A
0Cn0yH7t1XIuBIcLS8Z7NAkLpkp9bBZ5rF5i1a81t9uv5ZzdF3xaKDgE24TIC4qmRtFUQP8vTAZD
9FOu+tYWVGhFQW5FiFpOI7mkBgiFLylyhJFHVOCFNu6mLRHCKjGg2gonhwhtfEp/9MlDs9X+aSkB
V5EBhx9ZIxh20aPtOzKVee2UQTf9MLOHsuy3WZy2ZAizAPP7mBmqVAaF9CErzjoKpLWv948Tdynn
DhUOLCD0nCwDLqF4L/VdT0hErDhguV/aQU/Rh8br4OLSFxZ9vi9reYtbSBAi/wKTAsdEDBHpfdxR
velJ0GoPVyPcbdbRxJvz1AAPCaSVWMJKqk6NdSMkgQEnffQc69v9r1/ZjNn4grcml9qIkAfGj/IH
OTlX8omUuw0UnwJ6iSFyw2vh+QLeeLe2IeH2IzIJZHPwWWl77Pf9OaztAKBbBjI7CNvg6pgLUEOm
FLiZ4iB8ZN+z/f4yr3f7Ozq3jzefr8ptSQAUjwNN0t2PVb2l1Mtbbz6+sAPtlLNBcfD1pOPJ8oNa
/kjln3102X+DzwVxpbmZyKQXuV1xQZdB+m0fpezn/7YNgjOYSIVFEh3jF5pb994Wo/DKSeVdbFDa
CJcV8TNhl5WwkOvacaJAinzpl01Pmw/ilXOE2iRYDryKuToLhinN7VYiU5MFihF9zrUHBTHm3UvE
4++o9sW7CxUHwlnSNGmQiF5GQUgeo0dn3NC05RLBF0c6G6FqZCCR0pnvMCDbjYwqtzaQjIOCxio9
TcHZftg7h7kQYZXs2GpwC2Vt4GTPvfqh894xPH9BIiGPpkwiLWWb5mEJ8FwXyNMHxXgsdtK0wvfD
52NcOALQ6QWmNMtkozYRaQ+S5sXxwp1Fvm/DcyoaQCMs/kuIFAymFStyIneBkV3in+NOWvDF8IIt
jZmhJJ0zdUGY+Un7M6V7kZFYHaQ6gC2EqUaEQNBhvQBtYDuZXZDqvZsdDaA872/v2hG9EeAIR9Tu
rdKKMr0LStNPVF+1T3pzui9iqcazOYhIW8mKiDyOWhfoLTmoVPKrP/+bAHWuZrjrSZzWmENr/TJ+
hdp7hkevAg4iQLpGxL2A+66VJmPsguisqKnb2VtkJasLhIgcoj88ziEWL5gDECt1BxWQw4/kUa72
FXq+nVFOQm2hjxDQYLKwxQ4w7Y1SOF3gnAkIOrtpf1wabh0GB6AGBRiwdvP1l+tY7VjLajipD1by
atcb0b6VMwoubZ4jVeAJw7ebj0/tsm/NrqVBRQ+V5JfWuU0Pu48Q71eDOiFuqBcuS5zVTQGGSBro
BUJMT0r1z/3xl482pLI42BwwFNhQsZFni7DuEClaFej6UTbd3HwmzkkhG9UXawuFGxnUQDan1xNf
bRV6YOZ1PVRB03lt9ZBNh3B/6h0TAYwNpfQ88y6mUcJEzuTJdjAR5laKl25VPa8tFN60OoB+QP7j
+p/vtdPgZRuiHibQ4p9gl/UKPBQSw9ea3T4qqhcNkH0hhMzPrWC41Woc7WGkNAhbyQXz9VZSfEWn
kVrEToClDK8esdIwzWUdrVsTFvTfVOWJbLE0rQ4P7JRqcrwlWMPmy8S5IEGFVrIge47NH5b+9f5x
XR0exojzDqJyW2SaGpH+sJUJaEVwuXkSIBZ0y8telYA3FF4huJvRyXo+gTiSFcQYtD7QNaQJqsrd
CpOsCUApLDKWIN7gJdxzAZFaxWlnSh3QZQ17dsrdcCNgCNF3G62oOKOReH600KgSndpdMFWHIjkO
kq93x/2bAAAh8GWIwHDbJ8yAsjxk8tQHFA24DxX+2D8+Ek0ISRt4lOOUzsdPy2zAQ7EbA119MY1P
O/nM+bWDgkLEdjhDPvRMuBX6hhasbqQ+iFrT/yU1W9i4tQ1GHpQngFAPhiDl/PPLqsuiaUoGQEF+
9ulZjTfclhVjivZfPCWHI4qUn3CASKiMsk2dPmDds9o8aeTS0Zf9O3AjQlQCKW4ah6UQUTiJq8e5
a2847yvWVOOUx7zcGZhdMcxWMkmRxtYEZC082vlHpn4curO8ERJZWyhUJCMWibjIsqg6Ss1uHNuO
BZ36gs5glJya/VEXpF5BZoDEA2g+8RSc77XSsBpVw5QFEvksed14vb8PfCvn4SlAG3i8yOH9ZhHX
mQ8/dnSwzVGdgro50sYD50aoPKewSZ2bp8+D7N8Xt3JydTD2IA4G+wROPyHCoFEkTnM9hL/aoDM9
2HzJFpZiZUt0WD2ATsBcsYSmxo6GnJkF6xRJtlerHzLpo9yU+6cB/BovV+FdYBa1noNGYR5p2oMP
/Gfmlv233as0G17YlGQsrMTKCBqPALFGT2X2DgMF4hNwNsNOARYiFt00Yz8apHTaAKC15KjsLNXn
9m82PNfNm/COlTCN1BWGj1ASIV96Yyfl7UKAcIyyyiRWlYVtQCbbZd+nzQ4qK6cIoWc8SBBIhYUV
i3llHT7xMMZDYMbeaLtJ8dSO+137N6p0PG6RbTDEIBJDj7OBpWYfNBU5Fcg0TMOhfMcDzsDjASoO
ANDy/cAIsYhBojGoUUrqFsWGkV1R59nwwkUXtXrGJkcaAiXyy8J7j5ohiARUCOfdWOApsh4oxEFN
cU23la/g98YltLbLvDQP9DbcVIgetxWXE8KQxhgA09yiJ2XuTdp+TwNPT155DuAMPG7+CTeq0Mdj
mFrDNAbI47sHvCP3jw/CClwMAATDGRYfJb0d6V1vtmOgjl6H6r9445SuXKO8cJE/bS30QbCE78eL
cRppGA7QNO+X/JP2brXVD3vlECHZiuYHnNoYFb3CIQLxSS8DEjwEbXac8tPO7i+wFXgnwBVDIJJD
pER3NXUkLRy5uz2QP7Lijsb+qPxcgLBEede2BlDA8OdfmPoUjw97LwMMj8J2/n7m7JXC8hSKMmo0
hbNnDaE76V9VY2OLl1owFyB4k12PAtIQ6OJAb45jf2iSy7izrf1/9gDhI/4655EkwV4PJK7ttrH7
IK0/RtLF2LiOV2YACg2EkYBY56RhwhI1DejijIZ2QS6XBysnJxm/R5Yfdu8EqAxRQQWvGCohFvs5
jJJCj5U2aC/m6BxUef+zBww9NwKEZWoTVS70TIMAsNAOdujG2sZeL3UNbioK8xEoQckq3oZzc6SH
No1DJ7EvuVm5Za55mbwRiFmTAHQdzioI3JC2FSRoxBlkCXzcHDnBc4X9RmJha3zhtFpSGRpOnzgX
nXlt5tOvu/cY/tDfz9fmC0Rkqx9Yi+GHyhvzAoRb026LDfJ2C0hKDi9Aizw+wZsboY5aMKyiav7S
gK4fba/cbqsX9eoS3UgQDFLTsHKoVUiIi5fpi7VFtbGibWiHw/PZuDn5+3w+gTZVG+YYqXOZsmOU
oLvcA9l/q4F3k6fLeWEtuDCEQzTGSUopQooXgOxdQy5d58v+bebAHkA1Fd6LWvBQHa3EXdGF1mXw
yvG1jTZeVctbE+tzM7ygyJUxTIbaY/iCEXSmOcfGsaofUnv/UUI9FnA9oPfEOomwWRJpWjboeXiR
S08lH43i5+5Vmo0vKANapctKB5THZdI8pz5q+91HODy85vUNMLuA2ujFJNXD1IQXa/yUuHnycv/z
Vw7qbHjBVCQRHjlFj+EBdes61578LVqhFU2bSRAWKEN7En3qIKH27O6QKcf7E1gd3kKCAc1neBxG
eAf2eEgnhdWGl9yQ3Qc93V/pgxovMGyguwqybAtTNOq5RLRuCC++mXeeDa6W/d9/O75gKVgVG3Js
9+ElAQ9j9KRN77B0usFdI1R64SiJjfGQk5HSHgwxl0L6acc/t8DQawfoZvgFDyPVaTikMEPK+JQZ
vyLjlyptXMgrloJTLYC16A3kK85ANaWS6QqWSGsP5qE/Z9MTs/7Zvw24jhHnBIcXqjiFEFIdRh3g
sbgPUGcMD9utpi2C/pWDaiBJDv73N6YcMU9YdqkdNUVvXroPtno1uu/3J7CySKBzAKYQ7FFIh4lZ
tqhA8wfSxtalH4vHWD/HH53yGOU7ib25l4pSQbw2uTldPgeRidSbroSYTjlFh6473Z/FymmaDS9c
ChM1yyRsMLx0MZ0vtmsPX+4L4APMY3l4aALexFUZvBci7K92NHQSaWzpopLMDQO7vcD7GloXyef9
Fw9yeQjM40ECN0Cs7JLMIc2oDpoFptdu1Hqps7HjK2vF6WC4WsNRAkZi7mN0TmaRUs+dS5T5huMW
7KCwje1YObMzEfzQ3fhhVlGrBqkKOJIvsXkakuP9zVgZHoELPPkB5kY+UnTzSDmNML6w3e03ClZv
nNaNPVhZIgcpeZ51RmHUIn4UwcWo5LaIAzAK6dIZvWslbcONWZsDohco+EEAAIRwPHh8s0T9kAzF
oGnACD1O1rErzvuX6K1fD5L/QCGJz7ZaGek4OHkcDPbT6CXq/oczMmCoeEN+nkO5BScS0SMy6l0T
B5b1Z2wT13m9//lrG3A7vnD5lwUwWnWO8SsdLxEvzzy6k8eYWyRkG7Hw8FERpRXZwSw2ydFAp/BC
C9UzsnNZbJ2itS2+lSBogRSORlgh+nLpu6Bnh8TesElb4wtGr23SJM5MjC//yRPf6N9xhG4/X/CQ
mGwCh9xg+CKEF+/p1f7rGXsAzwthfsQvRFaCwQB4V5vkEHUrj0Qt3Kx9KI3WG62NVzNfZsF0I2EB
mirOmgdfXlimupOLJAHTz6XvXX16OXq9+uP+aV1sBDLOvBcDDAaQNouUqmTj2UaVSbpkmVdObpXu
3QlhfMFi6wwuJDEwvnQdn8rg/scvVI1DjpGTB14e0Wy8d+aGSGPEzu1Uly62Ip2i8cFITyg02rgQ
toTwFbyxdhLpp0quDelS2Z9Ziur3j3m11yTxeaBzIi5PHo4X8y66hieJpTdwAE6j8aVQNvZ4dQYo
UEJVIPKRi7RUDF8SpelNFOjpKUQ7CfUQVYf7O7E4qOi6gNJ9kJHhRoBTJtiLqNXkmOqtcUkUzafK
MS49M088Zasf3cpU8OjhoCG0muRAjPlmZJ3ulGODilDDPpfKU1kc7a12gCtTmYkQbEcF1FuelRAh
Ka4GkPD4GKNJ1j+71wt5JNA2vNFTYU/m80imKk0HgopTO0XboXNSe2XqOtXuohJeOMbpwcAfzuN6
goLkKOxq0qGxL1b52jenJPaceCPwtrZctyIE9ehyWlpKVNmo+PhaZue6c1xZPg3axgFbsVM64E+I
sQLXANIzcSZGlySsi+xL7DWovXHAsHB/R9ZOFriGwSSFUgY8rfnPb9Q8D7tWB/+IfakzV0/9JD3L
W4xna0t1K0JQEs0BoaHORVDlJY1cS/bC5Dn6dn8eqwuFjA+YNMBftLAlRpYwfUpk69IYn6QwSN6x
D44JlBjSDtB2EQdVMs0uEXMKLzF638heVe1FEYEwDyFQlInxGrtFNYlVpHbjUGKiRukkIwGaHKQt
opGVnZ6JELahrzvQ0jOI6MqjXaiuGklusdsDgXKjhwXQDJz1GXCu+XHKrLBUtJgkgYPM2GOTbDgG
K7vMGVYVKDZq48HYMR++VysGnIyRBLntmb652/3jqR/Qw6N5H0qUFq+UXJFiM2YKCWjkNTGCWMfd
h3Q2vqBso1K1FL3YSGB9TfTjKO2/T/HWNfDQAmCS+8jz1VFzMHM4EyXBeGT6VZY/7f96gNw0VPzi
kELIfPjQ0pjcj04S6M5HA204try+lQMKeAFYXlBHAt/MFj5fsgHUSxU1Cboq0MJTXwVk2O/UwESA
IB56DHYqkXVbj+NWVytMISXfWv2QoI+5/HX3KiGxjbc6nrso1RPDS9ZkhY060SRo9MPkDvqGIeIn
fOYaI1l1O7xwIYRxT9shapOATq4d/qjIMa6OYbhhTbekCPc0YaDQd8I6CSbp0ajQK/O1pFgq7z1L
hVZcWKiVsh6nKaWojJUksEJfYwdpN4vk21r9HV9YqzaO8Yiw5CRQsc8+a/x3fD5gBjrS9dx1ErQZ
8XqFTnUPfZD+sN6dducb+OdDHZAJwHsdOjHXt0qNjcjJ8xQU8a5mvBT6xjNixZhydxJdvRBSwmtL
+P68nOJiSp000E+ouJ7SjYqVtTPEg6y8twe2Vyz1rGhcO2OkZkFj/NRLbzg66tHcaouu8LCFqA9w
vHnzKkRDkRWYL1KWDqFaM0jhsbfmOia+mTxlkS9TX4InO7STyySv1bbKZVYXD3BuyHR4dk4IpwDi
go5WwwS59Dl8HZr9phx09MC0IuTBiY6FvUFfHRONxYcsSCKg6o6E/Np9dsEEDYgjNh7fKp4tFhnt
ZGuEBGH3Sf9e13srTYB2vx1eWJ00ZcWQOBg+rtxEJ348dvuVj3MMAwmFuwjaJ+h21ZhkUJSEBHUN
Kyu9yrvZUjAFFATgNgXwDVRRwsEqaJa3U6vHvISCeu0WIHfl/MyG5z+/8bstk40RGgShuNT2Fbga
G/vLz4egFrilUV/Cs0EoGhOGL2OWG3RAySeao7L21Heq6ySWu/8QAfOJxUHeDA8uQYhFwCzd1ikv
sP43HvxI3rAga5NAIxoeb8V1uqhtGMDbSrPExhoVhzLznfKAQpZ3TOFGhLDLcZFPWZtBhFMfInS8
8d8zPGcBg4ngftl8l4tyBDdykyRBZj6k1knaGH7FxDrIbPx3eMFKWJGqNI0Sw9eIDoSc6+qDU4NB
8PiOSSCxi+JbQDUWlThJRIhpjWUSSMARhWnit1sBLX5QxNMK6MF/JfB53iiDImlFXnXoEWOVlTt8
b/LdhWlQ5lsBQvzEZA0IpaU0CdC2ojj3WwCH9e8HfpuzFELphOGdpDW1iEokkKyzCVDdFmPa6vjg
M0NxNSBvuFTn60OyrKEswucnw1F2XFbsv22gZH/H5/Jv1r8hk16yEMc0/QJkrLUb9clXH+AV862l
1AKQRmOrJQ3Nk4ClX/X2xNr3KPHN+MJdMMLnTlupwudPXtS/YB7vUICb8YXlV0damXYMb9ge0Pj2
8J6rAJVn/DrDyxPX2Xz1o6gaosKGH8mG8/d2N/0QFv92dGFxtKJu+j4ccfS/aczXtvoCr9no2+GF
tdGZVDVRyhKU6R0L6rMCqfvv95d/zcrByUbTYYReOCv8fH3ADZ4PQw30nJPqbvVqPXW5NzZs4zLj
8U3RBgEWDuXlbFOLnENaymPbgichCCOU9hofW+scp+eh/FQ5DijJd5f68m25ESeEWxuzGRmSQUmg
kM9m4irtp/uLtrYvCGVwNAWY/RB0nS8akZrBaHsaB6np9/VpSk7d1u2zIUKsxZErEKi1Fs/4Fd+V
8guNfo/OP/dnsWb4OMMKKmUBe1t0gCoqKTFyhicQwLh48KbN/iguCmP+ji8YvgwI8lAzMD51rkkI
4uV/Zfm3mW4E97ZmwRfyxrwidG9HbVykYKm+sGej/R8nIdw+Eqt6S20xibHz/o+069qRW1e2X0RA
ObxKnSZ1t5y2vV8Eb9tbgZRE5fD1d3EO7j0tttCC5sIY+2FglpiqilWrVvXUK8JP5nhc9QKWbuHN
Ur0/xG4modrJ1LCU0WvI/XHYRfEpmg5q9AFLhNQiwt0IAolu5vOlipmtkV4r6FU3j8YlM1aGF0sh
X/Lb4SVVm9VuVWo2hs+Kn6l5oH8qug/VYxL/2HpuQW/0zsyKWChyW9Lti0eXZd2EyAYtADjxXKVb
0Vb3uwEWFID4gdlEVSIs93ydcGoHO3Yadk00eEzJ97rZV8rzwNYI2e7vOFwOcE5ZIgYB50+6IIbN
m14RHErgR/YKVOdupuUACe+tAOlu9MaY60UOAWgz7lkM1eqbEcZ4JJqiNxqCumi+Ji9VqjpdM8VZ
dn0Z+deq/7J5p+GVIdOEPDXopuSKQZJblVk5MbvSk3lO1hJZ95oDqRnU5eIdisJEsJjNt3nQ3Gwo
o4RfCXp8DJ+cZnsYYy5AMkNF19u91UCAk+7qaje0+8fLs3BOZxOQLkJOBluZOMbP+ffBfO4zH5Vj
qfl5uxRA4UQ/SOT7EPueL1OSDg2o0dLyCi3OT53+VEUnyk+PhSztBZwzpNxFIfwd6TKv1FB1UWh3
NX+V7jdD+/p4ePGNc9WEurqb4aWdaPtEKQbV4lfOOr+o/azdOeFa6+mlOQiANGpDACcHina+UBkv
TTNNKL8W9OWqkZXszNIUbkcXh+HGRGTWxCyTYvTGfK4Sjh5v3Kv6FQzKwhQQasDH4zUt6oAlC2GS
MbRtZF+vhhLw/LrGs7c2vGQhCCpR0bUKw4fYaH5du28LSwRv+Z0AXmCY5HxuWed5E4Hw60qHzBt0
sK5dSLb9NgjHUgUEXrQ5lOv4HGLllAH7eNX46zR9Inl7TNripPT1ihFaWqtbQdJ+21nqEBQiAWDh
J7Tx8mHNyi2sFhBrKOsH4AhRal3ajA6Ev+hiNwLoov1Q7AN4/Iy1QNmCgkLeFWFQBKihx+Xi/gLZ
b5rzkFwo/asy39xwX8fHfK0ZysJKwXxCgwsEB2pFJHNN0yitdXRnuraWn/0Y1vobCd0g6Y7Z8NK1
rk2Fum4FpAuSNGAULo4k+UuJvZbvQ/+xllqcCOoGcfvEY0wOu+p2QQZWCehRddCpz/iKClkcH5uN
Xnvo0I7ExFyF6IOjtmaPoHf1SxmOCd9t/3wBBUb/BQTNANqZDx/aZl21eQNSxeJlrE5rjYGWvh5Z
aaDXURyKLp3S8AAnqgWzwW7ZNc9/UmXFeV0eHfAfMEYj1CTna5yI67U6ICI9Wru6eyNrIfWl2yaq
Ef93fGntc3RfLUG7FKOt0ZcDif+ytseLRYIG7HeoKUNE1JWOaZ+7XLdDrD7Ul3du47X0/b13L8ZH
MRZOjih9lJwNJVOYkZQi/908W92bo+50wwvdXfJ7+ymCIJTQIloDLSs26sbOET3Wq6HEPPgr7Rwv
aTfXAGOHwYGHHxE0A1XXXECBLu8jVwfUC1bx3kEhRGqs3OMltScagMKTEapVTl9FterUTjNGV1f1
dTvzOo8COL1KHC1WXFZMoG1EEAJOOMr8pIlwUIRrw9RADNqd6CezPxjqK0uvVgt4iB9WH9Aet+Lk
A2CVcRrbdXTVmc/ZjmzudIN9gf+HODiA7EieSeOjY8PQUxsGr7B+NN2n0ThtP1gIOcC5BNsMQr3S
cllaYqaFWcZX8J07ysvYbY+D4yGBqhe0fX/vfSIZ1HbgNkebX6jX5jTRJ/tp8/fjNoDLBCBzcMPL
FJGZagDgAvjPlTinKD6uvRUXzBxMDowDIJ2IJcsUjiPVeQ+zFF3V/MJKMM7vI3Xn0i9lf+zXmnIt
6BLIghZH8hWwOLkMf9BITGPXjK4TeoymB0bfFH4yLvYHPIOZHMkzIK0aGaHwoXQ3mLjPs38eb8na
PCRdxRK9EJQt2PFkb2unyvLr3O/+uNuxRzhTOLWCOUdAqqV5mDnYhdB0AFS/Kdpdmtxbq85bmgjc
MwEVQXEEuu7NdSKaJ9Wkq1l8LTx7eEncF6PcpcVfK6+LpSMGsifgwvHmFqS2cym8d41+UlCE0Vm/
E3sfZb5Od27uacwf1ur0F+w5NCKeAah8QYBFhmu1KBpy2yZChpk8k73jrFzGBXOOVvOC7hS0LbiQ
0o6UWlNWo2VEVxttkuPGizRf3w4hEY6OoCNBYxE0KJEseuRaXcQyF9EbVfMjj9rqip1aWKOZAOmJ
4SLoaHaKk1x7U/GjYVd0H9gFSAABAJgGbQVo9PmOTzwKSREZybVKc48ouff78QVcmgGOLdw1ZIDv
kZ0MCtONWA6gQhJ5xXgclM30RS7i/AJGD4cEWCF5E4DttQoiUIW6farBPLPGIbU0A7jKsHwiyY/Q
7HyFrLyMOk7MDPmp5tjH5BRvR9cK0OV/JWhzCfbA26m1IYEVXq28tMZx+x4As4vnNiA1IGKWjikH
W2umO2EG/gXNK8mOrXmEC3cNtgJBa1CrvfOfzifQsi43zdBGOJa/hpW7z/To4NTbvRsUAeJNLyoO
wAcgXeiJDmYWhg69qtnBcL1Vxs2FfcbQggAAaC0EfKV91lt96hBSZtehO0yB2m3XR7Phhfgbr7lU
UbJaKAm7kvpzyz00RZs28xiIThuC+wSpIrhqciaVDqhxaxyXXVHZy73V1uALTvNseOmYxkbTVBr6
RV/L9JSwneK81ah1W3tELpwl8J6IBnUoWoENEobwZp1EjXqjNxq98ninsKe+QnHBB06SqI3AIxJd
l8GkOxehgGfb6FWbAqWd2K8RW0lILR0k+GkoxxR01TAN8+GJk7YIMqJoqOStN5wpwMKP7/PSRgjM
najVBzRILlroDDc3Ks6ya9K9GuM+N49d/B2uzQekwHxC64H0DP0t59NQlXDSeBriNI2oWvg2gXhj
IrVXG18/Ige2Gq3YAHKSWY1ZPCInFZns6g6f9eFTpHtK5Wt0ZTYLSEmYBpStIpkjahhkM1EzlRQ9
gDbXtjokpQesxISaJeeYUJS/eZ0WMOvUfCBEiIw6ki+ijxpo8KSjgF6Oba9PBSBixKfHQts/Xrql
k4ZgKvDceI6jYZCkslxmRLVm4aEMcg4v429lvf1FJho8A4spcjtIaM/PQFM0Q+rogLhp+UvW/WVv
JmqGxsLKwDmA7b5nXnG6cYoGV4REuqcWbE3FMdsO7oEI2DzoDWw7AhbzKXSEpaaTcMS82h3MBtnc
/kFM4b/jyzDoYgg7xZ6y5KrWvTeGp6n5pG8mFYMMgABFib0IVrjSNlhazMAKgW0w3eTEvXiKP7DP
uHxAZIDuAM3oJS9Q17q0NTTASUmD4p6T0a14IAvvClF17cALeS95lHQJ4l4aCZsyuXbTa/YNnXi7
2lP0feW8WvZh+53AKwyE0+gcacHxn+93hOh/19dA5JgV9QekJMNyZTJLtw4s8jhKcGsBAJUckZ63
qdoZoowlf2rOPP1/Di+tlVuRNEnE8CT7e0x+hmv+8pKBhWUV2WBUh0I1zReoV3Kmt2qFO+fsEtPP
Oj9em8K9CKy9YAwGaQPac8kpmEgLzX5sofam8LkkT7nlDf2KPhduwDy0BhFIawNuCHgPeLjns8ij
lHcdb/Eysl645jcFmiEeY2tnbkfvzQTJL/tRj5UYKDLcb3PfO9/K4ffj87q4Vv+diGyXotF1ctD6
4G5bpxj4RnAH6LvHIsSO3q0V6tJQGgjKvTtmqCFtjM7JWQK/kPu9+5OvlS4tCsCVAK8i+EvvokVx
2CGHPgDFkLY+KbzQWbkSi2t0M77ksBGlSUeASJJr6/hR/wmZye2RQRSNwRvEkcVTGM+A+XGq4wxr
N9qYQWLti3DHUUCxfRNEzBxU3aLcVE4d8YQ1WQkOqusXd/qa2t8ejy4sgLzF0N1Aw0DHgohdug6h
3fE4aiaU7nkFOY29b5v+sPaEWdpmlOLiHQ/qHRNdBOeLVMCXMYd8iK+l+r15acffj+ewNDyShEh5
wiWHmybNoR2drixDhAqKfIcmL2vlVkuHCEA6FGYC4AhvQzKixcBICc4j1PKTU0lTz0HLzn4zBxjq
JW6FCLV183oZ7SqhYQYhKC51DsPa42hpiQDQBFIcyEbR3m0+PGfgPWgaC52gxr/gUYZfH+/AvZnW
UL/6f8PLbgBTY8OcYgw/Js/l8ByaB9s8dHyvJ7/yZCXUuLQdyHMCjCGA19j2+VRiTQGdVogSn8r+
ZRh/u+0fc3M/HOy08LtxJfCGgaWei1AZ0eLUjEHdoB/SbrfGhnu/GRge6CTwK8EG3fkBnI36OJps
OlfgJSrUf/Xw8+PtWBSAgk3RD0p07ZS8Mg5YuslpOp2LwbfcTzHZjq9CbRoSLQiTijI1WeuNpcut
wmmTC2hlPQJauXitvcW9mcaw6H2H2BMyIuAkmG+BFkacFuMUX7R+B9Zdau4nEL+gP/Ja9nZhrQQB
kmiSBtAHOl3NBanOqPdRO+pnzkDOkhXP7WYXGZws8FOBa0RkAid2LkArc0qjMbLP+atqXnK2Uuyz
9P23w0vXIevJkNQ6sc5N98zYKR9W/KX76zb/fFn7oYGJak/4fI0f8u43cf+tN7fEgQTBAIqQLgwc
eK7nKxRaHfCxE7XOtv2JPlXVygpJMwCRCQJCCFMjsoU3EEpx5sOXhd1MmtX0ZzTa9sCytRumaG+Y
vzfduXcpaDUKF0CwpINnZi7FQFtFvbZ4fzYS25u+hbW2ErxZmsatAOlGWGPZGp0GAcq3GEgYAynh
tYYm0qW7m4N0VBGIHRmbICI6KWDSJL/9KUTw/Z/HKyW5HP+RgsSNiwcpnqdytjNXGicsWkiZOo+4
x8FrrIO1tlrvOu7GsXmXggwLgg9gsEEEQtp1q3GqkqpZd87rU+0cElSydqc+jj2bvVDzOLjfxo38
hXcihZW8seEJ4RnXo6I7j296se83Ep3dDS/Z8N5o01JzaHeuo6CZLnSjUn8fHxFUEXZCsh6lR/PP
52DqUOM2a8/cabyY71p9Y1TrPxKEXRWeDnZfOsITtUegBGh7rj3m2ODZItuU1X8EiDwnTCvMnwz1
afqwzjRb6c6Z9hx2T9Q9NPnx8emV9O2dCElZtRUgRmmrduemfu7G00ayUwwPNB0ifrAUcKju0LJD
ThI1b4bhzJvnNDk402Hr5wM3DiUI8DuSzbopbzKgDC5u+HiOfnL95GyseRSfj7ZjwOuBOHqhPrrV
kJNnY1ufK+01TF6Tla+/V1CIPgCqJAriEJO1JAVVjmbXcNbX5yneJbaP81ObflS/pc22QmwxD0Rd
Be4QVdJQ6dIud26VAO5RlecwaMw3Zy3SL/77XDmhJeV7eBRzQH2AdBHGvO21KS3Lc0L2ffnSdT9r
2zP7/da9htOBi4ZabLgdd0yebJj6kuRMOXN1Z3zt1M03QeRggQiEysB9k51AYrRoo84y6210vlfO
97WW8/cXTfS0B9sIsi0Ig8ugoSwv1B7Nccw3g7h/q0XxV9ytrM/9LqDOC3cAJYSgZ7mLNiVa7XRO
O45v2QSe1kuXPaX6i9GsuB/384AUJAdhhCBCkd8rpd2VPHLy8S0tA5T5rRm6pUkAbAPfEolsoBak
t7Weapk9RPrwpg6fHe2QVx5oBfvtihVP9xsp0oElZUzHQtGGN6X4NwXPUvGirBHA3Ps3cxHS3R40
ZzCpBhHUBWJBpAhJv5Jgu1cfQgRqWRCZe/cL5hauoUaoNhlE2DX3LLpr459l49eVhwLtx1dvYVfw
tBOYZSQkgWEQX3LjCrCiqIyWA0wZgVOjRnc1A1LyuPLDYY3jbmFSuOLwOHECNJRMSaJalcW6CRbU
tzj0QkQnop3TBWN66fLD4zktbNBMkOR/gMfLtBt9GnBdTgX5g9qseGNTAKhdwazyv3OBuz5fNkCY
O3CJYy7J6E/pF14eyrXr+HgWCEbNRXCwQA8ceOA3mu2n7liQv5U17X5341UDGVyQGCEehResvPlt
Z069VVrpZcxe7AOfVk7xwvAYGX10UIiC3IuM9SbUjludOHh8sx+h9W2NDf1ugQSSAYFAFASBPAdW
dr5Ayqgzp1WS4qIE9eCjMi5aIzVelIBrgZgdXmUIC84lVGkU6rEaFZdhOOS/h/aP5QQbjyr8fsAx
QCYDnNh9+pSaFsELrSGXhD2nzrMWfm3XKvzudmEuQq6xYHCUTaPqBRPqoc8PdC3vfKdBMD7g2NBT
CEBBlUiLRCtmjPWooHlFdJmevoQv+tq7eGkGAjyEkypKqmXUB2dJSzsGbmntb4d7+f7xFqyNLjma
le5OBSkwulUwX0sRvGlX7sGd4sMKCYSp8KAQjpJ5pZtM72G9QUivZpeif8pQODW88n6nrQGI7s6r
EITosuAigb8gx6JAvN1oNhvcyzj5oPNAmoVshIHCZUZ7SSBmkV1DfBbmaX4l0MqVEl0J3QuvFE9z
9klbbn0aAeFmIOOFIhrMAd2s5hJIy0ga1Z15icp/u2gXNTu3/LN5y2ciZNXKWaMPLkSYr7XDvGTY
SLopVglQApgFlB4h2iyXdYbZFDktMc0LLFDU7SrTM62tRk4AAS30TkarA/hrsmdu9lRjQ4ieK6bj
FUrnlzY6Qa/1Nl44UIKsHI45KAYQYZbudqPkeodwo4O98IniG4lnfNq+FVDg8M0R0RQ0X/PdVsJG
6exwAq0n2j91h2at3nxBOwGwLBg9AW3E9ZPO61SO4agy076Ujt8hptKci3Knrb0mF264aCiKXswi
aHBHTmrXMUHuJXcu7bdi4jvL8u0SlG75Lv3Ict0IEtO9cddSblpd22fOZTJ8RD0GZ7synE1E2o64
suouaTD+93YsvDEqvMfbvXSgAMIFQyN446AMpZunGmhNF1HRKajeKdmn6HuTf2CFxFsMKRfR9Vt2
m+qyrWFFVPtSd/lp0puDa+0ez2HBYAjaclBMCq8JSn2+BxqNEy2jrnPhUXHQ659h5Kys0qKE9+pR
vFfRn0OS4NbWGKkmWJSRmfdI5U1AFn9gDjcStPkckHKxWRX1mEPm14lXfkA54T4LEwHn8q6TZQxQ
GM3CyblQ5Wno/lTJSduIUXlXsaJMEXoWcXM0zp7PwLKaNjVN2DoyHhTjOq55Zu/pjlnoAwpW0A0D
gQEozB0nk8JB5qrFtXvJM79S/R70ycZTOfrU+IzQfPlDKQ5c95rEV7T9tDmsA+GQjgJJDTEw/DOf
XRyHYaOlxLrEw0v9VW+2EZa8L97t8NL2KyGrpjTG8EZJvYOJv7Yer/cskqC0VnATZa1ejWYz2jYa
5FAvNZ+0jWVU+HwMj/5NWCC0Tb9DY6T6pGllNFqXyW28lMUe/b39+xELAUoC7ZsFv858+dMQHsho
onrO9tDR1AOg7AML9N4O771FAVK3cwF8ZLxGR+XwErK9Tt/oxjpYsUICZPAeFIQSlHkAgGBJOtS/
hJc2++R4efZp8/oAGCZ6HkKRA/wpHc9+muo21yi5dPXOfjPXUnn3+g9fj5eEaGWKILmML0YRhDYB
MEQuwPR7oh10uZLqvDdDEICHHTTTO4pZ8mvQ+qhMIxWtgzr+ZjlIbUdeOW6+Y0DYIzCI9UFY5S50
mrZ5WaOUgFyG8Zymp3LliN47Nhge1geRNIQhoGXnJ8gcCYgYErRvUNTL2Prp323/skqMJsEl3o8R
KCuAGYL/JFDFcyF6r7ppzWu0WMqPZfymOh51vaNhxp6ysfmxEIUzC8uNgDbQK/J8qh4p7dgZQrxd
vKk5t9n3zUd2Nr40FWbXmT1aGH8qPCTXsrUS/YUzi5J2gHoEcugeE19XY191kWNcrBD81m882Pz5
iKAgRoPqdhQOy4j42rDyYWjwotC6zPPsei2juvT5gvseVM04VbZcTKbn6NVSQyVestprTtmvD3z9
zehC+o3bWlW1q7cNRufll1w7O6Bffyzg7kIDtwDnHsl5qIz7UFNHaERbVrGAAVefD3Zgjii37Dfy
NCLMgVpOZITB/o2kDqhC5vOISVordkqKoNFeVfLqXh/P4m4TpOEl757TpM2TMuJB6fXpzm52j4df
WqTbr5ddprSoiYZYR+D8XZSan3YA3WxNR0kzkDLLqVmx1hIzmJI9qQ/6/3OBJL3dp0aVgTyUB61y
Imd1rW+z+O8zlw9fDxg6fAvE++DxSQuk9GrcoXaKBw2ZjkX2PPQHnn1Pi0/5cDK1I2ioj4935E6J
w4IiI4KThPgWmuVI8xmqqQjLdsiD3D2kn2Go/+RrL7qFTUcrQVCtQWlAycoghjqjeQqOqTwYjQxB
0lPFULmdrVy/hYOri3gTcrVARd+lwEZQuOhWF/NgND14Njt7LPaPV2pRAsoQ8G7UwDYuO8QkdHpL
j8siMMNDRP709gpYb218ySFLuUGbfCiKwKC6pw1/6LRy+ZYEoHsgAHUokoFTKamOFt2ui1YhaWDr
PuJBbM3lXtpncYhEi2WglGX7mVBFJXk9pQGyUkAUELIv9a1eE04rerCCqQxgFdwO6Xok3EoUG80v
gybauwgmo+x4I22FULBwNpAfEkhlUHFJGrDsHHeqOoUGdb5P9dNkeSiVCv/ZfpaQW0Nbc5ThCV0+
1+IgrFBzU01ZoJnIQqE+YOVWL2011AQshYhDoD3lfPzU7gamw0TDCLWvf7Ja3epZ6gKBLhLZQgSm
MB8/VvWwV3iVBVn8FH62x+1XARRo4tmOfRaAw/nwxWhOtVoSFtjR156Gns43Nj0Suwz4DEhYAcBY
8JVczpWExHkeJKVvtt+scevzZD6+TDLJs2TMwg7jG+7eBb/K9v29/Xy5XXfk0tBURgxvvyAG16Qr
mkJcI8kKiYQsKokEeviOU6UeWVTFlLNgssBMz9snXb/gRlRm8qSQzU8tLNWtMOmsOj0DO6pbsGBU
X5zc07XPj+/agoUDZEFMBfzTeDFK4xs0GywQGzGhMwpae21aeJm6Kw6PxSxcOSFA0EACvXCHrE+N
HCumFlUAapUs31fFB+wP8uQItgMNhmMrN5bJ7LRy7KIoA51fFMMz85V1Wth0wIVEhTygJFCC0vMk
KVyd0kbjgantsk+fhm/VsFuri1paJGgNBKjh4SB8KV1sO1eNMh0gY8i43+Jn6xsFTxPUOYIxCbWI
90UyY42Fy5W0CsaY+eNuGD8yAdH9SFSyOOCgkQ6TQqA1zCGugjdqlzuGn+2nCFkbWB5cifvyD6YW
rt1nFRYITCptEx909emxhIXrgNfbfyVIqruxS7VywLYQTBHzIlvbIb28J90/xeYQMvZCtNkGbNUC
KF2OYMXJNFbjYJRB9LOMTy7/wH2DUwnbCcIwcBWI43zzoLNJFymjZZVBXXwbS1+z19yZpbN6K0Da
6rSnvI11CDCyo6ocw61YJ3gvCAGZqJGHkkWucf79DuOT1pOeB3rrc9sb1qoCFj5/Nr501fShHkM1
xvhj5Sm9p359fIwWnL3Z8EL8zfIX7aQVFcExsqsTcbwQ8YbNmDyxQui3DEA6yqGQQJuLUEE/bCWa
w4OUvk6ndo0ye3EGN8NL+2spZay1loXha9BUKfta3fcVXblti7twI0R6XqlW1g0oM+JBnh0cOKyn
x7uwMrzMVAofpi9ZavPAyn1arBdeL42PRxXSo1DY5l2QeKhiB1HKlAdusy8LT9uMlcMWY2iEMfD8
BHJA2uIky7osi5wiyNBD6QevPbriaC9tMt4JFnpPIYgIaoL5GTI7WnaRNRRB32deeWzD56hdcVbX
REjnKCkLlZMGItyEeNZz9CXlG8n6hLeKVIAgfsEfmE3pslVqT0K9M/MgG3a88iLV236McMtE+3dU
ioHpYL5KdZgk4KegWRCST4n5FK7xYy/YHBgBBDQQH0Mm35F2Qc/62k1qKwuU6dgw7rVx4VXs+Pvx
LJY2AtgWDX0c8G6AkZ7Pwmq5QlSF5IGiBaREl05ciDWrsyZD2olM1TrWoydRUH3P7HOV7bpy+9MK
vbKEpyc4oJF9mM8iBQWQarUIkQ3Dt74769sXCQ90DIy3D163cn1pVUR5SHSbBrT5xdJ9qR6o/QER
6HkH3J14rN+1tYo0i0dTHLEAHUAnstPji9L/ebzV4sBIDxSgqVHuJlqA3adnmJbltUs1Gozjl7QD
6sTLUW36WMbCoYXvItiNkdp1QNgw34g6NShL4gaxhvKoEO88EG8rD4G42EiyImAiGlSDkFa6GMXE
bL1kkJHxen9W8mr/eA7iOM7XCbmZ98ZWAGQJDpP5HMwCBeMdGiIH4TFsEZHZbN0ElSQoM6BbRbtO
yYfpYpInTa+nwQSMw3O1Fga4v2xIr0IjAYuFjMxd/pt2Y+i6fUoDQztSB07q3lqr8VgQgYEFvwGi
MBAmbXI/OPpYxW4SJNpBnTrw8Gk7Y62F98IuzISI39/4SpEIHKboVRdkPw0HlILp5lwr+J5RFAge
CIBpETmRvAzEOdo6YRoEfNPqryT5vPkUIS0GOIDAIOBpK50iR+saC+H6BOaB+tZJQwbusYClXRDw
KMEwh/2Wr5pTJ7lZJE4S4D1lKzu7OPe1/1jE0h7cihCfcLMH1VBFSlTa2Gh60vSzud0Tg/8iii8Q
OjRB2yptQW3qXVhmIbYg32fVLl152N4rPAdgO9hQEZG5p+KI9FoD04hDQB5z0qwXzfnsgn97eLH1
zc8qCBIWQnjdQE5I6wQgRuMKvRfEXwpQd/2zfRduR5eMG3PRHBq93mL4k36Rv8Llfjz+wkFC3BYO
gHgyiJYc812OLKPs+0qLAsV9HchbhkCAu7ITyyJER0IULMC6SZc5dqzSZroVBYl5qLPnSX8m4cos
Fs4qAJuIb4tAEi6FZBUaJ06pTp04cLrEH/6aknjlMizO4UaAdKFJNU4GehzEAZ9eVfqacDhLm5+3
iPEgQoLYHlIC8PrmO9EqfagqNYfOmMp936heVn55vNeLq4RqaGCjEMm9C9RPZqGTNDegNNpj/pk2
p+3DAzwhUq0CASJHcNHOrEnzgsRByI6Vdhq38ePB8iPNjZcPbhjetjBA8/UZI0aziWP42j33X8Py
A6cUbNi2SGIAmyFXJqRx4fAJ9HXQqNyjeuxFP8oPqFTRgFoRrwYEV2WMjOa0vUpzjQUKPdmGb29s
MvG+RIKgUFSjgxRRtgpgFM4R6O6yoBoPk+YnzhO444yNRH//kSLK50DABmId+T53ipHnWaSwINV3
duU3rhcWP8dmWDFxS6cVJaqCyx2+xl3XATpVUWM1eRao9dE9N+wDx+l2eOlGZ6Edmu2A/e5Uy+sB
B23/enwd7r1hID+QO0TrG/DU3eGtuDVFTTdkeaA7R43u1figuUd9I/vN+2aIjrtQGEK9yokfQ+/S
GEy6WCXmM/NflLh9YBuEcQNDK3JX95mlDsGY0qQsaNWnJHoxN6MDRFDYQkoMoWE43NKttqc4UafM
ZEEShv7II79fS08unaNbCeL3N34MGJ0TYiSQwHUfhQMD/YDaQ9wWyDRkAFBVI41vhrUDDlWk3ibn
je3a4QNmAdAGpJ9RqAMIs2QWtGycpmTKkF1F8aW+i7PNwRjwdaJU29Sh9AD9lF4kYOaKMlZgfIQl
tf5Y/9Y+oi9EixXYZlFHKuMarZhxJ3UHZMNcj8dHWhxiy6u3J/gwD0QABFMTOP/lgwTIY0+cEjk3
l3ynV6f4wG0WL07oPQGSlmtohrxxMmussUy6rw0no/d6c19Om0MZmATosrBWonWZ7ANEetFYWpmx
wBme1OTEVryYJZUEpY36fKwUOopIly3kvG5ZguGbzJ/Mp5R5XXaa8o9IETS2yEbjVMlRJRImbkJt
pOrp6BeooJ88tN+N1/TSgkcGnkB0fUClOyDllja/1tGAO505CGiU+nGazsQ9J2t1tguaw1CgOgQn
r4pSbmm5eNOyHD3NacAYuo1348o6rQ0vKQ4Q7HGqhRh+SlC18Vxuh8cgqIfaO5gHBwWLcr6n6eKR
5UaWBg3QK6Ofr1TILX3+7fCSAW0BMa0HC8NH2Z6lXwd7Y2MPYdqAuQEBvIr7hnogaflVreCOkaRJ
MCEjNp317csvqEh08SwBRFNOJ3UTujTmrTYEWnVwfiQb+x+Lr8c1w7sKgQYROpS+3nUbbSy7tguq
wmuLg7GGTVo4/7PxpdNTIwhmGmJ8J/snIrtB2dvR78cezMIOw4tHqAq1DIiJycRridv2DKF6NG+u
PptHtfvyeHhxQKRQ22x4yfK0rWKEmY3hR+Zl9JiiaBDkLaaPXl/lZiQxdgMsr6JBCWKGdxR1xKGp
pvCoDeI49xLj1/Tt8VyWlupmfHmpeE46Y4hYGzTXWt3RNaD10mbfDi8tVa/zjEYNPl83n5L0ZRqe
63LFD1iwDQAz4u2Gjpzw6eXAal0PSmOjGDVI1Ocs8Zl+KkBRt/0FBOoZoPhRNgh/7+6N6Ooo2CWR
W2PPba8sSi/ZXDqNvPmtBGmpAJUo3FJIiLmXNmDR3m3daUGIJoJKGniMYKjndofkdlkoqVYHyTfw
FAzFz8fD3+80hhc4AJSxiCy99PlayaqOK2kTaOnJSHyUN2+HuiFMhTIEPKnA4QerJgVLurQZ8fQp
ydU6ul3iZSixfDyHu8sgBIA/UXAU4B0qO3w8jBQ0/aLhlb0Wka9t5hCQhhcn+cahL8s8GzsTw4Pg
EGFcLyW/I3NrnF6SIa1R3SYmbcI0vIat7oGz2eu1reYHEhCIQQUq3FZBIzafhavXEdGj1r0W48/Q
2WfxWnXA3UmCABGKESFukYyWTlKukwGUXoV7NdQ3VSn8Ei/EfnNQBkLAlY4+4Kj/QGBDug36pKIP
fBfHwc6of+n1r8cH6U4nwfAgdCuA0KI2Sk5290lqachoRMGoRX4CdxXcasr4lthrNQILa4UJoOYK
LLXAEck0Oujf0eNOQJBmHszuXLX/NN3KM3FJhI6lwktIQzRAzkhPBmn0sYyjgKFLiHVG13TaHR4v
15IIgEwBDhDEIEhWzo+UPhTUGtUEswj31s+QHsw/HxCACixEAUDldseOmvW5qRUlIddYPVP2AiVY
r108cWBmTgG2HCmB/xMheZWTM73XCUZB5voFfebd2WXPte4ZaOmHqv+1F9GCqoI48WQUzQ/BNjpf
slx3Bg0TItfMK0qUfg9sq7nAfFBhLq4GHCi84ucCtJBUqGevIaD4rfJf43ZVi3C3OFJ4lIIkWvIy
TaqwRrUYuRqidYRaeGa6cm6XVgg+LNS4wBSBVmA+gbopJqdMMQE93tugq93Y6glGDgt0M760A3U3
xagOacjVjV7t2rPLr4/P7Nr3y5eCm6Qp0KbsmvU7twPxpPPjsYD3buLykb2dgXRkq7B2m1pISBxf
zTw18dJv5JcekF/q+09HdsTwqn917o2JF+qnNUZesQV3HwD0BnqkwU2/QyiQBDSzSdgRGKs9UJwg
gVLX6JkWNDHwswhBIfqBUKxs0oe4Dy02JOE1Y56t7WPnUHT+ZK+EP5akIGGqi+ppkcoRe3lj2a2p
VjQ0lIBNnE7cOZXWP9kvfY06f1EIkP7YMuAgcHHmQtK0MibXnCDk66QzrzB+Joq3Vqy6cOpEXaFA
K4qOtnKknxSdmoJxILyiHEn9m9OtwWtkNMUrBpcepteUnVCTcJYXNdwTh75YV5VuDcqK4dHpEqk0
ZAbBHDNfoiYK86lM+xB3fqeYPiW7x1dmcXXeW14iB4smY1LsRiksktSmE16VhnpFnHmbkagi46sg
dulC7wr/Zz6BPO0bvU1wXMe9qj85xcpbaen7b4eXdJbt0njiKoavz0r3uYpXln/hPs++XlIocZjX
qGOPwmuSH0N9F7b+anPqRRGivR4IvIH/kl0Ft871POpsFxwMO4ecOmdXG9tdaARV/itCmkXeNFVT
1xARx8de95M1CN7SPYabg9uFSgXwTEn+bUatdBi6Lrz2gBpH8BEO1fR3uUa3tigF6RukZkXhtgxf
19PMzW2lDK+k9eNLZnj152yNlnVxMwSnrAWaJogSv79ReymtBwosoHttEq8dj2TydbLiJwilJpkI
NMAWjidgifetdJCzU1OS6g5MxD8MJUKax0Ofo6a6L1fM4dLduJUkbYsWKb3V9ZDUaTvV8avtz6bZ
RCTVQfvKIg1A0NfU+dmX3zcHBaE43PeHKy4GYEHSoSWUwc6GlnPtqRehAddmhLY0/v+Q9l3NduNG
t3/FNe/0ZQ5fffYDyR1OFLey9MJSJEEwE4y//i7IM3c2sVkHl7I9Jdf46KCJ0I1G9+rV3P292uqB
KeDBUDC+Vn6My8Inmcyf2jpMf88ACZe1BDAkJONYu25kV8+GfbLigxr/hmb/onBxUQsG/40fgatJ
tF2FaNGSuZHV34/ApsbH/dcD6iB4zxDE6xCeXY9PYhNe80DdiBb3Gb2jsgDC5hEFDg/Ja/AEAkC1
Hj9RFCNPgWCIJueuzfazLPM9Rg0H7zzD4x+CBihOknVZl3uR4/b+M6t3tv7kHjO2lTvjNuBTN02G
CpMNjdpCw9TPKLcsZIHlDYuHz0YhCmeURfBaWP3C7U17jk0ncsegrYrnQ4U/HFmnpI09QDiWxyeQ
UAMRobBI6pwZ2pBqTjQGavLRzT/vPkLIZ/ImdDxAAXqE9Rbn9WAqDbYpMqajbh/U/f4XmgphhQBN
AFhH7EKYTtPklSliK0MBmvm593++/Pm/chuCvUZiixdloXEm7928/v5ZUdpqdCcvGsuTndz3P53y
QTMPxPXb+TB+jedDXQW5EyoS671hPdBrDQlIPFpBgyfiIkeHDE6TWm7klg8mPdntXZ4fXp7bxlWE
XBpCUsA5IXAkRjjjvIlnfTIBE1ruWj2Y0pBZJ5SRgDr/ZUFbRwwEKLjv0PoBCWHB0V8GpsZD3aYX
3Q1GcC9bktfK5vioMjBhpwzgzgUzUrpW1+YzoHlm9aDkoSerYdhQRPCwAgqGmiq8uETiCtwVrdYM
ox3FaCxVadmdOi13vfmY/0aMAhFtuIJYIyCTxIkQqzHVSmVW1Ge2XzPfA53L7q1AHBKlz9h12BYx
iDCZtGcLKjaibHxojTt9N5cB8rS8XBWhO4S18edaXUijAd4+ESsajJDOp4q9efn7ubkQ1HE1vrDV
WUJr3Vowvjoeqs9FRw9dmx1cF+TOXu/vbSrMLTyQHnh94YkKhlkRx8V0my6ATJiRCc/2XNLTy7PZ
UHK8G3nTNU50fwMT64GCM6bEMaNaD8GI1ug+8SRX+IaSg0kOgVv0vUFppqh7pjUYrTOOZuROQKH7
zDh7TpA6/mCGL89lQwk5FS/UA4SRwMkI94ieO72jjosZqcsr17mbZDCDrfF5u1kAG0EQijbGwsmq
SkMD65cT2U0UK0/5Zf/nc4ogkDOAhAP++Xr4qTGcNAc3UWTOpyYsZUyaW+eWI0qAQEec4CbtqSed
7pG0caNuPBRlqN4VHxXw1HQBwFa/MZG/JYn8BlqpT0qVtW40WyGpfUUWtdk6s4ApofSTl6Qj77Ze
KEuNi9mb4RNW9DzbR338kMsWa3Orr0QIvnmSzVmLpgAuIoWvHfbVlDU835wCp0H51Xb3pjOXnWq0
rwlxozJ+Woo7YgbZ7hJWGA7eS/EvEcJp1almk4pBBMBi1nBKGwkYbetKApYEjhvgaLcQXxRMuHC7
MifqG7+xQvtjDi+kkhylLdsBFjlUo+MfAH2FSSgzeFEmlcIBRc8s4wH1HzQNTPO85Of9ZxYuHKCT
yJUg7S3cGtkSN3YzKzbeGScjRjgz/J3x4aL/6iMMKNT6zKZUowoKdnGBF7iSQkMW5drSbl7igA4Z
iMre5BbgQDJUD7o2nLUgi8OuOY72AUWtevsgjZpubQqqWXBqQSCNRAM/3FdvvoaVCCyA6iXSBl+3
ApceFOWxnYJal1y1W0eMk+Xi6kP6+zbgomdq2yWzG9XV2UQfpQcCzhcZK86GEMTvgNnkMUJ4uYI1
sYmV9GYLVc/Td3r5njlvWPl+dxEQnpbotIP8KE+bgJJ0vWSK3fYZck5ONGHJgBqU6OKGuXJBLAeN
B+7UQdnDevgkadTFHVo7mie/nMPKlgQ5t9YI3poLLeTVISKnN9Bj09i6vR3ZGfBpim90Rw3lj7JG
69yqCq4V0HsaZ1fifPFivKJu3GrJahzihN67ReiCS7+mQeYEs5v5ZAjaZX/0Am8CkEVwRmGQ5gl7
X2DTCHMmaL0TggpmN5cxlux6eOEWmRh1SlXF8Fb/cbpXnde7bQoudN5yzICHCC7x9a67ZTW0YJSx
o8J58KpnKbh/81Rdjc/twJWej6Sr5y7G+Pmdrh0bWY+lreGBYeYsTrwQQsyL0HI07bx3LZis95l6
8U77V+dqeLEEZWyKctQbDJ+pNGgJmKgkb74tpUDdIGDMKLPgOZj18rA0aZekVoxIL075chybs96d
93Om4AxxnC74qoFwhVKspVRzNbV12pr84mjAUyBDVm54IhwOx6me8QK/SRimttovaekaUc2CFMSg
xCa+Y0uu8S0huMVhyzn3G7zP9SSWLs75mwmeeXFQzHOaPGVUYgI3RYDADnWoeMnAjKxFpElqNt6Y
WlHiBbn91FaHVD/uP1F4wsAF90B9jiD8WsSiJDodyGREdvEa2Vur3/8AQIMoUGLzRlcaeNzX43sK
eEHQyNCInMFvHOUQW5pkBnwEwcCimMzFFvDuvMA/riXUePkv+ozNVj6y7GC+7zIICvosrMvDIitA
3tBvvMNQDwmTDpIzTZgOTapC8+pJjyY9AHzHN6m1P5RwLUEXdKNoFQddtVQ9soY3E3tnyYrYt2aA
OkhA/fHUwEtcmIFS6HSGW4gZWPfNke1s2Mqf9nAJgJ5BMf4vMrX1bsyF09W2muA8pQHyfOe82F2P
8ksCwkaQAWCZaDyUupqHocuMaNbv9fZHUtYSxd5aIR7Y/kuA4HjkY2EwWkOAOobxvT1LzuuGUvPC
ZiQYoHTcPq1XSKkKS2u0WY8K90Ff7hJ23w0S12ZrBtciBLtRD1q9WCNOqVq9Y09oQb/bZqxmINyh
S1/WjeGNepT2Hw3n4/6w5mp0wX+xmlobEL/RI/29NbHQTozwv/t8QQMMs89nlPNhA6YzOH98mMDf
OEFogMipNUH+hkyJsMVUT2jiIJxWa4c5TGTsAXz7RIuH3B1wJPCTbrsbtWOdp1k5WVHTParppaoe
uvZMCvc3LBFsHIdwgtbxhoqH1k3uZIlhRbkR2JNfq+eX92FLESwEhTg5C1jYxNttaLqMNmNnRUX9
7LB3y4LGBRJ/aXOleA8X5M8RVDGFs2Q26BNpJ1ipCoVxr5skLLOD5DRtikD4DHhmHmPWBF3r4jY1
gU6yIjs+OAUA37hFi+zbUH/5jdW6kiNMBYWPRlUB6hd545GYPngvkt/AV6IYFWk3lFuClFeEo+oa
aVBCvUDEkvhm9ZpHDoD2enkeW7YJbj1nh4dfcAPb1dWZ6UuN4KxtHuvmTfwbzzr4MX+Pr691z6nG
iZpObEbp/Ih/FMSX9aNHJLsum4Xg/KXmYhqMz6Kwg/J170gWaUs14B4jucqJZhCSWE9iwgNrUS1M
YmH+ZL9l5bu0kYjYnIGLxwRahGIrxKdE1dkTK+bWiqz4rfVkjJ9+Y5uvhhcuUcNi6uBOGF7TfO1B
l/GDbH49Yj+wsdhsgKzWC2Qus1dZZmUBHHNntudMFnraHh+RLdAiukhNCfur22UNVxOGY76vlMRv
kx+/sTzIe/41Ppd/9Qzt9LlUQRGG1UdL7SevkjzjNs/P1fD851fDM5XpY2ti+OGDO/uWesoniWXd
kuDglaiiwgy1ryLKkMxdFy8LTmjt3tXayajpqa9riZCtXbgWIuxyFs9WYhkQYpcPTUAniaexOQek
7VwOx0QOVRi+Lp0Y5B21FRnuK7167PRgNg/795lfoCCAQc92yFpvBPgukLcbXStq3Ts7qKvfmQES
UYhjAYqJ3iTr4WNt6ehs13akluFM3pHqedlNxsth0cAxIMGMSOxNMs3Ie4dVNbWjjN273v3+VpB8
fORNUacIjxtBq/UUwG9qMGLh0lGboDfDYTc/mzC+oAqL3tKk1DG+pT8Ow7OlX3pZ65/bc8STZ7j7
AT5DIkrE2+TW5Gq0gLu3qH5sAUZuZ4dud90X8tfXQoR1WvICYJAcQrL2VBRBImsXd6tr6/GFdXJJ
XRgxH1/9ObRvaPdmryIAcAbmMTxLUISP8N56m0dCjTxbmBGx7o645/33MYbH+x/0OwAj31AVd4WS
tlmBuFXshmo5BWU3h78xgSsJwpU8KEM6GIljROnbGZXr+t1/N7xw4cTsrwlkS+ZPdZCXMowCX+H1
q2G9RMIBqmotc9TFNhC6SIO8OWrdYUIK4osz7H/+QBKP7iEug/0WX+j1XNG0HAozsryv7l2q7cY+
YXje/JGnSnGahKNUoAlW06YD1O1bacIxer1/J5As42ALUF6oYl4g8RpSxH1pRZMaKdkHTRac3FI0
nkgGvSnQW0hbrzWBjp2TdbDo0ZjclX5X7T9IGJaTp+JC4PQB6+HVuTYVdwHCyfCHpvHrcT+6ENlX
PNhwn3FCajHe1oDqv+4rBUz/zftvs4zDacOW8ngnLzzlNT8iOo8RtDem5QxWmdjXh7A0PnvD290b
vBIhXJpVUWSJNUKEdVSKyGgl7WY29AwBYR5LxS7DvRYMBa8iIWh+WlyU9AAOQaUIlC9O+sSM/RYV
mVFcyfxqRr5BVINpnpUi6UDohBZGvtNLprFxTAEABPceijzwdhbp6+D6uZNtFcUlHe/rg7Ob1BTJ
TxvPDjSCs/AOFOlM2kprarR3xymaArVXfSvtg5e3eeMk8XJ4vGfhW3CY4VoRcrUdxoEY+SUdgkwL
KAkXmSrfvv2BX7oSIdyZtFHLoikgIs5DtLxFzNlCfyEZlHRTCvjMLGR0eWxViDAYhcdQq6uBPTUN
iRNk5IjeappsvzUeWBbuB5Q+IffGlQOShMmUeK3VZo1sdM1OtvOoej5UsNOOKQkc78F1PnWZ5Ihx
RbuVCPIoZIOQ77vBJ6CpshPzPgwdy/1F9z2UIU+BPvtjf2D6MTZlhdsbK4nOjzAu/B7HwRCOBLU8
qgGaSS96HnYkiMdTtgT2bspB5F0BNUQSDdlXFA0LFhjdmtqmyhQKttufmvpOA3elrEBn42yvRAg2
phwr9A+uIKJqjz35lhUHdfq2W30c1cQ9BGOPbIeYCVS0AWSr7oQmHNZDGZ8GU/VLWT3c5jSuZAgu
SZF3HWX9gpOdB2Xtsyos1f1WAAhszpKNbCzvxra2AqVGiZsCbXOZ0td5idT7m1EWNts6VUDZcBg2
b40rMoqzcdaBz0QLIk8JenKnN+dqeBVPu9vj4lghowK/BC407wC7ngm6yQ0I3g30YqGx9nAuVInf
s7UZ1+ML9wmq+UZrzGZ6sZ0w658LEkphKRsiABWBa8Ix8Qj9CppR2L2dxFbXXDR232hns7mb092R
Dw41xIuYA6KR2BT222QMpDo2ay/Ve1XFtXiJEZN9WTM2bkbU3AHAA74yDuIRFiprSUX0Ia4u7V2W
PGaeZAay4YWoxNylST0R0H231pdHr/z68sdvHFYsCtg3eGElHCzBckw1sWtaJNVl6Q5F4af0KZ2D
bHfrG+DaOEkJHvZ4BeDiWp9Va4DKpQXo6fv3FnhQqESpt5bIATgBaXEuSKyjbTM3Z0TVyktWBLMd
pLK33sY59a7HF1SNVHXV5SbGN90gW8K5CHRZ25itfbgWIazQpFdmrsZGeRkRATTOeXaf03AZJYnA
TSmoaUbFDsDWNy1FQG8UN2CnLy9LHmR6oNUn2vuWc3j5TG0uFyD8wGiBKgMlNevdtmNk0KYeu90V
B4BqvOZYdZJA19ZEXGgbyjZMA0kWQa3RSKnDw6NDqz3yypxORrBMpzaTwC1ujxUaW/PKICSkwGEq
ZmZVnaWD0pLsUrkB4vrzIDm2t+u0Hp9P8ioqi6wHS6cS4+uWv7hHbzp45W7jARF4FGCpkMcxxMzj
ZGUlVTyQTqfMCTtQl6b7Q47YZTwKgCiF444M9noShV2rQKWU5NK4DyQ7lWVICwnz2tY6XYsQdGNI
FIo3SUEuQx/oVUCtQ7L/EbuehXCeZmDYmJFiFnZ3ZMWhkPGvS6bgCmbWbWrkXXKM3zeBOp9y497c
b6T4FHBYUfZq8pbz643wjKGLSy1OL4se9vrRTUNb5tlszcJBFRmoCnBjoMxhLUKJh3GuGRjq3DFE
reUQv2mz017bAa/pSgTXySudcNphcChNyaXCQiV3PTsr+19paxF8llci4tTsWqWFCOJ81IDVKs9O
E9iWZCJbxuN6IsJ28F4ICd7jWKv40I3nRj3+xkKBOouXg8MjF2tmECKfUaZjIN2v3jXZoS5PUq70
zSlciRD2wshcNnS5nl4c5gOW55bnl6ewOT4vKMOTAkgt8UXeKRptGLHTS2L7ihp0MreAL/H6PYmN
vhpf+H6Px6WGFOP33nNS+Fn57ALZK4N4birFlRThOJUIDZIWYf6LlR/17IHCRrmXlxdKNhHhLI0z
s9u2ABu789EFFt0NvOy+HCVCZLshWFn0rNNSpIfTyzQfY+eQyeyTbHzBxA4G4F/2xMcHLzHwYFRy
S0jGFxPYCik9lzgYHwSU3Y9cFi6XDS+8VQyWOW2b4TAhMNF8tCVuuGx04X7QKTNcWL70wti91RwH
We/xzRPEKfAQwwN+QLyl2di5zmzM6QW0SVZzKsgz6f3S+PDyOd2cxZUU4QhNY+qMegubRN3AKs6x
F748/qaqXY0vHKEONGNV4gDi1C13Q5QVd5OMr2BDAh5ByFHgtcIdJ2GXG0aBRp+S5MIqv0G1R32a
mCTKtbFIqAsFxTtKAGDzRKjCPDBi1mkPUrE49j3ne6NOx73LBAAVHr1AUyMI4YoBp7hpimWmsRpZ
9tlOAqd8Zr1kJ24nwUXAwzdR2Xzrf9tJalSjUWpRqQdOYh5YKnMEJBLEpNHi5llX/JJAPnl2MMpe
EFvjg2uXP4bQexy+8doLoIbRWlmVapHX3bHlVS1jINkc30ZGCoi5DViqZQ+WhsCAFlHzDSHfcjwd
X97lTQGgFEWiHJXzNyqNNiYARiqYgGl3IYvnwJLVIN4aDV5FCU8SQWCepBWUQSf9oPbTAOixETTv
FQ1Ur1Ej66+0NQ2EfpBBwh16y9RCvTEZ1E7VIgLQTvJ2AEnI/nW6FiDMwq3jYQDgQ4uc7JFMD/sZ
6bBIV98vWO7WtBKKbilatMT+mIYyHnbZ8gjHtFkGa6hUDK8456G+q1SJyd7cY3BGACoPkDY6gazV
oK+nkha9qUW1GaCNWee98rRHfb8zjEW6kiIsEvoeoSYRlcWR12TgMCXhz/17DFYNdHEGggrcBIIP
VrEFvAeNu0SuW4YkKcPdniqyIGDWAnQXnWQMVdwFXYmbEai5SLfQldgL1EXGeLy1z6g3hEVCbAZc
LfznV48SY5lrormzGuWoJrbqU6rJog0bEqBgeLgh2geOBTEGR4FIIY5CjagwPybej1zmYtxenYAF
obKbN9rhx0lYIySXtQo8HktE0KSTvbI/Akj18i5vSQCJCqwEZ38EG/F6jWqtNd3ZJWq0KE/q0gXO
kgVtLYksbSwTL+AHQRRvWw+Y81pINZWLwUDLGcXVszo/5z9ensPW8FzXkILgRBritZYu3hT3Wr5E
nhEkk5/L8htb4/O6cVz8KC+8qZKk44Iqg2WewTMzJM+OKnFeNswFSLvQxRzpJs5/66xXR1+c1Cvj
do4edOfDMVCS/eYIHHZAKvDbAAgqYfX7xlxYSdkcsXMCrH/6vOjPJD3u3gPObYZtRlt5G0z760kg
sDE5zTAD1wxWsLdZ++53hgeSkysCuD/ENTKT3lYo6EXK4nMJ/nJvP2Sa18nBjUcxJ3fpBWuaUnec
VZIDRAhEQXIqJBrA13j9bEbjdZRZ2yAWgbm76aMwDm3ZtcyJqsQnOEaXMgtfXiGZBMGP70midxCB
svr4oGkHtQ07yTnaloAcHDJw+K8ISjFiw6o4E1OUdvdwwCr6qMsYIDZUAcv0twj+CVcWWykbde7m
2YnKyfMLhauyST+X715eqg19XknhX3ElxcpdfWkXTISoZyc/6bLoBT+MN5sN/jikrZAgA/H0enzP
rsqJDbkTWekXu7p3p1NNvpif2kUWAd0WBNOBpxVMkKjZrJt0MgwVCLA0JI/PcRqa9Bh/9frDywu2
uS2wT7zlGCc7E5Rb9yxlxrPIjhTra64EnfuKgnjiN3YFZgrJXeC28BAS7rqpSnK3m8EOoFT+3IRJ
vF9BwAaLWvRf3IU3RXnN4hFtmgdQnXonq7jrvzvJfo8GTdPwBEUeiLdDEpfJ7AY2op101INu+hsh
kl24Pbboz4W3Ce/QBbIocXh7xOVhTpkedVMwG763uw0YQCkWrlGAkRA7RF+c9bHVjMrsstycosx6
nR7N9PXLh4j/+loreEc5cKnimoMRNIThWd3VeppgeOcD7R/b9CnfX1CwliDoneX0xVTExhTFlPo9
ezPLzNPGDmggRgEg38P/3JT9q6nrEEMv5ygjc1Az2x8S427/Kl2LEMw42rKjb3oDEQZsH1tC8Ow4
uQzt9KvftLgXgJtgMkA8Y8eFvUiq2dCHfpqiobsDa0lp+GUDjrhTogSO5lvzobdDWxY63lg9vCRU
eLEwiaDtE+7wZGgL2jKmRp4+Bm7Xh6Ns8bYkIIBiw0FA0uZmWlTJcMWW1RIZLPGtgMXfd28OnFi4
ULybEwyeEIurbLQGtet4jirypDbUn6rMH8jumCsAaIgM4B4EYzou2rUajvHkUpCXzFGONt5ZuwSF
zJxvLNNKgnDG5m5RskGDhMYN3E+9jEjt9rbAkxFmDtBMjgITfR0jtmezn9MeXXNH3+oeZ+U0jb7h
HV7ejE0xuPmgLbzoQzSHYPdEYb1B+6gk75SFBnl/P/eI2OSd/7KgreUCIxH+g9gi9l1YLhDaESer
8xG85R8U6juaZMP5hgrKiMcF7g1QsYAOQgSzLt2gjb2Z9RH5aSfdU/vN+MzG6qn5FuyfB7wRB+9h
QBBv6K9YlRW5UU8sokPIfLOR7MfWMvE+jFAMbDsu8vW5tfES1kfAj6KFpuGPRNvdNAf9C4HLwtgW
P1piuB2YMM8qbTpHpvpUaifty+7VQZ0vfFvOvApQrqB2VaqDzqfWp4hUnV9/sOb9MTMUEoMBELyV
yM3dcFngyQF8caJOkWUeWi+cZJRX3GYLx8iE38T78eh4YzvC7Zc3ljktnj1E9RT7z67+roklj5iN
HcZ3A9HE2SoRhBVuDd0GPKTv2iFCx5/Feoy7t/u3AJcS8ouA4AE+KlwQXlq3aj62Y9SnOP1o4fXf
DS/scOsafVYt3Rg1U7g4AZUpwK03zhl1/v58wU6opEOQY8T4rnkcmR+XJ027r+vDuN/tXwkSqyfG
trK1zIQgowvb3M/dizejcSvu8N1VIBDEEZ2AgqAOVCQubwYa5wgZQVAVLhZ0jvR3L+/J1qFF5Tvu
bIS3AGITjpQ1UzgFE9IqVfxGU++NKRz2Jw08ZMIRHOL/3MbQ7Kkp7aLT1agEvDrs1b12A1cPCtLw
suB9INDfYm32AH7NzDorGDp3POjzw8+X1+fmkuMAQg4+AeUp7lKRA7Py8r4AVIFF2vTYmZqvoHFb
9a6TYZ1vNFsQI6iGMzls0CeIMUorVE2KVpufdk8EtsnhmEjcDSh+Xy+TnjSzhxrHFj7HYXHvrOXc
Decp//qylNt5oEkVjiwsIIIsaOS6lpLWBojRc72IUiMAA4yvaLuBqThGuIKQpeOIIFASrSUsXt10
LoOE6mf7kO8FxwmDC5+fMbd06YzBqf4wa+EQv355eW5P0/rjhSsaYMiJdkQrIsW9b97O9rlAg7j6
/LKQG5X+NQmXQ5A9/CnSZie2pyRWZxRR5twn7eOcPtiWxGPa2GZ+CyHmwQsSwUu03oSu9Ep0bkiL
SAWmwh+yw8sz2Biep3pRGGVymh2xXJYspkO10SqjXj3/QMPtl0ff2ITV6MIt17RtO2FmZWT1fmqE
iXIGcXUhYyfc2AUeaQd8DWzGHKq9XqJkgsJVDqmjSns7xCcyfbCU/cu0EiGcpp6h94fb5nWkuV91
/bEtw90LtRqfb9NVmG5grVqrFOOP6lM+nhL3bgYhh6xxxsZmw/nGIwIJa7QLEJMHs24k2ZDUddSz
x8zxmSuZBTedK7eMt8W2ERfHgw7IBDGFo2QdNdXYriNq+70ddMu51Pw6+6BUwSILQG3JwpKBsAF1
6vADhaOF/z+tSVOCZdjytTociwMgWgagL+A1JpKsxY23g3khAgJSFs7Eh5tvvTtNHFdqrEKW9YaO
YT0ESXWM+7tlevvyKbjZH/4qQqEPcke4PsCRs5bT0ymNl2EpwJAT4jHMdht0YXzhYlrqKjbLGeOr
2RAui+Jr1V6F/yUBcUcQpKO8RHRrM9VtrMGGQey7YzNcEuucxX4uo8rbXCeUKIKtlXNgigkMoG1H
Rgsvj5aPShYMMg7rG3uCSeANjMIuoGzwBhaOlmqOWuvFrIxS7zS6h7lDhkGyTlszQOwGBTZII6Fm
URBhp0UX6+MEEagpWfxahq+5Mbx8ClfjCyfJMqmZOMNYRlMbusPrCtzD7dvOOr98XjcX6m8pv0oA
r6xWXS6jXSiQQpuga14PzfvYlKieZCK/ontXIgxmjbazQETzU3N9Wj0qfajLuApkQoQLxHVoZeUz
diOPfWIcNfIqbwNb/frfrZZwhyyg3E+9sS95ayQrC8zKV2TBzu0NgVaAO+oXHGZtQJCw1OMy1cpo
TAO3CpTJr9Tw5VlsnlyU8aGXDWKDN3HhiamzQocBJ5eElPiJ5v/G+L+ohlESDLMuaEbZ9kyfqrSE
XR/8VyrCai+Pz39/dUdxzbgaX9CMLI5ZVne0jGp8fHma3GMcjv29JnkDbC7TlRjB1KpGPFZ9gmn0
xdc4e7S8ny9PY3N8BE8RnMdVi6Ze653Wk9mK9bSGZ7WEYCMdZfVEmycJkQ/YJryH4d+ux5/7pda7
BMsEGjJUA5DhJEMyyCQISpeoC+lmrSwjVPlM39P2yHZTzWCr4RCiZgzEjiAsF/Zgmu2pHyu7jDzr
fppxDUmKY/gai0eJN5FEThIvYtQqrddoHDW0SbegbbrzkHWhRXzlS3Iyvui6BLiytdnXgvjPr40g
yeox0yEIDTRS0Hksh/2HCRkERJbheyAMwrfqanwEQ6hWlR5/Svp18s7Jv788/pbOXY/P7e/V+LSw
wWhXxvBrEExTgrIIJu9Im1c1/Z2JAPuBjCFKKm/eY56dJflczUVUK8EHKotFbZ1YDloF+Z+NVRKf
YiNxFq1JWQG3Q0/fWPChbclGyyQIxk8d5sZaakigaOgLtq3+0d0d2ORKAb1GbJO3PxUrusBGWsWK
NhbIo9/T4ks97H2vYnzA/DnBI9JtKOha77Wd9D3NUSUYUV9fTpZxfPkobakCwnBgF+b10Tdsp6wY
dMLgPoEL5q3Vv9pNEo+v5xYVQRsOrxJjdEMBFH0Prpmoy/1i8qkMErv1+dfjC5qgTHWe5QkOKIo9
3NK399ahIdlho9wQtg7N1BBaFoxqqbVal9oje0oVNJ51v6J+RaJi/AuvjZ4oQTB6Rgb6MQ2ZlSc6
ntX62fbetY9oM75vl7H8CAByRTYBr8J5XR8ir48Xw13y9ql7XyT3RvKfMtb/8236n+RHFf3nc7t/
/y/+/VtVzy1JUib867+fyLe26qqf7H/5r/2/v7b+pX9//lG2pBT/yuo3MPCfgsMv7MvqXw4lI2y+
9D/a+fWPrs/Zr9Hxifxv/v/+8B8/fo3ydq5//OuPb1VfMj5aQqryjz9/dPf9X3/gvXu1xHz8P3/4
/KXA771r+6T/Mt/8xo8vHfvXH4pl/BNhGLyk0BIIxKkgN/jjH+OP//zI/SdgsQDEIDwEIaDa+uMf
ZdWyFL9mqP9EQwjesgisrniEcxaurur/8zPzn/gdND/5a1D7j79mv9qgvzfsH2WPUCIpWfevP9aG
ESkkKDzovgB6hFcIyhLB3alsBgz2qOgHeNHqpy4HL0q/JM1bpk6prGXm+lr/UxYo0tF/nJPVisQl
s6oSgzTUODil04U0tgl6czru0aBmf+oTpX9DswoufJvuqxH6UzJkQsfgeEGL18fenYyG2zfjQJOm
8iurSH2wqEkc4M2lNDA/UOZzPIRgggqzZwatIIRY7pvORTOMeHiisq6IAuziz7lciRF2TBuqbq49
iBnbgTz3ZeKid2qrvAWdFJ4Nddz1p2pyzNlP8x5t2HP6gSzzJZ36RPKCXJvcvz7ERFNpzo4FUOV6
UctSJbap5MZhGJMqbCzrUZkmWSMhffPQoA/3X1IEwzvm2pi6Iw4N+jMGRtgF1ZMSkNMQWCfg1QKt
DdDYOtD9NsgDFroXoEKC4msWdPeG79zJajvEPUbhKAyngyQ+mrXwlNB6zqY5jyM4x4yDrddgpdLz
/LlGyg4xWFC0XdmRPzX1WjPF5cU9g3AiUh2gXcaNL6YhTKNLCp1ly0EllgZqBtDtpAzF4i9LAUkq
Pvnvewf5IF52hiuNo/+Azbvhj+qVpVYyyKHthJiSqczpctarfu58M0UL6JM59OicXBPD/Groo7f4
uh0b9WeWACwMJIOKYtQ7YPLiybfGUU39yU3j+oQ+WRO9UKDPE9PnCZdXVg5qlIAYaFgdtB6I53zV
7DQrmBEY7B7anEzoCNBVOV5dZW1Xl97ImBWY4NhHc/RsoHngKLnuPhUzVuYuozUagpNqfnZT51J4
1mOmL0nm541K8F6gaC3QecmkHcfSQbO30e3nd87IKjtoh8Z0w8lUWH4m/M9TTUnnndN2qrM3gGbV
QdmODTN9t2kqL1Tq0nsfN30cv+qNPvFOPRBkup/OFtKMukKU7FtRLqDd6VH482kpWKxA9xB1PoBD
RWO+UtTKe7h1dhWmXjeFbVJ22YmZJmnhsbtJd1wWK9UDtWjNU6c4VelPWQoy21ortKMxdW7qN2ls
fEQh6EhCwyXsbiryoj8ni4JOcItT0YBWzP1uVlOtvfLyBMXsHkuY7k+gP8nxNUi6HqxeVZ4IfPsG
wbduQPtOO3e/e2o2Ge7J8Sb3IVFmzNdz0HjlqBhuox7oxPIvRmZY/aEthmU+lmTS64DmXYPgWtuU
h2LsSiWo40SL9FYnsW/b6JnUlF0ZAcfoXFqN2l8t6AgadOUsf+2h2eqAghyPWT64JmuwO832MoSG
Mnc/08lo+9CyCJoZtlMB3pPaTMe3FLiXyZ/tcbH8IkWA10+1ptX8odbzb7g/7dwftaH5RMySFUGX
6unbIlHgBuIWNb8pcUKeE7NQYh8KmzR+Wqezc6idJMl9xpL8k+mVueb3xqQkwai49U9qt/NTE5P4
W5LUXZQWy4JudWRK2kB3+uEVqu3LD3OuwsAmdZK8IoahpL5TUvfS4YWw+EbZDXXgEAW9IQbWfB+7
mtR3czxOqIFtlNbEo1lJPyzNFGdhoXbV4LtkbFPf1NocrXoJ+tFPjcsee2MgeTDY3XDReyNv/cqY
x2cjMSYSmAPp37QoUSVhoqvdOzen3l3b223hox2hnfgjAP24F1RlAdt5YdJAIYN6mdOiB69F1qLz
Nkpy+tRHxNoA8RoO+isdvBqLD0J55awqedv4Zk+M3u+oZnwHv8ugPlReoT4pprt81muj0U44Zu6r
sRnKDIvJRhb0Tq7+X+q+bDlvnEvyVf4XYA335Zb8Vq22ZKls3yCkkkwCBEgABAiQT99Ju2q6pOq2
+7/oiJkIhxVaSYJYzsnMk+drjm7lfR1aWsh6HGR6V5EZ65LIdPw2+iB/MutCaF3pkcGvikfsdiBy
ecCU4i9opxLxnWsX57HKmFQ1w0Z5w9oIw8RSEt1N2EOiGubScmhUtWBRr/DJviaZSHmDkkLzGRpg
cS3NYtAFEDPmTgwe9MIKpcDrkHSlrDVLeszbpUwtBieUOFIGFefwOmLiEiUQq27KlPHs1MdY3HU2
StXvItRKiX3aF2u6X7SbRGNja3lNDVfdLkJxJ4rMOzl+TVxWYBeIsvmDj7rU73hZqtcwDKyt4bNG
WzSyAhuf2YFnVxTV9lPNO0eXQ4FcuD9Mqq3SvcsqGu5VTrK0HuYsBq4psRA+SiaHvqZ2XKZTJ6Qi
u3icsvKCTFJriGqUnmuS+zA9pqvS61WEViWP1SpsDLaIzvfdlIbdcZiSEK0/6JyoRgGQ5PsOfRPX
awkqC4U8XRzX0RLxpI6H6RZtypjcZ9FU+JMgRCNelFOmmphYxU7hsijXJJr75JSOxfbCQjPYXZun
cmpW7H2YzVVX3c+KRQLoZpCqZgiHMEdjX8ewDaKZelCjZYufj3HVrkWdGgB9TbuMVNSujTuz96VF
/yEBCfZaT4UMw3rR+RDWxkohD2VfFG7f09CqU29K9wkNX4oaHk3c3eVa0rDpSBYnl2uMcd7lAKUn
HAQdL09DahGkJauHkWjstGxk4ZNs34W9cM06UKV20YibP4hsjIPLyMYZuq2ycV53qsCOyiItHxBg
oti27GBcDOlvkO/bnvFyv6kA5G4EkBbuuQmtqeHTX3VNa0wEa4uQ5fFV1o+l3o9txodmDLuEo6My
i82nHN4qboeDM/k988oXp9Q7X8Hrn2DAgmFQ/tDFITrfzZ0krsb6ysYGK8eujcS5PZ8tpUmwtyOy
jTqz0TDVUWXYNbZVVtWllvk5XeIRuWa73keFpB3U4CS756xPTa1JPCBohIHrLrOyymvjuyzDn4i5
ZldlObtvAHsLvtOCKdkInOdRXa7DZI4F1el0waOqS3fbtiPrEM+m6mUo4t87POft0sf5Z2MGCdv/
LphG7GSBjGrC0uRKJVOHbZAWpj9o0qc/1Ej/Cxnq7fyqjdWv/7p+ktO/DnZ4eTLIDf8/SFm/e3//
n7+Swn+krB+QZNr2if89Z/3+K3/mrPlvoPxh6wp5NeBv2K0DJPgzZ02i32IUcMDaBPrAH6rcP1PW
NP4NPkxb6ROwEThtbna2f2asWzK7lb1tXmxbbToK6/+6t/9BwrohFP8ZruIKIIs3HRnC7wRH6fs2
fW4cOGIttOVrMf1uOrbCfWgi6lDOLb0QA0W4I9OUwBelp9ehzbv7nwfM3/s6vbkBREhIldESHWoz
mMW8w2mcbOnQgSNscKfBQzCZAFtQnOKqgz9Dng4r33FBiJOaid5kIsAB6ANdQbA0w+VkRCHmpc9y
+SiW/AuhKGiAn0HiPsXYdtdjIHk2H/RQ7AefT78Af945h2LsQDegqB6vFlArFOjvMlSVQ82BY2Rp
EKN5cUKtWpQfJipTVy9LXHxeVGw57K6CCM9E1piex8RH/eXi4+lXZRDfzcbejiOajaEH1eZaiZ33
PZ6plmUScCtwzdh7t+6r2ZbIOBbbhwccmewZJjfZASEHK3ekF+t4QEg1k5OuhAmPXgraXYzZOC+H
OMhQZM+DkPE9d62qjimd6HQZh86pX6RLb7NRjCAAGZQyQ4IGSQ9k4+9GMOiriavY+8ZnWSDAc9kI
Vg7IWUr0DOjBPPZDCwu6qKWVQ7fYUP5KoPvdMu/NsCE8QOIJBn3LuWH29DYDnVfW55FhrlFZR+AL
OK9D2whfbZgqn5E1IGVh3UVIsKeionipUl7PdvStqe2Yk7s+5m7am5TjkEoijpM5YIqax5+vkv/q
NjHd0FoMHMfm1/EOHCgrtPILyWobrKQeUMhU2vtQj/1B2jBsmzBWJmp0bMf4xNYg7m7k6mFV4SGi
gZ90iMB4P606Snb5gDC4Rv7g4l8okZOtLPntUG5VK5B+oaCrxFi+Q1IwzeNFjzAuQ4uSVt9ylUjd
sM6MVW0Xl6+7DA7pBzFXKd0XiyhxYpd8PsC2Oy5Og5WzrVvHyot1JPZ56pw6pNL37lJl/JkphhK0
3Pf6bswMaiTgATcHu0EFQbrTgSMhAsgKMYPNmZhvtctIdtSAEMmDt5N7KEgGMW5oi2na5RZZ4i8m
8nf44M3DI+OH2B30HWpVoWx994KKlaMGCaE6qpGZBGleQrpeC6Tx8PYNBRLpzZEQvfNcyvYwTg1/
78o5udJGo6ZuBvdHGhWz+FdwxA8x6t/vC0buOQBCTB4o9Dfv+LfzW1XG2TJd+jrVIy/O0ejU2ZnF
s13lUNP0zGKhSV0QOthLLsx5QBzM9szBA3kx5YdqCJFWRLN350JyBEdzcJiY1o82tO7TklSfqyFL
zpxQhyaKwkZdY4Qs9hMEdVeVGVxNB19DCjzc0ii1U01jM1zoUphjEmq2L8cy/DTOw8swkKFJCv7A
2zW/WbRG/IQ4mO0DZNwN9M6igTXBfgmLZoxScy+LxB00X77NKle1lcNXH+ql38VilJcu0BOBuV0a
nmLd8V1caHGpS407CcLwMCiD2hRMl+6l1wH6b6Ell96malHuJwC1XR2gI9R1tfDpsKxLuyWpKGTx
/m5F99Bji3qk0yq9vI/y9n5aEWq1mBEn7tl6nXoO9/mSDP1BtEoepc/Lp0DxqEFLse6aCBrtYk3y
r9jLL6ZEp7sChgynZQzbUzbEw4VXqHWY26Jva28gXYKIvJ3Fjrdx9vvW06vpi+Ae7b2qemJmOPNo
aY+RCcVB0ELv1MJtUxjn7uQYP1RE9bexLFQdUeT3S6CWRgt9hIfU1dIGxWctfPBVz2nbYa4yNdQh
M2t4AS2Lyy6qvLev3ir1IgADZH7al8nUHyfuOcSqxu9VScS97MxXGlf+ENrhNfGxmvaV8i0QoX5K
snoJ8/VjEGn2HGp052v8auaskY6wb5OZ4AqEosQPVWrz37Un5avU62CaMHdznZsuuElR6HOU0zXi
jjgV9gyNzXDqxhFFTOFwGWZThS488TA3Bd7DfpOb7FBEnFQ75ruiFjl86Ryy6HO7anJOYIE/Hh0b
9c08s7KO4Fid1ms1H/PZjedkKvNdgBz4GM9595gs5NjCJOGStcTtq8qlF23fBYCHBU+Pdu6Gs5lb
fkLWPGPXh33Jg1TzH3PfaouXNuinMsr0c+ySGBPUpeuhpPEAOrZiOxPzLK8dIpseqfbYPVVDuxxt
B9SDGrTXLCdpft96jDc4FmmIHTzCuVPGQTgCvGAoZ6hsaBoIX8paWS5FnQP0Z1hJ/TAdep8X+txN
nh4tS9PaCvq5BbdyXxpN9gHI22dsrP3JpbH62rmRf1CzA9AbEo0cFZI7DLpCNzeaoyAjCD4p1gL6
Woq833dl2u3CNWYa4E8fP2R0dnWnW+zlud9Snj4iZ6Fsf7X0ar1uddTVNkPT3rij1zwLbI00pjoN
UJxdJnMxNHTLq5WzzzJc7UMUY8bW7RT7C0dzfZjLiTUCKMQFJ6j1cvMXY9P54MNSn6ul7LKmQJS8
X+PIfRnXnn5EykWayvURrBtRLdtOc3COoS/bLfkyHOEtV50m1+lPXmXhtBNFn54QVX3AZxR9iwd2
6gsY0QAeCIpzS5P2Ey8K/zwHOftsFk5iNFgRrBaFHG+WOVpPUW/wH7gdjhRv0S/RCDF3XTA2fDH9
Mp8WQGQ1Bmk5Ee11XxtO8hRwluYP/eo/ojeMuAV8szyj9Zxp1GKeRZq9Vkq5vpYAwS4TlN/cC636
Gxuz+ZunKkTsmzAIzFJgp4QF3Wkq1/wUrwleX9I7eFYS74aG4Jx7ENP6oim1nwHMjnciEq5OeVJe
0ACZbrdug+Axjn8I5tZzIUTX9CBkql0xwDHSs8U0bUam7fRIl2Mbde0+Agt3ioDT+nqdqVP7CT3k
H+O+TG77DExTVgh/lQA+OkVh11/ERD5FhsBcwXh2kU3SHyfZF4c8C/ob7fNwL51eGjvo6ZEMklyh
2Cg+o0f48ujJbD4oPvW3k8HVHH663c8JrXsxd7We/bIvCOfHdorAVaTc/U77wdwAk5ozFM6OOjsQ
PqFh4NJTdVt6pDJUOwO0IWvb15BKM6O5I/Z9OMbc5BMSCZebah8ghsLH6uBX/gpJ+nwtymHYU5Hr
D5bNoulmOBNOOWM19NyPcjDDLhsNqcfJ559TsJCHlGA9170iUw2Y243NFLIkqPsFTYBB3H9sgTJe
wyy6u4vgI3dmI+nHOhI8R+pezfSMBmzho0JidkXGIL8aFU69jnQxrXHp+Mgpyk91RotTBOzvD13M
r7Qa4zOhcXmB2BmN4/MZ/xUEO1pNIqd3Fex3T9OCiForOe77yeiD12X8SfoIcOZg05dgSqqrEmAm
4AIDUJZCTrXApIcF0j5MAuV92Rzmn+SYxZBASciK+zH+WlTiMJWFxLCYNXrNQKXVxRJDFpe2+ogg
1H/xVq43kkT2hmYt5E0tnc65dBK4qOzDZuDSXyYg1W5BKKsT4N10N4B6BECcJ5dUzO3D7OXv81pV
F0HSwibVFct4JUkaQqzP+wJQb39JObKuFfME9shuuEiHBFbxfg76hvBRI+yIX2WeuvtgdvyQbntL
OQvWlMqXnzYepwV8xfMjmsdGB1Gm4z1WNr8E3mcAbKGVVlNuzbRTkiy1Cja4csyCR5Mt4Q0d++KL
T0RxahWJ6D4hpGoW4lEZNMOmZq+iufwUklE/qjZMPgfOb9h2wtxrhMQULd7WEjyNsO0+9WZs4eSw
PsVzei9KOgFQJUcUAlX3pPf6q515ez+D/v7m1rF/bSvZfaSU9IfcBPmpRGfusiZTp+teluhuFK3U
n/PcyJrK7sXka3fu+0zjDkNWU1oBStMwQjfbO4tTsBX1POCs6qmkJ4ZSjLpnWCLJEqr7ERWYyCxS
RBceXU2OzK9Rk8weXYKAqLcf41iPBgurpy9oGRBfxjA+QeY+BNkfMqTrPUlmA/c8R5ZHN8vgYycR
4O+CVTgI76sl+7w6ljViEf39nGTqdzXSJcOolC9dDJv1XZmk2AHSbrK1H8LlA/DjCam2kMnFkvDy
NqA9nt0MnW8bLCy+qyqs+oP1MNoXcz/e2aAPo10VLi92zAZae/SAjA8ZVcWXuIViqg6jEf8j/Csf
0ogUIQS2FSM7TFZbJ5lm5lAFwvuLzjFWPmbjMBwibiucmBAsYLU7CNbQyENqkboDEttKIWBd8A0N
74Dq40zlAoOI1eSyO6l2xnFOVCzzEwF4Cg8mTLGrii6tOzAFK5+dC5c5O8Q0x4bTxuV4spOpHqLO
ipc4MfI0I9n71qocwap1wlx7yAw+iDXq63K2VgGPX9EtZQohUWm6IkdRvB2G666w49B0UfUCH+gS
6H8yI+RpC/UFJ293JWElcwopq9qGeZrORxumZNmFk8G5sXXMOJKASpxiiezQACBSQaOZTRs0s3Ab
J+jGL0K1hd9HxUAecg1DgUNYrisYwJiPbjevUYG5H+QqPrTVzF+MS8oHrqbgxgMqhkHEqPIZf3MM
ngiOLd4gxBz7mpVF+6n3KXkK17IAdZUE4qgJR70uL1X5gC5rbjjaiRdfhl73U+ODxJhjVC2V3lGE
5boJQVs8VczoneCfEBHmX3OwSQDACwPYPhyn/iawXbIRCdmAsk00CysPOco67zyCbcQksB0XdRh0
6DjoFBQLtaRxd8XHObiZx6zjzXZc82Zx1LmLngzlQ6QSnx3XvsqiSxAVkPr1tq/Y1yGx3RWW8hBc
bAyGOSI8sOuRLQDE94BMhG1MpzW/dN1qWAMDxLJrrCbhYzn1JYg1D3sybKMB5ms8wBgIsTsa2DZR
mAW6TkH2dnWCuIVeJqEo0IgA+MYu8Hij+1LazB0KBY63HpyAJIWMpkJUHvLiYwoW6AaEPN/nFcPb
4jwEsi37DJ00YzVcB9aXX8DqBn5HbJnsh3zI78bVX7R5l39QIYkvZMyCp7iLxFSbdMWAMbhbBo2T
OeiIznXHue39fUY0jgaRR20Nq7Pqd2lZVpdjrsR+9Iu+tLZNnjw275uRy/lbBSwyxTIKxlPcpQZb
XgdEvGZCIOe0OnZw98+NNQ2YdhbAYd4u2QG3nuQHn86gtIIpGIKd7DIx7X+Oy3zvKvYmvYbyG0kF
3JfR2QxI7jsBmOq7eZpJNNWFkmiDsnbIfmirQUywSh4rwXxZwzOigpkHPAueZrYmsBBxXC84ouPK
wEgExPLtSNYg3UOquNUGRWtmQFbFHQ40auwXG3tUpgS9E5fh0soCs2N2Uz1i+qMfchCbuJlDxS8c
52lwxNZSLcjULG/rEDZssLQ2RpEtXuizhqL3DPuFUOcf4BQ0VYC2Ad9h3kGS9Q8z2YEWaPylpnod
WfsHBJFiaGYyja+LK9qPuBVoTSBT+Nh2FgE/DvS+7vM1Mo3J+uia5wu7jThF16OEpv4X5Zv/AGlx
cyVM3IGmo/YRZVHvtEqhKp2RClHfJBR7aEmExE+Ha8UwA6FiunJtyY5w2Anp3qwsG48FV/PUgFJD
bvbz2bKhmW8mSxlCe4He5cXWMhN+5m+xmFbGccfmWSDJWuROzfpSVNbvWxCshxUK7V9MzrdKlA3N
DAFGbZVgKNaC09+7J0+HanKUhqImS/pkIOl8NPm0NqPJq6efP9h/eSW4D8CzsPpeU/X2wdBWJWAj
1KLATcDG0aUKL5ToXGOqOT1/v9S/RTh9GgX+vWeO3qgj/1vV5P+TkkiAhf89v/QwUPP68q9782Re
p7+TTDhw8ekPYWSebypGGLxgu4cSFW08/iKZoiL+DSQSfDAr1F+j2S8QwD9JpiL6DRYnaECGIksA
y/+XYYrK31B3CUfcChW9UOjCFejfYJi+dxf7z2m/XTGKgUJCHru5fMFX+u3sgBhBD5Hrs9cyIsZW
+xjt1gLehHKm62MGOrR/SgMNpeSgYDSXAhyBe7pvgpGEz+2gU+hhxtj3xUXVZYvd9RUs6U6uwk4G
RAFioKUG5ZHJ56w3zI+7IM85g+kkiiGi18KPi73jnS/4E/znJPkjEYnKb1ogHBIHZ0Qn3EoqMy1u
uwhVPMOu5ZkGMz66TIirqFgUbrkVIlouY/g0s2/BNI/4nb+90j9pub+r0zah29/HCGgfXF0zkDeb
T+M/4eNIUAsH//IV2eLA1MkA80hPPJ0nXZzWqTUwKFyp5PQbCsZpTA4/v/w7+Bqc5KZZAwcJK5SN
BazeyQJXlpQTnB7pC4v6pKeNGVFSBTinigPFDto7nGk73ZkWu3SQQuKG0q00WdA6GtKO3CUX0LoP
wAnGUSU6uoHuXuF7P7/Jt9sn6NEEJlUlplAOjGGblm/nke8oiA2dBC85fIbCeAddAyLXAy8hboDo
RZs8/9pnITE/tpw3IuyfvJvtuluxCaxgtn4dyfvrSguaD6x/+YIdDnhCPYeST5+7FJQ+wn5GLYXY
BlpCU3fdCMrhF8frW4Z2e2zQxnDwBE0FwTzW0NvHbrOZBgClk5eg4IVKmsyFefaEhRSY87jSgt/Q
IBqj66RXCyS/UxiuXT11lGNQfv4C/nknJYpJUMiMtpiwRU3f+dJ2RUc4W0L9kuYOS+6wRDjF+0Om
nZ3SPS1Jmn/VoKCQQ05IH/OvI5IYULUzHUPpfvFW3p45GBYUt6CoFkYDCDlQzv1uNhjwYWjaNpA/
SLUOmT6OSgqygC4QU7UcF4D9mCI/f/7vZODfVimuiZJFrBIs1ATbafluANoKAUIlTfDcUV2I4OQN
zPMAnaMOEKoL61i6pghwpiUGSb05pitgf2Fn74XM2dIMwMGH+0p0AnX5iNh1fCdmOkzPP7/NbT/9
+10C9UVhJXoUIfOEEOE9V2gdKXWoVv/sQS9hEoTggPF+Qu+SLKi9TubgXsa92hYNTK22D1S2v3KR
+cdggQ+HMSyoJ4QEYJ/e30ap4sksUz4+Q5OF+LuBXRddXT0voUFrxYRk2Pen1ur+SbBswI6qpdBR
dioDFgBQVx12223nR1TvcIcrny9T38vxV9Zo38vr3o4XBgnUJeQHeMNo3vZ2gUEtMMgKQP8zSp3z
QOyZmSS3cIA3FMmDU4vCzQWFmPG9cVFiXHZlvy7BvQO5ep4qzRko43UNl0vRqQFI4ADLRQLlXgbN
310uoMBCJ7Wk8tgS44ChmPACASjHX+0pcaCLfv7+30nasVPlmyZhs0PcWtdjsr59IMzMAfrBWX4t
sjEDrCJRHIGpSIitKg1UqAiwtZPlx+7JLViA2n7fTmRESnzLO5Pk6mBd8us19N1o9e+jjTpyBCPw
0YsQnGLtviNKe9BCgnSj/Aonc6rVHpRSmV7H6MmyXCaTXTAc0F7x9VFALrUUte0gHu6Q4cQuv2vV
SuDNIVK2PurATjk63eRbgIBET/AKXd6y7fWMgDIxhZa5yOY7qVm/Pq4874Gph5xvhxbF6OMFjUPV
4YsJKnPWxxLoDt5dkgH1RgPYNWzhOyHhmjId8sJu7673LUWAob5fvioBmDmkrZ7hT6DBQog7p8Gw
xQZGZqJ/8hPIdnmoZh3N9+josZorIIkA6TkXOkZ75Baa7hPcN137ZSgHkj7O4RxhkhVlizhjVsOI
EOXnc+P9ronRhzC9iICXoVsaZDVvp0ZCgEhFleRfV+ToGhQjxEdyqt3IRn5OrHLYKH5+xfe7ETxh
4N4GOTaiUpzd76846RBIn0jcl2S122R0Nt22v3gqehze+ayy/CthyYpJ6GJrpvYadn8F5unPb2ML
Z9/sihBNQGyCswJWOKgKT949+ZrMVgVVLh5FOgiToOmqzYLXUXUKu1HXT0O016QYUUMzlS12HMAF
Y7tv4Ss0jyCwC8fn2sAy6ZKTMr/3UGeWSz25KJ/vDFhlCgHJ6sdLTCJo9hlwM0DnKUF5IxZ7F2Ie
osQN0cWZsN5sK39Gt4VbFDkVcgFroxNINX/+xO/3NfRe2fLN7anxtAlygrfvus9JNzg1FQ+oFAwR
xGZawwwrhkUj5i0S5TQ9QQHvMW19XyX40JrvkW2Qy21Kw5nNxeSe+Hyb0rGiq9AnKmNgb3um1imM
DorPcqLHFZZhWHXEiS2mjpZSYHUWkcIy+vkjfS8s+tvmgeYK4DeQmkD5trVjee/tr5IByiU2xA+l
6RKsLSPb7QZMkNht6X5fxyiOWHBvpPPbEsdeuW0pWiocNOgigjA+8tn2pVH1U//EK1akJ+r4Ng5q
QRn2DVEeP0W7ZHvEpRVoldcHhU4OstRzMgHiG0Dc/iK2QE71Zn7i0VBACBsPLJWtrvO9UMP4PipQ
YbQ8JC1oA2CsGlDo3cpXOv5hwhKyaQgyRrU+QkuxnY8iGCO8EJ8L1Gmi3AwqpvZQJYF1D4hSNYbD
FSzB7EsgaWLfBhpUmGKp43Lb3Sy2zRONpcO2ZhCR4ILUkBCfIceKMBSiTTEUKJDpAgP/TsuwJLoK
8J4BrL2Nz7YV9v8WjoCaJEhVoIOExglp51bU9nbGRm5N8yVXwadZFCN2hx/hLZBYP/cNMsuuHX61
LWx/8s2MgjIGTjaALrYSfERNby8ZgntLc+mLT5ONMEOgcIfO8IizH+OTMsjrsz1xweinOufJggHn
M7QdTwKbHkYJnCQ3H4p8Kgk7EJPCwgRZSDzfaT7ip7yALODOeDQEu/nztbXKwY2k9rwcsFawirbX
AVB0exEBoxE+VAur5rtwFCPuJOt7nE3AN7c89eerCcTsPx5+OwSwSWx41D8zKoSDUwD3y+VT1y05
PEWMRQUJ2oOHhN3k8ZrqZa86ncuyriAgZSBdtaLqIuQWyDZK/joVXOpWBCl0LV2B5jkOwrg/YNkf
nlDWlea7Hs6//AW6/1XfiTEX+smtEXe36RyFft2VbKjQaAQakBRMgXNZOd9o1OagqiMXoYiuoBGK
qt0w6Ar6GQ95MVhWX6qV1ah30qlHawl4fPT1vGq3cAhDM5ayAwqybXqfc7OkkMb5yDp7lJXrIoL4
jbTmbDoozVH/tHK3rkhrMRXl2fcLsbWaJMsPc1W0yQ5qU79+cvkY00ebcii1ktTEUbMgPx0B4LZm
QnkPjV0Plpy3J2jDzE6NoVsvQQCH4TFyUQemI0DJEXjufhTpA6qc2j54qMbQ+0/e+MRcQ/M6BHc4
MQr7kuk81w9rMbfDCOHrGHXTxwpEdH8kFOjGYR3TUoyQWYxJ3DWFXidVPkeClQOIMjnOfoepsqjX
ykIDFKKwyE0ROxkyqKzcIQ/IwHESEfT5Daz4gr4/zjn8M3j32pVDYjDKHpISnV6vyThjSq+RnsAx
JnlowNQPQyplcbbos9rxqyHzvWr3MOoyDjBqhrIgit71wtnsjgxxos45S7sW9ajQ5yZgxmaop1BW
OJXUVXUbpLkyu47olS1n105BR4+OCpw2DXolpdhgZ0lt9nkMbJ5NZ0wOF5DGJQhbohsrEXVVtVmS
0ue3HMYX+GB+fDEAb4TvQSqb4nIoZEnV82pVFc8XDKULbQy9RgBtTbOwrLfF0Q8oooBIAwJPnIvg
UCgep00yHCpPHsVUYdWwrKuy9nZx0sniAyMBA4lc9EkQy3NvFxAUtzmKumhVq6raMIlCm6zrH4uW
EMgK0hT1Xe0+WBS27Gvs2qrLLgPINQp+FUFpE/EPjEH5SPYOVetTu0c7rQT3ji1ru6VlDngY78O2
W6jahbJnutwNJgRR9TluwQCpg2C8qh5siwq7RiP1xsjGpaUbmRbl3fZHcP8IWWqlqi2mB5GKp28k
LHjAkrDObSOWcNPjwzh1JrgfRLFt+els2rKAogaVfuF+HRBvHE2lBX5O/njUzmQrhk8x2EKDmqgm
gqvxDi277oeIbq8nQtEZxGsR99s4D2nFgCUFNtB4FQFqvLr0VSkkNOoAyg+RVoPC/QWtStHAPrPg
VMbUKvto2GAhW4to0K3jsbNrGvnrkhXbLVO8abne55hZuEKCb6lnEvhtguU62N58hvog9cwrsQ3N
PKOLMMURWyrUwpzmYcJlmz+fR+skUc8A3GAsD9GbHPN71MsRtLFJXQUAqJZFF2Es/pw9ZJ0q/MmC
BdvDEbN8HwyLWYPath8xbpWt2fZZMmX9dRJSHdz/OdTBjx//a5B//ByQAqhDilgK3EA0BN383MPh
nOojHZIFD63iFfWKdQuXPBreIwFvobDNfryocYV+ot0j87a6PQ9gQDfbObBUS35bCTtilOZYcPxI
LIGxoSirSshc1T2YJbzuVkBEijUKT2T1XP0YQTDtKZ5Q/XgmiFCQo0GdPeQuOi223LLz8Mer/TE9
ctJzjE+eUvzGPiv49vA+XzrM0zbS22W6tMvxxWUTtnQPa0BTay7wpMk2vD8m0moXi7vEQ25/BfLF
Cb8H1TvK9erJgMH+a0CD1a34ZORolVDsgzAbenZe4Vvn5bHdQKRw76BpxZquWLshH5PD+6VzEf8H
dWfW3DaS7flPhAoAifVxCJCUKInaVbJeEJYX7EAiASSWT39/sHyn2+65VVEvEzMdHa1omxYJEJl5
zn873Tv6zYbHB7NXvV280hS7t3Dm24drEQHyw9FpwI+qMbflUK/u9vmbkcGA0zMUG2KWA5Zxfm/W
CSsVF2W/wLdeiY9nJS/6cPCPP295WGjFx5lzUfJLOAFa3ryQOZKxo7a61TOfqdyKQMeyM4Ymj8w+
TXhzt8haWqahkmCbFYABkA1fUzZe+m26LeeR85U/KxfUz8GhpFicl5NAW4+LenBas66jCuF6jY+t
T4ENsf+NvD4bOkxrO4pGtzoj2uN/l3oCt0NuawEVdWD51VmXQwIoMKmCd0cB1uoX5MozXUCyrNuz
P4Vs5cVhFp3NDhMguB2DfVVzxCIhM5ok7C/RTat1/mR6c8F+k1Zti/zwJ5xcDFWmisOYVfS7Xxan
J/DgQhYZt+MofqyZrg0qblifTGWyvmA3bKfhuRNTNnkXw8elz2Hac4uEnNeSKyrTqXf33mpa7HKD
crbbZ2Hm5WaCV22P+Ad+CqE+cQcwoW3XO+S5zQ/FA87ruxz00djl1QquHDp22YQ7IIvFq28gMxWv
8BZr62G1O/Y8Vx8gy2q5lUqwP3VYvi7TpFv5HesH9JbQloMaEgpeAlEmVknrW9f0Tk00VAAT7lVd
ett6GhwUDXmUlgg2ByZQoyy0zv3CTlMc6PW2m4eNdIMK7DEoweKLCv2oe6WWiqv8NFGeJcZpSlA1
5+dQFBtI2UKys62UifCGewcYa0n2uGWxpyNzkG7Vx0AX2Od3PiCQ9+akZFp2EHpTyJcPO42A9uA1
9XZs1BD43DVlK4uH7+NOFkMLEi1yMin0CWNxnfjMYB0n41FRTIMqrLILvTf2W54vA/EXd6BgWuH2
GCETYvOnvdxQqiqnXqWyDut2kvhel6yz3lFVe9XZ8zr0UAfHbnEJfZ9yq5iTPSeaQNrfV+DfRhRU
lq9eQCSncngyU5SraZS4i8jmh8mntum+oq/Tnf2pTwKgiaMqR12HkWGvffmyOhiP2t3I6TDT7FvM
eSOcxnfD0WIwBmR+CNO+DX/z9c6fYKbm+OeVfHyXnSwAiCMSG5ftsn5sN1Wlt/0vXMjgVRHV/7Z4
877eXtH8QO+Twt7+jMwCg1cs6bK9MBGgE/Wezn3jNvIqkSzllGoxOa/DYsl9wULdVmVYb3/z85Gl
pmQnYrzf9lcfEPy2nWLDVugqhI/dUJkBUe5+OrX4EhoAe2dZk9C+nLpmW+Up2jbufg9PxA+Hsmy4
7FaT59sx4R/O4JbbJy9zmMa3n2/kqpAjreNRMR4/OjbEhquPbKeRo3NffmxY5QfQ2DFNgKfBqLoN
hOwVCmwnrtO6a5Nd1nmj8TjmruSaEUmgTjrldrqVcXh+eQ9fV9vHGn8sOKMtOUd2iTtui1zaG80Y
N9O8PZM+bivSO9ysb+p6nxUVq/HwcUPAgbdNrwy8rcRyeov47sxGLxP8DfD1W0MPlsP+wBO8OZvI
Uv8dVs4GOATwavsRubrHp8YfP7MaJiIcz53hbCuo0gAvGeNKuu2z/01392tvt729t3E1OBJcxiH+
jrOqcW6NqfeBqj62xgIMmE9BH8BK+uu3+o0XYjXhUMTYSGwAHiXAmV976CkokWlRSv73M2KWc9tG
HQpN55bAnu3pDknB5ceYF3zDLWpivrKfm+Nff5ZfYT7XZBAW/yXu0YMO5zm3f/0siRY28G2RPoaw
at5b7lpbPd4jURV7NJN/f5//8w23lDII9wAtMN/1b5hFmSnTqmozeejmhoMiLTnxL/2lZJv7ubL/
+gJ/F7RwhWC3TNsjfMfe0n9+e8O5Kpy0GSrv4eeOgUpsA+0XTyyui+KpD/ShkMmq7sdJLMQhjM22
nwvF1mD0q8N59Def6NcnnXu++YpCDi8MUNjofqfFkHsYSHJF91B9LCqMRdsan0cyibpDHuicryBz
xoWVGQoOB0oLI9s+SEHkAQZr3dHZH9xatK65m9lasFR2suPlrI/EOueMRsJWP33wWfJjm/3ri/j9
a+SLc0wm8MCYWFhif4eeOHe7wZ4Nfc76ctuZUKbyDcrebcb7xQhG528yGf9P7+cSi29u/8Ea/Bs4
689UIwyEGc8/j705zbpiZ7bsrGi0+zz9R9Aa3lqLWIAtqDQgLtj5j+1ATAlItM6L88exRJG8fRt+
WbEumr7bDoy/vqEbcPYvYA18lsFoPKibKAWmmP//60KclnXO1eqWF35jKJRnfl374s1TLJh/ttVt
b8VXh4eMkQ90+v9hjqwTu17G1EsvPkoRTQQAew1WpJoff31VP6UY/3ZhYIW8FW5p+wcxH/y+r5sm
vIyfZ/1RrbaJ3s92502NMDKLYmy/9yuKTC9q+xRslXmJyUq3uBvcdLDqK05rTN4pFl0J8nNtO2AP
5l2d4EdoL8h8gBM+J3NeMhMvSmwop089M85pg1RhO023r6txtbFHtabX13GgcK1U12K2WuHdhR98
XunRjIjbpKmtbr4p00yHSGZG7eUWmEiBVOOCRsPPcZQZheSr+Fmg+Ab/LMNaMW2PAhV6wGHh/djG
PlqNcjLZuqesttm6aQ23MmDStkFB2zJXuzo3RHcYj5RY3uifRV9txZzxUdtIyFFWuykDJOk7zAc1
mS4MxsSVEHvSr4px99+QR8exifPvo5D5UUHBrE3c37ULtkOcgaYgS/QWpWfvZdDylgwr2SoFE7Yi
T6Nqrnv6KfB8EgyfBWVvKM7eMoSOvCw809jAgF4rcNblow8Lp6UXXZyVYw3sCgLjwzLs8K0GbRIZ
Y5vi39x1JMi5NmOdQ0kuBrprx+2e3CXUa/sE37AxWtSABMKd26GHRHjKJWhzGiNCQk5wyFRnWTiZ
LIrO7wutZx+cXG+e7DfLnfFZnoHNEnnfhGFR2vui6Q1CmiQbxzxERNzBpe8bvGJeEGNQWBGPmsj5
Wh1RmjE+MFoconCuMVMP/bqDjp5yuukwUPCieWb2R8eshundM+tyyeLEoeBuED43tXptQF4wZQUf
lNvPvaiDD0+96wBHIQ1Hk1WePVJF/6izAL63OnFphu3Q+Xg0qh/VYONXJS2bClHEyJ1Wpldb7GRp
6/Mx7LLE0FEaOnxiE2+DR0KgjArPopu6uyxNp0d3yd0iXvKJwQiOFhe5KdbLWs36AiSjffCVZ0dz
6GZnn3QYE8xYq6eEh/rCSV0ck6y+7J0Mnuo1NfM2nkMroRetxKYCt4CU7Ma9CqT51pYsxwZB8rU3
5TL2yeTi2zUNdSj82dkXbT7ergXhInuq8mHPpGpR8cR69ZdMjo+25cgr5RjpVa37Ye/2QNBoX9IL
3Y4hcVRTcO/LrIPXl/nXvCdKpsokmnKnwSOUhN0pWO36sJAxqwjlcjEBlMHSRE7R+IeJX3kZ0I+9
4xgYj+gekq9dWFbHcmaO8m4JC/eQFWb7KFF8rui/TRS3hmjT52leg8+VgWw9FGP9NAV2vjftwTwh
xc1+ZCSIaweY7oCZpfnWF35yD3iYo1caRPjVguqhn7Gk9aDtIssPcmmMvdXXw0OvHQAHtoK4X+bx
JHoctrh8pyBK/DDJgtccDfNyiQJh/NLbTmHt21EOtDl5nWEmEW7wLRgwhMVGYqgToWLkuzuo0e9n
LUr6pLq9cvstuiUJsvazWfTymqg986r3yFtm73Q3DjXV02mmnL0x/VJfgn4bJ4KuMjsO2P2+WtMk
GhKXAoyGA7rCT5Pspm+4FufIzq31c98XrY2iQCIfXNeeJ5cssYohNC3JWHKdyvnkjWmHVtqSqN8t
n42YlirSk6jEieCASp7U3KmDLUf7yq0IWwXpfXGn5YuJt+vsWCwf3Y8DZsLOJKp7rrUfu0sr9o4/
NGeZOerTImdqMhN6O8URVqKBKAmzSl25M0bhfIaZbnfCrhqSBicCgsx6uJ+tprzvs2Ugi4xQrecu
W7pXEtVqm3yLcY4SYnIKjBEmiUKQ70nJwpuzNXLmYLoLbYJ6ombVxeeixmcFyVO/NG2OI0dq6z6E
RLiUtgpwFZjJyckb5zNOsfm6AO/HEwfgypsmjMsajY6OdEyvvcBo811lleFn0o9MMw6oz4qdW/Td
nTd55YGN3vOiMF/9i8Fqszt0Omg7sFo+2+RVHfU4W8dCau+zEsnzRJ/8vHb1Ghw7SbRi0dXpt4Ub
cswGfxz3lIHL46BCN9kpp4OxLYlbMEkDuvTCUh476tDNc92Hz2EzhO9iluKpUEn7rplK8W3kAY+1
39o3DsKCo8lJEXdzNzxSXxo7d2r0Nf7w8m012+YoKou0iwY4+Zwt+LpRmrIjmUUegAe5pXfhQ8xE
sm+KY+mO6hltl+Dza/tkmY04FJ7oP4HLdTjlM3VhLVX4WNdqvUr7otvPPlsubTD+wsYxh5Manemu
6RP1pILA+SJKzeZgd4s+O0vN4gHTurXEMF7Nyp8u82kWpGuOQXNMvNqJaY9RWAJ7hJeroZLrJMnU
/WoH2XMAdPKpW4PhiQM/vWCx+TerZeCeXL38UIUJoVgkP4poYBhFHKwLw0VNtGiHNTXauxII/i6d
SeSKUIaYBzUV3SeJ0TaluV7Xa4U9+wqhEiYYo26fUrGGBGWk9bwXfhlsHsQ00nJ1bvFpCJB5ZXw1
EhsN2vXiOmuOGa6eqXVjfwTSDgjhFdof9iaWp2rYVSGez8mQ6R0oS3U2nKV5qQb1mX+TAvTm1kuP
SD4uRr84z2GB/NLFpnIKW2m/jUaCtYAAKvMGqc/4nNtad8fMroQThZnlXzn4qoJDaNZNeKpJKYvh
cR3s/vDdcUCCl78rVjTqu1okzbk14Puv8Mj73GvPnAZ13YWbW9CalTVdNk5X3wpiDu/9Jsxl5M0q
a/dZKNVDQQpYvYfyZa5SnZNZGhuqcREhJollHH3d9+vDEjAxIDtupYcZY5BvK1IGtWyntDyV9OSq
iiyfyiVy6zEh5xTGvY/EaKVPk78SMdOaxMIj10useLIoEa8GGvHhxc3p/hT7iJKDi+/HTBtkRZgo
Pf/k2jOO5qcVI7utd8vcYQY72Wx25iUubr0cu2ppVIyDxR0fGRBVFihw0gpLmyLjryLezgnnR0Kv
iKvCeFPdk8NjrMeJRrOITL+zzespLOYmshU4/o1fsZ3GCOTWuAXZOhG6lUck55SnwSAerLitFsML
V8Htb8y5jsFp6nJTaUnbrW+HgWSaAZt2wawwAPa+ZT0E0JvRaDF9a+9YY5Vdlxns7K5ugHmjdWCK
3E7UC8SPPxblRZM7brtPIQpvyhyYNMbxNF+IFCtGzPiADHefVyjrEoM+VjOcUP6ysyfYb2+wh7Ph
hrMf1UWCtch3SgEUB2b3YklDfdUhpYlQcrGPbZtYYp/qzCb+jRIuY2YQ3DxStGnnZ97DYjitT2E2
Bgv2NXbSgRe0Jnbp/AubUBd4+0xWcuemnTWH+7ImVyTbS0ZJuO6NZWhvfIbMrZOLogucz6nWb+ua
pc9pJt+we7oFY7in+nFC27FPgkQdTQ4Pk03CU9Bf/npVLXZ1ViIfDzpTYSQ7uTK5BZkmVrfarR9V
U3mxUt6yG4PcYX/VQ/1lSJP14LcVNF46JzcwjIEZWXNP3s/KYePchX0mHn0ERNjpNFgPzwMPzA49
3ITlXZb3koRKwjN8P73u26Z9HLt+SPfjnOrkEtQ4ZewboTqXdVt0sd10Fan6ZKM1eDL34ZC1V2Xi
Gjd2OTtXtoS0bNMe8jqkLYptO9Gfm9EfMRPbmOlNn0M4NkP8Rntpee0Z/eA0XEo1JTsML+YcdWVK
AIvX4+4LrTpBQ4ogcrzsPS4O365hPa6YC78m8N7dEf+8jhWLErMVgw/PnPIc/rlXVnFeUF/wEZIH
Th28pAR14FOX2UuRp9YbyNt8QLQTHlsMTwdf+sWdUWAn17WXvZpN/VwVKMFSGreDbyfFp3ayBwKE
Rdt+EiQtnEZbkPFKLEARRDng6CmRNhedmiDc+ayJS7TFbUFbctKTlX8pM+G/leSCvpIdOV1rmNvY
lR2xFUDGL4DvdrntaTOG3MLsbrwkEdStbI7bQ+h8ccqtGV4aTFA7l/yp91YHRr4nHRYiFDC59S4b
fLFY1VU+D3BNawtY6E8FNt+KfQSjWV64N5Xs7fcsy8jTtCs+AwY/Pwuikt8bAX/xTGSLdC8ZOUuW
zUBsHhGbBsf3qZbt8KekayNhQBJY88bBO6ldaASTvjCG0osHWRgX5K7Yz5tu4GCtutyiJA1567pz
8T7qQHI80Hke2jFBDdUmrriGulNXckFUslMpJc313I/yvbQH8jx7YEa9y3U1fxmGhbXCoqRPGyUo
5lcNa6V3MHJ63xRanACpUyRT+cwAsE02+g0jv04OtZ8NV85C/7YzKEeGmJEBhrs3uhrNr7lq92Xo
q+qTL/UckXfSx5VpdOZ5nHzrEXYtCFEFUcMRZjJl1XGiqCJUzWym/dxlTMjo5pDSExWH0Z5FNllG
NCabEm+pTVfuldQ4DFCk8BBFTlZnhVPqQ6o9qJS6JLeAIk3ttzZWk/ra5TY1tWiS9bXpx6a8tVtr
IuOCOLeSLS30Wny4yhqZPHE0TLtonFtvFAnDiqwuF58rZKMGvj0jILb4AGFWzuZNmbVeG0Z02zO5
g+PKOCjiZThw3SXO4K+Cajei5naWuNFLUhNtFiQ2Dsd+pAGTd5UGHRK7GZl3OB7UKDuCSFJyvdJ4
YqlAo+DGIQxjp0m98YZDSq3WXI7ZaNTf+66fNbmR6J/qZu92cG2PiWnDvRzJV84JXVCLQ0jZXTHK
ku/BMZBLjdicRzgAjcydy/9WG6Fvch/7olli3PKz++rCMmWPH2CtITfCYajCDRq1rWSWV4ya2ah7
9AIbD8I6XP2vqZOYs3dEV72y3jqrD/NPo5y2tJYmAOgy6GyTYvI4ItiOh5cxA1AIrgcKyvmMEdVc
nGhM+7ErjyvsFt8WR17RFu8i2GY4xG41jEtzJUYuj2jZFpVFHyF6EXXyKAZX5t7eQ6iai5OJtXtp
0SHlAzUOvUPaHaQkP8BGptfGJSqkGxsxF6W7DNkxF5z9/RA4x3zwa0yHoLAaJDWPkFSN1eTs02Z2
ciIyyaVqCQJVTRtcr5R+wT4xKi+BBdNJKMed5XQkqPrLKhxitVT9IoOxYsQ3TNzObjGfbcG2zHtB
bVJ/NZuSKgv1e6bKfev1YRZjV28wbq/klN1jGBqXHyr7E15Zfeeijr0AB86vmV4nIsIsR1JAl6Xe
S1Ej1tIhRLA0qscinCf/sqOE84lQkYtDFsBUEusymKgY50BODeYcXX6V65a7lSinJj+Zc3SMB7Eu
D31O+AIFglHtqUDpEJNCusSEec5Qx0kdzO/GmsyL3Fnp1FkPQYljNp7ypvmiTAhsApc0rUGzGppu
RBVWtqecUP3FmLml/poa84a4UFHbDcm4WXrAp6UT40AqVoA4x+5CQllMp233zmL2F1bf+p8qXTlW
H/mJnbYRgGLu0qESGH2uA89kgpjpjsMr0gdkEzsChslnQdPREVAzWja6IsCtc0rnXe+cjjr8ZoZw
IydBlP7eL73qZKQ9AckIrzFXoK2TNdINexn7OGjcEErKGLIjvgW+GH9OjZ1AW3fRyaorohHA7H1F
sMCzkYT3I8lDXOcqD54l57uFLzt2wiQI9wXaim8G4iXAw0Km1wbbcP9Gczll935Rq63qIqH3ggrG
OynHd/N3tkixHIV2ioeWoDEiVI30a6os7nwwrTNytYQQ4HIlvgKXvTk9B7M73k2qyrgEbGyww/4W
5MQzjVmhdMMHshssP95c65cWoEUeT2hj/pyEg4/QLXuHVNpic9Ir97FLGIo42I356qne2oU+OkTi
e1YU+v267LAcLWc8lXYe22OvMXVVDQL5MNehvkw9hTqtb1bkoIRCESc2hdUmjaAbjmRD7skBhgie
FT9u3sepFpqt18DvkO8G6SMvFGnfURQ0S38jRjlep7alg9h0U+kfEELIp4m0D1THQ8NVogbw3xyV
BemupgC/7Yyt4u2J9m921NRLTupTEiJHKbs8iznQC5RXwCV3aw0CsFs9Kb19ScThEguzzvdrN/Nv
Uhc5HbKRWsZayO9TnzV7O+nnaBrc5ZPPbqGv5qFRMsYIHTz0LvGnvJ1LPLGBpuckaru9EWQhXQVb
+goyoQTnr7KS8Mog5vh9qfLyNBvkfKPVI7sxD+zPuGLGBp7BZyh27hIgF/mTky/xOC0FUc0qGJje
leVBxf6rRHVVWDYe/oEUshcjyeR8Brlixg1CjpoAGVlbn/ItMWtXI8Q4tyhMzL0/uQtNQWjjaugS
0633tVVkT6U7qyni3KSqoz6PM6G6YLtv3u0kpi1a3G6Tc1DV4rVDZZHu9Fh9En3dvqqhbXdZ3oA9
oqhEKJVqHvlKfUqNySTdp5+NyKDyuFEj9p4e3OWtSUfjUhUs6ljlpX87jEN7GtwOr4fyy2twAf/C
SMzgBcSY8Ia0Sb13SXDTfnbM/kGrxb4s+xY/f6GDaavWzBrpTAPE4/d9cNGLrPHiNTQonOo8nI+N
a+vqAbdszhjOlcHjPOpO1Ani5SlfrKtmaTO0gZP1miXL/MqsSNJW+tHEOumW+zqoku/Iis3YcZ3h
OaDcP1rEgb+3KNBfTf6JuzNmbhySf5LinOBmhuQ/Sj1sQwnGzwiUhzs5mkuyC4bWtFgH612YMpWA
p8Gpj5wHqqHN6EUc+IhT+NfXU2erPwvAjjiYaVSIeWnWHUH87YsRVM5jkQmnZuIgt1HKxoIKQ2lZ
CvFlGUH/1b6U4EHqnQOKDKgYDhwX0ysdbVvLB+X0rePeDkXWscv3pAKgTVId/mdEAvNS1B1cA4Rj
e8sMhM0jOBE8CrEgWnMesktzzOpivUTIvQzPST5P7he3cdryomhJK3SixFHmYDCk0nUmxeZVomaB
00IfQRBK7pkxwjtrpWwMzIWBDETem/PlSC4sAjzPnt2D4zRT8OY1zcCmQvIRMXrsY25mujF1HjoF
sue8NEXQ4qCxQo5MGY+qasELzaJBxu6Qpkc4dfvN7IyFiS8Qmgj19r2clpIYmDVPS9RCkogDyA2e
wQ4aJC3S1ezutQgGWphczJ5SL20wJbqIIWID+j4sQ0SknIui7cc27qdtMvzelGLsu3eivLW17Pgt
Ml+iqXUoyXarzNgZLhJskkUYgVhvV+J4qRlWxyydtd/9ORrpajOQIAlK/g4tvO/NV8bQ0zBfFYxD
IM9iNsPA14e/oee2TIN/kXOQfxioiXOlxoSV9hA+/Mo6kmqTJcUswy9mgYvkJ+tte6UL/aREnaL2
nALNYDezdpTt73xVIdIkosPkFB5EM/vPxQ+i668/169sLx+L8ecedlVyniEP4Yp+/Vi5Sxywm+b+
17KVm7eJSKJN+FGXYcWDaLTQZX9DVP7KyW/viI2bu7F5h6F8t6iAfx9lB2gYEGyTNt/Iw9zeUX+o
agS5hFDzvZ85IyI4bc4Glo9tbl//8VX8Xwtq+CXO4fit3eZD9b9nPvw/mObAE/c/Zzn8r+r9c5ND
3X/MytoGYvH6jwwH2/oDVQeTiDZRh29aW8LzR064Ff6B19nC0Yk0cbPQ8WX+Kycc7QAz3W3b4afY
RiJCIW+TrUT4h+c44Q8e3oP+56/+QYrDb08wriR+PQ50hI4OOhfb/vV56kaMH1hbUdMVmb4nZ6+i
fNSFsSeiZ/676XC2+I+3YyJQiHoKjQ63AlPQb2/n1qhc2NYQb7bO6xoOVI0+Xr1dxSZ1Exjgaocp
aHIGeNT29E6rRJFERqo+LwVKmIu6qRJaKRyHt2j402qfZj0MXTjK4t7BmWLF6LOYYpCIsL7qqf/b
CFRxutSj2ZBRExJMsyOcMHgFcUGZBr/KxBTt2UQVsr+SpuXbRf3iZqqmW2D2xT37fXsXwuHxWbqC
KqvMgQGdgQiHmOke+atKZHoZMF2iYcbPaofAE8W07rAJSpoK1fAnQ5nYb6hx0b7jfM1eeog1K0Je
FGJtaWqihNjGDDNajUGAn3q+4UfIP/U5BXv+s5+T+grNZPGQNr4qLgqxODqqLER4iOmYtxOZ2rEN
KKeuu9Pon8lyREqov6Gh77z9YK3DG0py95akwVUcllm5r0E/bqlwqiLVIKzsiRiitelekAfP+YXR
11rv1jJd7v1yaOq4wffeRoE0uk+Q3smflChVS3EbVP7ObcweibW5EkErzGl6c8yc8pusqOBPe9Gz
AKAe6nfksPl0aJ1lINqp63vi8EymI0RzGlr3k5HW4gIms3djf7XGe2KKCZbqprEewMp/UDa+o01S
/LxxjBrq8iueWmkiSl7CJ6yFTLFu68BdKb0kA5M8A41PNnuOvasH2/ls1D3bYUUaRrr34MrVoSGS
8G6ZBg23jHN1N4Z0x4gVxhkZrNNrNJKE6z87psscdBI9g4PuujU7Dum0mFE7TcvzQFvacP24yXYI
9vStTjL43F7jA4lwQruxC0pxaLzWmo9icNQ3tANts3fsgcxze8IkgqZ6CoHZA+9rWhgFSb7VYj4R
jd7nMU22Wvdk0PbmhWWqfs+wF03e5wR5tYNEtoudYPqfvadWn97SbJ5xgs/QVjvVUtEgSYWJpHtf
OK8TB4XKZb30TnXpOdWC7dq3jfeAMMAstg2MSttTR0EDMZPxzXLWDjEMdg/GY1US6WxmdI9CuWwO
Qs0ZEXkwJtXeLh1Q1cRv0mnXU5290zcxPqfrSqAx6drABHoVkKDUl72NTmQpyYKzcIpj4/Gm7yHT
UphbElSsZj7GkyvmqbvwEOH4exyVjmAOwCKziNA8Qrj8uqKFssNpfOoJQMCUk3eq3QsRoH8mOBBc
lFb9XM84DvZkoHZfV8zBa2QRUekxpApv116hMvgsQdRzfikSBoJvp+ptwh3Y7uxRJipO8pziy1lT
8Y1cBRL4CklRdpil6tsjop+cAGVjTZ+YmCKnvT030G1u3g1fKpTtZAPo2hQ3BCQwkrydKffpgrIx
3dGEroS4eZX3tpJzgvq7UPYtdM7y4ue9+SQr3TykIYblyFQV4ElYuRadHXKd2C0FXPuP8+kfHeP/
Y5jSL2f0rfzWQMp++zYw4eP/g4MaO/pfHdXX3+i0svbfj+of/+LnYR3+QaA6B4Dw/JCgpO08/Dis
bf8Pzm4OSlylhMKREvK/D2vDDv7YdJsO49sCy8fkSvn687Q2hPnHltjFSFrEesEWx/QPTmtezsX8
WyVM0efik6YncIFYAVj83wSGvb8wcGz2N1On1nFXIMEjZJeDaQriEqgRMEg9WI4CjNLVNQazYY8l
/mSK7o1YtMvE0xfb/rsDxRtxoeoD0nFcBMTaR50/Z1GVhzF5Evc53UwZ/pl0n9tE4sdETZMWpwWN
RUWotx5oAaUznLWZPy0sqlujxx43iCIK/a9BJ77o2sZKAM2a1MOdyqtLPRRvaL5XJloCYlTOOL8Q
scuIHVI4IyHUSwLSmvkM98qTkFEIeroVTXbVgYjGmdNeN1V+9Iz+zmO/i7zM0lHTrZcNwZOttp1Y
OiUaqNbCQjr231yxvnH67GG8UKNz9HSG/t7N3nSoKsbwpOt7UVa3XsllMUukOm1OKNcv3jwPUtoT
6uBnzXdjLeD42vFVqfpuXEi/C80e7jz84ubXjpte5tnLbHT6rTABUUBYNgk7HlaJGyKqFj6mHpai
ihiOZjw1BR45PRP+3k27yfKBIb0cAUKB6Wpllp7bra9YW2FoZudo+gj4BMWAmImK7q0e135/2+TT
PTjvLardaNML9lZ7U4Y+udVt82lVcCWhnE+YZPDrmc2N2xK9b2EVwa3Tyj3uIfPARAUC8vz6PmNO
VYUISW/p+el67yTVjVD1mUjDU8+OBYYoH9VI0bGojEgLoz14aFYmx/C/GHNyxwl7mv2gj5eOFyPI
IqMaOOVoVE4d61CEiHc4da9YK+z4gQlq1V70dXWuijmyhBzvGiUejSA3HksS+xkCmuLXmUJC2sf1
hQzsK6dsHxnLRUZnh68LrgrXnrC+G9Bpu5Ehd9A5IcMLYcFf8sBKY+aVpYc2z8WlvUyncRvVWM1Z
EuGKy6NF9S52z7mLy9Q5el5/p1TyvbPEjTfKP5sSvpyCFP+2W97meWdfAzEebO37h5DssoNBmRgV
XXiTq+ViyUOw/cE/Zcgz8KqOZ8vt1QFpn4rJSoZVDabPTj6s5Cgw3Yyqks/VZa8lecUktgFvleQh
7ozMvS5H9aqq8BnXMjx7thyyDqaxyu35TJrFZbW6Y7yMBc4fq4wT1em9KeQLcaOsRrs9cwL5gHdJ
vU+r/F0U443V+umu+C/2zmO7cmTJsv/S40YtaDHoyVW8VADJoAjGBCsktHBo4OtrI+utaoa/YLAL
4x7kJDOXX9Dh5u4wO7aPY6fHxFDPXnrLPZV7QWKOl10aKfuC+/4Oki0YZhOqBZ4mpLhae74w46o4
IEEpds4EESN28+9UJwsAPU21y0kTHrq0v9aa5MleE2bdWJwLQXFujOODE0EEddLpu1dmN0OHGwQm
YuqphhBKSeHK4WaCbkuQMtS/lYN+wfWGS0Kfl4ciMZCcuNbZS6YGOeu8w2fwGOdBoufiWBMgcXdf
kmv3vC+pJiaWQvo9okraYwVgJM1dDNJ6n6foIEyzKaGvYqS1QygUfTL0oT4b1MBubMVGfuHVSDkW
Pod1Gm7pd8svm5AqfA6xGuBVqH0eveaT1c8YKMwhcqueK2AZWX7deXhvTlb5HYUvl1d6BA9wT9JL
kyby/YzD3OSNw9EtPLpUnCowFuS5S3QlNHc6m63IriinHlkI9d3oKddc6K7b3PtBK/gjzcHPeUEO
v+DShWPDT6jAHkByNaQpOAwiu96bi35lDvN1W1HOtcHk7W073VczVHZjqZRz29EWN2MoetFWRnGr
zwbun26PYWGyp9HqXCnDXez2flpl7AUqtgb9CM4fYeZ1jxUemnj9UHulfV489aYvlM8C0QTSpUH9
mdKJsnNd9q9ad9NvWakXV2qJtaA2TWiNmulGzUvovAUartYpx0Pakg0zhHOaB+wQnPx1NXWZjXOJ
bzKpJkwgc+6MeCtQks/y+THML5eqYf/utaF7nm29vVUi/aqErb305VU8j60KUBu7I8Walt1Igu7U
08nH+VCg/NSW+ruasX2in81uKUAHSr0qlvIO1ShWrMc673CvcKJgLL7S5adCc+/TvZPNfj6bMFv7
+kdCq/8FXgY0AXfWGRoBHhTKaezUQxVWOHfyadPF9tUYLXsHiC4t6M+LRdkuHoqrTMkukbbuCouU
+qAg4QLMsnPn7ufsuNNBRPm1jZTjUocWhKJiSfegm+DDkC+nAmSL/jbp3KcGfcnYh9dQjH6oKCaX
yNtnFupgpJN4DKo/mzZ/0uh7OtJdg1C0YTHRaVSc7HjSdkmMfWAyQAqnOebklTVlwdbABncS/TmO
veRkNP1AU+T4wPfT65Qsp8opY5x8mq+ZCvOj1NgAqCvhb6Xk2a3ncQINy/iaOGGNvqTVtAvSjfYO
qjQLHWHKaUb8f0oVKn3QL9Qz0JLl87QsL65NbccYO24WNZhgQ9GnY0mR8zzhPrWPS1wC8ipOvyWI
v0/molABt5yYD74pXBP7WbWP7aT/hrNfcbnMY3amk6R/SUx9frbmuXqdvbK4VzPr6KEJOzRWYEUn
GmMgsXnTvh5omFbMl6LM2sdUHYAqOi8IcSHphcI8xR2agGhcnQMrNlklQ6dGcTaH8xN+8VrH3Tl1
bfIVOxYHU8Sn1quuJlWtdqX4OVLmuqHDczwsiiUOw2x9TVMPF0wHOYSmqJ9E1PGla3OWOQ+gHi6g
JhgvpHqTvdUotwaN/IhFRHk1ah1OOEKjC7jltMzpFbgkqXyagTtPZETCKgq6Mr2KPfUSFDQftBrN
yoC/LbCYHXu8rg4HLUFn4VQ3JP93yFUwfbD4fhBoBlE/6/m+wD8mpEEBLbLWnvIhMfatW5/nTHss
vLUHshhxyV0wzcVLIugMHWXmGo92dKiRzWUURFSSBmnKBxIwfloDjnSwIAEhGLwwcGHe0br9Za6o
sM0TZ2tzOSbqKTHNJ7qS8XrDygpY8wHWyY6Gd4gWA6gvD8exWPM1hB8ldpU4HGNFQrbU1H8i1rmo
9JsSFnzizbu5H3ZWFp1N6y4qk++5Xl8vrX2gnl/sB7QfmDAeKz6G6H28KML+TJrlqhJYJ7gw9cfo
1Nv2ldJ1LupwFK+I5rJTMkcO4vjlISttH/wF5mMFFZFoWp4qGv55ktHaG3Hfn0U/YkCMqtSkGZiD
3Q56qhi1Ba7Usa/pb1T27bz8GobxNhFVerLWPE/ZnnMtujQSPWBRc+VDa4NRLPVp74T65pgX5hmp
xm3SN9+a9kFRx1Xofcja8FAbn6oqf0Us+lJW2kXdkWXwGkSg+Q2+vJfojn1hFYdJSZtDleb6YcLZ
kvaB5DS1AshpM/+qMvfz+lW+7g2ZLV4rp/lpquG1NfZYVFQ3bYI6Re9xBjIvYqT6KK/Ru47IZIpj
Yo9Xgzm8LuLsqRGgxYjbfHMyCu/GyHxvGb8Ms37TRjeq+RDZy301edd9bu1Nsz25iFyauLmxVdRE
IWo/umFofZ8aVPTcbdAW3/ZZ8tXmrosqusCUyeXOVJffdKGf7RZqd3bbLTjr0strUfDJ+LvKVTSo
2r9wJIx2a73yZrYRGy3eLf7SQWU094Nindg/bm1Me5Go3llTcVyaB6NVpp2KK8Rez4M8QSWhCP1W
pQ7ZNRgHjQqHicBhx2TDwV7mlb6eE3j+F4AityYXVavVrh3deQZV/VSXZrLD/jU6zoCsc41DK+nv
Kk19RcacY+llkHWLewgJRuDM3wcjhnaT0gneopVBW9yghusxwgYXBDqsw16qwahPN5qL3lCo12hP
ov4M1eRmsr3vrKTkUHTZAyoBJA52HO74GImOdMB/K+PFg+uenfTcNG/LuTYuyro4I5ajpKPe4bt2
BEgJuqe1QwTdqHgL56edWMna5/4MFWr9ooj3LscYMIT9MHivE3cl6kZ7tVRu8tLZL9MTdDVkN1nM
LoorhW0OD2UyHJAxBMCgMCjorzPOwJi8CsgQjgDyY5fhEu40234dBjy0a3+OmltDcT/hSHDIGuOz
icBcY9vjzMB8q9frp375ltlfU7BsuC4linWnInwRUbVue/fzbJ1RMtxWojfusTn+MVXJbaVaz4Vm
0XNtzsfM7PYjTxeHim+NyZHu+SvdHBBI1b88rbpHjHis6s966vyE7XUu0hKIFQqdSKMFZQyDWlAJ
atGCcWjztYYxO1muQ5byzxSeEq2/1CjaJov9oxSId0F+XlK5wdMtx6eJXlvEccpFoi/HSMRnpJJf
Mld5aWpMlGbIPZbaZUcXS2+KxtbXvBgvlTHyrYYrKYIS9P98ptMYPgI6ijN3H6IRU9Qm2mfjQN43
rn8paberdRpHolJ9yBTXPdKpb+9IM4Mf6UbjUhtdjE6cCsGe+xjW8WtdZFy2BlQGmu7XQjwPS17s
J6Mcr+rCDtGMIZsqFtx3EAkcDCP91tXmJ1C31UXZZV9BfUCBcysBnKJ8GgZgjNgzXSrkB3fQWz4P
oXgtspJGJShS2IRPBVV9zNv5aEXKMqlXYVU5p6V3kfG59jdazh/UtrQOWu/eNWkqGA3O8ly1ga72
t0tk+5mJ0DBN6dBZGrKBebtA3wJYsAOj0eKnE70CCrAOSmsWZ8eNRwgClg3tcVouVHfOT8lAJ9BY
4xkaIxXae3ZaXuV47zDlSfiiIaaOhVPyrYJ0g9H6IGMnjjjAlDM+cSdezoD2ma4DFduindtTyTbQ
vuchN3hwNfd52u1p2nooMbyGYHIMk7be5RbuYJX4aTjaXd4seA5V2n5enYkoSGQ1cvqwvHUwi7jU
RGocHFcoh2mYu1O8SutsXEc+JYMZH5lSdDjTJWpnviEjbitTNd11IX3skT2EN0lVkA9FCIXwBy+P
EzbNGEN7OD1hCq5d6lnKTUmI/EvoTsUlck1Ef9P3SCG21fQ0m6yNzAGn5CK350Op1a9sq/jlctbC
NfsSI0s4V3OVsU+no0P35PClSMbnMC0vQTXx6R4ZV0vL0bZ4uK2rdC8OLPOp1K+5muY7m73q0BQJ
6k46SBTzxrbY4Ryteuy1GsuqOaeYb4xKfMnRUlC4QEO7irMsnatw5Z4wnEq+roigI0Sv/MLj2xor
dHIwU4zGPx7qOLxMEJsWR1SXsGLdBQ0W0cfuEa4ObbckoRGI0PCwj3IF7pOjP/dh/K33sBmftGu8
xnyTlei28deIpVY6ymPits5BqzNQDfU+Jz8bl4hHxkU7WvFq2YywgZqEeU4LjBayMEMWGPZHDK5J
AUdnWxuvo4aUbePNp1rDFaOvErgxVnmtaYafclUr8PNrxuQnxjBHmtqQuxlnmg+uIVIhrnuaWvdu
GKkS6dapd/Urp6GVqM9RT5r48wztl9BDxZoX35ps9EUeI+5+jZwebOl8j/QvmObss1LWN3UmzhaX
NruiKOElV3Ro37tVujcSCJWNEh9KZbwxqxRBTkYmqb+LhhcxpQ8p/ZO4vi9Hy60/k1Uw6ascRi6M
VcsRq5ikCGwjOuX0rp4APye4S3M9DYWP/hYUTj7fhtMAfcu7JywPsd0+mhFdd4vy0+Tetxj9yxiL
njCurpMyecgm3fOHKbWfafdWcdJeDu1SRdAtjIOhNGjh8B+El4WgULtBSu3gup5Yu9H2rtM2fRra
iHQW1YMr4Nb3IRY0R0tFPZuVwu8GvLGw6v605I4HYpSmqUl56UotQM/u7PWKUj8tPiXO6OJzlKHs
3+nag+K1pNqb/FlH69wtghREXnN9771TNui7LNKoSkXxrzZrqstQHb3b0qsRxXSp0Z9SWl8Q+dzZ
OglFGiinqT+1lftsRsuT7rFzDlkxX4eLc2lE8S2JISgjRWxzMBgYtjpamlzoKpccvU6z/kgH8GW8
xHwgms4nRJmf0J5/HgRX6v+fzu/mtY5uUkJ+v/COhqH8rey+/u//lcrXDPM/MCagpk0V3YEGScL+
v1L5jvEfFsVnw9KgOa5W24Av/lV3t/hP1MI1VCaWDqxz1Vf8K5OvWf9hYoNBUzpkhJWpr/9PMvlr
ofv/CloQHZurswrs998L4N0yoABFc3aHWHw8GWXmnKEezR+oRN4bfQVDfv/6kJRR+3/+l/a/AYfT
d9Ap0V3ozRXJWihWTdrkpzdTfPdfT/kWnP/e6JJWADU2qqdBc4OswWeV3pyJbwyzPm8bfZUAvXn2
yNEz26o9M8BSDgSgktyynTgfsTHfmXapahIXfVs76kTWgOZCw3Kf0F052ybdXTEqbx7cTRtMJ5BX
BEUcX9Dad41N5WHTnMj6oqUxxsxKDTPA3vbRCsOUb9ep/WBwiTzy32vRXbVGbx6cr1MguYNiBjOm
3C9xRhsZlePyi0d96VRRlzkC9DJORdnqNHCAHHEqO73d9petZa43v40tmq0JyzGDBnk/4hPrvAz6
921jryKUN2MXKNvbcOKFWOQ4IhxeYbKRZtw2+BocbwZXM4XuAms0Akos2SFZoqDMs4+EMu9EmCvF
r6Pos0vFXQ+s2f5ei+UJOO3Pbc8tBW+nNWjL4HcGS8SbXKzxth51fdvO4EqxW2FSx008pqANWvdU
kRY7kzP+1yFHtTn6Wf2/7zsyh0YlsxiZXaoH3qiftTG6jxt329t0pNjFuLxBB+4Wdyg+mwOpSPOk
T713sWnOHUkeaBkAEztDyVGarFofHaABdURIsRufXgpgyxDofYYmvkPbGtMXz5ec0dZPf394bV10
fziqZHSO0oelhY4yuiut9FHPhHcAw2ldDFWqzztNKYfTqLTaTyqmuD+kFHE9t7PhZxbTp87FbdhS
aIfZ+JdKIe1w2OeT0okAn6+LJjZdEs91cfn3v/SdqHOkkKZohJWlE4sAF99P4WBWe3sJNx6ajhTS
kR5BNu9qN7CEBw1O1N+QRV9ve3AppksogqKq3ZpymaM+maAFkykLP3j/782KFNP9ksBOLKaasrPN
t6oJTo5cqUHFftvDS0eyMEaExkVRB07W01WMP+3eHmLjcdPo6xXv7TbtCdCq/RRWQenpBhloc7yl
fDx//vvo67L7Q2jIrCCDTrTFpXAQjENNb3SEefHYl9YVdlPx4e8/8c7021JsG6EYVnG/G5CePobg
TICAbHy1tnT4gm8Im1qY5LdtL74wYC/sWwo5+21PLsUqJT8QK9qkB8LR6VfNb0SUfdk29DpZbw7f
EtGOvsB2D/RU2Cp1wX5+QYAptu3XthSrSMEACgrNCQzczl0Fjrdz/PuDv7dgpEgNYXEIFUlIQI7Z
PIY0GTzT4kEhLum1p7//hL6+vT8tSilgbcWtQ6Np3aBwXDgyntZeUZv6VHcOKko3SWwqCVH5nFRk
gxfxa0kj40JM1vI0G6s4b6415I24Xe7SobSvqDThIR4K6vPxlN1HbftNtVRIs3X1QELk0k0mbw8C
urtsRKF7V1OiP//9D3lv5UsbgwokvRFKWAadTg6zoOn3QGtt+AGo7Z3RLWljGKtkqCEt6/hgp9/J
ityQErjf9OCWdNyvaJk4UoQXOMr4YtjT3bKUP7YNLe0GFNqLcl4qL6CXtIAkUweQejZ+Ncq+QsVc
mjEOe14QWc61fT1CNPv7U69/+B9WpCXtBLjJ6m7HoIHj5Kpv1Xl7jFR6s3i/OqbRlfjqxrVFq4lm
Bn//xXfizJI2CFD36BGy2glMQ5tvRJhn4IE6mJTdZB3+/hPvLSB5kzC1wRJ0/wYVC5+qKMqdId/2
VWRJ24RWghKP88YLbM1LHzGYFp/7sPmom+a9J5c2iEIPuUQbnFqAPa/QD32p9fiDN/3evEsxa8z0
keVR4Qao0BLfIu2HvomMdugiP/j7vGvv/IbsyQsjhO6XxXCDAbrhazbDCqpthO9xkrSPXWlV9w5G
LucC0IqLWrpeLrDhUo4YL2rnJa21u2LuxKGoHPs41Wn5/e+P9c6kyjxES8U3J6pVK5iMWEWFlF1o
dv2ybWwp6sHD241lpNwBvOzsqmW0r1NaI7YNLl0CSlSERui0XAIyHNOhiacnoIIfXJDemxUp8s2s
zuhlV7VgdEhzWWlun5KqSY/bHn391TfXgEUbEQepg8bnJq7HNV3cL4Mbhdu2cVMKcGOADQNyUA8o
qlrHbI6GnVKpy8Zpl0IcJ3vdGSjwBRGYpEusup9yT/TbDjdTivA0ooGysRgc+P+DXegk4Rtr42KU
QhwUKD2bqBCCqabZz6sPq5/p39+n5Dj935koQzqUB5ovvQr6YpBiZHTduGP0zeyd+JNNd+Y+Rc8H
DM32ugczRyzkrqW1anG+e1FZPEIH6jDDmNyXGEe/j0w631m/a+747QqjejZNRmHllDD1GpIzus17
qnn2tvdkSIGtRrMHBz0vAlzSLjjSv4FO0LYtMJkjrAm85CH35wHtQulpRMxLL0s+bRxdCuwQPKCC
0gmFJgrgW5fKdBWZ7bbjz5DiWku11o740g+K0gT0bNN2+q++h/9pDsmQghrvM8vByCkPuAjfoKe2
Nevq74v3vaUiBXRmCjtabC0PPDX/tqCwa7Vs4zKRwrlYiqLtgHMEdId9KxvokE03R4dtzy3Fc+Y2
oFqgSgWTCTZuTPX2YnSFuW2d6FJEt7mbIWB3wwD4SnjARlygiNc+cld7Z85l62mnt7VZS5IFDxrH
O095hngvRef295lZo/AP19Z/LN3eHC9qbKs6qAE3CE3154Kr4HGk1flBOGZ1xvQeSV2yLJd//633
/hLpFB5rbTAnx3GDuS+ja9ow8NYw8nbj6FK0ei4Wf3hpZwFtiPMO37xHYJwfzNJ7T77++zez1Ed0
vZbgEQKauJxLKl3xqZ+cYdtWoEvxGg/gNJcxzAIlzNuLQh9OaqSpH0zLey9YCtkFNY6d1n0YOJaV
4ho65/2t1Y+5uau6UV3FGAkKQrtG5LbtLUuBrFrLCJJp5q+x10J8r2tYZAHI6/bbxpdi2ZtFWJum
nkKmUBJaYQT+hoq27bb1jx/lmxetaG6GJ3ifBXOEMsUCf0RfizV9sIzeq0Jp0lGrxmabAvAk6SKS
/pg4+OMs2E9fFC3EtCJuuysxeDMXeniwVeOZP7tK49a3aeLW3uy3i7gJQz0LTS0NChpTEQadMY/4
wEXhnfiQkQWZECqNWl0WRG5+6DHDmsL2ZdtTS2FdKLGIRq1dAhO7DcwX9H3f0/ewbXApruNFmUxM
ZNMAKWyI+BhvxlH/IPDemxMpqgHlaTpkoNDXVfOHkvNtWAlr4weNJkX15ExDzVk2Bc44tCB8It+e
CndbhGlSBLPhl5NapSm1b9p+IEk61iuEtHHj8FIAu7T81jN1ZG4+8QWIL3RO1cWm96l6vy/xGpNB
EblmEqgO1gAwUQ2V23SibBxeCl8H1VY+A+AIkolGYbCrn3Ao2VjgUqXwpAMf3taiTkGdWUhqYZeW
MPS3LXRVOnrrWFnID0RTsLQuuP8Z0y7MmuvDtmmXYjRGUITiTNOC3EnNH5OTNTtsdd1tOVLZ3tRT
rNkUrboEeGz9xNAp8OaP9q31Af9w+1HlGDVLbVCBAQXx3CZ3Ie3xSOCT/Al0cfu4bW6kSPVyu3dN
R3SBY2fpvSIiex8Xhbltd1SlUIWyjm+E5bQBhmLJGZKDe8tXpfvBFraujj9NjxSpcTS0gLJFG9Ah
an61DcDLeDzWF3MU9pAoI4SWf5+kdY3/+w/Ri/x73IKxh0tJL38gOtXeQUhyvkJHq58nd44eOlOA
mK56EPV//7U/78zonH7/NfAkdSTm1vV1gcaebnsl2fahgR3t70MbqW0vsTqJQO3BlAHRAeVqocPb
9uBSFKfZ6KYRBgx+VombSvuEGHfTh53mSRFsVyZaA2G6/pJCnWjH6WIxIRFue+z1Pby5VCWli8dE
XPLYKD5pYXOKXb6yTLeNLsWwWYa5VRuGAv04xrOkRVq6TZKkeVLsloY3wUnTFT8Fqa8vyt2oLpsO
QfwbpDnpQ2jl5FN9Gxp/ReOwF6UbJ0SKWsXVnbFvFobuy09qhQJjKPrjpsmW9V+YrwxxFauKHyuW
sY9jen67AuXpttGlwMx1I8Fcx1L8pKI5N80Uuv76aVOCAZbQ7zNu9bgnObBgfK3WRwil4iI0U3vb
63SlyKTjJIkqWK4Q2McnRV19D6MPyg3v7FauFJp6lIbDzE3VF251VE3rMi3K123zLQWm3beaXbo8
dVtmJ617btUP/bmZ1D9s6LK4a9B6zxrcWfFVtbjB2ZoG6W2iNM2VgnJwrQa7PyJH78x7zEgB89GI
uW1CpKjU1D7rh5bHniJxCzX8mNf2r21DS1FJJ2E3V15HW0/tRvvC6l9pxdq2e8vKLjCoczGUjA08
0N0t43Rn6v3TpueWdV05JkkYcLP8kNQ99AXNkdHgdNvm25FiEmP3CL+diQUoELdb6hmXtG0RKSu6
7LBpMj31PJ8+FX03z3xr9OawnLbNihSUgMgFsN+RhVJNZ9tSDuS0Nz64FJQI9Y1Eoa/R75zy2KBU
QdWz6TNdk/VZnGB6a3k8dTzgFaF9woDpg5viO5uUIwXlmI0R9neDArqssnbrKQzgMNu4SqSohP7N
tg131TfF/KQ1cJnNpa83TrcUlyIyR68qUhEseg/AojeeNMX+SNi0Loc/bIP/pszqojKOtKUJsqV6
hj2fn2ZneUB1rxw3rUNZnNXClIWDUvADNaBhgAG0jdncr7aNLoWnVWvcTEwbzV0cg9ootV1Jkmfj
4NKRaSVQDXBVrIPU7Y19Cf8NJNi47dC05fh0VwGcsfDkVg9kw2vcS3yQPiqwrI/4p9cqhSigIRwg
C0SUuPf2X8BX6XvA9P0ZhzALUijeQh8szvfWj/H7naWunIlcp0A3aGQDNyIyucdOMbxHG6xLu/FH
pNjF32CZ1WGuA/i82Z25OM61m6TfymSxPriRrve3P82XHMB1BkuVhgeKDDiTzLqBCdwSmQBb60V7
EA098sKz3NNUqnjrbVu7UlwnLugEpVHWM9F4pJQHL15pvm8aW9ZVJU4qRjcUZaDrhn7uBd5RXWYa
205zWVrl0DxsLAsNwGlEF7rZLJcinbeV2TRLCuma5BKf2tGq5I+BbuAK8LBo6bKpkqHJ6irdjkIl
9JaBZEf6aA4jMB+r+GCZvnPEyAKrCG15Yehpi+Qvu8MU+w4PiW3SeE2WUo1ll+J20rQB3Xj6rqbj
VU2XL9sWixTDtOWPpkiLNlCj/jvuD3danm8cWorcviePMeh5GwAUjW4wexAH9GX9B2mSdzYfS4pa
GiixKlTcISihDUe7tuD7I1HxDXCHjsLRttmRwrSqtXxu1kR27SqwJUvzWmv7h01jyyIqTVP0Tp/F
HKiac6WEzmtv9z+2DS19qSqcKNbYFa4/tYq9a3vtxm4N9bBtcClGaYCObW1IYqrsoEXMMnugxWfb
kln5gW9zMR3yVUgM4Yj6pL/LlvCL0+n1tne5tie+HRsOjxOlk+L5jei8naa395a7NRezNiu+HbxL
lj7p68Lz44SFgrkANk4eVPltUy4FKZeFtAXz1wWL7d7Qh38Tps3jtqH13x+8jAbAmYZSBQ7wFii8
xs4g07ltU5RFUAJvDlsIrwliy3uNTANfXvJ42z5yTCk2DdPiimYvJQorcYer0SmNPwrNd25Qsgiq
4m1mWsoJqo72Tyj5EaZB9mvftfYZ67GN+VJZ2QQtybLDWeFXHCofaWefnN4ctx3Tsq6pBAJDT0qY
BnY5dGf4+bhmFeUHN6Z1Vf/hxiQLm7BfaNFN1ZTg8D27SBTX2hWxtU3OoP1Drn6TkC0wYUjHIU4D
PYb6V1Hrxo95Y6cW3Uq/L/iiqty4rLqEAr33COWMznJ1m4SEvubfx64tC2qoribBtCQXixV+XxSw
O5sC1ZAClfYc0BeDmwR6Gd9DO/uFA+q2QrNmSGepnuEh2DhDErRh79x6WD+9mrGhfHBSv7dapED1
iqRQVGDUgZ0qD2ox/uhKQCybZkUWNznwCxUjqZKgErXCSadCwMshLG0bXTpHW6Omi8hQ4yB31RfX
Mp97SAvb9kZZ2tTbnUP3uYgCSF+Ql6PkbGKcs3Fw6RxVW5reh3btiFWScO8CDgNd4T1vmxXpIEW7
h7WZxZOryQSM3CqGXTrZ2cZHl+IzX7q4Hdwh9L1+wOUD+j68knljPkUWM2EwVmGr3pJ3S70vutsD
hyzutk2LFKAYQS15lVbkgRL7QhjNo5NrG++huhSgw2DPQ90mrq+klnpMpy464B+XbpxyKUBNMyky
ba4c0mPeCzk43FLsp02TIiuW6r6NBc5bjg/pDdxQNCswcjbOuKxXQjMASG9SQr8qlfbsedoFTikb
y7CyHqk2S8RbbWb7pjO5XyY8D35NNlnmbRuXrEmqatywR+wG/bkW7gnbYu3YZ96vbbMuR2jcpsrY
TSsiZ3xyZsh99bDthv6PbvzN4awvNP1hR63jiOCB+t/rqb3xgv5P9/OboXswUrgaA+KBXFweB23a
2TgGnbZNiRSdy5KFauVGo2+O7rVirgeRsS2bJwuShIfR4xBpo2/Nqhc0i6GKlejjbFP9af/I9d7M
yyxct0Ia1/nJgqt5QWpyD1l122Yua5Lo0VLzRRidbygtXr/G8tOb1W3LUJWOT5GFsErz1fm30o9T
DFYaVODGLVEWJAksRQfV0Dp/LLrz0isPffjR9f+dC4ssR7KQweC4MnV+7WIhpC0GkM5Yedy0EFUp
NmPDNacGuKsfQRizC++zt7pcbhtbOjuTduiAMXmtj79rsdftHItiY+NVS1YjeZrR40TitD4Y+CfA
13fOUGzbVFQpOLOxaeqiClvfSk0v2mlur13OnWVtu4DKMqQ06W0Ug+46fPwDpjOm2dhqbzs8Venw
XFB/jgOOe74wVitEnFj2Ymk/bXmh2AP9/kGhuUOWklCsfMBe+t7FBhOOd7QthPA4+n1004L2WERp
5Yc4tM99ftBMddPNGe/O34eG9d81lpZUaCXAWvdfdb5ut02J/fvIvYfJdtcxcmtP0amIpvoQOcbG
waXghESF/QCG6/7khcVNkY06Pp1ZHhfHbQ8vBSgevXE/LHrp6/YcikOqmy0m9rW2bBPuYFf1++ws
bqvOhjBKv2vj66Fv/dJVP2jo/fOuqMpyI8oV7WDZVunnRtrCgkOh6ewAU1Qb17p0x9WnyMjhOhf+
UFOP3ONuU/7CgM142Db1UpyCQw5pghkr38oHvBBrwJ6DUuib7gCqrDwyCoEHrxYVvle0OGKKH70p
XjY9+L+Rp7AuqOc67X0xfylb9btpOpu2XVXWHC2thQVxxsgdTFRrWXblrG46iVRZcUSprDfhMvYr
x1jsSlOFt4lR7bYZkaI0tZ1o1Muw88MeMwByIssTHwKbzmfVlULUjWiT11WWOa6qxS4y5k/2Ym3S
IWBt83t02p0bJW5oln49Cw9ocD7hOKp+1EvzToDK0iOBMS22OEvnl0t+ZS29cYi9cePOKHOlZhD1
Y65rta8uoQVYPLtXIu/H39/n+t7+PZ2oylQpZUznhrQZY2PueBV2uJGun18rzbTadonG+u73qa+N
BbNpfEV9rbFh84fDWC1BUrXWRyCad2ZfViKFBZ2pbbM0vhspVg1HWLWOWJwbH8zRe8NLB+psIKMe
o7H2AcQH+VCXh6nAEOLvL+C9waUzterj2XXSpfXTRNzqkxIkYbpJ16iu7olvCyNuYRV9iv+Mbw3p
ozc0F5bVbNtzZViUlVcL1cWMMy6FdsuH42NhK9+2zYgUqXHaDaLUE+EPpoK2ZDEu/wG9bxtc/31O
lj5aYsWIhJ8JY7p3Qx33Eoy9P7h6rSviD9HkSOeoYy0drA+l9rtS9aqDh2v1lyqJJ8xQO9C2Frb0
+7Sw841XDtkGa2knESaiEL4yaZj45hSrji7C2Obw99l6h6ajyjKlBqtm1Qzbxq8zp3e+LppQh1v8
rMvP1K7d/qmwcdHO6JuNHExQIMb3KVwTtX4eVUdvrkwHP5Z9oiltfUWWOy13JOdWf5s6w7hv1Ixl
33kprY1uNiiPocii3Iee+zi1jTdejvgfF6DSO6PHaSLGqTeJsIQQiuFU244zWSXV604115Ne+7FT
X6Dp/txMH33dv9PSp8rsKjd04eIrtfBL0S/4RHmV6r5aSsLnj1t1zcoRm9unqpqz8bLuS5GfmrCF
IjdWrfHBnfed3V1GXKVuOYbApIXvJE3vHTu3n1S8BJJU8GGA7dTGWZQ2GrWqtBoHc+G7i3nwtNI5
4MLgfbAG39kgV3vYt7uYUPSix7VL+LNa9w9a7ogjVoLtBzP03ujSZqPbGly/rIP6jLP2Iz7VxilR
+mzb/dGWdhvbGZccsFjr489V7VSe2qYJfNvJYUubzejSztb9J2dXsuQ2rgS/iBEgiPVKSb25RbfX
8cyFYc88cwH3FeTXv9ScbEyrFYGrw4GGQFShlqzMOewhjwGluChVT9BX8gtPhROx7wu03ymUzJIN
9PCHXi9QtalGPzZA4qKkiOBz3je2R62EjzHN+KMM2htHfuXKuxipOZ3qJQV5f5LuUOkgKPA8ykKC
36226Y0b+W+R+xU370KlaFUxAgY2uN1a199NM/5c6rR5gLPE+Oye2T9BXpq+C4K0PUKEHTTlpp4f
Zk3Gu7Cf8w91tORQuOvQQ7SlHB/zlKqnHLPpAyQjlvzGQVy52S7iSsipNiSSJlmi4gP0R/MjX4Cl
fvthuLa4Y/G11AF49GE20En7X55tj13vR5oDQpXf7T2KlnrPt2pIoEJ5moV5B9aBf/x27Ri7hPhB
yse2T2ir+mfcDf0wj/V09FvdNfY9bFFIg7Mdy/VM5EvKA7/038VbGSsgxDXrPtF9+FnOuXgfyHL7
5Ldtx9Qx2QhhljVDuSiyCM431RxAJfHZa3EXaJXOOcaFDSpGuoGoiIKgXjwr3PO3V78SbrmsUzm3
0xBk2ZCQGVXLoObLudxI8zRyXj3VLGq/IoyYvSDyhF028UsrAOT4UTh2eIey3Pwcqmo5FKm192//
ksvlfsWjuOCrMTM2GjFAlRiIi6G7+AN8D36u3MVeZW2ulhE008luxqPS7V2YrzeKu1d8rYu8yjLw
LLUQfkv2KkgP7VxDuiiASMkGqLDfI+fSUPUQk5WD7bqEhcETkvZ76EH7pUdgsv/tg0Y5NNE1wZlD
ZIZ/NSjIfLCimzy/qPM6M97mualw88HVGxzaApXvpfWsZbr4q2owhV0DOLJigSRptYLyWGbqh9dd
dBFYKJOyIk/rFum6/Idlaxnbri784i0XeLW2WboRg/xLDNAUARlIEfcL98yHXOQVpnqgeWXmNiFB
8W7HZDvGPpGu+52Lk6nvpK7mdURDoN3zbx1sdKwWPwfvwq5SRHLa2KVKRB9MTyOUc9BeH/zuuYu6
yi4id5jfaxMFDWHQfP8BVaOvfkfiPKg79N1LprC0AFzsWFTZ3+2u/TpqxEVd9evUp7Pp4BMh33y0
Ivtr3KlnVuHCriJw4QdrAdfVTqN5oCx4UWm7+rUyIudJHSGKpOuINMkyy/a0AX91LArl9zld2FVW
hl3HzaVIGkw/ZJ69a3p5w59feYVcQqmal0tl7dYlOs+j+3XOopiqTj55XRYXdVUE0LqZLBowocEb
UUDbr+k7v8f53/rFL4/z1ps1KrO1SYLuCKU4jgH7KL0RZVw7FSfWZa1SoxJ4J8jSQN9+fIS2nmfm
TC9/85d9j/kA2h2N0mIZbdBkSg9D5hmiu3CrvFh2EXC48XmUXyFEtY/pN78P6TycBghIaKYtuCaC
6hia30xoz7N2Xs0U6pWQby2qRCms2U1pBf2WG4HQlWiFOlapJmpo1gjckUwjUpHlbH9C27uP12lf
P3sdjYu50laCD2yQFYBoU3UKVPne8rX3eztdzBXq6HrVmlVJg4oZBK8f53T9w2/fTnA75HuzUYK3
TSrzFG3sLpX9P28vfeXYXbTVMGUahNpbm3TIkR8n1vSHEsWoRyZ3z807Blq2ZLb9miJgWUd6Crli
57Lr/GhaiIu6aiFdWaNO3CaDmu9YDSU9UVeFn8d1cVfhFoQIz7Mugcj2vRHHJvebuyUuD9Q8BCYL
TJEngAGRuGrGT5Mp/Lyti7qaG8EXTMx0SdBvEJ3r5fsxDPyeNxdxVUxLycIBHhGVp28gJoLY/OAX
rbh4q9FQKfkGsU5VzV/nTX3kQ+EXM7twq2hR0dQO7aVFNC2x1h0q3fzGiajXc0MXbRV1ZjU19BCT
PiTdQUR59FGGpLxXYtJHxdMVBPUkOPRZf6uN8W8s8Uo6+h8U1rLXBQSh26Tqp+3bNq6Y7c3rtDzN
Whbv6gLyI2oJB0ghTnsVD7U2H/VOEL62svujHJT9KBrIrKLAAhXKMK3vDRT2PpOaTceskB8jqHEd
WtPth1Fr8zxhnj02ppuPw9ip+6IboG6yruqu3NK/2rEO7slmSeb3xLggMMXnjAWk6ZKITHWMQaE5
HprB80H/DyVVV2RDIXARphEZH9nlHpeDH6ENcWFgiwbGmYDYPRFZBr5PSEZt3Jjj2376EnK89s2d
V70qm4ym0jTJtoUnudEyTrX0A8UTFwbWtgs0KwpbJWENOsmAqxcdFf/z27jzrssyXDHkyGtI3fbf
BNcPG+28GJCFdkFgC0l5uE1bnXAhPlRa/x2moc9ELJa+mPsvoZ/qh9ooBaORZQYh0/oHXZVPoICl
ndd8w7ynTmecdhny6c7Ik0XpwSe3wdri920XcgrTZZQZmKZo+0hJWz2HC/Rr3/6Wr/o6rO485UIG
C+RH2jopaVjdb+tWPewAC3QQJoLiOwuOAWsgmrlwL+I+/MGLNfzyFYK2MfmCLk0yLHSBTO2MQTle
h/BFb/+gV60K6zsZ8pzLuiNd08Db0PtIYkYm6FovWCgWd0x226SY0hqp4FIUXwK2jsceetn3fjt3
QvEt7RoKZuQyYWSIIG1F8rjgXtM92Lljs/uOBgmhuUl6VOHj1NAK9Nzyg9fOXUCYYNEwVTWqEm3Q
fysso7GeGq+qhIAS5u8XBqTHQQQ8dZvk5ZIirX/eWWdvXJaLff7HBWNtx25HgDUozbMGyMF0Y0cy
zsUB0wT9oR8EfWSQb3zXZo1XOIS/9h9LNvPGMCcDWH7xKa8fmSB/+H0Ax4oN2t2Ab051sq0NRLYb
sUJYp/749uKX7b12SI7FQpag2WpJAffb9F2u9ZGX6p7o6s9wv4UKeF1kA0fjWG0DAflo2hl+wKSI
Pa2i+KfhTfESVBi8DJY8/LyvmXiXhWqCdvJCzHMEloc5rueof2GpxE66cC22Q5jm9u9lDKtbuOGr
W3NsHtQJ4UwAwUuKcB/7eOnwUFdZ2j0XDThHDnVUt+RuYLR46JCn3OdyiJ4ZJBW/NVsRPcnebA/B
WuXnVkpxBCqu9ynU48gcd6FpVtRLH9TJLjd+rEiFYaPRq/SKxR13MZFdMKih18kcaX3HV1odNg2g
6ts36oqP/g8+bZlEMLVjCx61Jccc09ocU9C2ea7uOIx+oCKamw5lhxBT3tOezbEdvfIOoV2aLMj9
RhOQ9Uh9ySpjAfEI8KtGN9zRtXNxHEST5vMmJKmTaF8PbUV+phT61X5n7riIUJcoCtSoClSjxFVp
oAkO1rYbGdNlkVdchItOI0s3BKJt0HvJIL+559Qemi1S72xVe3XVcPCOh6gaUO+xVpiknpQ6DlP9
tGzFrStzbf+OjYOLC2KDdqkxuafWRwXm0IPpwwjG3Eu/6NNFqhVFhOi+LeukF3z8Uq3FSxRMzVe/
j+uYqwFlU01AVJygQRsC+qa/ZhPwL16Lu5C0FeAA2zQrdn6ZnJDtc6WCF7+lHVPNLVsGldbBGVVw
EZekTGOpxh9vL37lcXfhYFWN6kMz4KNCweyUVsM7NTYPbaROBaa0qMj9gh8X8rV1g+YkxdmbLP2m
M/2sm8kLqwpRccdoISlMV0hPXdZe/sdI/pBp/vnt07nyqrsor2VBs5QDA4eSUo+ich51zSMBZOa+
MbP+I2PKfHr7D11Ax6/4BlfdsAFrMSSwdZXojEO3pRLQ5IBOeHM/7WR9bLbeAjJv2yFWKTHo8Y+L
Fwz6IsmOHf2aahBcqFXg9JqQfisq85fpvJgBsbTz+NpmBj2iQWWYyfrO1BjfbAb2/e0Du/IKuFAw
vdG+bXesvQfbhzKaorhbWy/lAaFdJFgf7raAcplJ0Ch7l2a8PKpCTHdeO3ehYKhStgtaNYga5poc
zDx9R8fPszLgYsAUiNGGelBlUuQU0D4B9qOo6G48YFfO3MVuzWGZmzbLDHp8299rOEyHfTW+O3es
GIBdGoQTHFE50btlCn5MxeJF6IzveflBv9xxnuf9Kiy+p8Z0B0ib2m9jxn2qzljbeXKXpV27qt9M
klkS3aWp4AcQeBb3fpfFtU5Nw0iWqDxs4xB8Akn9Uxsu+w2nc+17OvbZ2XDbaraahG17/tBqVT2i
qnurQXnlZeHOc0v3ZqVj2JikmmzDDllnyJ0Io/Jr24N+apZie7ZzVJ3ePqgrwYkL6ap0m/eIMcsk
J6w4cQEK31Dw7LSZ1qvOKbSL64qkzPZFziaJepAo2uojBhj8vJmL4up4M4/KLgWK6d1nO5gf29w+
vH0wVz6yi+Gqynql/TqYZLQyPy1jOx8wJpLdOPZrqztWuzZFC9kc3M/VziIumH6qCMD2flt3zBbS
pxryFcivKGvfaUlyWBb3YrjB13TslqBcSDsICiW8QBtakzImM554v507ZgsNuXbpLTJ1dLn5s6KV
jkkb3MJZXYlK/kOiFZoeITc3oAoO42Dhf0zpeCRD/aXU5er5Cxzr3XJWoWDNTLJj9GoowMluij+9
DsdFcmFig059p2FHZfMFxLjNYanIrdmQKxfSRXJxDoi4ziZkQH3ZxcAC2zhNJ8+6qYvkSutR5nSh
Jkm3uT70ZPg8VtIvzHcptLY2L1UJVopk3vL2gMKNPkx88sxsXSwXQMCN2Er4+pqR6NOq0RGD3M8t
bdx/+7evxK8umkvzpslRragBAuiWs1038lFODPyLS9bcTVMwxwD06kPRFKCx51lwoE1ZfBaNLJ7r
PfBCOAntsm2FFQvsOANcXofsCHXWLxtlnpfWseiFtZSOCucn9uXb2N/Vq/Tz/S7maw1RcK5BRJiU
tn+s1vKzqdZbQ7dX0goX8jVYNU4LHUpwz9dD/a7vpPySRU1+bJsGxKSkzMEFJaKRx7LJ6Q87z6lf
Ju/iwVQUWDqWtgZTOgO6egTRM3Q0f3p5EBcR1rMItGQ6ggcRVN6j3sHup3aZ/Vyfiwire11Bo8aa
JAjowzKkTbxo3zDXhYSJCZgQNhPE0GaJPhvasiMdl+VGuHglCqLOcyyygXMucqTCvdUPIt+yFw0A
+s+xwptx8Dt851VWbLRkbhf8gqEa42auUOFrrOfZO68yNLbZwAYkRx3P/1enKllBvOi5cdeEV/TA
i2E0aCWjvWm7+9IIL3Jwgaj89wxjadUuhmKukyELuhMV9C6UzDPIciFi67J3tKgRwg3qot1Ns5e+
2f3CQxcaJuelWtcMprTyAaw2YIoov/czoA5el8UFh7VsKwZWooBCMal5GMWs27ikMvO8Ly4nFxdb
ONasq5NCsE+kWCuUTrQXg7PQ4SX++iVtlAiCir5ABpN1oTkwGjQxz/pbTeUrtvpvK+WX1ctKzf18
CcwpZucf833aHwJT0wM3NPArNbggsWiivNyqqUoIy/t4gtQQCW9JYVzbvmOpGQXIF51Agxr/UDXx
yM1w6o1tPhR5t9zA5l5JIV20WE7SCjD8AaV+sncntZv1MDfhjFgaF2iV8tuc9V6aJPjYjgXzbYWW
dQSwu86IfL/lqn5UBfPMHV382ABW2qqqUZdZqu6+Lb+LwZ68LMyFjy27CXKx8hIkTHw+LSzk90Gf
fvFb3Ck9R8PKoaaCrDqdZHsQNFNHG1qfaX2hXQQZRgnWvrbwDSml9YHIqTkG0fzNb+eO7Tb1VmmV
7mVimfi77rYVrF3ai6cXO7/YxC+mS/ppMrWYUGXDIPlDxdLpiVWNX5XNxWoNgEezBnLuSTema7xM
+kcejZ7f0zFaYKjUSiUpk1lN+tFC4+C4kdz6uRuXtKusBikHDpgx5fZjT9fyBOUqz3aoi9WSA9kH
RZA1gnwpe8rFUL+MuR49t+6mu1Cs6kaCxtk6tv8oat+16pY8wuXG/Tc1Ui5Ya15bQcqoxDXv6T6h
1arRCd9DKLNBWnp8aNpQ3Ii5/y0hv/anHHMtdruTQABhtVVVFYsiS2MjiXpYxml+5ANIzqfM/i/q
9FgfWBWwuCZyjDFjPj7UkAd6HiQVd5CSovfpUKpDyEn+EomZHbeZzB80GKRAS5GGD6DxF3ftRMq7
dEZedOAjqMiPdNvXU5am0d2qu+rU6CUlcdFP7EHOK4a2J7Bon9i+fcmDpr4bStuyu9C2nT2gfZ72
8WxXsAJmVUc/m4JCHdZOQb0cgfAMzjTdwekHQYUTIZfZqQJkf/f1VEL0eM13qWKV8+qxEF3YQDup
F+k3Nof1J+juoM0Uohj+VdFxe8GAMH2UCoEOIbJ7AeVrc+Oper3uoFxwW76LdqsNnlqQNySU7sdm
aG6EaBev8tpXdVzZCp4XEYQDmlBLMd4JDO1Baq6SJx4s2aOPt1QuwI1G42BNgTtK1Y6Jj5780XbT
LfzQtaNxEoZAslLiSyHullIfdhu1J7PWnc+QGviRHZdW9yC06JFqJjXYcOMvhFGvURWs7OYLagdn
yoZ672i26KFuN0iJ4XZ6ZSPKFVSEwrhqoYGKAtsyNgcFAsjTqsb25PdBHX+WDUvZRV0HmBxtm0M0
8/cjhu69kjTlItl4IGWJGjhCvyB7ELrJD6i3+EX0ykWyhbRC6bRuQRCwjXdRuTwDwOMFshbKRbKR
BZh1DmxysmUbhD0Dkn3RS8Y+v33m/45HvGKoLnQNwG2OBjGqgwXL5LsIcfH/UMaLjhZYvHjfUvLV
1ON2mDrS3kdwhnfNSqL80IebeCyb1Rb4n/hfNy7YlXfH1WEUYRotDAO+SR0E0AmnaqOgL0WH8NhP
lx4z7aFR5nkjHBNXUb0KZABlovL0ueX5i7Ik9FzbMXAdVSu96BYka7YbxEM1Msi24X6G4lKkNSjF
EORIJUZdRhtjpo4B9mO9eoPKRZ/lnZ15JmUBrp2IgNE9w+NUM6+QBZjs34PQIl/XqZJwIK1uw0Pa
SDx0dr2VDl27zC78TELSSVdDjyYD28ZPRWn5/Qa0zwlg4VHFA+ptzxvkk861raESUFfVS6OGMca4
cDocOl7N7+2wRjfepytPoEultrJaZft8SZ+0+mvMwSCadU2AKqYdbzwjV6zFhawtaJMFOucFaDLq
7UAwJgu0R9ZgakbxxRzytvPDrylX6DGzYWp3rlGTFfvzgp8WF1V041dceWodbrW33di1NRxbll0r
BqhPwpbFimrTWiK4MrNXPUi5ADU+o6mvZ8C3oekjTrrn20ma4MvbO3+d20ooV9Wx3MVqgZosk3AM
1wNCRLB75MsCfiNI2QDUXY0Pg+6rMt4l22JIKQ7nwIBg8O0/f+3gnAoChTpBPXcFXAmn38vM3MNx
3Yjsry3t2HoTbWoSAnl4xeYPcoP+IPT1vFSMBSZYf3ckVd8jnOzxTZrRgv9smr7Y9ma9+99C4iuP
ostllq/LtqUBIpF2IxV0E/tUfBotBrbiUu3NHq8Nb/+upBnTQ7qi4nssojLtDmYn00PY7eyeT2nw
NVsM7GSo0iNNI/q0Ae8FaP6kYmjZ9T+GlBKvooRy8XAr7egQzFuZiGX+rMoGtLO2Yjee5Cuf0UXB
1VnEc0QzaPMXh8JiUo1zequceG3ti+v8pSYhN83WEhlRMq90O1lKFxD7ZTcs69ril3//ZXEVDp3p
GSY1eV3/s6GPk2LqyO99d6FvCFPsrEBAl7CgC2OhsvcTIR+8TNIFt80rA5KrRQy0lfVjCq+G4nP2
4re2Y+6c6mEvbVUkqeyyg57Cg+zX1fOmOAYvQWVvs1kXyZKN30daLnGURcvJa+cuvI1XQUmEqgsM
RrblM0vpj3Ewy42n+spVceFthIerBGlNkYDx8U5NbQUOGM8jd9Ftcoc4VrftGcjDIhlrtqk42L0K
hsoFt0UAbu15JHL4qflQbe0XNgeeSzum2QHgPVVFmCfgPtuP09SXz6iqetFjCGgOObY5rn0gK9RI
ct1EL5Pl04/KSOP3YLvwNoC4+AjTB/iYi0+Zql9a3X/0u4b0940b09BGMIulq6Y76KhVxzFSnmfu
WKfCLD/K1SI467LuDra+7+w4+Rmni2yLOk5LMIYG5wWT5ocwSIuYdd3m5w9dJFsuibEIwLDzagqf
OTzu53JeJr9IwgWxges1SvlicxQ6zSnvjnr04lASysWwmT3CU5wPecJUf9+368PG1h9eN8XFsLG6
j7KFrjl4rDd5ZGLaMGGurF/Q7FKRtXW/1yTExs2OBIaFSKSGgnlRheFYHPNk+4CCZoXPOecreV5Z
SQ6KitQv5nRRbOWA6ftyKYPzUBfpPYRgt+MM7I3fsTsGmkklJ6jWpGeTdS9BM79beuF7yx37zHdM
K4LPBzZkGsRBFaZUgm7wvOTO62nnnQoMF+dJIOgDD9vsobM6v1GOvfLAufA11WWICouuSOS2V6eS
FOrAm+0Wi+e11dXvTlFHNTz8itXH9f2mv0/pT69v6SLXoLJb5EOI0DPK7IMQ87kvbs37Xku7XORa
t8g6FGGAp9OM7AMHS3ZsqM6OfWvUu3URPzPTNOc+zZckmOflMC+9X19VubC2CVFRDpRLnthW7KCJ
3JdTZpvy6Hdoju1uogntNoos4Ti0Md9MbObMz+u4WLUgxFfumQITCim6QxTsTzYimefGHcsVTVat
WcCyRA3FsWPzgfnplAvlwtX0vEpUmUIsnYoyLpv9zyjvvVqfyoWrkR50ooHB2mYQz7rof7YN2CS8
vqULSJtXkRtwg2cJ7bMibogtH1ZE8H5hkotIK9c6sIYNWH1alzjU4tSk8+a59Qs84pfsyxhRZXRu
sqQuRxLnZSAO8wSZUr+DuVTEflkdotPQtLQ4mH2ov0JU7Iueci/mQ6FcPFrW6hrwvwohHsYWHlja
fMmZrPwcsctSpsJmWGuy4LbQCC3G4GkFbszvTKLfz6RFgEQ7ovCsWjQfUrLTeFWzZ+uHOtbJs6YX
EBXJEhls/NCtEYLIfOA3bP+SVbxScHGhaJArMeDv0MG5DMI0RstwiHtV2eMO+iLPk3feV5AY6NWE
NDhPkOkCMjwDR/zqWQ9wEWkqaLWYqipL2oU3hz0qPo1h/8Pru7pwNDqH6F9XVJ9zBDJbuTyoUPsZ
qYtEM1HWlS3a72cJyj8M0+n5YZIr8ytLuVC0ulDLavJNnwPbVYd6COWxTze/6o6LRJNTwXo0OtFl
V+MpLey7QTY3TuVKWd1FoNXUgKisW4MzUAXNHRvb9bFMo+lxERP/hiy+vPP7sI7BbsUq1Y5M7Az5
r/mphHLcA8YB/eolLgxNZVrVQYc4ON1qcpp68NwtTRDdOKJ/34hXDNZFns27zIpqhjWhwFseCSHt
k9lKcVjN8t2uAzwEofYMes0iXtP5RbLhfdWQ9Ljpi3y6zj7mqxD3dquXAzqngFy0+6c24tWh7zm5
n6v8j2qusk+86B/CaXg/lmB6Aft9G3O55M9hWJcAX6mvfh/CcQ2r3TL0Ufb0nOMHUdtDfVn0n73W
dqFuglKKHlugzltB+2Oe5i/Autxi7b7EdK98BZcrbS+rprDzhmSH1c/KgiGrWfwkjIVyoW5t00NQ
hET6nHbyeWLqAuD1M16XFG1qgjyoRanP1RCtY1xZEnSHjo213xSWcsFuWq/lkNNQn8HCOh3WWf+F
jryfP3axblE4D+EsF3VmGcnEcVqKtTiETSBvBNlX3kKXmiwcGJqFK9ymMdlwSMGf8rDyuTyFU7b7
OQcX9EZzS4thEvo8CHKu+gZQWFV7xvEu6G3jxb4tFYYywOki6hgzQmBQsbrLmF/9wNWqLHUHSorU
6vM+iR60c1Vz1wSN8qoFSxf6Jmk6Vwx0e+dsth+HgHzbGPfauHR5ytZ9gY/cO1gU3Y51cyJd7vWU
SBfJBSWUOs2WQYOLJjsGdttA7OU5JyBdnrJ9B2Vn1LWwVsbuOKA1GHQIb3V/r/TspQvjAlKiMUtZ
4rosc3m0xazuRrqPhzq13RNtc3PED6u+o4xOaFwNIn1cZReceqmr+7LCj1ygJXzDLl6XIxHS5TBL
RShn0UXpWXZkfOqUaZ70imJbXOwkO9WqYj1ymWz4OqxDWh8AI4+WmK9AQx1pKIonNAOLo4lkP8eY
PN+e6myf7i793SImeWHuQwMOeJ+HRboYMgsCpSiblT4TFrzT43wf8uqj39L090wCoQPwbxK3qd/p
l2aYILuyDH5z7fI/GLIah7ZXoz5HM/touvWxxnf127fzji8iogNrJ5huql7Smn5fNPXzCi58TJR0
jMYQS490eypT9TMopefSTvXMTjkH5VCkzhFvzIHLCcR2YFDyOhIXPZYX/dgulVJnLVZzTGdAam1v
bpjL6+GHdLFjLEpr26LierYKKCFi6h0T8/LGJXz9GZQuFAxFoHDOh16dmylqTimdoue9seIzhMCk
V2wmXZHMmkFVQlxOvsjY3xntvve98JKwEYDn/m5DaVmDxXWoEfflLTuQduDxYoVXLitdANhod4Bx
RqPOWUu/cMyEH2bS/el3Y5wiNxgGJ1DHKnkGMkqc8mq/x3jbePRb3LFQDe3HiABFeg73dL5PQW6H
kVf26e3FX8/bgMv9/cjZQq0FXEEh3xTL/VqXJGYy3Y/VuuMLlKG+kddeSlj/jbqlC+wCCyXGatms
kCrMKCWskNrLwZIfdkchiHkgegF6NYfyxNs/64qVuSgvG+h+30wnz31H/tJN+V6EoVcFEDR1v5+Y
AosSzYNBnhs0HGMu5vc7Ny9+277Y9S8lugv13FRDcuY8cPupG7Pv0BT2i6NcUjIh80lkJYXdjm36
5yzy4gtUgCO/V8SFewnK9G4NNq62dDmCdO6Pnks/YKh00V57udAuTbG46XcVP2sGpNrb5315Ll67
lY7drhHLaQ5R4XNfRuxdVLLyqSjL5T6C5GdcRX1xZ8I5uGtI1t2wt2sX0zHmqtAKuecsz1tneNIF
Y3ioAumHTJMuwiu6sEvnYpHnXUrAkfsLuakN/N5cF+C1m34GbKsUKHxV1TGbq/E0LrdoNa+ciwvH
Ktt8GITsxBlYmOfKmvtmSP95+yNfW9oxWF7kiwEPrjhHqtDHvdQv7UXx2m9xx2LNPPY7mwVHNQFO
FFlh/gkQquxGn+RKx026vGQcVCV0Mi2ui2akjZucj3/k4CZKtB3/bMN+O7Vmn064w3Pc22V6h8DW
j25NunitWZHRgm+NnzFBlB2nJjJ3jFbsRhx05UFwEVsmnXKr1l6ei4ajoN8XcVFnP6WNzhItzCOt
ls9+X8ix8Xlpabbtkp/DLY0QyRH2fidtdCuluPKAuvxkFc0HSNRKcdZDDgaYTZRHcFQjY0kHYj/s
aBV5JgEumgtDsjvlKNucRcjGj1yM9mB51d14oK9YiQvnKrKQ1GXJxJnnWp0G8CZa4plp/wfONWXh
tuwTPy/N8JR10T/ZfGsW49q2HeOuSIHJYIw/n8m4zSdOt+hx5Gt39Lo73LVu2NaMqYHLkdv50LKa
HTmUgf0Wv/ykXx77JYhEb2qGU1lXE6NsGDxGtdw9V3di6WxoumEJcVtk2ELa19jwHtXtv/22Tn/f
erEUGJIvNbxeAN3klp7R9fOb3ZGu2uSs9yozOTzqKAyJu32+G+rc0127iK6hnzC03u78nI0BOaZV
igEDKEj7XRcX0cV7226FsDjztfgpF7EeugxjOF5n7gK62hTzK5WocRerphwPZAKiWKSM+432oFbx
+zetUPmFc6xw7sv2kaA4GE+MecaHLrBra5ahDU3DzwUJ0sdp6P7Zu2W68ZRcDOaVKM7FdWU7R+cJ
WPyznrbxMV1Uewf6j1tTmddWv/z7L2YqqSkmisl1FEjCvwgLn20//vn2J724kdc27thoOU6YY1U7
PTNj6IfGkuaxG9LhIbOm9HPrzLFUxCJrT6A7gL5cF4AQTsaQnxeHt/d/7Wicp5VhpCrkdcDOUQja
n4y3d7yMblGNX1vciZSjYVc1WXssXqxTDB7QJ9HsfnmWC+0KKIppAc8vd51AtWBFMR+Kqp51L5ea
DPirNAQrNj/nCqRFdXUAItVz446RzpzjyoiWnyG587+hLP80lH/y+pguuCvNszAaKuw6Mur9bsv7
JbylRX/lU/4HvLWnedPlBT1HVcuPdu27uG8DPxyBdCnJqjRfZck6eoZe259hERxHwn76nYljoNQ2
nPcFNFdmDXUOKJ00cZux/ei3umOby0J3IIBbdp7C5g/NK9xygNz8EhMXvtXNGIBdkN6e0Q6wsSmz
LC4U87R8F8DF1dSBMWRhZzBgdzHkd3/stv7mdSwugGvvZTaMemXntpY/6UB+qp5/8VvaKRsPRat0
sYjw3A1QJI1BIVp9bZha/ArH/+fsXJrltLku/Ic+qhBIAk3pPjc3xHZsJ3EmKseOQSBAIO6//lv9
jnwUt7tKEw880FELbV22nr2WKyg2RikfcXaJsMuFZ9414UlXlR/XBoGG1/tQP60qlGUXF0zqbxTP
Ilr7zfL/wFvQCiUU9tJFeNB3UPu9CCI8T3MuuxUtay3LYSXFRCEakSwaCfUylX45XddkshuEEjsd
SdFofaI7hDFrP7mBxGW3ehAHTUwGNE3Zv6Ksfm+hYuE3C51ts4vwGAeAPio4RPshWhH8a2bP7KQr
IZaO46LidY8KUk/hQ9unj4uoPBt3ia2gFWU9NGVcVF33KT5aiIXW059eg+ISWyaGHs4yoZCyt5vO
tpG/M0gV+x1UXGZr7zfoLqQ6KpKed//ETVh9KEn1r1/PncA8Bp3sdT9HxRjs23O8Nu/7afN8LnKR
LSlDGpYLIcU+BPtjbIfgnK5+NSKJC23ReI+HGoL3xWS6j0sywIpn8rJc44lrLbmHY7+UIdq2Zc8y
2oeXRkx+RxWX06qMapFjmUixlM14KuE0mR0E3Iff93TCszxkW08Gl1rd9N+3ckV09n5ixPBJfL2I
Q+Sp5UcdhYWqW/aUBO10ilNUQ3r13OWmSluqsiImLNqjO086ygNa/+PXtLNzVtCmMVGnQ6y0R1Gx
9I+lXb2KOBKXmVrHaBg2Jo+i2eCJe0IVIf00zZv8+Oue37hkudxUO1H4m69hWMzrVLXnpB575Epl
HPxdVkN3J9vyv6n3k6ucC08BlF10d5RhEbeKyRONjf5dhy2MJY9en1KoH2cb7aBOlrCURHB3gBfl
FmCJPoJy/8pMVT34/dzrGfyH6yqsEqp4FnIvTD1sw8mOkMnNSEdSqAzLtPOTAEtc4MpsMU9sKI6i
27sNghErP7XeJ2OXteqMnIy1mBLtvn6HXqM60aa6s9Fcl+WffSknvLtFiD3ZyFEkAqQ9rSP9uZrL
6GEPW/ZmHvuaeUajE+shxqNUUXIgkcX2z4li44lAUPTe08C1v//9HXhifv2hzbEMKq3VUYhYLA+o
Man/VUPKvwag+F54slb47OEwPvTLQc6cQWWaJiSAZddRx14HGbxOvu5CGY2Vhc5hWBz0W4LVMhtD
5Xf9h8WR0zbZph4PKWEB5TB2amHVHqtmvNPx/x2HfjZ4zp69BiQxqL0+it2GJfTGIICxQR8+n6q9
P8s6VU/MoHZv3druJOlBMi3q7tSQHj5aSjQZt7LHK3xkqywdg/gBSrN47qwWWCXRat+fahPG7Vl2
Y+t1V4T9xOvhAPspGrsjIgICx1pZP/f4x2uiQiL/ddtiP6ZKif4oFrr/PWilQTYyr4QFpLpft91R
nq4l6Y4CFkxflndHU3/99Tp37dzPvmD0uuEJlQljelgsEV07QNefI3eZzTBH9BxwZ5nQ4aFR/lsd
BYVC3SVdjTnRcb5ncXyr987aMMulM0aao+B0ijLYnHUPe9Tfe9a+0boLXjXTEPXDgNbDiMmMV0OY
Lazx2q4hrvV64MO2MWKg7VGkcLN+SgP+eZjTe7rWt3ruRP26tH1kdbMVW2znBytAWBzh7ncZhQLK
664bZfhVOwOtd2WVgRFZHhOarn4zxoWvwmBsZbjp7QrpobJ411mVln4HR5QXv+66jkDb2yNdi7XB
Y2ynIXMKnxvPnjtBGqDIYK8034thKtnH2pL9Hbc28FteXPCqZyltoyDdi67q9YPeUY8q6ORXM8dd
6a2g1rTvyLAUIyX/RGSsz70iflqk4Plfj3rZ1GAjhw1FGe1Sn+yq5RO4rvLOLnSNmJ8sYS57heNS
HHXVtBWEN8njJnWsz0KFSa4bVn9hSTS+2ZISyIKYJs9f5HJYMo1XA7W4udgq7B/DiFrvcH/2WpJd
6AqJEjVQW84FoIj5RcaEPDIUCt852N5YGlzuKqar5hIqo0U0EthMqiR5Inij9mzd2V9XQ3ZwItwW
TUef9fQB7L0XeMVd8MrGIpqOntrCNvJbqL4r2Ir4RZZLXdF2SxaJm1nRseMRDnZjNq3hd7+P6eyv
wXKglCWaLFDpS9JsJgN8pe70+7qa/2ziO3vr3o01Q4meLYQZx0dm9ukBZEn8HMPc+023yOhLUi73
qtZvzRsnhvVCcCmu8EPiIyUZa8XyfrO2/ttrmFziSovJbMcUjyj4mY8X8O1LBm8zPyqKu8jVzvsS
RV7tWMAl/N9VhgVDvbRfx52dNu4aYvuEDgVKcf5gwfa3EoHn+cOVv5qaRSykw5TvrO2LOuLmfF12
/ELVtYHsWRDLIFjGQvQohGNhmIlN+clVcBe46upqHjdUVRVYy+pLcgAl0YHxMzWHkNvr/SS2TbCV
0wo1uvqoocg9oxBim977fVEnYkHl9YeAb3phmukxCFudwfzHz1ODuxaPCfII3C58KLY6CZ5tLdqn
XVvPGHUhqjggpeSRGoquiz4A0j612/bl16NyIzPDXWxqQw0VPuUwFHFk+bPckudhXbB19CcZ9+8C
wh5GkXzm5Vq90VNZX2gH+Gnf2ntvFDd2eRes2qsNKZ91G4qU6N2gpEXTJzuk0deuqrYc3nklyVYd
r1/UUNV+U8EFrmBODae/VJiiI9bmfT+ah66j48dfD+mNFdVV0Joxbk2K20sRguI+L8H0p9Ge1zqX
uArXuSZWT6aw3R8bsidZb7v1zrZzq9/X//8hNZb0LBpER/sCFqznkUwod7mXVLrVtBPY+7bt0LNo
MCRr+uGR4B+/oXZiejRJutd6RbsoiIDDfJPRgPpVwnKXtDKxDQTjmymwzA2PCaRQH2JC5cmv686+
27Be/u9wXsyJJJkp22xEAatf4y5p1UCPb9YB6Yv11HRhktm989y8XM4KrMKE80ncF2MVdjkfxiWP
er8iXu5CVm002CpVrC2sIi/HMn1qNz89Pu4iVpDTbmuZHF1R8/RvlOmU2bCq372+pUtYNbyVoEH2
vqBp9HEJtrxmOIP7te1EZQ+qNVR48ysCymudtaYucwgJKL+l0BXOEttMQx1xXaTbPJyUrvfTFu6e
26KLV1Vpv8suEl1BhfwSKHlk82T9Yt91f4zqqFJVGmvMFUsejjiw54aod36j7kRnLyeKorDrqI/h
M64of4xV/PTrpq9Xpp+c7l24SsVU1YTtugDgzf/q04Cd2YFHCAvP3Dvl3jeWW5ewgr7PHkvZYyWn
wUeYWUDNVgR+97X/CGglcVRv/NAF3Zb0HCRjCUS085MU5C5lFbZ8JiUpuyLtlv2UtMObA9a5d0Lp
1sg7l1g2VXzrgt4U0Imw7ycaredEpsNFS5QH+H1cJ1qvzpUoFFV9ER0Ip8NO9YkPffWgtvDwQhZ5
HL/epk25HGs61Ygp3hdw0H6eD34n43Jr3kSvm6768MANuWmLLWpVAe9W+VBv8XZnbG61Tl63XjfT
ZuRmTdFC6bgxUmQBW//wG3cnXlMVQ0Mo6NuiCtvjpVxZmhuzyTNMwO+9uNy4lbvc1QqFkXBhsi1I
YMIPwbpqlcXNai+qTsEbBzV/2KuI31klbgyWK6QVjmUEzCvtC5tY/TCN+TFEfsrrsIZ8/SECDTth
ZO2xhfd9krX18oYQ6XlXcTmsSYXLINa4Laa+glJDsDRZOQR+t3IXxUph4kM6SLYUjHzfU4B7i+Ke
eVgXxWrGxdhoVaZodolMkYiaFzsv7E7POcb2J6u+i2JNURJbFQy6mECqpG9oxKr6BABxhRVCwsp/
NTN+WhZQg3n9eUfwZMtuOg092fApmZYPZvHzQeOuptZq06iJ+7Urmrb5gsTUXyaAVI9XCLtoVr+C
NTY99vNKVHo4aV7vHxtbotKwhsCk38HYRbTaWTeSEBx3Nrsup1QfsIuT9xSMbsSsy2hhU0dFyR7p
gsRUnAif2weTjvzO+NxYf1xIi6qAiXay2BrFMFzWVXZwq+1hD4VX83o5kSgxT3uryR1k48Zm6Spt
MduH6zEsHV4mSQ9zgjUCzYbCQ6LVv7/+4LeGy9mOacmIRpUbdpugydIIHhMRK/10G1Dy9ToIeist
THzR+NpTmrdkfhp4fU/P5dbYOFtwt1qxTaFBGEB15UFUw7eWTupNE0X6zse+NTZODLcigZWMJW2h
o/VkJVwC6NZ+9Bt3Zx+exLqroLW6WHj5bxWYTzYY/M4mLr9la2PHATKoxd7tb7n6xx5+RQPcZbcg
VMTLcjNtMR7sDxH07+PmnqnKjcByFa9m+P8c5b62xcDW6XcOhPPPAWWlZdY0bMx6NXTwDU39OGXu
4lxLu8gRz5WYO0yRJ74N6iwkrfzWN5fmWtLu4Ei4Y32r7b8qss8EKtF+5zeX4Vr4VptjNxoZ66o7
b1X8ljdT9+A1KV0FrK3TqJqDb1yhkyg9C26ShwZqFHd23xvh5OJYs4LbSSRmXbCt/i3GnSUT4/TF
r+dOqM4VJRUIGV30G3/pLa+yUpSe9yFX+Ep1R5j00jTFStPLFq5v2mn2u/m7klfzPtc4T5G66IYK
emlDv2XETl43CebSV0Ek6Nwka13AL6g9ASUKTiU5vK6gzOWqkI7bpvkgqhg7+UeDe+KhpztN/3wt
YC5WFUxSGYvyxAIG5SGy0crIF2rG6c0a9uRdGQQEbty6uVPg9vNpyVwVLAFdrE7usyr6dBbP8I0s
T8hnyjvx+vNdirlMVGVLzVlzqGKeZP/3uk/jYxmR/c0E30mv9Z65aBST9V6qbVJFpyTKc2x9nPRA
6NknspgLR01Sp1C2LdE621+WfqsetoHbJ7/GnbDd7boZ2/IS9SLLW8PmZ2kPPych5upREb5Nkuq4
LGrglCdd8jgL4KHstcYz4dx1G1TOdkuyl8Uq5r+aChaiSfXBa1BcMiqZ9ZxEwArBdrNP0o6/tXH3
l1/T1/efH14XJC3NlCqNptf0edb9n5EOvvo1fQ3mH5qGqbRcbDmUhZot9HnogXsn94Oi2H+gqHgb
jOyDIE+0Pa+tfVmI+dOv384BOArWEDk0NC1J9Ck6uMnqAH5rfo1f15wfBmXAXr3wWpVFECTxwwba
GZILyg8rYq4UFd6X515FIshZ2L1TdCvknHqdBJjLQ5UdKiLKLQryVJnk7bT3ydtyll6bHljy16MS
zWvZTqYqi7mPl7dpRdeHQaTUK+8KsYnXre9BspK9ZyV4KHKtPlcQoQ3JnXPGja3JxaEqhfhpY3Rd
zSqoMhHQ4S2DjnMHuf9oeprxon0mIrh3Hf/5uyxzSSjQtEtK5jXImyFQ7LQFvTr3JZ++p3rij0i2
dY+7GYLTQVnltyS7gBQJ4ImnEhXk+zH334M0mM64BUmv6kPmAlJkW0i52Rk/iJgvtirfJVCu84o1
x27w/yrZsxa6xNhL+HfI6/dnFbHoziZ46zs4cUxji6NIF5RFB5O2ouXGPB5kat5ojdcgHYs5a1HW
/wZvtX4JZuZiU1zOopsmG+Tdhlmc1vADbYxfUS8gvdchUlGxYPYiIUg28wCJzndmLO+c3a4j8t8U
G/SzXjctxRTX4BBFPi/7p3atfzvq3e+ckziBXS2rCjrUQxRU7klm1v3PSTK/yeMiUuG6Q1quw55L
w/1NnPDvrRj9cEbmAlJRtFnFIXOVz5190btss4iQ0G+HcTWpZgqhZVauMm+a9kVb+nlHbaxXQLmE
lK2SeFrKOMjBTH4jZjVPEZn8lEKYC0jBerAdxmMT+RS23ysCBHxEEtDvcOYCUlRjbkdyxBZgIMuQ
6uXvJJz93oLZf/goYQY1rp3I93r/DKOZ94tZ/Y5nrt4UnSYlt5DJXB3Qfj3i5cs+svLO0suu0f2T
0HTxKD0wyktsJDnEdrpiJ8n0uEzp/FtZz+H8RuES8TSgZD6De698SkoWvMMS173s8L2Eb944r38R
MZXvIgITowyCRvQ0bZNIM7M00zeKGpuPSR83X2t+0DKLqoa/n+suKbOu5cjjlCKevyvwgX/FIQXb
FAyNBum4Rg+6TPVpSsP5S5Wa4xGvIig4Xtv2bVWRYM62elrh+oqDcGYCMc1ZhSlT9JweMM2OohMv
0w56SjpcM1pVeJxfx+QC8KL+vKVBBc3VdGGP0Xo0edkG+imA2OgLX1eDLq3CD5pjLhxmaAVfiDiG
33RjVXbUFk/5fq53zIXDdmZRejEKmTOYuPQr77M5wiLy6yD/+ZMIc8kvk3RVM187blBP/33EZe8F
nqf/qqQtfyujfnr+9Z+5sS24sJfdzMgGymVOhvBJpvrDiiP9nZ9wq+3rT/vhkK24hvzNMqa5DPEY
Fej9gdHBzzSGuayXblN+AJmQOZ/jXEn2CUKIfgdV1ytRLsjPaGHTXJNUZnHwISDkXl3fjbSD65SY
9kkfInhELhuU10/xXj61dianzh5+7skwh3097Lxd7NwOsFifuO0yTveihrmu5zd1jhHrATi3CXia
IynzQo6anPqF1H7bgyuwFS3goJPmSPOJLfv5an11Gpp+8Ls6udhX2aspqCAGnw9WflM9+QoXzN9/
HUU3bh8u9sWOCQJV4STzaqHtWZXR8pDEMO+uU1j3iC44Xg4o89/5YzfCysXANNIyG9TSZb6ZOkIS
rnvH2sQrFYx95/XcQXE5HSuFVWefhD0NYnso18QPGWQuCLYwatOOWXRchvrRhOa30ko/tT3mOiii
NCWCyzO+7tKlFDIHaf3AeJuef/2Bb415/HpcWLtxqAbgVGQtl6eADHUmjsj4BZULglmTwPYxYSKn
Bm+VMBhZsoPWn/y67kRsWRN19dYWOe9meLyE3xSVfgsldQ7+c7WNzd5iVKBm/JwOz30y+N1WXAzM
lHCPCw4ichg9FajfhVgIG997DYjLfyXB2M10vfaao3o7lM0pSQO/EgDmAmBpQ45uqA+R9zC1qUyw
ZRSeBn7zxOW/MO3KWHZU5FsvfuvaeTxXYa38prirs6X22EJToEzyTXVPXR0vpzqtPEPfldmyaV3p
RpU8V5u6xK18STfPY79LfG2V4j1nFc/jtRyzjqxP0Sj+9psq0euwN6QiUH6ved7YPybavW36xW8R
dxW2Wuhoh0mteK4Vol1E/CWk3Tu/Xjth2WJlIuluYI44BXmw/B03xwevll3Ka5Ok7UJyHeuAhzkJ
6uB5G5Fu82v9muT54byoW3iXjXvLc+TyGFQH1u3UpOTOQfd/EMtPblku1zW3eoN/B9A3qCIj3Pdu
Dk9bzcsXeMTg+M7ENxEkVbanG7uErOVfEMvt826x9lRyiFVWNuH6wOOJ4ZkxQHFBiQ3t7WaiiuCN
WsvTXg/Eb2F1MTEZWVyWojjBnG4uqFuMsyhJ/FzjmYuJraYTrCI7z5E6+MrD9vOMme33Ba/b5w9f
sIPtNyeRYPnehetZheP6GLPjXrLvxibsUmJNVfeWlCXLh4V+YI2pM1A/fjkVFwvbBIHxDY9Yrlpx
wlntq9j8POOZi4UFM+yoWUBZLnARhaTLgsxHk3puOC4YJkSJU46F+gSk6f5dUmiv0djPN5e5PNih
G4iEL6D8FDUBxGeGHnXvd4mJG8VVzCXCdBSPvV4wW64UUrZcTR0SDgugjGCvOHVlGr8rZTR+DCXM
R09yEqPKYEAlnrp9Wk9kGna/aevCYzHMRPgqNMs3kl33EOv3zu9SYryce1ZrtBtyvkI2qA+zrr6T
NboRDP/R9rLDEgZCRlcXut+Cw+SorPISaWAuHaYU0gvjPtPcVnHemj4nsvRs2jlHp2qfeWfSOA8X
AHoBDJ/jqb7HAN4aEme3xiCrcO7iKDdqPsdcP5Fj8buZEucQPRlmLIjOKMdD6oNi1aXa2J2mb2QE
/kOFUYUHBYGR5r3pYJO6f48tG85HE2m/i69Lhw2R6vREgyjHQfrlIPaN9wrh0mF9vdYhRLKifGox
Jjx8b7TwmyouCkZwEBDbspM8TuWcJYG6kKP0y+e6IFjIlDGGkB1L8lCfRTUnGXRDOr+XOhcFC2IT
oRypCnOzRd/2ccC7iLrT8RuTxQXBojmhezIfR64qsV9Me53k01Jni6CepzCXBmN6O6rZREfe86HN
hJSfTS3u3aNvZDVdba5xHDtVpsOB1zOzfOxoWb/X61B9Zpsqn+lQj563AhcNO5B8pILtGx4DxAfU
VwJwnfxWXhcNk1ELHnJla54uen8Oyr4/JXPiVwdCXTYsFHjEID1aF3FynlI7PGoVUq+ZSV02bEr2
oykXi1GZ2zULJvF2QDrvzvH953OTunTYoedmPHCJzBUWm1NLOv1sVVo+LVUT3Vkrf77CUxcJQ+3+
LNIOlc9lD5YFqmGnsY/u3a5v9f/6/z8cXoMw0JHZwzVP9gSu28S0OVRV1NtFUuN1IKAuESarZgAX
Ydc8robh2QaQsa6RyT77nL6pS4RBXKaHRDZGJwaOkOko+hwns9f5mApnbx10X8PqS2+otKkhaiCS
bIRt052Zc+uzOrtrHc3DCH+gLQ9ZvzzGsNp5ClvULfsNi3sdDgVJTZMuOU+786jGt2tn7yzHNzru
EmHLEAtp2nnJu2B/l+oqPUXlbP0mu6uVhXSdnagJx1xPwXnuvsIXxutRnboehRFlfNHHZnMqCNw+
u/5hXRq/B2TqImHLQKct2oMxp0FfnmiZvg/qys9Hl7oyWUNC27QOe5tX4lMTtjOuao3veF8/8o/x
L5YQVRdoe6b9Z1Xa31Hd6heZLhCmG9MMuqotuI5AZZDzHOJJ+wWPS4RVbYz0FystbsWgI6ooPAV8
SP02DJcI27euLcfl2vFqOU6ml2/4FEcPXoHpAmFb00MXBK4+OdzMiiZMvuyi/uDVtIuDHQPkUjfU
COYS8i5ZHU/vlPDb/6nLfs3DjG00bcd8bsN/5cI/hnr1Qp6py3ghczw264SmpdW/yf0pnKzXFZe6
fNfMZGUEPKjziszlWRtFTvBsuPdYfWMddBEvDcfmwcAfN7d4BSvijvDHawrfbyF0RbCQpOs1KwOT
72L7GHWkqEzz0W+exK9jnobwcdZ9aXK+8+NRt+G34Ej8ilmoS3MdhxmaGqWL+VRu/0QAU+bp7mHr
1og7W2YiheiOXfX5lqwFH81pXzevpDd1ca6aVQ00/bcun2FxeBFcLC8haf00PakLdBnwHjMFs5Tj
aKtOKJk80w2OgF6f0yW6Yq0UiZCozzsoIz8Y2s8PSToQr7w6dZEuuWqokm/RkO+7eGEsjxd+54jy
8/dj6hJd3UKjGm8YXS5kE0wPw9KD7LHh3H9N4Fb8nixV+pys+jB+EeVCXkkjYOlJJowT5eGDTGZx
auz4xe8jXKfsD/toxFqIBPNE58kYfB26pM3SQbZ+e4YLeUkUu5IjEG1ejv0nAtdpJYjfYc6FvHgZ
HoOa+jYPkjl+ni07a3kIv5O/y3ixXYlITlObWwYmeQpQ2ZyGyHL6DblzxMX6mJp+rtuctaE598uI
klFI//u17nJOy2aqFoLdXX6UyZe233M5Qy3w1z3/X/L+v88y1OWcwB+lApWzXY7RmZ+5NFWXDd24
n2fatr9B2Us9soEc78Y1mYuptvtDS3rywrqgxtqXTPADU7o9XxdDka1US3uCFONwkfW8kAc2gvqK
hnbHaEPq+qQpjgN9XS4FHGf9cH+Ypr2e8OEMw6ZBIXrjPfm2UPI0zLtXrgHn8tdNV1FS7wTubbkd
ZNYbuHiymfo9HVAXoWrpsQ2kRh5JRxIOXMNb2XiazlOXoVJxusRYy/bL0rfPGj6436u1r779etLc
2PxciEoczbrMpD4ugVq+tVac10j4sRjUpadmKgdkqZvjUoUxZKeIhaYVqpP8LCepK5sV9hsg6b09
LlCoH04bKiOfbEL9pNuoC1DxVQapkNN+SeYtukja1hlUN2YvKIO6ABUSvWlqWsYu29wdLySu1Umr
Y/fbu12GqhYSD8tlk1wCtnxMkHjJKiEDvyXMZaYSmBOZipUcciQxy1ac9rK6ZH7acNSlpqYWL50D
n/cLmO/hcbVV87hKP29V6lJTI4MQmoVFymVlyeeyU4/UGr+iZepCU3U4Y7llTXzpIaW6i0+d7P32
O1c5C6n6lPMujS6xQHwm1RifkPr1u8y4vNQSWxwCYOp3Cer5ImfY/4ZwS7mzI91YXFzlrLrjssOV
OrqgunU/W5HQcx17ptFcYipNE9FXg40ux0DG09YjCyAhXOvXdZeaSjvUWpNFbpeeVvqvNkpX+1wd
YRX6ZQNccmpbIngawHvq0pBSZdBvfKPTewjljWF3walyhXnGoQOsWr0y2Wrs8xAun7z2C5ebEstO
Y57G0WWIK/rYBSDSF4EbsF/rTt44XeMGQm7TdqmnPTo10fQiA+uHxFIXnOrUwY+5TKILP+k9Nhkv
Rz88m7rgVDvHCTukiC7lRp8h3gTvxvbeW8Ctrxm9PreIfUjSZuD8omfxcZ3kI+rL7qmI3Wrbufou
rUmasluTC6nidyhv/cD2xG+Hc50JTdzpse7EdhmDUpensY6uevNshyS/11xxASpOdkLGhCKCoBGJ
V+U/61n/6dd0+nrI+61Jt1RJfgHe+BsqNNas7us//Np2TrgBijWh2qPjS1Kh8DRVWRs2ntPQZZ2q
pA9wUT+w3nIzZmSFTOlV5dav405swp1R870z2yVcly3rK5ucR5wePb/mdYb+cNMNdVdyJbHJIR0D
S4ip53Cz5MrvquviTlDiBLIG97kLi3AJKvFs9E5t2/zsNzJOhNYmiuOuxymxD0abJSZ9hDjz735t
OxFaaqilB3aOLvO2XMi0Pu/H4flBnZvucDC+i32JLhAU3R4DOuMJM11Dz0SmSzyJaQMESzDmZgfg
0cu4/pgmceA35i7wNBwCIt682y56SuLHFMfph6bdtN/i5VJMxKoWmkjDfpkqQjO8s69ZF6KWy+ub
uiwTJBVrmMGq7dLytQbqEY3PHR4H/HJGLs000WTSa9XHlzCsfpvX5c2+JL49d6JUjGEf7TxYL2wJ
xRtR7cszJxv1S9mT+PUa0C7whYHf3HqpD1iATU2lPyV0ZGe/UXeilAhq8Apex9ij0zOX4QMsx7xK
PaiLNNk1UVTZdr/Uhg9ZgLzOCZYzfrbq1KWacCPig93RcTEO0YtI9/ZBQinCL5BcoikemKhLikEP
WaNeiJrHi2yPezqK183hJykpF2pKlrWKNW6HWATK6ZGESfxNC95+iPd5vPMDrvmbn/0JZ0MNp1EH
kBQnlzHp0rdlqsaz5iN/2No0wB4S+wG51AWdxACz8mFNyCXpq880Gd5JGX/ympou5aSDJbBDRwlQ
uCZ8G6dxl5UT536JLxd0WiKKK6O6tr4m70MRtNk8hv/49dwJ2VExA4GrdbvAEbX51OpqfbsmMXTG
f918euPbOjGb7HOYgN9eL21g9g+GwNQmg5mpedBNFJyPuB3fqbFE/UNbVa3fAc3FnfYp7vdmpFjj
2PI7sPwviVB+24qLOw28WpnpsPB3a3qae/tPaQ6/pTl2YacaRt0DjIwWZAl0dVrMgnR+6mf1Ebuw
E0t0CGX9YblEDZ9f4IG1POCEOXid/WKXdiKUmhmyLstlGqEDcX0bgvGdX2zFLucU6wRZASAwF836
OEsJ/ik3r6kSu8JXLJJmCwaCjpM1OG9XuGRMWj/5pdglnOowAaAVlvOlLSFNswZLNofr9v7XkfXz
m1/sAk7jBicMDbfkC67x9bNKApnN+5DeeYT7+ZoM2fLXO/lmNepOjF4vC2TOPk4RBOAyXeNplUwV
5OWm2lN9KHYVsIIp2CWKE9eLOqLPE5syuSDV7DdGzgHZAmBruo4vl0VZlkGopAHaOvzl1bjLO5me
aYC464JVuezgSSuKbd68knqxizstiKW2WYf5IpJNP8BwpEdGMvnm13Fnv23nHm/7y7xexpLaJ2u2
FLIWcG/xa/06o364B8IjYOVJPKyXoSz5KTyWNgtTNnq2fj2m/NB6L+GTjrex5XKoYc4aCzn2VvT3
VM2vrfz3JBK73oCznUWvIVp/Qb6WPoZYkfOS9unzzmXjtYPgJPD6BwBXrtalLO3/c3YeS3LjShT9
IkSAAA24JctXW7Vca4NoORIAAXr79e/2rGb41OoILkcjsapAmETmzXOvI+F30Of/Hr1wm7UhX6uf
nJfpsDaY7qzS3T7o6ZwEQbit8snX8qfOxp3spOyuxJ/LO1a54WS6IHonCHxjO1vrn+I4pziklvE6
N1WZTCx+0ip4+vuUfJ3Yf3itawFUPuHuCpJnfy0LLzjOBHlyRciBQvX+pc6b+aHzapRG//5hb/yQ
tSLqNToIZaeH6+jTs7bfhmxbZw5fC6KEb1gYUDZey3Eu07lbWLLwvtz4vVfrFtBKbr0RL4DTYtjT
uVM7P+DbIPVIpv532ntmYKSOsctTNuur63PA8GEctPG7v76Lf+0KY8+9qB0Mng5k+kEtbZPWot10
HedryFVsYjMRqoZrLbxPgEzeRQvdNunXoiisp94ZjTEvmXV77eSDo2Q+bJuIq8ST7xTIVpR3V4Um
+jSjjUtr986z39go17IoG/QGqo24v8LacEpt1RTHqWvNTo16W06Or7VRgBrkKutUd9Vc0EOLRPdR
FcHGVboWR7nM0aleRHcV0LXcELJ88QZXviMpfmN01tqoZeC40kZ0uiIjaswJmL/i0dBan9uMhe99
yBv7zFomFfWlgwmv112Z7k7O87/MUb4ttFwrovrZ+sWrwce19BqedA1pEkPndx7+5xshX2OvFODN
FHbQ2B9VgP76Zoj349TDtRVq5ievYy5lVUbTWqL/cNNCWMuk0JHFQKMehmtTNSztQ1rsabZsQwXw
tVKKjcHsARXSXLVqb6ZAPHDt3kmnvTWPVitY+UXFaIe0ceiYfyZjDel7z6pdDZDQO+HIWx+xipCp
gJChiFATEDmbfpU01vuxx6pLGhe/F7O9cfyuJVMCOKySdbg0x7Xuf/Q6p/u+5eVOq9k7Z2HLT8FM
i21R+VpCFVNgUkVTDVfLxZesGlXSZGiV3TST1uKmHEJTQqegRe00+IV29Av6en5ve/Tq+C21j0xb
93rKQHJTJtwNxfe6rbxtZit8rW8yocq9Ko7GKytYcZ/JHMacQ7mpIYavBU5OVyroZdtexZSMi1M/
m0LSH9sGZhUwR/D4GGwfN8gglV8sU49NKZaN75P9N27goPlDGDCX117NbdJmwbk27J2k3Rv73Frc
lHev/aB1UF4z6XUpz6+MOpUMlfESE4z3KpLLISi21YH5WuwkXYjsL/huVwjZVMq9PEhCUahtccpa
7BTT2ALzPPfXnmflNyRI6GnwAK3e9IbXYic+x0PpObyFFkbd93I28ugNU777+9NfF9Afgv+12mmi
fj+Q2OuvnT/zMilHwdMIzjQZyqs4bGzEyLbZtFY++UErAASk7XV4ZQGWMH9KmJxd+vff8cZOvZY+
haElgymX5krDWT4pB8p/UTnv0AlQOt75jPiNsVrF0aQkrl9ENl7jqfDSOULP0swcuR1Zr3cmzrND
ieRwIkaPgcCIW+zGkVutcXiz086ErXcJJlntF9ha78m0TTXC1wKpZhhYPS2DdyFZzhO5BJAcb2z2
4GuB1Fj4qP4FeHiRFy4Bga8MxLYTYS2PChseVtzDo+MQrATROZt0UHf9fTa9ET2u1VFuXoahjNhw
jZcRpz0HS/lam2h6p572xmRdi6NmpcIs8qE8Loa8l0ndlvlN5iJ+tZPg7wSSb/2EVRrLEFbRySJf
PoXqN8o5qeoAzfj78PxT+PvDrrFWSeW2ge121jZXaEfyGAMPofH8WkvIYQi6RyNfdZKZac7jrG3a
ZZU90MHKPS+t/fX3r/DWz3sd2n/daSNT2H7EW7oGFiBTIV5CWb9se/RqmRs2TZ2b2+FKvAkeUR90
tA2szNcyKl0v8DX0O0Qx1jyAxcGHbWJBztl/h2MMoJh0MQoYQUAekQt98bNtJnf8//BTLpdoe2qw
Fqj6HUZoF26F+b5tqFfxtRskbJfnpX41QH9pp0dGuo1LeC2fKorR9Z3IvYuNLQK6ac9t/M4F9o25
t7YUlB6fCjdn2HoslAdRNab+6L5sGpE1esrE7ZL7Es/OegUVUuvQoxBuk33wtX6K9LjhFUtmrvNS
/nS61vuQoqaz7ZuvViQaPjT3SmWuvXPP3AZXxek2jSBnqyXJe0oqGcX0kvfzU+yTT1Fv3glE3wiA
1tIpVYajcx2hl4zX/YksCEv8qhJ3tqfBDhSm5eO24VmtUNToXLlEkl5AzUykkXegW3/a9ujVRbhF
nl/D18u7yNj90q3a9bCWfWerf2uur1aoJtMchKOgF/TA/KJR9HVu5HsUhTeevVZQEVmFmcswJJmr
7mrLgh08ccP9pkFZC6iw9jEPGb54basHJWp4f8btNnwQ0qf/3W4beALrWgb0Eo/Nfcb7Uz9vo1Dz
tXgKeLjYCoNHi0mlggcvWUjf66B6a8BXS7Rs/KHyWx9fm6MOHZc/CO5g2ybKmgRleCUyJTi9hMJ8
dEX1WZTunXDpra+9in/VyECAavC1+eKdBxUfmzbYdrn6hzf2rzCigZ9WpOrXEclfyma+CBe+kzp6
60uvFiW1jg2Fh/FgpdmLLp2sOmyb2aslyaUmNcLq153EfKZmSeZqWw8ZX4ul2AxiaKMwHI3O7l1h
EsWLbZfktVIqm/s8gAGYvbZ0qBJhp2W35O17JitvjPaaALWgi33sjWawjsw+5mQG822ZN95c18qo
PGcjp41il7iXz3qIn4WZth33a2VUL+px4sPrqqnlnRtVGjq6bWqvZVG2zON2GDFNZI/LYpcpEMNk
tNs0B9fkpyLOzJyh6fjaqEqdQO/nu17z9y7ab73N1VlZoMuAEuthwcf981A0+6nqt0GT+Fr+JMSi
dGkWA7UhFwm3/vdqnLYFhmv9k1YslCSzHiSpJOmG/riMdtOj2Vr+5PQklRiIvjL4Ifk6mdrnLW+S
raVPESttLCc8GH002GDL1PZiU1zC1ronWIBZuML3y2UIBp7osJnQKQn6yLYv/hrQ/WvrnggzEhxK
fR16fevp4kcd1tsUW6CQ/vfZnb+YSEntrlhAUGtRSGl5AjxYt/Ftvk78f313+FwMo6FtcR1MvpzC
jNtdOGzMF7G19mnKTBsHrSmvWlffGl79aKJxG9SfrZVPBZG2sJNbLrAiCZOZDTRhyt8Us7G12Gmp
y4HpyC4Xy6udb+UnzvP3chZ/3lPY2uyvFpY2kHa7K+HmWS5oe29tsO2OzNZiJ9oKUZZlzy59N01F
GjQ6Am5fD9sMsdla8CQHhc3Ka4qrJME3At6GpnpbhM/WhKepILTxssihkizBfKza6cBV/F6r7uuK
+f9MEVsjnsaWtgCZxeV1rqryZTQ+/dCUvXrKhpgfN20Ea9CTACPUFwt312WcvxXa3jJFNwnN2Frx
1LCaSg8tzNe4tOrWryJ6NkHdvzPd/yEG/2lwVoFt1AV6msbCXUH2trtosvWBl/58yIrZS1ngD2lW
l1Qmnuq6T0soluOIOfwykrH7ippD9pXhfJc7mLHLoxny8GVqkD8JvSZ3RzAquxQOOp7cMxo0u0y1
4WFpA7cpAmBrNRXPezABMe4XVLZ2MOwzSTMZtukywdZiqpmrOfBHsFNFvyTaVkfTvdeC+U9K7E+D
vgqf9eLDsMIry6si2IJTBfHTDmTGPjppyGSqtIM7TJBSXYP+BtevE/S1pEoJkVM6xJm/b42PlGPQ
abJjhfB0gpaO9iMvPHqV2aCOeTbQnQHW5BihS/1rX4voDg3waFJXcdzspDfjxXivUY1Dwvzz2Mv8
APJ2c9swlJetaqczaIXlVdb1e8WRN/a+tcIrgpNJ76q2RPDg08d66KaEdXG0qbzJ1pIu2Sqj6xYv
K7Q/mzG+0n6bPQ245f89JlU3DF2c4ckwj7kLx69mo2qarRlXMXxLcD9Ad5IMsx36TZ8FCbYp1dla
zFUamEnKgJhrPTVPcS7hqyXf2THeepGvf/6vuMFEhBVoIsyvlR5N0olGH+Hes60Rn62lXJZNkauK
qrgupOa3U1ROAKhsdF1hazUXZEpBLPNYXUMd3YWUQmpSbIth/8+wkE7cFoBxXSHC/C5J82nx/I2T
e7VbVAPsX4lS6oqhf4gIMpqRnbZZ4rK1iMtqVfrwMVLXDHeSZLaovVWZ3pSAYGsNF2TvXkTsSC6+
Jt9Mh4wP+mQ2btBrDVfWWTJnS0cufFZfWFZe/WKbso2tlVuqyH2TlbjKd02rbyenzrXl4cOmWGGt
3WrJXIS5GHLoi9s76uyQ6LbaVqdla+1WL6fAj/wquzqWT7u+cmC4Z8u2685apsVd5mfwL0Mp1VNy
jx7IObXWbcoVsLVKy3E40hFkY6+2INO+ZFIk6AZ72jbmq0zY0lVimbCKLshadedALMvONmxb/Zqt
XfvmUoxFn3vi0i1+fWtR9TlRG2+Tr7G1OMvmM0jTsBm7NP40pKUOeNLnA9mUyWNrNZYrG8+MAERe
Wi82aestu6nOt+n62FqNNWdR60XhLC6kLEWi/ehbUHVduumdrmFTbQNWEFyAxUURnt9Jwr+RsKu3
zca1GEt0XlELClJDmOsnWfJxXwTLe61eb1xI1mIskRcN0NMyvKCp0j9EPs8vkGfVu7Liw8bXugrr
68ojZsppeOmm3tt5NZs/xlMTf/770P9T9PpDALvGTvFlqTnNi+jSRC2LvvleFD2NRUyTfFHepYP1
SRpyQOOGWpoH3zWwZ2q9+WnO/eGxg9Hszw6GEMXBD0D3lEXBD4Fuxw8Rk/TeR7B6gOkX/eTZ2ByH
cInTHoToM/oPYI+9wJv27z/ijUBmLf8CQBvCGRkGF3+UX2tSPnmITrc9enViewTv9DXYuJDCmy+L
qKc0C+P3Quk3ps9a6+VEDJJcPQUXEEss+jLrcElZ2HgfPDW4bSf3WvHVsQDWV1MfIJuQzc+iF/M+
KvL38mavwfMfps9a8VVSmA86GD9dFCriH0ydTWeN3S1L6z5ueUqrBqSh0GfbAJJsrfsK8sHzh9oE
l4Db6g5cOn7bliHAIH9/3a/pvj/9nNcX9a+QGMXPfiiXOriMsYh3aGGZjzknZgeKjDo4hCk//v45
/wiL/vRBq9ibeovp9Ij6ECt6b3gqfaGbtGqctxNFY9MSFPJk5kH5lNmA+js4RjL003lljwnSNnAr
iF8r76wJ/HNotP9FBVP20Zg5foSurC0Tvx441qOlkIUsI8p/cKB/DWofBS3ye92R7Ai61/ixAMPm
3LsmbxOaufCKtMGnRfvZvsxLc7RoqGmKRPDBO8azm481J+5TwUtyUxZhNyawKddJWaj2S8ZgyfnO
4LzxElY7noPHcKFquVxc70BS9Ny0jxR/J1n61hteVQN4MzTIXZjworFpHAEi0IfA+uXemqb60KpZ
v1Oh+ofD8Kc3vApU8rnVtYsrHA3gE9NzZccahh8QYyQjbJP2EFC5L0AV1D/QHBHsDct/ecz4iWfn
IlEohBzbfBbvyBLe2CD/T97WZjXwt5F3wfuMfleRkIcGxOTvf39ff1bfsrW+re9nULl6z78ERRx/
jmg3XbgO7Y2vo3LfZll5GCsxXyJfjNuSdGvJW0OHORxM7V80UoAXH8O1g6+f3BbWr4lgXl7P+dJZ
/1LHfnNRznlJo7z46e+j9ca7WKvd5jLkdA44v7hlci5pSpyK2SjYp78/Hh2Ir1P5DzNvbaiIpGtV
KKQtLyUN88xPcw1GaZOWlBOfJTFgG/TDMg5h+1Mhlxq7RC96Qms90yMB0EYJFsgmWQz2pCqBJZzT
4UOGAtdQpE3r9UMOb+5QoHS0lO3smZREvPA/dyXwkn7STSjl/c76Os6mBKnsfrnToQmyH+jeN0iP
TBnMC7ykWqx2d0yNxb6ZY3bMQPIm+5aW2LCmoVcni85Wsc/Rw/y1k3VzRCn5hplZww7PwVR4qFxA
U9/mwQ54QvDgvBxnTNyhDetUExHcFGDnPXqKSn9HF5WPSS9NfgC093emyPJTvmJeir7TSU3j7ouM
JnlXZkX4bOOpv69zRw95BDL3uEirf8/t3JRJMYWFvG+AcPhqhaDkmKMtubiP+hbTI2lxLFlMcqVJ
YrhX38fKNLvWUp2AEIJ3PJtB7Jo+sLhv8fpGeSqHG3BdJSYsniqz+DcxfgOgxXk3pUXryV1IjE6N
7u1j1EywCGRNHR0qvM4HCszJcBcXcipTGbjgHpxyeU9kpE5Fbz2S9OBRp2YBlfa0mIlVT9Abwyc8
t/FXokFyE1EWsh237JOfKfpD+ux3OJvyUmnVfA5ikZUJWmKoSqFhMjtIlIOdrdp21/hdf9AiayFD
UEQioRmBm9UMbfW5agsGH4oih9Nmk8esP435wuh9TCaozPNhrMeTbuTEP9VlVUd7Ujr8+34Optdc
qO9MOkShPdUq9M54ASW+pdNQj5+rMQOcpBqRgegSBUs7/VlmYgT9qjXxnO89WZe6S4krhLvxBP5p
wlU5pEuT0QdlM+qnBbp6DjIrLfxc+9Hvya5rxzI7d6ZQ+b2b+uagMN9vihnOgT2vWljDRVW0c63i
SYDA2O1cYZvqMTKioIegrSN6cDHj4UEHU9zIXWUX3EsTJHLL6t5FpBe3QS3r/LOr65Del8JbujCR
CI5o6nJnaoNvUhfkiAQWW1yqHMoZl9B3fXFgczs2BzRxZvxl6Aa1PBDp4E2ioEuvvrJhNiPcqUrO
xjphyJoPiamGwd0wRgt+M6E4on6oJfPUjada/FWLMQke4aRCSTLjZQSHXAUuPPC2icVpdLIRqaMS
IqekonBySYd2jsWtdFGcPUcQfzYHSLnBhhEl/sFusSVBF/44+Z18hA8BkFJQM4fjIa8rX/0CaKpF
PQkXhCG7rzgm4lH0wxBeyrLScBqrrMKdt8p6VFo7mJwOD0b02V43RKKwWGf1ECVtPI7hlwKi1+q5
nmG5+Ch8G+DUpALL0++9ip8W50fTb81yMqDjb1Q1oOITyc7cgj2w83Kt83MX5lX3i8eN5reCatM9
myaexInzQJFPmfUrBDFlG00CqgDN/VREYyU/41+5/qGqg4VGyciJcHcqom1/BGkx7Pe+ban7WET+
1N9GHuY1sLeWRPuahXP1BYynPsBtp8gxj2HVEB8r08f17cKzLj/FWtv6K10Es7ezX7WZlw5NTfss
gVEUD88Reu7dz0bq14aJEm0TR+0BxnEqJjtn1wqyP+8U5jGiRwiVp2I5T7Edxiw1QVCqXUcn/3V3
7T0yfHFLWHaHqq8rfsOwG83BvlSl1Bej0DP0ZfDDEBSa0MUhS5wbpZ8lEHRCOlJgr7DnCb9JPzZo
rin3MpZtcEbTbFA8Ozm30SWHPeNBNXlQHIsRfx8g7KWUe0DvRP0oGWySikR7hpWnyBvm0e4CN9Di
hKY3NbnDEgtgvecCL+aOhD4qUnA57W14xEEEYbwXK9Wdx7If3a8I7pjhiZVoz0sUSA1Z0jZh0+yq
1hTez6UZSH+0HgBqOmmaaJiTMA/ILms9RWxKbVn3LyWLJvrgCmcc7LPRrJuBdeTROkOqJEQqoy1i
TZdk8UocUHFglfyObtKRfIhqz+svDiia6ejbIhI3nvEG8UOXzPM+dcDquIMOeSe/cq8Z2a2N/Lr7
4GtM0t8DI0N0zlFCrGlSEeb5333KuubEF5/Qa+uGySUBJO31r2gYhjlP+ABjyi8RU613KME9nG5N
R8PpZqw5AvSkGDJhXvqul/Gd8Io2f56wEIY88aOxlZ/ErCQ5aDmy8MCiecpuFBTyJK357AX5zjKf
A/9GRnI0TV8H1xGVVPWC/AUrarTnDJ5ud1KxGHd9isOE/oAbG1U7fJA1Zve6ONo5lQBLz2PCHGto
tGehF5gbxWA9rdIFCIrh52Lr1rxoF+jupVsUiXBFmPX8SZTC5B95CaXCr75QfC53jSBhHxxCxZHT
2Hdd5YkbUMxs88g0oW1+smCyiTFFP2NXn/q8nnh2qmKp5l8WemwcDyrgvtxDfhxblYgirIIpCRer
ghDgX3S+IhphFRlumKiVTFws/QinrZQteI9h0zWBt0dtOhTtLucuKP1j1A9d/9wqkGOC4wgqPyic
sw+11jfdB3U3p2E/oGBrZ4lOp0TMLhvCJHQeEQP6XNR0lIUoW3OUPAwzb6fCWBB3QYq4549sAMBu
TPkUh/WLtq6vqoQbL1eXMn+lKKW+8gq7JIUYI4PmnKFawp0YOhflaYyKGz1qR+DnA2Ia18EZoMPZ
nCLivOF3QKswOo5MkeqY404sdsESNmPaRlYjYJpUmwfq4JWRzAoUBobQ7UM9LPOxCEfDnonMXbuf
euH/1kvkvF+RHbg5VRNMQzrms7TolHtgZApoEhpP+0dYi2biGmeMTjATC8Q0n4LF4xcBqvOM83q0
5iAbMtBPjpts2YcxkYE+Zmwy5GZuyeD9EJbRk+97vj4K+LvqPQjTbTCk8QCnuFuVU4/dltMMOE6K
TBGDoqUe5UNmM4fOZTsMNRT+fD6TvnH7bOxBqa16UPYG9LEfY4RRzTcUKSGewk/mrTg3Jh7rOMnd
FEd7wQXUN8kCNL87j4gssWsorfokBoXxUUAH5OoEUdXou+NsOsY+eEs4ZeTAI1pPFxuWSj8SrwVG
DRx3hnANS9cDJyLiLs6/Z4TXzUmo6OIJvzznDEQl7LBx+TxWMYAYdbsYtdPRzMQ58NpG4P+1jrQJ
QaJJfTezRIPBMuQkvyCyDvnXrsHJdQ+hmWUfZLVQcx46gQkYokaO5Hqng84e4Ydd45sI4y/9Ce9v
Mo9LGMBzs7XqJwofOAy1XE4ZLP5+R1Gb920yDm6oHji40/1NVOWzvufouwnu5wkJxqeZQwp6glbO
qjwZijwAhbXg83yALUBb/oo9jwSHIuuoePb7qB+fgh5i4yeZ2Ub+0PiuiHdMFC35N9lFsO2GaHXJ
w/vFxrpEb2BRdBS/jIYuyWmhIPBv/Rnrt2mHyUuRNVRzUlI/ys4COdaDnkqobgAsqtSRmSFqsVdM
Rt/LsM8IIsqCwmkRpXUVW8gW9oMQMPANQgqfwZQq25CnvqxVNe6RHJdBdSoKXRzjSOCo7iIp4jxt
Ykc4grMliH5KMMd4nYZDNdK7cBgDdWbTEpQJA871uFhfP0XaZjAnNhHucYdSl74SyUh7am990bgq
T4wWtr5j0hSll/QhDGhxPpOGtXhxJNPLLaiZeV+muprnBH9OIPApgrx/bHFAYPuDmFM2U5K1yu34
3EzVz0DO5DFcfNzeLVBvV4cwvVuwo7FmQc7IJ9lHzFowOCOgFcdzKxBEJ+iVmukdTIsFCoIyDuLs
JoQhnY+QYShFv8eDi5NBM/30MY+qeJxu69ir6oexlHO0K/qioI8IFBRFr6CZu+xALA2jD32MaOXg
mrAXj01c5eOx7SN544sOfbFxkB0RcmUG7Q/UxPYIGTD37heEgXZfMcyrct+gibatz0NQBlWNiPo1
x5R7A7lVva6H3+2ou+j7iHb/z2PIxC9cTrGZHeLZAnY7MDn1uwq4y58zbIJShXLWoWvBO5FpI2Tm
uxSbDx/mvR7RRFIf/R435/qcwVS43uOCHxux83tux495lWdjt0NVsKuzHfEXwUG67xvWPwRxO7IH
GKqSZ1WPApKNDDcDkfLZKSM+42YMpkVvKvjYwQUJ/qhRqkkTEmCSkN7zg13uuw60qi7ubvOJ05eW
h3VewfydaCZ3bKiIFyVWQ43+tfZ8Mu4In1xvYNU9yuG2nkYN05BOIpLtUXKhBdu3Uyarb0JVYtwb
rIjgg8CP6C9xHY1BkaLs0O10Xc194reiLBJLwlf7NAcyK8N1tyqGl5IHnnecxasrTBpNpCGfscna
sMHdlZh5v+Sw5hiTuGGTHyR1BZbPMTR5kN/OU8P5aYQTZg/Db2A98qTLLFL+7YLke/AEhxnT3Fig
GVkM7F2Pk1RSnkSNKXE8IkdwCYtX50wfMKC9GPtg53jG2a4xdHpWoyDHiDH/3vUzITsy4b+RXua/
arQNV4dO1/oWcyW8+sLEKIR0M0m7oeJny+fho57C8qmPAjMlAHjFuK4hmdYlHioWc0LRc1HGH0Pf
n5Bpd9Uvrls+Ir0L2UPdTEsyZXH4KAZcsRCSgLvm4Vp4VNhpIYdafPSojeah5Q12+Eku/KJK21yx
ulovLWHngmRrvJwN8A5p2C0dou9xOAW0Q4AyNTCbnoVNoeRtjroasp0XLO2p5YE8RpkcL1phgxLe
UKaVLYNbz0PCxssrjYAN4izhywbQ+4Xuo7bxEkDoTCoYH1P47pXHYfCr53ZosWkBpbXTMvL24CGF
CBFclHAxfmm62OBa5iNw6nDlXoqW7nONPaNn0ZKaDu7gooSd5syR8IAh9meeDx2mHMTX2CjkniB/
wjAGRB46QxvcmMruPJPpBwwiQ0SNGS5sNsL3UaWZUm9qJcY/Y16bWtPVV7jCM9wC/P53XYfep6rA
9uErMjwXZTumtd+ED7AQ05801/IMwz950aJ22E/qNuGkDlOrvWw/Kw6CiBfabA/lMsKmPK7JCa20
/W6uNUI6GD503/pZi6SSkPBqaBU+onMJBZWQZwcB49yTqRAEQvw1LX4aECtBqcO1eYb+5QgFU3hl
8EeokgBbwzErhxAer5x3+X6SvrBAKAXTd79uEADjcus/1KZUuP5HU/ULAj56an0yf/DR2Xgss2gw
kN0vGLRMBbtM13Rf8Lr64YZRXPswbJ+yqWKY+UwhoR+OQZJjMhzqIAP7WVf+KdCZ3QPYjIneWHcq
VDMv6Rx348GS2uQJrWX+Kyusutcxz76WowkTNhBr9zz3ys+Fk9N8MFa34UXR0hyU7cJ+5/mFewqy
rHqs/CJ4kV6lfsNTjMDeKERgFgvxaSkJ4bfwK8jvh8bJ88jymCQT0Ao7dF4jBphNXx4VChEvHfbB
+hQuSHPtdJ7Jow4kXPf8qqB5uig5n2TsZfm+pISMSUSN9nZVWQZIbrXD3CB1pHu3Mzi+9nKRs/fc
2gnncqKKmV49P1q6zyzoQNqPg4GofYF7TLvHbd33k3aJ8zu+RNkt90LTw0A0KpBE+h9H17Ucqa5F
v4gqEYTgldDBdjsfT3ihPEkiCgmBwtff5ft2quZMcDdIe684+9+E+PlHDs77lkdIN8N3hxURa+UB
PAH3ZNQaVug3JHkh1FLvqPL41/XDuNYEM9QjHxKXQ9ZoUGfNxrA98xgjpgnDfuf3BK1TS1wo/ghG
Zh0fA8Zf3o4m409ZUi5lEzh6ZPGvx3xRF7jqP/PcsSu0ZvKU5JH+1xmiAzBP291BXypYtWBWpTWe
joHXE0GDVp1A+PyUMovXyB5fZVospnC5Tzqy9JQ4ynSlWVkiCXVj6wwv4ZCq68Rw+7XznKqvYOy1
xwQ50xeRqC2/RdoUfwjrF1HnqFfCjoci3R9kzRieYjAApIUoA2MKw7cq26nw5idmvO0bqse6v1Lp
lFZxEfGkzm2G0VjsywFFssOWWfujPHa8LBv53ku7P+JQiD+1EvavBjX0bAsY2CpCRjyTkQ3mZm2Z
31nBxe98MvQXRjb2bSEzw07GlyO690jg/ic6zG9VsmZ+aDjmpMcjbCLUmUvL+5hvCQ5zsyWvo8H0
VhE8/6IKx8TvE0wgolbDkmynzm1hOfEtO+Q1j+V8p+IvCIThLysr/BGLwdw5A9SYlJjqFGp89g1N
0dnUcLpD7JpA6E7r3aIH79FQMiIck60wRT1vjuFkKzKcf88h7F303WGqu6PamXZEwFreBOKAuCJ/
ZyxbiAzMG3IBkeROMldQVK10vHwJ4PsuQDywm+FQJB2AoWKSD8oQomq2+AjqUIXzQkiVJ98EX8un
kDj5LmMkWzWBmU7XGRptdGNUt4Ud14Hb1NuUZ+G3MQgDc6TYsjby8/Kaogr7ZyRndpa6MP39rlKM
f1Rl43bxtu8/8tCnR0Owz75YpEf+HcI4jRfIvMJeawdo75TPsA5ClD/NPyZIcp9gAFoeVwbnSNtR
KXQLzCI/6gU7CL/jQOX3C35HeZdA5rKcUxbnQ5PlWuJ7Ir3itSuIXts8h861FoQJ7BzQHZjG6Cx9
Ka3HF4o/W6iKiSU8kRn62UriskCHR+pwZUmkQy73lg/2s6fbpivlJ/AZucqKM8m0AYDiPYbwbLNQ
wh79aBnAWS4agVbg0Pap4/KuDxPe1BEccnLF58bzlqZmuPYlJGJ2MTG5JvjoPqPdAnqfMJjcyhTq
+FNH1s1f2TjK7LqUGfuud3mMzyzvUQO+j2HBC4GbLVdXgAdibDUDQHYJkTvyOtvn4r4TzsPdgHoS
wNr5ccRPmL28wZZwGFEXhyM9VrjhsE2n0q/7N+lkWV644eO3rCdifSlNLKIX5uPE1xjQpTtH24qc
8NGz+Hk/luFzNAGLNO094ExklozgVuIs/j0JhgkkLejG29isEAITrdP9lpGMGuy0B3FNr3r2tA7R
8UubvUdK1CjLFhsegBXYS9YJRUdi+qTHkDYs7EOCR90follyTAYai5k8FaUVZw3LH6vGnka/w8HY
DYhEkZ99qvz1qzxx+J2umrwems/YhXQ3P6xkn9UzEym5AoJ8FpNNn2IUIt4hnQyfrPQS/j6ddAxg
4zKL9LxsDrLJpd/5j7Wc/FCROD2uc26GrE56x88hQYr6d4NQ/JaoTWPAl/ZhzYYMW7p1i2qoo5yc
Ixav39S6JWWDqVdL6Kflvp6VP0ZcyTsWs2odk6KVACrLapYxSiqOTKy3JC4GU22YLOcqS2fzKhYk
GuB0sfNZxlP4I9K9DPUkkGj6uCaHNm1ZwnJ6RxWOfqC8BaYL2i/bVyhOhGGNJAqJGpWhfSYalwd5
tGg4L4fLmJMir4GOpvMJeUOzbRaS92VtOczk+WZzcB4+97LKeyA2VUwsTtQ0W8pHWkSujrKi/+3S
cTywY/TkOA1ES4ZmQoeZh3h+ypOlHKqoRB8HNgcEwVVcyNlcw7J61SzSi6KaJvToNbOCjAox4ut4
ZXuaPwG3ps0wpfyx6DI8J0nPPnKTAK8qsOZWyHbo5g8emY1WoysnjHpD+f/aqWwYGwq68etHgRCh
suXOVWXj1JzTZQmkmrd0ah2l849uF+aU2B1Lv9hm8CxHqV93Lf1PSnYKd/cMAqG2GiN3u/c9ToKk
QMf9s0DC+fsUwoiQqW4dX6MRLUyPqkClCZZ1iyQLCWrCt7SLHNBRyGTXs0TVb1rjxWNLta0ILK1A
pflXyZXfG2D6uAeSHfhfZVaymivhE/vkpRiXfyFd7VBhvQRaQFaJD2lBV+t9p9MhqZclW6AJ7UQU
nlXOu/GsZXQoTMimfIBe3Dx3O9LB2nzpi6LpIZwyjWPlGGrdKf7q4C44ag+f/zuYNf13jZlHcccQ
Dxc6xcMZ9zxuJq7muxm4GIw22Bq/mIVDPPUWzxTS2PxE74WyYrvzPctXEGrAGS47L2fXToOfPhXA
7pbLrv9us/z4gVhS/8djsbkDAI+nLvXuHfFE8KtNMIwUp7FT2dOO1eaKV6u3jU8zNdWLhmkG283E
UmTzpNH2HsvM5Od8ltN6/ZJp+xrkgH1cMugC7kFgLeVP70IMNk5j+saBoee/66r9bx1Ewk+WHPH7
wMGO8V7FVygX8vvdxh1KLle6nV3oekzoIGP+mlzjKeCFiyHhSFcGYjhX2Hs7tIXSHMDfAUfBe2Ht
U9LRrJlpNh4XDAiyGhIvMFMo86eUbjtuaPxcknbJebgfszy5FirVD8bO9CxIgQJcwHKCAvNFiVKD
Wll3lfiiAZAiy/U6sw0XHKa5fqtml2nADoBLUVIIsf4ZEu/kj1AgVaojAjlj+uH4d8CD0uOoP8ZK
8r778JNyDI/XxmTDI33g4LHK3Gjk+n9zVmIIpog4p8jzz8CyMN7b22oWJS/SFOObiwRIThiX/nO4
2nAZb6EHgOkyEMGqWO66uYxffZQip0NEpD3WRLYxAVc24IzBQZdiMkwLwdo0IfwurPtysin++pgY
cdp6CcyvHHHJzCB5qoUV4gRYeOWVZUevmh3I2us4ltjEEPUI6l2T7rb2EiPvMTrzeQyjajpNKW6V
aJqrtUjCqesRYQfOine1PMrkYtlyfDC371Nt0M5ewfXAbnZm6yX13ZKB2+nzJ2xg4LtBmtXLRDVA
gI6nP7apP05m5vwFyoGiMTmzjVup/bZHm28SUM6vikXT04zKjhowp7wI1kUfeNshWSQIja+AhsXn
vdOktRsABNyF/Dyl+4g3qO+wlhToQavnucd7OYcFI5yH5yC34jOOFSyAtJBY3fr9Uc8QohUd5t46
BrV1STZgAETz/ranS1IBEnVYOQ3SAJ3OdIWWJeT+llna+Fm9HlCFNEkKOw91jF5m2blLFoOMXRbv
H7Bs+JPDG/F80Ki/DPlEr9Mki5OJ5nBG8sX0YCZatmhy/73ATlXjt8IYtOqur3Y5opTLy943snTl
8zhQ8mF7mTQgJskTQN3pce3n+Dce9rQJmZB1mh5d1zhJwHLwhFcyFaTqltC13XgMnykHZpjOhF+2
PhYN42HDKR5Fn5A8dQA0+8/Y5/MZtaDF6Sjc/PVcZH8Y7G+7aAOqAXgzoKj5RbDenIBIgxbtnGtS
zfYzM55FVd8dv5AlB2hm2MNVyewPBu6/itv8FVZRlPTC2v7oBnBWFjj9O+GEnUH7Jk0fufJalDp6
3Kz6zFe5tqMSYFd4V6LBEtQeVpABt+XAsncgC9sZoNV4R9BTf4LwTeEi98PfJDPyAhwyf5m0ed/Y
1H9MJEcb244ZAC6ZrUP+2DjeI72zeI2nnjVBA484RXk5V6PQZVJJ6efKG0aabol/wzW14fM8aBNK
PUO/InzO2gXOUV1DybJUpaWHrQXUEwKXPeTzjRoha1LO8GcX9T+SATFZn8IuqUMUJiNLnrUcFWb1
LoKY07M1Oy7CMY/AxzwrPxD+MO9bkkYnn8PeA1TKGB4oXoCZHt+OULrlgrHNuzdAqYMEWeV1Vv4n
tiP7TUcvxRMRjqlWxoXX/3qfBjNWzo50bcQmVHILJSJ9P4teEXmHjxuWaZpASQCaW6/iKUE2evoQ
9Dw2GT/m5JtP46DukjGeQTemxgr1WsLWpHHtHTFuSTKp2P5X7lqov0Vkc+WrZe1jDcUqfgHTBhId
bYUE5F3UezZwYLo+Ln/uZsIMnbGCP4L+HONWH0v3f0fc0CbMmHdh936u7FboqO0ONfgaoC7DaJkZ
yJdxI6JEFTrGVSbi06sxA+fVRVk+Pfa8Ux9YKFfMSBOOm7nup+A/CPKp9UvZF1ackNwUk7qc1HoD
qJJAzjB24/rviDqzvK8D9ctrjIR7XZc9Ln6Hugurh6rHyzo8yG1Vc13GiJDE3gkaK6twLS/L02JM
wCfNA9DaavQArOvJxhpUQ5pBMnNXlmnmH+A57Ph3E0lfPGHaIv2HtzSsVdjRcf/RLwoPU5KAeorb
1NvkB4jXIn4eAbLwfwL5dv92BrExMtSgoO2bg5IC26wEwnCVeo/TGkhTiJ4x+hjeboWI3kuLpwQB
r9koFIEwoWdjh+pmSlHgHO39glYx0wM3NvRAunBdiGJ3b0aAnGn6DaqnqGISYlPoOaVxM2hf0pH9
X2xXKPha8Hkyow9uEqis2fIO0gfc+0a36OaN9u8jjRb7twSkVCRIhtMObdHJjrBSVytc68CUcT31
IP82t/Jv6RCBEUdGRVpE13kVWzE3wwq52d2UQHI0goxHuv6t9HSOL9D7aH/ddLTNsmHbXEyPm9Ou
PDMxFKu6osKIYyxCqWz4mR37zGtLUjg2+bKDaWrmGTGv/wlAW+mLQwfAqhq3sT3vENiACnAEg8aB
PqK5otxBWidQaJAMn9BR0Q6CgbWKIu4ethhB6PM9dlJsu9WSIA3sD/WU0u2UHnkfIP8REpDFPcyl
XOqT6w9gYDvh+XRT4MOm3yCwlvBtw4FF/w2xISAm836yPbkQWBGzGbMCg1YO3NaIn70xydwXcRvi
fFmwOwkTGUR0hjgC2nCe8WXy6YrzBAscqtZkEr4TfrC1STdT9OMryAJv5WNBEjaTBgkYKvzKY567
z4ntYgTD7fPplwMisKtTn6ZcnNaid2qtt4QGdeMBBDYyj3M4Wx3ggfkcvvzbr2tA3x0I+MOoGnwo
x2aEvEQCY+IACX6FaMDkH/D+kbV4+6biaArj9Q3K6Gm5xRSrmTzhLmUFmm13iv3Epzgn8EnP0/oL
L/OQ3YhJelUpm9rsFA9G4O0f0cxaH/FWIAPDlP+4IP3ngfnHGfBcghZbjcLMcubnNeNheu3yDdd1
IKhSwmGSD1eQWzN9G4t+754smQ5zi1aoU+8QloAGr27TcwPdNG3Rdk4xmxyq+CPKYSwrlw4KryjH
WIGRUZnoY8aZLVv8/NPe9vMST/BwF2kb5yTsj10GQOeT8pCvP6H4Sv6o1IUC0AIIVMDatsgeKEhq
7BygNtJzl2sIrmJZTq/F2pdosXI5yfPmmEiiYWnPpu8CIpv9qcR64WsQo0zdhETD5smneH/btQQJ
XKW7C2tSK9TB0w8rjU3bMiZuq7A/hCcvpQ2yOuBhCPUwAH99jqB6oSdQzGgiGVJPPQYSp+5VonZX
d93UiQtyywRYSeFREIOXB45CmbhXxSObfSM2J+6ToL45bvyOhRzg6OE/XBIfGsMxcgl/HHEpz8ZC
sZbynF3L1AD2o9CW1sk4odGmSAheJQAZA170ngHBLtHkUJe4x0IjJVQAFQ2CIcYdD0Dy3o0UKNE6
RRNS0IfpecsKlT9tmHYxtAizO7CFw3w3jj0L1xw+6+smQ/6blo6IFoIN8j3J2fHG8c0iW88qj1DS
OYcalBH9qqERYH9yYPO/ug5vy8WNi10aePGBDDKCUfDKwL5ndxAlHC9Zn3mA/PNSoF2IkuPRjtEw
3g+jkJg20nn/zNYydY/EletPcHnuz9yxeazLtRNZJfcsA6vH4VWIoF6tbdkdRT0cg5hxcaA6BDAj
/nPHJAyqCV8Wr/oQTbd1KvJ24fNxpgVzA/LOLWAI8vUiy6QEG+JX/VNYE+D7AZ2Ou+JYOQMUmowf
yXbIvxOIwj+I+JXhLWRU/fQRpO8vA7p/unutxwghuj46ylMHhly3EE6GtSmXbcZgYlOxPFKPSK56
6QGinOA7GqLXHPoOGI7CqH+BkvvSGX/B9VvlnNyB6DuxgrIbOdEdmBg+pLXtdyjgqE9Lic6qIh1x
oVLSPQHAhd+ogt513P6hTInHrYCUBcMWKfdybBbq5/gcrTpKvhPZSfWBt4rZLw0+AC6rUGL5VALG
1hW+uJn93cp1/NXHUsV4hsIuTgiaXPN7aMhwVfcbDCl5OSpWhyhOLhAoDRv8fQAWzCbXlyNPFMBN
DalC/8wTmfFXAFX5KyDYkf/JN+wUZB+O7xL5gS+wObqljnOcD3AF7RvO/mifoleOs+sl6xxnNWMH
LdrciRGyU6airL+305pO38ZsXXBcchHRi8UCxi5lAcjoxHLAIycovPq94cRCojL7Av4RyhU0Pmwa
iH9T+FWnK3SeZDiXWLYUfmuRgI/Ih5RzlbzPDuCuO0/JHNJmhHnsmRsk2bcZVEl4rsJs51qgKBXw
rE1KCFcqJJ8z+ST8KLqfE50G+gBA6OiKOl+7IqsAIgXVpipn9FZwjMZPKGPS11n2aQYSWiucS/tQ
bnem8PZ93YJC4S1NNlGVagbrIEFxnme/8yubcdJfDr9vFoWAEPCB4MA5dL/6DSW/kI+S8U3iVoKo
fck8fjy+Aqj8TsMus9aWa4Z/xmEP3djQ46fIe0R85nu3vJXOsndS5uW3ROFJrtFfRqJ/3q0C/02X
7m9iUv2zIAeTJwcG66hEtzreTgHQcR1hLMt/Jzj7IlHtJZIuXgub09Aes9jURwZ3eXSakK/R/Vkw
ZrBvYaXHi+bJdB9h1Hnd1kJBgzJqfF9TRz04hn1nFYmyYQNwzPyGp36fFiWeM7VM5OmIoUN9mDoT
PawzFC24ORf/uKJLOYE6exjHR2UEOBUoP2H6mcU0tZRFAl70yQQKtjzm6fsC3dxVxibnz8usRW2x
JVQrlumjsjQvL3qBvvNYIvUdFTZbWU08EU9rjPiXZ4pTUTRhMPIHNhMOAYDKMHVJgDjLbZwnjZIt
tOpM0C2Ng6hJkTkcYktSIpokdQnOqEKEH7mPZQ3Z8rZ/yeWT52nbCH+Zj0HLtwKlksNVi0l9zf54
VargU8BL/kjpq8tND+11AoHfWWD6n03FOh+gfQFW+YaNpJSt0snxmCULvfG1U9cS8wKEFmWUpK9Q
tLiswbK1bR9hSiCvZDafp/d+7cjS9txBsRODgwEiaLuNP5K0JE9jTBYKhmHcxhO33VxclvWg/QNE
fAMA4kOZ7h8ohcH8UOW0yvcOPcW0wiBl8A2Eebt1AGSzEzTwpgD0eOz4xc1IddYQygtcROCYLqU0
h71OUPa+DnsyJqc1WbupATXs+XMcOlDdIoIY83EGGYaQkznGbl6lMiH2NUQ7Hvt15MbAJYGbj95A
cOOHWPoEQsUBbxXc2nTLq6ULRt1SZMLPl2wMIoBgMdByAiMP501G82mCxueqLI6KaoDf4qgxqJrH
Db3Ld7pALMwiJX8p2SbvzJGg4bWMcqiBIg/1lAbXQluKhs0bB/9Vyz1CdaTSXZp+x0Th85pFmUyv
WaDh37DiLXq3Yepvk0vUzw2WE45ucVR61VjXrb8ZU+bQV+DqMDWIWCj/Vk/i4X4HO2TbWUXb1SJp
D/9MJdkz7b7iWKM93R/9tPa/dJmvZ+YMgT/JpI5cIOGn+lTawJBwFzAk18sXynMHLLMDjtOJcM5Q
qnn8LUpKWZ0dNl7qvTfLFTIE/apklAnMmz7zZUMlrq4aMjArno89QIWAN9FgVWPkH6QTcz0bmYwt
/nKVgW5QeXqfqmgtr9us9NSM44xCt27EDv4bT/X+kwdvWui8YEfI8k7qdo1n7PbZNCfHKeHbioEw
ck9UHcVp4MPo62PfEUtlYhxWjVTEnFXY5B9MWGN70NE+0CyeT3Dt7Y3DePewc+CaEp6Dn7aUAx7I
dUQYT1hlk21mfo6Hbp3PU+/HJ1Aj80XEbn5SUZ+2OMsScI7OHyeNWagaylBe6Dr4Z3zKZm8xEk4r
1CQ5MTU2XKhL05Wfdg6+4GXFZaPxBaJu+I049NRk5bo3kFQgUNTxHWLVTJdQdMuRacCCweK+2LYM
nIjUt4wG/oOumUv+G3Rs4uxs4SJKvms99EjVH+z0kGyEviUiL751UL7xGh6j7qiKCCQxg4Fyq/Q8
JH8d1FGhIuVhb4JKe5nSESKYOYCgXfQXbIB48HskhBccn71Of6dyzOUJ5Cq8A6C3p7k+FmSvX3mA
fmKOE75eSEfLFCNBgtQkwrMHfGMYA5zuIKwaY4VsXZI9dmjfxeu1ZpE5Ubhznpzw5oY/5DtkWwjX
gBk+vOUT5Cz1WOgxrjuxk0ugUBu1fBojWWvo5QKSgXBXFGHjV24jV61Yvy6Qj29vctRpB0wpP/wr
KxYADQHpcLIaNYv8IwSz0IVj6Iv+y48UdLjVx9ddH+Q5RrqAOYPo8q5dcCWSv4TsXzUEUDqNNYAJ
aAxtmk6hMdhz/RNwYYjVcLAourZRiGeLxOMYd0WAsUeeHVmyqFFgR8UryCV09+xRicWiArmnMFgO
pIzKu24QnYbYZ8J2VEJxRO+Z2cGQelzQFxyDEGaZZe2wYFp5PGOfzz7LdcthOcoO4VBenPGPHOK2
O8Ii9UyRKJW1WdAyfsS4uXdNLCGR/0b6MQIsSKKiZdZhWsZDW1wUngnMbRiwRU2xPoIWi9FZ1cDU
tftqZrnUz2GxogOY52IF5HvjHRQd0Na+YVI5dvzensOSMcnlHVGZLLqzKza+ditj9V+WSdfgQOHv
KEjAaItwtx7jdx/KHDVhoKREBZ02DgLAiTjFCUiARyS0YegCK3+0+I7jT4LFpBV7RukJVyW0Chyy
IXBeIybpStsRyhProbC9HRhY8xq3qdsekLauhlMMEYh/jne1xSBN0O9y+jqHUewCWpIUFZ2gYqjh
JYlFy8OQ58/WwZ9crfnq8qdypiw8Qcgn7BW6iK9ofoK36jbgVZ3vDka37OL52mP3I85m51J2sfib
wHKAzLqoB9QhQLjaioxd8aOURZY/o1Z2y/BSRyKB00hOvMkFQW3a7roxrw0OhaXWq4HNpFLQvqkX
b3D34ujnE0RYNRIDyVJvuEBARuydgZqz9inEtg/lrjSFiBZgdvQf/t8ju7oMw/pO0uJh1lJ2t1in
U9faxfGPdF/EJ+xhgLszQS1rtPYU8G2ZZcX+ATY2W+5ny0D6AKaEbBNyVgVddqq200qwQVcHLFMJ
cFVoAJoR6niARdv2XwLTznqaN9aT81Kw4y8Xa3kSedjWi0mxL1RoAvUnBtUnBzuz749Kmn0+hcMX
+nUJ+xhB9NJzNCF0YtWiPcpl/B2BxN8eF8GLrc2y0p9zFllfWTmJqBq+XAaYl2d+8l3fwzxCoqXO
XV78gc4se1Xd2j8IycCAFiLBZlvYHmKTEIw/aYwSroZLhqzv4G3x0UecEaDwiBweKj4daXfZ5Tp3
j2kUyJfb0ywpBOUEarFbhpC85Ye0W/+0LAvzaMXN6Ttd0beJHZ0Uw0NC4Zq82Q3kxF8+Mvi8wiLY
m/6ScYGgA4d8lwHRnk/JQAPoqMiFGx6kGJP0aMNl22j3PAVIK99mLOzPGS5daAjgq2s6urnwkAz9
yE4FaO6fGLaQ65YsOEX7Cjrn8I0YWmp4ATWU14VPD0D9e59VYxIoHhypfmylWhoN5udvzonHqIJM
tUt0WPFN2G15x9sM4pJ2yWUHy/tb9TS8OUfzh2TZwi/fD9MJuTzDAyMsR2UENA1gHyAw7PXwG1kO
61JPCfUwXVP3EEGYt9W7Vg6sH9ffZxgasJquO3uc4QzFDYG7M46WGc7EERA5S8z6o+zzCHTaFD4g
YnRPAezjFf3t8A7OXdm3A+LU7yMn+8d4OrAZhy4C+sUU4lmwiiUMCnO+n1ScHGdIR8xP6MqiJyt6
MOxQYt7DWKrKFoa25Q+kUaSGYwZo/Waj90JY/Sr96j6RDO0eYphVnh1zdyMepDNmJfVGDoW7izC9
nyE+53fFofVVRgnU1dGIGRMRVKSN6fEbuATcOJsYHqAKgwsscTHaSUr6A8LhFUkyrvy6GGeIclB3
Kq+BU3JJ7OJvDKcwBCez/CY5RLURvpHf4ujlv2XKYWZxJnp3UA29wlNvH8bD7dcMIpCHNB30n9Gn
0RVgn73ij8Jmg7Fa3Ip8LB/48aXo27p4gpIwhs1TYy6ejlU3OMkKAI/xwkGGEd+CMwULCUE2BTzm
oLkpB3CTcNHDBcP3fH1FLpA7IAErIlVh9ZxfkgQCR2qjpU1Mb7/PxwzIFeCWKBt/aHHZhDNYi5Gb
XusBS9+RZn2zsjnBlUogOkUT64bcFQqEu+YTiskBeekdGkCm+G2LFKQIupNTTcb4cxtZdEVJQnfX
FY79cFGWApQr6A0ciPnlh2iHaIMMHzZmYF12mzyAYLHX6Aj7PYwwS9OVumg5QgLv1j3qm2hAzzdo
UYSBFsRVBpPvl/swPqdYXpGH6U4wSH0y6GsvJpTHBcts+lmo1dxvgcoXgIZAX9MNszbS0+poZccE
uoVkOPL66Axt7AhrAilPDiZMhEp24XeI4TQbYAb/lptF/+Jw0LyAGofh2YKoXKPpOKOFzOCGxGME
9bHeGwBYyVb7hYUPPL8QrShZ/NeB3xqb5CD8nx+XqAURgJ0VnPVjjHcO5O3eEYOplCy3zY80rmma
xW88osqBmifznefjikV6cMkNWxi5W0F44rJBJDBEzGBtEPyPonXg7PRDeG3qUe28r9ChBYt0YTFB
JGFrxmSHCAioin8z0b4Wp2z007ciz4DCAoJrsQ9BK8eObXiGJgyoDoCC6OrXcr7IFBwgeuhgHMIZ
vVSY/McGnrv9d77k/Xf4MzaQHswi7CobbysX82u5+Vy+zBlcBEKs8/dtQVdqVXokhlTCZAUWHPii
4aiboChKzPi4jikkXBCWnSc6DHf73AH2RtW7Awfo/F2/ZuQeDm19jsC9zC1m3/HdYSiE/g8uN5gx
ogkMI5q2aLKm32Y5/lyKXP2PszPbbRzZsvarNOqepzkHo9F1LkSNlDwP6fQN4cx0cp6D49P3pzqn
u6vUp/76IaBQQMK2LIsMRuy91/oWvmPVsxH2bgqZHlAHg0nXMn1jRFy9T+cWkW7cm0ygcW2vOVUM
a5eeAvKhvtjZ6ex8mIjybju8JGvTK9lpuawuu8hICRQzm/A5FWc+d9n0qiMy61eMxvDfucTeHBx9
QkzedFTosVYm2xE1BL525g0iwA9pPVSj2z5EyzLvG6PIBqbLcY+qqTF+EgNbBFjUdfT8hYbuUNoU
YIiyGvnZ0FmNVvPZ+ucbFpGopt1nN1BYlDgy3E0drPmUhnsk6jPqJrRF6YrDThmuRkxpe46C3k0T
t+GGZjBykra2/AJQ/Td8bQySUYKpjd416iXEg2l8AWUgHyZjRqgRNUmfpyvXGvEAYkbpt6JQxqFo
kepg+ey38xDh+YqbIuz9QVciaPIIMlwlq3IKDNgEHM2UUe5UNxkQWvV6uXdcDu2ZrIdhLdx8+RK6
cegXMWzQXQYS5j2q3O6TQ4WznymptouT6xvsM9WzuXjG82INxmdd4V5xei9kX1oY+Y1WHr3H7WDG
yHtM+xQXpdpAJEVmTD/HyVZA0vml0QiSVCaaEaC4GOlDKu1dScx4NJhF9tKMhX0oVKJ90GKwy/2M
A/qIuQxQaVYkh1Fv2hsn0kpEnrJqTpk2cG8QknMbz/xt0uFsy4qiJQUpNcbD1I1yRfdr+mm7SbfB
ceDwnnTneYT+nqwYeTOXQ737BIcqvNERr9xGVl3uaLfV+JGaeatoH9grLRrqeAMCrnoaqoZiLc1p
xcSpVd3OSVl9KxOtvNekq+0d0SzPDeov/J80oxZfyb5O8bqkdCpdV27NPssflmW0tgQ9OzQfKvnp
4k8CYLDoZzE2YbUKkg7xnEreW62XnLJwHl/Pkphbk8n+ixD28JbHnD7wUy0/WqNDLK4GaocVBWwe
0EKbfavtu0BD//9wNhlie9G4KfxG6sPN1BWYaZS5fI91y3oUSK0PoeUV96m59N+s1hotzBtuVvG0
Z9SA0pcuK6ivjCEARV2HBcLgQWiLPtzaUzjcouQDtAfaq0x9u0tpZiOOcFFGRV714g14ZjfsNPNd
pPq03HQE5j25OttEhr/129TbSIsmySD6VseLlX4kocGcyZhRiUt6Jz91lIYbu+3z5TOBtrXtlN17
d95goCtSWt6f2gjfRUB6j/7adbSpNrGjN0gAVS3SQxyhMaloCkcqW4ddigYnScGz7XBee8UTqBVp
bLo5rm5QCmsvZk0TeitLu4m3lWCC7WfoHaMtZiLnRx2HbrWbG5wyq9hj/wbIYxb6a2a4rrFrCR8z
/TnnIgDUGIaldVH9lbiyp14Lg24eJtn4NdsA7LTZMcLZp+AbmxMqu5k8PNlip6KdlA4Onp+4n6lB
MUlv7V6zUvoByGymbauUc9DE3JjvBQN5X+WhMTyyCQr1PI5eFB+WyhztB+hhy7TKGo2VSzFnHcX8
m7y8C+c7pF9efipCLQdYxkE67W6drkknAmcRY2whdSAJn9rE9tZa3QxatbUct1kjQjcJcmmFXtd8
a1TNvb6eY6GPXxHnn8eFVLoalqO68sCaAIk55TDgrNeSeZJ8ZjabVTwZ82z+Usd0YJOb2u0sNA1l
MxobvQBnN++6ZabeZSybOTfQUszRp7vToI2UiPKHx0lllEGZi/ilCHW7nvzUsbv2hjGa5+E2KZw2
QkcmUN+tnKhsl2PdS6t8XFqUd3e6qyP+9rEbLu295VG3o3J2HPmsl3qrVtNg99OJbtv84VQSMcgK
n0y/rWLmnHLVhsjZOFALxx2IVsK8ArRAtWvEFNVDiAAH2xBheO/u5OHPoEE4WT7zs+Sx4Izyxpyw
CbiE3ZN0spA2gmZj1hCO/a1h3v0eYVoJ+sZGpW+MIByqsqCrJJmYfWO50BhvIdVQbbZ3saESnzTr
bOV4LRKUUbm4KTDwfS0tVVInyvxmjmvvmV1B7uxasTElGXuv6XW7Bd0qNQI98DUVs/3VzXWrxtcA
4muFksHw0/asiqHtWPi5R6G1TuiZkB9QlVs3R8redWnu0DcNc3uNAsm8z/LIOap2qAKUbdUjUvpv
RNwm2PbS7ivHxnTbmW66mSOWhrQL40n3anUvsyx/nvohfOgABzg+KmL9xm0F/nu964bwKTu3z31X
G6Jh3SwaOw1zy2pr9DPAg6WJsjdbhs34OoaJqHeSOOMJUglPe7BgbcS2Zxv2gErThv7gjeib1+wa
A4EW1VTGu9jhScyJPGnrrZtObKxDiF4RgoFHm/23zmgxmqOxZwrvPXA90nyzTJ4hb6vUswBzKGT9
6yz34upHDOwj3CaQW9xbNEPF7JMQ0xY3opySdGvGS9PsHAbXPBkmod3kuFfQZmFdfXf7Ba9vUyUf
nYkMboP0wrrXw2bifOlWXCcGe5b8CmaJqbSJwKbeNlnPUp4klJ6DG4pFHZjd0XcY27L7GBHaJwes
VbmGwW0iEMjATyvB3aRoFQWSujwo3Xr8aEYxILdAKmHTj2g8fWW1Oq43bMdtth+KkscCEovOvF/I
ounvXS9K1a51zFk8C9RuJ1PNdbKZZ0Age5pHA8P7rs+Uj7RFFZvIicxlk89mUjyadBUouhE4YaBA
1FG9ZQUx4KemxGq+HuK05xztVIaxKhABUuRwFqhPZMRyZBI6Q7FNRhfBn8ZiGu5LXfAus7TWynUd
VouzrYUz1Mhosm5ZYSAzKW7S3v1p5QVbCluMeO3NuturKcnePbo1zrlNN/DUduVBZ29xwhW6X7fH
gJo54Y0YsFZ8bXSJe0efGFw8do5upqeWQEV9Nfd4hHzEEEN3P8dM+JMiMZ46GwPbGhfzvFNYqFoE
qqV3Dp1F00JzC9/Zppq0QvjmFJUmEmI6HluaNJpHdIPA4jFEOqNg1GNTeocLpX53SZxOtkNt9xyF
4OxNqxHAA5OzqOVJ0w2EKHAYGJbnckmj9zTrRh6PoqTPiALIhYJjJDXOc5w90ylOc/E2j7Ht+Bm5
AsmhB6O+Sc2p1E52nWXdTp0JJDsUlnm9AiYYTTuD1qf2CZx7SP0uidqzPkem0fecxTaSCzOYM+pz
Azjoh+bIGu0qOJ4ye5xlWLCUepWBG+hDO7Z/DEnaFD9VIZjw09jP8sMMuIAjSjgBx4nbPB7W0mxL
xHee1+LoWOI8iY5z3J0jjgF4CXYHUTr1oyz12I59m/JpCHJ7HMUOJ2/fYWCqOmdnJaNo9+AGykcm
KfKxJbT7WY31ZG5aLkqxZj+eihtNFf14pGeSPpSEqn1ZBnfOfUKax2RrucUYbnNANfuqtutjUmb0
Xyn7GbiAoDCCifvOj7PGe01Ui+PE5sD6PSFdOAysitPF1xQgkIszArImOr15/pjp2zbkdIzdB2Jv
EGpDzxHz6LQyFDsazk64aZCq3kSZkXxMmJGeLG22vyjOPgzIkbvwUHLixA56oArzqq17HQQSJ13v
ienB2DylYeUjBqHdVLCP1p48hrAFNl7a427zsGVMGxhrqPmRl6jHivbt1lSLfjsDJbhhkOigBNEi
BVMQohHcM1otLwgYUgSqWRRuz6Iq9F8p0h3qMyfxi97pD2loOP1qHE1kRnpevkf5uXm5DN74QRs6
fYr7Kf+cJmaePisMxZziELTmAVbsad2EW5ItsxJ/dVi/9uDIdoOI3WMRApCwpandyohtp6/pPe8i
YxyR1mpM4gpe+VYqT5i7fFHdbQeXCotmF4rT5KKaSaXZpZs45HTpZ3qWPcteM95KWViQZs3eOFDJ
phTrUTptRgK09TV9eof5E5J+tohFS1Ht0GDb2aHlrKVnME+vCV8GwYEJZbXUhYEZqlBayHi2TWjj
kSy+yjrgBG0jdKZmy3xwMB4CwWnsZRdSeqxg3w4fjahHrPaZkuOhl7PYthw/t06blnfooQDxIHPJ
gyolb4UJ33ibF9n5pBDGt2WVhghqlPUiCs3IgjQv8Hb3zChuPdXInZVKbd068mHWbSOwYfAwngsz
GVAL1z8UE5O9SKfOvS+bUHY3DCtfIsqXTSrMat3ME2wpqcU8mRiYsayb5YF34dyQNj0caNx3gE1H
BSoM4QIoliLAt2pzPi2dQ0ehp+5yIDOY1kDhRqAJPHTAYRIXnxrE4GM1NVmA4Wz0F5c4aTfrou9I
R9Wbl5Qtuj9M+uAEOpAirsfH6wDkWxkDTWlGDS2eVjJ5shP3u9rl0Dw2ed531Av4Rc+VwXmAM/Yt
dk8XlfM6tC2Hd6CjAMS78QVKheO7Vv2jMGvjVpWA9XjCYDSOh2JXysV57hO9+04KcstEQ8lDm2TW
U4W2BYQvRWXEUjDQ2HgCGYdn1DtLoylGY4a5PMkZDUcN3I7uCqrBfLS6aeTMwcltxRozbNqFtq0Q
VJZtSFOwoLlUVxnNV3eJb9CSekExNBP/BpG4+Hg5y9epMepNCL/lFNe291FnY/etAlN0mt0zk8ad
UUExSN5j5zMQfDEeCToXNIgw7ejWHnP3kZ11WBcGnVVQGM4TVYp2cvOxPzVGnKu1zdUvAwSARuDa
pMCx+EGKVNhTzzKAXr6W6OsNf2JPTk52ntcfTdsa+zr2+FgdNAWbyFbpvgBSeszCfjxbudW4Hwh7
OzAP7tdhpMxvHA/mZz00GXV7U1O1tKqiZoPt1d2O44wfM03l3iRSCD9UmHPkAiH9tXMaNPsN9qGV
g5J4R9eU5Rjqop43NsVqtPeqrHn2WmN8JREhQrJWahDwatQCk8mNiUyBC4hUpl4N3cDxp8MsvHAU
fISU6Jw84zedxGg2nLk0HqqMa816VSi9vOUop9CdOTQCwgUleR63zX7Ou/LGiWW4UXaojlPKYB11
bxjYjaa/kH8MOWXWNawL1ZkFt+oa/UfdUN6NOV4QwzXiRzb17M5142YdmW79qmd9vkei4N4wSO22
sznxDKjp8+7SRsk1vbQs4MHGuMaNEzJtkdoMG1UsLtRKTh0h6rrzOIi1yvj5q27Mzpex67WtNtnp
DVUTZmmjzzfCQn4ZVd4ArA1K0o8My/e35fy8nYWZ3VGrGfPaS4rpxugrvJj9otINoAgD70tFnQZJ
C2bnCO8/gZhqH3ITBNW8lWD6UyALCXzub2lamfUpZVOLcSONTtORl4LEPl8BDePEvGo14YS3esyh
je454S/9IyLLxE45FNcFfc8UEg4URiuWXoHWE1oY2icUQcW9S53uwHEJY8WDtXDrpbul7U19Qemi
iuyOfRh386pyczSWN4zXSajcLiBGos+5AHq89RbUbo8aErPq8//NTP0zJOsFjFlFIyIcQeQtp7lb
iaSywc9+3UtfsIwxlBhZlMRGgGz0R2e0YhUi7d1c9+IXLGOt+Q252pqB3bvv3Kp0Jv+CqP4nlOTL
mG5LizIsRniiGSRO6LzAx+o6rAqx2J7f6vhbr/sLLvDqyFzcBHynGWhaZvn4JnalMIbVVS9+GdoN
Q6MQ41ybATfm16abgrLV/4Ii/Sd3zGVod9LZhsjz0giwp2LH23W5ujKV5zKzWzNQBmWUMMGkZsrm
xV11+lhfd8dcZnZHWkjfqc3MIOr6O0rNLxw7/gJ4/WcfiQON+Hfo9DlkA0ESyaUcNYzy0ZOWIba/
7kpeLFB31NHpmFhUqiL8Zqv5XfCYufK1L1YoEx40RpboAwhCOfukcUi0K7MnfiM0/+4zsSwssSYT
hyDGz7C2EtMC/+O1V17MC8I41gUvdXQwFBznMZhlW4Rn14UGmBfrsmhqoBiJUwcQmVfVm5XOf/Fp
n++Gf8Gmvkzpbjm8xNTDdeCie9H8HA0i0iUEUAnw3itzVi7Tum3hYHqpWn6Jkf206uIOH/b6qjvR
uAgRm2jMcL4q6yCX3nvWVvd0kX5e99LnZ/HvbpaosVRWiIzYaODRur3BX3xd2o9xsTSnpm8Z5iVz
oAOi96Z7Z86uA8tf5nQD/EtwqUdzEJFpuLaNc7oKhd11N/hvaP3ffSKiNvTG7LSJZe9ZdyhVmgNq
1/7KS2n+8fOOO3TdndePgTsOx86IdnqVPlx3KS9WJldyadglh6A01Yb4pq+dUFd+4hcr07OALyqj
G4KQKMwNIidnI5rZvO4T1+UfPxNYZJAGEE4FxpyGt+1Ee4HIgOS6XfMytTsDnNE4Fjrh7uzRr3v3
MwydK9/5xcJMJRqSsYXW68SoLqRWUagVdvYXj60/2dwuQ7tbrajDwlwURE+hEMPTzwtj47pLql8s
T092cQYxtiBeRmCUiE6tXV13/NQvNk4t6rxsiNomQMKCvSHH0t4YwNSuus0vc7vtaHLAf0ON5wEO
oEOLXtIpHa/bgvSL5UmS5mI6WV8HoWGcrYCCQiIDY3XdW79YoZ6BjGcRVRVE5eIBKRluGYhU151q
9Ys1WsKfSo2Et44RJ1tBZdkaGIyvenHjMru7z7uk6Ac2t0TPnyHrMAcr+7+K73Ws83v8vxu0cZng
jX1Ot+bU4YPBn/xsaumusvtXJrjQ6mpyFmECVWexuDjUYgmmqvXnrlxOjieLZQvLI3rFTJodUoc8
GxF2kjqzrfxzkcmIvPvhTKiLkM/1Z9p/6yMzeAhbOg3wMVDyaPh62xk9aI/C05lNJ2hm0Prj8F1M
YGlxjq5oxHj3Yymzu1xHOYpqcLrFCZMEApDXKo61Q97bT0kr71ISqvpx+DLN8bSZlowGJSX2UvJr
a1Fq47NXltlWuXq0QdIkt1krzxPt+iHD2rPJo95Aix0PBwNxpoM8BG79fJwmEW2Xyum7F8IX9lbe
jtUKS532A/yyoGvjDKhPICEPAGkQUFm7Gn3DCRdwRQMwBeIbJ3eyCcM7WKQbPeqGr+ls4i5V7nom
HHaDl+JoeO3bwqj8YPf5nVYODH7iRnsWbTV9TJKTgasfizKD4hPWYm9owJDwswKE8JIzZZkKCqjG
NCB+1bppZVgl4h980iXmKHtFe+eURD1i2epo1PmBhkH5NHlhuHM0wOMuFoJbsHHYCmfklQM0Rtu8
HxzrfvCccUsBXmDYFRNOOsz4fhlqamOlY++7qcy/pAmStkRpOwN5zn0GXAz+3S2DwnJdVOnLkhee
z+msnLdLre1hxTzX2jzSksK+ynlzLZlGzmvY1vc2DigfQS6gqXaa9zAbiBHIYu8EEXNE4TGfNHyu
+A4d34jC0Pe4+o1mOQJugjvtQqiue9cyMHiUYov2rXulw4sUZGCaT94CnWJRuBJSUI6C1DcBn/lA
ZfStO2qm6+Nqxgfomu3Rs0gHgCRkN9CtmZkqq3MOdTOrUyjVbcXNeAYDbzwJInHntZyyYBiNjl8M
875X7mmMypdRzTsj8/pyUw0Yy2zp5o8dKonT7Og3KRTQTQep2Y+FxC5mgC0dYPwecZYpXzX6i4Ea
Z6tDIOdGS2XhO16RBWJhEC7wNLgeLms72hFWwNy3O8/UPT7Quv8pM29eFwIvvKDxd+ixo60bG3Nq
5HoFaSILTOZe/1zs5UEpYqfuZSQ6EPJdC9fJmE5QB2dY2iVL2L31TBRMDL2mm5msNTg0c7PgTWVW
h1VTDVYQkRHyZvc9DtTW059AgrgnZ6wwccANLr6MkHb4EOzRJ/BKzk+Ag24cekrmS1j1hExUh8xy
9VMCTvetazp925vyvtHSer+MTOZEvAYhdXAtNBVyGrbdec6PtdDYNE676m16xx76t52XRLCJYEXA
quCe9s+2KvxH00MGhWlbjEmgMusIQ+6biAbv1khNyFmqZWXPS728LUmeg6RIEmdH7ILpVyP96qGJ
g0K3mDcW3QzeA7wwCR8S8b7riGTZNkNinRxTpNHa7Cd9Cyv7xkmk6a3hviMKhIS2QdESautyrs8n
q/c4JlAEwgzh7qlbfRphqTG0yJrXJEFuYHRlu4nx2p6GJXzNE/fszVuG4s6m7bY1iypA/8DaAHws
+3P/sLJRbGJYWMEs4jET2nscHh+YU41XqVHEYRcgEZbJdbPW6C6jv0S6zL8H/c4BMrKZxllDA1Gf
hWWi1bSNhxPpJcaptvG6Vqy9rIVTJKKWaxFjbJwTvTx1c36HqCm8ITLjTuMRXpd0Xy1LQxiPfokc
lxG8G48DA3z7V8Ot92XW7rnBtLsIu9Q2FDHAaYY73oRGrmoLlBlOA8EMkyXLOWyWH3WJKC3rrOwJ
8ZyJknOM3gxNjk+pbrtvbdlrN3qF6tQfeyXlO8KE/rsG+LiFaFQ2z2HbfyIa1I5wB9GpzlxK1MV9
EGngAGeu6LpRYnnkULFsVRHXyxr5NfILJpTfB7ulnh5c8tg0zD96gftqtvN3hhIzkaZDhnGxNjdy
aZt1LNsSWn57r0ZMkJkiyc+yVYTGp524MnblSrDs8p12brTXVZN8QY6hqmDQ7GH2FerHUzoOUviW
VF/bDg2uBcQ9GIoRKWPWeTNDNFd99GhP/FKqBUmM7TxL6yzkUZg/Q4Y2a9AyuPngQ+O8Af9jgG3x
O5BaeznU3m7JqujE0ArcttEGeLBjfO2NfY+8pVhbjHoPmtQZ95j1xnIAeftzEd3T8yUcarH7cQSj
ZMWMs6efjM5dcdQgtjfvgtGan01ttHNqAUpNts9DnBtfdC4pmsoCpxsokMqunfoFbtbSr72mray1
l5riLR8kU85G173bplj2sLDnve2gu5qI3tg16YLBWLOzjyiL3WLNEKNE7Gf9BGniPVYt02qVJz8s
nTEpikajeuvnUj/WhKq/DWd1QoO3ep3zQIbxUcUiXXGmyf046RWWmwTmSJobw53W42XvwwIymFCe
dQCo/4w7zjhEKDWx+Ir4RTT1fKelhb07j5hQY9uTsZEmBkDgf0z4AC3epWpY7m19ofCwnIAHWgSu
Mof+v627XKQkiCCo8QUz9MYv9Lxly6osdPDSYOBU1GV3RMkJKoxQrP5hxHD6XKVDd/LEUL5gVOs3
yrGiVyTBNQcEvAhqSyLTvEd5MVVBZpDABAUxdkj66hiR9nHJMyjNq9VYUzxri415xo61NaaBTRI2
5Bi4s7UeK/tmBFK8wq7OU23MX+wuHImJCB8a9PMGxrE235nspJzr4ARZPb8h+83XkzQvIQcxHx1f
eT9HKVeuENpVkZuGvKjkVIWcEEybHajKbjI/NRsHV0GHgukvSsV/3dw25EWjBZuvAvAwW/BiUF2v
AFTwyZugiAC5m8Cz53G8qrIz5EVll8awBWJOOQE7DKfIvsM+S/sVuMg1VQwuyT+W66APhyKtsbx1
lrnM96E75QihVDgV8qquriEvuqN5lcm+xdMelAnRKMdWsjCCOo3M1+v+gosqL4NlZCG5tALhnMXS
jTzmNUEff3ErnT/nf1XMXFR5kvOGlUbDEkQ9FqSDpSFgjkMJztCszWS4qgw25EW5h2K8rxwn4n7y
7OrVbcvpCzrb9u6qT8i7aMkIo+V2dfU56KcOGSJpkuMRAxwev+te/5zq+LsmW53G8IwQeQZZq5EJ
0lNfxQz46uy6O8i7WM7MeC1rwM5KdwOJUwzFEDdczoniujXgXaxmMH5jZI/MHRgEC2RbFuh7ba7Q
XV33+Vys4RjwAmhSbwr0BQxbMybqJIdI/sWz6LxS/8Ud6l2sYARjLUpI5oNWAeveLxoB3TmhJLzy
3V+sX3KvQ8AW7RQohLUJbOSoWiexmKsrX/9i/UZCUwtCJT0wIM5TKeB7zLjIxV/lC//Z53Oxgm2y
e0J0wUuQ62j6C69DUkQ65/hw3cW9WLodiEzdKKoxQKlq3JtjVoVrJJnCu25xicvFm+P76k14UE4e
9h8lIAviGB398ap3Ly6Wrjd2tdV38RhghkVmVyW8b88r1HXTWUNcLF3TtFpZjHw6RFbICkCSoT+C
/Zw+r3v7Fys3byy7xV40BXkx5mtkPdQ5Pb9TXXdviouVOziuqu3OGoNw8aKndLD6eZNlmVP847n/
79+n/4g+q/t/LNPu7//Jv79X9dzivVUX//z7c1Xw33+ef+Z/vuePP/H33Wd1+1F8dpff9Ief4XX/
+XvXH+rjD//YlMgI54f+s50fP7s+V7+9Pu/w/J3/v1/8t8/fXuV5rj9//eV71Zfq/GpRUpW//PNL
hx+//mK6rL9///3r//OL5z/g11/ek+Lbx7eRy/yPV/ufH/n86NSvv1jW33QX4q8AjS51OoY8dMbP
81dM52+mJWyyDaThkvd7bnWTQaTiX3/RDOdv7hmiI03kf9B+zndzV/W/fc00/2abtqF7ju7wZd20
fvnvN/eHy/O/l+vfyr64r5JSdb/+QpzXH562jisEx0pdGsIDO8Hc+GLhNB5cI3AP+sqoXKenQMBG
Xj4h0hq68GYik5Js1zZJjZs0BGjSGFaF98ton6eyIkcAT/3KEq6xTRq6EQVq2eqAVqU9JhAV1iU8
mh4vLcBd4X1xJBiDzpx2XX2uaqC+SBH2OLA9nCuFhnEB+9WwH+sFU6l0vtuUvGtRd8+iGr1t32N8
A+sND1qH/e6lUcUOjedjWGHFKL9beo/UlkfYvnXBI9jxUh4onNJ9zbc8oTKLCMiwKu9oktDIUd42
4LtU6MwiYCxYnsdVrsNvpUJ7s7GNwoM4Mod4ODeB0bBSR9OOC0GL1cWeJJrhyC+971ODFKbyQbQU
bhZ+TSuJe2wnUSrWMw7MZgfCOUx+QlTB7YK9HgtDBxRgBwRBR7a+dCpoEUyfkt5wPuBUdngtPZx4
uv1UNoZ2GIk33SnE5edYZIi2RZlzYND3iUipU1CmIq1EfL1tsduvRwvCgGZiep+W4XvhqfHhnC91
18xRD9wolbeuPcIlzyiiYP2SykVUIquCKL+auBXwzfSEtQpbXB536OBVfVCkMB2QPXd3RgPPeQJy
BonJceETZA2eQAU2WWMK2ZSR8Tx4IS6geijV93bEVDOiIH5bisE+zm5sveet1HYFPoF9zOd38DD6
cwETpW+ABiA7huFcr1GgwUw/B+1AeD71yJlXMfJ59OBhuz0nBDYYS8eZ7EOdvA6V1nbrZxKcilOj
Dh+TAvuoqkB8p8J5IOsVa38NOnayemdTx3V29GZ8xZjh7V1E862grzl1vkNl+r3ypurNwyy1p1dY
+AtC6gOJG+lzOohpWyw4KjMXP0VUMOWJI/qhMnSNgyVBYDb81bce5HKy86DrUmwqWWwIDdS2fWzY
JOjq2pGusNGRhdONKKYxQyGYzasPKqxhNzsamW09hA5akaO7t3AoDL5F7BdY+JbMXuyCJ3aD5WCC
MOe+9rIjakqHFL9kAUWC8dMiMw1TuPbNmNEfY6YMV0DUtVeZG+W6oj+9w8wjP6qya16A89hP3DgL
d4rI1h1RUQ9nvvJ26ioMCUJ136PF1gKdguGxzRYNQXfyhRmiwNeBELrSgUHC40EERzYfoZzG5Hch
uuMaPAeIf0JyyRXQgNdjcV3pBFhSVFux+AkqqdlJrGZHkc4PkNpR7pVl8lA6026YNObasdy1RbWH
3FvcTq0b1KpoT9LW92psyiexmNCcjPgWR9JTKkviTFvavPDbRgzva7Lmzh/Y8I5/T7tZqujRHmwU
gRGMg9RudzExGfRMaaLROkPoTCDvLTrLNzHZ7itM1XRL9lN/Np7sB1F8ECanb80SasqU5xay8eW7
RZLjt3HI77JQPldVBWXJKNZ4m9d4Re/iZXkpZLdjHv1Q9PPHaEZv8yBewoL065KCF9oswjGQRZ3b
bVzYEo7b/rRtJzpWuvMGueA7lsLo7A4L4RJE30KzufPopbwnjnBX1ZIzVsFE/xniuZexuO2qojnm
k/aFjFSEgZh4S2zOnZsciyk5kNb2BsFB3Ju2Nm+SpPlCbKrvgn2oLXhpVR3fx1i0rFpo27LUA60v
661tGifXI7SXMC06/PVWw+K2oQvC40LQ2epq+wleUbeDmc+jUTBCfZ5g3/7kbJ1vNRHRzg5pt7jz
0cv5/OIxJOeYIIZI4eydS6gaAqTVahajs7Hx6q5KS8IS6b2NV/ywLSw/VoPGjmfGDQkKtPQ0mQd4
vM0AkzdSeSKDag0u5FDLZd/mzkkAmsANnX9n8P0JyJHhjQkoyY5vgPAE2Ohx9p3FssKJv0cqDfBS
PXtDuXf11lrF9oQLKbyxiPlZxyN7imoFs3hXQTp2H+JxfC5yyayrq1ZiMM03NPbluk/Su4Lgxf1E
mJwvYvNhNK2NLsf73HDlzyyK8eJlDIIx94B7g8ANDp+xsJtFYL0MQn+bYkKwXe1EImEoLLCJlb0Q
EegQs9rAolmbizim0wAfIV5eCAgi+gNCBrttWbBpqe4pbtoe2Mvy3mNH2oSpl3966LUfpcZFs1p+
1ofxy7wmVUwbzKL5jnkOojuN2FVI0flj6QYwoPylDDa0ZlcJzRPrCOJHehwFOt2HHtbPrgaNovux
jZZ/awpJNPy8TMTTDAn8gCYf82+9GpKnuuH/61Yv8x7gcT+MaGurdNsI96GPw2qj9RIkPrA1v5cN
PuJFLwMz70Lwtg2xTfhu8CxkJ3zQYmUD71hn0k4YKjTllovtoFxudqbGgtNoUSOPbbKtO7diY6hp
+mh0tJPrVP0Xe2eyGzmSbul36T0TpNFoJJftpLvLNUshhYYNIYUiOI/G+envx8pEd4YqKxJ5VxeN
XhVQkRLldA5m5z/nO7a5NyHX8IzWLe3aIJvFfE6m2DXCMdXj/FAqXoN01oGv2QuKUkglKpKqED0y
2Ghjvu7LBjjvNMEDyyob+Cy17DGCfzrUbw7A9rZjsOHXIW8WNMz8xWyh5SUAF4Ill09zNvQnTsyt
ifboAqnwocYHCZrdlOb7aIhh19IgX2Qdz23eAEEzj2ZA2e2FWSzvzbhcKof8fzSbd0DDYP41ClNV
Su+vyZu1j2KiBWPLZ2zTHc2j5Q/PRPJ1qXXcKasi/+4aFMJMAM3DYZnmsC2Kt0wx6Bwi2FASTx+L
IVApHRiCSjx0FF1zlmyaideafMZkvC/Uf9yoWnfH0ref67rkyan9mLxEFQeGPZGSqdVj2i5XCVRF
kv8gtMgM09xldEB6TAa5UcFVKvPYxyG9kFTA200hID06ZQoWMjBp7gxzGU9XuREnzHen/IyCgPw4
Lgv/qrGDe360Bii/BlbwOk33iLzRZS296Fp2RRF6W+v9hFB+MY5+/2V0nVc3adtDW3k06o79j5bK
3bbdZspckgZYvhPLMPWKWQ1eciYBDa7kk4514h+srj5qd+UyogRTzU80W7QHuhDjfRe3SZAu/QXM
vme40ZoJ9ZI9lEDNgq6mDZEkJAwIQPhQINv0fWij9JzygoXOO1c3UMM7gjAZEoaLkNr0PUVIZd1U
y14loiq83ZiKhkSmy5eKcFByAup6UGd5zPexzwzDKPcCKhcl31W8GO0dQ8MGYzNBP942UjZrdwE+
HGXfXizCELt0aQnB52Rg2pU2Zcaxhwly4QISb3jGuLTAn0sMm5BCwhznCk4SbTg0g1rgQtPFvDMz
yzCDUirdHUqT6d+tEUOqf9W2OZ9aGG66CBkOlvVXpPXMDGwc6sm1hREiBdciF/d7U8UTfbV2YkcM
2gp3ArRHVO+j7mN3NEIFcdMnTeMjCpqdin/M0DWJ4cwpnqKCu4ikNezMIj23B9wSISY3jesyUiwJ
DUKYF/TkJO170zP8guzrMM5Y0zXJAlKNa/rYsLg9bxRw5dzgeQZVuk3SsyhjJraaWp53EVSIoZjn
4UJ3I2aratFTRPQwUhcpYxqG5uTgx+56kmWuL7o8SR50SlUBzaXpXsupGi6WZUzn8yEtrN3SoWue
CciyNV2qfsknHmTKa7+ugJuuHOLNc5e8HQOIrDhTVKvyCfNDAwm32WLz13Q3jOxMhNGNJ9uMygc/
d5x3ny5dk7ef5TUhtdfZALS+JSQPcF8Tvhjk2vPL5LqKW4jGhN/HMeMqm+bG491Fe/Ur7WnKCWvl
pUaQzY0FlGxIG/E8xdpwMX4rxfOoEqBvbWT0nO5jnXXNWTx3s3FPYcM6BeXcevq+SlXrP9E9xgPb
dpl0Yh7wjf7IPWZCXVPDxNS2TeueentebfQqiDhlsjt2rXEEfVlVLAGgmFy5JGLt89kSSbGPLUK5
oTByxSqYJ0f3YY/9xNsnMSYSAcXsXOZ2BAmvi/z4q+wr6w3UOusAePXdo5cWkJN4NZTTWUSbidlb
JoVzi5vOV0D/9Vk616v14dkj0W+TmjEAmT0+HXY25MCXi3XM6muj5yV45BZT03ndRwBkKVjNIPN0
3vjV0D2Ng1k2z9Wt2U4gvysY7+SFyYCQ72g0tEuDoNtC1mZPnPsZQ6a6Z1ZdntKCWXS/vXM6jEns
Zsc06EbAeqrK/H0GQfBM29v2TojhBEjIvHXhKt8KsxvpNfD5XjusdVTfmKJ98afIuvVnKV+iJHlk
38T1aQ3gMkBaR0kguPkC3APl8zSq7MZKR8ogTNgQLLG6HiC8RfvpLllm882nFW+h3YX+Wd24vX/W
shZ/YsfXE6WjakefA76mmyNZFwq55woqm9AtsZS5p/GwtbbAZcR09Xz0vaoIGzXmD2qO4aAKdZXW
fndADfODwZPXqxgHWL8W+N7hSmT4RrIku9P0uCawEbLz0iUoyV7WKm66OPtBxEvTmMJg5bA0CX0C
tsLE0DIoHkfBmB41Y3gzpBx+lyD/kUp1lX7ral3/6D9rUD/JVjfN9+pL333/3l+9NZ//y/+BapVE
Vf3PYlWAZEXg/Cd9a/uJ37UqS/1meZ6LbdMnZaxshcb5u1bl/SZ9T2EBEtIWnrJsVKw/tCoLgcuz
beGjg7iS5Ci/7g+pyvqNJL7vmabFY8Q0TSH/iVK1KZT/dyrg2qYNM8y2XcuBSE6485OCWefaisgQ
hKM5sHSn8/GCacfIi3Jd/mZ6smmt/34kDsTZELSOfJJ6QVpnKBlFWIAw2Nx4DtlgSXT5ULrmu0KR
+zsn7c8S3O8fjRSiYsPnMiz/7AWmQ5O0up/Br8rTY9fPVh9k/bz8WLwpJciUdsWWQN8a8ZBQvv7p
AvhDEPyzAPhXp1U5tu9So0dm/bMwHE0Wc18Wz5WJhzJkc9ctG9m3r0JAIHHxN6f2r47mKQbwthTg
R/1PI5I5QVsEHhA2lleJJyMiXEiozgN+NzVDO97++rP91Xn1PC5LRFTlyM+e3NRa2NAVddhB+jxK
sRphn7vP+KOcU1S7FLM0mX2bY+f4m+NuF8inC0jyZcIfhYGj+H759z+NEUflEEP36hDLTBysLXF4
toJBpuxvKD5A2wwWPf/4k0oX+VYocMvECz+dV1HhTfKI/ONvhGWaWq5/RudAc5W78NgKTByXlrmu
oYin4erXR1Zy+zQ/fVppo6q6toBm5Xq2+HRjuvQAQy0XGCMMfCnL3K1sUqWYYKHxOPmYUDSo0yBP
TKWrcNoD5QPqlESD+WDMJPoDpMsWthWrIWrZRGGGFbUF3y3m+Y9OZrP3bNKO4vZ+yU1626uhvqQA
Ic6D3Bqq96mj9ndHYlNuLCre6rPQVvkoC6pK6DKbiPtqjED1HmaIs3FAoxFpdqiWGzll433Ss4Sm
qTGr7kCYOOaOAT+EgiJuGkhS0GzDPIM2tINVbSMQw+Je9nOnIxECPxxEYKR1o4Oxter6wovTfM0O
c7fQFih6B4oBxYyYK2hGX7IMka+RqgoZMSPtzXPGrpLmZ8A67jiVHz3k2eesM1J1TOm4vXdWqdXd
6DfOYZIdaM4mUblEoVhFgNPEb0PbxrwDDs0Vmvc8sOKzRhQ9dzIv6a+AGPPsYBTu+jrWTpoELmZH
ezdljU3/kc7qQwILiQ6/Dn5dDLlnqzPiAguhgFqPE4vG6uhrrfCDGwrRGXWhtfdajLgsVzPuqaqY
Bbqk9uTJXFX/PdEYY/a952cf5MbghxJczdY9kwx1rigZi86yGjGOUnVaB3bDHOfVCakMEXc1Jr28
UKjEIHZaMGU9+3aiBeWAtXbLayePNRyICU9UzdZVV8nXvESmRDkUzlbM1jc0ebN/QmFlPVE4c5AM
MK8igHQyb5+NPKb8FuEhSa5HoN4R3HPaeHIaGOdetjc5XHuMR7KWGWpNifG2SL0Vc3c9q4ln4VZP
HS5m7+X3ppOmm/1xWuRVkow1ABb2qnW5S50cIgAGLtbul1bZOMZzUnI+KlaWRt9Wu6RUHoVH3mI5
ywuL5GLB0NSJAunU1ij8Gby8D7A4jNSDZM5NPFPY3EYbRFHH93JtySiNv5k0eFhfpDdH9sEr6Plc
2M/jgwydMpmn59UUNTtNH3mAXpVORi/cXzDF88EUMY7qHgY6gUr3x0BXMAXwcKWgBVvozSeyyQMk
+d7NR4AA0/hQui01w2ZsU2Znp+g2aN9yeU5Gf3qgDccBkwIHFzdtsyaI3pg2v8Q0Sz43dtreDwAl
mgCvIypYh+dO7+BgRVeF2ynqo3R0LFfLyQNi0UsDzhHFfIdLR16bjR7MXVHPCQLC2hmAx1Wtkksq
LWvuvmyxviSUSD2WdrF8w+NpvaEbFC82T5FvIPhB4AEEnPp9nZnFbVwl5nunPf+DPX2DFBs5Y4Df
bOgPs9eO7q4YlsgkGKOMO2DckY2O4djfYtfdUNLULH6phqRpSWz7nM81y6atAY3njid0Ra+SzsnT
iQSeBiUAzpvbF2scxI5Ra2j45lK+tqlNDQsW70iZ1WmUVfZiDdPKb4Rm97HMFAfSgJthP2TSnoZ+
gmYS0K3ivKww4ADXDTn+7JI4uxGss9l8bUwHRIfq+Z8dHIOoCqe0Kb/mcc1ohiW10YZju1VRJpWi
9YRwOYhVQ0arCT69YTfgiZwvzi+FpfdLZNfnk4+QSE2MlT4YDuEPsBLJSud1OjrPjZcDJ0JkjlXY
RQaEb9367n1P7QNIGK+NuN6lLF/1mGl/D4c1LQ8yqxk1KbZy/d6xVyzipa5KQIbZ0qI4+GtE/ZyR
DNGus+LlKtIlhEtTuPG9zimOxo+vk5PnNpTmpR7Wx32p/aSm7ztCg4V7QPvjLRjYLj3ZFriU8xmy
wYork6IaqpNKSx2pHga+MHO3YV5AIc6x7wjaU0RLdQKhwih68CffWA/SpC+Ap3tlj19KCNZQTFvV
mfznVBHtSnILcSizqVsCo8VKtk8TR/bgEA1P03hsyiT+Dksy9h/jhk3sZWIyqTtQEeEXR9clE3HR
ZwV6rmjmIvmwpB67S7qhsUyTzZDLyWrbxmcstUztbd4wm7/gmeum3Ih14/GeJk14BvZNN9/8pckv
4d04wPdZD07dzjdMs7pYZFPKKz7Xuj7rwZspB4ujeOF1gobc3+dZNIgbtLFY7z0Gcd2RlUo3Xigt
8E8l5gpBpzXov9Fsx0jOvKtKjHQC+Z7UzU4Pi4NBdhrtOhxGDc2ZkW36pWYWYQPJGHFZOqN4jIdU
/0gg291P9Khf9C49uFRsGsaHpqjnDNgg01nKS5LsmM0JJGaqMLc7T6YaZ3QXw88TikMdED6Maed7
MZqW55QMo3GiSLDEuTMFI3wwoE1RDWDDSqX7bQS22wZzzKQFMcFw9pTo9S96KuTXVG2bY2PqvG96
YXJDa6lu3yf8IPY+R2qmMiK24vIsNr1eoo9V0VdgoRGjDtpXveEwZdH8bKvNT2wpI7+wswFWC6nz
tTg1ZtJAb1mL9Zy3f4rAjDTlzaGCILdFSPR6NWWVZX2x58T7quPZT3Ze43rrXicuA7NqnUYBhj9T
fTg5TMq/jI4pvdNKXwfCezqjxwF5dzeUvBzLq7qyaM0bWqcvn9KOurNnHt4w0nJj415aVAZ1wURd
1kdsec5zu/b+m9MTMWF7DVYh6ZV1bVe0m0WkQJYzx0zJXa0YuBSwSFXbhz6uJwiAaqaZFWyL14Uk
WFJIe7yY1sA2+m1qZxLXOkNsTArU+xwM6Fos22k1POYLZBehYMaU/75Sq7VcpezG+GJHFj8720mM
V9EocaUpaO5Z4DFq4Z0OV29nR2r9kJS9XNY5HOOrlgbBKaDXm0GUckBgB0YZe93TZAy9QemuttX7
jE2hOlLWEBVnUcuXc+yByfk7Q4GQPSfbRxfobHg8OFlgtNEhyRcdH4yeLAo2haV1LtpOq/ohdahj
vMR4OiYXMN55zOxoEcFMXA4xiOQsYSkRxDLmxujhzvDPYsowxDIAl8+SZ1W0K+c+8wOM6SiiC6EP
vZ80dW4s1HR8jhXEBePtJ807szEk7dgVCwtSf7mCAkfgvYt4FbHSKVE9rGlZkhBaIo/hbE5TC+bO
YC9GCPJ/UB8TRAjI6HktO6ZMrh1HPzI4cd1RqJl70kyTNHtCqG/QB31On/cNSjrgvoJL7CuBjPrd
8EH2BDH4sm4nTBeCsM1O/q0ms7KeV7p3GZskCWWCc5Fe95NFPLetyvs1Qe+d7qG9gREUtNX7gQb4
Gvb91DMlrpKF3JMH+9WleOm6ArD2qpRdPTkW8RomOfagmJGNvLWBs6SvyziLOIhkAUwpxrx8PXue
94N69+LON6wmB7nSdS+tWCiur3MapRA4e1leriJbbpJuZAHI8zdmfAijKw/zZuZ21xJ8m7DGltHm
sOT9cewYbgOvapkzFrUWb2uarU+UdRPbIeuRfuAzGeXeqijKhL3nUHHStsh50HY8EgV++wX2sUGv
9KAZN1t1Vu8hrqy3FBCaihd+R+EIuWiWe8S6ewbelvGeoP2fRsabczBPG9TOYH/PMGjJi7dBD/6t
nIRj0EddLiOiKO/y5GTr3NOhsNiisORqM3tnpV35uFLq2u59Vowuo+GB8qdetdQ7+1KUtxFNdyDC
I81QhqKhp2ZpqydZRPk1KzLmiSxE46uoy7qXxR185tiplV86dl88KL8lKmjJibosJj9glRk7wPZM
JwOSXmVhJfftMXlGbiz7nfA79zylOol9k4jUk5UN+k5P6/rQxzkvSddF+Q38eB5RQIcFsFtZOZRa
dhYorAT/7ANYdLxrDIOd6iJLZumGMGxyD6yeP/i7lki1PEa8yO8KyuWpm5C8GYEnU7s22KL3GXbA
GqOdZrEf+mlgG+CzoL42/aWs8OMrNnFE+PpLmkoYiekI7v9/w8L2/6Y4yM78P2uD/3v93r2/pdnb
T+ogP/K7OOiYvyGlmFLx/UgPZB8Sw+/ioJS/IRbS8rTpANihNkDOH+KgtH4j7IePDTObcn3lodD8
IQ7a3m82ghP2MwQS22ZZ8U/EwZ8tsUgMwoQzZVv413xLmJ8ZHWtiJtkyJObeXev0zGgj48UYZPk3
0YV/ES3+LHVwGOnytyLWecKzXWTQPws7lT9a1uo61j6PKvdEjAfKW7WNY8QyPS22JPg6UbsHIHnf
aHpmVBY3FF1a+RtLyP5KrWOchT1jlTOCNQxdix6sbhe1fxMT/6x78Wc6Fv4oy3bQY1AUf/4zSfQ4
WuSVYA0u9XGuGQpR4eTHF0M/U8FSRFfQ0Mawd7Dg/emS+Qs18V8Yik9nyLEEX7ktHfQv+9Ohqwze
/eLlYr8meXE/QWF64nFl7lN76A4rdr1gZeLyVkYUBBWJ2T/VWaKf5AARslTdHgfMcvr1n/QXl4Yj
EJqQV30ut8+UlSyxPAvJ2NovnSA2CnQ0PxT0I37754fxHUUGnetvu+Z/PucgYfuSdrB5T4lvd8pw
K9EFN3V/o5/+1Ydh+UBzL/eUhYT681Fq1VSt9Jjh07/tY9NrjINnRu+//iif5UsuHxRhBHvFJUQr
wyefOctFvIZ5uuwLwANXqEILnR1VfQ/PDXDPShK38GWx//VBt/Pz04XDE8QzfVsoDs5tvH3yP2mm
wtZR1Y+RYIs1vTbAzW9X1He6Kqr4FRtLtGOWWh50ibDgo2j9jQr+b+d1OzpPEKYVlqDUSP189JVw
+8z2Vuyptb11fBryFM2D97/+iPYnry2PKV5jLr8euZ32B/+zIB031sTdCLSTifXCHiCZrjIVZ+f5
Sn/Ybonj7CXyl3xPHWN31cHsPK6ilDxjVqYRg/7ui7l/bdhqgmWDX02ecrSnV9L5zhl1mNjeSa6B
4QLCnKf5KHbEe/YEE2eci94C/5UCqRjw36BeIsymsPNzUx+9Ujs9vsUxpQxPbbZQQdhzB6N3eBy6
Jd13WPUZmTvFHSP1KcgSZJw8r9cjdEN3W9VlP6i1NB5IFS6HEcxAuPA1Y0XgobzPYH2fy8Ktroou
U4FNL8fBaaAS2m3xfYl18x1A6pVdzNH5AJ1w2ZMyrvcUaETXBPoo8rHnzL0wp8I/t1vF3B1VbP1Y
ZTGc46Rszmm8yR419//WvZ4uOmhoO93FnCmMxU1jvVDIMe2rvnoaEcACJDYU+IZlyWVWsvxIVM9M
nfzzwaBji6KvWESHWOsm9NaKaGGxjE+K2XeYZqUfsrtBpYoR28MC89RbbBEWlp3WbFJLSW8cGd91
301Dfb9QRvis7cLbFzRK75iFOk6YKkpGFFzDsqZOpKAi/QTC1T4DF5udXGnkx652DBx5fIX49Obn
pKaHTtmdJFU6x2cND/HdNnA7dUatTgzdrXCdvPE0yIH+Rv7Qe1ofX2ERrreeax/IjfoYAYz+NstY
fLFqVVvN4nhWyxyH2USLHeDxZaBMd+gXsuIm5Aeqq9qBAoxUV5eDY70B8IDwYrIpZ5skzzBAiiCK
8+Gyn3FoYW4a97RNn6HPz1R9G9EeFp9+dYf+jD5nLE4DV1DDgrsaLhPmQkApCf3SXKFz82JIxftQ
4hGNpXML0vo+QxDbr3HanPw69m9V55VUKUlxquqCVEd+bVW0ZrIVGs+kKV697Ixl+rfeLi61MXyt
YhSveOnP6Uh7dhobl3HMGSsU4olVOiPCij/RAUsNgaMEZSy5NbKv7RyMXt1CDe2sKblGG6Wndsdk
ACi9FF9IYPpngDTNM1awMd6ldThgrdxFS3/nLRtPu5K03iT2DS1f1+k6CXxw9IZnLko3wGmy1oIu
jGsZWWKnLXotcUOFGLDWe4BO4pS0Y3QbdTlbXKWP+HTGK4G8vK/yeD4ncmzsBoMSmLEiOg9s/Wps
KIzFmWtietbjma5thO/pjLH5izbN+gzc7HOFJW1XAwrJ1urOqGzv0Yehdct4xX8Zh5Z6MbO4aSvq
NhAcaTHAXBtaWPD3ohs/nJadlr3Fz50GSOV8rPL0IxpWOMBGh0sywhQzGg41lGv8yOiFnu+5oK2E
k+Zbr2PaIEKJ5a3Iq4UYufe+es2ZhUlx3LFa8T1gnaL/0rNfIg++dnsoytxaaInfYiALhe1exG1j
Yuuun616bZ6MdP4wYFrs6wnybVEYZ3Jy12s9G99oXsKtXvmoEzYd6yA/ZblrJmRXrqpsRwNqv+v7
yEAR1O/RYnHnqeQ4+ckrhZI3CEpPXpq0V4q634NRam7Q7SG4OCdB20Dg53N2XFKn2LUuLTEWPqRG
GXs5L3cWepDVgmOn56sIRmZT3E7FLVVwdDBmtsPzgDQ/ZuZVaJCIXX8+tRkwUaKL7mCfO/Gwgh9Z
3tgUbrFyShYbvuK6GZ66JEayZyIy+O71MJTVvp189vodcymJnvOuShMHERmMU2omj5XOgJ1j+/j1
u+pfsY+f3sfbPJihkDDZijMF/7SQY9A4u3Q/QYuVTvUAdtffxhxpDoO3booDVa3WQ+OU1mUmF7T+
pu/2Q8kMl9K5kWabwtfeqfXH+dQ1RmPsHFHliAGa0TAj+9n6yFKUs1//zaxvPy8i+KPZm7BAYtVi
sZr4+TWO+9XM6dRhRwvWYDkUw9RUB3MeZXRwCtf47mEFL9DKO4reTr4a4T00eUm3JYMhJKO575P7
NC25fqMZX1wIfLp+B1Xgv0HvhTdhaXqPJ+xKDwNO4R+xbGsZWFj1zDNdtIuPO3pYXpfUT96NlDFZ
oPNlo6FXcUS/7OA0OJL78s2WljHsMdo436qFbULaAO/fwcWGt42sUv5wCyMHLN6oGGOmh+JiZWvT
hqaZ4U9eYhcyCT608p3bRNz0htndmk7c8JYZ6S86LFQf3+IlrNegBC9B0YOJI9MqhS7PccECZFlW
lExyN9TihMaAiBDL2bs3m37Njh5DvuY0T/H8hiOrx/g1qPUNp9dMRaPrpOtdYtoRCZK2a2jT9dgT
4seaWndzdFMJFrN81DtdQlY+gB2pv+FoapuDP2LKCylt4AEMZbi88WQ2Z0GBw/TR0TRhk1zp81ui
NTZvQWeEltSiMTLGKIR/SReAdresBoXsjaStF/UFAQdoxQR+XvjmeG8rRvphWnSypW4dby5zDZ+E
SWkmEUJ/Tj9FKrIRQpHqSJv0Ao333DZd+jOo/1FzUJpYxQ9NUzF1m6osf6K7QiRhOox+Hho9jamh
KxjX7KK4FNkBhE25XPju7JeHzumjM1fFOHoF2T1c8YOcVZBnrb+cEYkuIBkLWlRoa3IaRjhuFH84
bjUmYRHFrRNMI6UVIaTG9DuaIq+kciyqcJsdNIzOCgguNJ0RvhBtac77DgZqyVJjZP7XZ3Gp6OxQ
4ysamMDJiHWv3Q+C19u1Wo0yv3QBTEczE84KGDYFGOQt6A2hf/fEZcFwZdT0FYdGLNJTNopx/ep7
ozGFPrvoJ0MjnIN3I8W2T12o/JlqZRfSj2rTd0CehRUdITYbePM8gIo2eY3UbjR/oZ8hz8OENxhD
LmcSW/F46d61IsFlEudxae9mupD6oHFyaLd4G619062ohMKMoY0LW3W8hNp4wWlJLwxzQjfvvqg6
7Z8T/Hx3zAHnZ35lTFtRkuXfBjaYb8Q75jeB1oteNnRtMBrpFmkT7lyHZpyNNzDCKgEHuqTU3ho2
yFWjpPsSt8LBkJsxTtyRl4AnzcM+NXHhECDjy1D9RTpgpg0L7KzfdOrwQDaiAQ6Ltmm13peO1WGG
N0bnPo2ZclLAW7PoS0fT8w+8dlwVOmD4n2jAKKLASWmcYR+8jpdePGVvBkkL5tgK2MuOQES6cA9p
46sVeZyIpbHmcV9Y7ejt6jLpLYq5iELgj+rzG9fCgzDHBnrmth24rHK3ofvQmrDstVNPYXkJUY/C
SJTjq843mbTgpZYDNlvtvU6AYbjUBf6L3Tb5vcEWz3iJRELuHHWPdSGQEV7XXZfbPtNlNysuLLWK
4TxLBjRWeDsJurNXZ2KbMRMUGwvvzZHd/Lh00CMOllWYmrVFZffM2zzna7lk5nig26rJj8x9Vx5g
Q097fK9A+1Z6cT+KhU7u2eiW9mIG+349Qap5Yqgm1LnP1ZHuLb4w+gYcqjjOoYH7jP9ox2aDk848
iLBezNNZZXU+Q3FM3v0ebs5yM09Cw5RacnAeLkU+QW+OMmNFxT2zq0Z3LYOlKzrzYOQGRboVX94H
z1dJo23DVjfsrdb0dtpP5RfbGeNkv7g2CTlCbumNhY+sPeaOiq5HZwYJDVkwNVFPM9IxZsWaGTM2
xRr7BjXmwYcM/lBMtpEGY916aZh4c97gAm+nG9Uu3bsPhmTmGb9RIc2lX+/YGWXPEcW5xQ6ujX0j
JdXngIQsRnZcIqeSeVK6a72s9QJ/mpB6pK87Sq62h9VuiTyLoJ7ouq9u7dJs0TqS+e3M/rC7aM2J
ggizSKb3pG6Mcpd0hnSIXAod+qqiIEkZs39f1attBw2zHl5HeAQvJ7gUdx49Ct/o626+jAubrSDy
6OOJpGGeytyTOY/TSm/wLWfsg45P9mLMCd4Vt89aaod0AQZHpD2VvlaxDV8n/gw6IMHssJIbHOeI
By36JtpZfjeFYpBgE3C77b3a+O47BiStXDCiCOcsno5eHfPmrBrbeTXLuO73rT3ETyVPfjRpsx3r
fdd5xrKrvGitL0urU6/rEDf3w4QReFfQMsfeZvFaiphlXBFTgTMz7VzMGo88pTcqzGSx2mVOyHNs
svU6HiUGlseCjc4UJuncYKFH0Lshs5zdwXdveQ84teoCUlVUgjT5YCW7Eb8S4w+WL+spl2PxhhVi
PsSTyZhcwHnZEUlTEwXbafLYOz2LqFrlBa08WExg1vW2VZ4SbYwqhH3jUTVH/QQlrA2SF+ZwetBb
7G4PIqWzeMcssr6feI5xYW37LwBcDyKapvteDfYcUhBd3k4kelhv8GIlcQO7gHUR8UZeeHC/3jF6
bJPAEtRa2OlOf83xAt0QcZV20Lk1wUkCpGPKKGTCt0sIsLgTXe5q8JFzL6kcrqkALeKIarKcEmKy
LYIAVQmZ+akfqbMOZkKGwCmMEfOHMY5FS02FbpMHVRaSHUqWvBjM8+cd9WrjBbbhwrmYTK+9zhFY
7ruZQua9EExs2aZJnM+ADovoQCQLP0Y/F3UbxH7k0UfeSwKiXqyZzLgId4dUTf3MccF74MYkJGmJ
Jnubwd9CAQMo6T2xmUt1yGCXMB/dmaI6OSlzPXeyopdR1IzTbF5IuIx4QS57FNb+S5M5cxcMUP3V
k+cN0mOYuTLupZVmXJhimxOyyexShdBbInp2esmbGhfLdEenYu7tXRYQAzT8vmfaRpCKS5pF3NEe
/dbYp/XSvtjumGKSzpbFv2omvRo7z7BMZ1dSZbRtzF3GrIOzOmG8JpQ7AIcwi4PN/wFHCT2KnvS5
/dLB12Mvk07JdxczhWDJCXWJVoeEEmjFem4IIqOjl9pntvY9yQFPUarexiRyiW6QeS375kb2uR52
ORj86Pf1+/93Zf+vDUb0nycvx+9d+VYtfyYIbD/whynb+c20XZN9DSMHR3k20uTvcxfnN0+hUoAY
s5nLAJHkZ/6Yuzj8EOMQ/MS2RI9mJ/R/5i7S/U1sQAHESAy4/LzzT+Yun6Ri0+LZi1bLQdCKPV5g
P2+4VhZ1DYDnNKARKubtojeU+Y4Qt5mFqZyd7grD6vzNmit9+tMp+otJw6cZx3ZkzooAm7C5bPGT
/nxkd9I5kF1IqlqXeP3cxDTfWwJ97p4204Xk3aT8/oR5I/+uy4GI9q8Pb31yvXJ8NEyJIZ1SxE3J
/eTx7XHJ6EZtBEbsPiaFUQVPRvSb+ljr2X/sF6v4LsVSidDIKRlM+8aqjz3GoeOv/5BNmf7TPn37
O7Dk4hCROJxtVvU/n4dmaohgGxDVckh444MXLV64tS0aV6i2nAe08vn214fchgyfDukKy0Ma4PNz
RW5fzZ+k+tEEddayfAuybHUuTDtPnhn4T+dDMhvp35znf7/AbJcJFg5uPMYQSz9dYHqe5n6gJxup
icKyXaNnJz8xNkONoDF3PnZzajbXuJzN93/+ITFxc34d5pf250mLrpS70KWUBwaxI3Wt5izKzu3Z
2DaqMbL0r4/2Fx+T+5j7x0Jy8X3n0yllFWx7S05beD4r52LM5nwfj5YZFnH2UXZIhtQ0O38DAttO
3aev0Xd9wYTH47xK99MVPK/moAq7ZSdpOua7Y9V8eRnPi/+i7kyWIzfaLPtEKAPcMW5jnkhGcEoy
NzAymYl5ckwOPH0d/H93m6SslqqWtZHJTMoMMgA43L9777n/8DG/P6i2aToERHyf5wTh9C93ywSi
WWcqX2c57/C2aL9Su+/63azxAQ1WtjOmWVEuPJblPywRv9+ntumxdhKN58dG+vvzJ5dUsPvLGXo9
OiwPiB1xuwrLHvWgRKP7hytoid++Ti4cH+MQNCCc99cFwaOtDGOJqNZDaqev3lC40bpAedzjruzb
rebckm26nIwHtm8671ZjB2l2PXnaQA4q8Z4XcTn+E9P79+/AIxXgm4JxGC+Qv8pqmW+yHw6JEvdx
I6czKcOJ8HiQjXdYmYN/WIv+qw+T1mIg4o3gUTf65y98nrBF6mghLNSjc+4aM9mDguOM2Npj/f73
T8zvd+/ycrMWxwHLn3R4w/1xEXJZ7diM9tV6TPqlFm7k7i1qrODrv/+c329fgkCIx7QNclVN5y+/
UxdaGrROVK0Vbbd36UT5+zwuzVkzIsmKuDa2bKqxnqkWJsP+95/9+9qOTMhHEqJioUVO//Pv2JWA
kXXN7xizdf1kIz9PC6k4AXQsUpHd9bXg1fP3n/lffK/e4rbBreH5vz80jeVHWCjpwo3FrK8IXvkr
K6+/+ftP+W29czE2svgsuTBH8K9//s16L53Tmd94VSrLYOiXhtT4+fYpS/pwzSG6frJ4eP+BGvjX
8TAWETCq2NLk8qDyqX9RecEwDIYcIBL5eRDTGykj/5AXTKiyNp79g0HENtoPGdWY27LquaGm3I2+
Eqg7h9Yc5gDRxMvkIQP7809YsX89G39ajbnQLgc8iWPD/n0/I8lAdtNgTGsaGqs9NhsCI6nrQM61
BKMfr/TSc4fx7hoWEa59ZJ1jmw4Rj/Gc/Uy8gJyxo50GSrHsk396rn97CMikISuizixrHJaAP1+u
QSezn8qCEI6V+t+IlxbfZ/oi3S1VosltTkvDvEtyQCG0wS1DBmtWtJBOs/Dw19fym+ON5UH0Htmb
IBrEyfM4i27pN/eiDdWSWLhq2iaRPcg2Md9Me9pd+2C0U3QDUvmbqS6zr0pxM60HkQ3zbtLQjXYj
KIx6XVMrjQZXT23LFIyeNIa5/s+hAIhwINvNTFdXcCp2taCfaiVAw9CZSMnaKZqCPtlhzyQnAOkG
CSamOGMV9N2jVlZyZcxdgphOlobyUec/PIt8PUe5IofTXHDstflOKLE3Bn2tgOT0q1hL+FLIAnDA
oTn0G3L9PiWpFC7fJyYD5+3fP0Z/vS6s6uzjA4+Lg++Jf/75uuics3UxVNgb7/NhV5TMnrY2Y4P+
HxaF5W3BX/WH+5Mz4pKGBFXgB9JyMIH9+aNS3ZMAVmQ9hA2E+4NhPrheS0/EHYSJ0xOkAlmrobSS
7WymdbfQOK4htmWgEIu9uu2UvJAadu4ZLNXlJnKD+EqV3S7P4ovUgtEnIT7gFSMeUN5p4SOW5JmU
Ew9evI2LuVvPZQGDdywEs+RwVjumN99nMRhUP8+ws9sxcbdVPeLV17X5QajoQCNn+maqDEXND7Px
KbEH8L9stXzED5/ZZFwLOqDJwKS4FJvbsiQmu6aCGh6GXn1tZuEPlwR767r2mefs085klN4BOKmw
iYbyxHrgbeKSmecq9LxyXorHsTuFo+/dxlo5d1lOVjszTBcQFELNJmSuXu+NrHb3MensHQVNQJ+s
3pq/ySihsrWW8wcX3VqT/3LEpoGy1O7h+9O22fLmUYS6iuGZKB64jRmTclvjJOuXwZM11IuwwU8x
ba3GNdxDQHvAyQRdRTdE3t5Cc6ofG9vLnoSgtNRu+7Yg4YEHdmXlTmutozpdMFHRA7CWRu4VzGgK
R9s2+KVqSBk8aobzFg6lntaVBUhwlUjtrakBkP1Kebq/miCVb5Yz5EeixMmFElbnZHRy56rA3ymp
5Zkv37wvJ6YyzA7TfeL3y2iGaTZtyXibugOG858I9N+NlPqXVdePwZvijnoEtIAm35PcWlV452E1
WPK9MxvrMAZkHss8fHXKUVyVabWUBogvK43KLTKjj+4I1hmIyjRQ7qjyBbhjMzCZCjc9F4XjPNaM
zNWKmSDUnyGl3oMPU78orUTNrQw2xfvB763sPg/rHzT3PiVp6xMVFOTDqFieCRUQCsiJq1uv9ZiV
0T6MhKDwsjZvYkk3paajUViYzUfJ/EONA/sxJ0UeHKB31ZnsH7287rZ5FjT7kPKQDMa3rqDEpeCa
uBG7DasWSJms5xtcuAVb0PHdCTsTdO8yJNWyThLlPVtR+gxwrotOHFryY6ZMibucJue9IEiYbudu
yr+1ulvcDXQks2JEEa8Rw87XzMz6azGDIcsR5je9Zc93Ue/qE8dsmkJU8j7IuFxVqXoK8d+uOlp/
m17uSJK8qtR5TTmlMkYUDtGA8jjpUG9H3uPkkgJrJeKx3riIUbu86cEmzEPgfAmG9yDAq84idyxL
/VBX7UDZaxxNaEMyIUw1zhjdcC/NgNW3TArt26At40Go+FqBYliHIpI0sKOCOw4lFkG0YIiaWz81
yVc8uMXiGrmkXfscJA5NKoXgNnU+aj1/ZN7ihG5BoHxnt/MFoH2mj3z4VLqx39Jp9rifbfuoYWGv
h6F41EH0AEm3PJs4nb6l4fzgaI8pX5S8W/MXMeYXnCZfMQZ6elym02RGdyxSEULgsGXSuW9mq2Gm
3pRb3drvUURfQe6IB8to6YJxamBD84v0KBFH4DtHrr5DMs55m1YvkWHJPS1lv8jJbGpfvAdO/WnG
yUvgUELpEpBbFz2zf/ImHybtozQ019OPZUqq5fzsmxmqBiW8OOUNQjvIm+uqLEj/tdGl5h7LY0ha
ynpsQtBgcJuaS4U2pxD0UZPRMFVFlQOpu4ccHaVGs2LwmUYXtp9k4PKKMQ8RD/jpk3FfdCgzPfxS
3Oa+5BNM56TdGGeEP8pVsQR64tJYN5Gs7ksrSFdeQ54ExBjMtk4e4NEYsMDS52h092x1ZjYIkJOY
8K8RocgF1tGTkDxDGL8fssmkKxYVzxXJTz+O7SO7N8ffqEbYRCks5ytj41Gv0sLQZGudjqGrVZ5C
nrMLphP4kPTdWHXCj64N3D318JC1loFiKPSTbaBjW0X5Yk7DefYUmQ2cP3vW5565PmSZej6ym7ib
WzK8QcO4brbqDQQPe5uL4jxY7VuZhadW5eE+0WVJCA9sPeG4NaO+YO04Wm4ilcTbGkrJfe7lLx5U
0mJtWyYXpvCeGwyJG4qBXtLO2hlOdMvZf1GGKzVqxXjLUv9HBDxmzRobXYzGQeZCjGnRxzaDYEUs
S0xcnoqKdWm0qM4ii+7Suv4hYgoP4synBYN4tM7LX77Rxys+O/nF8ZCu+Tw0tz4lAV9dOJdnwtAw
6+wgf7KdLn+ZKaLAm0gqcQD0tzVrtJIOaWNDKGM3ZybMl35fj8DXuCd+igJxTlic/Pt2Su5IUfiY
QaZHeIgHayR1V9aXrq8fKWpI37RubgkA/jXl3ITCav+HNeU4fuJcHmcM1QyXphRQZJitrEbBmMII
EHfJPSXm7qNqhkfTAV+PoLF3cR6C17yTTRNzv9svFdHT0McG5jfRNc3iExmPy6yHGyhFFrp+uBd2
do9y+hxCh1lBdPIP2Tj8quYO6Ew9XeLIYt0oy8uwGIjHKK5WyFy/3JZaIC6KkOdEkkVwxHjO6GJG
phViLfLx4rdU0RTkndhleMew1TcU10juLL5IEipc8KJ7x3sIA0XbexLEWBeMMs6wGALakoRORFCW
L0FX/OBkE69wGo4GwleFJsMUjntxRsslRXfftNOpU2hAsg/eWcAdQvPzdxhtJEOtiJe4dEGSxgbp
5ESYd/ZiLBC5s678ub+NBTclowvYXhmIpDgB31cO4bBSM4SYuJpCqo3SHYrQFlzNPvbjNah6/p8u
ecwIjKDhj+Za1cXHiIS1KB9fZmLAfbTjAJsEuVMbV2kBXmfVDpK6GIuRzBg+u2VDZTc4pBCBb1UE
9QfJtTOZSg1dMesPTmRbG/BNS1OL8W2o3eQuLwhU9TUQOtpPtxYDBqrjj5R/hV50CMfFqFxv7cYC
6BTfedhPTZ9GjrAse4rqDJN4XVNtOqqlEJy+kiH+4ZK5jJbvNnbnZ8dUAAxm+rxGR2XrtiAP2hTM
qgjEWRj8wFQ0s0uLVbI3xjzdOUpcfZQ9x3xCVsU/1LR7aGqvqLUk7SkeEfaVncaOjuABIlq9YaLx
JfLhRNfCeTaNvTKxOBt9BkjXMXZRhn3W80kNVAD/wq+0tHdOB7fUpfsdFa+qvKfRKR7mFkcaKbV3
T82bRo4vlY8Ps+cN29IBhC3E3nWIcTvpY0jj4LLTPRKoKOS4bmROkqlMkL16LkfgWJuKkvR70s1s
2F3SUzHruwzHQ6C5C5JS7mMHCSsa1RNZqS2FOPXOZ55G/HPZ8BjVq9nhwPG0eckN81FE3r1dMG5y
tXG2Kuq2cWR1Jyo2UNcGO6YJJDobdlLuK4egsdXRMoMhJ/ieMO3ZhtmklleBs9HBdJ2m9Dz75YUK
q+Ee//kPD0oqWLg0vVQ+O3J209/8orl6/lg+LF6Eg4OjUyLUK68gPy+M5CCn0HhJOJU8R37wuXCB
x8Q7DmbzSHjt2SFZ3bUMCLVr/0o8f+AYivln8LzvZgCjL3Fp1h29xlr1ciYzQY5M8BJgiz28M+v+
6DsfYpXCb0be+tkdsXeCg9xVZT7v9azTk1/I5yzyn+LY8BhrNDf0m5sX6ereFAjKWEC+26NxUjCj
cCL3+Etw8Ooc3dZrw3BbRPWV5uAcsxOo1dT1jmzS9jTStbtAK0CisZNvGJo/JFAt1m3lNjvklluF
0zBTvUu0Ho9jnbPfQhKlEaltftlWfitai8WfOdLKdOvX1hTFupnqr0qONwu7w7H2J/likGcg+dg5
ayxKE6QpOqOHcX7oPKfbGALDtBOlRQZVq/BWftx8pEV/EXlNBrTwTs1shBvJqQf4yIgbgllgdsd9
N591Mrx3Ze4uVC3WObYjdFOLixckJLZRfMtDGFc/jA4zcdcFHWzN5KHpwoeSWrtx6PtVDcFxX1cd
b53JM7aGPWZrS9XjyvJjSqoybJ+mwFWa4j7eUDBCgCwtXhvQYJ6vWc5YWVZm41F6RLlQ7iBxMvfY
zH35UhXGz9lp/CtVdPEdYvN0qrxG7IqEy6wry9jm7hjdyaHZmVl4jEexRxgy3oeSD3ZzYx8UCOCl
P4b7MjeuqV/u/HZ6jYbutQoSmpkmbAKe2rOabcwuIJaq5aXq2lvVCwT+urkQrtgGztStswlOrIOX
G1knfsQJSgmOttdYWq4NoNipDB6CXh76YrGC+3xN+GM1EQHa4KL2xZ6NFytpzHPjV7fRjx7hkzzC
o8XvPCfv5tDsaXEoVrNj04NUUV3TipNygtM8663f1HfwuzmWcILhVQ0TA9qnUXk7u1f7Uestc4xj
DrCUF0sL9NiphLUmjDddBLa9bTMEx6QIbwBEojXgZDAPY3gM6mIni/G1yAt/E+UWaGQOtRrpGwDR
L7iGy7NbgzUwPXfr5R5gxNxCWFsRljU5s1aD9DmjiqzaNOk4ujsS3tBPSYcHLxwYu6fADGNYdKaR
4WikeptVJU1DPDMS8M29k7OBfnQTxWt66oK8PTjZEN81rZHdgMM0v9pqYPEzVMuWsZGJvBe5qphm
YR8wTqFm5kPK2RFfTHKcV2Mo9MEw4/G+k24EW1V7+rUO0/qhTkjjrE2LhrMdzjNxDWtsYhtlDaF7
rGSebztHZP7i+vOxc7Zjv61767ka4t7Ca995z27dxVecLdGmj6aHWYAr8HEbM+H/1FrbG5KqrHf1
Op0+pZofRk9J8MciPbnRhLPVilNy/UR7unfNF8Qd1uIHC8GCRHY83BxR9DuPeRZdiB9mGt+FRvSs
bYsmSH5urfPHkMNzPvdXjPI3BsElvij6DIvAedDkxjAmVemd0HTHrKOwDT8drHcPcVqD3PCoJ6rM
dTin2LAa+7NRvrctMJ0cc0Ri1vZqtPlDtGSZBvfu2lG8ZdQYnWZqabalq6uHqlTnoR++ZQlekbYx
+2fliffSr189TDEYlcoFiRp7n6l28JICUsdiks7nBFT5KvXib3HmEHCxlDkc4HRiw2ud13zy86eC
Jj1R8MByb1QOBU89ED/at/B9yxW7PoiZYVV2eABni4NnRGPWJh7UCK27PHjtcDRk85j08qEjX7iJ
taCSUDqfVZZW+yiZ9BNJrGK49LovPziXRZ9NqfxrXmfNTid+/hjVgsluohegqEFfHU4cBpSbKfJP
8ejOVz201dpQ0bQHAcp6RowOYnWcXkzw9E884B+t0teE3fxDGaiFjBdU2TYttfHCQZiJa4iw8zR1
aj7yWlQrxYv1uS4444GHSK+e10+0JAbfoO4adGp710im32yuw7myy2obY3h6NdyCG4FNW7ttW998
yStO9H2cxdsRLs5LMDNAcJPCebIiiiaVa2EvRO47gg+AZOG445V4SvwDwpz7wxmc4RXPjoSYaL82
lumf46TIH9LIYB/u6PQu98OBrQQqOtEjc5U2Wq8C8sS+Gvq1rgEIUOmxNWMLEb/VP1KvveOyoKCN
6gOZGRSpU9/Gpho/6pjpE0/MrtAB9nNi8GfkkXKrmro4AqMHtVjlxSEZwvpQ1c7wIvUUpmsVuG/C
6sS2YRO9Zitl7eygsLASiB5URJFtqTXcJoyGVnYziQPcBH896Mkd1j0aO/n5J3cArFQJmZ0AjA47
HkBAwU5A+sFhI6P89m2cRhL75W7yJVQp9ooYlYQAJiLlJq+mlnjB0LjVU6TMgk4y4aq7rp6ZWEk5
mC+2g11HiBoraRSk7wxJ4OWMLq5QzADWWWB53OOHZ35mTGCGu/464YLmiOjmx4GIKglPM8DwQ+P5
bgCuc5hqOkF1MYIZgBVlHKvJTe9V4VKgG9kAOKp4qnaVKwmw+1H05JmZc1em/cUoRLEhA5y/A5iK
38kcOHSptiP9nrVnfgiKgXYBg+OfPqlFRAIJ9qOPEvURBGlsX1IqQ7fo6Dl5PtVaP+pl0sx5qUnB
T/dsVHh2QERqEafckFDtfXyL2cR2UU+1C1V+7gcGSL7XYYRrYXl7t8pMyjJYQVwtnMOkFJMKg6k1
z/fo9Gso38HHbA4TFjzQFZSPt1iIwxP9Aao6DiGYVKbUzHZPVgdR5GfXAX6lbaBX4cot5lJ9T/k7
xzcZKN4FVtbJ6DMQZaIv5ty5yXEs+jbamsgKr23R/UuVcFnt4AaUxioVPukVXhJokRO7fkgivWnt
myaUzpF3hVtxBHKj5MmEtfsJA9+9Nhz4I1gKi5ygQOamR7ank82GomwPPeAO/5YPbPJOdjAQ6wq7
NhsPcACIzxKJi9dlBlv2oAfaCjoIbPgLGIR4BpYtoSeF8bWXMl63Qtv6RPghL+4laaFrPvWUT8re
lId4GGhmVE4ccr5i7sg8WxWT+VngOKfJyPSrn50wWvthGtwl2uQUNoh46nuiTRONht4pXfXNgbF8
AdwsdoH/I14W9Mv6Jn2e3oLiOckk7HxiURU/niE2HLf31mzcJlszkfWbT/pZ91KM+2CsH/WYjW9V
yvg5sH4YIwUhVfuggMMPihjqqqtZbgKrOQyMmG8z49aND27qzNV+j9nVxgN9l505bzNvnN/bPNnY
PtPIqcVnmc3M7jhxMW/YTiMnH6JINA6nDFyWQ3y8s6va46j5XcWjgorlGshGEX3AnOIBGJE/hKih
vpLAP2CU/25FnXtfuYO5ygL8nEPUPPBH6FfAPfIsg955Na06PfSO/vQ7m1d3PNMIym57yxEqxovd
CA8MrTmvUsqWuMSMKbctnBbmddkQABSyza5yb2MOpXWTBgOrAc0I0761Bz9elTUoqR3u3EJees8s
P2kAixqyB8lgn5p2LEhG5ovcurNGkY4H+qE50NuUnfqbMu44F1Se5HjCubHvme7kwb4i62BfaHSB
uNbUvhOsY1Un5VaODX2XcEDwSlalKJfgQ+y3O3pHtHn2itZwHsJ+8NwD6DwoFraBxSAsZye7s4iT
ujCOTEk/zMhw4mANQkAH1x0/t4f9mYgEbyH/gJsjGndV04nsxo5ZR89dPuXykmnwGjt3MPjnxCrk
r8i6AUuXdUvUbS7Di7KDELgXPtJ4Fzv2kk4J/QjbvMoqie13nuRTJkdlnYOOxo+DSYh6PPgFtEZy
AP9aJgY/7YvvA4Tk5EpdUlrcZQ2yzsYc+7Yms1pHZEQDEljGXeBSm3fgbw4ZYNBseLY64vSdVM1D
ZCtOWMLL6LrCs/8DO3RLLWw6dzs1yM7YSowK42sflMFWKl0nIJ3i9lAYHAPznPHGNTNrdcBHNi6a
z2vTtZa/InUHE3tEvYzYd97PUZkc0eJ+Bd78jVcqhyw24OdGEYNj8SaxYEPMHvz8UMSBSx1yvzg/
RmY50un2hajmbTzH1ZpIHxkmss+Q9e1xcRhTebeI75NG1yIn2cuv3k+NHZp5+BaWoqXaoLbjt6JN
4nEHdWksOeUrlR4YQbO3HFQ3XegvjNnUJdwLTivpqPAkg6A4dwNivXCQRQICZYZUgrmacudtWGVT
ioV7YucOM6x9XmSVXU+x8JtWGSAlIozlj8bIpm2vnEsUZsQlid/eDCCjN8orx2Q/0s1Lu8IcHWfT
fOpFiecH6tEOe4bLICf3QPksjQNTE7Q7I+rFKWGJaKAGTcZe9PnPPDJSegfC5kkowamGgZzNbzJh
Bqfc/XvARXuKkU++4+cfN7CwW2AOdrkm2UMw2awMvtMpqdnNToy3ZmXah7mVyam0Qn31OKlePe67
NZ2L3+xyFvir3V585kwREM68TmxQOKaXDKH1NQYOc4MF9SZHBjujVfhbWFrhLQz7Wm9Jc18LepBY
GShy9URZ3/kK8I6qOv+BlsoxZJTHdTKnnBBO2WbDUQVdvvfdLPgkytXt62GsLhZpgXtJVGblMaHk
9O2IFcFWVrsmfrXMUJ69uv9Umcgp/PWPXhLqy6Qb0D6m7O6DzpMn7EU1CpOqP7wkS8KN1QiKxVS5
zEhTOVQ71ES5zR3g+BvHk/Znb8REdoyAeqNtmxXcYdnoTh+Nl6XAokNDcOxPk2uAcPcW21P3NhJZ
2lvSvNFPK++kNbsPvUQZYoNRzicT5Rg8I5LZ/chWZEdj8PBlO017K3G2X3Ezn1LLY25kuaN3YKDA
1MpRkkERJfF2vCYpLd/jZvZXHQGAraym8r61I/OgPHwAhK94NZMUSjOai8x862LUocXapJElplJh
Z8Q0AcDpWbJxXV2zrvoQDItaMyeOCQsYmTgDhXP3NK9S2gzrCt5p7ZhM98fI4lHxgb1J33uSZslx
APfmHkGS6qAyDsU+zgVnds/ITRht5bybbbO5i4xBfXpTKu/TbPjZm/COOCsRKRghOHpVCAFUFqQw
4O6B7acjgyISircsUIEIxqazt4FMGvSlhPZNC298r9taBJtwoNOBIJ3zCMSfnYeq8+08l/49Axwg
oFV4GJz5wPkt2bUmELLa1I94QoznCQLKTaGKsX1Nqh33P/aIwKT6I0/kt9YCProyQ0ceI4c7caV1
5T2GwNM25IbyY6CG4FCnfXjoU48JXRIQTjAryH7uMSvj+R03HVPtiNmjmbrqBs6w3cRs+znRtmn2
1MvRehsdEcEJpTllgMjIHMcVD0IHrxlAU/wztEnuCbKToa3wFmDHo5qYDf7SxCQOWTLLfRhn/XWu
+5xtRk4mAInjpxzD9qvIyp95Wo4kWPr+Y6Cr+Z7IZ0P+FkAfQ7qez0HTQ+zWaxNJfO1Te83GJs1P
k9fufHqVV4jbO7hSBx2Ww9FxQXt62jkJASFEQpGjsnx6Jy2U0os+vBRF9sOhkYvFBGgTxNiVU5rk
q4FasV3ALxgKmmxMugRIdIpiSS0v+xuaUClUL+s1cxV9yTiN03Gh40dG4eVZm/njwM558Cmv31R0
GjBzRo6U2G5PFJFxszoTR+aoMKYY0EOTkNYcojM+j44LwZoIMpEXcMEMKx/mJ+IM1SZjEd0O3MSQ
61usVGawjXr72TPTzwK/2A7cRrRBENyy97JeOis7MGoHAB9M3+sW/qTPd/PTqHgfJXJM7LUrpxdy
4qO1gjSIZbBo54nEsfbjkzEXwbewCAsGlrQQ8Ceoqt9AyGtTWpc4GPTkwukudkrjnJMa2VTDaDzr
tu5Ooh+nMykUXmlxnx0CpmkM4XX70DY+AyWP+mlk4vjsZx5QS4ya935eM0Nn7DxR2bdnpsghhGPX
uvQlzr+A0H1Ks8hzYhrYlVhUtyXQ/13FW3BngyvbTtSYbmpmL3eR5TILNomglonVrq3WC84dbP5V
TB/Voxl60wXgfvPihBxi4ftnb4ZrHKfJOFVTD4l3SKvqwhR7bXbqe9I7xbXvnYAWsSI5CUJnh0YZ
7Uvo29ZZNaZ/qaKm+WJ4bJ4To4nOllUSY5ZJj185NR9weIFmYD1DdUAmQ/SJyrXTpcWhnjARgl5k
z1jNCQ+ozLYTmfqdEAZgEDtzumvvlgb9ZsgWEQf/59qo/SsNmKzsFrMwEc16JgSfV4+mqD98CTmi
zXkd7tppqGhgq9wtsNqUZM7UfQZgXlY5puoVhzuW50KcQRD26m5izP0YjTHK8Exw2SJDnwYnY2DU
uGwZUYAqeo4aK9tQpKv3zEwsUjm5QY0xv0FJZe8qJdNY7rK8bU+u1gGdSdPkn6qMtgpE7ur7xEqj
DzzVwRPg4zxap3WhN7HXQpjroOseJm2xBiTEribsaofCm7ot3gSetsRR6luo2GIy+/ADtRnMge4M
JnfmWZObO0XMVMRa9o33YkfC/BUDLDx0ij3ZMMW2+VI7bnsbbdt4KZNe3KnSU6e5m78R3CvuNEes
m0wddSpCt3o0iqmgEY+Y7NElwQVuxBGEFEl0BRtZDpzs6ba4Y7Sfbx0OhjQUMsavjrlbssq7Q2Qx
v47UYJNbjtTahRnbryunLn9Msox7Ktvn8CVuOgi29JihqRi8C3y6NdZdZ3LbtMGQcssnlRms6ipJ
n0U9OfYKV5zwN0nV0NzoWu25a9tsz4LGni13ZjxgnBtHLL+etWu7mfIHhPYnPAw0skx9dTVgMPvP
xcjq55JsJDJoSP+hYaC34H5J0L4uIFc2TzBxTn5ZhmtO5K48iJJBg1kX9G/ouELysPXgVKt4qMHh
WnYf/TQBKKOLeti06jg7CVlan7Idm1NHkK/eOISV81DOlxp0KoHyobyrRiP8Jub5M9aljyKP9p05
rGNgTC9Z5ul7qeFEebUxUkAI4HMn7eqLXNexM2GZNEF6B4rzPeEmZ5qoE7GGoj9gTHL8LZHFjINN
XRfFGtdV+eDgmIq2mNBY9dhtH6zQaIDZJkyWepmSVBNhtQdKSqmTS70Ov5NreFiQfHs1uN4PxnjJ
DgL4vgUotY37sr3L00GtVZ6ZyFdEFLBkuyvARtz/yqFRelLFUXBoWEsNEdKLMDlgptwXjdV9Sw36
foIqjODCd406MI5qeIAwQnDYXRLXOrryfeMjWjJqADA03tOxGnYzQZxdFk8Mjwm20XHT1RuQo4lx
Dsy5eB4qzp4btxh9i/9Y3s22BYMmqIHi0D9pUFpcW2i0HuoxOyiGXuijNmIQqF3D9rc66dJjG5Xs
0flv5rZlkUZALhqTiRkWFQ4k0WFwJfVFjkntQ4SxZMf4z+jX5WgDGuNqkTNAH/JsTFja+T5ImLK8
/Je7TzjegRNW97YwFg8WNRJsHKDDkzk26jdJ3JRmrMr23pRj4BX01FTcdaFDD5pJ8duKTV+I5sV5
OepNovJDe4slI802p36ZJq1qPiYMYP/RdIml8s+WS1w6rmmS1fI5+/p/sX9DcOiAI1b/x04/+2rS
67FwXTrLWOQYxrBFYM1aTp2dFx6n0e8+EOs9hOCuVQRkAk7BhzEMc+5YXWJwZTXU1wBFkt1YqqGd
zp3sxabOu9j4WXQE7cmWVsX4b//w/yjY998oBf7vQRf/F1UHe/BH/v+xv20XJ1WdfPwx97f8iX/n
/sjpLaNbZsyUZRDwWyqA/537k+I/SAMCmgPOwkaaaMv/y/1ZNrxFSc7GRuLBxb+4zP8vbxHcIufV
IMA7u8S2MMf/D2qDnX859P9wc0ocXCQEvMAhU4I3eGmE+WP+Is0nbXLuiVdRZlXeaSiUcxW10xiY
vESkTirtop7zU1m5C0VYouxt6Ncz3lulVEuXoS3UWxMrjKBl4EYUrXhDT6dq4uXpu6TDMz7hpl4q
FGirczlsKz/bWnHt+keQqXSEqZ5FDLB+atn7lCDiO9Hf8NpW2IYRATIMWYYzNcNqFhbtChjIv2cF
B2qQLC2WkDS35ieEswaylzLNAPB6Vg8b16898HZ6TG6ykd01jHJAT2za/5O6M2mS3Nay9F8pqz1l
HEASMOvqhY/hMc/ThpapiOA8A5x+fX9M6VUp07qe6lmveiWllOHhTicB3HvP+Y4/HW2/wwbCi/hk
FrRjk6OYaLoLl9wm/3yVDBZMo8D0HNvKb5ynPs3G5tRmQMkgfakCODvK0PhEja6i3SC6OD6w68e0
Re1W2TdwCixS9zBsxwd698m0oasJNToIYaZw2LforOLYnXAk3mS1XjykCZLoNcQB7cwuFTCbhG2l
NdtMEyywqncgWJDA+HXX4CsPK0eQCDhlyGjNbPJ4eQjBtfePw8p4ZgWr/aSX3xFzrwlpTJY4M9wN
Yc/Yb9sOVpKpawPhth/vXausVuVmn9SmPNF19nugCSnopXa5XwKkgWY78KGYvuZ9RbbVMHjpCEHY
4NMHidCp8JDXZW/2gVMjXi6D1msu0KeWK2ajyN8dCGKZ2Uyk+snbcU4c5C6YyJnbq64aHuKC52Uv
shARtj+5TnVft62XX3k9ffFjWAy4rT0yFkmcIw0loSdhKMUJv4Tf5MRL7e+81A3dE+VUTS4LwvAG
CPDYqvRs9knmImZt6ndGR+jXMlgQw67L6AvvRdxNIamTseCuAr/lnbtzYtdX9bwqz6E3V4+qQlyx
IfdX38bDwE86Hvcc+tVQ7HrSOMCYx4u8Tfp+cnb9KDwaLrzUJd9QdkOKRNXAGJMceNG/Tq9hmI3k
OdZyXO9biITpgeFPNp2YFkYcOQKD2EEi6xj3hJnM7nFCLhRzZVJ04FMhfRIC/G5y311CKPIdXDBk
y7UH/+tCTS5at1kycmJgGsVNd+eoLrxXTjOmTBJsyOPtEkXRzMHZ7pynlX9WHt0kHf1Dyr3ecMq2
anOKAV+7p0hBreH40TMkvPIpfUcOzGkkglfbiWuUAF6QZO4+00Imr0MOiu8Gbw0dKZ3pQrzDEbPp
gjKmt6xDqpUVooqdaDrcoNMbvSufh3+4TtoyjlCvar/+3UEwOyElTYJbAA8VNO4E7YQZmP5t3aDs
GNq07bXVOgydncGRdy0N0OKsmJoBp0HdWxcJfdNhO9Ye9XSam0Zs2yl1as6CuX3nxnT09raVoLmV
cT5ZG2ZhZQxeFqiAAfqGPkoxXzeEc9LzK/zkLqZuOvJby4nj84IqzDBxr5gdlgBYAkNE88EuTXoK
V2jUJs8lWTAZpECDYjFovqOmmRk3RuME0QT1EcbTzFLn0jgEEVTcI3cBW/t9kqVJsGc1JXNxcPqk
Q+uYDzCr4U8IODQMhQB0yfgpq4f5W49vOSdWt6TpsKZxT4cWeogG6JIWn3GqVsuNNcvvE+pkfCN2
a78H4KScHaFv8iQSH6z16Dn5eRTZaMxax0LXO8w+IilNIxBcQJ9Id1+rCBtFkaMP2rgIfs8XJIfc
OLYHysqqiotOd+JpqIo2ISymRODzgtJ9fADmzDoyO2r4xOoQ+uepx3EW5ENEgZ3M4rpBEDvtGa0A
1qbRY5Yd5dmMGVeyGbjGRtaM67SXx4SFjkHyQIeICRRTNAn+nhGsRxDfgZ0sWS4pQfJbADm5v/eW
igcqdgcKKcDszhuEROA+lBLzHWPl2NrPc4y/ED+Ea2iEWzzJDFFWVtPGteE/bhbEnxo/hKJ5Mu0w
gfAVdGUfEDlaAGraDTIY1UuTrfijSLN4MVW2MLwyI6AzynARgDaEHkXsJbLIhKGdFQR3aaZSzBIi
wBPDnunTlSz6zH7prAK1fzBnKY5DV7tyi+WhDLeqEs6HayO43+Nw7Sty/KaMbpvrrXLkqmtxA+lQ
FWjLPCL5envpji5S5pCSpaHipknMRO7gTUWHiJwB7UWDeBN8VikNOUKAma5aFz0qCItGUHuThEFM
CuHMnnlC7GweUHMQS90XRXvLI8Bn5Tg7643CaHcq6RajyPWc+mVxuTcYWiUwQRzc+CgX0JeYi8As
uVtt/LT1868qQYF34t5ooBZhyaTFSDNjfZNzl1NwqgQ1CiSl4jmEjofFwyQmfqSmtKCDo9NpvyM4
z7i6LtpQ+lMc322x10sHe5wQB8J1dmWxZPahSXTs7ntJmOq2zxrL3vUZy/SWUJoMycgYZhbVJoGH
qI81FeZiF/NtzsUjPQePNLiSSDtQnAY45/vcAvTO35tx/Gp1P2cWAS9uMc2PI2G311BFJM2VsW1f
fcZv2FSmia45iEjmkAvDnC+s+wtMydxU18oe0wc1C33rqgitaRWr5UXpSLzzVoe3DDzjVUraC/qC
Lm3uiiDpHr2hIUws9qbcHErB9rgxqaLHxC1GRgchnyjUy6SmPpxkigo/UVCMoFbZAUcZrx6nLcoJ
oHIFtCOEHuW0XEY9nvutU5XxGTuqJnKYwMdDkLZxeUwCoc8rPkq/DUGq3Vv+hJQm9ez6UuVuh5IE
PdhzL8fueogjt4cR1WT0iZv+Y+x7/z7Po1LsHLtx4v0sM2TQQQQTbEv9ER0L4aNkG6qxAloyjuEJ
iY3PfHRskPKkE6T5g+0V9RMzHdK5uhgUpduPzYcmrcBjcDF1r5zQIGLBg/R+Z4Gd2IqFj+G6nXJN
C0FG3U0SNhX932Vo0b2BYaXLqiKrwR9txjNdRSldFqfPL2evcTlwMsr/nXQgnAlDOpJwTH29Kljm
GXBS2QbVI5Q/jxZrGWch0n3JmaeqakRFJuiAeSqaQPSnuiF4s50cVdPs1UEFB9WB1jej5GGxtwzt
yVI7wMQXYnSqnVIqlrs+1KhYC5Jj3owrstfMc0gvMSUSDfxMAQhgtAiyRxliSjAPlPV6a8LF+ugA
ACOoERgXN77ggSEDZY40UxpyODcBc46n9ffTmZ3QzBEw6LWErEHojTTJ6pEvFTsG1h6U7sxvWeM8
HAV1PE7lIW+YvpA+lbg77U5o5RJIBQjxUU5embDunCNeSD89BiT9xCuoL+h3cWLsM3JWCKKre8ZY
ddFF8lCW1ng/RgRmHGefwyI8m0RwxTbahYW8RXTif9Z8JPthnHpDhUoB+1zTUyAHKBIiVUeag9QR
eIwX+x4ktxM+dr2AyxbUeX8Z1cVgbeHpNHeWBgPIxxu7F9UWVeEdGdzH/WFeLDBCmzSkhaM2AQ3G
6aod3aYghayKOADC9FzItGXPBvOZy1bddZheb+Ku4h5JEzPdR0Hf0PTyGmfaVNjH4X1xjHRoFeCh
YWW3BXqSSKNQoX1fDjtBnJFBIdDMzzIu0uYCx4sDPS4ZCZQKyoAmZFY38be00gh9ZvqpHE1khOkR
NQTYp4pB1A6fbKz/aDX8SwX6/6z6/v8tD9VdwaX/fQ3+0HAx/1qA//j7f1bgv3n4YPHeS1w5DjDR
/6zALUf+hjFfyRWA8gOw85fIA+836MM4dUIY33jbBP/rzxLcDX/D9m6jBIITb2PhDP6VEtzhB39q
EGHO96i8KepDx3VDGA+/1ODIg/s0L4YvhltyuEtCMeCCVaO2CcVTPSUfW1pCTxGysWPR/oxSfzky
oRKfgMGL+C2qIuMdg6706A7LZc5f4hCj2q5H2rHKq9G5OIPnmW9GCYUFhtSdfIu+AMuZ34TdtB0K
34D5Sxe3e0Dpqlh1Co9GbxjjWSOhJhj2hhW4Py7D2oSaltYeOCG2Nk/4UgIZUAXxdfss4OFIy0W2
jHaa9hbspsKM5lqzs7OJUB/QBWckMi1kWiGBRVT7lAQEoGxjDhndEd1F9eVVfeJx0Haz9poAxfZN
unngYJmfkaAk3UQhPVbrzE4XjMwH1Lqc0Hm0IT/3oUuqcW3Z7p4XuYRZJtx9QRP0fqTrHG28qZnf
eKbROk39YKwHKOp1fsg4AQTnM+JgSPnIbR5Th/NfHBTpeEyIbCdQTnZcx85ikLnr9dRO7/w0WAHT
UNU8EvVF9JxqITwcuohNbWszTb7PaNP6V0Mak9zu6X4E0Lmse05Lnf+m1y4v2rIeIH5Cps9HW6LY
euBoRDvABi66nDGAxqOXjdP45leg3A5sQcSQgg9PllvDJpIfJDqKceO3CDk3S+oo4la0k5z7kG0p
aegaXMc27Y/7cGmHdBdlKZ9CZ27zhsQrgUUzRu7dSOZUva1jRoRgYxeqzmFIpsOsZuQkbTxM7bVO
0LlsorEnfRp3ZFvugSfaLVOKoK4xapTLeeiSkgeitZCvpheMoQdYvaunwSDmrUKiuQvRUNj4EVKF
E+CdacSgi3/xbUzL7KtuEtCqdUWm10dNpXsbwrzMtthdLCBobiW+Oa3kS4KsNUaHqNel3Go5E23Q
9yZrdx3PVIKOD8wC45l8/A7ezbib2rUxl/bFYi+7NI8avSVokjS1pWOMfx5P8DUPIq3xjdNRrQhY
a1O6M6QP8sG4usMSRBdYz3t72wr64YdKqemWOf1aWIXjYD0UQpObCcGNh007cmFyUJa8qIEaRR3S
TdPtBKJgFmj21keRpg5SU0LWB16i8XHMvU91RHM3AZ6TQSlPvAm5uvYIn/gQOWEC+CqVgaOJAiGt
a9AGfqLUMyfwABE5GHp+8aKm5k32uXZvirwcosMft+sCCdl/NQ4njV1p4U3e/nHTdWNSYudqGHtx
7Fqww5E24PF0UK2QV9wjTBfx4O8E00du+iH2X90O0/wJVRGA0BhkJkaxrL/jmniAA6nv3iwdkVJU
0A0InJGhSIFa9PtkjUJvqqj+yPLCPnM9N7tImOHuh971EQNDHGDMRYZ8LN11aF19xWbqdktFK+Ow
moyvw2IdBYG4T5NDVneGUjTSHhNxmwFKlUX2yzRg6fMLckpQxs1vUyPD63WA8aQGREScvOP6nZmC
uijmFADujCtv3Jqcs6WpoAnTlC+e7ahRJ9i29ZVv5hlwI+75W2/UUPTmTHpnMapnfCNzmDwRav8g
OZ86fFMplAxhD1rfSXc0gMp4hWDTxSHDw8bvcT8a0tCwVPgWF7ousAKQN5su8NDj1N3MPvhMRinz
fQ7PJNmR7OXfBow5Ljmr8h14lnk0qxC6j3ofEQKMZdlJOmWNhloT+116T9R6PnENJQYDklAv4xEt
uVyzJVWhn/JQZ9ezO3/ZGUcmSbIt/iGcUgQSsM5ap6GsoxcGog9m6WJ6saa75NODp5fGvKFYKyjD
0+iUK3w5TWHqY5Nz6w668bA5plkF0Z4HGu+dHjfWJAnHbZgSbfGy8+RmzkAza8nhudt+kXyZei4f
WLHBY5MrFZCA1fTt0VYQhDdNWCY3o2pVvqe+6vAj9ehNCxHQU0jYE9x1Up9dLkrECSj23vwuOe4y
W0Z0YZFzO0TfarxHZxh93XdTdvhHURa339PUYgBFx2N+aBE8Hu00BszLABYMNONgNBhK0Muq4wAR
XlFgP+RYe2QlMZflmIfbCv3QOfSZ9qyo1vjduQKKbVxTHlra1yAAoHh/Z2vEYJa3OiUXN9NnZd10
K7uRVqeWlUCaJjB2QafJrJpSl29sM+l8+LBqgKhBMnxFFPNXsJYQWXAUeZrRPr5h9g7fgWaPqF37
5rumksIXsSomOjuSJU2iwdml3Bf8qlyFF1nWZOrCLob2Xog52klHTukOeUDzOdu6/5JZ396ywrct
3jHXv2asoH93HB0+GPS1aBEduPN1tISXkE2XZtcVsPC9yJV3jTuH30oovnfQA9J7Fsxy36fx8pI7
KxlKJg6rTRNdkQu7/E5p7byYBQ+x2/f6DlgZVQc2nU1lz/UOdXqMZSxKK9aPUHX9dekmy+OCvZtx
b05Nt2fa1QxnOdWieqs5kRENXICP2GdUU/iF0052G3g6MzHU0RpdsvCwuzAINosHMgILmeN2ZJqZ
4ktqBvSoCJr+WXYwpjYsB7IArrCgjHChx+KO1e4BfhguBVcLNuNs5CbakLjqwTtPs4keW2rlL3mg
h+Cg82W4AKAP+KZBig9Vucc924YDMWZ1i+j3bq5lf6apET7LLK7PFzRS08b3PATthRNgJEycEIX3
ghKs3OMANzh+J74D+TQohzaIrDCBkaUU1ixzcebLV7flTW8n28/8XeljbTyLwPcXOzDTWDs4BOW7
WvBw7VCIkEFak9376YaEZ4Frj5HwxUwrgAlZLhMLNenDOEXxgu8GACnbHQG/zCJCTA62cUtklZQ0
l41PIiUtl45SrW/dwLofQzQvCHGYPu8l+yYc9sApnPc6Fc678ULmkEZhbytnIZqjn3IUYg+wEVFX
oMOTfbcMjbnFsDmll6gn6Qo20ezq89g3auKb0F5+qTLVv6bkoN6xI6PlF2BBkLxw6sg2FuIz1uGu
aT7MrP3iaNeUisd8Ahl2CCeC8YgocLwzwGEl06BBA6+gI9xsh0XiO4DwFVhrm4RTq4iIWbkrWoHG
M0UYdeuPIQCFPHGao/FydVE2Rsm9ywGPqQEg47PZJumIxSQNLoge9u1tyhz9zCPz6t41kIN2ohH+
F4ej64DxFVHZvduG545HQb4JgwUBhmpUP3FLplZJMM3EIBqh8UVJ00ocbROZfAvBOxcXdTlx/1u2
XEEEeOJSCAuqfQsbwkzRVIzwctlDSaOY6jsRMSzb2cZWCUJmm0PHNIAk2qHCsMtNZQlSM2Q+87AX
1D2YT2FewUQpk28duSoPaMjZlpe+y686xwSfsYPADYfpvI18TltwGogezYuyeVdODBsoSwp+PmpN
gHxHNBjaUz1kSNrnCvZuj7GefKIlDTCc93juz2ibmGEzDilOP78cwTOU9tK2RxI3Xfoei29hhsqw
zS3Gt5xzCh9mNw2wq2fEKrBRYlXJ15HieJf6YvURJ6l8bj0bccrSs/ZsdaAaCPcJYxsMKOjuypDH
twsq3mbi1e6zbLLqUlUT13/2NAHVwDTCy2DwFWwa24gn8oPrN1Inh2OuVfYuUjDeuBLr6cPVTntH
j5FWaUSWtDgZZOqnilSrEXe6XeVb3xj7Pep/xE/8KAKSwpncS6KcnrPYkxGIiaVdDsMy1vJMyxHO
hbBEApEiiuB8AB/+QvWaElkKaJ39X54cT+pL1Vd1tm0tVOO7MvEWcmXQuNCeV6CBksX1lpfE6ZZn
4xCNsnfouD6EQxf2BP2W3kWBaPLD9aKaeNZpYtYmucNA6Qhna6+Lhe8gld3WYujPOoa6Dxy/Vz0j
6hTJzOusidaCkK5uRsuY+0LR1Tz1idXtGyaPJ6x6H36gkSvifDvx0I2IBWWMUqezS75kDaEI2AAE
SNkkdyL1s89OlOLLDL51X6oUxfWUqIcYtOyeqba3c0OrtEjTWGEYWPXD24DH95ORCZL1hpLlVaMJ
brY1akBvh9IDqHTbzeEb6CKP2W5vz4Cf+cqYpwX8ucbhezO4iolRUuvDqgGEXF3UIMGnwQLzTDb0
2eCK6hy/wXRksyTzkppSFiFDYuhxTI6Yx93anDyOZAe8pLDPnhwL3YzbCRYL23PPllUfB7jvRlit
SybRuLa32zHBHd8v3p7DSXcMZre6dS0P4x53ex4f8emY04SfDC2PMzxNeGGPYcwBvrW9A4kZw02v
XcAdxIGqy6UIP2qwOMsmjxKbR1Qt5YWs0uxMoxhlvhkb3PIqdeV5WhM3xO7zmYxx/BFY7XDGdNXb
SxZV+o61FVzaGZbSHaA6wrG0nynsXKhD7lkliyvGAuWeRhmK4wJ6k2CvJ54Nr5pSByRDwWtNMiq0
D0IO6YlxtLU9iXcUxCjBq91tyYR0n3jjcEWa8qev+akBO+SpC7ziQmSWe4ZNdpuyoYk9o6byk76x
R+xE396oog8WTnh15x8yBuH+Mckrfc0gD6F3FDH1bRx89FYcF/teQZWxTJjA8MF1wmBGt4SiFwpD
AfJQztdRD5QrQ398busIDkhffVviZjrneKHPckxjlwVOGnBOUty4ZV88D2UyQKKRHWh+n43+Zcym
GTICIfCocEmxwIOdjgevQFrscn+eogbjGF3PUX0XyOhgnNgQaBoPqEaDV0RfOGMRWczkWnSzmliS
rwLf13XocKphnVTMf3Dc5MfRCubv4SiKm75pGnPuB/5w24cWDxF8RpZ7a8m6D3tKOg7MucZVU2oP
QB81IXQ9pzrmYTh9j/JKOhhkMWVurDmuAaYxyDvjNqYpG3bI3dEVpOZByNLCqu1BE05sP9pid6lJ
NqNs2jfoBsW+Z4x5aCP3TbQwNqqsTrdl5eiD344ZqeuW9W5PNjElA2paJ8umiwSD8Wmi/tjk2sIl
bJCPjUhDhg3p8tEJYj21gaOr+awLPedpIo8YDaIV+Pk+0LznKXCcl0bSmmYezDDSIYvlFn5C++7H
VVBQnff1I7Aper+xvikmxBInZGw8OGFOqOQjcoESToIyNs1x9BG3EOCs6IaWM15OpOfPFcKSvQzs
8UhadL4cpngUTFY1mYdIJYp7zoOrccpDJAcntPue+1X3DfFER8esHX6fRk00NHQIfB9WQU+6wIKY
Id3DoDuK82lom31fDtY1G2D73YBgukX92267aECXFjAHuqJXXNYwAchjweE1nmqKpLtyGA5hWMhl
F+Lr/r6kmtgYtl51cpLyIgeitnG6KDlzRMlCYZbkLKzpocCm0QjiAiM/u9EmDI/xnPR3OpwNZ4AA
rNERF9Vyx+TbvLb+PJ8xLun1LRO2+cAU653tuHzIZAUHIC+L23JOToZPezSW4UHHPmI+xRiM/vlC
NIp9HoeyH/eMvK33pfPbV1nq6yYj/bSm+bmdkLe/pnFl32MOQgvJsI8Gmp2+qbxvzjDg0C8MrQdo
e9Mmo1U2n3FmVjNtDIvTNnUykQhjUF4OjAkxjeXV0eui4N0qU2AscGWvMr4ljXOfTFXEEdMGjH11
otdDvHrvzieTCOu+xxd+4szj8yh4905ozDlNv3gLkqM7gDMRV5HAr1SnoZXs3UUz/lS9FyKNk87M
EcA36bXdMSOOUL+cjX3dITMggf1C1cNEb66p3sMEi11bzF9oocdD6xbps1t4hoMVphet/OycJPju
CsVNcO2GYJSsNcR4qD4Y1NuPft/zBMFFrm4K/F6CecezBpiTXlqy0s/Eb1nnbSX1m8Sjj0bCy2v3
NuMcMb1X/ppDMISGTB3ywolqoB4KaHeNaexAcCgBWRFpMlbtbbqUNFPDgp1nl9ht/xiWASdAr6N8
YRBFJygSqd0eE2+gcdl6MadUJtzMZeB62k8Y+s2uHdYQkjgZxIVV2fwFCvvgdhZj+ciO2w2HoEo5
S9VjHfsr6IX2wEAxUu6cBi/2BeEGUbKrEw5Vm0TmY7r3J2dqLjmZqGzX6o5lhlxGii6+U0nzKSmZ
Gv+luw/zjcWr+jc2iFuYvLr/j3//v3XMfUC6HChtWv3BL9xZlBfR6HrqUwbhDJ3F2JiHF5Hk27lm
fCZqExHAEHXzdZgjDP3nv3slEv+XYm7t1iMLd73AB5aPnI/u/0+KORkMPRyO5Zus++oqVZ45Em6U
7RaarrsUjdIZgAhzb0W5KBlYW/bhn//6H0G3P/3+IKRnsJYeQoZh+Gv46ChNFydtyry9QK1Hj8sa
lzPkGWgrTFPiEIwZchMhM+MODwdrMkQSDYuhVTCvNbaJQJ9n2PIMV2g9EgtCy3pC31Iy7VOf6cO2
ZhFrkJGEZbNT5ZjI+3/1I8iQTXcNlFr33kD88vUloZ9YU0AzfLGdhMGZXYX0QEkqmUkZE/7w2OCG
sNm8FHcRSb82iXuZ6A9dSIN2P3aGFhNlC77z2U+n/BQZay4ukKVhtvITFws+Ts0WmusC/h77Df6m
y7/5CD/zlbkLODrB9GSqpHz+IX6Z2Vig9OjHC3z9TpTDAO0SWvlWVbmgbQcajHudE5vEaS/nO0oq
ycWFl7JeeqztzwLLXHlcOmtCWvbjW7BaKyj+BvD/C4z4x5tEYAq1nZRhrCThL8pjz2O/CCMSiAKS
Wodj5FlBfYFHn/fF2eNOJ2P6qXLNuCnLFy7yj7tCIQPq9m4bu8EeRCDT5ynsEliOs7+ov3mOf+D3
/3ozyzWm1/N5nFzfFohufn6YCFxhEpzAAnXJlhVnXj4X8r2I2waVyswT/q1suWq70UpEfoU7HOEh
62aSXcdzUCcXWBFjMnOJoGeghaitODAL62Pkcr1YMAgi626ydSxESyAhn03P7rPvR0iK4IcGhLLh
PROHlgP0tCsB2a0tnVYeLYmkgBcsrS9Kp+zesz2armnL8GQ7wWL91iSjHO/GPgke1QRPYeMxoq7/
7h5bH4OfL85q3XIlHivwyGu0+k8rDYOLpCHFGVCVKdRw/8ei2pM0Ox2dhh7kNfsCDKkgZR6zY2w/
B6d46pfiWiE7hTTVztqh+zHlHA+LtuJZglTEYxS1kzNflGnr4dbWow7k1T9/Otx1Dfz5nSNIcKQA
VKn4t1+TyxdmK2XIXAqQcDIl11Yqqc6MThdMXxz76n3l18K76jtNTdilqTtfkEiFhta3K/5dUHcC
zWn79KgqRrTbysEHfsY+kGcXNhFP4oAVGFsAk10yrtrcMH2SZcyPupMkGxiVrK3GnezIIv7WBGW+
nGgcZa/MKOz58Z9/2J/3g9BFuU1DNRDrbWyzLP3yLcEKncFDROhIAJitRUC8JcSsOJV22ZzDKqKl
YdfADLUAUjJba5bhP38D7s9rEe+Ai4ywzreRcgMf/zFf/kuQB0lB/gz9jZZ4AnHnEMSO4BxM7jYz
nx9TKS5zKE4qwu2dWuThEtnerSurE7u/+wl+om3REGi2c+kvRyAPabcewMyZ9ypjH6eAjqKTNYxR
u/eRsx99kxfNrqVeJ/DLX6B+bAAEWXsf5Ud5/JsP9+vlZcLugax2HD8gLj3w3J8fAj8JYjsKNJjZ
oYXCDHNsi8ebd0+TQ11RCBvQ3Q5irAgg0rfGruiIhmGXR3tbSgiBo6rQ4dZ2oG6wuHq7Yc6yB5d0
q5mxmOM/KAOfLjBEc19jb60y8NSkdu9se3SusC2GyHMcOv+w1LJ810AghAbCU7eHc9jd42Jt/i6p
wFnzLP7r4SGShXLaZkEMweyC6Ja/rInIcUOyzIoP7a2jQY/BDWVQDYV1O6BKqLaS7tlAMvhUX4GY
mwhnWPO9KCuozHTrJdPf0Ml/0Sesb4jkWN/xXBQKAV6GX048BE8h6XNWivPIdn6qTWM9kBlehbCz
najdTV4wPw3tAOwIvGiU7kcfC/SlUhXZY77R8DhGZu2I32NfIRCUmd5npR1ch17uOQdDdutXl5K8
d+E3bXllhqotHuxRTpSI64yWhaZ5c5vef/QNIwfigEmSgRPHfyWqsWHeYA+QL+Z4VWrHlsyLQx9Z
3CK1BiNlDz0VqN/XuQfwoOS8O5dOD0GQSXwM58pL0yPuIqLCESDTcCyoKxJechQzFF9kGK+qglK5
IcuVVrRbCi8+q0IgKUQ9OAeJcoFa2I9MtAe3sdY6eVRPey8jVQ7lfgmIDyfcqhawXORo2KeeejXz
Sn5N+bbJsw7DwVCqq8JuAmdbuU4BTUKXnMD9ogAD1HB1MXQ5honZj2frX5IL/b/4edZf9DsN3i6l
Hu3/9//68xfvvulvP/2BWHYS8+7MZzfff/ZgCf7hWFn/5v/0f/7b549XeZybz//4999rU+n11eDp
/qT7cQRPy3+vE7r8poefnTo/fuAPoZArf+NEEZDegC/HFoH8T6GQa/+GCsh32Ms4Rwm5UvP/EdEl
f7OpAaBTBIQq+J7D+vSnToj0Lo7qYGZd+UNcRHrXPz747R/PO9eMSxh/1n/++a8lj7B/Pg6E9rrD
4PzhtyuPjKEf68Zflvl8CucqlPBfGZBVX6XS6q0qCarf1bE5Fp4Vf+bVQGSBiSf5Fi1FbvZyNtMV
ZWIrDo4qxHPQLaRU0vntAF5iz8Tn7DULvhuAHTS/QuzvZEOH9t6BBtiTmk5oLaj7tn6jRUy6ekbU
CAmekwmdbWeoCvdlmCPyz/0IW4eZ7frAMTRyL2ixB2C1xyR/5KrpfNMVy/T7JJh1440RmvZmI3tM
nLVjj1trHGdoA95EVZMgI872dZs6uBSFzZIyRWhqorLIXr1CQmEXwcDYqp/brtl7XuL55A9Z3rci
RZmDMDcQSHJr0SE5GHOof4438/SPy+2gouqrXxKLeJK6XEkJE7z2pbuLyHyMdzYR3xPbnlt8K/Na
mhceOcaOYJXUlXahXPruTMzomIn5Gf+dn+wn5rknpfK0PDCbdN6APeLnDBoxqEOLUvKVDPCG8lpV
zbcJu1Kw0TnITUwhttRwuAKmUslgdc6eFTH86Mi+IYNRI6CEBpT6VyGJzQiG2kIwDKk680XPKX2O
Bb9mX2Afy5lRhyx8Gf0iTEv2aF05qx0CF1MXPwEdACpI/ba8DBhcmQeYxJ82RvYL+cqwkDFI6T5+
1miy4m1X1kDru0GCrg4hNEAWC+pREzTt0bQTMCZtLPJJvsKFHRtk+1KB12UmDqVryJwPY5R37kHP
k8w4OkLX1yromnjQxD0iPm9Svl4Pt68Yo4n0WhpX5zOApIYWmkFjmkfp6vBw0a/sdB9CecdhDztn
qI3zqjSqzbUKYWZpATgxtTWHe6dhYrqZsWGone325tIMXl5ha654DwP2q/HM0B747tGmeRXA9rhn
ZD19ByhUDKDNNaWkEQJrmjZiirZUxtxK3QxIghMGupjOtmh0cKRq7xAU5C+kxdiMexm2fIwMW/UW
pXsA6SELEkgumQ1ykk0uh6ZQES9KYfaqB/JZNwxtgc0BOeWrrycmaxtPkWq8n8imeRFzmwdnmG7i
L5tmynysRlMGu9FDEniDd9lONzXIsnZXoV47Ji1Rj1snctHWBm6XPEdLrPotSVXo5zBrQFzLtLc8
U+5ltN5mZFlbPfdOs7XgoCVbwCVhQitJmGJbCgehnclGfdlnBWSuHDqwRX6k0u+Tab2XCBYN9FeH
xsq2abqov/Kw77CLe3lYHvMlz8rzumTYckJmY7qTJ90yO/RFJpgWuHiYjkWm0+yGWHukw2OISmrb
9wvfuWMlbr9FVQvvnhwHWJJzGsbjDvyIDKi+CuhlDWKratsiUZrOp//D3Znsxo6kWfqJGCBpxmnT
Cx/osyTXLG0I6epezqNxtKfvzyu6qjIT3QXUpoHuZSIyEJKLbvzt/Od8x0qiZ2+p+Sabukb6Spt0
vOKHqVkg0nrg7OdultPT3GC8/sRhANoM3ArSLCuXmRd7p9V7x4NAqLGeUBjLTozEC5eMcmmKEfH5
0Iub5R0GK8Uf6D7NWQpcYzqV2cRGhsLB0+OnOA9LKqxdOVYyuaNMOf1zi06i4ecBLoRqLmL+tmku
1G4kufcqXLyn2yBvsl+5mj1W8K7r2xtP1HDopDHKz67W8c849OKnS3DPbZNqkNOZqnIdoPOa5mvV
2wR6Gs6RLcAGw9n5tszfrBoHx8pJaLpedb4bv3mUwrdnEAapt60ap3/jslcsm0F2dIsTBMxrktaV
hWbkZJgKZE1H+xaHhxtf7aVEOBdNtS3Bz3wHo2XAjJuETsApTxibAIdpeyWqVDxrenXVGgreUG8K
08PpVbMQynd2YUbHvrYqQZfAot7YsatvMeU969C6pZakj2qWbJEl6bhRvVEvGPAHmDnRHA3W1kvo
Aw8Hso6bbiisDPal4f3BIYR5Is0iwc5j5BQ/RG4SiK0zWZxXKQkTwnQgkVjwSDjAfkA6ce03TTmh
bc6kI7g6TP2+q6T/nvICwNSOUZiKIDIhHB6Za246GwvmkcQZG5eEJuXgMNZN/0tBiWFn0bf62bCi
6FlR3APWy/c/DMA8K3abmaZwIXaPOuqmbwfh6TS4aIYE5wZWQ44NW7Ke6+dO+v2FwET5Z2iXAHNR
woakv0Xu1yzUASgS4vwzG7NJcINrLi+TqRhtuAGaNxlkcjJobRHPnxzf5HM8HtF3p5fW9Gxklv+o
fbd/81sL5OiYzsMDDuNu2uY6miCvGqyTIzmYHMTEbnZeyd8F08tSHPQStcZ6MW+MyA6rI2EWj1qg
FaRG6HtontizrJ5q5K5wnuqhmONNOZLh20KpNutVWyFUrVBygo+xKRPocEGUfOVqIOVUN8CVSEkG
NcwcGqvlemxQHNiVZfoPv8/YnSLDD4Ldko2+PEeViXlzwZPXb/yqm+9R0ZZ46+TWDE0hDlCpWQ+P
sDmtyMRTTM2HhaEloS00maLFXf/3x+H/X93z/9VQvAKIlg7lP9vn/z2/7v4luY4iKvxHRv3v9Lr9
F7MoRWwIiz65Ykswrf77SGz9hZbHSIw6Ksjtef85Esvgr9vwGlB1ayNpIWH/d0bifx2IUZcYHiXZ
dcZOQd3dP0sDpszmoi1dyB1wjyBQV5uyHt6GQp6isetDW6u/L0z/xxnc/perOQ81/0WELWx/JADk
v7YIpjWL1Myn725o7Rdp5V/YX1F0s2cVDU92MFz9ZrhZpcUbvMhfpuges7T5XkpIU50hwo40TOI4
57yv1m6r3nmhseceXVzXyr/7h7/h/+a+AELgn3UELOSB5OohmMyZzrAZ/vPHM5B9dNFzbEypk16L
EkSkctlOJylrrBV/0yp0ZYK9wO9tjqpcX5lWdl0C+yWjM5uWHGJ0cdVB44qwlo/EdMQcMCHYNm0n
Ivlw0psvUdACrkQrPnEfXDspNsLFXyeGxD5qYjaw+bZtLgAMzpIVvkdnwxCPL1U1CUhy5YJxLd3b
JGVhAsXL92z3d/MovZVRMvvSxtkxgdA2Y/NujpUxP9odEd+hE+1OB0henT3H5wmRF0cUlFg6zT8J
IBCk0jdml8KIualc5W8SJ7OubT8a1ziK3fBGgQ2Zy8Wec4sZW7P2KAZzGxg923uIcFHZJuOmyhbx
OyIc+FvVMguH2JhJTGncA4OBvmS0a99Ln5TfYc8vq7ekl8GBzuZ3LZsnR3UrgvL9mmaC/JjLNNtl
nMc7ohn6TBk8NYRT9Mq7DAseO/EVzh1JMj7uNtwojd1ANjAETatokDWOwdi+xEtpPuKnm7alHqut
RQviJZ8K+5sIZ7aLFrHj7xfsW4Aj97HZwigeK4e+Fnkok+wHWFz5UARReoZENlibKhDJLk1hUAPT
ynHFpLtxmQRk5tZ0Dg6t6wzbSIYnfyk8toc6eWKOxy8bqW7dwiPoMxgRqR2R+qPYkG+gfEnzcpct
bLcDbX8BuGZleIOpgbmnTgkH/NYqxIOjUwbvXlebShG9TpOuviP8iVac1+22bjDWAKTtNwleqEux
EIKo/OgPQ3b8E8/Ol1p6ch8jjlqC80m/R92trzrCElfGtDZRQgG6F7szFv1OrJFCM0zsSQzIzPuF
jzf9sn3jdaKP5v42Yp+x6tKq1RjilFjxl6fr4r3FYfREhQUNGqZ3yzHjD9k0IpaXjsLXLbAXIqRO
hpO8IoR4ZFdG5DNqPts58vZQCoFc+nG5UVyND8aNkEf+JacEKQU/17hg1i3x3KdexofjlIcSA9S6
AZRwF0X9LY0fON9eqgtSuguMdSzxoZzpyXJgWXlOxXFTBsGesy9+ac35sTZ1xhc0LsKuX/YFfD9o
ntCeXKDnndWrTXQjAMZxsu+6EjtAO0WPhbTzO2donB3RivrOoNfkY7khBIcbTLBgcciOLSnpzRyT
aGffiINecIXmOZzg1Xar0lmmiyThytCQQMG3vWjXgzoTK1zr35jksYB2Fa7xbmv2JHkje7mkEzit
RfxIoSTmvMnbKe7YvOtNrVZ2ho1+LCPS4fSSiM7HHelO3CQnDxsjmgso81TiTB3m9mecjQBur3Q/
oki9lni6MD9V6SaG8b1STgNKI56i+lVWw5e2ywaEgC/3Xue+ZUQQXtrYVVclBrpnlBVfOILgd47K
2oLTqbYKduY9xbpsf+rFfvD17H+SGqDgjmf12rRNc4agWzzYQBuhNCbtOnKdZWun5DjHtLLWdtR8
4UVVuxq4x58oafGPLV58z/4Ca2rqUWBj9/V72ySfSznzWQ79Y7/AlcY9KU9YwigBNMz7PmbIs+Xb
7JivTs6NkN6bJkb/bpN9LjvbXaOHW484W+ejU9jWwcHkvSk4IH9bc+WdLL7A+8bC7MDYaKH2ABQL
qETJYuvAZoYncRzSEzGbaNl4dDvthdfwvcbjIokVt2JvAinfQT2hC6WN8hQjwNJSjNA6dOyIuWU9
3DbDh9dTsBkWxLn0qk1A89Ew1JvP9UJxkwPw5I/kkr7XvS22phV52ZlE2Q7IEby/tPixWcexVfNr
Fj5TvZ8DibwQkBb6dqBNhLgyAawQGLeBYNBHiSWqwzjcIZLCnNhE2BMuvsiaKx15+T1S1bKPgYof
YiiG2PMH+5dOU7gDjj/cZviB9nb87mAFl2a6YweWHHutqmuccQXhsT6QIQTXgKdFEFroltAwa30r
8LPD2AWBCpXBw4kdaAMikBM84CBpb59YceQODfI2cEhoOy6X+9oPx8TOLnkTRH/wKowP+F2mILQq
e6X51oTmYCD9QnGe2HsuZCDqfEhocmIXeh6i5M9kqOC17lSwNXjHo2l69cnmZojCYOjhZFM+3dw1
g9vsbpcEVn9WWWx0OZb3TRbJb2NBWYsEtoBZjk82UtQxWbzhFJOC3DZpprdNMPxOsALeqbmst643
QXorpiOGUjL9AuqJsmUQKqd8627589lFBeZtUCf7Ja2gmLJxRZDwwf+DUWCCH12OiWW6eRIC81ob
dr8FtgFNNfdRukTT3v6GxvzhQA4oHFOvWWiGQdneJ0qnd/k09TfQ/dnnDXRhMuAafouJrwpKSLIh
Y/FSdMX01GBICI0+JUtHOEvdRUH+2JdolnwhorPRB+INYz1iBamme8dv5Z79957LS4dNsAdAs+2p
+9jXk+ef20JYh1xixx08wmgsoOqTAYcDKxayU21nf1IFXoutRH1qkeRfU8VDypHN+p4U4ID6eKQf
dZwfU5OL0tqPzf7oCzrHln7Gl0S4ulgXZEhCrRPcIcqdL9BDgQq4fyglwVaakFoJqS1+WByFW6kA
LLnp6RvsMKQDXCJEp1zsY0aZLcAbB95qjSN5JbnO3YRJa1MMWFtw5Eb7Vtf1XqGsnRJs5GdCe9lb
bKQ6VA1RzJzX36kbiZ3AuxtmUoNddoQL1HzLIo1wpLvqtzHfuGeYQ2/9UvV0mViv74STsOFyp2s/
UWlUVfHTpKwKL5APSwBfzi4AYbiuKTJeOZNjbkRu93uf42c7xH27gUqUnWjbEff+5LtrvxfyjOiu
jlWw9DuIEw9pZAVAmmr0Kz//7cg2Ch0jN4HLVfvcF0gCt/LmuC+CddXBMC8tciSDmJY12YJqP2ap
dWfNxVs+Ouk5kVTNVp33PJWOWnO8VEc52j8VNqajwvHuOqV4bcaxv8aj3hf0cq5rs/shhL2pCTas
onHC1G4ij0dJdvVQZyiNGIfrcGs2XQnt+3e8SbNX6Fb5nRJxzenYtqfey6gFneIzcCf3dyRUc1Fz
Z79iewve/B4IrQMQZq1j1lkbjOnuQwIH8WESMDtWbO+SjcZrkuC2wjWP2bc5OQEIFGCN716H8qps
MlnChymI5gcOZ8GrExtFxtldg+4sn6UyqO61gGRTkuvsgOAdbWNJn2imvbQFmGrHxvWDGnbGDvKe
YVmAcxwUh8waxrDu4EcEJiVQDenTGZR16aUBFBLeZGOS/Wmw2my45f3kg/tVRv3zUjdXzV3sUuT+
L1JQX8vkJs81SHGWe/Yl98vnhiH7WKbJeyFnbMv8ZBsQifmGhV66DoyCaRJC+jeyCICsdpwOGWWz
aweSAtB0Z9iDMnHCclnKTQ2Cau21c3OvSw3os/JDFlGEZBTCkIkVpErlA39JOrWWDoqm2Tw2NhQK
KqHMezkQWpV19ENwKUXWu5FNGTcXiuTCfLmZ4s0Yxz0vMCTThRSiwMhLaqd5diVVxrkbGTvHzcMY
aAVWz/FAf255gdRZHmIaTklUsGoRqkTjGH0b8HdB4EgmMpz6kRW17gkOelOYNUB0i7h0Hqe5+RGo
RKto6am2FBTuEmZazTdYxuSK41j05h0rKGiGMNO3Xux9wq1USJvpfA8F4phNRR/Gma9PVSOHW9Sj
S1goOjCoWXkIhdMAltOGhCYxl5ozsnblxsPffW46UT7gjgGS0SNC0y3UHxEkBx8puKjfemWYUEJh
6xAe+MEu+KaL6tts9bQRLReclfBQoia2rN94a5l9PVE82XDh6CjxbR7U2en2VYM9+AAfFP9YZQ+b
pegpnOulGPAIxMN+aAOYWMYeunEtwDCRjlyVJLR49LhiIsH9iUHlbFm0cRyTI0rZhIA4s+lS33TK
/GjVnymeYWahw0F5TOePaRoD6ozs4JeRa73pO0zOwGBvxk9qRi0rnkOEz3JHjuRRlS5bjEZc8d5+
V535hBk+Psqab0OquUb2i/eUJlm/t1m8vc8Q73ctV3Lw1S99AONlctLPsmipOruddLB4CpgZ0byD
0zdsyxLH9VoG3GbZ0+YwVErr4C8AtDOb0oHArn+Qx8qnPLZzumodeO9xfk9Awd3wZtEUGzj5gS4S
SkNSfrJ2oMJLZR/uQulRvISVVd9zWbcfqWbeTW5RkTyYl0f2x5R6Qoj+qG3My8KP3d0Q5cnO7Ak0
y+x21ZwdfjVyPFRAcl/i5xtDoM98TD5fWDT9bGOnfckXj19g28XZsSnzMuQB2sL5ynfQxR58cz5P
Ni2Jinv42oseA7IuF9AavLKCeEENcF8wLOxljP9xiVx9TjU3V9hXsNo4F/VIhwaBZuOVmXs4j2yz
DyXy9C9v5r7u+sVwFKaz0U2u3rp8oImbzpKGBpu1F9DsVHM/hwA4NUe4ePQqSCJPLyodm11U0N4A
2sw+9BC0Qq+jEIoAdPJbi6X5pbHEhl3WLn+bbf6v7cz/cWX+P/4fYmBisPoH/em2uP9fC/m7r5KF
/AX4W138y2r99q/8vVqHoPFXIGzbxCJlIgwKhLW/dUTf+ws7q+XxT62/Jcb/1BHtvyzEPTbvvAFv
tI3/2KxLFEYfMibAVhGw7cZA+i+b9P9qs27jJfpnqYz/uukGAhOV6/BTYKj6Z6ksYiWBC8YrL4mk
AzD2yPWba17j5a2LLlfTBb8mNL6Niz9lGl5nm1Nqo9kS1WhqqDUNnLZgMkn0YmW6dxt3JJ7iLoAI
WoxwX3RR1OaefZl0v/KGVcSqbsWoQ0r+tD4quOTDQ5GBDQzzQHYbxWavWBlYaXZgM8wpWS1Jf4tO
N51lPSy5gGSQC9hla/JN6TPtaGKdkd0on8ndUqjj9mgtZyOQ8OJJr5oHL9FFSi97rq490YbXvCoy
47hgaa/fpM5EGW/8eVB7w8BxlAHDKieQTyUyLu/YSZXphfJZZ++6uezDiFJPGAmENOgq6eYhi5+0
kt6tK7Vv/R+3MfyzTQAc5BzueTZC4zCeoAtO5TYaLeiCVPD21YU921CfbgRo0WEsMpd8rye8R6cy
oepvy7627N8JYoPqj7EGJwe7c2rFS7Wx1U8ekGk5JEbGJcEYpuIz1owdK9Ye0z3LsdRc+3XipS/a
w4RT3oAaa9qcll+unNRucBQGyrKf6KzMbPk8mb3XhtgHqXPkFnlok9jxGeiREgCTznlFAj3CgbrB
5RAbv1PGQlCgFIbMsNV60OoxkHsIRKRAmmrlpvg5eSi6Ngg5xfUd52LEiQ1ZXxBCnLIxpVjJSs0t
hqYFvAVBpeFW/E6HFw5i3Y0dzaOaFk2ASY66lsKl8UoyVIzA+m1j782ZvxVT7T3yJBsaxShu+2fb
m3PZbpfKMoansiQAuht4dQc5SKSl7h4cnxDQXe9gr+ZhwfLLij0R5cBFJIiRWinqIwPS3xV+aeVv
rcBksPbbiGIeDNy2v/cTlm/mnpWS7//ABMvlYQpITzkhmdUbJHCiGzak8C4aQuAN9JMRAemnxxJ1
+aytcZIfFk+CeKM7iCq6sQK0YYfjPJQtV2YrdaptNea2eJETIumxhvHhboLIY+PkjLAacLYaU/JA
skponv68M6ZtTSioxdeA7vcpBURqTCVwzJ56jAEg4Ct/VFtcpVGM14MU73oy9eztkUDBwFezRHuf
HTuFVWViVNtHVAORkpqzMcb1oTvDemeioeoiGuqArI/Fb75s5kI1vNliu5DZxaRubi63XHR9xlXb
xZV7dOEtGMzYDQwdEsKOnDtvQ5wx0/UaS45CIJfuzFHABVA5wRtVBHD8V5Ch0uW3x7XE+e49SbvR
CuMfSFdY4HlGEAM8Jv3g6LWN89r4WkDWMdgp5pT3Mat6l8S3PMNfo/DadUhkpOgxb3BXqevjYHgu
ah6rvNJ5cnXqz7t5mTrx2Yhl7vYiUMAQPFMJ9zkqLVDdrdW7ek3t11i8jI1Hh2lQoZZu8VknWCF1
Hz1GpCWJJtuRpJLPB2KA4CBL4jQ20SqayrARHVv6qIKHmH48PvvMb9BvlY8kuEhjn5MvLQksICKv
VaXzlj2AlM/QCyl0UFyEqjBNTfwqi6dS8e76hBI2dH117W5YfNN7nwLXAA84mpRto40t725qDExt
M/GX57ZeFg8an0imVctI+l7WY0ESzJoPDPcBa8icmls1q+yyCJXr88QUvmJcAHtRxWns7Nx6tLgx
S8vkzh5Y6fio0xHdLo71nSC1Am6uDU5OIclwBnVHxzLF6bcxXZNJUlwuU2rm3PXA4myVNE0dUjhp
fMTa6D+IJiAspNDeSdd0nthPk+v/mCWSM1wRsAEmSL2NJBJ8dCdrPPgNSWbfaqL7FnCZs0Kki199
RMVNrmAL7KNFtdt01jkwn6n8DUpBv0cWuXmEWrk0IWzxGeCK7uZ4G/EQC1ozbG5bMpkByQH9MPFr
DJ1zkWAXv1l2mO/5HJUOCdA2vtgELJYn2xjKi0tT7MrsKRk+4DfGksOXwFwukRryqMD0PPr9wccU
Xx3zJjJcWknNob53eyKJNXN9cagnlHXaKMTjItokjGyQSzRTdujS6JPVbqFyna5vo4AGq4tnaIp8
JIvhPZsxRmZMQiX5Pz+JK4Jm+KGndXKrzohto4O/26ZZ/7a0U/4aY8Oi+xHf2BqgbQoiNJbNpW2s
5aOslvYweTnlXqbPuRCTyWZvkDzOfWEci3SIzy3j9BHRDt1HVl30JOVonJb4phGQtI0vN/YKDdzl
WBymCGl6p4wshyOAE/pkLsL4MPOqOw+DDLifD+5RUQx1maZkOXZ5gb8Ng8x9afFM+gihtGShJJ2w
wml+A6VeRhx7K7dbjIuvDVKodOKcgDU+KTQuHjI7p99p8ekYKjAzrVpeYtt06EyeZYD3k12mxIGb
fZpht9AkIa9IetlTPmXmnuV8f5DCwBkxdDeJAZbIezzMxYe9tC7bLMmzo+r0GC1N/IEsj9tm0NOd
PRcLhQqERGD9FQfcNmI9eXF69Ilxr/DDoP0uNtE10wMTs1nSDjktHb1HV+sBhpTbjpvJ0/BFu8EM
I2/g3MjlnH3JDAcvV/SWFHjZGcEqbQaeUHA9Tyiv2b05A4BoZ+Gfpky3+wEb7a7sdf6SGmONITBy
w9zLgjt3ojEXioX1BeKKwyCw2ycgM1gH8zEP3u0b0pF3unXnodofWpoc17InYc/1IkAHTvyv2F1+
50WRbBvYidc+lnIHEXg4NaVt7RPPZK9pojXCXYPgIR08DiMx7/tR1OVdkYJJalgJtFSjrJhkxWax
CAxGDFOrxhqrIySuYD/mSXXiMDY2Il6S3UgpawidtlmpKFlOmXVj8YIM88kjJul+9kbvmfVEuc5N
5Z5nWXpXI4vKNxuk+DHgseS47GgX0vmDrKxm25SODt1ayreY7OPtA43jtRrado2h9bmu9d0ySxbA
GVRGquL96uIGjKT9gPnTalCYWvnh9OMv9gHmDrk7Cr0iowkOnvCqJYGMMhb/6sc+e/Y7awxTXqv7
rMwKztsFCGuDmkEo7UitqHlu+i7EDVg+ULiWHhToca7rGWbvst+3hvA22o+anfJoLpP47uk9TpD5
LMxzlPVBXKpDJxVAVjw8p+KhxpZ1J/EI/pYesAZRD/Wjxwpjq+q+pkoiWc5cxBvo7rwtZg47H2ZU
eQNoVdrqXrEiARpyZMCHbz5ULMX5jWf15Nupsa44aW7Vb6ELX3xPLLNhGYrjtdSTRyI6KD8hMdAp
WdP+PK2B02YPsQ8nG2+Q7K8NM+FZsP851XpYQl7WMaF2KsudtkCLwadCOrlJuuAkikQfqmC6ISlx
DA519tCr1OTtNRTJXswRY6BqJZmchuSY3Y/1RS43VE3GE8tOzGUOj9pR3PU9aJFxTiOMs2Sz4yn5
YxguaiouvZj/uThPPRJfs3ZGg157aVqnqFDDXSdqr163GkQd71e99ty8/gWJHSuYb0LVbLv2hcca
N97su0ykKeAueM6bkgUR1yHKEqfZs++Um6mtvrGJe+q2L7XD7OYwDrHskvFvO+EOwAY6Q26wXWIj
3Fp2ScNYxn2IqdBBRMKoyj9NMNjfuB4nBVTqbVSA3rMogFzmiuoy853rZmxvOAvVwYAoG6Iz0Op9
63HE/weoWdF/yA2EiwV+UNf5jEek4wle/YntihnO42h/oKDfNLuKd4dblZsYJeZPgsKW498NXV4s
l7Iq2DJ7HaEh5DR0cTWfLN3e47CyHhtnyPayyL0DGx//3U3US5W0PramAcUmQXUkWWxGm5b2+ZrR
6wA+9tbYHVS7GnzvmrJR+ZRoP9kFrhqfLNm+DzkZdm0z2Q8KccIoBw6cuaI8t+qqjaImYcVdq3uM
46zYO3QqYO/NuSwUmbprW9JFGH1Z13UBwL5pDqqD7QC4gsBMLW5TUgUXlfP7MPWfbUCNJUgQ95jE
pcuXvProZxhqTakpGi7omoWJMN3UvdkzN/hFmzBzR//cz6VFv3P6iKCCV7CBsnSwch5iO7Of8sBv
nhFcq1XcyPyd4/ez8pyW2uzy1mPMbANucwPAa1q7vU/no6u+eMCWvcl0yH5N1o+Ix96mLvisOxFV
4exG+QNQV5JhY1VeJDnvDcNAt6bc+4nsJQ3zQlK92VNFa3a3+28p5Z9CgDnQ1pxAfvXU2lyAfZTs
b1cDDNZHbzbeR+bhFWV8BY6RlvKXqiiMfZ8JTUZ4Bhm40OC0EtSIr3OwkHfTVCHYWmUWhb52hqNF
Nxq+Et2AQl+QJlaD16Gi9/GX6c0UNDZTfqiUO21FEbRP3PIt6tCDf3usp5KrkaipN1oogWria1z7
xlNfC7nTRkBtmIkez3oS6dPgLKXMqHuhpzP4ouqxuaYguFbcULkig/6oiRw5xkcPCC/MCqrBQU8k
rMBIOs5lAeRBLb+UDGJWiE0+IiW09cDawC03DiWDfFidicbI9u7K/2l+LHSDOYF16YGap+qFy+74
sfiL+RBFrXPKkUa3lRGX9+wHsuNSM4QUA8R6Todyp6p5uPOmqj6JbH6T3AvegjpNPn144Ctrtrwt
X01vPfKKgZupiqMWWl6xoTzXVn+1ulzCA4IiEZhz+5UTRj7ymhn22MjlR4rTelukQXMfg1J4bfiy
vDWjYJkadEx17JSHE8PBa1tbFvFkBb0k49jtuEd/oVHuSp++0bgw2svoyXFHE3Z8cvVc78EBpThH
qJESnrdsl9K5lnMmwzno83Au7SWMo8JB1azhnSxqvswjFVfI6AISKefwsTH95dLD5tY0g6y1Y3N2
xiSr0zljZ9InJxLM8tyDGT0MeYPaUQ8YWtmFbxp2CRuCi3foktgmPf0CdqPd9lVsc0ohJ6Rdf8+B
Pf3WndtzlYibapfGwj+IJh3WjaTsW0rHgrXTP8hisHZ438bXlOp1jKu3l4obzJss6tU29Yd2F5VV
zQ7GvWait9ZJZccHe2FGTjrlr4UviCc0drBt8si6BFbXsmziXk+senjoPI/wbZY5JLWmBcAylCG3
XfVx2x38oSh2SyDuPHwqfGUbvsaW+dWaUbyPfepQIv4SbLFHd591abfX8PPJmbICZWleHXif0wI+
q+WqAy+9RgAZT6yvuXtaomPQSKgP66vqWLKlBIfQtAye9rPTKGg6JnQHi0oRVZvDc3DL/MFCMJ4B
QJWPpkmk3c8RsFnLyM8Jvu26AixNRCIyTgaBULBGppvuW+pz71URjbvOa346GLq4T6tla7HswsCq
xG9QEmITUV5CXTgC4bEou6knTUifQO0lMZw2OwhnvosnqdXEtDnId9vXzVehWw+IJkrjBt1G4Wd1
24eua7J/q69kkQd3AI0hlTRlxTn+G/p/vk0Po3sxGw7p18plvOmBF6VTVRLU7cajyRANQL2G7bXQ
4c3VtToWphreAGQ3a8Ec8qCwk+xIZ3Y703OiV17J0dYQbv6FCU9tIw2cq4YYwCzP6tX0Z2s/mpHe
EL8FDOWLqmZMTqgkaHoujE5VnJPUhGtHFf0ONcta60Ebx8nKLs0ix20FjeM+6DQLKfvm9DPjQv9m
JUYaJ434fHHmQ/Ed4g+0lDhUGgcfNYJsUZs+KB9SWjiyFTh2uMCqW4i7OF9d0lhnfwrSkKUed+ha
C5+ND9/bNGur9yWzlovZUPBok71Yj1nbPzhzlV4WkjWhAsNDOHOpQtkkkrnZGT/pll+CFcVF/soG
CHs/e9p+62mpCStYUM947qjC7WDDXArgMeuoSJ37dhHLjheIvWIDWv64hbBBVZSl2LRK5x+Vj8lQ
Zf5P5Nn6DEh/OuC3mMnhkafFRx37YVoszdb2McXcrvcXt2v9zRIE7Oqrctq6sQGnEJww+0EZVRSl
CwM+8DKgg9ls09kHp0/JiOaD6uywrZEaxC4bpzWZSL1hqapXs4rN69Tp/mTYpv+YDHoGzO+yqPEE
m7jW4+0cjPTXGHHuhX3F2zBgl7Z2ubeHczMG69LFqR5kmfvZ9cDhFDio0GZ5BzWJ2DdVaqKL6R+j
E0QVZG5Q54ddDjbxxUqpN6KJQBhsKnHOYMlPoqtrcFU3oPJSYxPcZM4cPAbvJGH4P5S35c1N20Wb
QNBxDyZ+oGQzRaiu7AOHbo0fx9yMjuVs3ZlXFzL83O4VkMp5w9e3IP5kAkePudZi2OrpNMOvtywJ
FIIbtZ191Ki+3dK9zc/zYH0Zqk+e3SWXJJ6Fnl4SxXVW2rW/c5e5wK5hMvk5Dbhc2c1M0a2L+EPs
yGRSKBvqQNrla4oLmyIk5k17oU9Jgdt8ArlcbEsJ1Ko2+vHHTC3Jj+FZn3HaG7dvzXiVbhOcR77E
Fhd3OPm+mzivkJgwmCRS3JutN15o9okProutfzVIBGPLVMY6J2iK/zPpwliBH6hqdfVx9Yfk1KhX
Gp15JQAaUKNgf5YudtsmZegAe1W9qXGeVymlS+uyneEet+xpCQ+uS5ECGW3YzWfZtGe0/e2nw9nI
btFWa/xF9v0u5Q+OH9/rrActGvbTroUBJZ90yHbPZNut8w2qs33MXd2FLs/jirmA/p9lgDfGh5EO
/qucOdBnXq7MLA14t/oIOYwXRWFc7YbsKsPr80gJTrXM33FMMVgtmJy0dj7KrP2JkzxHrPAtJpCs
CW1pl/eL1dBwJfnEGSNa+IYkaW6ovidsTxFdIzWozinK/yd3Z7IkN5Jk2395e5QABjMMy+cDwj0m
xkQyyA2EDJKY5xlf38ezW+QF0ZlFKVs+kdrUIo0Ic1MbVK+eK+4mI40CGtZ58joZ7yqnqH/18CA+
rymaYcWmCXJsPMSocagL0xZgVEnCs7+0Ubwtyvq2NGwXPMxROnrrM9BIWGcOVU+SaXdr33APNDvT
OM9d9ojpzAVq2HusZPMVVOL8qYnt/tCajnNJmMd7pyXT0cI0eqCVqr6NAEncOZ7tADmTT+TQkRZa
VlAbxke1KHUfes0ddcsV3n+UHHx6yR+M1LupHHO+J23jsdJ4i87DeJe5Xf7WSzbEwcUV3E3JKMDF
4hkUYjRUR7xIxWIgH5xxTOzpIMOJI/O+WhaC4UnQElNWVXees7n7ao8iR8EiUOI0GHiesXB9trPW
uYEK353NtsHelsfeCQSqQQplEQElE/8BZEB+41yYPVacuR9KBTyBG1b3ZCJ0xrE+nZ4qSVBO0JR2
MaXeT2GaZTueQvnnKbtssjKDE1xYE9k1VVg2ApwIgUtiEMQNevGTuRTpbq5DtOV1t1xcv8cI7a/8
6lkkWKtF8Q9iIbXD6Nj43pESeHRcoz1MBQt48EmjVWbdPUSyWK+6aEnvvFBNL5HlI5Q2bee+wyGX
LNri2AHOLX/t5/Epwt/zYfIwSi16RF0pz+MXClGgjEnYXfdgrU69j6UaBTR1pic8vcO+/nZyMLOY
PTLSssLc1DKL8Bb12Xo9jFwmS/6sn6vn/qJ4E+9SOtVoq3Ghn3nQMo+g09KnuYrZ11KI+kYyhR8L
0OKHLG06fgOQcXtrbacXVyxus5dYVuA+aeNNm49EwrigYO6QbR7sUAKPz1FVc9BNQ7Mr4Fsfshkq
Djdk6MMyrR3udpDBBcWaO4pgJF2Ki893pkSEyq9DBlt1KDTt6pGDJLL3s5c7lOTb9Ui7Y3ltYvFx
5XQDpvU2PNKd4/G2CyMYTmVZ35WQ2I6hOdyjFX4OVRU+qC60bkhIhC6Zs744ZVmV3JPXxfGvGZIX
yGZ90OYuDs6OkdBdBqTg6A5k1y+9Yy/J2D+DHio+wBbs7/lDuB911oX6D6SR1kNFdrNYclqZ0qW6
GpMBhCPA6LuxrtUpEwUveOpUd95YlA/0g8pvIr5YfJLymJ9SmqB3I02iYD+m8WQMoXtL1aXgBjiA
9Mr8GEnk8K3MGnxAhB23n0hMgenwcTP70DtAA5Toxuua3r8LslVRk8M//pStoHt4N/mHFW3zoRWK
Ni2Sv0j1pvTxgn5DG85N6OQ14rGqremtKcrpfhl9g+xZ++oLHiM7UzUNaffu+xq705nn3UIykksS
GpLHxqHuC3T3Tihu+7jLjQ8s9RwYsb0u81Gs8TQ9jvxDJG+Qb7fJcb1givHDK4QB2szGnfaRonLx
lDYR938/k/YLD3tH3pZF5XxeUjds8fuKxrLaoxPjddAks0r2An1S/1b0AxkVQ0zUYDwFVzBYISeq
17IZkOT0OAA0pzTJax5YssXrG4aaeLOKzKdI24twfJAj6GEaJJGm0LMAQK9wJ9wQKwtZz6xGjJn8
RIHkpZQxpYHIB5JJk7Cfur7Jq6Az+upj1XLCk6mswEjMS/lAJa4MqhnnYIMyWHROmjKh03bunOWw
xLH3dcAuFZ+XZeL/l8PEgnG4TF9+6M8DDo537Wp412THhke2TPILNPM4NJOIBmf3Jn9GGxu/ucp/
xHDJ/b5QHDqKGKBpW3oPLQtpZ5WJlyO9tKKnpHDsiSAIl1uAXzW1cKuzkWWLsgswkOvPKNzlAPg+
rH5iXjA9mqMi6mnmtaazEboKtVEkXxHk2+Z5gDv6mPKAzUj6TNi4O7kXe8cV/ty9nMZ4vTZJMPkv
mfRasjow79Q3Wxow+SdAl91R+uU67J2UsgL7L8/XfMZE6QLPILPj9BJFcBf3BhmptBieaTJRTpC6
EOo/4hXVGue8h5/+1hty4JFmsHqghiw8UbrqlxgjmZ4cybyuthg/jEuUXGUhV7OThUXFl4XDK8Cp
CFpAcWEwq6qku5hGZXzMsiQZyZwa40viGCpgwsQNKtv2kMUTOb9c/JATG/plS1R00Aa8+5oTjTPq
XvFUOM9oS79z5c32CHYuVeYOW2gaR9ElxZJHd9bSOES2uFqh9pWNXO9QRkrQTMDVzNFefvkcBM+F
8FvsoniwfPSUKx8zLtVvABLlyzpN3mezCSs6e+jW3k0ZldyQ9t3bQTjFdU29+q1SdR8sKY2G+PvZ
kHPQ0+4pvSsMT7u8ub108ZL1asj87jxSzXfuONk/oMAVp7GhOJVN3Wc5DmymdnOtKqw8KNF1zUs/
o0Cc83r+RdYTd7Lucr2ahPhSVfO3qO6qmwQs5i8jVf05zrzxYQlj8jxJxG2XHdrcZzGXTXojSAm3
k3NthqN31ZSE7DRy6wVSSI6oHatHaAQCCwmnumsQwNO2M8MILBBZHBw6rQ+CmwEom+qi/Lc+5yjm
vjYOnbCpw/oBgRi/zOPi3Put9E+1Ty0FwbhzGCHJn9w1zV7cbMRWtB6euXajHqQdaLpCk8BPnKze
naRJCP/icfFubJjPl1Z2uPJlb37EUTx79KrB+VyVC8csfdnId406x2x2RMOQNJWHxYJr3qOasfHd
q8bPXt1lL1Ebz3emgI2G7KG6sx37IzuSeOmbMr4eCuqz+6XnzSqyxqVmaENpgCEuKMrgRRBf0tOr
o6qPmT9cm5PrPkNVpsN8XJ/CxvwxL9GFepWQdMDDrr0uTbxjUlv5FwaBdVQ4Lx9WUhR7YrdEFUIi
rqHqtjPxh+9Iix4y4HanznTic4aUnRe33TjByua1n9l0P+Gqsga9W71h+8qWweYIcHN0xFPS40rp
SFI1iwtjHufAFWSGDz1ztbP8vqkQAzhOXJ9xIiO8IpvLfjTZDvWXOL5rrUYcSSx9b+2Ill3kMRcI
Mz1KUT9S3F0kZR2EzyfCC1hxMiqQ7Fzicxbih0Gs3tPihf4xrrvHSDr2Iyib4VOc53Swwxz29siR
2h/+OIu7nl6k73Oz2s8TW8DOsH3rZSz78Rc6hflX41fuqTBScSnxPSHubG5qM5xvcdX+TO+aeIqE
9ZC6g/qY+DR/U13g+mfnZ+zpv0dVHO09AUIy4RuSK/Sr9QdKUQ36PvQntoFXYDit4ilFzvsw5/Pb
AtFpdG2SbsjhyxNIE8S5ThWMdtc8kLccp6BuuVyEnXUbeStFX1lDEfJnyBy7RlZ2cMnC7gyXEmvC
+Qn9Gpf4eHQ7qsEztYB5nhA+SJsbCBLFmyxKX704jukUydL+U4b72N6UmXphaSyc2zLzgac6pyxi
x2guGvR1XF1aNnqDpJ8SgVeu8oj6xT+agAronCxsMCqNn0VHwav8zqc79gE3iysPr4PDYpvTN1a9
cVi5oT1DqMiOvY/iJJ74b5FoTidVcf0A1SG/zdQMTo4Nv4QCEF05LiXz58jI4mdKRdOLIkd/Trpw
eWr7kRtCk9HZp2QF65q+JPG5opRwSnP/1exC59oNfXnTVqOEVhTFP8l+kI+NsYmhtyYm/HdNNan4
RyULbNTw0ltLejMkXV5Ze67AJbi3K5PxYTaitbtFheMEgHqWLECYiVthlqR7gzrrgVVGuapbm2dW
S/gFcqjBH4ef0Id2cHrSeVJQuDdsVLgDxeMTbYPu2WpwOc0M6ZwMB84j9hD9reMkAOJxNo+vzRUP
BNfDnzmr0cJ3vlB30Pfau9IaVXjVUm7BC7oxS+sak9BYJlyoJww/Af2NEKGgVsjDKExjvl4blBsB
FZLy5DjuepuL1MTY0phBoPaI3JMvqUk2O2bPmvGC6svE6n/BznYcSAaom3ZAa5r00Rkj0d85XaNe
3ApV3kHG64Bf18ijxvyEcVDoPeLzEtm3hsOheIop7o7J0S9MSLKkrfxlvq6iWRkvk50o727IUB3d
yALI9ME2cuEd2ywu+u80S0njA1qyPHqklDtNwL6k7N8W6WPIDQ/MMIrX1WjClOZezy8RPJHjTIHI
j9hJuvE3v8a78FdsTEZ4pOhLHRbXjpPiBns9qGaF7FKT1pBjUxwco1vvS4Fm3vTSeZ+QXH4mH7OO
IFrK4iZvS5TQxPwp9ro2Pi8hdHAckFDPzH4dHa2mcINwUHB1E9M/DKYMn3shTqUDbJAbyqys7Dal
VP6LXFL71XUW+5sygPORPBNOdmm7nX+SoVh+rPVkXfem73wbLbt3rycMVvKHauGxFZTGmMJmrhrW
3NIp8aNO4OzXlW8eXZRRlGzCHjEn7bvmVaGm5ZcDK3g3SxmyXS8gQLATGn1gtZSP1G72lBX0Hm+i
Ihrqk+IsmY8F0myOwoFyw1NvhuKXNzvjubUynj8zje67NGmXkBQFQkyoQ5I02yPmXXN/EznCdfDP
dqVaPqikvhi8FGkqxG08T4l4HWgqyow9jhhz8gPRJ92ntAalQJVejMyp8g/FaJkRojibzq3moV6N
BeueNIfWygPEawb3vk9mN7umkTjzg6ieEq7YdFsNT1LUpp0iL8R6Z9mjE4lI+ceIrwsmBi/7qyWi
acZtBW3RuBxhkei64XRPSnvqMEgui3p5iu223zth9JVCwvilrFbaVacoRFlg0+diLQfLDSk0H6tF
FtFnNsc8+9x1PL5MU3b5yZ8Xmn8xeA6rEyp9i7xCabi0PZg43XBmGrYd9cfRq9rxA20NbfaChsim
tSOtw9F4+D8XxNd/JNn+/5PrYCGj/mfY2f9to58w08pv78kOl//kvzXZyKz+BaGOy6sp/mIxvDNG
dO1/KeUB2/EB+sHvdEA4/A/dwRDWv1zPl+i4TdOleGuCSfsf4pmh1L9M5cJIcAGUUdMQ6j8RZl/4
Df8PhMg/JEEgonzZcB0kj7IQxjRlk3z4vPrL93D49G4i/gaO8E8jb6i9uYp4GQyMfKnrprgArK33
3w0C/8iI+KehmbH6HZ0Nawi8i/EOPy7+JaNiPOSWbWiOzW/4fux6cEUZZmF2NOHyILsQ8z7Ed/2g
Nykb3mRoWeQfE5y4EfaYFbhS+vO1RhYXtue7OalS0GKI1TI0I+V4vcIdOOTZ4j/rjX6BhL8bHb73
OpXw8o/11Lr7BCgP55b8rDf4piPAXcjWoNPNAGPD54rK/ttkZp7mvGyAmqtHN3vjkl/nHkvKjZaZ
Njrpffel0+HdpCiMqb3e7PNj7l/5HVA8vcgRm5jkZ6trX+Ln0EUdQiBVDm+8Usz5vxk8/2n0iE1g
ht4I2TAZ8uOw2Oe+XV4y5WoOvQlMmt2bS9NUfky9Yb7BGNK6Cz3jD7SVf4j6v4Ax76ebHNXQLkxL
LN5wJ9k7KLX1fshtVDpOOOMlyA+Z0lRQ0/NG4ivXG/wvxvy7z07GLutk5WbHpG4+hOR/Tor3UKD1
5dYmLskmVzXIufzYci14W1HunLtU+Ge90TeBKXOZzfAa8qN6XSmL15ozsgnJ0IPumKQMO3VUN3lt
Yzy5Wnrx/lf70bvpLgEsUbJllURzegWNR6BYmnW/fBOZY2bxZKdaeBxd5Nk54sA9HgGN5nRvAjMu
cxCDE4eDhyLT72jhhXnaak66+H2zWguElrRA5TS7JgW9EpDHFrfvNT99c2o6YhiKtWL0Or3t0CLV
13orcBOZEieplOs41VEx3sHZQyxW1h+0xgYZ+9v2Te0f04OVHiy4TucKk4BvcaXsr3qDbwKzofke
5y+eBimdXF9bx6Q2Q2641Iv7bRPdWpgJpVYnPYZdEuB/Bn6Bx/SV3rdv4jOvlsGKoN4cRZ5XB0Dd
GdrfXvOMMDenZgolGNV0gdihRecip70Yf+h99yY6gaM1KV6T6bEbZAc2Sv64mEfpjb2JzbJfUyOP
veTo1eahmOuvsUW6R2/sTWhiSkEJwYbEawkHzFML/xD6xkFv8E1k9qNLcanlw7Mpui5smpTzNHvU
G3sTnTjOUBxTfHjKsFBsPnZF8aAztPQ3wVnOkO1IV6bH1u3dM/Xja7OdXa3oAfP8e+Rn+QL3F0uT
I7CunVKHVmp+9ebAnDvZtXR1UbzJaZgRbN6Om1pay0T6m7DssGVeSIWzTJpLI1dsyqPjLx/15nsT
lTir1SXso/ToXPIeV9BCFvXFBehRa93eJDTC33Zb1636Ou7z9BjTU+gZn+PW1vw1N6EJ7HeYQ5uR
QRVf9xGFAHpEX/SmZROatYrTYaTODkN/+m4Ywy1Cq0brsgy2/PcZwfNnmOcYM/XRnp2n1Jw/ShWJ
PxibXKb1f7/r5V/AwnfXoLBsEho7BjqRrfgOgDLvHnPqtE5l6W2C0xdUHSUO97wGfyLJ9UqtB5W8
QOHfP6g6OD7NiI0WfElzb/rGYR4yveXnbSKz7HOelBbdsDRxTWm+89ENai0RbxOWIpJWujQ0NJk0
ex7ssvzCgzbWHHwTlmENJcfr4Z8nfVYePURbu6potS5AoPZ/n+7SoE06sRi8xl8uro9xbGpdB6W3
CUnDrFMcWmXM6pu9XVvT3uIY1p9Me/5hbXuboDRTBIcTlsNALOtbAugRypvQnPBNUPbtFBkDVZLj
HH3jUKZKNmAsqbdSNsdl7iUWwPHLSslFdfRQdnWR7+nFjruJyWlMCiybGNztFR2bVwIGu9Znu5uo
HBSKoHVhmUxpv1c+vX6Dgzuq3uCbuLRITPbxyHwXXmPSlVdRRcCVWW8dbt1UsNM00sUQuBQuI/1M
ExSiek5GrXsyXTK/x48aaYqaPUavzAkt2PSzWelG15uXTWzCmA9HEbMVtoaHPEtKYNNdqDnpm/CU
kTdhGA5K32lEioU9nb4WDFa9o+eCJH6/i4s2GiIkiDHbVb1f6wfnT66A/xD37iY224Ju+Chy46Od
oGhLJ398HCfPe9Wb8U10GhAlUiAj7CpIJmPsIiJP65qMu9jvExJVUzllDSOnFxe99oRgV2+VbN2o
qIf5EzIBogdpyS62v4MIKTXH3kQmvQ0LrT5sKBmAhAOUgXI/zMUf3Mv+4ad0NodmTYdEjpCW0Ll4
04/rCMLC09zDnU1comtyithoGLy/TRYsBPSuPc4mJl1RDdhD00nYV8ttned363jUWnvOJiDN9gI/
pc/piFbtIvXXO+AvlaX3kYhMbuhiisa0Ls1nx+pvbEw29L54E4t+09PvFY/E4upcF9OdvSQ3eiNv
4jC/KDVmyXED+DilOEozKN4wenuT2oTijNd95s78hFUun1vvrm5Cve1DbU7JWdoAWiGjHOXyEg1H
1FNa07Eli1s5xoMtyoijJa23BYvadQXiozf2JgoRZEd9T9/xEbH4cIUpQbO3Jz/SHH0ThiBPs86c
L4u6wv7lr2ZcbzD0jrAL/ur90rYL114qNGrHCt7LN9ej2SlWK5IXvZnZBGTuOy2GHww/NHgtjPF8
1UeGrfntm7Cso970GjT+EJnb5vMaItsLbHRcs14EqU1sRqZJRxxuSMc2Tx8zCxKBt5z05mUTnNXo
xvnYET9FAa0hX8p9UoDx1BpcboKzonfIbeGfHgEJunL5sKD/1Bt5E5wLmsNEokY/2qV3ysoVTIE9
p3r5h63DblZkaefY7LJLL+olcKOVDno3ReyhOS+bMG1NfKjhw17ugnK9yfLhR9oI+aQ3NZsoHeq1
tsVksm9ZL4oGC2vWq3XLi5Hb+xClA0FM+Kxx+Y79fUzX5N5BiKU5J5sAhTWWGPPM4Dk06zi5W41E
71Yvxe+fDWWzJ5XJtpV53UPuGVYA98LVOzblJjTdZbVEWA7ucfT78XYwzfK2oZakd424+PO9n3HH
rKMMaosTJGkbHdpRludlapTe6PYmPLPSSjmKevSHmNFc+W2/nsM+WvSm/SKQef/trlv3s9Un7ITh
NO5tN1qOtMf/yV/zsub+Jh12cVB5P3pmeOsy+S0UG78bTm20WsHMM19vQ7c3AWqGhQGHAmmyN9TF
va+i9ZAvGG9qRehfvs7vUnmlQhAbXow04osBk7K7/MoAaveHeb9849/NzCZKSw66UhmpExQwpN/c
dV4f0o622Kpp0sCC8K+3BdubgEWOOfc1rdQBbTLWDac32PQkCvXiyt4EbbXEoGyXir/Cd8rHRkL9
wt0h09tsLkTN96vH5M7YzGvtBP0wD4/KaGag1u78oPf7bqIWv2YsKGXpBNMAuzulueq1kMOgN+9b
XVBbYFmcDbkTlItIT2iY7YexwQJC69vFNmoLrDFFz+qpMprKSjMr7iahDL2LjNhErVEadmO6zEyR
DhC4aqdZ78xeGZofvw3bLpQoPRkeuECFMzk90YUHMUtvajYHq2st+DUlLJqJBsvGmIvbevQmvZfd
/5II2WQOU7wOkSJDq7Y7NZ9CBNSan76JVWVaGFhE7GcQFZsXWpDEr7hKXM3Rxe/RlIxR0swREzP3
A9agpludBm59mmtmE6s+OmyM49gtoZX0AX07zq51VucPu+U/nCNiE6uFvUA9pts+iIYhpnM1lyhr
zeystWS2UiGJXi9tJSdsn2Yi6EaaVTuJw6be6JtYTSYS8kNM41ikGqyVzKnASU/pidaktYlVJ2sa
FNkFa0aNdMXAwcCGiDYFvW/fhOq8YhQEMoBgojv/A96s0QEOV6V3wm41Q9hMewidJidop/KpMZSE
I0dPhN6nbw7YIcvKWkyjE5h99QPHE/+M+LrSHHwTqVHh5bG5eioYcsTzkZ0NV7Fh6Glh5cVv+f25
R8cRpE1ndoKlNOOv4N3AKrh1oleSu6il348OUqK188J2Aqv3cCoOpXttLPagWW2xNqFaxoYPF7bj
aGqGZR96IBZzdy70QnUrHgqdfgEO46tAQBKBX4dDoremod42c5F9v5+akV7j1AbeGeDSYzyHCE3B
KHh+obcTbNVDHmydebRZki2l7ZsUeureLGgN11rw5iZWRe73xZwRTU1COzCs1SQwvFj+YcVfjs+/
ua9u5UNeKjCUVsIJhrjrdnNHr3+m5vGMoZmnd5k0NxE7u3GxhjVbGRGxvNaW2T76hb8kf5j9f/oL
NjGbSOlSmecvaP2qvG/DHKPjqGTxNxAp/vBv/MM5ZW4iN64dj0XjqMCuZ+fs07//yjE+ven9wpvI
LS/uW/yPFmRvSE61leAw1luaqWVzE7iFmyZ4xUqFm4+XXs2tLAJ/dEKtk8TeCotExIdz7MHSjhKX
R2DoXqELyLXyy4Chfw9c/KoHHpgsHXrKnaPsRHJEzC20Isv2N2esigEkgzBSweLE07Esl2lvZ42v
OfombpUJdxyLKFAaXVScqqQNdysNVlqXbaByv89MfOljcZPcDRbFXola0Tu54DG11ru9VRdZfTgl
Ucqtz4Qn92OuO+dmisrlRWe9Y4Pw+7f3KoO4VHPr6/FdOAooLqcWV0GtG6vtb2J1NBs2PoPbNuQb
zHEM8FE/AcgLPQUgPcS/f/3sOu2kwA4H3UJb485bXffqAmnX22toRdqMb9RZWXrEK3IMTJLNLrld
82r8w35/Wdv/e7+3t1ojVLRjAkedr7ezMdrjdLPufb/yP8BkAiiXdfBtKFVGekGwlSCNVChS4QL6
sikHHyBB1/cVlLYHrYW0VSHxaFu9MiRBF+UNdCg8jPaWRW1fb/RNADvzhE1EzSV5QZDwkVMdy8Ni
lc96o28CWLFgoHdxn+rMabyhqtgHa9vryQPphPt9EXmwErM5ornZQSFDZ3Rbdc2ePcgOtepokBh/
/wcsiu55xNYTNIVYPw1eKH+1vqeXw7G3kiQoWNM4Kpf3CQSxZzzrrQ+yi/I/xMDfn+a2t4ngQoBJ
x3CAqRdW/4BLk4W/EEAJvR92E7+eic23UXZu4PdTFZ7xEq+eexaqobcst8okg+6u2hSFH6gWAAMQ
pzwwFu47Wl+/VSelDS4ZkkbkoOtS+77IC/PW7zL3VW/0zYkLj8ArIeHAn+xoqDMG1/8YtfWklZuz
t/IkQPStZw22H7iySc/1EhcAf+dRb7PZypPKEFS2h0dvEK54fZrKLt5iiLk/9WZmE7ALPQc+/nzM
u2MsnxCE9cUOO4/iSW/4Tbg6bpz5Ca3luKaJpj+oNXeyvR/6i1YCDUPz37cDZZbdHHtVCHRwte6q
rPd3ptnamkt+E7DKBg0tyjIMcmXNV405wZBXaX/Qm5tNwFaJ8itJ33CAe6iBd5BpnGqMG/VmfqtW
SjpYh3QrA/kevPxmgiBxjTil1wvXrWKpyGlZi7I2DOKau7EDD+S+L0E37rSmxtnEaxKHfuHFYxg0
lWkeDdtIv2GA1n/XG31zwLZ2t2B1WxpBMiEndMZUBHBR9HI59la25M5+FZKwMIIYT7uPjl3lh3qK
ux96376JVzzfbJPLsYHbOrizwbPCq6k3LM2fdROuBXyZtPPzEOJmnu+NdskeXDuz3/S+fROsy1xl
86XIFuR2Lu5iKIYvPNHzvd7om2BdTYgfQOqNYGzG+RWP++waL6RVK1FkO5tglS5OetlQh0G5riCp
wRYnYVFdaX36Vs4UFpPVdNWEg4Qy6qO14Fgwr3Gst4ttJU0htLfayEYjkKOqL36+6dUkWj3xkb0V
NonQHiK1KgOkbh6t5yavm2ccHoCj683NJlgjLKy7PLKNwIKVjeBjmmosw4fE1AsopX4/QVKXe1oj
+X6McgDR2F742ZZJohdQW31TpoZyxt3HCHBPaG7iZUnPEoyV3oVSbcKVc1q4i6fYhZchPwv65T5l
zoRnxL+f+ssU/82bTW3itQaSHy3VZATwQBX+zMNsXtHlNuBBG0MqdSoQQHrBu9U6IWHzcmypjWDB
5GRXRbagwajqNEffBC/WqGaeYCQVxPZsX5sSD6eWN7re9W+rd0rQUvkG5jFX3aQmeW3aCntPEiOt
3sVeer+v0Nivln72zOaqH6wwULaaTmndae4OW9lTbwhZFW7VXVUZlKhhGbNyh/HW+uvfr6HLufQ3
a0huwlcOKk4smtuvXH9uD7jAd4ciBouoN/o2eOMFq2JRGFdy4HYZV/mExbTS6+yyt8qnMPaN0LAh
ZCmIPhdsv+H8lGMb6SWM5CZ6gcnCbsz6CFarYZYYIlEWh9k8a676rQIK2mJVhXg3n9xampD+xuG2
r7NIc1Vuj1vSmgmO5u2pA7UGyy2P4DY7GGVojr+J2Wwo7SIbvOY0Zard1x6/agmvRG/hbEVQjfIc
MwShe6oBvF2hH6jh+/WTXvp4K4KqsgE/w2Q2TklTf14mVf4EANl90VrzWw1U643pVCRFfR5tmX9V
Vlr/qHuYsv9+dOevwP+biN2qoLLBBO8uhvocL70d3SiyRSF2Gr1tq/J2EfGA7VhadKl5U3uVK++y
aTK8K2HZS/gTUq15KdCVuFvEO7Or6iHdxcZq9HeGdMux3BvZAsnRdYw4/d6U01LsXGHOi70zlsIR
13EFGL/Y22vom0GajHb23Zjtmr6wVeLs9wVa8VLMXCCTZn1yQGbl12XoJ8WdG7tpeY3BIkZsQzmA
V8aMB1v5Z7NphrzegynHi2rHHxFG3+H3WlGIQZeo0h/A3fpp3c/+MEcfwyWemhErESjccNGWNvxQ
WTKdb4t+XjFf7iwc+w6WLLLwCc8Vz7mrqNuuxiFFM5o+gXXOrBHkfmTO7mGpF9V+yts2j6/oOSjr
s+8NEP/hTxZjdRjNPC/4+7EqaM4rKFGaBkwjbl5FndvlvQcousFipJVOf1v5o2iK/TTNeIkWsraa
ezdWjfla9DlovsNoFThn7CpQNi4mSPhKRfyxPZ6mw3lkzKY5dI0nre9rbqoYxzevSRO8BjDSgi2G
Zlm41c4XXBVxpXTDsT5G4RRW9+lS9jB5I9UxgqcMQ+AYrYSvlmOE1bD6kHZllt77Yh1BmPE2qfmD
QlktQd9ZvDtXz0vyx3Qu6kkcOOCr9SoG9d7ddYOdNzm0c3QGz6sPOy7f977rgB1U8xrVp9i08PIp
7H7pMIpFVeheKI5Fia0ErmVqmna9V0/dcEDPaOOgREveYts3S5qPpNVMa+nXXTjjt5ReQZXKow4v
r85QFENKDyuOPV6Ssv4GFnOaPg6J8OKPTaiasYUMAO8mwZ9JzMASDDuy47MzVMr5mnSYev/qTddY
0wAh+SoABeJaxdbkxLj1nNKZv8q6Woqwyw0sYorQwlW9dPl3j6WPTI6YuHje/DK7KLbTHRYeIb2J
MLdL49VY+0Gl+zbGoOHNgq1i/MCzIC8OdFH0zT5Oa7842vXUzOVNuWSXAHObPm6O9JNXmNvEZTX6
8w1uA7bVBqnpYhVzNPy4t829Guw4LGFAJsX0U5BvGJ4w712S7tBXfejsMyxJnLmtXIxHLlBwszVZ
5m3jJv2b1TFHP5q0E3BB17KwFgCwZeHe0sTeiSevod5pQVft8scC6CRmKJn54As/lz+qCeD3HsTX
+iYw9j3gTeWC/bGi9UVm1hT9iBwHo6fI9XH8ueBb4ya8m/OqBynfZ4uchv0sQ1CgrxhqyCq7k2vs
iwSAIYZuGB5kfht/7tgdZIX78QxT/iBCPC+u8zRaxuaAFDJKgdLnsHQ/O4bZrT9nox3rj07nGy4+
7zFJZCwnbMwNH2Mr5Dg+5JwMuLbnOF6mKxaySL4ajB8pM9bBSB2/FSfXHCFc4aOEmiXc4T0xN79o
DquXaRdBZOlrJOSAWbxdLxdPjDt3SNPmS1L2qBeCmctc7u8hCGUjDsKlP0TgbA3ZmEz7AuLqVbGV
+k9wVyfni70YfSR2/li0km+bxgk7rx5vusck7rzmda6Kyip2cpb1cB+aqZix6Rgxv8KQwqyTqxzL
lxYCVYNLUn6xsikSK5gix70Q5JfWzsRtBjVxtHa5LCHaHloPW4AZeKzRWa/zMC0AEHHLlb8Gg0dY
fu6qyK/ywM1I9AeWKbr2vhnTAZ+cLAHPGygKIe5zDJnB/M7POuA658GJTIodR8PkP4A5Fi5qqwpN
Cv+NW87T99SuWnzw3HQ2rRZ/lnLGNiZr6t6A949eM/rgxLbRHESvVvNsJrLnvHCxX4NT20zhj+W/
qDuz3biRrUu/SuHcsxBBMoKMi9MXHHJSppQaLfmGkGWZ8xgDhzfq5+gX65Wq+uu48pesPgdooBso
FKps2ZnJDAZjr732+srKZNelV436qkXGrb3GtUndlwp8TgB1Cp/56T0e9LookQNZ1qkBUhS581sf
6dgIOefCHxFjiv4QeuChck1jI+NWVzq9x7h/qzYEwY/jo6xGt7HCnuVZOcaVmoASDbtxIuZa99hn
DrJAPDCCeUBBCakHPxkoW8DP1mAytfTay1ylg6aac7sIOndEoCQYiXxpr3G2LypQ6pjgRXcxe4hZ
j0cqu+kCnT6LkeAUn67XsGtT8DITaGOVH4DXPNffWIX0ahY0ArH3SZT1gwsAqM6QCFQinSHNrhAs
PGDLTpLJfUb4WAWu32IK5I4GmL0ZOg5QEf6OL9L3hLyqEVjeNuuMFAjXXiMddkAYMU2plV/YbUPk
fDUCXW03oZCznS4HZ1nwXQFAoaoBBgI1k4RErW3VRR01HF9uE/bdqbgO1OJY3XWnfInbDpOZs93H
ywiRrwnUAHCHf1X1Y/qUAO+DI8E0KHt6pfjsSxJ4DnhZiEQfBUxpk6QN6BPW1KiNa/ujE6YWScY+
QJbg6N8QjZzRQyoQqisCRHmipP+RJ4uZ+1WHzpG4xw5I7Dwwbg7iALG51nw98M6c8NZNZs+It186
sI7tcia7ovcQE9xUizQHUHtbBdhUX+bMwdliwSYAbBPuxyW7n0aJBRLaUnkU6B7mqLwNkTBeTw/Y
1Qvrq/ZmD6HWhV3Dp5AWwsleC1E1wx1w2U6brpG7DBh12Fe8F3tGgOECB1m3pZFhTrs2B5kbkGYR
iRM9wAS9hd3pZrQ8gy3ZdQHdPTp85HqbiEnx64WUBKgQ7uUMacC2UmkjwwHXxA8smjpweeBICjpn
maUtxoo8irjpWwG+DlLBW5Yx9dWaRpO+dkXiSsDCST1q4MrRjS+eRNkhKSYA1rZwviDSt3AypG23
KGBO6KMFka5ThgwpGoPv3oF3gu/AmVlgKncuLhg3A79Bc9YRt/kC5qfCN2Ej+jbgYBE3kL98jr+P
L2nZ7Xw3YcVDtWjWvHg2cGxz4DbOBBxPJQbKX3IkYJspsHNe5V/SOQVVDrO+Fs4+gKawpN/WMiuS
PHAB1bQfkEqfkzLIDcksXECuFJZWMudeumY5zrEgzCG2s8A+aJhFMdeBDBiNExRogMiXr4Hx3gKs
J3EFy3mie5w5XP/BqbA3rrqFnmLEmgURcY/IVi8By+vtcQAKWyKS+KkGsEBe460wbHKJRr74xUha
aR957fpWIODMo4FXN8AVWaJUtEJmLTLEbkD3noYtnarKXi1gGbQ4cJtW3CsgzweMPALq8pSAVFTq
YM4soGJBoiGte7AW3BPXZAY9wQm6XiwlKMgpZ1WOLbZSAh9/btOC4akBiGSDI4mbu6CPCJl6rxIA
YNoFHWHAQAd1gQbrhoHrilTROfG83VT4LXtMKfaTl6XFBbsuB8XMVdbWjrmcYGzJdrBCeRi3Q/k8
+jvVyEH9oN3SmBisT4/pwCDrud0kxin0Y9khduPWgSkxuzGj5egWqL2Bzg9lLst+g35sNtLAJ9xr
HwaCnun3pfZpQ2NnMBMS8m00Cce7UvQ2DvQmHTu2nftizBG5DiYoBk8RcKzrgCadZq9UA7yD52uZ
1g8jNhFcHyhywLoFZLISfAu4n/v+Avi6ankmMO9dzyi12N7T1oDxZqXJcWo1hk6cfMjFfZ7nhalD
VEgDO1ilKMsnG+lSxVUJEcJeDQXuw+dU9rgnw5Ilgp3Ij2APLUhLeDVJa4nrGQkBE4qn0SIM/EUE
9WzRhPbVXVvZKvs2i8HHx8dWX85XwElWACX01ayaQ2rNhQ7sFMi7R2fCMTLoOu6RLcLbu34/EKBR
10bnZXnHWJfVZWDK2a43VQd4NHYB6TxouLE6hGMbU65loSwwhQwByu0u6/rUBtxZjXqNJ18/AeJh
zzTAY9HDqqSFLSOiTEH2QHkk4qEBytnFnu2zLgIC2u/up8aFHomrvOAmkIunMFSgOY5k15YcFaRn
0M+bIjast5B37Rvl3VipnOzdAKyGtymWsaowijCJ6tKplnJJwfLB7nM3IfibhWC/6hZPmzSRoBYU
Ul8QMmb8Bjl+tSmBqvAqlcY+9bV7AxmOyVUxIe67CEcXSW4rd/EYWXey9r2YdNKkMsKIsjvGCGrI
QKZVpWd2np9SHtdSpwAUO7hDdwh050nM3KVAsevltN8npiSnMFLd5uVFXoNCCi8IBYljS2YFsKWN
ere6NDBfya3OFvRYeVa1gLKCbl3xjQfGFb+cGOjy+5qgJRIxboH3VUwY//ICB+n85CIZTtjhlNe+
fNQe7ekVrXCKRgGHESV+BSQGIF+DVIPZ89Hm3dZNelBSgaYzZJu7A532mCBFAkXAC+WKrwAQddPK
zxfT3JW4ixHrUCy0Xw8OiporbiSopsjJL7zMQDGyRX2oysZeLg3HhQZTErnuxC62bE5da4lg58ub
PEysGWieuLKRS/+JDPGBbHg+LMXqnlonQvJ2whMR6S1128MFg77x11/LHB/9/adf/2kYq7cT3FcG
OezVRPoLtNdBNmja/2wAwDkfkgKQT3s4Jy1b1mYShGLa381+l1z/Z+/9TJb32DL04IKM257ndGdn
VfHldGL+pNGF3Ol3FdvzKal0pEM6z3m5rdoq64rY5QvyGqk7JFsGLxJG1xDmiGh2Dp7SRT7X8DES
ZGq/5gLELpRcKbvMsZAUBFMcvRaQjjsxzIHlDjM4v7mP8cPI1bWPH5CdmyZru29FB9hAZ3sBiPJW
erCE18hdanKaYVlL9MTIMlefJbmepOf3BK4zZRFm6VmlxTRuhYfyYWUGoaYNSF3jj5YoWkYlQlQ+
a9B8sM7Ox7amvnQsI2e5Nci9s3YVsAAWi5yckhZIsAUyTMCSxWUR1ATL12EG2sUcwCJHLQZJbCFz
gCfGKGPKlDWspiqRw0bUjs323CRWGXZADoyAeKjSEhqCwFA18jK3K44DmVKdBsY0SaXshisYBkd9
iYiADMWDzPwezGKoEVYEPjKq6jgvAKVkcTW1hRfZQzaP2DGx79jrEoiBaW3SgY53dSvR2wgqDnjg
FIDdi0AuVLOo3+d17zAKIaZfUpmFQED1bWSPSB2KgU6eQAsDvlCYy9rnKfLAgAAamzx6uyX+b+TW
m9dB6eH1t8NzJ39b6eb7Mw7lzVtE/kvbzUOeZuqPxPy//lf+laAfPavnv/0PyK65mq/16zDfvEpd
4Y/+EeB8+sn/09/87ZQ9r+a7uXv95z9eWpTCp78NGJDmb3H0JzfyxxH2N//rf+rmvT/yR4Q94uZB
7/IRNi9gmnaRNvGP38ZXqf75D/yOTT3KuSAEqot3CnP5K8Ce/O57KFkF8L02wykNhgwJyTL75z9O
4fawc3JG0CA55d9jt/uvD3/843bDdfswzfpNvv7XXenbeEuwi3CsanQPUNud7cyATio8aoBKAhA4
s8DQLk/MpqmRVmQmHANXkESQreLWoI+HrhEGCxxa2XhBBxcK6NTwpY+dRBTL2jItIoOTpRESx2j4
fUOMTBbVzqNWNwYIBSSw0fYjzQMh/MqLpEN4F7Ahs4/N4FlNpDPRIESaztjFKcrl74B+CSese+3c
qLLohgjGUlaFshKSRzliWjYu+ENgWDjdo9QcT24gtL65sEF+//cX+lX32tyq4fVVYQ3/f7BwT83v
j9dt2Er1/NtN/vL882I//Zk/2Qu+/TvjqAY5ByGYC3Z6MP2xci3f+50Im0MY4x71Tw65PxcupVjT
3HMIAvk94SGR+q91y35HYCgWLtoLAj+CrurZKv3Vqn0bofrXqmUMobRQuxnaBwA8MHrugrDqBSDc
WZQrDCpSkJ6IUTGIdcPOwhAN2Of13OKUCX7uYINOY1k8i6rWtSDCFO23cpDdJ80hTk/3yd/eEdYs
w83IfM/GBz2fbOJtX4F9DRCaEii5Fr+2IKybdtvMKb2wqfieDdUUTsMwgTDFZ7qeplZewHTlxdok
ZL+whh5RRjfhvDjOo51YbN0PU71achrMuqkwuaNUFeWYHT4oL53gIMQw+LCQm56pl8QGDBMwKL13
y8I/JEOdXbYSoopgngql42AesgUC/Sj1ZN14GUZo7NpjF0J3uKEpmiko87n9w5lcKK2lTi4wlNEc
IK96Yauri3ZUcj2CGBXmVq3XGIoEmzEB/7ctv+KNOBuLZfN3o5YmnKS1hJ10oRV56Y1bVReTSN2H
SvF+lTv19FxSN1tN2WVV+SrsifPiWeUTL8glmLX3I6qTVe+DbmYDq122WfXo484Pq45m12mCU4w3
4QILSRnKrtQB9ayfEYk+yMPSsyVyxmRaleh73zdjA1EOsKqtLFsWSNAutmJeQCqeXAiajd2VAS2d
KwFP5ouvADxCwjxHcV+81L2PnWz2LXKVaGu8hlRp4fohBwo4JDK/NksK/bImWRWAiGWHKmdSh17G
B/e5Gvu82jGP7i2a5clmEDQEzxiAqHYjjUVCyzx0jDxyD19fBwBsUGcS/Edef7PmAUPJ2Q9u869t
n6m4rCDPiEKRTYokTkhC7XBREMk3s/abaOLVC+CCRSQo68EkHuGFnWag3Jg6NK6j1hpUHxBb0Ydj
bLwghcjubVA0wtIFDaxYKhWZhYZZ63wrRAJ6OSXbzGZ1BJY0Kh7Hru48kfOgzPp9hrPpxurm70Wd
8rgbweWaRmtYY5cn4cCzV4i5GyBJHzFZQNG6T9QGfpYxkHC4bpKS3aao5AO36jceSm8An/36pPlf
OUtrV4Hl+/2WKHgPy6m7SfRgjwhGJiGEanLsKtADV7CegyHkcPeYJum8mRct7tG1wVfaW/5+6YgF
irZM8l2SE3rV8nI65o5q6tCHwIuHleTHpmrMvlHjcFrJw+jGnVcyFmq7s+DEAMoLVlk5ZhftPPkR
WlTjCTObVoGt52eoVeU1pk3WaGlhDS6la3kHmaL3E0MbBNGNC9NlV63hOMaByol+NI7bKOXAi5uR
1Ta5cHAGKPUneg2CybRshlMfCRLchLfjjh3O/Novr2BKm1haPjZLu2VFfUfyjkUKs9+hSsAmnRUS
9spllABPLgQ/mnU7xx3ZzVwgHzhd2mZl9xCEIdQPXei29jOo8vQ5H5byODCUwyjtoFoY4mGGIi1n
9rV2E+uVZICRollK7iyTNgcnQUUF4dvrv1ttsoTw0fcrYPZQLwyzAa2+yw6QtIegnya0Z0YJWpdP
2m2SoCMENWBZO2NV65BNWb7xcTT4gmazRpuWyPs552LtC7OxqRw3NpSjHyXStKaIULTs28b0t1kj
VR4OpsY00tDlQKiDXHspCpOtjfBQnhZuZyLISICDEujnExopUIWw0AZQKAn4d1N502CFnUK76/RY
T0w9ZKW0ABo3GXRPjeQO4NdxEH9YxMj9u8Khtb8GZRDpLKDasaEDQLmHLbCZgd+8xOxhsRIQ4fHS
SG2I0XQnFfanjh26hoBkD5Ilf/BaQu8Sr9nbc+JelXnSHH02Qn0Z0sIHfdqlj7O9nJiSSG8fIKq8
jBXVIWbCnW3hNCecNUDrLlVm3Xaic8J+LsaoQO81LrSkoY9OzNbpPIBPmxMVt5cT4hdEMu104ixN
gE4nBTy6BSK7P9VAgAqmbA5QCE3HlKVf0XsWTTjM/oJ9okn2PTo4975vgHLXubadsGmL4mX22G0O
RJ0XoFqajg0bpiOWzHT0VCb2Tdtl4BZiSniIUeXQO+H79M7K8UM40rHtiHop7A02DJIWKnDTUt9m
/gBKIBH1bTrX1S1UiyPu93Gb4foftKtnGKASMhxShkSfXEINTrHnhogbrjZ5DTEReJH0mbU6x1Sj
wQI3S33DuTGRA650A8K15+8hjG87QGzzUzHX3Q1L7zzNMEnosJ4EVbe51buhonO6goqNvhT8S3DG
Zy1ItoGDLg4MDS7/0mEfmgJ0n4uDwSUOrbRCXx9NbXnXK/SxIvgckhv8V78eh6wO86YUe4R9l9eI
PjqByYitQzEO/LrhGdVBhSKSBlMPlHrad8tVA8hGkBnXWVNoN1XMS6e6sRqgF/2uvGeY0AXmZG6x
DZhJ3dUzINGucUB+xc48QzbHrW/qWFSQgyMCC7UJrVHru3koymNaDMt1Y1onEIsDnByvln1NO+tB
djW8xTZZW4mrcAcnbEdBYI5Tt+yfqgXzv3PSOk9IAx5DoguxaRM0AtMya+4AdOyf0p7wQ1aT7jj7
lblEmhGUtdTVa2zLAtcU912KzI7VjMdGHqDGMHbo4r0HM9WHJikc7Fp58ThwUd5oxKdGKIOHOF2G
5GJBSvMtscuqCLkmJAu6ynK2MKU4c6wLtEzQqIbkRzGq8iTk5O/RerojTdE95+6Jnzl5YKI22n+G
2IpHnVW02dHAUVNF6KT0q4nk1WYes/Se08YA2djY/NoZej0GSzXXXwpQVLOQVzXbMcz/RyZxknAx
XotnP1f+EGGwE3eTb7JhxyQaypGD5vx3NSFHoVQ87tEMWLlWkRyHxfXhUmYSg2lOcy1I1QEP69nf
MY9hkejtHrSXCoslQ6MukC408FllywZtCnJRJBp5sulMNjZMGqHT0wkkaVPtplx0T28bRJrnel8I
kTwt1ehHaCskl3Cl1A5OcAR3WlI2+RbjoUASY2W1QEKjeMNkiUvS3YISyT0QSNx3g6r9SJrcvqu0
hO02wJWd0OcqfEfdJmgQfc+NwVbA+YhtxlfTcZm0zO+zbkZMiigyz90Yi+NecxA4jtyXAQt+Usm0
lkgiAOUZ8sjx7bHc27KqQdbsxY8mS8VetL783kgi0HFwEP59VxbA1gd0bAmI5sNA28jxKPiXyMhM
mnCRVTGt4PKcj5Bb/ajz6fgIkKYPpnKaHLOaAwWteY72naO6J6dd5CER1KgQ7bnp+PaLOGlgQRbM
wb950jkO7paxe8oEG0zUagZSDMjG+ACtO2N/Ez1OC9nU8ZeM1eUPEJ/d7VQ1+GPAl7tbGDimNB4n
Oh2JxbsneH1QdI4W1qfwIOpGVHH8Fjfd07wYcjQ4+a+7qceL56Ahhkr3ggaywHPotjb1eIKbLoBm
E2xM6azxq76r0yOiTJD4drr8qTDiymX93U9l3p8KwG+Nro8tFqT85z/eAiJ+rlQ8yiiYjsJ1IS4Q
1z8zcS7AsLulgRqPYw69Q+ve2Q5ciiij3XhstMnX5nRdWzSq8QgiyRf0Ich1gzPEH+/k31KP7toa
/5xX05Av/lKB/seHYMTTC/31Y/9viEX2SV/5uOi+e87H57+pS29/4I+Km9r27ydeIUoDCD8/S0WU
st9Rb+MXHfy8Q07ewT8rbptDDcJoNbGBMsTD9hQl9adSZJPfmQ8PAw6WaL4AD+3+WyU3Oflj/7Vu
/mQduvx83G4cUUEutkT7KTPlUXlzAs9FMeBQMgyx8phqo1oM064arc1sSzRfZpQ9I0JMV5WtMzvA
sOG61pOHLnaBWggTC0HPpBf1SZlHtnT8SNQ128z9wEOY5Wjkm65CmI/vx6OL5tdiF12soZMj47wg
a0GyMfJgsIyB+PYDDSQJlKMsW9OB+198WiFdRPnpC/K52x+jKHnodcwFmh2xSVaO8tuQuo7EjH0Y
SPUexPSqG9bcqw9N1pCQpjdKNhv0bbuYOQLRYpXONo1f+gGGOvotR6sWlKy6OpKKvCif4YlbZLq4
tfMe8Qha+LfpAJeVwdEmUP2ovpNWyxgzSvUaeNUUhAa7feyx42IaeOiQOA/fGCv98vLkYotaD2Mu
srSfS9RXa6X8PDLw9h1Mxhs86GfAm9N8vEBPvoOVqAVKPUlRac9S4CXUFACU7L94pW4j5laIWDE9
jlIQ+bclIsHWucP6CxvY5tBGXRIIJ0nDukgpatuhi6sEJXLh9E81zc2hsC0/biDOfzJ185b29N5C
OkkoPzWB4MlI+3lJ6X7QIVwn/FDoGIdLeCosvRMmQvcYVOEgD5IGJ9ggjeBOyvJdY+HYfvPTbffe
Jnhq2rz3Hs5M4NDcDTrAPd2f6nP3gDSCYdlkmCqfgJq1vAvOr8d864ttCkfrr1/zNDfw3kue3spP
H1skDctaq0LX0RnHMM1wPFIzSACDxifnKNfWmPQwMcIJ5Sdu6zcm4XsvCenuby/J/Z4JSyx7vwfG
OZV3o1fHy2mP74uD6+ZxU4vLpnVIQAo0YDzviQHHEQOf3O5wlAmXep0zDw6tL3DpwW+CAAGryMLF
a59Gq7vALf/JtREfXJuz3pCnFIcRToJs3WNQwVyPDAaSyEPbPZcX7Lu2P2kMvdEO37ki5+OZ3Id0
kMFDtS/MehjuzIheSmADb//oQaRAfKaL46Efg7AOgnMFkStED72/96yjQvBlfduVx/9oNZxPckol
W2uZrXnvrls/0tAYnD3vvsH3FovP+A1vCVzvfdpTK+6nJecTWLILWc576q8hqggRUH6odROOMmp/
oC248LAZd6iPA6iL/bdff7SzE8ZfT4rzUcxpRvm+sGLZQ65A3dbLQE4CscROwORle48j73LB/eKT
WWT6bmPR5ec57SfJGq0VMHqAAEbmynNeXBVOPOAgjqdHdjlCifHYHVJ0YR8JNOyBmuEsH7j2J63b
txCW9y7z2W0Gw1fbJKZd9o2X4XxXPcA3c+k47soH2MsngGF7WyNw0PuKCIsICjHA8y6Gm701MBI8
QhIhIubXKRu3OMI/VwMUIsW8uC4vyuZJOEPki3lFpmXfzV8XnFZxBohs4a2ywawcKN693Pp6a4Ed
2N74zZ3twWpUXYC/Eup2Z3UPktychILGuc7Zl2LWQbo8QPkKiH9t4x22dIzLnMSJnd7Q+coZ4TMD
2nzOX7wZTRZkGiyP2l9XpX1Bq/aIVvNuVsVFZmHI2VMxpgPV4kc+JEonO6au2k5yjPLGW9F8m8qD
avhmYgY6IRTq1Tgd4JgLu4SgS5/ji3LnkPFbPtEvSuivE8wzgRyX2FHs0hmzF5TPB5TM0SdL890u
O9bK2UZDfGuC7wVrRcs27KmB2IMDbxmNDQlkfaD1kyo3mPWAPWzng7DnMYzFUSiT9SczKh+8gf82
cwpjE/Lo8V1KzqBJRM24d9DY/fXHsz+4Fc5nTkvKRSdhygKmtydfpwKV5dDmaaxMkwTFIMzKMwji
aSmBsFbA+eNlDt1VtBT4tKMTlC7ETxsWJOTcIHiMJtxDi14bGGcFBjPSUQd9Z9WhhN6/WgTX8aio
vLEdmI3XrqnUS2nG7DOy30efBsfdn7evpba4r1JcK+yQs9n42ECyxQvK6eXXl+uj/fHU9fr5BXKM
3ek6w9MgtY72EuJjN24eDNsEksxDa6chmilLvTut3rk/EOfrZF//+qXfvpF39ozzGVLqKeGrelj2
U6UPiyPCBUA6cTKa6WxcYwUel4Jt0ZMIXAOr1xgJawkA+QgZLrS+g73tUYqbZbpoBvk1K2cwwpd4
8mA7g+erSFZoh6wKeChPVgaYmHsSV7BAdQM2CZNgtsGsu74MNWQvNZrYT7NVO8JKXc6w35bBAPYM
rfLYKy+XdE+TXQr9MimfhgnjB+iFxJ1zm41VULeb2e1jnum9tnHctIOT+fTXl+ispfbXY+TURPz5
25nzjrqjrOZ9lq4xgvnVd3lM6mscX5MB39UN8gNhDoxgOXYH0JKvhs9cUB+tu7P9PIf1Ec0GPDb7
Zo0Jr8rSQWtdDRiB+fUne7OhvPPln4+uQhtQgiTevC/pwR1foP/TdtMHXv61fpDXJl/xtXeBnmwA
+tfa2tVmld8VB4usB1RQJLK6gP6on8BClnaQ7fQng5Fvvf733tbp5PrTcQFOkxTJccW8L9DpF8XX
0n9QxapezHr5UZZDOKZTKPoX57If16zbLTrKs7U9wxsvUH5s5RQxuQPtb/YOOcDB7JMH/Ftg8Xvv
60ypQN1L4N/HPjBXX0S2hkk9aMsBhqgwh0prrxeMB9AqcjIOD12UdS8V9LSHZYom6OhbPwlkf+0C
0uaBVckD+Q0qDJ/3+pMzpXPaLd57e2e7CONLVmPWYt4nCYmZdVBXiqnLZb6AgmPMPYYGWge+WS/M
zEqZXbrmQwxBPuvWJL90Bji3Vz68y81D026Ys4OlwWocDPORbWUOku3GugxzdZTNZTa4AeZxwk+W
4Wkffe+Nn91ghkp2iuHEHpRnFwOf1p4P1/TW8q5zAr2UhNq5HFoRNGMRdzUL5mHfSyhpyg6qDO7Q
Sa3S4uuisS3PzYbBs5ElMHJwHLkMAmav4ZSHTGd9FnnwFob73vs9uy9Ly2u9cfDnPVS2LMSZiJqV
hSjbb/1lEUFPJE6E6ry5JN495PpeRHT6JE/gzCbz1150PlqaOWVjTYDw7dtpw/t10+/aJKRiBRmi
i9A6b7H3xrP1wz6SFSvR243yNNKBz9YujYdDYRDC+IPYx7GMuBvn4tqfgr7edd3KqXHACMYUU1Ho
7gYYW1k+MSV8tDCds8NOpvOFQ/mne3tt4UFxWID1fan0BegMS7rRFEazo3VptlOBXgHmYIJlY24M
RHuY8gP7gSIEHopqhLMgOSY4H60adJfSS388anxi9clu+EZbf+drPTfr1TohluMmdD/u4CEPWmQ3
L0jjTR9hsHMwSNQ6L9oc0efbtvyi0n7QO0e9xcTjWK/aT/a+jx4251Hs0J8nieBMcHDMGhMf7nRt
Y0nfMqfCmCbKwqt8P/UXHollnoblt1/fgeyDJ83bjvfTjttVeeYDNmHvibjU6EYVSNqNAHSHJjNZ
QZPjtjt0baD0ysbCuRLDwWqPI8ckQZA82ONtKmKII14aNA+6W9nXEw2xHXd97PWrEZ0MWa7yeuUW
T30bwHBNMJzKjgvKH7GZ5GYaMZERpKfq/1UnduiVkNcemBPV+pgqaFNX6U3bx74TDp8lTb55cd/7
ss/2cm7syWQ1PjHro64LxsfZ2g71al7rH3YXoo2OQiGeWNDf+iYUT884d/hXwz12nCKs7cA8oA18
2WGmDsfRPJj2rhdKH12qu19/Ix8dCc99cDmkVC93sA5Qu/I6qL1oHB7QQz1MG73E9tbzInWBUzVQ
0zz+9Wu+rbH3rsmZGAUTU+YxiteckD+NSC00K2MD+7wXMe+iWHVu2FsBv138+3KN12XTFzQTu3B8
TXVob8Zt62Bfvm75laVDftl8Vte+bW7vva+z/bbuqp5gtgibXh3pjQ0cc7js7Dpqm0Bkkb9Fzx0e
vjB5kF/KS3dToC0fYNQOlBpylcbOvKmXVfFIL1IVT7dzzG/r6/pHconGb1d8cSSN/U+eZB9uIWc7
XQo7OWZRTndv8q3zV2gCod7JQ4nZxRCPVAe2r52ybrM1JiYwX5NhWGctol9/fR/pD+d50KU1WXVy
WjJdislV76qwdktwdBKMQ0JtjVL5THF31yFGP2PfhSD72Qt/UEueJy0XYI8NrgcFc/E2/DVxbnV/
DdwqJk6vmY5k1OGIjDm/yM0i8R/eH2/dgZ92LNtUsqiQ3bOfr8UV7uFarjL4vcIp0DYOBIHzdcAO
VHo3Mz/k+ScnwI8+6NlBBfNJQzJJRvfu9JWyB5FjGK2YP3n+fKDLngcmT9M4tLziWOUzzKgIw8Fk
eEYeO0VkKPwUJowEW+pUPPxHy4WdxxCLiVXoq+EKppfiRSR36EIjapQ7wYjZyVf7i32b6yhDJ/x7
mmCy55PDwPuXkJ0HCKuEYmiociF4kywczU3WP2jJPrmE78u37Dwj19JaCPSR6Z6zx6RbVd7XSd2k
TySJ4DKjnzGO3j+uYibx7+WJKw1G63NF90w9YlwcLY40sCHuFQS4awTF/Pr74R+9zOkK/rTCtcBg
bAFn677iEORADQoR5nmQVh6X3kvCF0zz+QcybRk6KjDIxQXaFL7CptM+DeZW2VZsQ/T0T+cmvSF5
scUDPlTlN6/u4Pmo0GYCL1Zd5ipSxX2HXTX35fX/5uy8diNHtiz6RQTozStdeiMpZV8IqSTRe8+v
n6UaDNCdXSoB83rRt5Qkw5w4sffaAsd0JSX0IXpTRR/9h1NQDwBS6N161nzpCz5k+pb6PKRkcJub
QETSxSEiG7icWifhA6Isnd41jc5pfmmSSyNtA118KEZpFaW6vfRDBWhimwKuS7LHtD7hQnUUsfQD
vXEFFQXJoMU/LcffvcLrDa3PJBGjEjc8whv4ISx/Hqd5e+YokLXeVJz1ad0eMtSOEtd9mx5FFvt8
xrkWJuAPn/GPZxvtGikrdo2hoVmT9ogInSndR4lvyMa6q38C5XxzlaBdg1mzKBuXyuAKaZTnizYH
GyWcLvMS++OsoaT4KqGSYx2pK8kkyHdWvAlXrKS8I7yylU5ZV2AWYmrrrnkh5s2O9XpTcg/498f/
s51I1a7BrnmB/qGfFWmf0n0/KM/GWrkbTgmVhKvkL3q5J0StxUCyL7kC0bz+jo615OeCs9zj74tp
gI52/vj3H6P++Vt8uRj+OaPqgkCWPuilvTm/Nualt34aaN+sO9dX0iihymQKKmlfz04gbRvqH6l4
GLRNa91rcenljff3J/jzHqEZV2tCnmTYbSeeoOUKIYpEVLGClxg7YixWWXRop8+//51vJs71rVBU
DhK3gYypLHtRxnftpt6MohsNP+yj33yI/3S/0zkQrJqCIZ1kZ0ZamI0/NEF+h+T9t1bUrvvaySIQ
ZBWzBcDdTJ7DxUlvFclpToHynM+rpreT0u0HDxWp1lGT3IXqrSXdsKYZ98N4kdfBDtNmf+Iaslec
5EbqVovqhZ/tRxQzmdwYPWzlbJPSadfaRPV/9/cX/jvP5E+/+2ps5olS4dUuvvbFX0Huqkpl53AN
CjhBs93hRY+shx+vvr/pYGjXXV9UXmqhCszKQXKrdN8kXgsKNdNXBWt51W3Q28h3mNPkcWv1sa+e
QYFylls3P/QxvrbKPzztNdPOBIyUY9iXENAtdje09iAcI4RL6U8l6Tcj7Jo7h3FXjufUEveZVrrt
dFMrtTvqXqcf4witgbtw8JS4+jqWl0i7FP0P7XTpa2f504NdHQBa3H6Tns5fZenc2Mhph9FZEEXs
gLwstwBt8U1Ibt/90C74Zp5ew8BMcWobSfiyayCH6+YHAfyH9oCI3LJ+uCf65kv97un8owqJA81E
Ws2K08xnnU4cRKph9gTD+qHMubLQ/F9HS7vO/OvLoUNdXHJ4yF7ifdTtpmBlvAz1QyC7EYUFRxnC
hH6q3b45V/92Ef1zDwAYiF5UAOGA9lxcPPMmSSq7kTZL5KBsj5+MU2q64uJ2TvYQ/VSXfjcsrjtg
QqeLaTuxKtXj26vS+KPsk9tTY9d3AQSp6755DF7Un4KBvukSwuP690any52WVdDr94m5WayNJn8C
bYkLD8xDqTliudDV1RBoh3Zao21Rt/KyJv6sioAv2DDVBNLWcjdt9rFFezuFziZtyzGCy2YHieGk
sltzF9FjdImEPR3tpHtWldd8BjREv7N6+v+tidc9EMwPyqLG2dcqZa6lgb+4WYqNgWy+dKIZW6mL
1+aHFembmfRbuvKPcS4FhWxJGQtGpDhT7A13QfY8WQ/y49+f5Zv16DpxTtB0MEldqe5lNRlsuQgP
ZTv8MEW/2/OuA+dyQCmqpnEsNcvITqpNcRFlP3gdkOdbbmf5g3kf1Ge9fhgLdxEc/NT1rTk7Rf1Y
1g/mwo18jqlpMxko92tnGTWHuqtYtmR0pOF21PaDZqP1n1acDENhLVMpG/muavyIBkw9/PAFvqlt
fvdU/vEFSr3AHJ6xdC6nLrxXuluimtrYh5MmJD8tNt985d+tk3/+jVbvjbbn6Bb1xg3cr18SFiRO
cNo6t5xp/lQt3Egj0dW19NzG+W2vIcMRzq3MTY1WnioruP37ePjtDPzDRvF7ffrHL+kLU4s6WZT2
YgpjkU696A/lpe5v6/mkB7ItRJNjPKonmf5ynCA6WzXz4pdHvVop3TaPEAQtrVtkX0oJmP0zfXRx
nZxyFWxP5qMqTBL+TZqqk2+ZXl6KMK/2i/BIdkOirnDW233nWjxW5oSqp8sfIu0yCXOLmh0SgwJp
xLqgbvG8NcQM9qFbLRwo6aeZ3V5UX/7+Fr6ZFb+Xy3+8hFmddUsKGia49kvsnoPwhxnxzab1e6/5
57/bzGGdh7zcJT9J2rqM1kB07fAnpc83PYz/eivVHrdxyj+vpLzAZ6OBTfgTgOGbd3LdTIuQYSe5
aYp7NQtthXZCol3+/ra/q/que2ZT13Zg+xn9Erm0qdJS0UWcRIMTOb4+VEVPaXFXBvdI9b16IfQt
UFxNoA2fIwEvu32lKp46/HDE+Ga6i1dNXUx8ADrllsJCSveiPDjYh7yhXnakzrmNmm+Idtj8/cH/
fDxTrztds5mAX5ASjhsNuTHMiTWgv9aXKo9ABAJA//5X/ry2AGr496bbYfTQkpKTvmLcK+oD6QUK
OoTiVEU/FJd/fmOqJf/7D9SK0RvCxB/ArdvfBlxzWuzYNRcjjh44f3+I33vGf9cl+Hb//iPTUiRC
2PFH1NxDeNKXr1HmmBSxW6Ww0/kosV202I2AbRXcPNSfsuWi9Y0tpAP+33/DN/f/qnVVRGO1VpZR
4jeknNKwSeUnI9vTqjHQg6T2KD6Ybik8lPGXG23Vd0/mvMbOZ+YH0x9iR2Enqw4CUB33/e8/6LuX
ch0n1US6EIsjW1M3P2rlppl3Yom0GSXMor/U5myr/TqOSE7O3UTj9lneluZ6FnbGdBFfAdbF6U9S
pG9Ey+p19pRQGEYoW9Qp2iif+7DxY8iSswM6dT1o+JnHQ6IcYgWylK1nmyF5QEOWS5hZ2RcOOVZX
cxcU0Q+j5Zshf90J7asysoKaH0MSkNN39Ntl5PUG9y4I+6IfmgV/Xsz/4w+hKsgHI2LVqoz1stCM
1G7ryGeB+PvH/fNiDsLi3wO+X1Jk5hXPUPR03cHLYVeyI+2HdNTvfvzVUIbel2FhYZUb6EKk0wYd
uxXlbpX8cAD85tcbV2uCXCytmEyLsjdj+VPogrvKnGMHJNevv7+db45n6rVQ2aiRY2kara2GO1h8
bVvU/fQWW8HGW+JMH5iI8Z7//Y/9eetTr/W6vTkP0hJ3yl4w835tymCZgcA1P6zP3z7K1bv6Sqr9
36bDwmKxbfzFOOUryytQqqW+kXiNW//wVb756vrVItpKU5Itak/3gTprEVvse0ezl2yh+Ems8M2W
dt1BMxIDSpP8dWoOfMRvjYBBD60UFmNCwJyGy83kh13nm84URq1/T5AZS83SGcw/Y7ybYjdoXntD
dQzEvVCD4RZPT/FPSqBvdrhr2SisXy1TQwYbZCDOmlG16fL33vInIj7bzP37KPvm41yzOmDCmpoY
1Mo+kCLpFeQqzv8pCf22GaPernJr+GE4f3MhC5vi329uiOQglKp+2UdOMrZ2CGU0bp+ywO1x5eYu
clcXYymoDrssNio8teG5aCKX1t/fn/Sb62jOgP/+ASRztpmRDMt+CLZjueshPIAlrgrAdzA8bDlo
uJBZ1dt42uTBZv7FrO7DjzzbV7n4w/D5Agv9oSOmXmtbg87ILfSt8x6bA3cgtkQg47g8i5CglX0y
ecsXf9pcjn11TLuXuYYnEKuOVD7lsR/UpTNk9f04FQ7OUZyohVPNxm2SrRVUfhYGyKavvVypnTxY
UxGhu8rYIFbAuyH27OSq8vLkdeSQU6BiHEVPji+t8T73/t/f8O8u1R/KpevgklIiZw+XEpq7eK3L
l7alICuK0xeNMsvuWx35anhWYfjWy6VItFWky7ZepF4WF3viU051feESGz0sI6SzAWh7IEQWjvF5
MjkoKfrZBdlow31FeAurNfLU/jh3+g8j5Pck/tPvv9qfTCPtFkMBBwIhg4vfkn6b6i/aOk0MyoaL
OSC3ahm2msa9+rySo/dUOIL9eEeHaYfZryV97UuQ5+GHmT0WEnXhZoRr06jrLnkUklOPEBMBonUX
pKuUYwS2YVdLxl3OJNAXX2wtWwkyt5YesT07olac1HJVVYINwhRKbickThUhn4gEOy+epiY7DMIq
s7xWWkOGd2IAKJZSHAzLdIzG07m9G8sfDqffLEbXPepEn/W+1tR5b9IaV9NNbIeooMOS+8v5Yg3P
P4ygb2qo6wCWmA+djRqqzcEdD1gZLD/9bFY0j7W1vGLLaG1Ol4tkOv0q2RtPg+ThdsIMJTvlWNnw
u6nN/Vsh82S7XQ+R08Pi2L6K6+HYjRiifxgo361l1w31Hq43Mn4GOutIWrwlLta40+KJeB3d9Mlw
uo7bYu5XHAnO+/mHd/M1Cv8wOtWr9Usjn10MJ0ijs1Rtx7G9UZfQQcwZ6qcYOIIbVqdFuozVr771
xZsaHolpT+aTKk1225WPskr73Q5/9QEcHo6vYuwP42GenShzcypn7ZBE+vrvv/W76uI6LYYACKMW
lFrcS+22DhffSngnsmOCm4aGHD5bXG0n57J5Fuvuh/L7u4PSdcQL6QxtChKG6rK0SfVikTtqpDqY
m+FNvXBQQ4yMxGg377SLdVN8DrdN5ixnrOHTqtxpPxXQ8u9B8KfvdLWKtKZKW6iTUcjnyUUVLejD
T2SOvRVDf1MqemfQVYok6EY0DBcu2aX+SZFuASJvGzIImrY4lHXoAqexips5OJuxXzY3Q3mXaDgS
oSaBznJwiWLUt9wQfEiAFC3O5/co6LddOB8bLV+bZffQJBVWiQTtpIzFLG3Z5ZrEbq0AZhuO27jZ
LUHn1gOwiQzvPGqsLAIWh9BG7G4FyZptSCMKECnfkiW3nlQXSbVtypsi32d9fRituzrz4MRt2pF5
WJiRXWgnKfAIaAJp8crC7ZJhDRyofO1jkC6DI/G4mvmcJCotPUTqIsDYt7zE3pJlz7NVOYXxGbbW
2iT3J13k2mXRTDu/mh7F3Bc6jnEwQRInC9N1kg7wLOZzpEIyUKTqCPKg88x5nBCDjpW/dKnX9eBX
6Ag0G/xeW0qSlyDMdliUH0kFcK20uNeiaVWpKtiBDDRW/hZN46mboo1krfoKjVpXiOuOHE2uZOU2
2Vdxk28WlTE7y0mxIO6Iix6ivcY0V3Sv+EJG9HYsP6fpKpe3SfheEsqhookUTdWOIM1oRmEbw3gy
QYewWlRid1OP+gs+/6PVWMmqMXo994xcT34NuVy/9WWdr+O4RjRfWOQUSIZW4ICB+e6G+FQ3AsGT
fM/WsHmLcMkbg/9ykHVvVgdbU5jqXMWTt4FAV2ieYGCFT1pZPCb5S0fs9F5LtZU0aS6gLHMNlvxF
audsXSpa+xRFSKYttfhcynq1ADWaZy+BQxGdxv6+0U9R1DpC4SGWhjaPJXiN1puyzSiiM3ExaWB5
SrhKJScJtnORo5r/Qt+YVk9TYNNEeNNv0nrmivU9UIGjnhWA0NEuCTd5su6q7dSciGxyojRwlL5y
g9ijxwDHPYI91bnoCBm6EauW7hJ4NVVcIsZ7td+Ls9OrN2iDM3XNaQPRmyncDtM+arl/1FeEJ3H0
NDw8+YoDYEhcDtgO8jG180Z0ocFA791lYn0IUL0A1rFRmZ3NJbq1sL6CqrLL6jimdxXj1niaiRLR
QR4Xd5rZ78vmI68/JuaciuUllF+riUGiDLfAX1dmqj7Suwn00KDuFCY3VhM6+WKElBjIUNIAu2lu
pOpSqOcluJSjXG7g1ZxQy5yyRjqATvJqLFEbYK2PvWT6oQ56drlNpWM+bMZpfIFrvuMxQHST5d6v
pPYhqBdnsLrdLIZcTFnbEQ7kpivkO2VWb7HvKxczGNt1jutfiFxBmbKdBrNWY/JWOSDjBmYJ2TKu
Ss+kQTBGTkMpOmr2qNSRO83JBSH0OPPNI1z4teGX9XFYltoxQVgZigdFw5vSCjOTn0/L4wD/dMSr
OBA1gNR5Co/9M0kkvNT8RG6A4QmI0qLBJR2De7feHwQSAvAxCgwVYO0+NTgX/zhvxsskJT7cWtJn
Fac0Wj6SWG+k2i1kD5Bsy/hvyn3xBe4xlYNguAOwXBGCm4cdzv36d9QYj9++0BANy9YK5Lnl12Jb
rpWIqz4LekhdqWcQ+8E+D+/G8dTXH13S2EAWupkojovJV9fjYSN0LheyzI5cLx2jFyH57XRyrohD
d4v+uCATN+N6L0TZJm8SNxTT3AGVfgngKLgDG5Mi6Hdy1yKpFtItL5jAtuwgUVKFHlr+Zm+wsp1I
QyuM89ARbKEhDcpuQLII2QtXlqZ1hwlFHN50KwCQS5jCC/ld4rzGGYKeI9EdcoSkN/6f9bJJOgd+
cWUCdXEkrkK4+FdgnFuuHh9HDE/lXiR1Jr8tpXOMorjwOsrwsPZNadcFN8LySZqZlxe/QH/uOjwd
BoJ4knLu4UavhSTbgPO+75Ia0XtaygBnthHJHnWbrwD0wClFeKBZwA4mfQXoGA+LjBcjddq+mZwU
lTUSXeKIFI1V8Eu+uguVCyt5DNzbmFHBvWjlSg8hInJKUItx+pqMjqatIxGyGtwr/kLYdYe6MOI3
6a6J/Unzggx5g+7IXx1B7mvylWIYqzlAckcelSPBgGPweGGrOgLhinWMZiA8j5rswmgHeocXGIhc
7spmyCK6bPLPbEF9xX34bSU4ZorYe/OFqeq+QhGSYnwmI+E0dajnEahzvp29Itvju0tB6IE7Sgav
l7YkgQqRB/4qLtCddfxd03KiMe64e+atvcbpsZVWVkpxPyIDORTLRkk5EakfX/SsTHVnYqjE+3wR
yIX0mm5r6J7ULr7awNvD/9XuQ9UNoQEqdX+jlcdq8NropVI57c1OgtZx6u6WmwHLQdLdNrFdBGQ8
hYWHfhzmTB9jflHv55n1qJh8HXFPC4GnmyfYHG4vvpjJuyGBUqbo9+OP3mSRGG2pZJ3K7JRLNwwD
0qaECivLviR5VnNpQshZW+VrqbD14VAWOwizYX7UZ69ZoPI85apdGk5Vsc49C9NdvlxKSny1h/e0
kcNN1K9IN7H0Fdih5mkJd3QOVSbHEr1i1/NNGXiRXh9ac4aAMNKNM6TO6+ucdSiZb8kc24R80SoU
TypnqayKu/0Xw6doiAIMuGyDSLR41jJtkzEgxkts2WLm9KRjWi+kyEt0/dV8iRovLhYGbeIourwO
22yHlnI7fL18BBPmmPo9Fvd6QflfEozkBBXfguN5N03bbgwdqSaaaz5mNIaH2jg3nWN12yzqXHmq
V3NPFFzd1HuN06wONERV6lPd7WXhLlCyXSu/guIo5gDWWTeclVg4T1j+6py1atIuvUHjQNiSIXcI
aiTL0yiRZeEkZnIYYe+xPBXk2sBq3PWyAXx1mamspLUcgtCnL9AT5kuiU0uxR1EWyYZPpFz+tgxs
+ImhuEnuc/kpOa1VrtQQjhjcFKVr3X5R7F6RqC8W8fCVeYVigk3AUBFPlctWnU1fLjiEyfoqqsfT
BB+K4rFWW0dEgNzkI+FUvTeXqhNpeyvTuNct5p211IAeYFmyscX6XTW2PvohzLahL3CiJVkUEIUY
PRUkxwjBq8jBl5aKvVhby7jBpr+yQhnn/tdg7vwpKEAa3zTNSsuDbWWZnzP5Ze6QCOe82ASV+Col
WPpiPrU21Cu5Gnlj6sN03zXrbFmZd1xEa5oJQGrHhXFNFbI0L2DVVlaDEHN4yK0XWXzolgd1pqzz
quxmwR4idf6Mr4y8E0JSRqumFHBkPbklDfBjQPjiiHiZkBL3XL7lpzquDiSVybZSCBu9YsQKzdoY
fLlciXnySzVqL7I6bANpTCG+wMmBLtAUujdmekIgF2e7Ygx3wLHG/ai3AhOyiwgrnLaDQr1lScnt
UEoHvZujtSIOzyV7+BqdlLUqm1dpSbwisT6mCUhAmTiD/pAQ69Bx5U8zNT5DscHBLOVvacLBBCrW
bTFq64UssTbjLm/uAakWmzoQdsTOraMqWOHJfkARviMycAUyPSEmI/5ULHxpYbsZNfg9hvkizgZF
GsNO7+ffoNZ9BfCWzXmncB/fNvsleYmtZ1FjqTgaqRXZKRMe9iRrqVWnXkWrpNVaT6hZSoYJKWZc
yrt2mdSvhZ32jNVH+6kz102gnCqj2ZM54YRVvlsmC20PhwGi2kEHuqVU8Poqca124E+zZd5PYe7H
Swyv8hEs90s1cUyTil0uMaFoqyXaR9I+R1RIXU4oH7220qs1zVv69iTHnSMqfiS/tQGUS6W4E6Tb
CtBqM95jIN/nanaeyMlzZJN/qQ6iY89fkNsZR1k2U7Qpj21TPs8KiL82fSii8UGmmzHJ57rfT0X0
YUoqMARMtHg/h5koqJkmfS6gMrKD6hKCSpAYgXddYEfMhdRLqyMrbFl6crtLicqV/NlagXi0OA5Q
a3zNXbXadpa8lgB8O+z+9cgogcVyMfp6U8csu7XmzkLopdLrKF702e0TDEWq9CFn/ZM2vjMIXc5j
rB9OANm+iRI3SCc3qH/pX+AW5aMcvMWo9zOFXDvGe0kRbaH70E0BkL9XFveKeZPHbm7gyKGfWSK/
JEFLV4pnRUvOViBh8RLSzYwcpdZn1rjBTkY4+vrTEmXb2Szv67ixkzZfy8CUxNBt0MdkmmtYW3Jw
JuUX0QysrV36ohq8JCdGxpHw5vp1FXtqfAlMRyueIsUlRIcScW+K6/yNe5ZGc0J8l8XzqDxp5oYq
YZlWaUtTQdrGI16vNtoalq/V7NQcU3ba1J8BcpK1tZeREolt4QrRwD5JSYvrYtAdwOx1l2K8oCbq
3qflQ7cwYilPwbxKmhJQNBy6HNJkclTrVx1lEsGmONA52g0+gEciUHJ8Ffhou9Svja1eHlk9Sb5w
hmSvIGITbyAf2xPzp+pcU8SYhilchd1lvoQh8ITAE+SNJu6N4HW+j2onq7/8LLnsG8vDNPhSS+Ak
LZrFbaVNxYSqj4Hia8HBtPDPOpx0Kio+uMS9ceyUnLVol0G/chbraFIFw6r0pFSDRbDqm9SV0h5j
LUs2VXabh5uQE5dipR752bacMq1FLk5u54LWZedWc3hAir5qO04UUwcjPPJhgrpd/NVIiPF51l7Y
fQRgJuJs9uuhZI0jOqMhg2HVaBlWhvtGRcW8yiXPyAIeAgxzFrolbEtxiF1dnE5jaWy0cGEnUd7F
sCOUslmztZ+FUfWFzAd12k1PAXrjpsg2pPwp+rbMP4nsA6HPscOTaC4GyUbmmt02U4/jSrTp6xdD
3QxoUsr5ta3OKglo5H416Kg35CiamU31nQ5eBgj3AzepXZf6Q95u5OjYCQCm45UwCk5uooVVv57e
IWQSsIdpHaSMyijYWWy1Q4n+LKlKWlalFr/nWTtzWjYAAkflOD4Tejo9k3LT0tgj4WcrCKWvjNMq
KTqP/gRBmVEKDnTZBx0nXxm5alJ+msy1sGgwoRHQncGGG8N4JVvYU/XlvEgyiqvU7+ZhU0jN+0KK
5YES+GKJYbHmTtUxxvHSKdVtnY+fYcjBjYsqcMSRseqi4rYy0V8FpnUrzpZuT3rE6WUOwJoIN6U8
Oy3sDp7LFef+DV5ptAoD6VMwJa/siS4cb9P6uLRO9aLUv7gI6tONwZmnd5XMyX7pAjGiZJLOQOVo
FHW78lEg38yY/Wp0SN39ujIAvrmohypGu+cZAmZuVxrtufCkye/K1zLm1wPxvaitTQwuUFlUPRtm
LJGZYMFNyddaot0bH48pLYY5f8JBQiFYoP9wO3En0bGDj7doG0zblnXOAa4Xn/qbdFIflGeBnNcD
zh6pdyXdrVo/i+/65NBrrcP1oHbu2Ky10KVZgYATlxdQvLQ8NvyvGY830W0Dg37ok00RbqPBKZJV
jSfFOinJSoc0gsKkMDx4lDWn4HArUOiU9zqy/eB2qGUPd9OQ/op1P5jdVNqoB2Xw+3LBD/FmfEU9
BtxrPdSo3tp1ouxyIpMTfQXFCIXn2L1FvSvHmyD5EKLXYLmE3S9CojaV5Dfo/SuXo19BmzBsAKzb
EDfa2rOqU2ksLKcJh3l6YOmWQm6pSj8xX60hOWaa3dGGIsymnLVTxdFDbVT48wlDI92kd0oVcgK9
rROPvWROCIjCZJBEB8JxV3Ub7VVzr580MHqya5Isiyumcq1fwlBzyvZC4yGnM1Gc2mEjLSCNUu5j
Nb4NOMF+1yRbygQBPTOUpx69pHWfW5tKe4okBIzZeKurvww8XwkNJihLI4tZ8aQ2MAsE3VPrfV64
kfjeEmhrFm9W40r5ZzWcwc30imWzoWLFkTQaHAc5f6bP1EWnoNrU2l2RHhptXyIrRg+UIytGgiIK
Hpve3GwkeUNBsJTvReBlQF7IsjVo2nUehiWSslC2Td2XjBGHYTTobvTJlhRA5JrU+6JVWWb9XqDR
AmOlP1COVBB3flHjuXW1lsSV8ZiXtvnGptI+lB9a7Yf1JdM3KmJlQE3ElXWqS91kd4o1nAiQugGG
YSsVLzNjOb61ghVghsi851mM8qa4U6OHcDphXxOW+0ahsoliJ4mLYwVPUuNQrcNXriDY6CIPtxzA
kBIrMMXEGmsbtXG0tKJzAwcxWxlkm1mq5MSAH6KzsFXbXVRgP9zndflAUjDia3ILIw6z2YNWnsPZ
LvOboGPIHwjhBf3DF6ht0klwFMKTmJ3QPM/pnbUslH0Hrk+H5iQbtAmM/VyeC4Xk4iNoc/IUyLz0
lcAd5HWe7WLYE71C8zD16Vslxaa9LVkH8fu1MkOWc81dReai/tIv21ygx7uqX9p0PaLpNV4VbPgi
m6bkidMLz2VEMOqxvUu/CpU0Srwi5VaLfeK94TiAAOs/mGWC5XXqmnu8kQpkOcfGfVV89NmrXrc3
9Nu5albafQUSN+XbPfFbi+R5AjxSN1ywGbclYYh8vtYS1xG9iKq8mfLnOT4u0VEPn9oitHOFHEWC
SWlb2IZ1r04ubTfrmDT0wZSVUoABJvyZlYqsOpsmUAZEwniU6p0OWjiNdgOlLOuI7jQt432fsO/3
Osd5iTWFEG9aQ5QUTbGhAuKwHDMfARwwFoIJsTRkI5uulzVuJ8uH1teFr2oJM/0JxLgqey22SOtU
lIWDiQ6W5yTtCMt1Ff3ETfUXJjxdGcmZs1Mhs23qmW0oDzDUhsApF0dMz0J7U2OUJjl1/ky1s1Ke
wWTr4SpU3slidDWdwDYnSzZRs+rVNZccbMOD4YwLveB7nH3JV/yccJiLuxZWUHXsk3PUPsJ1Lqtd
KxBvh0wtyV4ma6OIn1R0tRA6OlWKTB0T7dIF5WfqChNCC6euMRzbBWOe6oV8ZBbuxoSlrt51Zcj9
Cc8HmQLnPSkW72O5ZqZUkZs0KzNZNw3Fy6UFFNCGH4G+04PtEiBOgcO/GoiRplRbK7N8L2pe9DAF
bjeBXD2hO6YWJGDUli8WHfc9IcRYVwGW0rpiLsdsgeBqIqTgmzrM3Kx5SPVm3eVceOwAvzoU1EL7
upiGQwR1jqMMrJporIt5zdGcSaowLY/p5Knyw/KhxI9y6UDIGafHAAU867JeOGLO14dR4YYkZbNi
5Qf0AoL23tJuvcyqSW/bzkHONKyjGcCXzicSxWxWEzcC0/uket0Og+ssofOgvXhhBzKCwK7ktaz/
Sqen5lyysUTrGEMLZVrwoWeP40KPdfEzllrVUbrARYgx6JTntB3pf9hju5kB42nGc6gcWiISZhJm
Il7SdC+PO0ZCVtMjdBTEsrVrtUexQ55Fs9eV1ceY5oNxHgCzaw4h46n0IHA7DFbTJzaCLCVaYkgK
DDLDPsqAqBMOkRv1GSSeHFE2r2fzVMLu6G3dxFLwMAqlu9QTObvvX/3A54JYa3EvTjcTuhGO/lW5
mluvSnxxdMgUC1qv7TYYS8X4xRw2aUI6yMhNmNjfKDC1idtYhSHW5famICFE4fipkSONFOuUVLfh
4DXVuh63zX0NowbT8idnzwBFmPoYDs5kesFdT2zzs/HZp1DznFLE9LyWSS4RXXNcD9uO+4Pek9mj
P5RkK33kqq+xVx7CQPX68MXsnoi9UC8KDgN5uGmflBn4JTPNW+aFVuVtEUprahCoKA6n+CB+gWDv
KOhy8EVoBRDF2qEvw2mB97BKv1p2LL2nUHuVYlZKr8t3NOst+SMK3ax9i7MVnVZgS+Z0LwlQdt10
WgfiigOf/qmmhtM8J+p71b/S5AWFZCcvMiX1XVqYDDIo8i2tilVO5z07BtP/EHYeO45jWRp+IgL0
vNyKFOVCPvyGUDh67/n087F7M9NA9ayqUZ1ZmSGR957z24pw7OOYyCvyyHRuXakDhfVKDXxwJCXm
0eEgEFf5ryhurBL0TOoBwaHjwSi4pkf21p2VfFfKj2bcFvy/YILn3Mgu/wKWlkdOX8VPUbg1L4Tp
G8UWfgCpjgwwFM5fJjUVhG3ILylf+bDkdlJbnZA0nFMuwuN+l+/wJg3xG4Q4VeOLkd5jnqmwxO5r
oiK+6bu2PJXaxppcanFAS1D94C/HJpshYWOX4e3C+LWp5V2leDxv1vjZcS0ET62xtnynCzZ+mbsk
FhXDfQ6xTBzs6g5UPHx3QeUU77p+52uXGzfFS2xu+toDqh6GVfc1m+Ta45Q3wRI6p2KooZNkZUyv
BvRM9NpIv3NNceaxtgiqkw+Lt11fxEqOHWSOVq5JRHW77Ae3CLUQ8WWu3zQdfIXGYLLnqncT5jbZ
MkWX07pH9SNx/ROTBhsfndr6i3Ql26DDaBMn21RxbGZXIheExBq0EYIz2ktZfTmFSOCSsm3SbXg1
zcwD4Zbm7RLslHqy/Ro+qJZ3+AvRwur04dawTgpaLvXYVltb/R74l/Out3ZUCeXSm1++lI9c9fd+
/AJzsiw9due7FS5Yq3lvjjqQfj1qjpZea/Og9FzmCmr/F9t/G2n3+1cypcespjBoz4YbQ4lxEjdM
ziYMeb+S+8UZFrlJQRMr/7RnJqryWR+zw0g+jKp7OFjVBLX9Sno2Ta/IfnVN+aBAEP4dLG+EyEDQ
W6saN8dhyimVLI/Wv693QgCKunImIopDAjCK4qFj4O/c2bxalfouAUCsJKNbOOyCHMga1p5rSIA8
E5YPShQcVHKGa63aN1O4U/PCMbtyW5f+nxyXn3YvviQ12lRQy6vEjBy92ZoUN2e08FhirZo9F8sq
DzydbfaC7AeV4EoobhH+qOGXihpBPfhiwwpOoFGt7ZTysMBwoSubf1D22Y8tadtIC1YsOW1xrkhE
Cdbd9Nf1motEpOHiAnPe6vyXZW2tzFq3GdsqdGqbQkpjXSveLDyaGRyji/5on1WhTkbRfeT6mmW8
ahxdDMekmjd+2x+mlpc4AxNTY9cEpFajU3Gzm4/AkL14EIemSrzASq5AAF7SLZEl6q3vl8UeoHak
sruslzlZxoDPFTTWI+UgHK/lfARToz39QxH3SIuvhb+L+dWGId106U4tX51wTWBFv4ThkXtzmIji
ZMZ6Mv6C4XdAThuAAJBq7GQvveUq+mFQWICwEQZYDekVWy9DL8ww2a3mfgL4bi9DsM37/QQSC1kF
laAFVzuHv4Dn2RnKYTaB3NV1mXAKzvtiAibazTNs3JFbOOpoMvP08Z5HZ6ZK31wXvSvRBeRvernZ
FdOp+LFQKFHwewFcBqXo+wtR39JtbolYBMiE3/gwRMCn66bqJrO2NpHYkfprYrUqzup91HZUKbfT
LiC8J2kOKade33ks3Hr9rNs31C6E3iAnkNS7yqPPnMx3NOjuGBxoZmbM4zRNDgKPKYRRMD4R2TH0
/ELA6+YrtT66YWupu2lckSyljT89yrYMAu/cc5brHdNatk6giX3awAItpL/rnMWvtnmchlMCywrQ
a+z1FnUa4G61JKmNlZeSZGv07xHJyvZ4Z8hjRFGwIb/007lS7u2f/ZNG5qqL1qb/XY4AWFF0p3js
Q+FmmPjNXfhWlA9ar5h9D/2/cqCGyIMU1VpXogas7R3xVPUKo8RHwvTIGJl6S4XxuLIpK3VC/5wm
mzS/2/1TTbB4epbhlrvkQJCV0MTb9E4yM6VP7Nrgnpvyp/B/DeEkNks/gtREdvjcZeNEkKLB5z06
w19qOiTPK4mTv0bDOn9WsnUYfZTVUf6ihprfsx6zH7947TCV68mFFRASEvZI149zEbutzv1JYFmj
7ANa7/QaDhCzIRRjJu+ImdRykGOgPo93uWV2OprpazJDpyNn6RAHpI2n8/Gmb1jnKG8j4hiYwHTt
lkTAc1o5BJrlxSYOc08/+NYSo6avp+pjlOH5HV37nRY5BYoae832oSFbqRg2lv2G7jYpQ0WS0nJd
LCMDSh8bb0n80TwrrCal02rbkVTim33p69fqLbYpBVoBggJWKAHklvSX5p84icvMsz9yBk3lvQZm
CeKtnNsu3UYBOs+MbpNVGcqueoly6HB3md0+psnz/S1qfll8VWS6nUHP8dvAFJ1troNC4UMfNnq7
Lzs2Gpt0DvVQdV+4QJ4sUhX02ZOgMecvv0ctkT8PHxIhjXwmEiqNugx3QetFHBrybmRVKmYc0MdA
Q9u53DOwCmq59omgDU7J9FFF70G4tuVPGYou0t/MxN4YT6O8Hk24x0MKAm9D/xCtIUfmi63IX10m
HYKKm8bHpE7w9bySyncz5ph1w+6hEDPRPyoAsMRl18jR5ImnycC9avLloMbWf0d/n8XSRoa/Dv2d
PPABxfeurzw7SzaVBYcDcTefS8VNAgjQYhf2T6XPORG4Jq92WXzH4Yk+AycInBoRSVBvRZ05Uwra
giWo/jKkZy0bEAfRWo/NNuINCSyGd4SCeejFc84MAa5tcktVJom3w3oy0OOkAcCDlpzblM5SxTp2
MPrzeZQcTb12wZ1YLbjuwEYgtWLe7q2a9T65hZSyr/rUqNFAgZio5Tah6UgRS45w6oXsijDPICbt
mygfQtnwXLKMAylKw7EuHqnNMxEBuDCdirA4KUJ1ckF9u7t81P1Vb88Zf2CQPvivWTGKQnFN9R+/
JCXiLaY2zFdYwNVniSi/0PDGucWEybLLnOyjbeaoyLbKnwpob4ceyAg9DCgTfVV3c/ONzF/NPpQc
hfOjsL+aIFh+y4HnP0YVYwasCUfdYu4mgVy/DSNBr3r2wZUt6LNJLXPVIzTOrKUIEgg1HT0FBc/A
Cx8iIIMYeJebpzz8a+DhJ7bd/m/WG/dfQpXzbJw6qPWAHa3iTJSFeC8YiaL6vU+TvSbQZIXxXuUv
HgjrQBTYIRuVe4dBbdjn+rOfXHS0jIH/KjdE28+2cu7a3l/X6jJtFh90dW+ygzR+2Ar4NUI3p+NH
6V4j+6aqPfXO+2aGp/KveQCipF3bYF+oMIc3RdoaYj3bvmtSbFysQ9gV09qRkMm0SyBlJL1Eas+k
/W0WXzoQU9Tu6BiBQYhrUv1zkPek9LLs1g7tKc7UW6qDVdOXG2Z7I7mW2bdeI5doJxnWmXjDfH4M
DRdpaN9lu+SdG+svc4xeJBuuvaTyO1d6+CeUj1pd7Ciw4lbsDM4167trQUq4gZVBEtsuEQ8/nPbj
ZD0H3X5UXyxEuAVC+Kh6M6Tg2gBq1ywYkSX1xwh2HzhNyE5O7xrecyvxDE0OvVI1bpYZRHdNRyBU
Bcz0SyGhbgf3wiJeR0c4WnyrQbJWDW0nVagZs/ltlhcIiCMnkMkDVE9pCJOLEEqnpQWRFUIIu37L
7MKTJEE79dCjaMeXvdJzddvZoe9UsUU0tVz1m7DVv4LaCjyYUFQLU3gUPgISXVu68RSm+/zsS16b
bnXFXiEWQz0/aMOrxP3uG5epf2b9rOMDla1oAyI3R5GUfxkm1RJEzcx0DrNOJSkjHnYHpw7+Iumm
ESPEEoofggLwKyFKkHAKwoZEwUg0thq1JFVxS4V0qBTq6YSkrQ1Mmiovqu2K9k7Zpqvk20l7GAL+
S92kLU+D+qhHVvwMNUWZw5XAWYqFoCMxpNAcC//vXFanOizf6OEl1rOHiVLXSL/1fawY5944FMAE
E1OsAMIaDYkxeBuZcAXahx4SzRCG/a5usqd+6HRYLR+2K3xKQrGpKhJpyXOgl1RkvuNLjb6qK1Jp
w4DP27KhSTo1nlwInmOT15dMtR3BKSKN5UlrPqkE22e4Tqu+K8hYMtzRRodqaOWPIT1ZRbaLgg4D
VBeB72cb2T8bvRfXWNzx3mipC+l81gRJHzbJTKdYY3B2mCItZUvMj8ZtMQZHzCgRU+eUvUzmnrZ1
1d4XxiYY77046KTjIabnbWvL9spjHXjtGO+hs3SqDvuYsj1bQwOmIM1S1vGogfsr1gupiFzzeXfM
ovmzGes9+ArbaNE6Wf1ckksUsN2cobclcrbDm2msG9yNjWtH4EwQvRE3S8dmkc5bNgDqEnXN9ekh
6tD/a2vkD15Bskc3Wa4W8OOWu6AS9B2FXocCoVNZLKvXcFhXXbetUm1X6a0O98bIFKM5RPTM+fta
3Qrg1I6WHs5tht+2fyx1bp6mfZT1D8CZX+enNohOZIOn6vA027+6AOzO2FBqdT8ZjTeZfA6ltBPh
l0YMuy+5eIzwcpPo35SOncsP2d40YnTrEvmLXfuPOq9IwIx9RCSo8UZFd6XCfESWQrvnkjXXdG+t
Qv9cHN4nP3H8ShDXpjuGH6GEKCR0uH0zbZrakkFai87+6etSXnfyRGuOEkRrxfB/lQI9Ki+11jX9
Oi5bZMOxTEdwZmgF/wf0QVhyk8+ZjKSzIbPLCuwDEmzNhQHk7Wi6zEvieEtR2iEcR5g8zW1RMQ0Q
8sW4dBCUxuiETeEBtRWFjuSsB74RfR4fYjp9HNr/KpxLFfBIR3mxBBmn9cp2Rok4dlTXkNtM/e0Z
ee4pieKrv7jQNHCnjvF+xuWRobox6Y5YL/0pnlkuCrHTaBxkPRa3GWlnMZi2ly+iXXTu1CoFp8kP
d2a/9D1vbWKHDAYqne0kxmFToFLQ7i2vfAW95Gc1I1srr83+0c+ferVV2Tspl5trlDYh4wlGLMkN
zFujnkbLZtYpXdI8fdVYqVT5jn9N2Xu9bz4lKBBqBuWc3lDZfCRSxQYjme6YveW0SCpiMs8TNDeA
Tspqvqi3qTl20/5slRczfJVqUOq9nBfLC5dH5FZk5ldp8qBp72havC7BVCWjIA616q9Eyp84vXiP
gmCjRZAVFShcIus2rY5ilyjI9tu/BhtyMzLj2HckHHV/7vOfxP+i3Hpl8QqL6ReRwcCEncXZymhB
KSaZeGzTmzuvsa+ZfOn1jeVffeWkUa97SbDnaagQ7xTl/kRlT1VN8yrSTZuav0YWnZqo3xjIxUjb
81DKF9rZHGg57lOIFbctnaR9jkzVMYl+sQYnRY2baO22XZR3BAGhDRltNL9iHVGozUNTVMcpRPCE
elWotHQpmWuG9dakQwbnGNTHRHgVT9dqIGlgGWpz+AkZZk/a2qmEQ+6dyxfZCRKuGhWIzNZdfka0
h2QKx6u+rvPhNA+7yD+o4twYMcXYMWVir319g3SCWibQugPhoenKRnRq4710JMXwqOkFHyRlvU8+
eyk8J0zjVB6M0mc32B6H9jXSKeYdXnRNJ1BswJuguXkiGVeDWS+j3CftG07a9BqYwti29VyfaGgr
1oXfwZvSRGwh5A8dREwMyLy0RdI+RWxiWTYfA4UII3AKDRCo7WNo1eksUnNRMSmbTN6mxWOeVJrQ
dFKiVXovP1q/2Ntjys+B1TF5WBbaKX5js8CB8JBUF3QIYNWGvgPgD7wahZZGLmD4PJn4CkE60nlv
k4eqzm5WhhAkJBxlIhjQFbD2xtJvJkwUpKgbEdpH8SYMvBJndwGAnUTbvpwE+92uokNjlKnahdKN
SkJZILTzFOJab1k/KxOLSzOBOWhe3/+FlSVuKAOqVR/m3aULQfQ59kd4rSBUJleW8XnQM5/FT3Sj
Vk5f6q8WMhQMHoVpXMpc20T4XPY11lOMK1K+tJXce4nBu5sEL+yMiHJU/dBdQgTey5JIn2l+o8dV
QryxVVqZVqQMdKSO2o0aHEey8kpLJ+tcjc+5tE4RiHSUHnBOsS5aEsyCLPDupfVW7SUkrSMYIIPY
tZOCe9Cn7jRq4qkdp8cogRtqhkyLkIp6uLDsW6Xk6doebyCuSf1WL5tyowZ/BSHwbaRcNAZRvRwS
p7Cti9rAKqdn1X9GpZ6uk/iz0rxkfOtqLs2yuvviqpHbhJ6wkyU3Eq9j8u2zfNXVWzh8KBxuoXhu
zbfRANVVXmRAw3hRBL3FOmSxxp/j8tic7AHvgE8B2xOdQ/Wrb6TK1opC9eHjucwgToMZTq7wfUrO
86289B4x83QQ5/5c0eyUWruhTvRHO1frgdQgXfafx6jfar7lZsmoPMvihwp3h2vBqKLoFYmUsjdM
BBk1Vcooggfpixp5HCjxo2my34AaC799K+dmV9ElIQEvyN1zNALJhiaCm8ZIk21ojSqvD6reQnYz
Hr8V5xD54QpGgOBJN7cUA04hFfNCQ1esfWeROAJedLOQoZOZTbDlIH3jHDcKDkxrk+d/Wm5CMLai
gMjsDvIYKoQNfRfDm9nhEwKT13Wb+y7ZNFO2NUHxgu5RmMe2C59xYiF3R4XY83FzPAwv3YA0VJdz
tpXYNUBU1Bl2yNKjbcsYDYIONjUsP01ce3l1hZZN2eRt8dFY8i3I7c9sqX2owS/NKZPQFiwOfkSP
myyrX6lscxsAt9jsjwQaxZKHbjxoaZHAEIWCWYcQEW5ds+3U8SJTt9lWQgl6A0I701C9GCby7zI2
/HeAXw6w6tdUy6+ebxYdhxIiHSV5hcLyagQmkW5SdxLZ6DsN+4U7VW9WzFCRajQXDqCcpC112LqU
pY2CZS4rjGvGP5VkXrd9u+tkRCCzOJBDusIcOyqIWmrhpG20ich3tlXgGeltCvjGKuVYWk9AkMe6
B/gW5kUJii3y6SwY6veRpNe8K/APoVYjIcpq+d857AfL8jRvdAsVX82LZTQksv0NPkBeMdrvXVJD
PYds3RI+3czUwWV02h9UdyQa6ISsvdo1qS22s10Bv4b6Ux6D9jELkSBe2NVR61CaCaVGbCzvfZVh
OG7cOKbMKQ54Chu5Zy7FidIYaNNDG7ZQ96/mYAIgWcZJssTdSiqHFvOCGg+TiV4ToUfZYRUIh2Ps
kNjMKxBgQfNWJYhThnFb6Np5QjGK9wIecsJjsRmGX7WyDllsr4n0uFXwX/x5z6C7dTZsg77aRfy1
lAYNf/9CsZhnxJ8c/NupyA6RbW39ZsNyHHZH48VHs1OW5rJpQnkojg+2O1u9gwx7H/offs3pyIOC
uCaMqD4LDK+F3dbHEShWvJSkkhSDdFTMi4nUW4roAUAcWs2/Okqt1u92Vf5pEz+Jx3+ZnAa0cfmP
3b1J+r2zftCBhdEjkCFS0LFRZCM9BnK+dNPmRwXRqMnUSyZ3oGA+NmLU43BuQPyJftHiD3+4MJ4W
LRhWyVuM6EKyPJl8ebWot3aoeTXJcM60cDHaGOzY0jeaQAE/FdteehsqUvwJgLKjgzq+lpiR1L7a
K7rsiKhZaA5TSWsn7SXAyOWlHzjYKYBPu2/bGMKtrvq7xLA+QxJo+yrdjJZOUjWGtxzjTYYgT6Xp
VC8QJpjKIWIO0jFv+k1wbPr7MESbcsL6Z5Z7DQsBpsA1cT+Lm7vT+aSoLUm5YflPrtiRe0zgBWgZ
a1JgjPsEtYcBSpeF99r8kqI7LXT4i5Cv0bD+pZbfFry8UpXM/R9FPuMBjak2Ggsc4mX+oRTxpYyI
mGq09qKM1ks4y7jws9kp7ekgpYfSNl2ryTFt7hRQsZitcvkcgpC/poUFseZ7wtAiB+EPoiTu4wPY
Me8Wp2dhJZugQH6eQGUeu/IS+neWmbCAFD5kwWKb9KouXrdG/G0AnA73SXph3o8q/9IbUFcjNnY5
GBBb+y37BpA8+/++TdCBG8NwlZGkziht7anftiwnQkSURor8pFaTOxvZfgoN9eYL4A4IYTyTUTuu
RYcCV1ECzu5U2ZTG9K0K6ytXH1Z6mUXnpLWEwEVtkGRlNqUqxvhAwV4k9rr3EZH7owyqXCzTUeFn
L0oNms8K7AZxS1G1mS9M+JJRwGQzlhO7LtkKGi22zsROXAbWVhaeUucbEaEuzU9RBUyi1o7F20y2
nk7rbJJBLrfC34+Jdtfj0Eto/gjsESPGpow3ioSyFGl7p7tqvcnjkyT8G2aINvoeBusaTO9G8IPV
FyqfLdQ0JFcNb4pxjSXt0oCz11Z5kkbZMWlEL0zZvFljghIqtDSPJU6ARA4eVsTPaMB1NdDzmolY
f1h+Mp+ivqJROB3+Pa5LFNj7CkWpmagkiLMKK3DX8T0ZozeHaI4wTI75mxAPlH+z9l1CFtDaIvcu
Uf5OwYFSvgpzfmZn2pncOrkCN2IH8qnHBCW1X+OcnKz0MFUwHUFBcWGKtcJCNDRtk3HahCI4SWgN
qjE+GnG5VwMDj8xoeF2pqi7+n3VqVKBO8r7yQQ2iMnytE3lNGhofAb6TCMVw0XhtNpyCxqepBGHf
PKHLn2NXE5abFgMauqZSHiWFeiHQCnlf0ltj1U5nc6JuCWcEuN6piNsG0gRN3GpuGgDS0tT4wcHb
KW9i2uk+X5qDzZJh/zZT+DCiWr8xYJfBnedDt6/ouUWzs1mZffFc5iZszH02vbF4apkklArQQG83
g/DvvF+5bO5n6bdAJK+NiVNTSe6MaYkw0S6RSsWl5CqaaJ0oaPiAlTzbpw199CEgbxy7NZt7ELkV
fE01DHurNG8E5ZZuYxTXprlP4UbTXD3SDiUIsaK9tFXBCB2wCKyL1NdWVYUlrfBoxIOnGp10idhh
W9HyczzSCYQG0I92lIJtAiWh/kuZv0fzNjCblfPFln6y8Q06nBV9cYSSd05KmyFmxy8oM4OGnQx0
m2JfoXwQzVYOla++KREZU/QHEKPme9H/BNqM/JwGTDUFC5e4+2zikV7bIjqOMX1NfSm+wpllzdfm
gw6DPzNLdOMZv8uS2L+euMins8SL3csGVgRlFXXjO5ah1v6JtD/F3M5Nc6EiDSYTmnjCbyxV9Hvl
roYjPzbqYzpfaj3dkKq9ruGOtOxa5x9W/DrV3IN4zcUhHdCy18jFaekigCipaaZWFr7CKyysU5Gb
LipE+FmDoRUVWjNbx1r605SNkeIbNmtsMItIqYtKvPlijYMoJFuqabcBrsUsoiVq3k4K+l8ctx7i
Z9Wkaafv3WI+6WbOL4aR8yFEIu5WqQJaRIiKJTFPt1P5lKlPKvONTDnonpgygP3VTNiNRWNbNL8u
xFewLsodDt0IVNLYARjp+qbtzxX1N8BcwV0P1lXOkI06W/+tltBggBGRvEioO9BJoFQKnxCTrxLt
S7A/wyagr5J6iNcah6506kKkKASMJ4jxbJZyVeM7gh2IzjCaEq32BcqKyqftqsm9YRqeygZy4xh1
h2b6mHQ3pqFTTQ5tfG3Go4lgVI3OpSzxaIbJR5npO0sIPr1vu7zUUr43LVje2kaViTVS+mLs2LGW
A/dh1AZHWjdp6M6t2Bc2lTk0cdqsuEULrz0ar7L+Z2Q5ui5zHwXzS1w9bKXL8K1gdagGxcWd6k5q
i/wh2UgxAllBqQ4/UffFms43j14KdBrrX6f767wtX+S+e4qgYzqLFMH6IPUBNjGJZufgOYiXpyK6
Gna0r/ikVV/xYF0cre52rXYU8mQ4omCEjYOGRqpkK7cNnT3LcPcsguIdowYCAAgBL264KNWdn5DN
1xuISqY5d6f+i9xz4KIOeCAoN4QfgafWbP5Dl2CadFR72inyNLnVoF/nOn8q4pQck5ApLO9b0BWz
D0bPFy0h1BVrbzV2m5noZC2pcXeCPHVj8xLVBW97E8gUGBskkuitql4CSTFflvgy2TXZ792gN7qd
rQAcBDZYgm6j2xQjMlEsUFhSpOmtms9IOxPlPakLZ25IKkAPX8E9f1hc7WNwryCBDIwTdu35cf3Q
20ttYpaY8IMNY/abN5idp8ZnRu1Q9ivVq0VsfJ11jF9D+x1q6lNdKXuxZEGUGbVHw8EsRLQt+msN
cAynNivJKgAEExDHlsK1iGVmNAyvMn/ILSatJx53Pk1PWJTtkAUu9K92z5iUi6k85zUiNfz1PZtn
JckG3r5BOfvL9lhChWjyR6oY7wT4SEW3y9L4Qwvw4+bZdLNI+ryDmm4ZPVt6NYf+Qp2nCVCVzuuG
d63uboJwG2T7Ufg9tTs1ktayuhZWt4Nd2ZTEFZVpdg/L+Ym5aUaqFnlAVS2Bpqj7Jv0zSM5Z5gbI
s1GFRhPqhukSEXG5Ys4mPwDpbyhZl2yeHW3wnbhZh03zrbblhnfJ7Zvw0LE5aYnkGLCPVgp1Xfkb
FWQoHO/6xGBm3gWoq9v40+xYWcqITcaTlPV/2fLARZ5tWhvNfEKwU/n3QTc85odNuYwXoG5V+Ynl
txs8QdUdITexCUbOz4r1oFI9RESigKUm/aewzjIavpj9QqEKRjbxH9McPzJKYHnDvxhGqTvnOff4
3JysQVo8kVfQnSJ+rioP4y1e/EsEGTqxvb2gFyU/QOanHgMV3xgggxdkz6Jb+9NNIZNF2vFaYmkt
ba+WPocWYU3sdYYz1p/ovoPi0sm3xt+Hw/Ok7Hp/mwSSO0YXP35K0Z7a7qje08qbhp88W9v5I4KV
Nz8jA3LqtYVFjT5CzorhVU7XFvnSw1EF4JTyJEJ0RfcHfQciu4wZiLlQFpFn9BRYDDbnhEPD7q+m
4ebjSaWRVqefjcKxwPgsuTtTcWIGduX+BDXZyN1LFe47+01jWC7BwdPeL9aNbfpn0Q2O2vClRXg8
OhUTGMsKWej60FlnuyLRrkFlX6SWftAWU21VUZTUQYs7NbGamdIwiTYn20DaM9MAFc8ZGGOmndsa
NZZWTNtOEjBRRbP3rYJjoZvUTY8Ay6mwXSnZWyV/0xy1qfCSTCXFBPU8E4DTR/wi4zBp/k6J611d
VttUwi2VShsFE4AgESZ7CqnWssd1OP+EwhF+fJaL1gZiNvelQqm4paCeBtXc2ZD+DbBeOXyESfrI
c5UBxoTbUDaabd37gikeOfChNhiI6IvBOvSZ9+VTKLNEF3iC4/DaWznH77QRZOSM2aY1z5p6VjVq
vg8yDKRsPaWs6s10FIayMqqq3utW6LtxaLzDTRA4As1dhwQuQSyGfOO9on8HqtjGeLySGUabXrIO
liPsNV5xbWWqeLKIk5Ljr0ygeg2hZiZV3wDfljpDrZj3tZYcM625RzqSXyl9kYLo4KPNMKTgZDSR
thIlJrQ23toi3KozhghywsZicona6CEA8yvZPyutfi1j/AzDupCe/C6t3SkznHKxHyWwxNeOR7Xn
cNUWp7KZcNBVlYm629Qoj6/aG+g21HxB4yzGFXXELBA12aqr5Hep8j+kGFoYZso0STsIjR+Ty7pO
1wrCfLvZjfTqRowr4fQXxPEht1GwY1RggjIKQLppUXbmm87u1hYytlDJ1755DYPo2KLNMWRQimU+
T3Hg5qa9V+pjEj2rFmFoFlqgBGAXZq2t3BhPPN0dBu7CRnoN1Nq1YQbaNESwcQ34GyHrjmlOm2e4
3Xz6qWxkIBKUDKEv/YQhSmRP1HKvagSmXYSkCFXgSoMPzNJ83ejVzS/ys5mGNGLWuzETl7I7xgOh
Sl33i5AmlrZCOgeJ4RK58a744cHPTNlJQswJTPnQkPYKDOuY+Gic4hFB8X8P4vqHRNT/bEgtk7g3
ZNVAW6d7ofRctrfWf/3v/2nlH7IMtSXD7X/lild6KE+ppioHWR6ow5Q1tT5OahgjEjTgbZSprD66
ZMC0atQGs3YIG/rbBQLCR59DdAH/z9/jHyIstf8IlkxaNa97G93MPJ6W9NIUpznknDe7KK9wEKnr
KnUoU4GN9KVjDBIg/z9/tPVPH8F/RLLVrWbOpsWZPerkmpKqZQa+jFVuXIOyoWO+JzY0e6tifM26
9NBru0HZmd1jbIkgaPjqpWrT2rgI8WlEdHum6jqW7B/ulybc8mYBmeV8mku1aIIq96oak6NOzFA2
P1R1C6e3nAOyeWiVso1QZsg29u84MB/h8MLthi0Js6Qj8H75Jf08c7eNDWmf6g3Cd39y5o5ZE0s7
j5yGSz5bmcEzwdEWxaJ2xTv3kHsMj/m26uqtkrT7PJRQCekNfJMW/lA46KjVXuXfjSmeOA1+9b9/
par5T9+p9n+frVBIaiNZgfYUqP2WrCYZrYNUvScifK8t+sxtDZguWANh/Q9n17HbONNsn4gAc9gy
ShSpbNmeDWFrxsw58+nvof+78PQnisAAXnnBVufqqhPmYhDQnUBPhlEPpg48moEInpDFh6ObENkt
yjYdQrBNyWnFZ1S/hohRU+hTCscyOCpMspGAeG79wulGVFt6yFHSArsH3PPY3+niJRF2w5cwzg1I
EK6aNml2jrgbBW29wgCqwz/Aui/I5zL5nu1lEH1eO+DUMtEG75NvDcD+TnCNMaQLsrNT8ALfOBoy
ETCPDl0KF3urSwiFUInFBNr+e8MAGQ1YDEh6xsSDe2xmPVK/Fu0M55lWiHzlVy8B8wEKngZRbdrl
7pBiK459+8HhfMIZjqlI412CwsdUHFB7HArw3SkbwMRKHtQeYl6d6kETKUMeANmV/ia9oowpcA6H
4xxxU9ttkMIH8avutyL0c1rYiIKckHLXAcqhgFOxv+sCSw5vQQ9ldWECZkee+k+BBy43aOFtO+1B
1cNJGwSsStMilpV/TCof3Bj+lrD8MYxcPwc2RDmkgOGBmB8hVVIbzbitWR54xovM7lvvD3TEm+HA
DaUhlJ9TtgO1BhXbWwUuklipcYHtAEEhsEMYZHTYS4wFzJSXig9byAzLF7bojlWbfbKxpCuI/Rlc
fWmGtw702qCRMO5iQdEQUYeVMYAxj0cXIhlVjj5ZL4MQQWEGqDXCDKfwN6n3UdP7DAElnq8FL0OJ
FBJQLFQ9AO/ZxAn2OLfHWT4hS80BgprhV8W9BZQl4GkTfKbZAsESByl/7nUEKB7Mpah+qUa7zXYs
Ku0VML/AkpUR6M9hhNNKaL9kiJd5NGh/fK/Bs0ac8CqOXQ9Yfmk4trybwrcVSX1/q4iQiglhHq33
0q6swceKwRDz32s2fJOD4BZnm4zWlOIlbk5FxupM558pxD9p14H6C+X/TNaCFgyLmgusIY9VgIAL
QAHbNL88389LtxD7925uoUKYwCqHdbwYSZmQwg7GokElO4e41fMmvhXKH6gucvMR/eM2ymgFaEd4
GjpIawJdD+GqCoJGgHJBXhHWkaoMhFXqJyaqs26GmiOMvqgQzpGoQXsT4A+Dnnb7Ccg66k8M3544
jLd+jWRpRZlyZgcxpphBNqUAZrPGKzntdCFVdA5gs3BGx5aZ5SFljrgFulRxLZ+D5M4wlyDqdLwz
NWzoinFryOtwNZILcfjeZvsckEfwz5UE65X5VcH1oR1MhboVwZ2J6VM1IVUepXoXANPCQOtTiZDi
oloYAdxK/tTBfKZJ9yhQDgXUoYdfRQjBWghFt0g3jopNKaiN4x5y+uw+TC9shTRnkO6rAaBvRE6o
LERI8oZJIa0IcH777j2aAkL4EgdBJytjAQArtGdAyoFOJdV9hDWiemAzO8B2RdQ3A4SnU8KcKP6Q
MuC4QycTVf8+qFRAegYOPMsYGZ7Ec/tS+qJ4oLnTZqaefBRYOzQe0Xi1dFAQD06AWUMOYhcAvg0m
SdwCrilWGlCrpYTYDYdgvGXqGsUpt6fsJnEp2e5SWxEZgEmuCeqLCaBASX0qxs0Y1ccO6a9EQWGi
aBsrmR1nhSA4CaFyzz1By+XftbfzAG6iQWZImwsy4EbRDKd46D85r9vww6hxUAsYEkj8sv6en34N
2ZZrXGla8+leCrlYQn2cbvBEEMQaSc/GCihIboEl+Ebx/gvvA1pveykUMEHP7Vbu4fmzDyaUtF/H
edePKPbSu8YvxItUxfUBmXMAnNM8V6BunGUQNYA9L+AgMQSdZElY0bpdEtglLdhpaqK5Ihu5HVVX
qDpMXmbGo3ihWtxKGVAsmTTAZjY8CDRMjiHSXdJGR9XAn/UI81tkZXI89hU6lFeOF3YhIPn+/4/j
pQ/SuvODktsFfU2BNZY0HgcN54x6D3Ma6jMhqhS/exbIUr6TkJIWWRp1WQGSfXyTQIxA4od7FSdz
oT8ptiL0lKHnl9XZrulB4SljtjoNEu4lNvfqa6+IEdB6PYN633ysgbYcAjyUTNCiaOXaW3kccAuK
wiwRvrYMG0U0lBJdsRWhHibhhZibOUTgQOvQWk9CuQBJZbr4RQGLJ8i5O4bQHBkPPhfO2WNUmevw
T9amlyIZLR4AyhRQnQBGKTJMNXyg4Kqq3fQVksvgzfVVgVQipOakEGZl4ppP1lIf+L/P/YFX4Lob
Kzmkanok1YEA0OgP7wP6uBGSlhBtkDlwleSNwOGZqwPEVQBZ+ke4FKew++hfKESIqD589ntsK8iL
WNOOArgC3QcSFh2CEj5kPT7FCiIBGyn6QHYFcpisqrw2X3HiAA6LdfgngRUVnoHAGL5WUJbnDeqO
iIJCfRiqd38AgKBqI7ZrUJ7BxYTvhQXMa5NB0kktf4GCWdFqeoSqnswbcX2CrMIU+EA07ZD8y1b0
uxeODpE0xu18RqbogYZxiMMcBkc+QjTpGOM5v2teKPP5JfxYvVsk7W15vwI0JoYCs3hq98FN7U1q
RRh8wXcBb6q/p1lS4pCiJnyac6Sz53SvYPCa9Kf/xa94kzwWOBe/L7UfGxyJYqmFHhmsflw8DnTw
/ziL1UEtfj40/OOnoigSHWAYUWGYJB4dTm30eHcAZ96BJKMu7GO32womSoRaum31XOsNqFKqEDMz
B20PJrulnErzggrOdjQueM3t7VnevN2tzRozh2H/PeZFkdhCdUulTd0iZwzW9ybQAKhXofyL3nM2
RJxW1gb7eKOKIvGk63whCWQFrUDL0Wpv2bZywGTVwGW/KC8ZeOpIr2qeARlDg9pGKzHJwkUiCvN5
/mNaBzlpM76qJme0+71iQujAgOefBrUEgzG+qN+hGdjZSmPswhwLxHmqAIHQtBPklmQr3Al4+7hQ
V9mA2gcTmiM0+o3pQ77jJfcivkIp6MI69Yre+oLzgijMg/6jm0rf5YmP6oOTGuUv2pDf79Db07eM
Kt7M1JZ2kZmoEP805E2mHgED0Fj9zmiNJentZ/wZadLv58t8aZ/yxDIvAd6J2gg/BHYGoUZ9QMnX
gIbqq4hJfd4EOy/LB8uVJ6aUVcRpSjsRcaODN6PTn2u3tHpUUHbQ4d8orvhWHqMNdCg0ZKGt9Cbo
qKuazPF580tDzRPrOJMy0JllWBQA9KXLRqQJKt4CqqRDh1Jv9E6HuoFGqRDzUFPN36J+sxV1C44J
GlA1Npa4CjdV6/mPWRxuYt4bykt6tqVwLB68F6hgf8C6/T0HZWkfGc+b4B4/3kSOiDm9SupZJUYT
Y6L6+/DGmeUZOXI7s8ZNoUPrzEw/kiOzg3HkjXLFY26FLwhBb4oNJcK9r8V6b/quZMFI/SKv7LQF
DzKRzD3ifZEJHZKKTqtB6/tQWozZG7HRvvjGK5a3NVi8SZuMDVbyn+fjsHR+kWlGqaIGv+rQZLTl
QfZx8h1gXma35fTaDZFkNlE7UzTJRprjyBjJoKWfz1t+HIWL3xPzY28DSJxM2dwwUkoOFKH0wYg2
kyut2EMurSGOOP5Zms7pvMT3kTqgKl3UlHNxg7IUmDtuqD/vA7OwaTli1zSZMiqo3DCOcgFrXspV
SN1quGUqVXyj9XzrH+NDu3IaLsU631v3x4gBQRZ03dwjBeJI1+EibbpXCpKLKuOidCmvRAxLdwuZ
cgioOOshLM04/i3/6M/Ttv8aHGkjXuh7foWYhTnd2svq+lsIUMgXCOQ/oWE+oLVOjw08Y03WgKCx
WZgQi7QmHbUsNTiP22bH66XTaIHbWPROOI7Wr8QoXp5P49Lhx84hxI+RpQKmlmIaPwKvly0oQ9aN
MaH7bHQ6qwWYz8BE2lL9AwnrU63DUVItrNJo9JfBKCxGq7eBenn+S5YW1PfJ8OOX4HnodWDcwdpe
7Y10H9u5thVOBqsnxkVau2oWIiPShXdKYsDXGTRSoZed0xoIzTeFgXQsYjSg3t1qHx75NwBD3cAS
LVkLV6KlBWdukSHu0ZSDy7Mno2XZAsxRB7LMhMiCBh6kKh5iHRkpQ1jZm+y8Bx9cqN/r+8dQIsUi
R0iJAXK6b7a8LejJtXBAMEScBIHKKyoQFq/iYDsiJXbFW2an6NJK2wtnG2n8y/Z0K7LK3M0To18H
lT/AKspYvSYWYs7vxfOjZ6xfiR1IBLgeTSBmjD+S1Rmg8W/Xhu57Oh4NHXGs9SzdJvW8QBqzVOdt
WFuiLl8hAaYiC6lBnVKnzN/Byl28kIUQvyP4H/3xkXqUKx7NwUrHEu3redIyROtnVGAQfDDmAQ68
Bzy/VQjx6bVx83VPk1can1feo64SCdZIYeVJqdA2MEtGquG6N9ZO0u879NG3yTBmrCNZnOepMaGG
y1uTidKSDsaWUW0hDnMGp0HDS9wQNWHDmYxaGRGOvSOM2T9YHXA/lT4I7rDDiwnAen2tvPcd4jz4
WaS1Mc+FUxP978hFVc8cnPbWqZ3NqEC+b8MNymYGb0HjJDbqG1Kz6vCVO96hNVNnMBprA5z8ltUl
izWRajT6DcgF5trRtOBmJ9LzNfFjKRRlGOUjhyFjDgD7GKIFrtoBVAIdaorbWve1fiudymPhRivJ
wMUWibhb6qDzwgxAfkx36m26otTagJf7GxIoH0iC8ND41AFZH7fcpd/yn+XrykG/cO/Rwt8dZRS6
aKq5o5WensevSS9wAgfz5DMa6n5Y6BD5VKH9vNbPhVccTSz0hopiqeok3HEMKCEq6/rnwoxd/kK/
VRjg2/N+LexlQSHjaknIUhp0AAfwNHgG7du9dytd+B3hINHba7WBVqsdboGa+qo37AYYZ9O3wPZ7
CXCvP/8NCxGMoBCLiAujaaJaTGn/Jeiei7iWe4uOEXypLFSwii/OLs7VPjiJ5+cNLlw1gkKsoSCT
kimUMbaH7pKfm7mz9Uty6HXYKn0ptn/JrA5DvsuNGO5KeGOUh+Il36y0/vg6EJQ5OP2xZ0rI8TdD
jiEXLdZutkBeabU6P9cmPNWCj48PejMZkzHv1WLlguOX2iRuCBSC/bEbeMQp58YJIoefNshNpnhI
QZTrmP4qeRXXqtYf6FfvVbIbGX61NzjvnMHPQfWdk1WUa4HnFzWAnL+4WwLYgC1/FoIO9lmDoQpO
6cpymHfUf487QSGCuzyafEhT4KcieWHE13BlB39XJx59lzjdfSlLqf57Q93DM0rrW85kIey3hYQo
cLFXDknIq+DKByi3vIg6iG96gbcUJBCRsGhcKFJYlB2t5IsXbmygRP9eA5NCBXxZYw2MBvJ8mPlA
o7XEFCxPFfU/kMo8BEZolmtL7vFhIpBm2dQYgukPiI8jqaERImqczMAUkRkV9SNIORq4+Co8eOxO
x1C4/sqq+367PRhy0hg7GWuekkZMZYu6/3xOszRAWVq8n9VQdsq528Ejase+Q5TGDY+gI52qO4R5
fxUnXFmo4oMABpzCW2OnbnUYDG8HvuDzTcg8jjaF7wLuj01YiAHNoESJi+sOkYCi0KlPP1WrS2Oz
oDDeaQ8+Lka+svYWEgWCTBzmQ5/PmulorTI7fTTgG4ejvNl0n5TBb+/ReX6SAM+/o67Nmiv5QuwO
hZa/lxifopiZAfrt8BYIa/thx+yiCzS9dcYWzcZChWLcZda/DadEnGlTQ4mRl5ffD+tD/lHa/Yt/
kozkQ36bbt2veGUgv194D1aURJxjMi3WZSrAjRhi9fvKSbaBluiyPmkK1rCIpBduDQg0qPQOmJlN
rNOva4t5aTwl4lzqqAEQ6ABNV0cOJpbIqyIY839J52wz2Oyd+5Ab1ePXc8aPIw4wg/+eP6YKh/+5
fENW/gA7RGPSh01gJgitoDVvhfo7TDc16KOs7Nal9oj1ApmWEeZD6B/wjltFvcIrwlmrOyxkdwTS
spyXqVZIaHy8wTNy3EOEUY02AwoIysqvX8h6C2RlA9BTWBzNy70zc3vYVIfULu1Ih7Tuvtt1u8aA
89sBKFcjsIGb7HdRuXKULNQvhW/02I+jROjqvok4Dg7ZW+UtgSKDiqT75FngZzAwqoGPEHTHkZrb
wDlAgJw03CohFfjuwy0BiKEdB+8UCGQgjzkmOi1pkg6pxOPKvpwjmgf7RSTCVqmPysLrsS8hScGY
0Hvder9DSH+elX22U06s3rmwrNAhyrPSoLTQIHEQlEDKyyVDI9C4TU78C+osULw1JReymKjPqsoW
TF5x31jhe2quNDkv0Ed9JM4EsJBraIygSajcnOLNPNtAOdnAW/zjqSMSWx918SH2WLSQbPHO6k/N
NrW512EDm10HuIBNsYGiiSbYQHQjaIMO/nX1gbXUOeIUkEKp70sPRFwBqur5NbfgowLScrGD0lGw
C9bikYVm/uPy7nv+OM6bvzQQC6u+FZnsFsUMSz6vzNLCwiBLYEnZJ7Gc91gYxlQb3Zt0YO343GwB
qdhOp+DmXRpotqjFR76yLhbOM7IMNgodsBp0NIdYoFCDPAwHR3X4s/aIWEjvCgKx0nmqm5gx7+Yy
c3zmXgO8/wsX+t0nVv39fMyWhoxYdnQX83TJoBiMOBX6mpfOBiJyDVWz9OoSiJXF+PQYFGAGOVAu
PHgfMPDMteQovvRnH3JKKmMNoBRBZRdeEJ/P+/M4zSaQ5UH4jg40eHq000HdEfEgrmo73zZQFT62
//Z44Im4OgIhNqBm9+XaGD6TXcCrz3/60mjx8xz9OOQLSO4pxSDTDuwK0312lU9gzXmOcuo0zwEP
0oIt5YG6eitZ/YWp54lzm2GhiidU6AdShi/8sXLL1Vjt8fuKJ1PWSgNeeMWOkuMp0Iwq473MQpwj
G4DCeD5Wj+8cnkxXN3RXykPcSw5DzUqoLdLvZYS15VOmkpTtyvZeCCl4MjedcUoF9+VpciaQH4u+
1fnxBWA7sJAlsxdh+V3v5OkzUdawnY9XL/+9Mn6sgDbvu9JLoIHVtXCUhlEdVdopDfZI58NLodcL
ttWF7OX5GC5NEjH/HIiWfJIApgA0ljXRHxxkn8W1oZtPqP9emDyZj/Z5sRhjnpscypdOXQmFTnil
Pf/d36XPR98mLmNJSuVcDFpU3qscBiZxBYJtHChio0FODa63gzgJBi1BPbcA2f7ADCB+hgI8Z+Dl
HRipEAAqO00xPG85SIi3IB94Sa746jDRLeSCWHgEjNBGKXjI6lQ0Fe7EmqW3iRzQuxYC8vrQQM2u
g7AzvGcy+Z1nYdmmQjgNmhPhpEiOnDKw+/M8OOIktPK7heeklhQDlLwSPoeMOZypno/E0i4gDm+Q
IasJciOjQ9dwxIDV7jCBRsoBDCCsganmMX001sQJHlaCCJ09NBFwcWhVEMxAaBAIRidBf0JgJNro
B6l22a7wDmFQtXaSQmgSPosRFA6LSY/aeFgJIJbW6xxX/NgcwZiCfSqJA+atBIw1tGXoGoxhqT0f
zIXPk2nmuvP4fOC6wQmTCgQSmCbWbsfSxvOvL0wVTZztdBOmSQnxGEeUe17laeVXDR9Btu4/ky5a
WQ5LxxU9N/5jhKDJGkzsRKOREchdgFMg/ZZ3dpTyADIGO1mZDhM3SiqsgWEVAtb2874t7HUyb122
flmWHjtAIvKlTd/z6PBv3yX2uRg2bZnl83cpkCtlM4yzletj6RcTG6eCmLpUpfjybPTTxJeeXoEY
LC0iYo1WNd6HFMsMjiAFKhzVPRbew9bz4Xi8hDgyhR2knj91CajMPIvUFgfaoAip7TtQ4M+///jy
ARf079UTZv3kN1yauyKkgXx68lRGktgt38FOKaQ52Y4zbHwlAZsyZ+H79rzVx1EI9588eQKi/cRn
uduG7WcecwIYLFxqxQnktPO4hcYVPBSfN7U0gPNq+LE9ijCUi0zII7fh8tn3rgxh51fKn5EEWY4C
QsZrmb/HzwJOIRZuMoQKw3k1HPGgLwTJsyS8ScOOGqEPWL91QbFSv3m8ijkyi12mVMLzkN5wO1oO
X0rMyc5Tcm/zfLQeL2VOIU7+wI98xS+qyOV9swuvUXegi5WVvPRpYpeAOgg4F59ELgW7tFQaYF1o
lNU/hefAp/09y0rC+16cw8ZpVF675D1BGSFI7/80JmRGt0kFxRvCNIVS8bGDuCVsMAMkH55/fGE6
ZeJQ4pu267qMSd22ucEUBGJ5Kx9eGG4ySyt5QdFmFD6cRwGzlbPKhCgepw+zRtzzn77QAgm5HrNC
LoIedhzCNMBI715DoLH5t1VO4qH5pBgzWZpiN4dzCcUeuGT7/EcvHAcScVuCYM1XYtjGUNtLMY8A
xUs8mESQURAy9va8jYUaAEeCrTkGDyE5CmO39yMYaopZNx4YKmuhgAGyAxMAOT/5s5mhkkcG+Oi9
oUwZh3Te8Bk3MrVh/K5f2RgL64vMnyuCF7SZWCRuPRwo3uGGtfW19GFi4RYT0wZyWiZuBDmUUro1
9cp2W5oh4ghqmWyaAlGJXXmiLB7i5RVILyHsZ6W1Q27h9pGIk6hN+IoqMrTQUsB3NlAFP3rUV1PB
B4yL9OdrYKEXZF569JH0ZoQQwwNh0Ja/xB5okGBw5lOzsv0WJkCc76EfF1ss5qPIDAF4X2yKsmkD
bYs1OsLSp4lN0nBNl0AhNHGbUUSGKGVfgcpZCegXBp9E4w80+Oxl5CduAddiEPnAnGd5iJFPkWgI
DQzuvET5xxEibmSpSMXWb9ANCCz56b6FJvDzyV0Yn/8kNesUyTNotoEwxEKS+DOpV06OpQ8Tmyqi
aCBhPDp2qQzsaslQOGrlJy8ACjkyKxf0Hjsm84kKXKcHw/ocRGEBQRdcNMDiqmnoVIbw4c1SPKN7
6ITpVCMB4SjW7b6pc97KkyZHtnPyjH8aQ55YvkqZSzRsVxNXCvB0xVs6r6qVvi6MIplSCwoakG4e
O4PGUz+VGHhbe9rzX71w55HgfDrlxgoaQYmrTJiejIL6J9cVA9xk+lL/tybmpn/s65yWICE7daDN
QPEfWpqQ/RWRV1h7BS31YB60H59P22zMITuXgGCNJN1uDK0+WHlLLIw7qcZRtmktDQk+XTZQIqc2
bSuszOjCjybx8BHNDJNX4pneUTrFVFpMvecQVH8+4Es/mzjtuJ5qJwVKeU5TANYogQHNnJ9/eSmV
zxODTckC3Deg0elArP8WHfMbB3gXB2WKj/iwFlcvQT5IxkZSKUwkZAnjBFveKF+knfQ2bGObLVT4
FCbwA1CDXXlI+o3sQ0JwZdAev3YEnv17GUl+NLU0jTxyswXIKX9hrGTTfkJN5vnIPb4lhG+a2Y9V
ilxFNNA9CmMS6IMXCAbChJ3/hJ7b888vnIYCyfrIhaks4x41HAlqvp+C24NxFqkw9zx5OBFNCH85
AOyvxGCPV69A7ouxyaSOrlHQmQvtAM6vvNW+gfj/TdMJJGUjTztYCMYSyjg2/H4MiI3Zod1csyN0
EiwojZ+g83CogWWFMptGg5sjmqEOgxZUyKcbrAINWENu1/CzS4A/kscBdJXcK9GMyQGONTNpm7Vi
gFC8a7FrHQCetNEIzMaGv/Om37Qb6LbrMBYGqFx4fz6pC0uS5GAUPaQBSwqKAIoKBvk+3ML55+id
n398gZYlkGRxqC17XC4N4Mc4E3C8A8TWzpKpACZf7XoTJn5XAMuAFoGX6pf/PnyEB+jIVLf6+Lz9
JaQPO++UHztigDxm5Lc94wwmfWtv7d63uT1AZbpgQCnOhuLoHdLWVnaGnvrKI2ypNvU91T/aFGsF
enYz9GFmQcANyJZM+EftQoDJGo16B3H+1FhrAcESeJKka8PlHGpCHbYJY946E+VPt7mWVnQOXeET
Ck/b3Ak2+TY1gbKoLF+L9hAwXLnWF44bkvdRlGCD1zUG1+t1oLXgQtG0Z6hqIKP/fPqWdsc3uuTH
UKaF30xsJaBzOv8ybeGJDVFryztyr3OVD0AJwPZHQOr5TYS1ZEdzB61fGUqk7cpPWLqMyLqWWFA9
XqYh49C34Mpt8O4B1aqGnKqLE2FlIB+nEwWyApTUkyIUBfBotFZdRPtPZ2d2Z0XW81FcyHUL3137
MYqTGLFCxuM+7aOt4MG9trM5G7b10MbCXl9pZH4ePDhWvxv/0Ug7JBElIScDwE9nwhZPLbbMJt1G
pmcCR6Ack5WxWsKckcUHJfdrGiOGwapU5sDAbgrGnzhQ0k21BZJyB+wH7AXUapPdgD23m1tlxddV
pOjCcUkWJ1i5agI+D2aGUZJCjVzlb9lOdkJwOWdUjaKFFhRGjVmA8F1aOaKXThSyWJHH8MmUhWoG
vHSmZ9VW50TXcAe3TR3+6iZUp+X76Ej/OJVkkWIcadS6MyzH3h4OyGW7CKP5I3VOVEajX5XjuHI7
LGR8oDn39+nsVXUJfRjcPY3eG/UZHmDunwaNsLq86dxg7UCeP/dgadJE5qLnaXZGKs60Kd4GIc0G
zFN1KAseVaawkiH7Pm//2whPIvdZ5PkVKWxm2BlrQJ0YjfhG7LLv0FmDagDEXKsdu5Us/5JY0Yt0
pLYBfGVwEygrv2Bhm/Nk0WMq4LKRz91sQfiAyawGMx8VJEptdY8/jvnhf/j3fFWTEMvSgD5Sm1r1
vgcTEj42uC6gMY96fFgDsD4+EHmFeM1N1IRMCos93tQGwKXQ0EJgEh6rU/r6/Lh6fHXxJOhf8CCZ
FUtoQLQh0adNp8FdIxQsKCfwJJh89EI/LXp8e7rAXHmX71kjPFmQ8oaEyH6N9bWwd+AC8PdcZGVH
Nco82yBAWYUD66Qdt4fqrQmdm22Ca/D5QC3MBJlppxSRbVIZzXRm+wGNJnUG4dPO2jNs4TTnSSg2
BMA6npmvPnZUg6N/Qfn/ENvwl3hLP7pX9g0PS2jVa74LQT8YE0JBTfeT2ZzqefceH+c8mY1PImh1
BeHcPJhz5R57BoLaCNOef33hkQlDmb8nqZ58SmwoHNywkQ9Ytb9lpnyBjoghw2BLn+xGk64jwjPh
lGxWmlzq0bzif97DUzDBhgJNsr0uC2a4YTaQvYJVCBupsCw32U0FD3QY/VjxcRa12Y8rLS9Afnmy
SMBmDR3mLFoe7uAuQS8W4rDQI4ThmMUfEpPSohsYyOip4sZXyBjjD0pVK+t0gU/Ck9UDJURpIAbt
Es86/1eO2YRFjAY5S+Xibzx9fI+t0W1dgNEhD6ZmZwp65ipcI91oJ5r5Bi4mECn6szIHc9L9wV1A
lg/8AHk0lsM5CQ9TPTO73XSqTShNWrW9xv9fIN7xJPS+YnjoXgqAEqd75S3rMJpa52Cr3KBDpSW7
0vFMweBNaI8JIDStvMnng/5Rx4gqw4jXRpCL6JhyCEA8q501ZPTCQ5EnqwtxX0VwUEUokDnsBx4T
WLmvzZ0zgVGCCOexdMMXLCEDIknH3GGrTQJ3elt4Z51xpWsLQRZPVgbGeiqDSsBDqoMOMkSftKLW
vN/0UarVyZ5G1b8LkVq/9nZvi2uB/0JGhSdh8oNE0d44z2Lzlt5KsEEyVbyLOixMt41B72JzldU3
BzsPpo6ExXcFx0zlgNRTe6bA/1WhEIjLInNLnAxrgdZSG0TiTi5FkMYZTKL/AQ0MmB5BH1/1tRdm
LcG1dMaQekFIlo5BCw1pR7r456hQo2v/xd+GUwnJpBD63DNNizmOduZCZgvmZHrmrmlBLS0Qgbhx
gesIywEQRweOvjb7lV2RurAlbTSTPZRwT/k1i9VL9LJyhixcvAIRG4dKnzHQGp8QzfkbGvz63iiA
zvZnljWkMYIPhMmQ7Km0XtVXmpw78mCJkGhdGHOVcSPIwMghoGB06sxsMh0B3q3cBsg+USvAn4Ub
isy8TkVTDDGNOQR1+pyY/lbc1Me1E2oh48P/JwcKrZo8qedOnEQ7epcthNsus4Unvd3tkkMKKXCV
ghJF+pvfrZ4dCyNHJkZjP5tSSemhtKTS2uf0OqgoWGN+Tr0KWsnK/CyBOb95fT+u9q6IkzzNaEBs
D4Fz0FPbm3V11E/9BrnZRqUtiHTR6iul5ar8G4GT3auXVpeh1BBqvvXla3cfmhR0qq5lL7/rsg9W
zHdS6scvYkemzKfKZyHspJjcJrZhyOHMzw7A7y1Kvcq4kXhNtBFlQwVEgf2nSuFKLEwRRx00ERDN
eWB2Qg5rgwBWDbDaMrVHQgdq4BjCDw56TZDd1HCNH2DgvU8sBICOp3qwhbVgg7NNrHbT7gJDNsHP
XYkJFxhEPJnXEmXfq8QcvcKzVAMn1WIt+jTocFBpkFbo9VCTDHELmT4ILPBQdIq1P+8vvh6b0Pnf
AS21xhNdCh/J9Fc4AREKXVYWcQT8dnQFL5V5iETQtUKtNoGhNYO18+bxI5n/Vjj6MZUV5CXjeG7L
c6lLtv2M9ON47zS4dRtrC3gheiCVEyiREyN68EeHKt04ttjBlBUrXNv5C8cKTV4+UiUUVQmgos8A
fmdAzhbujQzyr4EhTitbcKkHRPzTIjxIPQBOHBhq0pw5Mjrs/LJhZeE97gFHphDgVjP40fx1Bebn
NDiNhswgVJV5rf9H5h9HvqzFts2BnJkiF36q8Z5+mZAWhkHdaXjh1HElFn98dXHkA7iXACBnOoDt
ILMmGBk8U0fdY3Q/0yZRA5Tn+XW11Mo8ij8WrMBFHQyYZkgfBMg7q/oNdWqwY1pPHRAKr4Xyj0Ma
uLz93cooM003JmglyiFcqiMsrCFRDQ12UW0p24M54Bpxcak/RHIlDpsYARRagnUXvO8g64wapFwb
o6dW/OrbZGGN/SdtEPU1x8J/zeVdX4ClvYECXnykS4PPV/bIQsacI5/0mdh7QsujifEUQe0Ekg1/
0sJk4aYx21trIoQW85UH9sKYke/rjKr6CK4RMfBCupjqtAAjKBXMGW7QS5Tp1sLOpS6Rj606GBO5
nGv0RauhtprwcDWD8bfa3r23Gv6/E/zWjefLel5Y/71SOfJFECAjoVRTnLjTvbsyn8WX9wa713/7
tvD3Ym48MNClEDiM9os3pk10E83g9PzTC+uK5GRm5URBzwE/G1aZdb5DJfOoZLviYw3auPR94uRV
2lrIZH+GkCQac0UugxpUhDg53kvVymJaeIxxIpEn7oo8DOjv4RFAKqs/CuS8AXXkfnGa/y5voEOK
Itrz4VpYuML8/x+HF3JC/z8TNGaC2ouO8FW4ir52Ai9kBzmBOLY8pc7FpM4TV2DVfM8hESNAn1tr
4e7zNV55+A9B2uXVX2EfLPWGOLqovB/6cASyK0YEdKuu1BmGsXOYnf9jA8TCHeSqBwIVDWQw95W3
kAmESEVFb6ePtTL44ogR4UMMZUCZi9CE/zHcs3v8xX/VJ+oMk6OGseR74zLvz6d+IT/Mke9I6NtL
LHTME7f/iicNPiZwF45U7szyBrIalR38WdM8XNg0JMOTF+u84QomdstEhfVq8Oa/CLNHhgoHrpXO
LNyP5Juxpnt4OotAjWV3uCAPqIvKavLK3qWT94bb/nkrC2ci+WJMaeTSRLCC3P7ksVZowahp+Egv
zz++dLiToJyhDAVK7uEAAS7pcO2OsGIAvUE8NL/qQ/er/lxpZmmkiBMsKUO4iMfoRIItORkj7HAB
pf6Ex2cI1iKvUtzKnCzM+rfo0I+zZQg9xQvh5eJCEj/oVaGBsIHVe2p4L9YukoVaE0c+eCtF5PiI
Qxvwr6U4DaXQJMCRbEiV+X/sfdmS3DiW7K+M9Ts1IAGQwLXpfmBsGZG7MrW+0DKVKS7gAmIhCX79
9VBVT0vZ0123HsfslpXJTMqMYAQI4pzjx487lOjnKhe/z3n+57fl/5SvAO3aUA69/dt/4e/fBh1M
XVbuzV//9jh0+P+/zq/579/59RV/u66/mcEO393b3/rlRXjj3y+8fXJPv/wFnpu1C/f+1YT3r9a3
7scF8BHPv/n/+sP/eP3xLo9Bv/71L98G38PU7v1rWQ/9X37/0fHlr3+JzzyH//z5/X//4c1Th9ed
BvPy9M8veH2y7q9/ofJdIqWAjgwaYVCCPOMf8+uPn7B3EibNQMAFJSQT53OnH9CWxovoO5pRhnkl
IQSOs3PYsYM//yiR7/APqDmg7IpfYDiV/v7Bfrk3/7hX/wEN/7uh7p3Fq38QUf+RvmRJRmAxe74+
uroJiG5vAtCEuR5nE+82spriCxD6/FWzDnBGZqOBubwzEZyY5pJAN9eqat1HWbdteRTMxhrmLss1
m482ph9Box6Pcy2W+2R0X/xQbykYGTf9VIcPUZfRxyQycOQZ/DIfNG2WvVsBkCwJWOS51e6Okmy8
trxL7YnOsSyhwWvxKRLIppq91LSjp6yGW9heKNpp6KunyTlHJcZee5J6OHiLtK8hAyXiQr22vOXD
UwHbGCu21DI4HckSvlR5TapQ7sICl3B4wjQdHHu3AyuhPAjtLNtiKAzGdnRm2SX8s9PxUmcVrP1g
8A6R/yYec1rwBMa7puuK7VCW/AZF2nwUQ5+wvIbMfR67tb+u8b7QJFtoDV9rVcdu2Wg3r+lNbYcq
2ZAF9e+h93Czf19ERvfocMAb5b4sQn20bmFQEljrmMBZrmodPKDHrC6Phmr5SK0vyLxRWCfWb2hT
jZdcdRPckKPuy9gtC2wMR93fjOMitqq06wT/5FnBo8nNHwRBTLtmEo7PN62Exes4uwWepryX/In6
EuVLXS9j+0jSAPvpFOpytIC7TVPCSaGypmgkLKJ6FAl2mYoJc8dKNHJrkqWAm3pZ8SOMwjEjtkmy
NI1OUkm7gnO6yLbYTxnPvpWpIgnc1xueXZJJdN0mwSZymwZOlMvOC9+LPBbxpDYLLqrhqV42aP3b
xu81Hl1IfbXp2j2tforBPouLaYKDYRvoa99CvDCtdFdCfyqAQjvDoTnazKqrIfpR8xbviBkelzQG
HrTLGsO9s2DkyzLzGkhtpmrykBgcfYc0Y8VHJ6byqWVrgCLiJPmKoKxw8mPWSD34csZJDfS1hTYN
XD/IhsSZHzAa3Ah8Nz34S5EuM26Jh/8mZ7B03Qp4Ld5aSKnBJj7iEvyMaYR6TVR1NZxoBfueMXoW
KwyFgAFkNgzw3RwKGCkO8AAED5tlV1GkE/g6j5m8aGm7gvWq5vV9t6IxkSNgYbEC3DSuFRENLKPX
tj8qAxx8n6wNMzmcVMOj4QZOuPWs/LOotWu2uOHZS5VZsHDabIFA4urCB6qHpNhoGoYexlKNYtuC
0LiApejQqauknwjmGkNF5YEPQ1Tlrir6/rKEvQyUj6IBJoFFGIvdxLqm2riR1ODudaXrLzjj8TWb
SntshIC0fpTJeB9pDxufIWET2KMqTOASC+LmLSqg8bwgqR7gSG9MsmOswByFnSgXW5hFRpBIFZAl
VhgPiQxf9W7NJuy2VcnukThZb1Mv2E1Keqs2U7rW+xqGOHTb1CkB0FRVQFMYJz67Bx8DAXjJqP6Y
mdK+etlLuudrtHyuTafeiwGGotzAqu5CMprBA2mYlnIr8EbZfsyy5ZabBhYIHLbn2zjEBfSZfApr
4wMvmGD7tVis2sO2OFlSZCwe+ETnYKIdLNwiyZTBk/tH9PlTEfhfhtdfQvKtfu0fnHl9dddP+n9B
IP5BAv7XgTivzX88Ps11+3Pw/vGa32Mxe0cyKRB0RZZwLs5h9fdYTN/FKf7LJBUJTX5Ayb/H4iR5
R/AflEoRkfGgnqmxf4/F8Tu8D34I7ISlEsH0z8TiN3ktagme8YTxTBLUGgKDyL/WmkxwBZXeAA9E
2FHHzwV+Z0ZPU0nzvdC0GqHSVkmTlTDnUi6GU1nJFtiorlOTpnJjo0nB/7oznL//8/vpf9tOSc5N
l3+9Ux59X9v66ed98uMVv+2TOH4HRVeJIWeW0piy8534bZ9k7/iZHiYFEQL74Ywv/T1lw49YnEAv
K2M8Jfw8lvP7NqHkXZJIAknOWAKsoGgR/omUDXv0J7wpS2IKcBMJG0HmlmRSvgE/moWtCwmY7uQx
6b62zVydVgaX6qrw08Mcte02mHW5y3oy44w19vDTOv2eQf6cMZ4r+J/zxRjfAN8lg2RICimifxoO
C9SNdQumlx/T+GboV/9c22J5cFll9n/yUoxBYxZmPgQPF6VvpXw7zFMjdwEOTfumfVxck26G1oM2
EbfyD77VPy0qaAT4VjSOBR5m8lb0ihp4PhrkKTmBKRa8AqMa/mxy6mA1uXJEIFzyMUXCEu8DSCOv
draBHv/9t30DaODG4lsS7LkY9CNsPP6m7rQ1MgtiVAcNvKkZLmY5V3aDyRfPtxAGgk9rVsbTg81C
+wVPfkJgm6dg9dAyB7G+MVtf0nm0Cfxrz4OY//6znTGVX246eB7YvhTDwjxLs7cNoTqINl5TrfI+
W+21jprpFHVj9wczk28omecVQBJIsG9B9EwlDuhfD8DRN1qOcQWHxei3VH4JPKfTOmAdTEK+wDau
vu18hIjO+m5eD2TS0LiZs469zF1hqvvaJNX9OPbIIEe4C0Y7QJEGpqhdQx4aO2TzxuOt680MO3SM
RZf2ppOZw5T0DKTvYFRI0CyqKLwKx0azb/9+Fc/o2s+rmCDuUM7TmCc4WdjbJqxIWBfweHc5TFnV
Hqmw2I940vI5dGDVumq++/fXe0OAyBJcUHLMZ0uCC9KE4LT6GbwsZeNnZC8wVq3IgSEJzhOabqfC
b5NCfRWFeRgEPzQILHJgX2aSnjCeue2FO/Qp5GzPi4io8gf7HOfg21WQWIOUJWdxQfG2FZDxiPAI
/vE5SDz1g8YhtuuK8LpaJS4XNsHZHS6om3+/Em/3b5JmKU9wyfPDjQf9zaO1woR8KVH35BJaescq
IWrft/aPJOH+p6tkBENvqZQsYT8GmX7Cc+CzLmyTFNg7rUZtNjuYxqc2/YP1+5+uggCAwj+jAn3B
N+c/svy0mPrzVaa2PMYYKt4OMmv/1JAjtg5M2mgmENKExIDy20bKKKH6vECsBHS18aljdP4aj4a9
/MFteUMPwmUyAvsfEafxGYAgbwcqlhjIZzzxb0Z6nPOkmrm6SCE4pV/TuIVtvSblJ1suLbkoGYtg
D6LWjO9wDpYRilfdzjcewifJDa/hbJl7ojKA6B139sKmTYDM6+qG8eiYK8WmWQw085LF1mBa2Kzl
992EYvcySVtxtqou8Vrmx6BPVcGhgkEDidEvskXjLywQZ/h2mMrpPKt6druO5YTUq9Wk2xa+ai5K
ZaQ8jH2N/H7CDRnz0EFKcWvKZnl2PFYN1ELnHuLsnYGG8Gj1XN7qqaQXSzBL+yniUDHauCGL7FVb
dX597+m4kg/FUJXJYfLGrbtZxuabXKKo3BvTrWJDXNp0F1ndwpxY1aaatn0gM8vHLOlGiK0lOtqa
yYZuP2ouykNgq/lEdDR1W0+K0u27QvPbfjSK7IIRwp8g+IVKTEFSJt661hbhmmkLt/c5WYaw5TXL
7JYVcfUoUkxI5o5X5yIuyBSFOwvFvBmbRIyHxPk+2xaDYR7W8mOEyB1bDuvWuPWwcJ9iekFiS2DM
srYDPSK9xvooy9ejUBmMtYktydchdIPa6ZqhVawVj8Z9vLiq254VXMoNR5vP7TDBX967ZUHIqxGu
b0JSmyUvsaRl3mgnAN4OAWaw55njL0vQ6tXMdLI7THgq+Ovi038wk8EmgOzM+9iFOLrFm0FGShVx
2u2MmrrlkMBPGoLjUEP7pJI6kOsFSAAs6Bb4Fu9lWPo9LHL74phYHMKnRABryYWhqr2LJjuaPYpU
VW850APQbmIffY6NHMIu0uNZpKc13RdBp+65qKsJGv4Mnb/rAAognJaadMEg2LCOX8gytWLbCaS1
F6YW6KNa0o0vEx29ymVSTxd1rNqwLccUgmmzbe1xWKu+wcLzftlgL4V4V7AortACzbpsM40tWuIT
7SBiGwyndNPXC31GUS+iXeWchOhcF8ERvMJYYHuJ7sQ04wPNzQkTxep5DIhamwGmji7XaC3AySQb
ndqUQzTg3OstgnQ9ZOVTwOAbu0hHyFLsuhAlzxA5BAPAkmFYUAkjsdmWpHM33bj02VHTsjenphjD
dMdbyfGkkBl214lKimRTjjBB35Cmjek2m2QGWClUab0re52AAYT6qYfEjI7cDQosthz64Nfszk82
+ZJGo9Z3sGApgVU5y88eqLo4ll0SK7TbJmiuwSQWzqdWLQnk+ucqhdqwjZYv6MRHdqOmZRq2xZLF
095K238Nsp7vadXCMTVPigwm8WIegQxZVfBmz6xLMbA46RjyIUNQ6wEm1MxsarU6KJZXig/buozt
CPvQKaMXoveQzpBBwJqktKq/Wnm2AM08F6YbISoL9MmXNEULW2Z+R3sjLkdtIaedtB1wVUBi/U1r
22rYGow9QbF17th6lwgPRrtIRvZCGlrEB/gc15Cwb5bqU9wOAK90ofRLTV12nQy0HnZUE8Rhv8hm
F/fSggXWCH2ZxmP6iI9UXBeNBfG+B+AJugN43NDcacfxAgJzEx7bBr2/fOJ9+lBTw46RwAjvNiUt
u1Y66+d8LLJuhmKMVuW2bptp3ZBay1NStYO5RhWLbKipqKHHhOjigWUrvvHU0fIFzs7xTcTWbDxC
KTGAZyVaS6D4Jv0KYS256i3leh7vpsKt6ZGnmpWbnoMstUnT0MKzAQroTwaw3SVA0A60tQGjxZtp
qtqP8dLJYadxWh3Wuo8B6/UVHfe1FBYGdQ1QypIWcMzBGMrtutQADHXE7bypVsS1vEw4xtc8i094
Njt6BWgquuzHGVJHE5f6vu3GRAG+NOmYl908t5s1S9oZNP+4rLeNaMBQMUsSfcezYD9D9T99AogY
mXxeRwpnwq4CN39anIONeKXBlsoEtALyGfwsOHapCJWgTksJGFJ23uaLzvhXyVQMS69qEnY/ZJMD
s8dWroeqaBfdhSka1IbMUUQ2K675jfWzLfYjG+oYQkeV8BtbdwYqiI2ek52jtPzcIDj1J1YmVbzh
APkwjzCk0W1ZdFJuOx+GhyKtkwpkmLrCxml9/ajcIj7IRRffOy8bC9nPMSFXKKQWkVMV6h4+ubr8
bsVUsSMHqP8xIIOTeVJCuGNbLT0ciNO6oBlQxVIIaEQYc+19Ya8gaIDwWqtM36U6nZExFlPyoS0q
2G/gKBFfVjfqex61/YdBWchxqaRK4EpOEj1u+NATOD4WaQg7hg6LuM900y4XsV8YRg/mYCDLgwW5
oX02zKfKjhI8c2Ggt8n5OH/rJtbjTqRkVIiekQbMr0YAqLrhK807EPyL1KV93k3dBBskInGMJLEn
0QVF1o8w5bF9KfQjMgjBOchsPkKd4XxXp37sYDse90AupVp6jOzXhi2YzwhRvF80yco7WrJ+eYhi
1rRmE6eZy04D/s3XeYjLIKDinwU8ZUkL2xII3meLF8fRDhygwJBQGIzfBEu/+wqkn+0ylqLvdlbV
KRg5PxK7/49A/uUsj/avYaW9eeq/vf6MKp1//zdQSQIfQl0gU4Aa6PsBaPw7qBTxdzGS4ATdvjOw
kgLh+W9YicfviCAovlEWc2AvZ/uE32ElFr8D1p2l4neQCpMCfwJW+rU4BVzFmMgITfGMncGrt1Yn
auSFKTS2dlqBPH+B/sv6kSkuT73p7JVSkMP4g6Lsn67IGUW5y1EEpARLcy4UfyqXSBdpSO+cJ7R7
g3Kp4vCVXOc5JpsBYIze86Re73+6G3e/1do/g1dvGEP4XmgyIJmE6rg8//+2rMHBVQ8QIPJnPd0O
XTfUoeA1L0VDc6iMZnCj16AMZ0DvQfFoy88wlgbwEkr2faEGPuM6mQZEA7p8ko7O4g8Ar19L4/On
g4u0JAR9WDQS/omQRwe0DVxJwfwYwnqmHdgUhMzVprc8HqIa5QZ6gUjNg//tef2lZf/LupyRgH9A
E7hymjAAnTFLsNNk9la2qvZp1lQG3p4BvqzDZiCCHsqWYvRKD5Unx3ogiC11mphbj/Q7vhxrLzG+
xCxMGgxyTpWHEcJB71HouD8UdfoVc/zx6WD3BHyM4SHB04Fn4OedwhY2dHOKrhhi9JKAgBGnd4ZZ
uMUZBRsiKPjW2UVkInAZeGoC/KGyavg+CIa9pLrIfvXc1ffQBlLRdWVr1I4hjeQfkg5/c/36xzJm
wFuQ4CcEEFksOIWa1a8fFNl5KheOxWh4wZHIFWaHb9NcKoUKNiPmZWibdRczaT5W5Qybtb4pTc7a
zN0a0bdXoSn5lxSD6+gj95O9j9CVQuu2BVPSCzOmxxFG3J9pHaEi03UVh62dePzkjQxoos4g2EoV
VHUYS9lW20VEbr2bg2yXe3TA4+cVY8fsQieFL2Ao7U2v7tYm6cH1lwOl943s1mRHjaM14teAGiNP
6mqQKFpKs0z7No7X5q5K53o5oJcJvnBRKma3DocbOKqTQ0B6OLO7Y9yoRTyjkCPt1tRjZOH/EDkk
67zrD27SjdpALjPjuYwzjcS9wZ6LUKqbo/HaJrcBAEc4rsAoYA44uMgiCvKl2aTZFBlwP+blqcwq
MPhXONP6bVrFrL4KNV/h+74qtcOBg3dcdSAun8gEtLrQXXJvkP1vW6d4t2kyW18jnWTmGp2CAbNV
ZMGf0dImmMNWaTmjklGQRSeGYSndAIGmwygXV4ITlAwG8b1ulkOICGzsU16AX5Cs+MWSd6Aat9r4
nM/leNJFGTNwHfqqfZysg7a6naF6NquqCbcevYImj4cROSjYB2IrSyle2gBOBRqOtNp0yEpgRSzX
7JkEA4df5CoQQC5Zu9ylzOGcXgvCL6PJLV3eRshyciIsjjQ9CPJNmAo4YyNlcS1KNCLToKH40ZUT
BZURLM2tHSS0XP3spt0SSn9ka1RiDyaebEAMQLMa0Ed1vwoqXuphnqM81MhVV9unOTTi4ntAxs6c
ikbNEANouFwePZuQyxiKwnrfVSLelLIf73i5gOIwJq7/FOFkmS4KWqUPmuthOQILFLBi7Mr5XihW
hxy9VRXnqJBrUNLNNBxHSG4cInS8TrQVT10XdUueIoV9Wh0goW86LcBlIqp5CfD9GfMoVTiqDA1L
vOO+H3d11/vLsKaXs3brC3JTOFN6Zw+0TqZvHFSXa2Ia8pg5AmVbKNL2+Azr4i7cbOiNK3h3LFNv
P3Hj6Za6Ah48NdKnYWHVprIO9AQ34fuHJcFIdCvKXWmrsQOEPUx7qaoObiCcYe8y7ZDGda6ocisa
nONw0foGVSGQ2VxdJJ/iHrBTHsOVmG6GqTEXaOR5nxeIE3ugZ6+pK5vHqGHy+xiNPGwcXo+uH5rI
j4NGhx5q0ll9is0SbQKm/7esp3rHV6sfGhbB/Xt0ffNJDURtawN6w24eEygGxrjdSQ5d+xKmuKUE
n9ZanF8gUaynLHj+wNaGP9dL6G9RpGAuGarYoKmhUh9rN1wNA4geuSZ8uNQ8wakyjCmdNoNTjUOV
2XOzbz1058MYR6+DkOZ6zJZ152Otl00/FNVpZsDbczF49X2wK2zWC6qaTaiiSeZqjtTdYkpMn4Bo
wbe2Nut7onSNDqhgl6C3NJulsVF1HVzk5WU7RmoTT2085d4t6cYmxOz0XGMSoCeIXISst0pGoCNr
5+bPmmbYrLDXoNeJrbK99WN5J/q4PjRKQcAmKqBqMHGX3KtydVusDL3ILKY8mB/4x1GChrypQw1u
UTVEGKwyyRTndZIMez82sEyqygzQwszqUwCseCBjy93VULbsSHsSDk0FfC7vARFtqrb3D4j87bNI
a3rdxGbad5BWK+5dvM7VFsLZZsrHNRnfg2MpzUW0en8fKNzYUEAX6SWfpFCXk+ur3RSW9S7qF9R8
ZK7XXJAWZxnqmA128fqVlhaYXD+wdA8k4Rx9yoGJe+WHLrrvsNMBQMxyleA6xFFxnPAodNvZLtV+
xI7Fs63Yjc0SmH/P6bybEjJvm7SKANA0fhtZbk9Ly+8mARdRKh6HQiRXagphP0fuABDnMGbxt65d
38MZ5NXG+n08yF2qkudQlrdmnfdsre/qyKEkhOjILaMmhsWbFT4HPwlnahU/tBrSSTGpIVcD+s/S
QvykQ0F8LiGh1NrTnBVzvENfYf1QzHLZjwlP972WzcUUbLyVIAAcEeng7VvWzWuh42rHonI8YA9m
O5XO7nli43I54RIZos+Q7ozAOkLZYfw4NKYgW4dqrgrrYvfEiBSUXer6+mR48GFjQKy69A04TEB2
Wo0RigTeR0z5p2ZcAWD2pL5OO+UxPBdVZJ/Vs4GaMxa0KJ8ivnjw2OAc/aDrEpa5g6zKY92kFKkW
7Vp+URQlEdezUBxDdbyyjwPBoZo0OsYKqw7SltB6et+PdN1CDrnAKEdVQhxNxkV56nqbINd1/AqG
HOs+c/ViD0g1Zvi4L7za0HpebqAahykGIf1srmjQsEmbyAppNUqaaStH0JZ2QPGni1gYfjOmI9L3
QJnOQOrqgFOEJQskJ25d3zcF1hzHIJquG1Z1/Mvos0rukq6qNutI1hhjJmUCCSLkUR/wzI5XTSAA
dvoI0iW5mfp024RO3604gPYYtgj9brJl+yIg6H5eowyIdZyA3afh+ZGPQ908ZsjtZe7mzrJNAKEq
OYg5YvdZVBebtpHqu47L6MPoNWh5qq37o63KstytTEFzMcvsRpYq+bCkVHyu0Kzzp3GQ6OQ0Di5p
8NuhmNEfpzAfKjKMF6yf+u0ylXLb16O5Hbquh4BX0rS3IpLLF590+j1ruDmFjoj7CT++hmzpp0k0
9pQpllwPtC0/JmEGJFAlLv6K/gi/RD9cXpRFG39vLM0+lN7YnRkK/w0ry7+4uCCXuHHYMfh6BTx1
TYI5jrrl5lM6DrHK02WluxB5sAB687wkw7JbUcttFPX6wibKBNDKu2WLZx9ZQMsiCrW6so2/agV5
JmGUPGFUNNO5mPA51Ux7GE2xCfOUCnywdahAlKTLckoBlkJgc1bbWQ/Trph1/anJkPmtOhUnAjuL
eJNpIBC5lzTswXrzSK5iBRuYlF7WJTrIaNhC+XNN8QeZs+dAfLMRGo+bL/yxoA3UKMCGQbensvPN
ENPLObTDe9/yGRo2JYXx0rKUuzHS4g6MvPhRVby/7Fw83oRMh7ugO+ZQMvVyr+ah3wHPR31JliM0
69VXlKaAeuW83MNbJzqgaxgVO/SRMbFLe4zo6gZgJaeoiFAzji+gdxZXXTzFl8ZE9gNFrX7RBAYn
G+mq62QeyruRqMuysbfZWvRXOniSAOAtTmUWHfvGqM9pMcxPvPDDB49k5wAm4z2B/QiSuIDG12AP
LALhU2RTe2U8txt0lqDyHqfJPh5jf72CRLvlKyixem7nPcTg+b410u0aAqxQjZ1+pDNq9EHQ9hD6
oDeJqCrwOVV8mIO+ylod72Tp/I1UWb+Z0666TDLASG4EuBbTxd5SpYrjnPoKZ+0cLgNouSc9zdEj
Uq54C0ea6HKaqxUDVbjduO8jBErGqsrQPmDJx1CO7UFQvV6iywWlXc+fK41uDev9iM5VN4EtWk8H
VdDXkZlB7r1au11dsOJyjM58xsrKvK9Ccht1YXiMK9tfY4g6xehuWWe7BZDsSQdME2HYdt6LrHKX
QWcpeJ0hXKBpxLc68uGyY719rFb1Xc7CvnSzhA7NtMA2Czg9xBRqjLfVfi4OumzaQ0tchHS/6mHi
2g9XXdW9hGIo9si9+0uGRgoOZqdyR0f6VVGIlJRagz1srL3JFh7lQzuAoEXSelPRxgDXRuZRrKjU
p7TBLa7VwTK13nvhkseMoUu4jFO/b2cIWOS6H+W1byzMZ2B5s7ENbDsINc2e4Nz9JpEZvmamXXNw
XRFniiI5draIrkFRA0xpGbBVVqB2cq6dL6NWw+Vnaj8KCK/nivMO9j89pitlYj7Fg4PacdGc3CAF
gGOaorRCBxWs0JF0KFzm8ioyEz9nxWQH6YT1qoDn7X525QPuyZJXtIbORVXYvZfzR1HwfhPC0h6X
QO4si9cdRVcJZUwPhYUuO1TAdne0dp3ejOjUbSdIeW9JApEZ0YVp3881jiOFMiZGbHms6xrS8Eil
IOJ/Zrv1Pf3WpqTbd35+T53mAbFAVp/AI71ryxoE9ES8gn+VnHC3IZGI0HKUdX2Q2oedGYFwtst8
ibMApdscdQ/I19YLxVy7qZIEsXSprxLPQ8j7jokOwqvopkhwiA9AxUH/kQjvJR7vC0BfxR7J8Zcu
m6uDBEHpU9dk8hqNKWRWQ5XmHNynfTb7c8tIPlspHuAYFKOh0piN1jHEvdBh2adJuMDEHaw5Zkav
FhCmX/q2nT/NHUiwOXQvl6OYDZrNa3/XNi2aDXOmsgc4iur95LLO52lHkNTwqrjg6/q55iDhW0Y9
ijHuoXZSlt1unDTaClSk/iiWdGF5570bcuUm3MJxrYacZaia2IgSIRfQ2dyStn8u3PCpXRbxMgbX
XOKF3S24wFV6LEbPYZGhYQoL6i37XPqBndJpmG6ilocnBY3iuznWC7TF5jBegE71xDSBV1UqjIaw
c8pAnib6DlPkzWlkEbs2SU/vmO3YhgwoL+a4JvcoKPmpEKo/6N7rE3hRQMfLCHYOvWn9KerFfO3Q
zb1HO8vcwNgEf+3mIfc+og8OjUNAG2z+atgUP3ezw1Rp5DxIt/2sIGtoVbiQqlc0t0C80BDKLP5A
JWDpCGcOpHUfdLaSlwJNpZ30IrxQ7PDDzMWyN0D+4e5Voe3ZoZOJjofXh6VFEbSThRpxKkDOwm0J
6KTnYZqlRhcPrZ8PoHjOflcMHEnn6uSnYW1jaBB0hL9OkcWMhS/G8d7qtvlIV1xp2+jJ3xdZFE6L
yQCEKmW+FeMiL2DMST8Pwzycyp6/RHWL5kuQaKKATfGItP2hnXh9BY6SA+2drvczRjw+VSlS2Uov
/oJAe/xZMaFetdY435IUaZZxUDkn9jR1q7xypkeO5JR+FLCdu4cudL9rsGkuZEPIdm4UrMM0hqh7
75LDEMrofTL392igV1vG/b2Hit639v9Sd2bLlSJZl36hpg0cnOEWOIOGkBRSaIi4waTICGZwwHGG
p+/vxP+bdUZmd6Wl9VXXVVllljjnAO7b1/7W2tOaJ27bL59oDX917Khx2bBsGlX9aqmPyPaMfWJF
GpOewAKdckqSRWyXa3YG4lJv6yiHdOlr6yb3IVovPzhYoZ1/ap0pSP3G6ujyVJV/7Xbr4tKNbhFy
qGIJSwobnne9whJAWoVnvY1b9qiarWaOqRtp67iP63pS8OM/gsXfD4OzVJ9U3j+1brb23ws8FrTa
DXGbzue8DQz57Mga96ZuZHZY6PM4yTrazrUzj9BRwbyL8DCysHiwJ/VavAyoT8x69JX94UTK345Z
s8zfIgqv+mjGITplerZ4CoNd3OBI8T6bekReCrcW7WwDZYlEnCvhke8VbFVdnl243uKIgkd13G6N
H97IwYBTCJi08Bx1DB286nYEl1slcqS03qLnFTuDFHAljmOllQ45ZTlLk5/Y+bYy7pdofmA57er3
QS84Y6baL6v48tDKt6XgKHRX1Kbxf6LA1WrkcxjwB35wzeIZM4Znzo5uS8kd1/6onHvPbzIaXDTT
q2NF1fIHEEf7RXAgiHA0zI8RW3V2E3hL86LbsXnh9ISbMbNb79s+1v58KonG3O9s04vyVEpVHKRc
vLuZt4zjeSVkkQ5rUbaHjVPrp7zf1unqMrJ6Q7nIpodREBJ/HeBUGjATizK1QABvu0ZZWxyFxaXc
7Ju1O3VhUVJqmvxzIbOgiVkSauKginJVSdep5mc0o7mmjiN9+QzqSze+L0fW9MIRTXPIQWZ6SidH
D4dpWXDjactz+zvHXuls1wHTVeIdYbI+uwPOpHgUgn+fmR7c14lGvB3v07A+mN3wevu575nHohRa
4MKZ+NcDys4uqZHyvmSKx/PoGBuTiVqmZTyABjg62fPCM0mQjch4hRkpJrrNopds0XM89vlFHamE
tX7yqynYkxzvySsNj+Vs6qKRj35vYebIgGUSlybnyL7Ba/UkOzckUCYvPuW0ikn1n9e2SPuS1lMy
8UDYSUn1GSRVXmMWCvBk7Bhx6sKOG2LEibiI4FtwAtX7nDarLkl7oQJLo75cMFC4pQe9FWalf+Wa
yxSvTrnLQy5z6IG9GzTN970m7LfS9q8GtY/iVHXrl6rwAqrk3Wc+vW82NhDjlat/tXdLptNMtKwZ
a6/+KLzRaZOZA/fXZcyKh8l1uz900MwvvlgiNHA13XsTQBGDVwMGJcsddKLqWqxmGJikd5Z+5jAr
vvHX8IpBDOi0BZTEEptFTrfT0DhxQVn1IIS7yQSSonlxqd9fN7Hud1EfRG2iBhW5bKi9fJb2ZjfJ
GK2E51EsB+/7sERHC6WcXXrtQj8OVWDa11J3GQU9UwPKnyYySPZOEcz1eVo8Sn705649IsNM0W3O
fnuK5FgQFBNm23rkk7vvBucRM+KsLOSJ32R5mNeAp8+txXI9rnv5JvZ+/BLmrr5zxjo/oTPwyNih
H4Sppn7Mz1rLvb7ZtxrHWK/yEqubm7dNWnotr3K1t644tatNYWVZjniQQ9C6N1vTMSxQw1M2V5Yo
uzmxzBCwcWf5mqUBavyWFE4b3awwPuI+3JgSwbw5mM1m0/J6LrXbXts+VSKzfyQPN7O0vTH15Wx/
K+Wl7CztdnnydNG5SdHPvBU2B3feubklJHoyLPVLE1BSbEAXIVb/S3Ndl/5hKvxLQnG2ju15x5lz
N4U6YngSDVSBIOFQWqnNb5vECjy+wshbaRJfWRwDxa/n3Q7z4sdaV8I/eBzz7gRfkpEFYBrX4eT0
4ILz2H+b5OKSNbr4Th9nk26e0HPD9xK46RsjCIv1VCm3eREUnYqXtXZfdhstIJ67FY9gHuBKVno1
9yGvHwRDF6yvzlZPSzpFiCtXdrl0HKwni08YtKL2DwWzRwgvyrMKMtjN7TsM9PIjMwjPLf4pO2HK
C7eucFa7OAWLZBx4SRYnJ4MuajFXeVmH0r256gjcSvVaDVZ7Sw9zU2nked6dxzCSPJkb2z4t2Dnp
b2aWzyxRl3lZ5aCsgifeyfSVLcS0nDqnd9eTLXeYmWks6K6YznjNoV+YF560hrk2h4avs8QsXE1w
mPF93ndRxJrHJjyn6BwrMEkxtt3tXC3L7eTtIefEAHzmzffa/vsWBHJK2cbFdiM5H62fp6LLKU/b
RQwJ8X7bko5hPzwvjGjpk6Ht6XNsVhWax19drA1+p72y99Jz444m2Ec/LdGdqcJxw5coQjhS9ki6
tpHKn+rKCHG+LJ4Hn5ctiCHaopfa24KS82ioH6MS3eTqklvQH8oo/zHB0iVun1PT9aUXXRUGuSje
dajJyMn2NR3n0d3jvobuTPqBrY6he95ymw0iYr7q1OGLs0JEfo3KjytsEuwMhd9A8+Vdd5s5ostu
6jBq/T/mgLyShyrSQ343+pqXV7YAq7egfgNvIEKJuJnqoNrPvSES5HJ+ZlCYjHS2pwMzniZuUDv+
ZGBsTl79btUvyh3s7WZhJnH2Vez+PoDTrFlz5U7OqN/t0q73F5FdqgOsRUF4kDUQHYx8YA1PXlZt
BbsgxKWjo5mxCmHhpShAJXa7Cd3HZAN7Bk2UsrjCngxFbxY110QgBewUH95elPsOdza28wOqfDV9
bodSPO/z3gcHMBqXaH/GmsgkHOQs72fLYpRnBwMVGgIUO0c8znlHNhfS4GsA6Ps9L+2M6Wu9w/FX
yhuc6PurJ/uSCnuaHoN8789qCyUhAD7dHO2H55py6X4AAU0FYLlKu2wPbinmuJJQNnOGMxk8ea6v
v9dtkPP4RGVwsotieKCP3fxw1Gh+kgW7Yl5m9Un3xgyPZaWq6GaZ2/DGV4M/pla9LGVi4frGF51t
r4G9luepUgctIl2mmKSDb1gxs68TZrRni9I3DTSPQlAzzbaycvmjLdvQiyM3EJ/MVukr2B/7vvDw
h50L2AVxvWQbWeFNr8a07Ct9ZjGQZ45VowLQqvoPVSifBXxerPW42S7ZKkwBfnd3rzpbzYoCwKyK
G5z/67WE3kh8Jkpfb0VL53Ctg7siUuLgbxpcam33rE69VRLBlbFJnlqMtE9Fafk2fazO9uIcwzqz
yrz13KAQvgs9FYkTRPU9bxB0cVA0FJVBMc3fFzdq0A1pRdH0NtWt9oQvkhoZZaAtXXZRnHPSPZpo
iOpDD9d2v6O35nEJYHwaZL4RXu5ARMdiyNqnXTbFT3rZLHaO4cRWtLZdJUjKyk3GFhN1YQow282r
vQN1bXe9aOVO6VCXBfz93HNbATuJnsqutmhpYjyn81d/dzCDDPN4KzB/XDl9Q3PMyV6xCnbsPTKz
qiRw+l4e9moZX7fF+RkClt+p2TwH0tnYCiGSNxStW/qn2/2qinpNLG8sH3u9yDQYQ/BvVE/cydkk
r/UKJOG71vyl2LzwfWuW/tYBsXhATOXB35eB/B052ukqB56NKGfg1pjBvSR8tCinvhLZVROAqSWZ
sZZjAO/Wp1FrD8VH607WNY23JDSjGhOrKsdTsS+4cC0umHrhUvnxwuk4qVf5ZK9hewtJ0sd0rEMm
k9FJPAt+M7rVHPQfvHnblljJpf+0Zyq64oDcvNBxaFNdzwKRrSvo02dh6SbeEkU3VTf339bSsIst
W9E/LyoM7sq92r5GahCHKKTJVCHQv3aOtaDoarbUsh8RLNzahkCdF4Qs8N/mRlrs5FsnfEZP2wSG
LJb6aQXCnGWndJNeEKHkfxSLs3GrcT3sVoQuOnsaR/BYBlsimefMFpn111WJKEVoAOGJ4dL9l6n2
/4rI/M7mgHaEl/gGrH8Olk+XBLzf0Y6R9ZJogII1txpYqYlokDc7lrvvixT02+w2uK8WQWX5n4ml
3yGpX5eV8CSgX3hlsML95bLdXK5y3zQN7c4KwrhtNjKBGjRvltQ25HAQdCb8h2s6vyL4fuNYMDj6
oQgC+jo2pq+/ADfj5Ee6beg+a+Nd1Myqt+lD2SxeMQSRHo/Fusxf1oxcg86hpgaGCKszTX9OfKb2
d30oNt/+2JopMhygSpvDazCt6lUKLa0r30Ixx8sdVb38oN1MDa2kV/1sAdgB1k0IpSLtjvpgqxz9
PWCOpDzO0o8cdmacKWfZ9N3nClnDSoZmJ07dUfNzyCl3SVpNWfu5H3EgnYQ9K30u5tbMB10tEJ/1
kgVD6micGXHFwWj4iDbvQpBYikHMPi8dUhn+oS+XiVkXE5i2rgj+rS26SsugksA3+5V0O/9xZYAg
rxZnhQ9CldjrijVEg6W0OroWxWUy5J7rpVVu7ZSFVptNaHA4k9OxsB15FZa2KdJt6rYrv7E5s61S
on4A+ahrp/YH+iacr19JLxmI4ZS99aPtwpJag4SH4ETHqvzqN52Qp7IyoOdYMrbvTbiWBNCO6zzE
4OqTfagMrnXCdnc/1QolmoNmv7IEoI5ZYPTuPFw1rVY1p5ka4TgKxvEmYvg8H2RfKghSpmjkMcaY
rU6VinAKFBbgbt5OAHM9oQbtofL1zPSCpWiQBZwaO54Am5Hx1szjtec0OCSGdduvVLTZ6+nXy/Gv
MNP/l6iZ37zwpx/9Jc5l+v/ABg+r96dV5JJ381sezXM9vpfdbxjqr//Hf3Go3sWNDGmKcxj3wJ9N
8Djd4VAxwsIAeji/bF77/3Y3S0EgjY9hj7WIfwiq+r8xVO9/Iixf1ibh4m++ZNX8CwwVPPZPIGKA
bo8tkNLJvXjq4eguRt0/QaFtAToh5hGooBYRzbPKuwbz+HejE//7Kl7A98G+Hzl/9dBRuYRtqfYl
tbJys7At1Pq86nb7+NPP/n/ATX8PdrpchhHTwG9+JLB9R3/N19SyVS6Mhkn9oJ95De0+YZyFdcbE
TyD13E3PDMLcb/raqf5xDNLvzOR/XZsjr0NOECLO32yWbYaL0m56Q0qNdMKPZuhDYixo9tF6sgxz
MA96KxWHWSGbNQ3CKH/Rzuh87XCOZWnRTrSDiX9p1iRnNyYjZbT77s6RcLp1/J9/pr/fc0B7NCYu
IiR3/vJV/nTPvdCwZ8xQ+U7h6scpLKss9jw9rP9uC+d24CTHnA9lC/kLU/37dapJhAti8IqxrWZH
LVyxynumZgzLp7BffJA96ry9eiuowzBl/MsvCRAa4qqEyqdnywPx+8VnrStncOG+gsny073Yght3
YCf9z1f5210PsdYKMqMiqoUQzvz3qwzuVgEcDk5aBdX01fhIR0YSbCLL/e0/X+nyl/5UIlwWDsoD
tjARgLA6fx1nJjldt5QvDhICY3rjDsEHOCIL0nBdrZsGf9P273/BiGcZwjZwKE3kpUL702NSzrM3
C79yU0ktfS58syQrcuc/hJ3/pc77tSBS61Fp+WHg+b/GOPzpKhJYb/QqruLiQHqs/Lw+NkFppzQO
L66k4cXtt+YfjNr/dM2/PJht2Xk4M7km1sksFi3ne6cevjPg13/V5F3RsguCfzDb//2aLEkhCLMd
4MEleOD3XzPIccNOiCNc08quTbXrB8fd12u4RQ+iqVpoyJimXP5p/t3fnxtgf19SzTo8oH/LHM67
xQqrQQvE/qF5NIie782O0Mfyi55qQKP+IYryb68EKyD/wTuBW5qIM/H7F+1rEqmaQUqqvlDd060Z
VDrbbcV8kbCy/sGc7chf05v+9GIIfBRsYAR+eOTCSHyTv18PmldheaxNOvlZAyMz7RxOVQWK/Vpp
pOdTzpfMjjmsdYdPtoEfExlSGqkvoD/SGQfnnV6jLe04r2szXtMvDPPrbQw266jGHZW+hxBoY3yq
XRGPDdM4Ds6I2njoTE/AMsuaw8GYets9E0HV43IbkeljBNZyTNoRqOqeduVOrL4JHA7Oe+G6r+GO
fzPVeZNMO3xcgzP24LZOxr7V5buAZgR+/vDAA5jWEG4cZJfeH/yzsefIua7QFL87Y7vYaVnS2qND
E8grH4MfpkZZBEEsDbo61HcPRpTbvXRSMByedoZ8mhPuQYTirFXAFi4sAznBNkmyIK0u5ufcktXD
MkRkau2BCM0DCkzhwvUF6g1y1bKOFYyYOq568MJbL0C1hhe3Q5U4o13chzbWh7Of29MLeFgYJKGD
Wbvg5AQO/Z3VEX/BAcVQbEWSZdPAT6sWUQMjjPDhz9pePSx2ODL4CWFo0f50JsSBhBhQ8Z1IwZdt
Rcc6RWD6BPv3jULqu6A1NzvzzM4Cpo85ZnWQhfGOWPs5UnqxT/bmRN+g2DRRr/1mBv/GXpYxuLgB
1tB5WtgunM/eIKvp1GK1Fad98DS5kBZTg/KDFdV6OeMF3QVnMWOs26VYkZstqzWgJn27dnQ0cw7d
bBP5cui19q2D61QNRLHQl16HM3X7lRm01yYONMB+BY5FFNe85MF6QLp0XqvKCsn9X2p5M9HUIjjS
3VEdb7OqjL7km+4xP1bZTF6RMgNcyEgmScGJJUpWN/PqO6kqtR3BLbOrzGMDjKOiuDjRtPKfRvo4
awzrO/Q3rOsUGy1RHowBGSdBcD4K+PvY4RFOoJNQ1GvlqvBt0Nr7kXVFudEj3Q26oNVg5RToIVa8
VuvwYrRrfRECB9PRdS2scH2TcazaauNYsWGqb49EjwwPIm1ZP3nyQXj9Xhkrdqcse6lnMyi8QfNI
y8BfS5XuSvBalFleXve7XAqSU7X63M1O3h2g7DJC3HiJXF6raHZPQdfnrz1+Jv5IbRWM3J2ES9d+
3oYPNzdOdFdWsN1xK3zM/mtYo7hWsyGmfN8LwknoNzp/RNZMeKCnwm3l8XIxZnMd/V22YreTkP6W
nU7ewsswW+PWpy0KLTPrfJpKZ9TwyDtObmeBXLuhihISH/f5XlFYLRetTnkHm+FACqRryfNHNsGq
PM6+KeaE/Q1yLosMKA/wztdLGs0brZ/qPqRZ6p0uSgQCYoVh8AqydVnjKILFeRYk91zz6tpf9WLI
VhyVJZ66Kd+jb7XYwpxegCdpMtQhTD/4cdEWD+6EolvFhoHr/J3WriciDFUmB6wrBMfpmPAiwCWv
HacHN4CBvCkbZ34ybi6LK7sfL/7ZGZIeB6xdsykfSeMT+ZUrGntN6o48hlvVUOUdR7FN4mEAIJse
l4CYuSEJ6YGYc4u5lkZhV9bjH9DezvrFGlARz7ybHRMqPACrHzmpcdmxoTYl0XDOaIbO8GdFYi3L
zuyODrH/MYjopWxj65Eg53foIfTxW2zEAc2ukBZ1sjnoG1e2nOrPobWgbzmZqh8pohlTunsadidU
Mo0CUiFSe2mGa/yB9te+ddYf/txsPzuqAPckx6G4VyuxfQ8ttv+PyurUN9m7y2dRK7gQLx/CZ3vW
8sUeCZuIgwCeP4hYFxNy9sLHqomsP1TU72/YT/oh3TgiQhJqOeEgzVbmKbN4mjSAPeNZsmUbxLmb
V+d2q8r27KpG3Vld4KYdfqE9IeZkMcdxm/o1FXVBvroqo4mfkO4LxqIwU7d1VIxfgjpnxTIDK2Mc
rTvwBAkffmzBp70s5FR0xA7qPTvpVhArEfaS0GPZmPnHEpUTY1mi0XrJh1o8dBbMTyzocObpNLri
0sST3VEMvauvqw2xkM7enMdz3vO2Zzpszn1dZuMV0I3/vtQhOYWiWOe3yWkEk2k9q9Kpqrb1DnPC
/rmZSmtMZnj9MM4lNHusctfeD62dYYl2ukZgieuq/geCaPVOB54GCl+4Qm4uFJ+8kR6MvdnFaIMU
zm4OnlGFn12nGcYvi60jIttm17xfbi1wG4RmLPXi2zR3+aZgJOVSnjZZz58QGdcw0c3qnVrTufrQ
V1P+YHvg6jS0t+Jtk3z/NAQi7g7swjZj29ZxEGlB2iOYf3axdFn7MKKbasAR01osylnkDezgULFV
qvfS+hg7CM5ksfrISU2xFP6h3tzumxZBFt2B9tVzOnjsIV/sDQEwbiPTfOqW2XEOzDdVh+6SJYAV
oit/0FNXyPJWMIECdVJ99+kFTsd6rqzoBF4d/MThPlpptm31wsraedxRdzQHiZ8lA6rq+XuAEPdZ
uMgVd0C0+8QgbCAoAOXNq1ircjqCv8iLaRtYKAYYQx+vNCUzLWxHFkdHLtiwLWdBHkYrLLGMKMxT
pBk471NuI1GD8tsrDgHofvIhrPC9abrsDXY+FJhMsGEkmbe6zzudoo076yBe73ru3y2rY4CItIVX
xyv2jg2rzkregz9O67dQNBlBLFE5Mks5IF+ZswtyelhHPW1U6FPCFZQK1pSODummdejZR2sSJNXy
hgzX/uS2EIsO0QexR8lDjJqdPYZszsxy8rIR5CNc/OmISw/VWVN96YPew4thrOgxoJXhGLhHuquI
q4yYDAAkMFB9bUJDJkM9kzoZT7mo5gMhLlEElmomNnA123sc1GI6r7Uev2xhUdlXGSFj9IIQDNY0
Kndl32Fd6xhhTkxD4tZaF48BdamVLoRFkKQqxs2kai4VZkE4muPeSPNBf7amZO3LSzPSr/wo9nUk
qwQqxOpwAOxQFNsFH2I8R53fVW4YLmfSUJAZJ5zCGHA95VyVJHlQQ6q6gKnNuvVrU3g0LYq2Lcx5
wWD4mOGB19ceLmZ2oMUrXpRxKcrC1VNZbInCvR/U3HknewG/OQduW+mDWw0UwKUzla8L6Wrvo1iq
8IDT5+KTMmXwM2srhanNzcCvaLSIn2RYRE9+M0fX9qL8Kl0nNb4Y165ftMghXESR8TwXe+ucdDTB
zxD5k4Ev4odS+IO28YXezsweH8zqY+2L/qkrjXmeRkVsDw0bdYak4EuPhNP6SS0h7wkhI7Er3RgY
m+4tjpFkrf3uc7dC4ieDqwryVVtneJ1qowSkid1d95aPtFvMjn0RdVTwYpEyYoBJsZUdiGyLFvwW
hk/EaY/aVCJv2Ik/iUHRPEGZ4k2LnD4NGAUy4yoMgxvRckCKIQndTzvejT5F3xqDGA8BljMTcBSO
R8o4sChYHiY9SRLYrrdsM+bgZL7/BO5AjIIic+aTDLP9jRScoTq4a0uZaENiwlaVlQeAtA/LVQAD
8pptdN2wm7bMR1xYp+g2hJq0hqAQn309bd+KHX942pmmfdKGHDchtu6ZHajVl4yt7Ichspjo9HKb
H2BDSDsbwnrEBNdu4V2IhWu9+Fvyl2gfyHgBUu+jhBJ7/W6Ktrvz3PVy5uDG4iDaywnD12oVFMD5
imMBYIoBoKu2uysVlpoDgMThESvfcsl3ClbxankznsNZjjjJ3B2e89Is6a5k5fPqZBSsn3dWyJFH
wvTVMYrK7GnzZjaRZm3ymJ6WwKDozOqnw/9cJn2+Dh+eLwg29gt3vF+qjCPBCoEUxsOEJs/vHqkn
B3PJEWjGg8+adyoQrDzumBY5kz0TCKrlK9HUao8xX8pP1sLanppp6Z+qObdYnIlUuvi+LLjjIfNy
5pMxagbgk6XoGXNu8RFGnaLh22befWewtd6wRLZfyTxs+xPm2/CpydjGQF/7+Zsefcl/zRf3tEwr
DUOP6OKXkAehvvJE375G9gXpAUAnKSiaZXCLrIAUOYa6BMCbJN6x0vX62LEqsINq71jYSQWygzhQ
A8aAzPBMkowVcqPGJnfeoBFgeZuA5b5QY6/xXMEGHDYOiz+qkZNWDG2ezYc1t6P1UDlEv5x3p1fU
NBYeBaBX3afG4igbm6AEPIGYJhjfCVaGOe2BHZy8hjU36ScaKsnCRy5OY24ZJkiRZ/DF8XoWZ7mE
8it1iydSR1bqvs+g8EDVNWmCyNZdGdN9cm8gs212K0LEurhcnCn7PKvGBvL25+UrqGr3peaw1LCy
Vt3dPDr+cIcsiDedWoLaY1SCrr1ae18dZo6oFbdtGhjuq/d5RRbqh2+lWMuJbxYt+BBbDQVvKjif
RM5h+8XJlffFnm0GyIY6dJ+KOq9xe9AW3zhZUTRyOp8iP6YHVr4XAY0n2l/N/g4izPEsbEOWdGh5
bDwMK9BZPGei+unjFnvk4DUzPM7k9TdCFcwPBWLVHQE42Zq4H5Y8EbRWYaUlkSGLe1kT67ho2/8J
FL719x2uMchOs29R3HtzcwkLa9cgrcQm2uPlm/4oiJnEYlsVzckhlaq4zjqK2gkFiTkGnC/Il/K2
6kdpLUiNbUcJHLeO2LckyL2a+VUTtX0sMA3dutrr3+a5IeUNJsNKWhuI5YL8iXfhtNatGVf91eRY
DBhVw3IS926lHwcdYiwLlV1URyOcyk4xVjT8kJcBCUdfq+yD8mDuEor9jbOshc8hrnpieWJ75H2I
mQYQ3gUXmh+3tfU8B83wnmUNkIxxy/wLNiBOM4wCnxeadpn/tFJEFUnUlkOG84XB2qfIRPwdigNU
i41DyR9i8oo3JW31nAUQOLFuykyTPSdCGLxpd9Tl/DS5R0E8m77ikEp5OQLF8D1qqo6TgpPHKBXU
OOBbmJIa8+dwbbyo6AmTy/XNuOeE7wC73tCUkOogNoC1MyvqTrRbYNtWAiHrPi5+PTiHUjcGzqqT
w2NdLwQRNd4lMmKQbUUhDWGxp6CkfUU2RE4BaoG3fwbJAZzh0LZB1xERtB4sGD+4bsvI/DTLSd17
liW+RloT6SUUsQ4p6zKgdDjPyEsKDeWW6aK9dcoCwOx09gA9KB46Bgm0I4b+82WsRvje0ecS6by3
GBLXpfdezdj3Kvaho+eElJHCwQojq3sycuRwQMTam8MQ6RUMuW2jq3Jjanc6dpuZ06BZzYsOKqQa
TxvyFqhPLU5BG16omeZsf905tZOfDUk+MKjGqo/zyoOXWCXJeFhj6bHetEQL8W9ITqiXfN+3ZVWw
ULLsjIvXNeAzdDSO34e95jIduXPRzThFvXUe+7Vo4z7yebA8M3MF/Fwhb0ZX+PLsZjs/7bzRFo9d
/GDlkRPh9Km0HYwxSzTBqk1zy9KpK40fU6tis5JpGJb9OOLgjg5eLkORtpGbp3Ssd3OsvMFqUn/i
WTlcApLUm41YVR3xN2IcW61Vh7D4UvmJyymSOVuDM52casLI5w8VvZtRZfgyRbusz7zBuzy6E5oJ
qKeszhAfFzcu3r8oJikCMHWU/vqjhjp847CBL6eXev/uaV9eC8df6V5Puf8mAfZex0qM3/PWiwh0
94pLWO+6yB+ox6CKGpPYmKLEBNsxWMT8xxKsl+EwmIi/Rp3v3Ida5Ss7TR4+s2v1QewRedOejDH9
Z3ocdvApHD31DLya4USwh+ihCbr6DV0DQCqwCk0hPUzTnE4OPGg8BJd936JBTlb/4IxWLBUB8/TN
rfA7BA2SDIEqQJ+KwPkEz8EmU6HtHFNPmHsfbmVnWJNmggbbgAiHT3vIEKhjRRv/W0DwJLOz8HUh
NYwGg2ZN0Fr5MJVohem4F2OfugEe7HOpcT8SklVtqV6YVCRTvIcV/S3e3wexC96IufbVz66fZnMG
aqGKWHGZQ+71RVkklb2bFkKt6p83wrmA/3e9flGjJtpgJqCmSzXguD4b4E1maC5SBgxPqNRtv04s
595iIlYFQ4cB3Q9nXOzLQVABoX7ezl7DnCExFypLc2vNmTZEruHn0Uc5j7053wFDmNTxXjSZmI+G
l3CDoZY9o4hxkL7abYS5xBIq0vHc54YL99VGDT+1/v22h6F3JoQ64jAhi/w1shB3EmLIBBZPOGzi
BcvA+4New+ikDasB/NdI/F7aEcDytRwKpkWJqQpBsjHHVnEv9jo8szSbt7DtIJHsTQI+rzbSE6Ft
MnMY9dARQymzQb32wFE/mEbgPFVk5WYHIPCFm4l8lcxiGp5ZMc2dMIHUnOSBNGB7a/HTbab6Q2wu
k9DKZrUI42w59hy8zThvGQkZVTLPYzgBVZbzJzmEdk5YYDT4h4XZogR29LLk79G03PhcXpaRmUYp
ltQt+Oe53GqF+9oiqg02fniIGqtl5rC7ZJ+3unM3uM61eojWijElUdSJMz4CEx09pj/eWfXWTkfm
WWbR/2LvTJbbVrot/SoVd44/kIl+cCcECZIi1UuW7AlClmz0faJ9+vrg81eVLfva4TusqsmJcNhH
EEEgM/fea30LOV3oPgJ5XLMMMUq5/qrO6TB059INKjvs4h2t+4UTjdPPbkBVFZ5jvewLYPSR6i7S
oq6eQ9qszQ7HYvxV9yKZB6XUsKKC164fTGaufGmppX0KlRViKeYmVEFN6y/aOWMuCNhC4nPDwc99
HT1jEH7sRsWTbmsIMutBZI/JULXFDh0t8yJySEBZqkRzHocpa9j1WR+mIDdE9sqwmSZSWsD78dH8
W8sZoAtZHi0JLp/KeTY4IyW60XweanMJdwr1O60hhYTlphosPT9WozZ+MaxevYnGnDJEZ3HbXxD/
SK3QaaPmBTjTMMYYDqTkTIwIbkh3yKZt03jo8hD6epct64TGutjPB8fsDXU22Z+fdCE1EIYcV47G
2OOuturWfM2NyG3gVqO/o4J2y6dUxw5A/MbsXqd2bd3NdHpedVph9JNIJP8cExtm+SQKJO4edqKi
xQFP5ys6+UrbMgqIrrA5UXhZnSEPDLXz+gLgnHuK5h5XU1HXnFIVrdsvnrfgn5U9wnFNq50QFCb5
ORTwS/Y5WhPfeZ/g5hH+UjHQqQjiIjXGg8CHuN9gmZ05Ig7+iBcVi20sXY6ALrbTQ2XYzoVm581b
SjpGwjrK7IBVc0zMXeHyLQXmnGEnLWmZNxx5Q5GcZvpncjssTvJRoBRGiZ/jg/M5xPMWOwjyr01L
zp/IzvEo9QyP15ejKIAGuvgISTWGtcTJgst5iDFYfZHlkgwY7brpKm8M/Ll6aIwtG0FlENOLlfHO
iHtOF6EJgXqrzfFAyyPisfANFo5hNzDOnJFL2kt6ZMpmXY+GGjpKVWOg2zHSWdzZrUuHwKBlI3ec
HWpQSNChXX6VeIx8vV+8h7EoIiwOIY37jc2Z0T7VdptY2x6fhjgiFbeuxqrWb8T6bHPEYsPdNqoW
tGRzg8ZzxFB4ZDRUW+dxyhUjo9JatGtDK2SM2tYOSWMmPcXDEl5JfSc0iKEcB/CO7OOYMWXg9WHI
8lRO2biru5zWOMhvMnMqt2rTfZjS0zjbvLIcIyXb42VGX1QDcpMmy7awh/Jj4dqa5tdeJpJtSLF5
y3lEq3Cempy+8I7lj3lDXbBLUdGuBbWNwF7wplT7blmc/GaUTTLu3ALlke/QDNY3c1jTAAmxvMak
1AiYDb1bRzYepDYl+J4vONqsLwqWF1BREvfWgtKsH2l5+fxf3lfPm213rxytYAxatQ7QgLVSH6hN
L0WVSLkN0RixepFihnVBDjjjMYyxDQxeOJz6rMYvq2KpXdM7QcefxC7a0VY3wsr3miT+Ai256LYJ
I8E8gNMz2QGVpw12OZ5agUQ3JWtWte38wHtbaHC9FJsycvc4D2pHD6/hMptXemVUn9FHaos/0bNx
fDPNaiq7cMqY+S4chXyRp8h6Ld65EE82M6nAC/G1scbharTy0Gv3XhNjGopFiskI5Tqlqz54+oHT
8OQEHGVIhdVzPAAXHIMdsSd2S48fdBra6hUVPYt3bcwxz3cBXIT+DlfNrqu6tNEM6xNN+oquZ3Ea
Y53ppyVxjlLr5pUJGYiyLDCoI05zU5tP7JlKMhBo2G9LEnC6gGl+nh4MkhmuSYzo+yvKhLAB0xNT
DlWsWzYeZWd4RhJAF3lhDAauUuYuxj4D52O8zdmlzYC8JgwJS9UbAcf9SfhQYwt8YqWm7lAtJZ+6
KsHYBwKvkpum6UZW84TTam95xX2hPO8SycscYVs263o9zsZa0DEViINClHbma03p4ZmeGmp3w4Ih
sJ0o4chATUmnYjGSoEdFPgzTwYiL0A4mYyk+akBB9G3VSyh3WPrsjy2G3ZzJAYpWf5DQQVBRFqo9
cuX8ozdo+mloOuazdaanX725yp6nBF3dpl7y/tWz+rp9o4pBjBUQYGqZHytWq6LZjJIGcgM2qSjy
XW57bBELbI4IE+xE0As62Xa+oDdW9bvW7hkghg78emoZFAUbBxU6o4ScaSLYq8QdvuLTwDTVdC2N
VyMro/CBUUSsqKnG9oVsM9YPLXaaCAZtaJv7MWYus6HWdJHTeuFiwbFCHR5pfSToJHuJu9NbxEvI
SWvzvnQJHdvQdeqPk+eU3caCx/xhifuu3KKHq7qTy8Df2HmLaBK/YYNY7ucEwMTejF1e+zAELbkF
NaYjp8dBGxOvxyxyC2kriundklG5bTVoGkGW94Z2rEfLu3E57BU72OhAuemMpaF1oC8zNJEvI45Y
L56n+uVDHYmkPVbkgC0ZwgIap5zTZU35HrrFddKkPYFLCKaTtU0NTGDjtSEd12Ep6IS1XWlI3tu+
UkjDbLYVq1yxTiJZLf60NOzxYhz7CZVFkXlBWLOZMScCLc82AreRNiFWSz+HpVdJZoRLf+Q/JfNk
l5iwlrwWmiLcuFng3e9is1qX6WFZLrhddbrJRaSoaCqG5tCzGRZs6tru3hTb1L22jOFKijJmct7j
qTax2pnWEc6Rcnaaws9AHkYIp0nQ621p5OqA4IwOnPkmy2jk+1iomKFaZevCirAG1rfRU/WyF32S
AnxhyH2JyFyC93ZyEZQNRCffzgp8zDItSGwzmz6SrI84/KgjU9rvfYuLFxUiCmxa1dXyWEdZkh5i
RMHxtheN19J05rmcjk2W26+VU3mvoiEDbwNcSo4enTetsi+pHTBMKLQLzcardad4xKiv4psom/L6
q0uW7B6vWVpcjTDxi+NAvxRDyMRMYKdMJ76mxdSpHX0UlOlCo18HnY2uffkBeAmoAGtaOucIi76b
7kI5jdkRNpgy9+zmuh0kZBsWu0nASfFVbzHZNRNPl2cRGRzlF/pb+t5gohhfTy1WsB1u1aZ+BqmT
ljeEPzeab01IP3xaF3QBjcRu/tGF/ZW++f/OIC9p/1bB/PFL8eWHQM1v//4f/bJl/gtRlYs8D+WI
JEUEtdz4ZQ3UBIjrouVdRcqr5pVYif+tX17/UfdPgKZA5cxfO56H+tdxgYn+hVwZHS9yru/kXgby
R4kd3OVneqvwaxW3fqcXrNUwWYmV2TRotFjbk8jYwqzKTE67dcTkF6pDDkcfKQhZKrBHLMrJveUU
C6AghwAP2wFasHFNqZGaQOnW48BfVL3NZSHF1inK4iPzbcPxKZDmp6zPnI9ulQHK08KsenINLSUd
fhxL5t5pU2lrwk1UKfeTGoyKTmPYuuaAG6m1ygY/UTbP/JCY4MRHYQO4DCLOG0btJ12bal9ZcJFc
+OYQ00ehuxInGRARLZXiYtYSiflWjzha+vQaquzsQodEhdWV8VlRlIyX+ZiUMaY5XeJUwsnBScKg
r3Fj6YltHqM5xhaxmRc4aYB8mqx6cZXuJr4b20aEs4EqJt4JR+NY1DoZB745q6Dr75n0jFSZCIg4
5YZ6QoKjxeL/AmfD1R9COJETmFdMmcawSawEp9IpbdOq+IDnvRk+wRGY2sc2GzlT1O1UYDMbS+Z9
qJEy4AmeV8WA45zZNuarJW/ID/KW0PsEbWKqjzRuhvhyShjr5ZvRsqH8wJmnFLWCiI+QSj/lh4nI
j9wF3tQeAmzTbcOoJjATnUIji35brUUCDsS0bqPi3qOVZq5iN8epFj1lHE23aPhK73nm9Owtcy/N
rcBpFD9qY1jYzX4hawIGeWQUJYwQeIQTZSRHiIw/VWUTZq9yyDm3sHPARaCCRdJ1SEGxJF+bHkLm
PemQwNYTh2aThXDsMaT9/VI6dupbca6XW69UISL4MM1POOfq9FgpMikuqV6AIIIUt549026NQ8Rs
vr4ox4JWZxdzNiX+wczQKHn5LY5FQLBYjW/rnpEuezTG7U032uLW0Ax1VHKAuuIW/aOsR+8Z1mb9
ObXTa9nWzpMepczd7cwwbyujLV4luFLSGQ16x+sUpX02miRpr6fUzJ9rfdLvCV+ZmAjW3seF3BaY
BtIB/cvUsfUby2MCQdJvMCbavUGaCQKUKj/NSW4r5hyW+oTQoL7N49H8JM21tpWxyWgDq1W0FbiJ
And0Ba6lkZV9lAnWVJ2jJLB8o6zLI7I1fVN2pKa7k0FhVlhfF3BWOzVIAJWL/jDkUCNdlMpnm3xZ
dkeJPsAt74bO4MCVm9PXqk7b00yzalcRQurzcmQ7M9X77L4ruoraY7JS6lSmtEwVMjJqd3mZ6fYJ
wAWyhoxJWnbBzMXxTkmCI2OLeVm5+CrDLrvKdRo9O4NjVfHMc5CObxI9vEdBP4b61TAUebMtrEiz
P6LkoqGMBsZJ/L7KLdJ2YtqHSHzyQruCoNAtPjG/iXPtoS6wd1KBrUJUmMVfM8O2yTcN7fpusAfv
BgJO+9mF/EwfMLOdmOJNScVPSqpHT3NbG5cBPE9EcmrgYYIlUe5afRD6TmaK5IZqNlN5040qVn7F
mLDz9UiXz6MYoNJAwsENLcfanHnL08wJODsl5UtBC7K9yMyxwvRaU0ZzcGYEHxRLHBmYMIlPG54M
m+i0fUQZKmFeRGl8bmpM8jRk245ORhs2dv7FIWAEByTC4DpQBnwI/YCCZl7uyWpTGqVgI/NTW2LQ
LrcdCV9MeocBo9hfCeoNyfZB3J3uUGngnDLfsaMdb2T8XVKFxFicN90QZyd7jd9FrdZf0Hx5++vL
sQnaWHYEvgjTfac5d5gGYrzFEJ+nWvI0NaYBRcyTp7b3iFBiMH36/fXe6c2ZoOvMNnBdCNKw2bnZ
m7/fJyNm13rT0cGFmWRvchW9SKnTvB7E1Yzck6lJ8YcrvhN+/3NFsRqSUIAbhvPuhkZJZCRDyRWp
m4jwc6iZYQV5FPhZ8weU/S8/nGlKF5E5vlXr3SHAgjk35OnkbNhrpoBZ2BiAlugfHMYDQSTS5NFB
d7f84Yn51QfExmiuJiOI8d8CBb87epCZHMFH7B3M/GLYa3XS7WSdNQGC8T+lPr6z6HAv4dK7IF+B
wxirV+fHb8+JIhRjKDUILo76E+3WdVXthsPvn5F33oBvVzFsCCW6xwrCAe7Hq5TENWWTg7u2zQf4
VW2m7elKlDiV8uG6sLQw+G9cD5OHbrq8B9a3/LzvbiBWmXymfRFifGSEEptthsrVnJ8RFOHXMlcl
5+8v+KvbyD2U6zsu8Ne++4CxnGRmOcwRWoylsV86qV5hrGzV63/jOhjOXGzIpmt67zwI1iimxTEQ
LKBPaqAFjPNnQTrYXz/13DTUSKTQe46Nt+nHrwtOAvgogDybafCMA0Ir+laIn++YGUybps66S/Ks
y7vffzTx/sC9Pook+SGVxIstvx3/v19I8rEkl8dlYZQFuVBKm1BjFXqEB9ZZ0l1vpgm+X4PIr6rx
mp1eAWvZ1LrpfPj97/Hzy4cZnAkkNkXeC9t+d4u9vHJSo6NhF5XRk6un0ZnjdASKam7/4Cn5+aFh
9MbigmuM+aUn363UmFRmlIwLFmTG+Q/WEopg6WbxB9/Tz58H54rEgScNIjLcNeX4+9taOgVmja4i
cgp8GmRU2SEnKsPzrKY/BSX84gPhi8FdxZ3jpXvvLmfNIubAhidltWF1cmfxFo8y+sO7/YvPY/N4
4FIzyTaR5rrWfPdu51iQFP1c2mBaSIETMTHzVeiqG5nl9EV+/zD84hPZeODWN9t2qAXXv//uYjjJ
7QGuFoSLuXnW9AF0CO2QPzwHv/pE1JqC9R6DLAv/jxdhRGZoCfAFXCRpBUev71V2woCO4oIBL+rt
v/9MHEp0QcYM54T3G7Y904bkJQQmYnd9IFvl7UINjcTvr/Lzzsm6gUXWszET/mwjTOgjDliO0SSN
MJRkCSwPbaWTPTAoBHPleeDIZrsZ9T98Y7+8LucsrH5YIvA2/3gzATQJaEUZj8dYmA95PQuGUF51
W7aWep2FPtxrYOH+cNFfPSZohhyBy4gl4/2aQXdppoWJGBes5VBs0NsanyU60T98c796UFYD9Tcj
NefJd58tZ10W+D4Q4AIiOFpz9MaprNqnHlS03397v7wSXwkNFy5GetGPdxE1Zjs3rUDCpYvuI+U0
xhfmaNAbBkEs4e8vtv7a33daDNo1kkYIQe06q+F7AsdkR20vwKVtqpAEvXyxfa1zXsfIgGJu1H+w
R/78VaGy1FlBGCYSUeS8W95Tp2oB+cKs6ccBxv4UVlvUsN4fPtK3I9qPn2m9jGfxiTxnzX//8QbG
0DrzuMR2MIf0eLe9PSL962fZz1siLkrPH2aXe5oOTowXx20BP+ldCQyf/j0WH14PhAxhbMIQj0rd
+cOD9MubsC43OvcA7Mm7386i0mTUx6d2ahuOTdjrwWyjK//99/rzq2hZnkMqFusmz+W3Dtt3i6db
jyGZc0hTYqgU52qZqxvmr9lWuF19PzuqeU5IwLr8/UV//mjWup9aDsmkFBry3fc7ag7sFkQfDPIH
ZqTWXMBnw5z5+6usm+YPXy/YFi7CgJU3TLry/bEZOmWmTR2gG2jsrxYqDQ3xR0YnKsFm32xh/Vja
VdykhXm2rMT4k+n8p1dGEF+PE5w+Kad2PNM/Pl6EdSeFWidwLfPNM6Ib2hZmK6YD6XpZg8cB3Obv
P/H6E999YsErClqBDRaGzLu1p2dwiQmN8QOEVLN8NKFpL4gi+8g8LiIdvcPvL/fT1yhWKo9Brprl
cF0pf/yASBGVa4LP2Qg1yq0XIuskVvRPx/afntD1KqyobPA2G+/7bLS8HQcXC521Ano7hqGV2FuZ
2TEBlhBpsqJ+a0Jr+MNr8fNBF0qBhaQKrabF5b8Zjb97L8oF5ttgIpxCkRJt4Ow8J7b4UHrOFcP9
B6sYPpshIwtneGDq8kd+xFqP//hF2msjguYQRTum+3cvCAJjBXMJueukWe0OOfZyjKO097PFmm7s
hjaa06j0tun6cY+rpTsQlTkSM/pX3y8HUlLJ1l+DGpdscv3dqTQFKl56TGLRG5UuXMWRsavhTP7f
X8Umbn49+0rLNd991jyL5gUHGyKmqZl95GH11l0IIfr9Vd4tBibPD1pnaa+IBtvhjz8+q0kpRxYi
tCfegqwXT5PtvagObRoyN6OdX0LbGlMUBsQO7MZ+RoX9++u/ezXX6yN5Wo88NCg4R65P+XfPkyUj
VKMLI2+iFbQ7do5BInS2JxloRBupvzutcjVDxwGPZ4SuAVvb+uZ+dzWbFllUMmL3FULgTcatj+nw
rhNY2xkBQv7+s33DTXz3uHI5k6EPb8sKFWCxe7fSTWIJ20TUgw/0AKkcfQoP9y/yT2fcD3o6qYs+
dTxCk0Vrzw8Q6HBw25i0NIRTudbA3PRAvm17JiP2S6uHYjUGdarZwj4RDyDsC7gpTuLU2S0JTRPs
7Fj0zlYyMPqE95S01DQTtRfA0FsU8Ed6CasQTjfTf77F/z8T/A+Pwva/jtbc9y/qS/GSc7u+4CFX
8/HtP7/9L/9MBTXX/RelES0PHgMWDH0dxP0zFoSlDfGIIxZVrWXTn13/6t9cI+EwMiQtgNzFtQn6
rez9X3NC419Ea1GZsDDAQrJ5pP5iUMiy/cOCuta59Egodvjd1kLbffeEoo/PBmMps73ZTMmurEWz
Sp2zbVGqG3R+xU4Jq/CzNPrqpgLnpdNqgRq02yl0Dikova2M6y4wJ+L6yl7Ox9DKoqPMHIxtbufs
QmL/RoJ/EONFTC7IS/ksl6nETlavJ8rxU5Um2Sbi2VxKqz+DNcT+jK6KMYt+m7nDc1msM7FwfBE1
1RYt8+irM7nDjqBvTKZj8xXdJ3xspAEbZdj4ZOpsT+wAji/NCljDeb+7fp52aFhh9Mc9UdwdcWlw
pPO4PpRdHwVwDx7ohhJVluAlzmPXfVJeo6ttjqcv2ect4kDDQbo5o8w5z2I2Av7avpTDNN8CE4iQ
7nRpfggTSI9uVpi2P4YVINwkuXJqcTVxLy/dsSsDM6kvoBYne0aAcpuGrU/+d0zjfqy7E4rMxCFq
pKkoHFrrUwPDYNvCrV+Dt67qVDzy/qMqxC66X0ot+upZ6LA3teddVVEMSncmXHrrkQ3hEoC9FVWX
brIiA95sltphzJB8ZNH4HBUkDHbtEpiFaT1iR3ukNy4P1LLRZQmU7tiVrnypSMyOtiQwmFsM9vGn
fFQoqwRRXyj6hu6CgKuPWBnnN8tpunNi5vYREcz8XDVa91lWzYu+zKUJIMHEH+gYDdgQifJlnzFJ
pOHNWAHJRTGC9kbEcBwZAF5zzjU2jVU1F1jIEKcWZfOg0Nn5CE44n5Im3tUyf17MsDi6mYAAjP7o
RHCh/RYBuNwQZZ29JS3aEXhSQy9vYxvrwiXzoZTUvEkqjD7ZVJyRp2jpzrLi7GIZrJQB0xQOLWB9
IBC0mEO/n7CZHgZY9vUTSP8sxccgy7sYSQ+D0Qm8pz7COK8sR52XyDLOfdnfMc6YdhbB3QgCmYCi
h0eQ17pP9phfeS7xRMhk/KLOnxhYQUeY6w9d6HVbdth7rTHN+yw3MkZpCNbB52eFvu27OezR9DmM
xmu6383zoOUVEmyDYIF2UDuk4N3TpI1JkIjEeXWnNK235Mgt9zZh7xcFUqJtFNnzkx6OXUDwurrH
gVWeC4TjD3pVePtUQyjlt5PlnmSLsLbHLBtg+ZB3WdXmsOGT4tlAGPQZcKl+dnRYQLukn9Pqmnyo
lS9fGAnBKa72hCl6uukRVAO1kA0DNzclk4fvUEv3yM8g4lrdbdtOX/WQuhVMC1x85Tkb20W3tggh
MNMYiJhdHQNUXFznYficYfulC6MftPG6qZweGqmZHW1Q94emLb5gZSH3zzPKoBn0oCCBELdV3m+h
TKASpL2C+MicHkROpkqY+p3Tyl3J/BvOvnYXJtGVTLu3UDfUF4U2IuhRGsYkokHz1IaTKeJYe8xQ
VcbJGZNdnndXkAoTa95FI+iceddROiZsrFYovWrbgRz+QFMH9qZtvBptlr0p9J7PxHrbN8jTzYum
YXjbKnLDtJULilnFU4QIae6SHxpc7Wgm4Ud8U6jepon1qtTcbdJp9emE9b6MB49YLOjaYRQPH7o4
NK5K7c5uuhkbh+3UW5P18bJvwCjmZZqeyd2LP8JwDq+NZhkuw6SISCkv82aHmiMMCNW1r8hlX+ME
NCOwquWM+vmsQueE+4Mx5VSupoAjzcN4M3Q4SHo85DKZkiOB5/cT0VwUpvotSPsT8czOdiTyw0ef
lKFcZNakZU12UTUfiU7wE4MiJAJ8cSrnxr1p0S/v8F8M116Ksl0rjPRD4ehQzhj6o4oNGefW2Npo
LKvWCvQMIW+lA69dtQnFXsDBBbVcjNulXV5BHNxOzAvxthnjcKyLWpJ7FhtfsTnstLyH6tAP8+26
ZvqOZV8u1CXk1YgT35fhc0qqsHbjrINzC4FmiqsHHGSBQ0Vz7RL0cQCePr1JK8uDsevsG1Aw4oKc
gfvO9DD0wTl5QOSc+3jllF/DRiJzykHJLNvoUAwaQJzBAfeTSMFwXun3GBArJu6TjVisedY1Nz+p
JnV2DLLeWKeCCamM3wCN+owyDmpA7xWgionKuVfC+2BFlROUZRxwOsi2y5A/RXWCRta0oq1hq9WA
Mbc3kZx4HqdJ+bnEVdCGZyuJ5k/wR0FaR9Rt+Dr1wF7GfeHkJVpqtQ/J54Bk7I3XikCDVmaPZj5E
+2aVJLZNMwWumbkBLqPowVHRY2g2LV8zwbCIPe6HcXlehjG7J4Gj2Ya4b86kwBQHzqmxX024MXud
CTVnEKC4Jip2hN0iKauraOqvaOjjmWike/JSbGBmMs1oMsr5FLtSHPKesiQ02cd0OAzQPEmop9BM
d8RbbjoHBj2/or5JGu3WRY/BkjKjLE3D6ywUVxlepF3VdwNBcbi/XGdoT5I2kV/AhbPbhZVKZeFD
Py1B2pvPC9Ucg1mtae4gckDe2GBIt+A8GkOM8mgDYJBAMjkLEkJivFGY2vMo22uGu8LKsthVL11X
l9ezh4tUyEByxMjy8gNLt7Wh25b4alBiNyEE2qkW76YZyoOCYf8kFLzUsYsPE2phsD63MD1GXwzz
pVGZLar/mB3QvqxQd9rJiiKKtqlebECeHqOWAFviMkrgUWWA5ge/+RPbKiEN0S6V07DxPDRgM4+F
O+FpoyvKWQsyjK6uOgQ+rIzxyfbmI/Ci3VSBGhja175e8zgGb7rXxviGo+hdMog4iAEI4pUE5S87
jJudwW5nk7ox9OiiIFkbLpKfporFPbgshFbrOS0GICnH0HoEhREDymjmbVT13v0o6avJ0ftieX15
2WNd2wyT+Tp1C9kTqFJvKf0GNpFQ1dd1lp7pxOuqx+kyjJJ4j3lOGKnlHLx3NQ4t4ijw4ZLO0raR
7LfKnarsCrupYV1mPbHDeHdIaXaOGkJj4AhJOGtH4l3T4SnDney9znM3y3/3oP+qIPp/EgK7juj+
63rp4YXzfNIh5Pq+YGIgxh9fVrWkY/0LWiftLOZVtqnba0n9T8FkO/8yDISNTI7pX8II/D/1EhJL
DBooAdbR59o75cf9u14y7H8x+xK0yOBOmoKf+Df10o/NEh4zk1/As2j+MHqiY/KusceW7+aYG7y9
6VLEROGANbPrxifOEc6l02vyrNJG3HpVXwff3aabf3oG/wNH2g0iIdX953/Q1PuxU8LFmTgZgrWC
Lsnawlh7Y9/1LkLZ6MySJ7GXZLEdRNLVj3xmpz9NDur1INQX4iRp3tGkD21FMHodnmYbUdO0zPlr
15JDX5HtTe4fi7+LSv6DFy/RPfC5DqYE/vUWkU/sBiZ2VHyxFAWjNIZbyDF4qHvLwrQY48E0g3KZ
hhuBFeZzGI7pNs0TOhzEsJxrF85FHxLELSQpbDQnPtsmmdVTERkBQw0XhKCEE6DRxBPBQCIIhDDe
320/FWN64fGqamiXV5oOpLihIzAw7szknpwJ4zSZbvJVVV2ObC8qRLufxwjPaSf74tZUq7/f8fIz
bfvoUmicYUqiKgiMz2R9baS0fGBS1M0rhUd9n6EHN7fowePXKiu95yaFm4Y2VG3dToBFQj1v1TCX
MITupjAbxLam04vyceieYSrJFBPAUsO30tIOukqIFh1OIfHxaMKLD6jTMDnO0oMh5ozEvs+Fe+lW
U3l0AC6s1i2yVHtBfrJrcGxoZ+2QVVl6M7tZtQ/7KAnWUIGvTCC0HdCwEFxI2pIfzOJ2RlcjL6Uy
iDhAUncpaGw/4GDVgnHR20MWZtkNDHPiHjoSHZsKychmHKePykpyrE3YEt8mNOzPCzjWE9Gm5iU7
xUCgICHCZl+IgLNa9MiARdvWCSLGzQzDd4MZVQ8S5vMQ79q6efPs0boOzZW7vUSDX2ucQ1aDKyn2
2iqOZP52oREjcVX3XbWf83DaojxUQYIW6EW5HpCe9sojBBt9wUIVMVaH0pi6o+3qza2qpcEO2kzb
Iop8K6+jN9YL7SJ3qsxvFhEFcalzltQKM4hrnBhpmYsPaE6wfMDdIjZLDH4KzOJThvHptqN++lok
RpL7oOiS+3qJS2ItwbL4WWKC2yL44Ay/yO0vykqfPzpI/zb6Atp0kyhsZewdiihJY5XwlVF9JAfm
uJjyVaFjoTKoMUhZ7WeknChFwZL5hkHqMAeGCeH/fIMRwf1iuOoyJn2RM1zFpjkFDYkOO6uLmuto
INdk4ZaRbZjeIPDMtvZUWqeGlHgRrTaoOLxQkbirOxM5dLG8ERdz7KdwV1d1f069rsC1jl010jY0
D8m7n5vhaUQZHXryFQgnBgA9+qKJ+6ZGPYmVqchr1M5DfDvlyYdKzQ+t3V7QuXjQovg+S4o7GTeH
tLfIASm2bjru7T65NDhgh+EEnDiNYqS8vExZ6ezQRz+UZfuipeOH1pkaDqyrFpq5RxaJfR4+zp61
Jczlc2yYD8iaP83xrC5tiBTXWuuFfmIp44ZkhLc5Rha3UdN0VSvtnM32xUAlKTpxMKkil/ZLYZh4
UUztojaEvSE/ctssHd2TvHvQPeIPuQVGiG10IXBkY9bumTBisEtp+2AC2qg8c2Po0y4esU0v1kFv
xg1t2Q03FZ5TGytjFy5rvifaY6221WVvxPExr4rsULrlAyWhRbSVVR9UnDavWLjKbQqvMZiEtc2y
+Vqo6llLY/eL5hnawW6ti3QcH0YLO6luqepeWMNO0k95klND6BuSUwQVGEjjNfRwY6ZPIyDMvS36
XWW7C6RAlIgZzBdYetDWNjPG2ihLv5SyuUsLVCPKY7VX9tU85u1uSSIU7cWjY7kPsXuFgf4hNeii
FVn5Fmb8/KmhaVPL8FLhTDaV0HwSWu6cwoKOXOwTnURQAKUwk5KLnLMs9pJPS6Vf4wq8dLDtzO5w
HlWuXQ72OOyAcxM7L7ZTC+t4INyJyizeEUBxpyBYp7pDu61C8GfjyNagWY/hctTM5LJprZ1F1c8G
2qxGSwgVzXIlWanGtLqVC/0brXJQIoesbHbyHCX2s6zrS6Tb4yZpDSC17o4e0G1PdyBrxa3osUjp
bnrR2qtBSfPOqUbBUYRDhcgLhxFxORDUk+vU0K55qe+1jk6Yw0+LbLvzE+8oMnCNVQlCgL0cvCyV
iBqs68Ht8PLU9fU4DOda6z/WY3kVuhYynehFGZB35mnyw9hz9kBITjgJtE3jdai7rEvBXJjH1b6L
+v6Uh/VVCVYL5twHshnOYtSAL5gLOJzhNmOzIMkr3+oOvYSYcMqoMo5jNMIfWLyNTh0riAmEsLkj
W+GgrEepsM3lmtNCUuq9ndUiHE0jLwRW1p6nwroEUJDuzfoL71e8nSIiUVYX5inEZ4QNPs12NPcE
LqK88Yk0F1tJ1F1cj4Qp6R0GKgy65U1ZQVpY8NRelLZ5hzkd6VgBzkmVXI32z0zKC20lpKQ8PVrh
8XzrbIMODystjUO66HjQMeQTWaYbF4leEmA7gTShBbtTxks94kieTRSAFoBKH6csBpIkzE74UC+d
aNZ4cKj2sU+VARje6F5LWGMInZ6Wl8Hp74DxfBDKvl6MwvgwwT9xz2j5Hl2yWEjuDQaazhi1Lv4n
d2eyHDmSLdl/6T2eYB5apDcOn53OeYjgBsIgIzDDYDDAMHx9H0SWSGdlVWf12/aiVikVJH0w2NWr
ejQEcFlV3o4mjz116whDxXQNnZseHGxbUhxC1pANew60cv1O26Ac5ls3BXfUWK8BoX13JmilyzCO
3OI71fAjp19W7gHnM5RPTX3XV1idRke9B353jykd0vjcxnPnn9OFJ9JiHQOrfwWbjU8pLT5oUubU
Iu7aK5ayVtZAwiStT+caFa3kBXEyuF+6CV6AeJOw81owzW31I6A0Dttbv83rQsaqn06L0SH0FpLr
Vlo9kX47tYZ/bCQYjrJ9Akr0AjTyQnlsPAdwXrPmfgq86rbpngZTHasJYlyNHQyzBP6O51kOkoLk
SPBJiQ4AF8+lR4jSr+W5IKGEo8Xjett+j4jGks47sU+itLzPeG3Mb1M2bctcnOey/1Uk7ZW+sHPn
1oeoi76Tz35sDbBFbbiD1+MdkrR/JIvbxhnL2Dhr8/csJCkqwA5gBwpoVJgv1tBuVD1yVvV88mcy
wQdhmkeZJX7cLaRkTFI807RFwKaBqPbiKWhu1ETdPJHHJW75oG7c8UQMT+5kIW+KcIDyyQnmQ/rc
+AWKszS6e9ttfqCq826t4n7adsPWKKRPpHhydv30xExts1hIWn6gvw+H9lISssgH335NvQBqxpA/
FrrX2zwc2yP1g/zW2PgBma0jrYY8DQ7LzKWLwA5UYwCEGGvXTw/CKl4mD1uVX3X7YbB2ozfsLGVS
Ty4SVsm2pZAD0xVIZwFRqUnY2ty9dzV8zR6EEpDis1E1D+RVARxwosCaDd6jjv1IBx7In3GUpm1E
BIvrxVb7udx7Dtdw0Ic/yoT4vw97dsPGiWJpacZ0cbyqoXpIluW6NnVuRSCjOEpIFM0y+TmBf6Xx
/IEqTUrBu8A4VEaxb2bKqqeJM7FgnF/7dJpvtcrzM/hWgHDAgSxvVq9gBdIjWtMpyal+0V23N1ui
owAiqcvMfllRkcVp072WxnDfBvYr8PIjkNA4SdHhB7sEq8aHkqjnRWZjvSmi4G6qwpgpvzzNJEs3
tmdeDbZqe6du3+2Ju62JnwnBnewIXt90U1QkckXtDnEqwpRPcveAreS16LOjyUGd5iL2MA/lPTSi
NHiTiSk52rRzwAxdbithHtVUvgQL4DqnhZJZ80G15v7Vr+arS1m79JdjFeg3P11iBPV7e4iOkNte
xinkgW4cIGB8zf4lTaml1Qp0HDLZZdHTJXfMn1KFBKeI4nE3u9hJ/91RXHOipb4sDkk55SHvSamP
GHnVRzsku6Djd9DS9uOhm98J744QLpYPftePcEy/ucqkiJq0tSWwXNl0cyIC6x9hXT0Qr7/plIeS
zpG5LXyvBRnqwcK0OofXBlrX2VgsiATpqXetm9xEqCwknbHTDZxrAJkyfW78OTu0HjIpLaxr9TY7
IHe+Fqlu2T5ZO3ItFpdpuvmoAiTmu1XOY5h25y7wt0BkFyT3IaMOreTYMTufg754Bt8JVK8stovn
/LKwc1q1vikmqBX2/GyY/ryTQX9wRP7aOd1jVUru9Ry5eEtZjEi9cSkbhkADyB7T6TOIEgJjgAqc
fuv7kTjiV6M3o8wGBsY6/AbHWJ2sbCgPFXVMe6Ht6NR42n9A9i12HYpTFSfCmk7mnDQndi6w3vI8
PcAuc36CI7bfQpFRREbb1nIEpn0MWLtzhgDaQu2GxTuBVSgojYS9JOSK2Vamcc5o2/v0Kh+ElKfz
fr1mUNbbtkl+z0RFOq8h9n+Y1cr2qEiEtHEdes6zr2vGOV0xWUaT5fwsmTQ4M3Kq97g1dL9g9K3z
RDZSa+1RSy5cQ+7GtrWmvUf/IqlgXX0JNpAXLXLjaFihuyt1MZ5G6HxHGsCN22DwoRxPTUnvbTJV
j4gdzj6BkYlPSTb+txycfUx6lPhybbGu8jMz3DeRCvZzEMovuh7ljTCLhkLmyE5e/E7qT3tJ5jMw
xPYbnnx/O1ZLhCpfzdPZsk1INND2RRyMVnOkvTV5KiAn7vPIcI5Ua2dfNg2TeFwCwhW4CMc6PEIg
yDnQImg/a9fmL/qfjbs6qewNOODzNM3g46GLHXTuLTxAoxkwoJ65lKsellkyuNM9N4uBYI3I3Fv6
rtgzM8J456nMObh87sl96TuxtHzWgyRoQaMa1odweB+mvP65oDQ/LdidduidgNfllN72jnOqsvI1
zMkIyT43oQmqFsk+JDXngFO9wjucDp0cQoYtoQ+FUqvOYERHVpyQ6gfhG099iucDCmeJysucOePV
j6icbwc7Ax7ndC95FGY/x0Xr98KfnFOHqWrf1XiBPRho14VC2quZDDwVWWWeaUQgzBOBrqRQVR8m
nVFdweEuGcRmrm7sCYKjDoPyvlQBsBjhqUs0pDQ0jpl36kbUU22B1RzDhGpV+DpvMkVB9lX/pia+
AmK8pIxVh6ZzvBk/p5//MJ2CI7ZVRFUZnIa83rhmEhGMxcRC6qJCNAEm+ulmori4Aij8pv2NBsEr
ty3sAGY0Iv29D4ImRoNgJa60vErXL7cktO74telg9hv/0Fk9yxigsbHyvVsWnzfIPyZ7Y3u67ZsB
d1kJYeuoUt1fhD+SplJq+WG4cOLwdGbfhLamAw+b6kHqNPlOp5Bz8lMu+/zPflSJVV8l6yFG5yLI
XsBZZMduziP2xxDjWFP62Uw0UwWMYYF3C6OmBg6SuPXep851m3kdZFQShBtwGTbtmV7xnWki/BpS
+gVmgkk3onVhsqUZ4ebZTp8T6G/sTLzgzu3HcJex7dxhFVQ7V5dzvNhdZXBIWJIrTlrClazzO5N6
zhtmT4DL3VS8uVHf3EMprO8CeqwhTRbmnSuC8QEcgb7JgmV5L8FEx342eA+ZFc4Hu7Tmi6uj4S6i
K+KdR4XLJTls/G0p3GE3ZmVPys2r8mursaJt/EU0X4NquU1yfb1pI9ncexFsh0Y59ou0uNVlNtxA
i1pd3CCKBw5Dn1Jx1AC00ovRxqvPC1pKAqrUVPrC4JKfIry6dxEIjK0ND4asJyw3sBv2M2Uh1TFL
oNBK01M7f4rWdXu4bvflIOLetNoPg+/1lqcqmE0rCLYpuCVuCH0SV5r4BNab+m2G6nupLeHsLAJZ
l8Du79qxfvJXswVUnYnrDvcLO0fQ6YbafVoCpWPK3dFKcdowJIuUH5Eu/bdsWYaVOpJfOtH0Ly1U
szPY1nBH3Ue4NmFzF0O1nK3nxDAjyUV6so4W9EbaFoPoFaSxd5PYa6q5ELN1XMC1bjXOG582eRFc
8xKeyAbv9fS9oapa7nWafneoXuXuv0I/KTOH0Ng0OAEOOd/fp9AGK2aOvQNMj2gRZEUr0OeSHoSJ
+07TP9edKF/ypFJrt3BU3UlvbliW5utY6PCFHCeJMmC18gGHLLy7kv9O9cQc7nxo+JcAft6jXqb2
vUIBfLUtebLhZC4FcFaHNxHTvE9VYFVevUg32zCyinSTNyN8bD/zoV4Rw4hwVmwwuI1xb3euOtaS
Wo8qsPb+kDARRiLsTlVZN1dMRnSomdxZPDufu43OKm0ctW+caszyXP/N5N6Czbcv9dIcAmJwfNp7
0stO95PAx1py0uafsJGGg6jHg3CDFT1b/ug6w9n5i25QzgzUiYVP2W6YmE3OEJKNs5/7vRlzSrLi
D42IrZmPrtvuZZVPr2CMYXGxWBdXtJI19Dla4ZX6D2bRXI74SQidGO8hZckfCu7rj8RCBt0VSbWS
M1N4QnPew8FKoOYfs7KKnokqL/secGp+35gTK3RCe7697QLJ2ajngYmPwFhyghXGeWamqmUYyFNY
jgjTvOPTeBgJ3t9nhR1SV8A/D1JsGG4Ig9v7MeDCSaI5qlaybAe8kpDPqy/LYNev7LIFnR1YPV4A
Tpe21efFw0TFrJVJySAuEntHMN++jEvYHaeBKrVqbsaDrRwX+F1pf3eJ9h4q+ERn2p88O251AlGK
Y7n+Sq1BnabGSu7GtnBfDS42d+DsUhiN/PsAXfLwpLB01RurbZ0XRR68wiy15M9tRfPlmFFrHddL
4cfkezEuF1Ys/dQ4WI3lniis5tkwt173JKtK71aLXIEhap7vWNca17zxp8/UyWz0rkU85VMrQhaQ
qX07tM14n841y/8xUGWc1qWI26rqqIiN1riEw4b2WRoRtZlmRdh/pkBznji+MKml8ltYDF+pZnXL
AxpXczxTQjFufahzdgyVmCro5j5J0/ZopPQv0FfBGGK16iCHYzqtDD5LGCXSPVl2wJbBxZ2orkGd
ybsbcij2JRkULeeGZWPWBFkXm3Jyt2aBcsRx95UOLVI21rir403dsyLx/SJSE8kpA9VzxnANFzcw
clBeJSoYoYQAL8ngLndwDgPEuUzb2HDEcuhsaMsRzFnMUB4XYlLxW42o/MIwmFwIxYsLg2m3t5u+
fRojAzMDaAkLQcTxHpDdxNkByBXr0p0uXQR4rurddQ7Mmjm2VM2nwkHTzFoZPKUiSZkVjHx4brHr
vhVpqA5G2YiXDuJIBnEkzT6SJTOMqxi9oL56WY1pamyKb7QqNTtKWSGDVyyw8Nzk0XoJCWmF61Tp
7bp8sA8OAvn0OgzSv2MisZrrbHu2s02WeSl3S5tMe/BIQt65eScoU2oJHAOVIuLJOdR9V8IrPqUM
Kyb/JssuhMr7V7swwgfKOpCSWdV/wkVvftW2oqLJHYaXsW75KlSR+12rIdfUEdDDvEILj5NTByeZ
Yt7l01Aa1wa6052iiPY2cYVxUh4G9Cp3szuBO+tGDqyzOxMbc1mZ7R2iFB+oPrI/KKOlW4uYHxdB
Aj79rkwBnqCiKTC4eap29Iw7cTgLd8c4We8hXWWnnMOIYnbbeeFj8aUan8sDYhRsvKh/NPqof16U
RquZXKN9ADQss621UHmxqeqseQgjthQmQifsDu7XYPz0jp1B88XSQWLMnOuJFYs1UxrEaj9WcohM
ohhjfVM1iPxJMDx0A2IZXRbVc5+15s5tIvvMUlHNm57GkF2geMuzcgD3FqTdASssvUTgE9XW69P0
hzfSR7EDa0i9rYZn7CMyCQoGP3lfHSa4tv8Z0E+87XvDvPcB8N32RMf2VgYmD/jJQL+HyazlBqpH
Vano4rCk4MI1dvdJUhr3sGIpxY2eYfNNj3UAjcszfIiT/KoAESa+S/tUeMsLAArfZwYZaRSA6dZx
/x5dgJC2Do0TJMDyaCgrwTQZto9d2KE1dEG3peGsea/zUL1ztow3rj8vV7NgF5kxBt3kjbu8pDbP
LUAU7XuZdTaPNXN1f7LzqAphPTeJ+qpX2k4vsmTfosDc2C4rt40pHXp6eSeWmKIlfbFwNd7pYnI+
5iE9Lk44ne2O37UqxYBnQyt5QsAm4tCELs4ehWAYI/sBpcm6Ak8jA9niT9V9QUHxpnBrwM5m0I7s
Epqe57zRfgIF1y8cPmgjTLQHJjFuYPZyma0QSJ+TNqiFzhdVx8AyNfxGlikl1BPsgXN+dHgE4RnK
C6x1ohKvoPGsn36A7mgLFntTUs17puHx2i2LBraYdJu+Vs156uxLFRQdHxP/zXG74Gg42tnPpZXc
56Ok00HmbnIgQmr0GLTM+nZQbCtsYdxWufQ/U9/8KAFhvZLgPoQdZY5ebfYHD1DzakPxb9oyCq58
4d4EVg84x+nsxsKYWFX5vNlI5TPy0cI1LWwdCjxk+JqCm92m5UIJRk+tuh5ODtVNcTk21xFXG+sC
A4tW51w0begbpmUsI8k67g/WXava+a0pWL9MtKxtgpA/O2DHugVnxks9dIegGyGmU/rUEoEntOws
DK54RbNia4MRS5PuhWro8ARsxzxxtzjPzvRu6H793aveeEiL8K4q2tuxaHZIvDeOMN+TprmEEly4
XZ0mK3osJlqmx+66FEvNS+FUxzBKHtKhC17pSqwgcOsE8o+Bu7DzTwV3VR/H6mS+RTVq6GC4qEP9
4+hjCNaeYe47Y3pmIEEFqMTBH7l1V4Fffy6o02esjk65sf1Oj2vcz/2RTyNWLDeNgtgAQHRQrkcV
gCh00+6RzubzZFD5kI+qfRs5+g5L5rVAy0LnDTBrH6fAXGJWdqsy1Y6PPV9p3OWDx9IUVgbatyrx
iqu5eFZzGI0o90lxM/k4myIcrKdekPohCVW/sxNfW7ZVt5eQj7YoGizsJ7iWzJ+HvprbY8RshyvY
sX8V7cQfYYokABTD1XEkp7jFdFQ9lDzqbhlb0Ya7aG4Olp8st5qz8ADw4cwDS78VwGUxmynC02WP
8s/0frKnLHk1pc8Fd4TTSK7CZbAoTVSajQ0Xmrx9OO4t1fCQMrRqH1KhxXgkSZpiqOtKXiTBLg5k
0YEeomU3ESWj7Xtd58ZWOvao0WbfvcBRWLCNLeVldtSMcTnB8DQjojaM0xWwxHH4FrFu/CoFIPAY
nH3/DiJaPFaJM7FisgYKTWrMdLAIza3nCe9ULxWQaTTy5moahiXj3lM3PKrHl8pQ3Y3CVfPhG4NC
EuRyQVEb2Jsv2fbTecJi/wZuV12mOSDKEs25d4rYTR8a09XORuHkSGOdtw43LxOKYQOwtYYbHfK8
XfKqwszMZQMRZh6tJ6Q6/TI0FHwyfFMltsNR2dzMkwW8NcWsnZxl6hgyNha3q/es/RvI5exunygS
Ks4hDYjXIByJKaSlcTJmWmncYLIeWTVKJIdmOXAVTS6Zbxs+YuXaJWLmbRVruD/XKmEky+vZzndl
6YavcCGZiNhhCr4xTSZeCfGWe0068KilbB6AcVse5nGiA/YSWVfuie4JnZv2Ljh8hAqjtbJpl+G+
jPZ1Nfo7xF6xc0cXzwHwmm7r92FwNtvguapC9CzY4MVtx+x6yT2Z7xODDhyfCRi4v8sD1jQPflIG
vyhIyO8pMRpZCXetc+fgiXNj7RiAGgO/ugQ0BbFe6uVd0XICsqPT+9yojK1f5jaxt4q/jz0kbgH+
vHx09YNOGhbPWSqNXRiM8zORC/ECXzc9zpgwNqDk+v2CpfnWpA7umGQPmS3enSZ/86SPchFmazEH
IfTaWsTR5Mr6zV2EfU95Wb/l7qXfVWbYh74sjJt2Zc/EpSn8uG2j6p74Uf40q6F90OHyg2oVY9yh
DrYIVKVnuiB158rZGHnBcqwe6eXgtS7KS9OU/r2kPGVLJQodoynRgc8x9yrYpkKzL3cBQ84cYoY0
jV+YM4E0eUX2ih993nMeOHgk6fUp05ogSOUsGetUy79GSmRYFiJ9bon4nlTbWT9ag5pgNsDejcmO
4Sy0bm7nWoYnVovpPg2aH1nSUjGDdX7TMieixvIzZOnRTglVGiQpTs9WUYHgduRmOiv6pcpleS7s
zIYhnP90WqkuRlBVO8b0+UrXd3GHyhw+s2o3HwkbDw8zW6ArUVzk0mTp2YWwSdtkZhk9ARuW7mYI
iohi2pqxSeYmU15f+w+T3SBMLUsHPxpTu8lzaW6OGf1yO28OvZ98/nGItL37SktJCgnYydCj4IQz
hx4jUMrHwastujiEH+y1sWR7CmBYxlWtlWyA0nOLw7GKhXaus9sGT/kWYd1/MKEY4UmRzB1BnQdg
4Z1iBBTsDWuvnI1CWFmpd0Lpsu7rJhT3Q5ENt/RPiGsxZtTC6QhTwMpLPOUVrUnWSDdRXkn1qzbz
7G0wvNXlW8KZo1DLCHeiql8W5LE3JDv0NSncG9pqGRCXVu7EiJ2oSus2Zjka3ORO1d8Vo6H3bVe2
lCt6w2ciXXoKANFuFrtsbvQiklMFMOU82x3HbBT0j4O3NFCmihzKdZ/HZt1A5i7x2GMfqVls2Nzk
xgUnfyijBydz520eVc6jaMv5amCDj8c2lK84wMkr0LPU9vd+Mk6bAXeD2bYUr+GFwpMMGCSufB2h
u0W8ZNxPkkuDNX07zOY0bHonyC+Vq6uLr/t5Ozi4XVElec/Tnn/VcadzB9/wDQESS01asLkTfFMQ
c+6soM0PTLTly7I4/d1MdDOeZrP+bjHdHVKxyG+kEUil5Ib/BVRxvVCAU8bRNkFHo/22yazqpWvF
y6hqZBSnuQtnJc9mrYNbOtpQdVLpXm23n/ZDPsjLrGg8YYVvoxBpcc+OgL8Vqi7xnABbwAnxOXmF
JzQdytLEA8w1zODxLNu7YeF47CwH+dUbm+FOySD6yNIsOFpUDZGJQjsCKl0WTw6OdG5iTuBf2X+M
xwiX+sCHvBtvaOShj0FwdsDJjnIHpIRLUGSarxH1pSgubhpgnkCtae11406pgHceNPfMXo3saUav
HTCDK+/ZsrAZuJizNaU3P8p6Ws9WM5++BHaf+4EBPgTDZ5IAAmhIKQr1LRgqf/Y115BsmZ+1OWOK
sfSZn+NcSuS4XZL1NkYUnzYk8rTykBjpgk7q2tljqfo4Ymze0Q7YXqcGfXDb1cL78qDZusgbxXLb
0Yt7q/GL7UgPyh24uZOsAhqZU+4/7NZdQncc/y57fiO0AGwanqH+Qzj4d1L9DzPqGmRcPaeI8qYD
VIWcLknkvwTnha7sYJZLdEAMV9g0MQrNSVB9q2btvgS+Gusj6G77oZOJPCcewwKtdiZYSUeJ+miY
eQR7vaVQbaPY0MaEjZOzlVmgLcmsfaV2Px017c50l43RMzytZWvioM3/g3n2X0LrYeBx3/Z9gBHe
ylf4S5S6r80p53zNj/SlpjFk74bgR2FzYgJIjPZYc7qdi8FiJ5g+b8JwIJQ3dPgR/wP8DYvyP8XX
//J7/BUqARgxnQS5uYOXTQ7JjqzfERos/uA7/Le85/9/AnrBAv7JNr396D/+Ebu9/ah//q//gY/6
o/n6s7P89//hD2e57f4XPgYTRi8rDlplVs/5H85yi/9iu7BOYFLQOu+5fDz+kcQF64vTBR6/udKG
cJKTBv6Hs9yN/ss0bfogzdWMTUbX+u84y//6ETUtygJCBHgqGPi+ERf/Z3c31m5qwVPSccbSLjhO
l8Ls92yJAVKxWUEYrQPV8UUp/eh+kXSjOmUJvdwe7C7c/ulF+zde8382mmMc5guCccvxXI5Lz/H+
8qXXrhylAr9Aw3OHb6vCRhU63Wei1H86X/7TT/pL+D8Q0p6HloOhxsG261LcK7RxFXd+Tl3E3/9R
/+4FdiAhQ0bDThLZ/vq7/Mk+bwv4g0ZjcQgtPUFUUeo4gcFKtSjpJwJ2A840GhsxIHjUko7YdJ3K
/iMm/zn9z/Sn+H98Zf/8O/zllV3cQRU+qGiUqCy/cxwZbbGtGo/T6gn7+793/af+z8n9x5tIWMCD
Q0KUAhzpP/+53qzhE7d8nkIitzciWE0aflga9jYdWcRh+rS6+Y+D5//6561v119/Jtgsj6+DFfK8
+Muf5xkQprEkmDg71ip7Q3LJtw2QgnhCDRp9THuTENQ5/v1fun4H/+XHhhBtVv4SZLBg/e9/emfn
VM5NOeRWXNtavIUWmxJ6l8HuKT36yV44U+LQgE1N4pZG02iLL6MyT93chXCYF7P2j17qehbFyjgZ
trA9Fh7BAuvvtmabbl65Q2JsoYRF6PugqNAq/v4P+HffAkAiUL/XbMvvI+vPv3+Faq6Z9cnEunST
bzoinoeIJkPqE5xBfP/7Hwbp4l9fLte1eKnAxnB0OX95l+bFjaYmBDlKj8CCX/N391W91mCJsGHE
c363Y+nfTVnjWpoV/O7P6vElsvkj4bo2VopkxJa59m1ZWd/eWIbrkwINeuy0wx/tXE5AU5fs1tYu
0OHT85x1FtvXUNPmSZyTyzxhf4oF06HO48LrIalQkaj1MUla+cumBQQUgBViSs1q2os8q9FUiQVr
rdgMTaPFXcjC+kgBJikQeJm63ZoDac77TgTueGxlSFNZ00kLkklTLu+NmChMIShse1fy4ixoCTMa
T/gv3R9DTdvBPnGaBVpySTdw7Mhx3Jq/G9NoIQo/LRxGzcblS2NsFEP8owWF4NAFgyc3PVoSq7VM
9og4vzvZbHs0qPIYrBKmNKVtw+/+tqhz2xeoXmZwxVwsHrzfXW/z7963ulqCF9oPUgT5vLLvgk7J
77xMqNjhSHFcCPt83g+/++Tq391yCgsAs12GuREkcUL7HCnlT3+tpMvrwf+GUx5rkmgL/9yu5XUY
7ZeZmYxKO69suF8WY/rTmu3xgbUAxsYFZvd76YQs1bpmWWBQpXP/QGSeyF0tWo/ygigRGy38+ang
AkVhND7xp8Uw0nQXJkI/hZQ5Pi6B5oViwYhfairCnqggVDQC4PjyAE3Xw7AZzRCP8xwqUtANK4sI
G1GQig0vSkBT95QUB1p+CfsULrU+hWuUN24iawL8VQlyfJnNgLVjquyzLPIRzianxSPPy6DCPpbb
2NwF+JfldWJFpQ++Mbn+OWuE6xIw17QdwR8ddXHwnbB4aZLODmLK78hAkbtkRhAi6F6U7Qfr9BG5
7RGKxFprMdS+QO1l671xwwxHUJIX3kAiVciMFW/hqty+HZsaz7RrqTRhjwL2ZtfVcnpITRNXKUx6
Nr8tB5kTWwmMm209ierTycp82i3A4XFyZiaZyWjW/XtL45rcG4ZBOXKPAWU+zmrx+Kqw9I42RR/0
L86CtzCOUOcxe5MvpWYuX9gDc81RH5Uk5HMjXdpCx7YExqBByawSmG3cpnVGVwlRD4TVjkLq8Vou
bedvG7u1xwPtXAuh37rt/a2kyTFk1TObprUaMaPm4uEYKF4EhTqYmtkVu9vGXyjlmMspnK9JABvg
ane0Ub5NQFo1UBHpyX3bkO/4yfRZTKd0xGw8YoLGyxbPdjBVUEGM0I2jkaC9cJt6eFV+kuk7u2dz
e2diU5qw2Q7i4gLsp/woSQfzoZWG8wZQM8Gu4M+iOxgmHpSppvGQ6DEfVjrYYO7DCTGjrr/lIxC9
0brU+sQ/DazZidF2RUwpb7ScVJZ1ZUzxVf64kBKutg6ksKfGgsK+YasK4dxoI/OqbYUpLitN2bCz
m4kmw3M1hqOfVrABtGVygsQjKyfrzTOc7D5o0/GH5Q2L/kajWc4qrWyovHqH3N8h8IhxgON+zWzM
nVR0Wli9LomTyOAosCzoINaa4nWBAVfarbUxGytw72pss/Q2Rqaq0opLU+7Y1ikxahNPMrmJ52qg
URu9fCEprRrPbQkv+/Z4tYeyrg+j2/IhHGzPEFsKtgZ6E6ypf8Z+FWbHurDgqlZmqPsY8HxO6ozC
5LfZMxcgy/R7itjoB9/fa2fA0UxZVA1MpC3tIxECJZ4GiHUk74rGfy0HX+NlbKIbA8jvFQwNvpqJ
xQ+13Z6bXkQ3THu47DiXaf2LJ1Pxui4EKpVwkic3mwhypFJ723GxcHrRVtF8JNQyQrJAgJnZXT4q
0DMvGf2KNzoiu+ePoX5NDJJd5NwpqIMO39n0sIzGdK0yOd0WRfUh3ISdsEz8bteM7bJVPc1LvUIr
VVmkyT6OAQh5qt6yntaKTUoz6LOiI93ceINlXmbWtLIMy53J7gp4OLx6P926ThXSSJz13lHUQ74n
3RR9w3tobJYgfeg08btjTklaHUXJNScvwNTX7D3NlMlexr8YHR7lSdAbxQFUnlE+0pg991MyB9u1
slpRaoVdj62Avyuiutw5rt7pQB3mCFl042qPz0bIGO1mWu3ZCmb7nmhDEsg3SS6Po6idwg8w/iH1
3FV9HJp+OJVdQjnUZGP9w4d/qHsOrmnywkOUVpwqgbXMu9adPptIvJUIGjS+ZrvZYf2q4XkTuCD9
ug9IVl9ZSK3ZGkddSrWu2QoreUf9thDhRwGrMgySH1Y0nsCxJMeysT9xznt0X9XWuywXI+5JFWGM
KOBc1x2dT6IYzU2biLdkGv03iP/ts8OpR03EEj4Y8+Lsak3frBMMv4qs9XdGlF2Ukp/kYClRkxUJ
elYTqSgOhl28BVZwP0bFhKWFp3S5vlZlVVHPUyIQLeBW2QWbXQcQqNH0KJBxyL3srHLr2aYoLQar
R9VVI+V+LBTMI5cw2FzaJD5y6cS5wTJ34G6ADc51zW8k6fpum3TpjKfFdm6LsCHdJ+el2Hb2WJKV
11A+yLa8u43Mnhpbk60IzV56UBdZKoKCaO8rNnZ7GDbJiVvss+MF1i2SN08cW6LH+da5y6MjqAuE
TSV+ZKN9W0QJ++IVxlxY6hT2YjmLNLjLXSxZ0aBuMrtFOQwiuoFYA6NT0tqC99qsb1rdZFTW+eEP
zIMGDWXs5zIW8bFpuMulWHxFTmeg3dPUIV6rAF0TnFC9mcXI85jH6U02k+cht5Ls3C47ERtdnrzR
uQNs9tMc+P/0hAaOnipwH5i/xsZHOGxw5xlrLqIJD9p2UN6M+jMJaTFxF1wgnePeZWOqv+F7JKq/
ZA8lE2+5oSmLhJidG1uzNcTDYtIrYnUEsf2l2jsQXohoIqIS/+HTtJoNJowwmEynUVETZRClQqY6
5R5MRsEeaZc35BvcjkRpUL+nSodPTmOdy5C9uWEOhxrgL+ip8Jp4FSv+9sONMHUkhnoy/jd7Z7Lc
OJNm2XfpPdIwO7AlwVmkREohKbSBSaEIxwzH6ACevg//TuuqzKyutNr3Ls3iz1CIBHz47r3njtmh
hwDSSaIZTvwyEyBaj017UrVpRyqRnyX+bJgkAUadJr6UuNH8lDE1hr/kpCyuRjGnnqG3flGbPq4a
XQf3wmJzl1DRQ5SxCCKVgVoIU5emByRxmqlgRe9kljn3z550XD2LPjIJt5pFmkY4dKJuKJc1lReq
RIiwYxsDkI9DVSnybGL+cM1kwPc8bBZACA8OfeGrZK7PLgdiDasKMkixSP2DcvmUGqvZaO+WXwpN
TF/rta4bf+S4Qncbj3vYc0oNEbbRS+r2HSsqom3iJvOXTawP+3s/s+w1cUasMG/TfTkYyzX1Y0nl
2sTgWvvwFoSXgjUcS0kiyXYSwsXQHczfok/A3GT+kDZAMDjXY63xQfrES4lTla2Uj74qtBdxPvEr
XP2dHaw8g+6897ARS7qjwa4JD2oR/SUb59jdWrh0nnKT/uc1gSxnX5pdcrTZgd0Vlxkk27a1sf5j
3NsbpBmpjlmGjCenq3KxcsPE+ZKWXxRryle7dJM5TvuHj5Fu+KRHVu2SOfxu5wCloMV1rld5I1A/
F0l0dUt5CBEdxqb2qqtmD0KNHVqXjjkPH6Nhxi8Zk3Vi04mwbwFdMPXaMZj6msB/cuyCTvAJgNpi
I2AORQ9a53Xp2rUovyVh5GWkgFu7CSInNHt4OAF2HSSFBb06xurZRSPdZa9ce5/h4kjCbHPAP8zU
TYGiX8G/wHmo+N8j9mDCsKOR/FGxhUI7dK6cItUZqkczaEwiYQMeXssZ6w/pODNmxdh+7UOvt2Gn
GN2bDkXbRtNc8SkJHJTxSoc5bi8VSP+BusnejBZ7BMmvE8reMF3AZuFuh92Unqn0lQQrD+q9OvcF
qgDbGDGCAN3LlyN0KIBDH53qMj6rmThrGhtDg5IiqqdkbkJ3I5npsjfcu9nWQvTFh8gaDJAj3VN7
yy5myjRtt/mNJzf9KMF5X0Hh6Y+AhvkDRIDZ4dkGUEf8P/Te+hZWK2GMZtnlHaIeh+1FTGulGZdR
SxgCjkyXwfoakzR8c2N89KuCbCXrbs5wP3JIAP7oiORxkOfBpGTLKfTNFU39nY8lFAUhG3BBAzzP
B2wCTNjcpcWkUA8uRet5CsNoazoDKK42mN0Ps4y9F8cvFSEu23XrdTp6Kl7lQUhoTQyGZuWaZlJ1
HlTJb/pb6Q5eKspAMbCP1s0tRH+VsVemx46fcqO5e6RfVwO42mE/y9kvtV9Q3gwsdZU6yLJx6dXX
mTh/uW48WbzGtd38GgtzeaQEyaK4zvDuObJBNi9lZpPD6v2E5FhDzyV5MEMXDJcG8FicZXwOLf2y
SCcKY8/9gKsfzPzidvrL6EwBtMqMyevxC3WKmVCf/gHD5FwHKrzYZXrRdSClvOU9WGo6gXUgSEp2
/YhFo7NV8WPCvC9WFtH3b2OgXIGVuG1uYwEQm/B+VdNuyFIrN3fjAxRcmpTX8WyCm+ts6bsbndY1
rot55ki6LHru14s3z6iGo6Ej5U3GzwKqNbmexVD1GmIVMJ8xmDrSJYCTa7LVBbiBHtwQg6K4NcjW
UsGImFAEzparL/tFojOJp8UuvJuDShmsDI74P4pZuPy1iGRc1Si9t1Zwbst+n/hm1WwMu1WHEXlT
bmeMFSiDvW8dSlDp1jZPMjS3hfKmfpejWcxnrxjAJoa+nb0adVhSYZO5yVVwbrVWhoc3cuMtulMk
yYKWVBw9XfhS2parkdHmy+/A6YZkF9YxCXOmLsYtSEzCa2Yn7vbEuBXkXVWrf/iYiAjuhPyanLCr
5mqROMcYrfH47fHew+QyKW+/tv0UumAwOjPetHkyAjxKbMbHY95j3RO6Yz2ngrfhvjZul7961LWi
Uj3+q11d1GxR1L7dW9cx4uX/Zu7617TzHyaTIcgYYCihx2TyPgD+xxGhX7u+ip2SWleQXrcFDe8w
d7g5OGbHFC86wyzQXUOimz2tGV3EBbq+KPrQt5avjBe8Zs25k0tibf/7ady/TGn5d4XoaqA+aTxC
Z/vHf1cael2e5zKho3T+OabZwAGdniW8J+mGA5n59D/+cbB+mQjbNiwcbCv/+ONy2bT+MPkEaL0y
j+yYPmcandI9CuMfiDvOv5kH/yMuhxk00FufGR0IW+oFTPsuh/2nwayLCcBOTS+N+iWJu8+GGGbw
WsoKcwx8vflD4InOP5txqjeL1/v/ZtL5X4xVmcxwPGbM4grX+6fPtjLLmjEj4sLMIg5MClPi3Pvm
zqgq/W8Uk3/5GkFim6ijJnxhGrO8f9IxRj/LiWXxoyYKurZNCSfeoYYwIqyu9w3oh81//z3+F7/a
/ZfCTOqgS/n/QlAfKGkgJW6uCZqwpdP+duK9ZyU2jOnffIf/8qMC3hz6qu4dL4Lijfuf/6fv0HE0
WZak4EdJMizC5FRTedwPnMXy/o86+v91y/91183/31AsIsnpmLKk/QdC+P5/+DtC2BN/450NKQa1
3JCiV4e36O8IYT/8GwYnXwhQVC5KnQWP6u/CpcEf3VXEEFI6Iz4Lf/P/VS4N2/4bXi4UAB9Z3KaS
43/WNsrDwEPwH8urz8jcQi/kZYeNhY4p/ulFD/TI7dYR5mYc2kluYlJkJZXpTAHHcyXxsL8Ydj6b
R0GrNgH3pPaXqK0td/7y8Lx9Ea2IxUdv9ZkE2nD3AlPENWPT911JTFlh+fewUBvVjWB4kpImV/kA
8DcL7yZvoAD3BsC5sh6bIuhZ0yeFodMjsNg8mGbtBiRrGefpF46E3llndJvsQb6CC2J3AmHJttU3
Tbfpx2bOX4u6afKD21B5v8WxrP8QDOg/qH+3xTbg6rFKZyZLlSa8TMvnZTKd6YVMGen1pBabFDoq
EKSOyPj9VMXp1h+G+peh7z2MI0oFmIsvwMqgQifjKE3JdVswXUpwzcFAJkGsUgg9CkMWFZvGybQC
CAS5162FzPv7bhQf5jE8eZ1XPBJ4kH6UCGctHPfazQvgJwBNEcMickZFP17wcENHIRCESSi5xqX2
QbO2F2+YkkOfzO3zMDJACUYZHEzbJ+0yez0QqP53VVpTZDXiUfoexpMR9E5Q/4FpdHU8DM1eLY1t
O6U/ioGwkB7lshWAYa9WYX+FWeau27BwIxcl54cq03aTU4u1ycz8y5DBRzVRF89zidvYXH45PsFe
Tr2KmEDWMDUHJAP5GdRunY7PeTi8z7wEN6X4VdsA8yP5/vgHQln+kfIEMFjz1cbo/GndUySNf5Yy
SXCPHMheUmtKzG8cW/mrPZoEuRqNUfi5YZp28MMydo4dA1bnOx6LQPBA1gYdU07JgOCSpY4bblXq
QebJDN98UPbiBpsQ/1NyTBhpPRtTX1lFD6mCkj0Cp01q6cghxjIPZ2SPxH8SxD6CegNTrPKCP4o2
MA6ZUgxQL58SV3J+Z/5HwvF+PvdUxfBDjM2uwdKdbMgiDjdpqno+BdTYtJE0WuuZM7H9SUNvwBh2
mfY46jiPAR6/jrpr96ntibU1+cg8ENPoyk57/53HFnHAGII7Vd/TKzpOOW/mbXNu40z9caTTYzBA
xACma/pHXcn5Mkjomd2mVjGu4NcOYqJegzeL1/Q62aBHdHqxJudJitqJyHGU6z4wYIWGpZ+Ak6EI
lC9AD2o8lawXwdEGwqvErmuMaWFQTMCa+6Vx0vipsK6T1mCm5gBTM+ZNyKTqjmgEKk12Q7Z7rJkZ
l2xEIZBudT6HX2HSxPvCGwHS6iTuaU9l2ouxh7n83DAPbmvvw9DAAgLUW0bn2tBbTAbJk4tytRO4
njckn8ItYqe5dREouaxKRmkxl0a7dDm61+n7ojxjFWOpPVgae3mbQa0j4EEnX5XmV7qQlyPRV7io
8A4cPPtoPwRGQeEelGx5YXFCMdZr9RZlqX2vy9k41b12IkhPsOAYHH9KmWLfmnjsqXngw3AkSSgG
Z8y78QJozMO7INfBrussxsR5iycwaCmFIawQ7ALb6A4F5xFYTqRXu1SFD/kSBpe6cp2oDjNzb7pp
dkJlMU5YTtwfKefu+7yqW3XYSDYMJJE8pubZ5D3B08iPzPu5eXbh6ZBO/etfRZi1ZcVClgtTP+Lr
4Oemffv+1zdYd8rc1zgEyWzf/wbD17/bqa32Xpl85rWRniYNr4uZsT7IBNQQDXT8Z5mOsdAz8bNE
R1KhVemhGvt+27k+vx+a61abdbjzhnxB3w2dQ9oy4NbTbD82gq7eoODpYZQOE3XyfwbxnH3+9fNr
LA1vGlc093b+C7OR4eWvz7CW9fRiTmV/CFpEhTM6TfJm8up9y84LzpWTON9T1pvXjpzKJ5cfpmbt
kn3i5m3fqypevqZyLKNSyMG+AwZY+mjO+ZlbxgSG0AhfRDeNzy1A9tdUMV9GoUxXGS2L8L2q4EEz
rMGWEOg/qTbkOe8CcQot7h1WW4UqeMOvFhrioOJsMvP7Z4wYz6u+1MV4dCZfIV5hj7YQR5no2MxA
CzX0R9e0OqgswssPRlXnCBSec5zEPO167T/GqLJ9k99gP+6nylkwbusN9/SdXXSHStCaNsz7wXG+
VICeQ0egCxiYsI5JPJXgVPConXv5JLbdQC5vYwqKxclB/ioagbm5Wd1uMXojQiXkYZqXmcb6vl2F
kuuxS5JjE9eBs54nZMPASOVGpmTKyiBxT5Q2dTszqcinjyiWfkWO8Z5j37c+j3infXzNM+xQJqEE
Nwfg9rGeX3F8p3z+9Utuxx9DC1KjgbhtVcaz1ermwl4SrgeN4xm0TbnJBtw8s2AphjQTbsYlKDCM
5v6PqYaCYidL9z5jWNgwgzJObToaO6zguMJbUAF+lxyssJlZuN3gD4rUdpnF3mSyV84FuA0nXW5d
Hw/oNdOui50Ie4kTUdKWP9q5Ic5MDnC4aky6Ha3hp5nhA3amflOWfrhSKvkRV2Qh6M8mlN10R4pq
3pp+2SnfnoDzjP6ORB2QIpoGcEbMK+FbcKxqu/3Tm9BzDLL7UdjFzBlThh+k9vbLAPpj8AQBcSwd
EfzQteHqYCvdGokTmNuc+cWDLBQmBV3i4AfWvqmKhGXQE8ZxNJcJIgtSUA2nHfKmvxksxWT7vlbX
CR0pc/WZMbJlU+ydqwaKupOacBEk3/Cp9PrmZnW+XjuiMKMqKILnu5FgJ6vZ2eclJeUrg3w1NIMu
jTp8O0tUCBeyvm+F11g6B06DVK6kobYPeXHHRCQqSS9LVxaUAVjllrUa8rKFvf/aBnH71s6ujzow
psMhSEUYcSBFX5A124g/2/2RIcV3OgbzJbYtfTarHjJ37lqYjlV5TU2ix0vTyPsc04IgjvzFluf3
MKsHZ8e8g+cVcOMlZhSzbU3YgaXK3Zalra6jwW9wkISVscPxwajTg0rGdEsf6K72j7OTEb2YGuOU
lkF+8KrOOjl+JoBqFOJ7GmrFI5kZjxQWjDymMn+wQhoYWBetw4hjAyD1nWavEiMso4Ue9rsEA2zN
7mfScEkqIHlnvYKenBr4yaHrhQ8p0mIkFCNfhTvjDB6njbBdFdt6to0VU472udIpNYUOJ0afaf9a
5agAo2300JFAvK5lK+SN24GOhDcuBCN08jsjJLTBjp3tmiYp/FWCO3AzzNY9z8foz+SkTgRXz09K
2+FVxWCgx3zaQmA3LhrozC/+4vwJHkCx6RvW/9HsF+w+M4kWF29damSHRYdHR88uMZV5/i3t0v8O
lOBa7gODU2AYCBK4+5SON2Zrsd7BysGloH2BylHHPedj9qQgi/+EZZlu/EJQmpHis8l1d7batL66
IF0JGtevTdqC12SsdayYSL2EHBkjYXvpwa+9ec1Uut7184CkOvMXMWL8w45+W+4EgJitjNFccAGc
cYtNF9ibnc28RFhx9m3LbhKHSXl1Z8bUnGpY1ZpJvBWkcTOO9kfpdd8iHH6ZwH8YLRpOVOUENgtt
sZlJmykey2XVbkc7+/J1FkYDkDhRLOx+C/q5NTSPLe8Yk14XqIM3sNNSpEFbKBsnt3AoHblZrE2I
v5uxF2eKy+0H7iLlrpoWDP9mkbyiRuJgJ3kTnCScWWQg2XNUtpEyeS+HpNbbCWUXh7ztYecivZea
9meQFfx+mVl9EjtjUQyL46wS5CpwwPuY+pLrVBGrHKyiOZVJXvE12XHUFgRpBnNCfTLn57kK/L0L
YoyZMrYiwGhFFBfupfL8T6BvPzLc7lu4Jstm7gdvbYEZ2nYI8oRiYURsxaJuhuBMGcjg/qX+dlJ4
Z4RBhydZ62nT581v3RkcdGmBWLWqyledM1bP1HMO19GoMMHYqW8fFwN91GsgRDp6iF87AKi0JHja
32pOS2AGluaQp627C4E5raci/EVnCLI2Y/Q1iXR6MFs7PgA06feFY7zk4BkdI8Dk7mpzDwfSf0TF
PRuuteyMpJRHK6R9paiBDQR4sjBPhf5WGRAICibiO83HCCXHcioYD4M8SM/lceYEHvXpYt7ixDHe
KOfI4OxN17kaPq2FMXcFe80lgn+jpCF7ka5t70a3dX5yr6LRI2C0bYb+MXQ0a6FoHs3JeFzM+lKK
akdKM37EOAzGTmXVIQdOC/sHxDMP7lc+pQ8mn+tbTF/eiuM63yPjZlwQ4TH3EQnauLPWvSfnyCu6
YoNmne9Qe2xzFRbKfdBuX93IT/fbBnYeiQCrXOV2bm7HcOn3sJHRgisZnkaQmRxVPwTFMmfSVlPk
kIf8jS7YvjqpBWC2pEPDNTS+CZLJbJYqfsWWXJH+NfXuHkU7a8tgC4sDM4Kthi0n5cwT82Ei4sgn
LfAYLnPnPUIHI+jj16AgkZf1GX0Did5yvLPn2OU6KQfkQBZnmAoOKEuCXZfUnstdC+AFWZFb/Dox
l2+a7pcIDtl4RVgxdnj8shWHFRj6bu9x8W6GLwjYE8c3e45AWlDSERK0X09G/8XMm5MSQZv1TBvM
zk89fLe82KTcrZ/M4ilyo0PpiDzp8vyDc2L08Q7DVa6bbMpXUFvMtwrA5043MVFBCg6ukI1cKL+K
4cIEPtQMw2U9ylme0iq/jg2Cv+zJ0Vd28Rakib8PXHANCtrTusA/cNDATFcBLi+WjTsPELJS/MRv
l24axtvucm8HGhztPS+Z+7P1YZNOaIuA9pUbPlX4YMkd2d1X7Zf4ILKAD71kNr+C+Uk/zYAkE2us
OYuWxd4jwH+q/CwG9cwditNGeMUWMz53JKW5s2egiAFFzDcw0daGu3C+x6WRcP7LhgeuqP2mFlIc
xgTdcmh1/oKkUd+camYbcFlnz7ixl31Z9O3Jqb38MsTB+A0qnHW8bOy9yAv5XGJrR8QOIJ7XroEy
70/7OsSiV7SVeiwpJflpEgI7poORkBYmv7e1GhaXHtMynSrZNTHRw7n8Sxi4hYe5CJvotM5tUWyV
5uxahXGzWybvR9qAFwWkU743dtE85FJhm7V0+tYoUTzQo5MfLGv5bO0RTkwRz7uh9ZYH16t+m+Fo
nfC/LcR50d2BNU17J6etA9FZrJKAVy7MZLd3K0vCMgCvpGL5q54c8kRZ/DU2HRSOtjy3XL86mrEf
W0EcXOAY+RP7AbkbKYeHnhPflRxTuhNUGTMgHqX6qCoPFLKXp5EoAhe4jh1Gppl0V8Fh/GngsrUH
RGmeFEOHNQ6hglRqM/iRAfgFpc+lVFyEoY1SHC8VnBbiFJGZ+F60JA1JvTlrsptOOgI9aSV2mmne
GpVB70KquNZh2xjvoYpd4plLEtVNXD4vGvYMzVWKDyZpjtROVNtOMWNcZTZ9KjlRHh5CBxOHlTdj
AgjTHne1kyWboY+bC6198WUK827NgbaMoCm5H/XMP6obZYY6Rz57b6umvC0cqzH4W8YPv+d6krQT
wHlb5DuYKQlHGvpjjYzdds7NQ0jv155/V3IIJ4ZJzBqKM0m8diddNMqCHPNnJZSFT6sv9qIuu93Y
lPNPLHBcOmVIQIOFz/3l23iDVL0En4FX5ySgqmGPwhHsfXAZ4NaT5r0wYeJmqQsNKsUI8h0OZvXa
Bwr6sJUO4c1SgfnY4GrFgNXHGw9Bct33wv1NOJvqgXyWUZ0FhAtnYLkhVWoUBfFQhsmkXhlBxV8D
vKlLnPX9uupF/SBV36ylrvSvNBzeHOnmFy3TZj/0HQcbJvr1B2Bj92ZPJvn+KZt+BqnqWULc4GtM
F2wrNIjvczbuEkPN7N86z8iexy5mEa4btdZA+l4A/hrHerLw1REcXbvQ+B/rhFvzSpaVidBYQ1bK
EfdPCo7ql5NDsL5vOxK93i6zJ8x4IiogKijqV1JAFF0rLg72jxlcUZgCQfWdbpWWeL5sUJCuEp2D
AT1l08ms8TQYYXNwY+QM3oMmfKyo/bgxbcvPlsrlZ2E3gOoLo8TyoZd2PSbB+Fbi7I7imf2fsODy
4ko/PoX4HaJiNqhxCaU+1mmq1oNTJZz1DOP3oEgA2ybM3UaOT3YppiMAV+ZneZ3SpdOwNubLGcFP
7iAgQGkXeXy9Z+o5lM7hkz2VFgNOnyTdUKizQgkHt5uUlyS3cLZ5zfTI60Fr2iz7byjsPEfyC9Xp
y/DMZ5fh6gMC1ltvxc+ps3AeGvF9mh5gXMFjEiT2d4nHem074YcP3LKgbglDVSlPDBdhuFiY3pAb
IjMXP3yt0nWAmrU2kZwtq3fIypuoVrwNG2e2I4+D7MrAz7ROCoLjcoIAm2Ft85qRJR6DMtRcdRxr
2T+3xh0L0eVnTI02y12xbMes0usEKfLYOPYIS2h+ldXwjmG2WSewb7tq3NbcRlcWkLCzZTFBjONy
zwuOy8My4rPqexx6DLlPwqzEfrIKxQevOa45Ad1mIbYPO+uzg++DcJynbt7N7QxSO6R7CiPHmWsS
rDJrcr9GkWVRItn5QQtdnbpBlQuNLdyCFCicI3eqXdzfvqnaZz/vjA05FkazDhcpqjOA+reWv9cJ
8rjR38HdiWfjIchDRvdDftZVyOy17MGJNx4phiDL3gczLyMcxOZTlvWgq0BLAjBYBhd8Uxs+Yi5P
NmE6vsC4tCKrE8DqZ0i3xI6J+XpOsW2wP1/HnukBtgUDpGp3XiQn+o6o9H4YWnkIO78+Yw4Kt6LV
3KMcLtltzWcfmN669S3j6Pz1m/E4vFCsfAvJ0mO4yOHw3kEqWdO0q/vNyg4T6hQ9kwS3Nx3jwZ6i
TlR3BAnE5zp7U508j8r4ViOtEEZqjxtzFukFatnVnE25GgVkIWnGYr/QKB6ZMuD05wVfgQ+hXwbV
OyOeZj0iZXKJCpIDOPtgreL7ub20qfth/ot2ujFc27mOyuEB0Fj9K8ekpcGcyY6AgSiM0VjloVMH
K/gjjxAMqHezVboZs5w2wFI89H237ez6Xc+mhxtRcA2GtJC76VuXpfWG60O88pGHto27dFvYpgCJ
msWMECewwNUvE3aqFWJqxU/2H6owb1dOi2IAPIo4tyMw6JcA1UAAbv0CO1eD9xis8GTTa5g7L8Lo
fg5YTnGyMZwnrzexY5qnGCwNtPVAR2USdCc30D+6mZAbIwE665T5DmcboLeTj3t/CF9qnyNX0zvT
Gf4OHDPuorsQJNdRecMNxhDqyFSMl4LJuMMUwFCwyKZ061XzNrTHjzEJnz1slDRbZ8Cd9BDl/b2H
itMJnRG5+cLxMdvReLTAmWV+R04jN8MXzpFvMp0euWhguQZj+pwO1feMnnPJCUZuB1NA7jOsb2hj
DJqI2aTUZ7a92kF2q/aavNARYNGOHbNgTeOREFaq6f3gGhAW1bZw1fcIaDmp7R9xE7sgMLFgYMo7
ZrLMHtqSmy1UwcgOq09M6My3IHuxCVIvlcRud8gdj+MFFTvQOYLqYcmyI7ckedTCVDvbsH4VlnqR
efo5kq89SmVY+1zTx1mGBUoSB9aTpM9l53BUezD9nGBaHuh9VxNNmP0lfJwd+9spx+KZfNp0qA1c
iaSB1JWSzhEfUVLDah4SbPJpe5WLPe+qaviZTmwjDwD7ozR5YUnXh6IkiuIUA8xN8Ncrynnlh5qU
FQ01PMbFxAHLuQseQgZQMDayqPPGnVOVh0IvP8vBeujksF2caVo103As8uGxvndZpl6cb60i+wkX
7MrnfZgcl+7H++OZs83NDUyuwdt1efqMKyqaSPVsmqGCr4TXbjUO5QlYwBxBj7qhtN2cCfi4jU/X
C6LSxuzHXrMBvsy/EMzLyY37iM6ZpyG0Xg3Jq66mAznThD8dgEPBxoZW8gWn8eDxNow8Gjs9ZGdl
BgfDDp4tGELQzsvj1Mmj59B94zorQMD20wQOa4W+RriFCWXkm+axqLuQ+2TjvyZt9e5lPcffSv2E
4PgE/wOfY/fsNgku28U6aJTIhNviBp1XvdNEeUmgSRtlH7FFRVOhfuBuTbm4hNvKdy4OdL6NNUMr
p/p9vsi43td9Gq9bCmY3aVnGKLNoXbZB/4ScvhbXEUdM+Dm9I3rgmBW/e/eTBRmJCw5RUl1DDcR2
wPwP0PhnmZiaUqX4bHNt8UbT3OB1ZW3gPSpCAnCqDh8lAsI2aEDbB0l4ajoL/PDsVOKNgZi34loI
ICfu9SMOqlMD1mLlc9XclH6fbhk1qHe3nXvg/W52NLI0PVPrqZgkCNBVpd/iK/R3zFnSQ9IZWMVt
2AsrhEX16jaZ/nIbDuzddEd0gkguPlPf47bOuZoUFbIByIWN2cFEIL1BqiX/9v3RXZcpRXO438En
hLT6cP5C08Uqi57H6CkZXfpe+Gao38o2lJ+ze3M0cWMrIpa8IeAyUSvAMHcUz7R45vtRTOOGUNUv
l4YUaDl4UlkwieAf+AYBNBJqKeeBgKAGvjUPnne0dXmzSn9E0jC2pDpe3bg6NiLvV4MJG24A+2cL
GD5l3LwWyfCkRxtAOxZtX6H/G76bRY0l20OFpz9qvOBXKxuLizlO7jHz65ehHu/VEBlNJf4hwAi8
HQg3rWFVgDV2l6utFrUp27E+tmAIAL0X6PHWz7EPurVuVLb2GM53rplfPb5RChz8FcxfDq6SJhCE
URBjc+QkYbcui5jwXxBf8lLeRMXQohMjCj9VuOw+e6CnJj2eBFMH76MLrI9hxLraoiluRpUSkcz6
V1kPv3D1RhiWkVJ8bzOS/OM5dp6SQattXcAMLArzF6gfMAt+QAhEoM9BCxYcHSB8BksTDUVxamkq
kIP2D7XIfho1YkSOS1P0/aU1tLMDCgoxtGtuQWxx5fZuvS/aR0nw8J5H8B9aIMFR3DPexr/ar1g+
nSOJlLUg4xShQSfHfkzd7QKVbx/mHNuRzxmmE896ED74p1YGrxCYu0ulcu+Mz/PU0bm8EXBorHh6
zFweQ/O+0VBEiNKbb0raY1AuKZyAPscECAU3t7NHbQpccTAkVpmg5FGnab6lqLTeJIAryKKQx0Aq
Tw9FwNDa9G0RGVwLVnExPniF+zwuo7+ZPH0FFsacUVB90GVEeqTCwClrMIuj/elMjDHq8tzLqtzQ
+FucTeliQHbCYm25XFTE7HC7KWnNZYrLxS5lLJwx93ReR0dNBd1uUgFsX2wV04TZoN6DUy7q8eDA
fMlP00RKDXRQVzhnNFmrXVvemLeHLjAsgnqqTQi1FgRWIYhLg7YFrwt1GzFHbz8zlQBxFADp3xJG
ddO1Y5RE6IZhpN7xh9o799w/600RQOt/Yn+P28fWqOc/C6k8mGmgKJnXl0KYe/Cxbb5N42qUcCOR
SkCyyoa0Qea1hvWA+4MDoT+L5CdFA9K59J4r1M1GFOM0zXOfpw+Tl9bDDUd3yMFV2g0IJDxK1bGS
SQgOGLmb4T3ljsCfHOp5d7VvtmjN+VLnxkkye50veor55eK4ZqTlOW7XR6DQuC3AXh4tugbaXk/u
e9VQbHYMZ5iWHGsm1wLHTsFN8JhinuA51iWAL8sI5khbGdBOqwzCJ9wUwQVD4tfUeE8BJNS7wRXk
rE/hR593+hbc66SaTDX7Lo4pByZpKT/KTKsnIzfGfAVWeaEExGQvXZO5Cw4YPW4LGcwXeGPvshVb
P0sYgFvx2i6HcStz5ynQ5bcTUyaCAwfm4Ny6V4Tz+iiNQGF5n8hUvrrpEAR/6MOw7z9/9E9h1f3Q
xCxZYJKtIeNfiTsQmyrELsza3d3gh1j/MHspPLbM6sHhYQ7VfrIgwqRMHUFlIl4Uh27kD6usXw5W
SalQ24TYfkQ/vTaLt1ftVFMDRGsdMK3mBMUcxBbBrxOh5ySit8t7qohsM/pud3CU60M3hfNOO+qr
MiiUssOSO1JzhG2ERJp3GLvLhTqgHHz2xpCso76tWpqqeUN0L6wfcSdYjyfbPxdANyKmlzNWhiw+
GGPrvs0Tpnm4tm/UhH4DJFJRP7WA8pd4L1STrWVP03e6eNlbpcJvGwT0YaiHC6HcfFeP/5u289qt
G0vb9K005njYILkYFoGZOdiRkixZli2X7RPCZbuYc+bVz0NX//i1KWJzVMB0AqpV5SWu+IU39J+C
IRzuOipfHwA2J0cTeOIpCtVvWQOyOQxgCuzgUNAZmAr/FJGgIWyJU/h3RLH0gzNNJwOHwfMQ1Dde
EwzHDOwaSVVJI6Icb2naCdd2eASdUS+OhtaPZ0iW2Bn49pc2iMiUsxo6r+ZZO8tM/b2lOxHlY8+H
v2A799KunoxMFp9sB8XBqJ2sD2D6HLcvfZh8UVL+8OAw7/rQ8XFhMQd6M5icwTwq7qqqJpeI6NQG
FdqSgq/H7FYo6NCU2Q2nnbqrlHchYJqfJY0DivuohGR9P72X+oiqReygW2EqOp5b8dcY85QDHLYR
5kD0MY5QQE/lII+0YT9OQ5reO7hx7GtEeE+t3TbOwcQj6XNuiJRgBozULQ3vFkOGgrlHgCxHEwPX
4ek78DD9T1Sz4Ak0DsmhTlUfBbYEjbxHlGuj+tSogXprRmnx59Q51AN3HR/6zkjSCe5oYvwR41ZO
hzEvnkG2mXeAHtu9ImhwtlN1O81XFnRML743ZJHRDsveJcAF9+Vv1TWngBYwBzdaraBaNg3R5ygu
0LIYgv5Wrz2EscizD7X0kniPZB5QH/jdyABUrUbUVcP4VGc7Ck6faNpB/iTpwwG9a03nKAcve1fh
vAIxpL8d/Nx4wmGmvkVuWT8MgWI9Oil6b/QkoodmDLKnAAlhjJ71ew4x6p9wvD7kcfoBmYfipqoU
4yNtkTOl419mFcmDUmFj25lchZNhfCharYWtq2HUM1k+RB5YzVNzJy3/GyKcz3QeUSMJp2NbqthJ
eaTI+JE8DTGNPGOkNsU77EpUU39lJRiDHDHOeszPyAvn+6Gc+htuiBMO98QkHJIjLuwjmoFJbBw0
09N4ma343rfVj51Db09NtDOdrwJN4v6uMBr9RhdKDUHDwdUo7E8TtpRAcADwP6LAgXqak9GPbAIb
WmPqH0wAAs960dgPvoVEDYkh2lZ5VM0OQ3oDPysekUbQq2fk/D7DYuLxbsufJEDNExA8UA55/zHg
2sUXLYcgbtnGJwpE4aml30Kn/slP1WDvVY5N/N1/IgSNdqnKPVG2cX+K2+KPycHKnoe6v/XwwWlG
raEn3sOaJrvoq14FijMOThO9803ThAbY288itox7OGTJCSBDeB4c/RiBAxqddDrOpXzGpr6FMid1
8NbKjyn42uadHZSZcdI15c9WldaROpFECTRUH2SLwQ9Od5w/DZxKj7rEHjyXuqsj00I7VyDyZjWw
TLQp1h6mvPkWm2V/32Jtfk6iejwmrW/c0YysH8SAyl+nZj8z9iM+mWF8V1bAVvFn9X9ZQQhSCLMX
mCBU9N+NOifNKT/2XQ6cjaaFm5bdO1uxD5rTQeYWADpEgxlZZ2cQAQVmRvQ48Vi3UTrHhfFU0mio
Qf7Qer91Ws1tacmhjZ4c0rrddxWIiDrSPjp+82CnxbtUB/c6xXl3KlIfgC36BiiEG3Z79CeneBdF
lQJ8B7k+E6QSGhKYwcd+r+EeAyunDKXn1hVyCtCiT3wvwK/QGT+nmCfuEzugnM8sxfXsAxlFuMgO
0ZNSK5+VJh7pbzkFypMDSqv9OPHUm4952sV3SWbS06JjHnppfaeg4XsCDOrSqhsOgUZIniNghiy4
iklpLL8miCtQQVF+CG38OBWtvm8ovx/jCofDPlJOSgd5bjdOpIemNH7NxeebfrJ/aVGD7plmdUh2
EyogtzFNNxmTde9lbUYG8hv8/f8DBt/9qpq2+vWv++9F/a8TVZnvDRKs/2se6kdeYDTrB83/ufzL
+u+/Rq9ols+6+Itj1oTN+KH9VY1Pv/D+4h/lD/rP3/n/+sP/gNg/jQWCXD9yGkXzn4ah1oXjs3EV
EL8PwuTXSzj8/Lf/Bw5vWf82NIniBqh1uAj/QcJjEfVvdDjAQwhIGKDR+Qf+CwmvAaB3JHU3ZK0s
C+9kiCA02Zvgf/8PbvB/m/S4HVUDJstVoIq3iHgxyEsYPFhsaquScrPBUdCFtqCBgIMSkaIN050W
mDXVF5lbyQdQyVihotGZa88Iv+Z/vqAKPP4Nsv/XC2No7ZJkY6k8V5qtWZZpC2gClqleEjQ8HcGl
CD7zbexBXsvPdoqSCSKeRGU7yJgIRqYHR7q4GWk46MI3JTYz9x7wSwi8O2HcxhBw26LdoMRc8kZA
ZNs6ymm2TQSgWTSmF5SAwveIMxDVPM9qPEeFBO9ghUJgh6PYG6ymeVpfsg/moSxKS4Zja6yzsaCo
INyKBZxTNmec7/JPvilvcaiOXACX8W0PFgl2JmiU69O+WGqgFpiQo9hk8p6bLPhCXismGZpiQkCX
0g44QRVgvQn5Ya6pZbfclOEGDUcs53MeUNNRYQS5Y+Kgs/hICoZozuo6A6ZQH7BZscBYVNaeji6c
96IvceUsvXMTgXoMmtK+M5G9dGutpwru+Mjgx03/HRHSCv9YDWVosMq4Z4ThQNUsHKaDguzOk2Kl
3Plm6tzbHj05lJly168KeS4GLr+w7mw8S7T0TgEzQpHfEQfRooxg6jXdLFsNMHlDxmq00+RYdKl5
uj7n85Z5uc66AcuFqMGEbatLBL8ud3repFifUGU/CUBdJydJALvlUGbfOIoJsFKAhbcgcwFpXFAF
R4XcOVan8jRaqb6H6oz5ltJWG6O8Wk5HU1FLgJ5pGIB01JlR84JWRaBL/jTiYd00TvW5kBkO16XZ
f2zRIHSvf9DKUOCN4Xhwb3IRLslpeuylsNohwo+IGEMQUeLnMW3ao0SO7untQznSAqKDa5LQzMWp
AOcu81Coc0HIN4+47U4HjaL8KdADZ0M07dVmcKCkcfFRmrUgMuqLCSTWxQQEzMsJZRnzOCHacMCl
ONg45surRaC8DqWPR0Ow8zjql8vk4QRSN73TujbM+L+yQptIJhIDKIBHHfs4ATb/6NSdk2zcnotL
3YDaJwxVNU3bcFRDiMXXqXqglg1GuWffJxMBgpRUXxIT/8VTpobhH41pV19DXkMA51oNkOP6Mi4v
N243HkvDAlaMdpBUFwctxf6h6Iw6cTWEjpCi8XPNdIca2409abj6pGN7pL1xpiFq6vORm0mwwnSM
xRdLtCUQeFAsABV56HLr+l8KC8wUQRhcKXjgAMnzZuNoLDeRYRoajwb/4mJBemGxvPhITIhlyNxN
s1kOQzXze4DP4f316VwewN+jOMQZQreQ1LQWp0KzNNK7mB5E2dTpnZYSDlsJPCtqKcobTwVD6aiS
EgLpGs+iuZhFH3WbcQDWjws5QLbe1hAKni053vxBOmRErmISHRt66OWpiHLQrlBGCrfP9JzoosZV
4OQ7RqDPbHPLeP/W4XjTTZ49DZUB05LzKr64K1tgSUOsNwgVqUDLclMEdxLLtH0G1v/h+lCvN4QN
Y5lAkaMHr3Z5qwCox6nFtEaMfb3qwcTi60zhdLh9+yhIKwtCTgP2hqpffpAiHdW303p0NSqlp6YP
K1cpsz/fPAhN+1myVlgG4eh8yF/MWk1HPHWUCCXEXJuOUZ9T9otCLFGvD/PqrmC2VOIgZw5PiL4X
eyGXAymrlvQ4u5jIFraYBuoUe++LESv7ehzGH9fHm1nbL4MAg/FsVkeFzAbBVS4Pk5kUfjvmg2tl
hv/BihtssQTd+ihNy0Pp4AnRFI1+BCBu3TQCS6vrw78+yzZMdhvSyUzF1ZZ06Jj70g70jv6xiSEX
+pAKBVkg5gjfW93z9bFWNqPNlueIcSWi1LkgsJejmqJJpfWuD8AdW2a8JJDLVFFluz7O2jcJYhAo
GCq7Xyy2I405ga6QM7oDntjfmVG7dtHPCLVzzmD5zfXRtHlHXKwg29Fh4cAKQj22lrdHDdwNsbAE
3z+/F/IEzaCUj6ri55/BKysP05Sl9dcodeSn3pPyKatyIY8lPVd8nFvEiDdu55kIvfh9MA4DTKha
DgrMQltcL/5gRQaKY6rrMw8dlbahc840eUB96lNgVIeyGbGmDHWCXpBWxHKocVgdLMZIh9ZIIbUB
5AChZtjh+xclB6Q6lM+aH46POvyr6HB9/l4dAIucgwcaZV9e6VfTN1h21KZiGt0IZbOfmaeooKz0
tqF5q5t3ve5HNGBkfd/avX3U1bHfuI2XIRE7hNcXDJ1jsXoow1/eK3bTFqaRlshRzjQxPUP1Q+u7
8CzStPridUb4DuhquLFpXm1RBiW3FppjqjjfzTLgLy+zqZ0whcmU0Q3DqPuGCih2Mn5cI23XaVk9
bbyiq6NpDpAkPlJznPnnL67OAmfpqrPM0c26sLuxI7vG1xqDgj1WHurG9lubTilIAwgOIMMu4x6O
vddTgB9d7J8gZpBycU2PYes6WK8DitaH44DqmrFx5n+HNpenkBnldeD9RlxAE4sYL9BEMMFdhESW
w95DJjBpzzpiZo/wAnpjDwfEReT/VBR2/Ifq98V7Y7BwqEOqUQQVkOqhC+9R51VQ1038Rt8IzNbO
JGGglNQzKG0sZ0UJbSXpVWisM+4eR6t6RNbSx4tLaWYEOCaOT9dP1doyYL1gU9hD/526xeWSezbE
HbVPVRfDbnxr0swBcV7nz4WBjFBbCeOc95ayYQewOigXIeUncJXEG5eDqgmCQ2agT26Z9PStM9rh
4En08qMeVsFTIFTK8xGoeXtj8Vf2N8ULIfQ5xqeMtigZ4XJKUoV9tRtilG7gQ+CAeUy8Tv60WNw/
3jyzcPkJdCzDIV4UiwdbGVDbjm17hHSuKuyiBv1NM7Swggnq7Mjv0QINaeu3BnLzO0bEiM6NqTlo
XV9OrdWJPBGVNcGDpiSMHBeMpL3aR/aWFMurR/r3QNzG80RKntDLgTCnE4L2F9yEiLYhCVXsJoPa
bqzY2ij0Eh0+SufJnOuhL28kFUbIQKVcc5upyruD6fVIz2m2ibHr9dVaKCVRYOF7bJ1yGqoQs+TI
4qbNrMRRcFbU3LJS1VmWeGzLQwG5adoLf54+JCjST3XjGxKqOuXoXVHptb9XgsqGMtonqr1TkfcM
3VAiWrnx663NAxG6bXM1UxCzFvMA3iArwrTQ3CiRhQMCHmWMk2UEMKqvz8PaEXk50GJZyVWhbQgG
MiEW+CCBSgVN0qFMnrSqBAh0fbRX6T5XHIAEGm9I9RPdLg5kiXJ43qME7JoKzDZ/ZoNZEZ24ehhS
aC01Up4VPmJOKkS4MfRKOAHem7YaiHC0qJbvAD7lMXBZ7oIxdbJPppwwSgY/MDzxLgCCThpHfecr
Hr1xBye/sUuKaOM3WFlT0ju+3dL4X32ZqNh63paOVUPiTaME9WC1rns4OjWaBtdneWUgdjb5J7m4
Ic1lnTgDkYpLWQOlG/rdIUkKkM5jk7796SJDIULibZ1dRRfBQy3avnEG4NA04y1YpGk/OIeuD9Mf
XESoS4J0ML5c/7CVzQooAaQTJ8OgxbEYUsf/r4Cui2o03c1D5ds18H3kdkgBvY38Z+VhRgeK7U+k
TE6+fCeJjCSiJ5pBGbppvqWxnz0KB0XBg1Om6NZU4DTajdhPs1YWjiSWKh/Ps8YHLu4kat9mCubT
crumdaI9dKmmOkEwKj+g+G1YD5paiewszaIB3twicoewhm7+aHyUMU+Y01kRGzfrzKMVyvgzdofY
fiD4TWoDfxUb8iapAgmWXDSfsyys2n2Io1V48DsjgmabTd7HHNjFH5oSpg9qMNTlFzHFlQDxpg3v
U8vuZyVeAfi9o55knaE0ecVJSZAKRd1coa0exGUj95NRGXCKutEGTChT7WdVdc1fxH1ljkKvSdM9
6fX4cwmfVGHfNDZyQkmdP5kt6MtdVCvqtCtqsIRHTFeNH50jeyAaqtdAHMg0pqTH1e0L1sFIVprY
UleH2OwUiWJ24yBpi71stU9j4b2nLdPlT5GQpnewBaTNHU7euXkSEeC0nUHupe1wvtO945QZwzet
CRTs1MK2uu96UL14q5rVt6ggLqZ1qynfayQn5A0s6n48VI45fm5QZ/lUNBmEVgF89xMWZsqvEdjT
D1k3OA/Xneg/WHBJdRYzKsAIe0gaHryYhIrodzDFB8iVlX/oRt37UIWqMtKXbZzHpi40BBRRAPoR
IChv77rIK/AM9jp8vrq8e87b1vTeI1HJpW1akVoeE4ScHlp66OCWKCMN+0r02D31uKJ/62HkirOo
JZKSvanFR6/s25+GigQjJAv8mHfIXQQaggeq+UP6Ws/3lAV+rEHaqNnenoYyQIAAPWkeoRY5Yq/l
FzrVqS/LU5iRDH5Qpx4ITZqVQNusbqCxLhOhAoZKo7HbN7ra48goOmhsiPLrLuixXD0POsKM+1xP
a3Hwy16NdwN4yB85hBxnF2saSpaxXXXprVSK5PuQtsMPIrfpZkTFAM6CpkORN/WyEqcKHMGfvlTz
Pw3RpNoJ2XW03GxPxeosH6XyBUtzC5BvnVQfCl5vHu9W5ddgn+HqoDYoccNf76EBYU1XHaDGpUiu
8jb99T8h/vdDHZWCV6ue/+iRouPOH2ejzev328rzOCuZmZpNAgg4b/75i3wsEoVTKl5tuEYvgO9X
alLGx3gYgi+VP/TtzjcRngG65hNKony0lXEvrIN+x0QOvScdAygarNay8WTmFSIfmm+4qT6V9gnR
E2xagjKNH5F5Le+mPiue/NJv/zIayCuAPkPtA8gDKz9cn4e1e9DkgTSotwEnW7ZXUvTT8cMudLfh
t3yo6Fgc0iQJNkaZQ5tFZkjWO0806SFtnMVsD2PbCORCdRevgw44FvEBL79UkZdGXDXOELAVif1n
YGP+99f1D1x7XXie6YuhSTC/opcLbSCKO4cKugvrqkzRdTDHM05U05NZSPs8ILxzfbzXn2rRsAfJ
JDGGonu+GM+DhgROGPr55KVNDFAQx7q9U/YFGi/xBLhbqU2sMIIJdd8372mkXqmBSWqI9MuWbzZN
Jw1W2BDdFFg4Ose8sdGZDmMVZJPaI4KOeGXWHlvUJvudHgTOVu65UoajcEurbk5ayM2WiQsYNpRH
rCi9wWkiwOoW6k2JzwBKYJAnibOPDSkdaHQlrIVLH6BQTh3iA2Bba7V5NlToZBtT8jqMoZVHTQu0
ACEw2+By9bF8KcFgQ/Avq5o+tFNXDgaTmnnbVaH8fn3lX+80xuJSQaEUuBOpzuVYBZy0LEdw4iaT
All0ZAWOUtPb+8DonZMpu2Dj217vNHIWIANMOZVrwxaX43Wg5GUIN92VmKifsfWRAEin9F5Eo3aG
64WlhSrqjZO8MqFzgRBQN98IHGMxqFAHsBmmcFyekOSBiALrGyhPSGYjPX19Pl9fTbZtc2GwJyz1
deMEzyrLbgCsu7lZ6CfFaOPbBhD06fooK6tm05xxdMq1dLKXgaDmTSQLRQuaRQWvBclT+VgHPUr+
vdpzSrVgo4qg6yzL5V1IJE8/jd4gR4Vq/OWyRQic9QNZG7VhPU8ofUmuP+oZorwb+lJ8yMsMbkUP
qjyFIAaY/AyGPXhf95X9GCoGOocS8TJ/FyGf/Ak7j9qH7SnS5D7SjQy8IJJS7bkuzOZDhC6y92Bn
o/G18UbnefKJyTamb2U/AAQg26N1J01t2c0OR50Y12w8d1D1AYEPzSuDo3DYQLvRNyF3XV+t1eFm
iIPDkHMp73LylFo6xQTyxy3KVo5Q6bJUOVI1rj4BB86VN6eRwHHmhqSma/p8r16OViJSpNhA8t0m
hXia+p31tbXSagNrtLLPGcXgqdConvJWXY7iVIyQJKPn5pYCuFnB9Lh9VgdLkxsDvY55+Byp013l
nZgvxMuBYtvoSssoPHeyQ5SziNvx9PbgIlX4PJgotFj9EUR+8C4EsLhVFFhbubkcQPrKtldnxNzL
gCuhXoxvve65qtKEnwjNGv1LHInsWVeAcH56+zahNAgKjxwWwNii+OHX0u+doVNcpWqUXVdGzuyq
VGIerDlbTrArFwgbn/ouwAqijFewmwGJVQNFMddPkNpKugYPDV/vT4AY/4Qu2G3ciiu3Ps0KkHlU
0mj4LtvJaC42g5NqiktrPHivqyVe8BOSbHWMGVpWdMpNBeVtY+fMi7O4sxiUU2vO5Rxkzy8Xr+mC
ZuDtVlC/SC0V5QU1QLmz1GoTS5QaiToLGVgHNbus/67onjzrdT0aby5t2xRaQP/x1dSWlmXEOBus
1ERGAROiIdVclLsAhnW+icIjqjAjhhCO79eobqJBe307rZ1QGyTo39UksDOXn89RDLq2ThU3KSfr
LoU/vvfJqze+b20Uydmk/0W4Ssn0cpRaKSazkjkrG4+Bvevpw6Hy1Tq1vTHQ2o6VvwM0ABA0KBaf
Y3WOEZtewOfYVJMiLAL3CAf8NHxqrpWf/gd8/DeO9/HvbfISTrp28jkWWL+C2wTztBiucUIMLoXE
XyirEfBFsZH2U4P+UdT9g8NBD33uvQJLY6ssLmxp0uDW2wTt1rgBHoZXUPtBDVIDJGMK6WKXGQWf
F5WOs/EMrkwp9ynK2MS+NhiMxcBTztZvJr6xRT7WpSwL01ObrGckGCnMIH5wvL4jV+aUueS9tekR
6K/iWjOhqD5ntW6imTA5PCgqYyAFxcd6y1B3ZVvSZOEaVcFAU+RcnH1a+ZlAnM1xi8gMHxJsXm5b
C6/Dt38QIRi9AqCL7P3F5veBBvQ5kbzrQwm/k3WEmxbc21+Ob2aH60PNEubL24y3AWvmWQFdslMu
D5qeFJXWJ5HjRk6NqiWFnhNqsLAMKtWCnefB0EwaD6FMvwWlh57zrsDW/I9KTP4Z+WK5Uf9ceZYd
ckUutPn0v0rbMPCI02qY3380f2gUyrw450iVwvNGvTRUcOQLK4uIjwet3JiLtX2EpiWHcj4vr1rF
IfAxu00Zm14LdKLeGoBDYTAGKheTy6HbCKhWhyNH5drhAn+VjIcC9lcmTKJFxSluAmsQ8sCW6B/7
YoRFe32d186kKYnqcegwOCjzL/OixAN7xulhwDuEO0CptWFA70PoYucBvoC6pDob463UdIhM6QwC
Utb59zIWtpSuhz7SOG6dTM20SxsdPjvKCAa6hPjBKScr9/zojjJ/HZ9Tv+7gGmciLCnMIg23caB+
J9uLN3uG7psSswUSxWXqG/VGbUTSgCIT9YitORRhSsST0zx4X+UVdd8gidBV8SYFET0lieO7DsLe
L2S/2i9I9uYwy9sECUXcuyKNd0HD6VFtWvt2pKqFvZeHptzx7Ss2Rxe/K2NzZ/JyxTIv9AcVXw8X
qmr1C/mw8Ksax/lX8HLJeMiiDpWh6yO+PnukYnTKiYrxSH2Fh7I557hLpxJQwNSXZwPW61cPnUz1
ALoCR78aadD4ACjH+DjVyD5tbJnXd6tUBS0yng51znMXz0aLVQvueLEkrhKVsx98FF5P8QDAb+N9
Wh/IAOwIzIbLZjFQAPK3bXxpu6XvS9Qlk+ymbYxh43NeH28+h1cCwBrFFvbc5fphHlqhWFUzShwk
J23qjEOKO9AJXOKWh8jqB5ECQU8Bjgjw8XIobObaAJyy7SYeIBoHfoBb6F27v749Vj+IMILCIVUd
orLLUQDZqlM9WrYb2BUq3o5W7qtORWYYv6N/Mnek0hQjMb54BYDVhW+GmEzQc+Cq2CMkj1Umymv7
acRl/R98lQQJw2vO87d8/7KUABv6oe1OwfCHBlgIIHZfQ6gu+o2n7fUVPCOscO0lZqYbuwzZQxOU
4WQNNsCuvLkJtUye1DTu94OT6ZCEhPnmC4RvIjkCAIsRImj+y/VC81TPQBdJN0Me4DZXZ3eoZKqP
mag72Hb91pW/8n3sdsGhkjr/WfIgsjgLCBwQ4aP/pj62tLo/kLfhNOClnflD9fJI38jEVnYkHAjA
mwD2ZkLU4oj5fVPFrVJIN8Cxdxfihrqjg28fRmTTNu7GtaFYOIIDQk3tFZzLbvIG/JiQ7pRN8jYw
m/pAL2o4ZEbWbQy1cpqpGnKQ5xBoDgEv1y12SmE1PDqu6KjSNhVWhQNiIhv7fm21Xozy+/1+ERAI
SJcFNojS5WgAvkS8mebj2H0a8SBwh9Sy/sFuZNNTEccvag56Lr+qJ3wbaSuzVvmEYARe0R9GaxgR
vcuzk2FE6ttrLJLyCvwOh41BOWmx/RXZ2dT4cunayOQe7RrhDAtAHu023Kev3yHzilxGFxSBYSdC
q8DJi8LO5be1ZlQTEGTMZaVCesVt4BAb7Mg4nRAZ64XqFtgz7EqYCvC5K/3n9eFXYnjGB55AFQRw
Hf2Wy/Gxo40DYTG3PR51hRuigP4L7TCcw+NQ2kj66FadP45lXPVniWFJSQAk6o+ppde3BSUy2t59
EKUbs7ISTnAXgPCE5wKmahlzZdUYtdUgbOpO5ojyipVr91Hl2d/btqz7Pf1vB/Vc0bV/aaVJL/r6
pBgra0KXC6ILJTaYhIv9ls7Q6NIh4LUqZVawQjYYoqdyc32UtWuBzSXAjUGN5A+4nPnAt40hxDYZ
gdxyfKjQBD1G3SgPcih+XB9pJaCe6bO8VL8ZS+QLl0M1HKmJAo90wV507/uMXuleo89h7Ycssb4a
WR1B1EZP80ZVSbYdraft3ChbTaSVeYUiKeXc0yOheBWlIXoIwWZ03MwJkAmOi26HbeSbofkWH8tj
QrcKc2QywsuPrbDC0PtKQxQ9i0Lsj6mOgMIeZZNsRBrzrC2O7gxMh2JBl2EuN10OhLL4DPDA4AaS
Qe4dEpTASwTXK3yqEs8KbxG6K++F1uAecn09V+5fneyer4PH+brzMVZAALIcT1wribV3DbONw0jg
3xt+haLsKK2tFGgu8y6/dMYbAu1jVuk7X36pnevEiLFGlcQQ3VfsxYt7qw4kPRJ6B0HvDUczJEaF
7uqc6zhKT73WbG2etY+mfcD+gcBt6MvyyWBgWVqHdLFatA2+ollXO2fLTiPsOzJhiCP/BzJk1yd6
5YgSgkNop+HOu7p8eCh79CJ1eOhkY7f7akK2SuROcYqqMf8HQzEWpZv5GiZKvpxiYaK41poBbxyI
imfU3o1fNZezuQtS0y83du7K9QpW9b8Hmw/qiwdcVfshM0eyGKsNVGOvEIV/bScsaAbgY4jyIGf6
COpE2rschPDgXp/VtWuAdGNu7OOMoy5vI30WYHJGRbqK3ucPoRH372AK6Bsh89rakUPNF40+F2Xm
n7/8xph4omhHrtfRrI6GwFUDFxXjGJT49L79g6iU0kIGKPqaNWMEPnagCVGX10Y4F6D/dJCZyP/B
KEAw5+x6buS+AgU0ERw7ZKLcIEmD8xSn+WEKy2JjH65QbnAfpC1IWKzOoPvFRqSAPRSTlVpuXiYF
XDutfhqF4iBPa1DTM2J0w7wxOBfIqxxqFJJ3aB+j8er0NC2NWf9G6bEOssvqIY0QXfWmyNxY2bV7
lzohfV8yL9QhFr+h182hYgDt1Yn0do/6ELLch6OaBepx0Ey5Me2rj+fL4RaHBS5lGmKuYrkF6mff
vcYQPzmqXXpq86q39mllxC4yb/kniAIo2AOe6Yyj401YzlzfZms7GnYRl9ncJCYqutzRuaGPVmF1
lqv0UfPFCbRwD5DMfx+bWbCxC9aOKG68UPkofRECL6aYlQ+sTOKw1KuK2IMqmRBaBXx5/YPWrnQK
/Q6FKgrwr8JsYNR9KLlm3CAYbfQypX4QoMYoc+TZY4nhz8YErmwcwQaw0WqwqcAvcT2Q3oqmcDyL
sH5q7zw0eY/VlCoPzMCwH0wTjXtwUxtTubJqtL4FoTUlHWpkixaqHjueLxUGFU2CQXhW6Ie+V0xX
b81wA0S9Mp9wEADOzL0TDu9ypwYTqtRlwKpho7K3NHxMOhTKz+gbx3tIfM3h+vqtftqL8eafv7hi
kcmfoi6KbBcHi3Bfhbr+YOf1QIZQRhtvxupQdDMEtSPmcrn3i8FOWoC/lpsWKBD5YG/f96XSP+eW
t/FRa5PIYz+zc0GJE51ffpQjRF0C7PJvejwud17Yl8eqls3dhOjUPgJ+vRFczad2EVsJ4CuwLpF/
mOmkl+N1YaqISTT+jahsO7lpvC7Dh0fT8j1is/03aQ1Ocpz1I3AajIR+18RddHN9HVdOO6UN0Bn0
pghol9U5tPZU3l/p37RFrR3NguSPN6jcOO0rQQdXF2xkBEJmLMhit5h6EiZlKXyCjKZ4h05Id2/J
yb63K8vCRQb72AMz1KBj2Tj+0/UvXCrx0PugizcT8IGgmJTk5lV/sVUb8vlUGbLgJrBzNO6HEQA4
3SBsIt+1dQ/WGZVU6oNDQTaJWkwdeLdm0tHp7JS0yLHjbo1zNWDDcpr1HnCCk5GNuaoiZXwwZVGh
xIAEvo74qlFuUQjWJs6EU8Pczf9d9rNb4OyiwIvQ9SnjYsuiK/bJa4PgMQmn5tZRASvJuFaP9pjK
4/V5Wzt2PAJ0mmZg16tuomfnHra9g+KqqdofnHbSz16KglecD/3GJlw7B8B3ZiUGoqjXOQaHTk2z
Ce2xNoidcwniY9oDuU6ab5Yn9G+yE9rXQcFlYRcGhnwXa2RAG/zZtc9FJ0qf8zmaPctOl8AlrEII
NLiRGhLajqw8zOH8HzUKgBu3zMpTZFA1pvg4N7mRmbncj1Ec+aoxhgBrnKLFyy1Ep22P+U2Fv1wK
OHLXWU7TH0Mw79HGOVy54Kj3kEBR3aBbs7xwdCTahOhqxRXUr9v7tJNY+6KtTM6f87On2gjacuNl
WplYVHNnwBJ9fQQ9FrWOIQj1wolixQUj/ZyUTfasJulz2shuYwXX5pXZJAAES4QUwPzzF+c8sc1W
0fQcF9qkQnpaVVKyGbict2Vvd2iuAy3AgsjO062cfO0LYTOSBrCcdB4Wz8aoak2LzQTN56QJ5CEu
lEzFB0CLxM4eqmkjBF65EsAKsnqCZ4NrYTGfdqskPCW0m6uh0P2z09jQUeXYycbNkQrOUfaS1q/A
xnkpU/x63NhCq8NT0VbnvBhK4mL3IsQbcFxRDSTUUp41zIUR4rdrZLlrwozhXQuTN3dxgMzxp576
Tvl8/VpauStmBRyq9/TcOUOLz0fmKNfGKgpuorSzu58QO5rgNmf/dYdJ72FgFNKOEP60ZyvyFgpC
sdOcuvgHhf0Z7g+zy1Jp1C0PMUA4TMkL4EzYDPp3iWyjnUxaOEu2n24coBVOuDQkDeGZa8HOXqaz
OR6e8aTYiluVFm61ToGI5Qn5EoREu1EYaIjnBQTEVqnRRggsNa3/cFI/Gvaq7mO5UXZpFZ3xo0L7
f0Dq/67H0vlhaOnvbGzNtYPAynC18eC+zlKwlSpUB5Fs0NR9a6JeF/vflK6rjL0XI1m+kZ2tXWZs
QlrPXKYsxuLYpbGHhlYMQDHILBIjs8zNnSGDSdz4ovC/h5yf8XR9861ES7yIgMV1ck9qQosrhhgH
vQOkPm6MESPUurDz09Sj6359FH3+zRdxIYEKxt4OgK+5DH55k8VyCodcmkQsVROkP0s/1lBoNzX8
vCod5fBdKHTfucXHPBvOmD1Myk3e9iY0G8Bb0Q2mMwketoYRYGlRiaq/Q1S8fQj60Gr2jegKc4/R
tD1C5LDa8VaP7KJ6CsnWrV8KURjO22kxENVAgdjSaVmhN8Dw5NCA0qUb/Or49oY2xABcwxvFSYRz
o1kTnizKDHVBt3Z0/Ps2wu4H0ywUVfbtVDPDqWnU+kkIJXkonBgO3vXZXltTakWcZcQrSdPmTf3i
2cCRp1Z7YYU3mu0VN2FpFdgqAee7PsrK0SCuAZ8MZp1e1rJwUZa67CpLhjepbUa3KuHwY9xMBU5w
mBlcH2r1g4A38B+LC2P5HE1pVIXVxBTrvo+kNsCLvQYPcmPaVl7b+c/mmEOXIUJc7NFELWOVqmV4
07TguhW7wqW6rwAT5AXEtcLQm3tfC4rzP/k2JhEdLfLdZS6YTJ3IyoYDqPuan+6c0cCxJUdxfGMO
V145yDcztwDVCSgN889fbAqvl3Vu+Ul0E2MyYxz4RoqUoa0LJH/jzMNVx5Nh8UDVv3tGdSV6OyCa
fIcPNOHUIzu1vGj8cioGI0avxRgr0jJHN/YIbBcPWaV6btY0gXt9Xv8vZ+exIzeStusrIkBvtkzL
UsmUvLQhph3JoPfm6v8n6myqmDxJlDA9PcB0Q5EM+5nXbNylfCpaQ5BEKI6sX3U0H6KKSmocYB8t
zguw4Ku5VMYxmeP5hzqJPeGEjfGoZyIKC8iAxu76hgPV5UBCwPU5T9vqlMXCwrMhKS4oN01XtS7+
4GVC+RVesQu+9Lat5xiYYdK6iPAKxTpywYnxPHOVn+Gx7pFTNk46Q/ECmgAM0K5bPUtc3WKM6zQK
WjvxAMrZ+rtarbQAX7YmuL9qm0NRrmWrSiDKOghBTVXDiJzscBihvS6izd7hb+E+KHk/7lBuNo47
mpvUBKXuIE3Z1cu3lFo+Dn0aB8tszcU7DAYNPGtICHFarxeoznMsBP48OeYjP+5/5QYKjy4buDKa
ssR8N5tTs9Iae2gtwqMGracLIBIYpZPrlf+0cae/SycCz3O/1Fi/0zSfUdAF+2afHTuJ8RIXPYr5
ilGZP4ZWksHrvncee5v/44RoPO4tqmXG3+//5K2FAWKvQfCi+kAF8PX1kcJNAtUySIcBC0dviHvY
F+DaTOazJy24VaOmwIFOlmzh37KHFBM4BE1dT8KY9Q9JU5sEwuV4GvQIB5E6jk9j3k4nrJCSY93E
6qHukj1V4Y3rEvUTuuaEfrwI6+uqbd0Re+pG9l2r4b+ynIYHNDLMY4iY6WE2k/Gza+UYDNfDzt7Y
eOvI9qhPgBkl5Vu3lZcYu5dkouGbDmF3RRrE/uRM457qyBZSgogFnzwTQepbytQ0V70xqTD2CLfT
Ara/YoY4AXR9fNZzo/kFDEb86DBR/mF1A/+CKeKCXDMuy/KsLHFqX5xu8eKdaHTjEqVoBxdeQ0+H
+Zep0otHKtOyNqZzD1a2adL3iRMt/9letCCJhHV9NYfVz/u7emOVgaEx0awwes43eMHRiZB+odc1
NvRdPPs/DOU+xo39vo7sH41m/K8sgKvcH3Pj3pHEU4d3GEzwTbbbjpACmnQCgIwF3q82zOeD6iIk
iBcSZdql+kfFNGDnrts4vRxdEgsOrqTkrebVNvK4I/SFbOGJX1SaukOL8BSCOktzvP918k9aBfqE
ghLMTXObVsEqiLIbC8/71KSxnZhDclA6Hdml1hYVbnM1p80v7c4ajmWs1X9FzdKGBy9vlLfD4YjD
mV2WlPbZ+rIqG2wck5qCglYpeu47qWp/aB0cKQ6D3dXl2wNhms9kNowJ12sdCFvtBKTVpFiCZD8G
TlYZfW+sWBwSY6j/5MNeDCUvjxfnY0iUIZryIbwmrSguda/8MioxnmcNi4r767h1EinoQJZD/AiO
4+p1zBGp0EXYw5nJJyWo9Fh9XBouB7xXuoM7tebl/nhbOxQyJXeRJ2Gu63CtMgyKaVkdXg0VbwYf
gWe1P+ltl/9raIu+h9DcOoPkRlJlgR73Te8sKdRabTsbrodttRhBTEkuPnhgRdKjPs8VBRaha/hL
gL7da0lvfShhOOBkLnnZjny9hJ4x2WOMfMp1cQW2h0zIh6LM1YOBHczp7XNKBY+2sgPI6waTpUyJ
PbsxvKe6xGKvp896aM1IvWq9u1cB3voq8MFUSMCFglZaHXuMvNQKgLpzTcsx+5SrGrZr1ewchgUL
0Z0LdOuKIXCiLSjbrTeR9uh4RbqoNAYrs3c+1SgmBH1oqk9A8xEN0LqxfU+a1eIC1Y6/Rloze/n1
1qsBltKSwscyiFvFQjhaK8uYWySGcRiqgV7jznFeKJv8q2ZR+B+OrUN7jMbM+EG0kO3h+bam2nvW
raCwzy9YbyB6eLQdPOfq5HP+scvt6Vy5La4AYMh/vH0DUX4ExgPHEQSu/CkvrhvstmNcQSP3WvZD
eG6EsRzrIUkf1Fb/A4w2XErq9wzEmq6vbEOfya0Uhmo9d3msbAPJGkBuh7gWExZ9zd6G3dhETJ4E
04ADu22ORJYo+mRx3atE/7Zgv6zlWw2KsaESVUa/Zivl9WoKxJ1IIsqHWW+Tf+9P7kagByiBJ5lb
VjKfVkcG0+1mMUqAQ3qFMXbT4oYzoJ9/uj/Kxm6hV0ifEoQFdKd1uw273C7TY+Da/eQ657HGYtMt
9OkiGmwl7w/1HJqu3n7CdrTBoA9sSE/EuduXVo8LGXatGA1bOFcbhd/R2/gL0bDR+6FVWYgXRN9n
zb+R0lmPy2QmH7QqNKrvi4kq0MkcKmf8MCKcNJ3Hrp6z78o4OE2QdrOjoSxVRvn7XIvzL2VF38WH
ELR8sIe2xxBobNLlcag09QsN4K45KUiH95dlDud/PFGhs5GErW6c9XHGsBJMKP5QcxdjE5phISDL
zhqaUlCM44d5DP3Gy7yfmjPO0xPCfHhtYnttatciabMv2tLiWdFCGh+OeuuV/7VmnwFyrtqqO4i8
0NG4s5Puf0pZ6yEqaT1bya3b+LOduvPkV3ZqFkHWDTWOmY6JU3yFsXd1UHvRAUBSaZNhlFvhZOpW
rvlBeLNIf6CRZ6g7e2PjjYfbR7LNKWADro/3jP2o6OWZo6qlHHAmqgLFEChyFdYSDHphvz1QYjwJ
dEJd6VYlBEugKLRG6KkWLptPJf4eD10F8GpQvZ2ztbXruQOhUKGphLqB/OcvLq5uQOEFpdkoiC0z
Lc9480XRQUsjtz3riSj2EIgb4QQvn7RvgLZFs3V9lGvADuTOyrUHGHTmeYy+WtjE+wL55qMwTbwJ
DXPcOW6b38ifKsVkwTatT3ZtNzjCqLDvi2FsAxYv/ICYl/0RonN3un+yty5L+OcI5KIJRaNu9eC1
zmTOY9vQlwCwMtAR0iOKFlaT2Kj2SNM5I8M0+pBkqvkA3QpVOPwQjfp6/1dsfTC4I9lyhXJ88+5D
Tc8hSlAtxIU0+gZatjiYS+N+zxW93dmpz4/o+ipjl1I7BzELNnn1xZi1O0aHuva1IRCcv/ReUf6m
H+pUfpUlZnzOsmWcz70eFtm7JVHwfOtooGHEmNo/U/T4P+RZ5XWBkVlKcUS9zaZ7a4FogoKkmOIp
iWxpPjlZmM0qcd98q7MidQ9j26nIoHWpkh8KeiP/A7shvhOqYlQMGVt7wOcowwsWgZN3TRTi9Pzm
GZZi8560qgCWud7HEzU5RbN1BdWb/Btu3N6lmm0kmNXJ2FnLjcdPanAwDlLbPMHyRL06oEL3EGzg
xKRdhrp9zt1bVsnOMm5Vkig102qkMcNtsE7NyqoyvSY3WcbEnB7r0kAWw5Ja3p7GFIvCNP+q4OKf
Jjv9OQ5xgmCR9u/9Od24ZPkJVJEA7W6oxWg9hczCUzimqAFcFTPNRr9MquUEUEg7a2kR7YAGNo4J
1x4Ffh57U6KvX09tu9jpmLUoj6TA2/H+HrKD6SnJpVd4e+9/2+YqEgNz7T3XyVanpF4mQ1i9oVwt
DH+uqHvN19FrrB2g49YoJNYS0CVVVddFoaSocYkZQ+XaRiYm7Y305+7A8N7/ls29IkFyCKlSUr/J
CUtXSdxppoCvhtjxeVBir8VkmB8Hm8q35U3Lf/SsVds3B89+NHJriY8gwOyn+z9j4ylBUAXbZP6S
NYzVUzJ5Y467UEJZP53i6wzLFCvFRpwITVF+9qb+QttwT3dwa1CJVQJ+ALYcNsbrLVPTmcrNaKTL
HUdor6tK+GBobfE+Q04U84Si/qz3dbdTYdh4VFCNYYNyEUhTj9UV0LR1Yk8TwiZRnFTfNVRST1FX
A1JcjOQ4KU3+boKofognXk6t+BMGhsSbYIpFgnNbtVHRqJLabJxLmpzvi64qjppX/Ru6VBol6fbN
R4W6BuAOcOgw8W7aX0LrtErHOfYaL47+1THmWNJd552zf5OZShYEUCxTAp35Sx6lF9fqrNdd3dHV
uGJg6z41Q1N97D29xaC9dz7UueFAwqsAJYJfenOiwdCQSqSWI+VkYvrXQ2OXFgr8HPrrNMS96mOo
Xv9uw2XBeLWwwj2K/O1pldLhJN+0pGjX0pZ4PVw0u+YCyRY3mIE4GlGCUsmQBBVL9HHAado+ahWF
0MOCHfwM37DKdD/Tx4KY2rKE2MGzbEw7CbJHz5LTI4V6Xv8YITpbjUQx8O0FGrcpwP38FDEbP0Td
uz9dte7Nc9QazkhTySKZuH9nbAxPRVk+MIRHvKara7hfYmMY6fBfCVuMQ9lRWPK7xW79Ik2Gx7YA
1VllmfOg9/mPt48M0VlmlrzlN80KD8ckiizNyAMQNmiUVNk7tTDx7DbzYrxoS+S+a5q6PwKtDoP7
Qz+7pbwK0dB7AttIwE2LiHBltQNQKMMDxLPGq1ic4SFtOjM9zkWoH/UhXi4Tzs2PleiNX97cD3SN
kvYsVCP0a7tdZA+z8VHDi//uw2JP9efmNpVCVDz4/A3kkG3IiODFISwNiNGx0IdrPyr2d7dAAquo
FucCB2H52nix8a3HRPjb/em4CTMovuFeT0GBEanArfZABbgmslq9v1ZZpaon5C2zK/boycfRK5Xm
DFnR3LOsu3mXZb3PROCMjo3k8693PXruuoiq4eoV5L2WnswnlTL46f6HbY4CdggxDB6LG6hY1zZm
EYbtcG2a3voLvf/qI+UF4w9GIUfjFQIvIHskr9esNjO3aBKKFs3oWqhGTyWWPN5ep2DrW2jYOyoo
WeQj1rC3drbMah7G4Wp2ynyomjnGOS3e1XiRV+3qZNDPxroKQJdGLL+KAKuaSoWN1sDVHB330utl
1ByL0NY+iai2kmMFOB7H6rawPixJWX7C57N0j6hfYaswV5m79/TdbE3YG+BIkFMnoKGjIK+vl+fB
gcPvaPUixQlS3TcKqi4ooatl7NteqSs0vqf5nzfuGjkm5TWc46B53jTZuqqMhxYA2FUhPP3Um137
Ia/CcWfXbH4ZZFmYMLzrPEivvwwLSstCb3UhhEG2tzSxbxR9Un+mfatftCT29qj8Nzc9/XCOGn01
gjSiptUpjybEwFn1+bpkpjh5wNkenaIRXyYjrvxJi5yLrpX1NeqS6K0dRDkyvQT+wxtDLfn1p9oJ
zSBQIOpVUerqbOZG8mTO9BJsT+n2Lhb5Z73av3Is3jNWT4Ji18mha8DV7CpluQJtNk9N6M2PXWPH
X8bGxDH7/ka5DSQYDNU7eEYEv0Qwq9t6okOI7BzWOGOm1D+MUY/fEY+6yTkfm8HzBxMNMr9rre7v
MfLMD+7gTR+FoCK4E0Pc3A20aaTaF3cDdC5aNq8n2I26asD2ZLnqtV58gqzRnUGCoRV9/3u3hpFk
Q0/X+TvMldfDDHlXWsJhy7LBQuFHNcoXB0+Lpr3ce2+g1euQanqu1JmxXLVcMd+JZqhPeZq9GXXF
rL34nGfc6Yu7BX9R4kMxL1fIxq0fF8PyVJni71BfhiNC+NNOpHXztMvh8M+SnB/JKpUf/WK4ZkHq
MUYm4ooe1nIqMUwJEtOcLqNYar+QGkBjTlH4D5bsxaCrmSyKWbMWc1iurjVpF5SH8oeoHvWd/Xd7
6PArp+DFf6VME/7krz4txVrHtBfOAR7X86dYn+tT5whcmaE67Ax1uzUI2JHogIqJjMyNGLqiiLhr
zcG4FkoaH80YBI/Zt3vUt9sPkqPII03FGY7x6saSFUswh5gG4FRdH/Q5Gw+jMVVfkp7q+/0Vun0H
AKywMWAQAB29SWWFqWdhmqjGdYY67bu4Op/mpXVPXZ4nxxE07o/7491uQ2mBSeAtORMwmvTXa9Wx
uzPI7tgEeNlwwUys/l2WAu3eqIqSk8iw4faBsqo7hZitGZV9AhQBWT3qS6+HLaEIO+hEmFeAnPER
pN5wyDSa5aViqDt7fmtGqcVIOAXTCgTr9VAFmVytYlN2rbO0DuKuT79Ftb08Ltio/OvNlGx37kV5
iF6/OWDNCJp4DXh5buSWLcRzkyqG/TliifY/tOGd+gGyN4QEo8pLFJHxKLAuWZPjzUelPyhMvfz7
/qpuTK/s5xIlEU4Q6a5eolAf26xKCgS4Qtx0e8/B+DENtZPrijfrpNET4XSwaYkObxu78xzTpYqg
xSNRGl8gxdnHhbk53f+gjUWEGsOhAKBKLX2NG4UCauUD1yjRSu3QmrOQ0qis/ghxtLpg8IGj6f0B
VxcLnVgeNrRLiDFB/lAAeb1rHFAABR2mLKCy4j5aIXLVnRnv5Xcbo0CB5mUBQQLAeJ3tZ02PhWmb
ZfB10uIDFpTNcSndPZLn6ozLb9GxzqOMo8PzvGnOOWadphXQz8DUit7P+lQ7IWrxlzNoS+WbM9oz
fgQSYmcGV8fgeVQAMSR11JDp464i2r7rNFgWTRaMVlJ8xSCnfRhCTFvRHRal55dpLWnEfQJqHMkd
41Pq0k/7k98AK5q9KTkMa+ilYpjzxKOaBag3u58tg4ALlyvHr6NQHOxkad4rilf79izyn5nZVN/u
b6KtiSfXoZ1HMk2+Kf/5ize+ymj9DmVTBrSZUbicR+NX6Ni1T3zWHXRFL95DDuPWe/OoBpR65APo
06PCs9q6y9hMrTfXZbBANnuKOlW/1PbUfm/VyX0vqvTfBAzGz/tjbmxk9hcde4cm1231RiuLrFua
oQi8sjY+1qVS+7GiZtf7o2xsKeAHPMA6tRoQ96s6DUpNAORqpQhQ3nV/u7UQ6Wmsx7S6EtmgdpXr
UVFirxQJ209LD3mTqg2b5On+r5Dz9+J+lxsbHBulfSJ92ljr1tbYuV6vWVkZyGLCz9Ac/p6L2fKV
pNe/3h9pa1afQYdEiFzk61cy1qoFt8K8DOow7M5eFlnnxZjSy/1RNr+HO+75qaC0LGf9xS6N2yRu
zGYpglaQetKCbPzSCB0yFeWNcKfnqcPZg5ICRB/phv16qNaySlFgQhQ4zqR/H40MRmivcHbfIwYs
I2C9HOwgErGojhQirfztR4PSDJUM8LkO5frVnYRODEjapKuCpU+VY9sPc4AnY38aSzM/ot9NxDN1
xk6ss7GKgJAcQ6WKLnX8V/M7ijLCVGwogzFSjbMR9qXvTeOeHePGKsKKoQci+/jg51afZiDMT64f
FkGsZaafJlV1qQwdFTpFGU73N8yapyaXkbEoiJgk1XI5Xy9jmlG7VxVOe1vHzXQxmrBufYxw8k/Z
iBfeuQJ4/hjZzTAfB/Rw0kcdxp5yamanHnHp9Yo9scCtKUabB9N46HH6jbzjlMdRv2gzHz9Mxd+1
PnaQ4fEL3cnZNofh/QRhReHtRte0n9q0Jt4pg7Rum6doTJ0AA1rleH96V5WZ59nljweRKPsgN2T7
Osn0ZvLqIrAGLzX8gmKmfTTyXmjnLorHB3OOUZoWgyIupY4E5M7qbnykZ5IOUA+HgsSGfb24HkZz
kdIuTUDrw/iqWOX4oHm9vjOVW3sI/WUCcik+QZl0NQydhpG8JG+CSDHVb57ShB+rRnUuSqO1hyo1
lUOFhd9hGJbujHmjd9DTqf5qKXm6k0JuHBx6tBCm6VlqpCOrOymZ+kbv4qgJQIEUHwbbKn5QJqpR
UYyGnZt2a2rBnJCtgiTgL/lTXty0okqWSRN2HfT0tE5DAXmOPfTGFqwEKxGMSx0oSCdEfqubALpz
qJApp4HqFKi3Zuw0vmb0Bs4oz6d6phTffor0cHyjr/DzyEQ6EpsACfgGLJ8VhEKihhhIvTL6bHTw
vqGn9jtE6ptZ5PsAD/GAUIwlrlwtWOg1XeFqqYBD5vR+Ae3RL+Z676zfblA5DN0C2K8GCep6g+ZZ
lBChhkkQDTVnfM4hIfhWk3vVhyHNx/CbHneL+jCOemucB3VIALPnVqGc6AAsqesjyCH04P7VsJZr
eZ5h2RaVhFwSlHVsF1ZFqztxK4Kimo2Jd0slfJzNKKc3OrHhTmoezkHVlIvjx67w/jaIfkMffpgq
3oVxIhtZXZr6aoMxqD/ZRvtLmyEnnTGTi7+2TZUWCCKlyR5T5eaQMZmoQIBBhzBKiLFaM7Mfihgf
pzRABWZ6J+wiCaYywyYzy72d53ZzKIIL0NRIiNzcX4pHkzj3ljSAjZRelzbW/alMnWuyZN/ur8bW
SNKKnuQXoOoN3zbKSyBsUSc4aLntd0bTBVk4GQgrZMrp/lBrU6/nhYfuShonC1Hcmq+vjgHF4ggD
sTQg1tT/KU36ZFDXDO+bAqNrxvI4y3/XrMFvIdRUPNiwbl1fi3r1FyS3JjvUTW8a9LZTpX9vVYP1
1GWdpZycLHHKw6S7xV9qGJqaP7ST8b10MYX19SwHbTpGxrz3NZsT91yZB110e/frNUh+Gu4icEYM
ysAQC79Wm/ow0FjZifi2LgtSeMS6IXxzllehClabcQFuWQRmggHw0s/JI9Ct6Hx/ebZG4ckG5yY9
yigZvV4dALmdlzmOCGzhuUcRI3tUJrN9fPsonHzeZoAut+4FmOguFPP7JLDy2TpiN2ec4R2+0Y5F
7jRucLAfEuwqWTuvvyWBrxKXeFkGY6pHnyYXVW7L7vO3X+KMQhwJoByU/rrJPCv2WBh9xCjq3Jzg
IaVndOKNnShjY6PRB6ECJkXbiVhX106jeCXVv5S7oKhn5+REaYvy4uS6hW9XmPfsbIObyI2pk2wS
SWwlhlq/72keI8HYLSIAHjJf+8EtIJFksPI8/Ip/TFqMKLgqjP+pmdjLrOQOe5WUyqFJvK3na+9G
La2NHVsWVERQeo1xbIyoVmA+aYtxnTDSfa/F0/i9AOr2H+rFzj+1av1zf29ujS8lmy0Scxje6xNg
h1ZaFI2XBkORl/OZqM9tYA9nvRvYXppGmAfWzVML/K4/cWNhdmAsblruBFhyPdezgPgsoAUEBW9D
5wyJUAP3lTSI1SG/GFPLRWwC3frcaaL4Eqci0R9qs90rMW9sM4NSLekHkSS7bLXNEEQfUb+1sCUd
LWM+hG5RW35C9RvsLTSGtz9wJJFcNLKkRN6+ju8MBzSGVRRBWY+q7mtYdH+u3Tr6ZzJmey+k25jR
V4Ppr2+D1Axry2pCMvY+zd8proiO6PSrfiu+KUL9WYZWuXOIVqVeef8gD0CrBSVcrtT1IeqTbqy9
ykwDC8XowU8zMX5tC9SGscJOVFcqKeXT+/u7d81hfh6U5r4lG/0UB9ZI17JFznPA6T7I3Xp5Quc9
Qnpsmq9o3eFmbRfjecC/+TgJW8NWsxwO4B+aE/Fj81c7F3v0l61J52EEl46LGpCoVZ2L3ZNMre4S
WFiCD1aH/mHy3Oqxj2JxDMmbgIunuBzfn4SNR0xelITVlGxRuV09Yug4pYWtlGmAOfvy1JUAwGpV
cf+6P8rW8tKJgUIoBVLsdfSORA/W7h2BzBK7yrnAIvuMIkH9pQF98DnFr33n0dw6m5wRjiXnhaO+
es7sjvC89RTm0qDePCxTebKiHosaO98T598eiricOiiPzrpJoU72hHFGngZ2o1u+VU9/Vaa2HGbP
2jNY2VwqaC+ABOmw3lwBok0UJQO0H8S9KB5VRxkfQmprO+XWjedMKooSRUtW2Y2wsqc2be+MJFqm
yJfhYxG20eRPXrLUpwRV/gYX5sjQj1441c5DEZfxf/e3ylrbS55KdDu4CRBEIrZaZw2L2TpOuxDK
p4WLmCPIcfUaKWgNBMrSpONPQ0uc7EdRl9g6uxTVRz9RZtTn/c5zym9zImzzKCrRtIfFEmZxKnDS
tM9e5Wl7vmMbC8Iv9SAH8Abc8p/AGRdG3HB22pasJs2S/B3FjZ2jszUI+5i2ML1Mhllt5SE0qf6C
rg4S2vcXEpvUt5a52qmHbBxQmVuyicGvUytdPWYoCBWDlAUNrLFxPmvhnHxsrSn531y52beaWH3P
LmBrQKmVRL3guWO5es8cEI1KnA9RoJRlfewStDS7KZrfu8ryy6D5fbq/q55Dy1WQQKRObxSkq8zw
V5WnKsSuYyyHOOjyunwy7CU2fah8sXWk51180cZwKN+7oWrDFaTjeR37ZaC8b47zgz0vunU2+tQV
x0K23P4nRG7k4AJEPB/tLh8MX53TKDx0opjMQz/pGlhizYijk+0lRkpV2zWow8DxUfwiF5pyKJso
RUBXSvCcMzUvz54jlOahDl2j85spE8YxF05D1xr8pXNutKlM3n5HUhAnoOD9I79cz0ipF6YLjRUN
mdmcT6OLgRJkG+MYdu28M9TWYtNVJRbnWMsC1et4IuMfjZRX4QdM3hyEhV587boy+w13UT0kqaL/
ye6ilokQCJpRPOyr7RzCqzDzCFPXUeudY1QaHyLNJN/Eie1hWZQ96cOtM0rDk1o/l5d0pXr9fUue
qj3gHTxkVbU9JoYVHSvMeXZu5o2XBpw0UlSyQ33bnVbRIY9qz1aumt6pULtq7V2bN+1nBEHSL/eP
y9YHvRxKLuiLmiUEMdSZXWSUWuzqDqaS5henRIzqD0aBaUBRAMgEIkqvR7HtZYoHyZiJsqbxU+ri
F7p4ex6gGw8aTUNAh0i/SSbz6gLNknjK8HGIgtAxMARJNeUEHTw5Q6vVH3K7iS+Rm6nHKOPOu/99
W9vee0blmXA20AZ9/X292unwjjhh/TQnh5YjfymHTPO9lM8dh9w63B9vI4KkdIlZpNQSIZhe7XoP
Whh5qINkmTkrT2arueeU8t95jnCYQ0Mlgzg77wECNweVZg90hfifdY2qo9maCcuNg1HTw1M6LsOh
b2IrQJLGOQ6l1V09aqo7UevGUUDeCTNM9ODgqHpy/77Yn05r16GitOjduIX2oUrtjmTX6b8rg2ec
70/q5lDwqEDn8sxzxF8PhWGjPbgZ72+RJO65t8PMz5U8+uDWwz9/MBI5HhByHmBrTWgShZdbeYUi
m2vVdX/QEgwUaLCV+a8cW8w97PEauCrjLAg+BHicPd7gG/2AKYqrLo3joO36/tF0lfTsYHdv+K4b
2V/aETW/k5UvS34ww9b8bZZG/Vgveb7Xnv3//BDZ/OKw0Fpcbduoqp26zFAjT7TaOMZanV4w/urP
o15hZTp4CjlgPTAVWukeUM3iVgr75nR/8jfOqrwdeKNgz5GE6a+XGVZPMVoTeuxt2iOlJpx/ckNv
kXRKLQortvMHG9ig6UdlFyA/lb3Xw2XlaOphKa3kZX3vWE59Aj2xi//qwEfvCVNu3ObsJvpcVJEp
WK+bGlO54PJSVso1ycfxADOveZhTVQ3uz+DWQZHgRanOCi54/QjOeW33Vgb5d6qSdjha4LWucwqt
yx+6xPh1f7DN5SIPQn9Hip2t213xqNplqcM4jKFvWYeiK1m5UKMLIkrtOC7kBTsrtjUiFAQEtyh0
mTdGWpXpTLwtcNhhIqCT75p5D4xBROGHTLHn7mhluaPuXOhbC0dhhBa+BIXeQFDrSiFRy/ooEIng
GOamB0nA3htl6wYnLCOuoPJwW8cO4RbR2iMUbwqlB4hhYx58aSCsnVGZ7951dCHwHTdi63J/DTc2
jGw1o68J4w+y0yoq9EaKS3Ghsi0toT3EcZmcUmN0/BDYwM7irX185GVnS+CCbEXBarbl6r54MFD9
XmZPDEkwxFGuXvQ87OpjXmThcuhHvVG+h6NV22cj1/PkWtiWUh/CogUZoy8h0BhVqO4X1Y3po0ap
UV7TPh++ZXkr7LOwQkvdCRy2Zublr13diI0yi6xrc7RFAI4czXlAvG7sdB9LzTd62/+/iQEvpqPW
jlvTOvHLWkH/jh419Z9l+KpOS3koC1rHhtLWH8u+Mo9t1/U7Ky9XdpWMSZIUESTYarL9VfKH9HJT
lw0xg1N44qkbtdm3FS0+9DhpH1w7U45oYJi/WB71OPRe/nR/420cZVA5UpiBWqN8Bl9vhqGM7W4U
URzYemEUx6jJaJy6Vpfrl2jCmMOfVaffy4E2wlDSA0BQBLpkJes8PkeQDCAmbgqeoifvtL5sz9Y4
pv6iZBqbiBKrhgUgUMH4jdSb5yUmOCNKoudCkXz1uVNUiVQHgxkoVWh/LB21ouEXawddNM7Owm7N
LKQbNA8lGI+2yOuZdWYbrF4ueyEilCF9bWiX3E71i11RuYzUetk5KVuzCpeCrAj4AaSU1YCiz4UB
QlAEcTREP8Y2rQBc1eLUWNrsPCRt75U+V6Z3JntX8p3Bn//01T7GrZRAm5wPsOu6VGX1WkhXu2Zm
+1j0EEcVsz5m8DjiBwPRk+YUiXKg3zlE8dHoSHnpgsSq7jeGW3xU4nb8FjUKsNg00tviI5TTxjpU
kRY+OEbfpU9hmHRPXuM279HkxQ+1qtxqOTeuVRY7J2LjoYFuCo2JGxIbxfXmnJq4NpEijYO6EtNH
TEa1yO+xoDrfP3hbw3j0TMhPaBjdVJmgPaUoEGZxUAzK/Oj2iCoVprMnArpxeyIdi2QGWxAt5XU8
abfW0tujnQeVBevlaMBAQRdbqUDImZSFf9//Jn1jC7pocAHwoXkKgmr1jA2YPFWpbJaERutG57Ct
psEHoaV/SXJz7A92XBWRzzbt9Musz5Xw0ef0YFi305z9znVLLGe+I8mOs5j7fww035aDOelNdnVK
hz9gyhUU6HvPDdtLuUTT0wg1Y/xoqnE0fulsO0oPZoGfx6Gvw0h5QNG25sUa+uydGfXFE8ympd5Z
yI0phsmHiA7QO4os6/2CEEreO72REy0X+XII62G8GJEZV0Ev+PtOGLSmassbDI9UwD8wfuCjrodb
sqIbcPdjipNBcw/oXGXaoc/VJvcLK4v6Q6x3+e8O88TqUYU6rl6qSBGjb0cOBSZwpa3rK0Oj9dTn
DXQZxyWv6uP9fbA1JTDiwPUT0yOEsbplC1XLl2kAb18Il/VXq/6sTHPrW1n2Rq3L5+mANArsEx4Z
iO/VUJ1ZxjGOLlmAUKp2Rgyt+zvMw+LQ60vx39u/CvVouB6yu0p/6PWFHsnudoUETKB2pXueU8M+
duicHOy0+Hp/pK1jxPsEQI7yLJK6q2LJGKZ9urR5FlCN+Z3liXvyUJ/0VURTnkxvHA5YuaTHUavE
TiqxcSk9u/9IB1lAcOtgJOysSM0tZrMsu+pkzLPzfgb89fb+rVSFoSqD0BeqIatbImvNrGiblu2B
Xdt1SZXqFE/4fSm9tqfsLqPD1avEUNQjeZmAKK1DuqRTw1xTBR/kRvFDnI/FobHJyJJ+1niAlPgA
xb/8dn/5Nra/BwKCHQIc4RbvHHbSAGWAOpPMTQsYqg3fCQ3DttJJdkAkGxtF8gwxUCLGuNXZ6RLd
a7iN02CclGEJPB253oeYy7Q61MYEu2MR5TR9GICa2l+iyNXDvetoI8qR3RguZR6YW9hDNze5GpUq
BB7VTP4OFWr2eEnH4qtmZ1ntt46df0Wsi0ot0n/C/qzMFUSbhojX9nvLTD7qHR7elwFFhndgvDCW
rcYoMv0shF57ur8uG5uBpIfGJC8izOB1USlxzKEXKd20ipDskuuT7ZdqulxLy1gOWU58HybTsEP2
3lwiQJpkk9SX6DK8vjXcqhzV0BnSoHcy45fmldm3uSxG8nIzvoi2Sx9z5pfnTbWC+5+7VUwiwuAU
8xyTMa+Hpno0F5hBpoHuzDE23jlUbB+myiIOGVLs9ZGXJssQFCmr4jAMqWZgc+caULSHWvl8/8ds
nQkoABI6TnBIo/L1NHSFQe7sWBnqk3bt+uT3+s8kMmtp3aJ2085Kb9xjsGQgyVCLleGP/DUvUlyy
7DwuKx4goH8ONIcWIUb05Y5v/ybiXaoRkr52o0MUEa9QOOwZJdOc/6PsTJbrxpV1/USMYN9MSa61
JFmdGzXWhGFbFkESYE8C4NPfT2e2d504FXdSA5fDqyMSmX/+zVdItEEuXNufau7Ff/lA/9sxoxkF
0EaG/QmJ/ucHIn2wm5w1RsEWVd1lUSppisCI5MV0WgTsC7b+6f/3w6HChUcEn4pmjs7mP18RU2BE
+1mrrn2JeXuehqQbYr04rlE+HETB/9+v9r+AEnTCbD8BlmPK2X8LU/oQGNCpqCPpnuIqvg0tXtK9
irpnQsWZZEK1pFOxIhAcv2aDFnVeVRn0cTtHjr3EXMQWfLjeq1Ov41ac4inU/Wnq/bXKiaGYwv/v
HwTHYqyZPrsOxG3/Pd35C74mPTaf18jJ51OTmegGOxVikVO/e1iz9fiX14v4uv/zIkMlzHYSjg7S
oX+EecCnG8Fdhva6wjq4oO2YizYl1qEP9uTqX36Lz/v3v1+L7gOAFDAKmcd/3c84h5GX5q3ymqJi
l1JsO4bs8actdY6LhPtjYGz/WcllGi5HMjdbYZFrmByNalujlZ7GLp9WJeIvsNLNjTR19g6Jad4w
gjUuOoZa67pE6hrrcm81t/G/vH//n++fhcj/+GtCE2WZ+p+PbnLggZtMEKiaxJsfK+C237qir0Pq
6R9xMVdR+JfBMUMFpTIqUJeE7XfVdcrexr3EI1mgp2n+pen55wnGpobnG2IMwNs/vMr5PjeS5j6v
am8Yf3iNE+eBzrLTrnbvadzMy//9JfwvL/eJ3FNw6bH+6TnfOK7Wcm8kyjnmEYFr+f3WHhCashhQ
Jzzaf1PN/PNy5ejSFUMISP8XrkwbUuKdLoL706zNNy3gZBvXtYj3w5RoULtdYXfe/kv/8886D6cZ
Q3ZiiWhY2an/5y+NGmBAw9bt12PnTqcjXeSnz3TyLxfp5xH75yPFypShli4H/dx/b75i1VTu3sns
eqnnQJxjVCz1fW+T6JR51hG50oSbF1qY5Ke36mE5icgsSYltwm5zlTr7OyEsvf8pS4tfVxPVD2Ml
hbqPpoUstdlT+3SLqmRdCt0bO7BmnkUNpcevl0tlK8zOpno1++OiexnnzUHOeGG6SpI+vLlqxvE+
yX7NrnRewylSj4pbtgbG86vXtK7FkceStqqEduh8HDib2bI/9uHeU/X6y1oj1W12GPMn8va9RRoR
7X0RdOg6Cj6KkDmOe3gGQhhbnj+PsMgNsGh0ntZI2OLIEts94lQmf7i96l6T1h9ePXO080X4cnkW
Kbj2yWuO48jlrDVpQFvVdX+xiBHD9QY25ORpJoXOx4hM1++66lcCRNBGduFF65jVSeZsdvxVNwEY
obVT9M1xh/R3o7MpOjX04frik8zWYaPQrfNt57AqvVXIpepyi4zsvmzKse4XSONB8HuXWePkmCvp
4w8VrcNta5I+dHXv6Kuiyay8U37scOPN8+g9yr6avqvIqeodtYjJ3PfDTFl/5fiTDu7aYGA3SxSw
cX1Kc+L0cr4mUxti6rufii0u4GH1hn43iN7ZLPTxFwZ4e+nsMS3F9pmVc2VAnPYrme7yXVT+9srC
mE5FQWd42lwsuK+M5C/ksCx1X7ar9U2Ow2JCcBCc+5EsPKGnAgJR/ZH2YxAW6B3bI996Jd8GW2vE
3arWLC2mNP2GsbEnYYQp8TJF1TghMZvlzxVHV1n46UJPbrnsMjhuEPdOhI+oKYfN4x25OiRUHTn3
GZwrFPPvVY39WuF5kD2g49e2LuGpZbIE7jXPlRXePW3M+hMS0dqfxLh082mXtZ7zmay7LY+x+5dF
mmH1W8zRsXxwxqNyh17x1S5Z3+SNXeNbp99SqHYJi0c1eJ1XMIl0RVuN8VbsmWi+OsuM7W+En/KW
I/PfvnRtKgfCNof5uZ46+aWNgv7i9Gr8bYNYZRe/s95YLuRmyCLDhPhrsw5xmzu9v5uCx79riUnE
0SWfjyj56+1B9XqQlHcztKYxJ1Q1ZIP1rgxkubrcM7dimnzEJd0Y3gjw6iF3R7182ZrWwtxN6uqr
d7jNa8YVKrFVb+rvQ1e1P9xoOt6E0y5HETXCs0XrV/UfkpCEkzf+LpuiQ2VZ5w4xZLasuqRPr0Zv
Nc+BPwWP2SiDLW+Guns23RE9ZXW46eKYbHy/KZilpWhS/WcIHevn2z6AX85pOggUXFuA9H8ZWwy8
E9W4pRh2u+XZcOwOf75lpzbd5oqkiaF9wKC19vhkTTK15bYM0VQGdmnsH2R7HOUlayJRDuz/5JWz
TuGtYmX2cFQiKxUKdZxMCJ20ObTD8CjWHflvObDcU7nCu69QctHfnCCel9Ku2n8I60Dyn6ifSzUe
qSrMoSNRqGzrX5tulh/E5gbIhvvR49e1dbLyFPb942RJtS8i22wvopZLXUymVkdO/gkHZJ/NijN0
1E+/u4jQq7yimKlyIaG2Oq8ijp9jt9UfS5zK56DfOnNa432NimyJxWM0OnF9gU+OEMj201aXQs7R
BkULILCk4c88upy6WnJdO/4lXDpVn4OBJVK+18t8Zzrf7ah0Sj9Vvg/41Yf0zfmQtMGfxm1qcbIz
hlHnrrMp0A7bl5/B0beiTIHKiGvFBO5pcUS1FaqJoxfwvXk9tU49Dzm6zOPDYc/7KWMz6ZEfnmNf
CN7u5yKrHXU1hwzVhZ46D7MJfFm7MuaZyXLPGftHNG7tKwQLOGD7su4mzzJ3favraiI8qR/cX+RF
rC8SrgUWBovfvcnIxtOpxtYvzjO94vuYNLxW0TbNp8YCtVmUt1UzfugGClE5R3GrTvtukqSYUlc+
+MgBvnqoEkyxGiFWQtdE8IySGwzSbbZ0fKpWN15hpO39r+OTYMJx9Jz5dNQ90Yl+QtJg6KnVLUl6
W+ciTYR5HlHp0JoSWRuR9tQTUd3hrYkfCikGXn7MPsaZgLZ4/Mb9cSSn1NEJHJzEgb4ATxUT1RD/
wOvBraLqsgzjp+IvCRu+FN+A+BdR1/lO0Y++p06tdvxn4IFhwuxVQ9DbhiF4X1SW3aE+Qm6YWDQu
+aSGrSfbUtqvgdnH26gTS5KH9Qy5iSuye7D+bJ/CoTueBjnxrGIUFn+kFX3caThop6kdnX9j2g7P
VznX6XQODbF1eTZuq4VWiR1o7rQqlLfBtIfXTb2JX/VAWSAdUYiusO0+PS1hILpzuyNy2YH5hxus
eI6J9U+4XJtx8X4RPtgSjzHyL2y4vTeU+c2tT/2c6I9xPwIstRH2gCarhTLoLkN2h8ihqku72eTi
+f0yFUEVxX2B5+f6N+orGeXH6Apxbu2aKE5ZnX0g4p6JkKWaOPkxcFsWChqgIMy1IQqUHbT62Jp4
P+gtxAAWPcjQ5h60grXw6rmWuaf77EHUAtMU10amsJJwqzwMpvZ1l5v4O4y+3ssqUakF1Xbir3Xg
Dpz/yAl7Nk4yosHA1RSCEhdrN/E75+HWLw9H6m9LYWmZv1UOcrjzQu2/3mJTZaVRFc3xyE3kgxXa
LYVO3eB8i1SPWzeOq/nFDwf/gIRTdz9me2Ty1A8QYHPSpNKHEb+BvUxMxTM5+KtZrjrUan+D3ukf
O6cnUCdSodJFnaZjV+g2201pu8+qxRbDfjX10MRXrd82d1hVEV+xENcHnyOa98eOBAl7sQMi/zNV
wn1MSYQ3NAWePQ2bGrN7Rvj2K/EWzL5zOCWq7CML1c06n3QJ7htLRT5qOZ7cxpVrPtYu1w6JbSLB
EEe6za3j1OOQr/Mgx0IjtuB+3M3IEaXa/+2PtX3ELo3p3wsFmbGkkhz+1bH25j3ztvqyxH2UcV5W
82OI7fBF2GD94bqKaxDLffYP/bRMVT74VNiCPAmlcxW6XP5O12GTkibwDuJZxz9l2nLC3GMObqpW
pSufAOgzr2aKcuFJPZKf54h9yGt/iO+Y5RqTJxjYjmXYBpt7OrrB9wsjJuriHJgoKiHpQCOSuDP4
HJEsfYAERDJHUomqyx1tq57HTzi3C6YUKh+nZed/Nnv2MEj2dtwzCanClc60vuwrO0P2Z5LGqyU1
4O/oR1uDMp8mFjqlIqhULj7PSmW37p38W1NhlSy870qN9ZMTbdlrsrhc8rWkpm8tMU8XLUQ1n2dS
MrEmin1vBqEenYEUGxM7PPC9wwol7ofXPXP3EeSu267IfRX9lTRN8EPNmwyYP7wmyMfZh9OYbbPX
n93JCSF0R3A0SrYamB+6uq8ewvQzUlmEbIrhIkVYXTJhScI6rS/0WbCqWfEgc7CBNsjLttyJo+73
5vfHfNWHwvmmlItJ0QJR/cn7JIgU0YyBWt7G0Mdz2BH+Va8cw/4OB1iix4zevmfNOLlFt6b72+J6
9a0gS8YW3RzI6Yo52WsLJBXcJA7DTkd7qML7Oax6doOp8G60dTx9UdDullymevuBTUrEu3YjSdCX
jd23bmzbGx1Xuiv6BLPSYp1G8zJB2ltz4S2xJgg4MKYQ27yvOTYw1UjiuO7EydtoxIusZ7IpeVS9
vmCVNP8RXbjjVpQ1SZtzyzjunedABPnCcJDI3Mc2jVFq99W3qWmGJcf6x/+D7DyiBcl6zKqTaVQn
3fY8ZCFBLTrH8GN6rKE0DjnOA9XvYPPW52NUsykNzUfP9/Q5CczKqLncbbcCnKemm/OKpSXsm2lq
vi/tkT0gWOD+P2I76/NCmxTm7ZTVf9YpqH6x9vRUEaWTuxdxFY68LDbC9wN7pPc5jOiwhRt/UxgG
znnvzN19PbosYG0fmV8ECuEMn3nooItwGBddWjqv32HkzS+fDmPOWdOPvDqHt33g2qc6NKRb+lmk
lV3zju7ll5I7H89f7A66jA7gvmIfo8++I5s/jGjmQ45SLCwEJI9oqMa5Y5rYJ523IqQIVybiDWvt
YdoimTHUAsRUBesdjIYoLLp+lH8Ij5r/hHXGrSFDDN7ySSxHU66tE76GG7NZEZpEvzLQUsgoWPAk
U8rzbVersCms1+yipM0bP78fhaXIekj7Fpl4GnPie5gtI/8I3hCK0vk4zb6asosyOaNf2ofXpmr0
e7QpqBytYnTKIac4D3TsEePrNsnqsk/K0/m2rYafWUZTcyJofkG8AM9y5VY09qdqMKHL12R2nYIL
vr2pCEOh2syd/e3ouvky+GZpv/YeVKDBUfGzQCjenUdtM8QIw5gFXzBAb8YyXVR9Sat57Ur6zhEC
i2f38aJ27BlyM9ugps+uhh7aib8xOavQ51grIwu3ij8BY1VzjZPMMv8lNDftcm2PhhkQ7E+ePi/t
t8MJzZrHUIO6khpd3ZspaD7ieA3bMloc+W333aYvPx/qLwNZKjTuU+xOBboCn0iHNgFoW1bYc5ru
8Xtq420uFq2NW0AJcbj+nG5776oDTVrmHEOUM+Saq77NJi+ntZqf6tSmpkhaHChyZ56dX5JL43dl
4uGtC+oD12WZbdT+aIiYiGO6Li80Xkr5G52saOW4vFiZRA2xOmZOztz79nvrDs0vaDLTV/yX1Nsc
H15yMbs3rUWGGXydL7EduTFUvw2FOFRC+VfQgXPFhMNw3Inw17bN633Q8Lp5QyLIuxk7JZm6D13h
I9AGXDXc1VHhTkY/Sv7fN9k4mXOJlWd/Vkpl36p9bbOyciBecRKmmZs5BMDP/0cilAtoDdd7Wx2i
cOQWQAdLj8gvte6bp47e95KpNHvTRxxSx7O+jah32NTn41hlf/H8mbqcZnCeT9lchfKML0LaFkEq
KKi20uqFrtG71finb3k4Rh5p7Im3LOfBndJfpmrtW6j99SbyPj3qiG6175RrnpV0jXjBTG09VRLG
YJ17QADvq43Shy05pqPAPLb5TX+UhblNnf4GUcaagFJsMA7AA6bqWowHONIyuYe+tJlugezdltsj
PuYkY6AN1KVlMjdXMxljDqL4yPFOYpHLHbwVa4tmTZuBi2kCguqdml+/nbZZ5ovfS66zwOr0izNq
92kT8/aA5Jtm6AiVuKVpZlyzQtY9LIllJ5B69wHsmsMJ6Ath+slcjPjvn1Tk119dckOuet8fvulj
WRzCLIidySsvNUOpK5GM+ZHuuscgIk2bQgjL6diQVACX7b49paGQv4/dy95cZ51bcvcyj4XsdGRb
vqfWr/MxBSQvtm0MfgTuPry1a2YIOZ1TrQGfl9G9Zm7cNB2rnpuCdDvXKwTAcp1HKbardTgyb8T7
JO5dJ5NTQUcnnDPCRLYd6CCjb62Ivb6U/oaXbgDAZfPQizE8aRMzvMdyJ6av3pODuz5Ll+euNdU3
bYKqKlky+H8XPs19l/noCRNPpl9Nsxreo2o/1ch+8lZByVJ51zKU5UsFqJ2Hc1b/WrFzrAs1TCM3
TC3S6TQytf/1A52KEhvxgWtl3YMjj8YAWegAsfi+ChR36gRAs5y9T4XdzXpM+4MjWyXgA67Z4xjP
GwXacQ+AjWQO1tIBbe1PRzQ4PAxsvL3cVYd/M2xDHPKGq/gVLxfUbKnc1Vcn9MQd8SAmBtEzw0ti
tyUs3LgxP3Tr13xftY1vnHlwkhvox6nHYmmrDSa3dRLfkGNuPka82Yh9gD/3MYYWWKYOXeysFXQU
+pVVbu9jpLc5t2vn39KZ2e2iPqV+edaA8RSmH83DTBv71mfxhk8Ny/injLg4wUC+tAN+kFv6Rm6d
/LGTrcBVYbBJhQeZMot1x7A/ZtnQCibtwfdOoTpUjKQqcb+zEHTm635lts6zyo/vZVQFNxgNZ36e
7vX2ZupI/aaD8z8CZdkFCHKECacbA4x8xirpBB3b4c2Xqm/cL2hIxxlidTWYMtX1+KsJNpuyQsvq
BROHLF5O61HPzztYm0/zXnfjiV4AaDHZjgbDaCWmD+lO7sIOqFJ/9rmmfEow27TU6eBw8g6jHpfO
Ex8wdJix/WnbfxzeYh5sKPRPno/gW0wI3W8BytnlZoEdijVmNb0p/CLu6nqo/cvR7fUvS8eYFnNr
2QNmCcNYfnT+8FLrvf95dJ77uvfe+H3GK+jVUcscXzT8wQf0+smvpqmrEVtE27XlBALXl4fjmQu8
NFiFNJn+3wMW+M8FE6NX2RtlCqyOGFzpVP13ZcH5S5ykYp65jUOypUGHcZ7rdT/isMI+r/MrSCUh
97+bZ1gzZ7lVMpuLyDXGXLIZhIW2ZVifWVz7X9skG75vkRi+eFOTdFercl1RdniDhIXmMjH5KgKX
FBSfnMTc6rD+UTmTrdnD+e2LzoRD2TSaCIdhmKO/vZNY4FRWPq9Hs+G4KWQzhkDbnTue2PnomzHW
JoH1kKzPXu2LiaJWB8mlx0I6zXkuoTzz6bAasJt7SyGivDXVULF5Hb39AyohVcW1gvxIlkuDc+b7
+tz28Zj/sGNimBdWppzrYDQ6yu3AHjEfs86kOa3H/jahGuhzZC8pWFxLL5tLtgJ9Po1NSLDJSoXJ
FQTshpXJxoMV1L78uwAwgGd7LmTMeQn6cwi30CvCldD10ooZOS4yEUrj5EhG4mPEVSWPAAptOYCe
1lBJpHzcuonIaqFVPHDnDllW1O0032gfezfeYru3pSLA/E5OKosLwprc58rM8cfC+uJ7X+/0GGvH
87nB9J3BCaMhpDwtTkZen+xf/BWz8tw0SfO0b8EePBHkEn6boJKN/TkdWXq/sLNe/m6T71Djl3Qj
GfWycNdFF/IAxrvOzzbmmUnNt14Dn+MKA75dnew+VG8bteOaztCoczvCoShkvA7vYVO1+KZXMp3x
b42Bnom6yxidh317mhYtQFmp2eKyJ+t2l60rWnBS4PcPMenPiY0B8Wtku/HRNl7S43QwB5rmv1V3
evT8x243bnOaEGg1eTos9qNVcfBlEIn9EY1e96J4SiOcjif9aE0w/xraKX7uWbSDoDUx42YftNuT
hG493Cbk5sxMRFIzVk4+zfOuvBZIaN8jZgkKaTPdj6Crs3clhzTYO0CYyEYB0L5rh9WFzZT4KgYs
mJf6xFagT+hyWkvn7kIM7k5i9ipmLi9obkby//jjnhi13EmN55Yz9fWpdbrgMQU5pd2AivNXYwL0
snWL8zrzXry8x8PfshdaPOSJTOvvyRqErFcYkYMCxkF7s4JpjaVYxk8ckCpzj7GsHFBh+Xo6tRVv
h62GiW+QRvTh2RUIhN6lh1o5D1l+r7jOVTudTEZDiSMXEz3FARraiodbFTfVfWRC1xS7Vdn3Xk9m
uvKx6rWXXeHy+gkuuOOVrxniTpGvzH6SQV+/9A48WeCLGUiHGEURFy62r20prDjWL25ct9XJBEeS
lX0fp2veLGOiywEqRkpbsvbfUGzYlsW8naBiJ5ovostm/R0gYliKNpNu+i5cGbEVTMXs3iybd0R5
wu0pimUMaM/WtJIdh4k2/cJiiDCEZWNwmOJxUuWk1GTBT5FunAKvdxkAm9rFjSuzEDzOxMUa75E0
nB3qJnfci2+rFPC/jz5dHccwUO4pVq153pNtzUodJCsK5phVVh5Cvjge+Pkmv1hjNm7luqfjFy5t
9brPOrjKWjn96bjBxNUOM7c7p9qq9hxPU/ag9kV1JYcFCKH1k0kwZsRddho81KJ5s0U0iA0A+3j+
vB6961o3Q3LXMij8qWRIeN20Bz+HVdihbKXX97nBnWUoMolWBde5w/uI+pDOJgcOW+OLl4z++mij
ZjteAT3McncAgcenkDZG5JXU9V9UfLW9eKzu1BdF5BEjwSYS9TzgQeqfvQkrjBJQMJyuoRa39XlP
ZjHch3asTF7rI+mvNXD6zCQakhTOuaAJBo1u7I0KwsV7pWwx0WQjKoQmb/S8xblsuIPvjSub6NHJ
MD4JciezZj0hHpU/6Kqq+No1apgfBv+TINalkfVL5Q7H+9AABf7aPsWbl5UHbeXIuyzuRON6p4CS
156aGr1fsa9EplN1e+Wdp7TemE15flilehoTtwbr4JW/OVThDW5U8fol+2y6n8gNSc2fVjrbwgmm
+OQd4yPf19Is5h7v1Y3SNrjtjFevDIK7xJi4uWHaVV2BPKIFSNda4BxacePHf4Y4GrMLUL6qC5ku
7EdEVGf7id1E9ixs5sAFnA7/T2DDxXyTVbxsp0F3XUZG8k6LukxscgvlDY1/0aOd9B0Gs453cdqG
pZ5Dmspwps5NHyZwZpdc6ArbhpVd6Fkenn4f6xYcpKus0TQvmfex84/vt0BwU3cOADHXp0RQgy72
6Bke+X68h8FFfVaMKBTocLHhCQoPe5H11nf65mobdwL2sOvZbj1SFed3LpZUF2yeeu/RqaY0KEQ6
Zs5jSAM3YtZwbPt9VumUFSXnX3/1hm3Wd2DVSfjqYQiSnBazhGxaBuvrm9amer3jDHhrwZQ54tO5
ciDKcEAln+/7Erl/PPbcc5k2QPPXgZZyvAbWxV0A/j2XyIoeYaFucVlczdE6ijKKG71c/A06UY5y
xfo/JPDQkqtOu4A7LlB6MdnB9Hd9snAXSObYpdRzD0Hd4F2jcokTtMwhSrhfXG9vAZ2aYLaFP4bZ
ymiEQepNBvD2foyWHTPc9GU9MbhWwbmeKpwAa+rFfttnE88RK+7DlCutz/C9/RRPcFc12OKYzWxO
ORAp3fE2t6rNTnACYlNUw7q/+d2xh0WGMPrIeeDW+KqWSbuel+6ImSIy8upPfr/3azGHZNeWCwmF
9lThMOeXYg0n+9KlyndZVoZb/CNaRi+5yditMiTia1gETs8bJ/lufZonU6FwIaZ6KHZEpqZYyHY+
ykbuO+G3q11Xc/Pp621Lc4RNe0JV4/Ox4gM9jXBmPdxnuo++8Y9zQQ58uOdl1YtXHuuWYW/BXv+d
SWq5xwSptlcs+cRLWH1eRySLp+6tK4yrz2Om6SwiTb/Jxs6hzRNxrcabtl65FzvhHHEJA+Rg+70m
wWgLYNQpuCHDKPweMt7CvmtXDO5ywMquZ2yotuN5sO6kcoIX04r1Qs/md8i2qjq7uxuOTywiFn6Y
vVX1F4AMWABLs65gzOy34pM0AiIivLOFVXYtvf0ZGF7U58NUuI2ilIinciT7B553lK7mvt8S5y6C
XpFeAyfEY+6MbuN9icA+nra9igBLBYQwdqiLQwWbsx5oLuxCEpISmIeFtAHW+IuvRhA6T1XivCZ1
rPK2YZq8GY8IT2BSAb1vILOMGErOeOutWQ+SquZqeROhNxzloI+mKlR8jAtReUPYlG0Pf+fnqBSd
b8B6qs2TQPbyah6axX3IOjSUZ7Wr1L1z8bujgu9ABuw02ZPQ9SANCKITLQSmPrLS8XrhYTyIYZ8X
pD2ilYC8Hsxf5z6ooJ9/jT4dOV66VQjBMnhnW3sa24q5N4R5HX0f48bdy23HYPi9Xat0YllAHZX0
5+A3gLMuD/rkMoRdwhnI8v7wvbYpHYivwWmNdLZe9XW4bOcMfqD4vs1mpp1AFdefjYOT+Ch3O1xp
0ph/KPyov8xEXM+l36wHW0V4HmUgvKi/TYJ2GK+55RRMQ9MAkTTrwqJwboKd9PqgUa/gXVVcNFNa
CWJhou1DHWvcYBAgt/B6rGdMmXakIO/j6C0PmuXXK9p28z+4icsiYF1tcAYqdnxihoAHfhDcllqi
28JkKv2xdSq8hGiJDSbILL1gFwTnvsc68AfeNVDWE7II/7bbYo6bniKoT45uUlgglDx88EfWNprj
5n+DfzEMbqE64O+/g9SyvaA47VQxs8dOSr9P4v08hazpkZUZZ5uGPDnajvhv19338a7GVnzHrhiI
5hbOa7Of43aY3tYZbhQY1daALGZuj30G1p4VFbEmjn3xDwT6cj/mF6YJtT/MUSZuURXP9UXMdg/O
AyAxKMHesbddssProdn0QUWAXdeRPK7XFHZPPAMKLpMbJnmEKk3lxgn0XcPOPrs0mmJSeAsrwyJS
xreEa81Mc5uzNNu576bxskK2qouAoCpx67M0U2W1oRi+SjHIgoVr+86WRC1vYzH41jvKtY6GrWDH
wI3NNd8E7LXDzSlslNR3hrghjNR7nYLsZZ24X6FwwiQSW8QHa7zjFDfeGlxs1s8/236u73dUy3Bh
Gt63hyGwOh/MUc9CTPG95X33RValG9N33Qwv2kj/FyYI3bcwkuNbXXkK5sV+hMfjJ/MmvfOCHdAV
7tKCiQ2g90icXzocucZB9q3polHkwZrKBQjEIZquXuLsuBzG6f96DQf7LE219mdyEKPowmFc05Mv
kl2ecY6AJLUO1o4X34k7c4lhFCzF0tRJdEYQtFQ/9o1huZzD8PNC6Ff3hX/Mm29XGlbvF5mzWXQZ
Bsfzy0HoQ5zHNF6ys20JM/m2VXvzFLYhR7cZ5upnl2YLCIYJgzfWPfC4WmzDvq8WwPD0/yg7k924
ka3dvtBPgGSQEeQ0M5mdelm2ZU8IS7bZM9gFu6e/K2twUVYJFg4OcCaFKirJaPb+uj0nk/+9S7CQ
bFoaPLhiiha2PAfTlx7MLd3Gadf+nhj7W+0yuKFbEMECWY0c1D3RAB3ihsAf8z3s+sxOctPY3thC
Z+iNtLFrwgITCTJe2fXnVM/h53yRzW9Uw1554y12hni5wvngjrqstkqnYGy+nTV42lr+sk+D3+r0
iHSL2YbzCHL9ZNSFtKDSNg9yapcXBy1ORdhkQM8aWLr9CUGXZ9cMReTCj6XsvSuxDH3/PKGXVPuY
uVzeoUs5X86uBcR7SNZemF3bixHNjDtVWFBjGpscSGk+mUwNn4jmZYlalmy+V3jZXiaU1w9WSJLz
tk4ImWFHMk36mM/EBezSdmTKSLPGtndRZwmmlqKJrQ9xM46P6zBW9NNdQyjMAEMf7txggTtKrHIA
rkszZgU0De0tYo5p6Y8Imcy0s8bWvsdiBFqm07YjV5R+N91XtIO/9BjMkFOLgozuEpbea1HPXbIR
7ry6oJjj3J4Q/fESKCSaTc+IkGov0sFJd3IevG/0F0gGANGW6ovRw8QNbkbuJAbRwmpv8IZo8pEb
t08jAwib3xQ6z76kU1EWu1aHjh0VynT6WbVxLfloAhZFMCV3ONrO4E0kC1X2yxBPCHcQ4/srkqpp
fOkHayVNoc3McEQpxMgE5ftMUw8mpvHslFv4dzb18PSzZA6xtzECem472T0O4rK2Uo3Cq5PZPvVy
smVDMvdI5xNN82VySbred1PHBF3OpEJE/H8Jb0ILV8PrOKznvq2GCT9qtj47aR7XBxJ+yT5DtucN
UcxCBfZFaf85LxNb3bQyTtAqJIOTRHM6gKHboSXPi2UawKJUtSUcTnepUAnF9LeMgkMwkmA8B1xN
7BhFEgRMfapLRsLsxjpI5h3atzRFZtIAY41NMjA9twlABx2trC9LXdFJ8bq+2VbAYF3TYCOD2Yf+
3c1jCk2E1tJGBMEJzaDPhK+8W02pumMGuf5j7TPgMwV2PFLHJQWFRpa2T+OYheNpTmfnl+xTGUcd
+PdDvvaIjLgqU5wVjZIXerIyEbZsiaVkTr0dfKL/1CKnkRGWhvgXWYRocy4hOverdKv8EMaVrc4c
n2Oxo9wWLldE09IR+6uNhoh+Pt0nlI3BwefD/7Z5Xy317aCyQ4lQufzRdyTlbyg54KQ3mardI7RA
csYZb5kTptKwuOhg1mYrq5n+3gWCbB+1BE3fuHUAyNfngTNfcW7m09YPmyAKLt6xzQCj4Bx9glur
A41RitsvKdLyjHK5mBFl+j3GdAXStmeF18WNg8C0YgeCckQY9uNz3S3dTTrw+ferNPYnyLPxMQxE
+N2tXVjvtOd2tMGnbRYPQkX7d9aFVrEZIDbTHUSQI/ZFOENugMKXKMJmgHDTZt2jmjx72jE1Z8bS
aeom2AwI5yaEy/3kRqDuBaSfk7nox8Hos6uCmSYddjlnSCDywbWeVS20dZ0JCoFd2EIDbz27IK7O
TV1rfUCzAfI2tHEod1Np+zclGrD0cdFkG+XMsa56s0WVkt2Uw+zUd2KdOki+fknDg7Cy7JKk3zuP
Nj5MwvmszJ0f2lAnmIftZvg16yGfrmYwYH1HSbJcMg2CmHq4trV9gHqlHPHk0Lr3IFN6iCw66YbT
Nci/6n4qvI2IXb97WsF/KaeKBGyYIny2vjpta43XS+nAzq2YS/xb4K9y3DNNwPc+W7pcxQ5Z1wx0
LDMRXLqUCe8GoqV011PYZptiygeL19SE9zkNGvA1xKh9RNAcfhOov/P9YDzWTRiWM1JGIZZXM4YL
d2DRQj0nKGlYVPGQ/LaaLhwfkY5DvHrQqt29lwYLKlLAoul+FWb8jqC26JC0otzbtOMqq4M3IIaK
kiG0elKdl77f6lmN96vJ3ZFCNtbfBgqhBP+Jtr4tjUWxWPourqZQVOP0FOADGV4loDBScm8aMMfo
tZk/rQwOse8HACMkE67xvPaYTSMXVIIi7sFVi+eBg/jh19op7R9t2KkvAqW+ufR57bcqKfPwkxvn
iMfdtcrD68lukvJ+XsUFsQqyoD24yG7R+Apuq23jQvY+rBnI0nXXtW147TQKfsEbxuKTj89U3lqD
cfMDFVDsRm4BkcKkonC0wLmsuKOzlUk2X+c+eFQ0GTm+hly147ZPm4ajutd2zSDYllY/dpwe7J/8
t7scTWK1kVljkF/UdML3CwCS3pH1VccbKo2K2a3NWo4bZLEd6ZiMpAO7ny9pBvRdI1VLszL3uKMY
u0yoW+Nhq7pFA4Vp14htwnsnusq0k6a6kEGztTlwLyUsvsGdXuC+AfbRUJ5jtmC4XTIwzG3RVoGm
fmnaeksMMn9hEDZ293udc+GmF320WaIudH136wCLf8uKqZw2eECFGxmVKu+m7zTf0esJb74h1wIJ
dRO6Tf9UgtGu+4UZJZfVGALK4czIy+0q+7rce0hVFqSYdDc5SR5oorivuQRH6T87DUDTlkrXqQ6F
1Tfd1TQW2ZPTNVW/Hft8sXZmRqULIyvQLHvg13crEzisPcPOKxHVTZI058lp8/TKC5qRSlWMaDR5
NdSfdTYttzWhCUR8taUmXXXOdU7T2dc9pXe4nPGD5OUzjmd1JDHUPLYiRT40t03zY/JV+RsuMnhi
Og2QuHFj5PcMQL1xbb+4K3E+30+1HrpohqlA4WkW97GkEIbzhu5+9EYuIThNIpCojaZu2Mali/zZ
Nv24n+pehNfAlI7amSDtv7MbWq5SIACocWdiqoOmCv1WBeOIWWLpkMMtiR/8TubQTaI864t5izCu
b45h2orflYW8NZIlogoaSWbuEZ3b5o2Ejy7mF4MF4Ovcc0dcOG3Z7721Lew7Z+Gc30JjuN1JZCZe
DwWS9W+opDBBuEsVPDlMPu7uGkR6A5CVciZwliDWdyZYOKT7YCTGbpwD/0eaFbk6AHXAlumkz85C
LSGmBhLsyyOX+oD0VCV2pHzVVRGaVsRzPR7Mq5XKckFpR8DguXJC50EPvT7GtUbQ5LYxP2rJpphC
RtveOVAVp6zodP9trCzX3qs053ynb+eQ5Y+kSSqyUrY/HC6Uz3Mq+26bEo8jIttPRXCsMgr8CDeU
11Dl1D7ZUHGiFb6XBmVZLqfqdS4D83VZrNacLWVPp2JIRu8xGNZg8SCWs/Wn3UzYerzahQqYyBL7
1qHO969WDq4dAvO8xpXbtOF+NT79F9jtnFZ7x5qdDAvDZO5Ty6p/kvhBP7zYdvddZ2Wu90i10Cvn
4wi0r+tG+9Tntf2V0Wl9+oQPZ/pMh4Knbg6WcLes3JuoJoSNu6bjHl4o1V8YdTjNO0sbDjIGZCPP
skWA/LmixbzN0Vx+JlQAus1r0/ZVoVUbNkERNldKaKZoB7EBzOnXIrsC+mD9kHg799sgdf3vDA7P
vyxZkKlND2GSbroFmQfe62wdN16ZZuiwLuThdcDsmTly4p66Ug0OSnFM10g5JmG5ICj9QvrXQJLG
k7dWCbwFOolXZXA7n9Q4rfio7VV2e+UiFN/G9izag6BMiy+8fphtR4iMqLVSqi8S7PVrxkZMz0ON
bQ0w0XXLnTUJDlhjaa/jYqakva4qKA2U/C3aEhSFCOhrl4YgKvvA6qMmTOZbkpMm+bLyJslZoWK0
rxrlVbikcuOO+zQLjYjkJJbiWKrZa3lfPmdEuZYDjp8xnbMdbQ359ZuZQrJn5glcCCB9o7+TvYXp
i08hsh3c6EVw1Njhi92gvNqgHC+z29XuyzayZIC2i4rE83i5Xs3ZXLdjbPYdZpn+GFiA7lC5K6rZ
bnDAmHu0r/2OiSI6RHGzIPHNKL8x7iWMEYtI9HaRtqTDbaGm5kapoU92Kh0SdS3F4ryImeximNVx
8g4AS/Ny6LNwan4UverdbTaikT9f1GLNjrEYYCBAfMG4k1aCy4vSIgiOvTPl+c3aOvqV5nh55Dwr
sgNOmuzG6qVpDtOcZP4VIvHwiXiq7LUezELIGSpnD1lw3TH+S9dZSktJhPemUiNXM6qqOqMrQXa6
xWyAHQn6NgFk0rSJexLTGOfXZoKrGSGevzJUexy8e4xVTraP3SG/JoZ5HaKeUre47ekw9rUR5G6F
VttxWjIC8TdDfLz8jPBwfA69OLv16DTmHXLE4VcibfXcCGxXt0E4dfq4dvbwoMpZFN9sEIj185qM
U3UMhiUZWKO4SHa1aseQEqFQ/SlPFHcLh5/zeXZIvd2WXskpR7HPscsNaMgVpWvqSaN1au9gTcaz
dngV6kcA7Oy3tkbrtUHGR19nYBORDprqh1XVVIjKYXbBEc5IZpGflgXlUz6nEZNVL5RXIDIESlSz
1x2IQr1rbWS6eNtF4UWFoywf1H5VL/WcQt45I04hqpe2WHdzjcs0KlWGnnAkhk0cpYWC5JCb1f2m
DIqqnYMwuzzYUsUvcuJP7UxsSDyCj7vDNYLUyszIYi5pOGh5hqpehpMP9r0v5DK3KB5YSxWGuLr7
muaj5ULzXBIIO+FP86EF+2w5FKrgBx5i8YC8wn3hVB/lRUtVJHvAxjb95KS2adD2c0cPD2kxaRgc
VKZxlFfzMnH9+FlxdNzEpc6WC80lMvda7yzg8Wfdpp45iIVWC04r0dVN6jJEBW9frM29nfpNvxvb
ZbwuxqJGb4o4ktZJwATeYLzQNrLYbIX8r0TDZElvyMx8tBzg7Q0Iq3N0m1La6Lxm3D2YNvp8RyBQ
feXndevdMXMi7fbSusAw/Rhm9/xB9Xd0xryfzQpPRr22OCmQApOWm08iniE9zDoOyHyJtMcVM+ml
P+dKh1UU2ijUCvx2aPEJKw8OnHH2eLRSBKyII8Ke0xGw/AmB+kL97LducpN0ph5up3BdDT5ItaJe
sLFDQF0MeF56g9X+AKYfq0f+qBr8FutOvJ1iW3yONcTutnEy2l2VpmGMGK/mMA5TJIOLbbCdj8gH
rmPX8tW+xvRwVRQs+gdlk5x0pE9HoE+PhYhOto4VP5fFbMBDaz399hEirCfarm4+WNC84oxcnkJT
1oXYI3UvWUh5VtwY7UyoU9HIP+GeQv3FOtXlI8Vn+IrkscA3rBLTbrF0uXSsBISmT7JNkx/ojNSy
b4jy9OkkmM2HY8tT7r6t/mk7ScoT7Dsw91d3arppg542vwEj6rIzkx6qkTyuov89uykoN2AQuv+W
0EAWUFvztTMK93Vv+6ZZz5qtnOxKL8vus6TKcWgotvIXbucaLwDKgOQmRS0dnBGWZ2JnCuyoiCWh
cXfxMrRXVSnyeAuCF3xtCZ0qDngHqWRMVeTNSXVOkZ4dN9NM12QwBAYdKCbSMxl9DjYbw3tvu9Lr
m6+TLthlrpsTaklcGmMQ/Noehgi0OyjvEOqSti/nBXfK4jbJHaPjNLfuWM4RJIAXR1U+AXE3lgg+
M1ddo0hplym+YZMhsbg0c5/sxHPMsVwDKpdYBRwR0seoJDH7Brve6bn6Q9FoeW1mhe1AAQNw+DqT
upkKuT5nnY9ergeUD7eViGHdwsKmp3HzcbmveA5vBadCxgZu6EQKV9XZ1kY+4EeCyRtTVAl8gVHt
eCAUOgHX25gOpdVWJq5XHJDjFMHezYLKO8wWZCmZXHV3sIMMeW3bLyI7ejLOvP2YpeKiH/Pzu2GY
Yo3GrZDN3Vp1Wf3A/tXyFDvWNJ8wUgAXl565SxVO2q1u0hHBKC+RWpz4KtduHHNDQtAcnMOmq2+T
BUP7KVxIHUH+Uqz0ENkSoH6J898rTtfuBL1J+wQkFWb2fWX5QbMhYq3wWG35Wu6qIfX1roNGfekr
qPxI9Zbutq0CQ6LEWpOHHl/A/KMdBBxZRsVWRDHiEHloRtiuYzN2isqR8Qi/BVckHg/FfKadLd28
PozGG6f7wdGFxNxXLl/URI4/j5BVgGFBdFeBnhP7YA/oXjdmTaAniHzgYK8T/IrgUC03T1UghdnM
hXT4Q+Mc3gNwrkSubFvyZ5iqpNsm7pxm26BbWieqiLQ+zSHH5xa1JTGn/urKjvtr7vrP/ZisEp6K
6UqaoonSukvM8rkv4uAhgeJxKB2Q9O9sb2Cmt4MwCb2zTrE918Q34+oo/X7a+LFqf0CFQNuHdSjo
Yb0UqSEvJwOzoC4sjojJnSJyhVqBaqTxMlgwTMUR8TmJ2jsd4P9pQUoDaFUjP6UEK+weMBB53a5V
U2Zt86LnbotJfvRO84qg/OjPVfATzgEzFnBQnkRibmcRrbpaPrOLoRMxYy6bwFm0cxA1WbQEKoze
U4v+UF/rcFqGc9L64xc2+GVC32iSqAq1/ikGsfxGrpvhIGutBU1YQPEsDYpPLo0A/1OTg7fboR5g
vDHVhQdr7tduOydxvEadEPRPLPd7jUbqNyR6uEMDePEigUx3z+syrjl/nKQWnmg3sJaMSXsHSdVS
Hs5oXk5U7lNAXd51wUbHK6eeCIl42GK9qXXEEA8f/UvLabSbU2LhNxS1y9cx9IdPonX6b3OllmNJ
TFF2bsGprxRJaRcT64T5pmSQCjpeRf4/mFacX7do4J7dtAtqSkvtNMiwObhZ8qqdIzKtYhBNxq2o
YzBZQbFbRIo1KJxI3kgDxA6HBqEfkQ5WG6BICJL6nkFh7TfibtPHbCmsb46pIXYqxW1yTTZWKSKA
ytHfInwPrlU+YyRh4o6HEMpmqJ8oFAKJKnan44UEhdpDdA+ujsLupvfm5sVm/PEUmdkjiIBABTzj
KtCJPMzM7whBBJEcPQ6LDGnwuHs2NEvhlx4tXoZvJjaSmKHYf/JRM+dQNO78pKq1/Sq9grFTwtHp
j4FTb45K8OeX1kLxtUFknMwHUuntHywJkkNpU2z6IjXNdwRMeJfEvNX3mCPSFUXUh6bv75nz0iGq
FqvzKtu1phuBh6t3WpGmvUtW1XzKSP8RUduY5D4jQuonl7mSO8uUi0sj7QiUtXVZvtQwdTMS9FbR
16yTh8pOFFBa3aiRE62CYn5t8KyijQ0K/6hcmrNtiu4e8Mglg3kjO/Iptq6Twmh4cxKSUZERZzRA
0JhDkegx5pqf5DOT2Cf8LaLy7xKV0As5eSiex1i57sFoNT/kWZmUVxLhym+pxuy5txr2csXe+gci
Xc2OxLtKbYlGSr8orfPx2GYrfg2VqPBohcKdbvGHMedrDGeDntLNxHIOJKpTiscRNEQXzDDdFMMs
vy3TjExgNuEQHwpo6SsH0162b5ieYlMa9RfYGEOkd1itdbk27TCZk4sFL9zJgqYVx+EUqitY0r5i
E7b8FZbRANH4NPMCDpRMiZ3vDHlzWycxEResXvtzwWlRH5BsMevJEsXSPxbS5PdFv6yvDm6H0+zg
qrzw5AykH0bdJkyNX/wVc1IAYB3GMnS3XkMVcKpl69lIUSwy57wsLZKDTzYDpLzv6WQ3e9SXBxD5
1Pk+9/P0pL3R6veYGuXNOiRVd5BEQnzLDJ0F8GpTPSLorKfN5PPiWAYkFWy5MUnbmGK5PurS+MsG
IGFBvdtZ5LAljkTNYqyFloduf0mOCRhl5NozDH+eVY5H4TK2Pwc3oEkYkBYMm2GSs0e3s8YPlamE
tRcYCF7tshTy5E2u+GXWxq+AVqR9H69FheReB+b5MkIasQjGf0oFrw7984rQklHvpIbc1WRXIWWG
TDLnpRn9dY/ZvL4PAMC5NUgg/TFhoAc0D/z+Ryir1DoZ4LVPLf6EfIMlOrsdUBHncECNd+8AhbPK
FgEX4C46i2/wH2b4PIsuvOudspwP+DIZwuteGBkUNO0nyxkApuzaDdPIH8qW7WN1g7kLp2ROomUq
GSXWk/yujxxPVFxh5TDQl+VYMjpoDoqS9aTIEslqtCNpAjvGSTQE4tC4no9+5x+EqLo4Q8E2uKa2
C/7uK1/PIyuuQsVE4ZTCxJDhYpAGOnBWL0WXhnc51xvpMFwk3yX2ru6cpXHiRtaswB8AJCYRKTJG
sh3WW/XoxquD5F00acW4ik7dD2nLKd8bijyranHHEomDbg/gAkJuA5+QiN1axA34mtuovQ0vhcap
ToW/NXAv4I+2rR8p0ijkJm07WN16jqnD6ovlrnQ4QzfjAo02+Xl2KaE78OZ1lDnImM7SbTajA96M
McOUrkRjl/3FjkIp+UJPoxSJIL57x3vmLvF9m4lh+OmXB488rq+xbnvCF1KBDn/NOEH2pHYN3dmm
g3lMJlVgw/ebDIkQhqpxo3Pk6DfADgBhie69L3FQxPdDssY3NkxNfOVpuaotmRvWFIXh5FSbdXHk
ctUkHvlp82BXv5k+2HyzUhN/WRCPrqeCRK7fkB8ZA81qJBAbUMWRVPA2BRtz4rC6Jh6aQ1d4Y/pC
nlGqDoTKMSxxWcpF0v4Qi3CyVNPexWnrgMBLGq/I76D6+AxpjY/Jl7E4KgsRPX58uaJm7NoODkIH
zs6rq3ZbMGzQP0KLQVWgjsnjnbeqAPEaSmdmbxSlqR/xPJj7JTfjg6h0zzGNoL1HjZ/OXzvv0p/g
HxnPZDEgGwuKSk1XnHGx/YnViJFCLqIekaz5vhMlMWAJRlD0axsa00vwvj1MV3Ewo5X0LZ+0TMi7
aiuDxLGTTcGIpV8tDPtFsobTeANoP34zToACnD6le0yHBsk+aThXGpWUH8ULFBy5TQl+tFgk2c+k
Nc68QzJO9MslM8PdrEg+4r0P7jIQGCDCr37spl+Iatefijlj42RePRwXqW0bGib1rjDoJO4mZ9EQ
/U+9k0d+IUiVWDI7POgwF9ewskPNNG5g7rvalGhyAKr9pyEMxn7TGNGxEZD/xMAJCTemR/nY365x
1oabhLAqf9s79cXFnVDXRFbi5M+yz9t130K0mHv+1Pmx43IimN9qQxBU6YshWrEboKfk7pK8Lh+G
s/LW/guRT7A/ZRk0r304qm7jJDLgqigNzg1EHGhGvG5ACZhchiNscxFX2aGzZ5Q+hOIwugM0SPS3
7hpmT0D90r9lIZZkhrrSxJHT+txpgP9Q54lBbQ1o6bdJZBcTiTD8q2MbEX9MbkGuVqLw8DMS8s+7
xXMFfATwSrSDynfdOA35vifSNqXBSsdb1x3tS4hAkN6sq7CCT0nsLU/VZTMCT+R0uY0O5ZONAoR4
A78prpIuKAUJO2H/PEJ6zocKj/1txYXAOLWasbAJtJPmajDT94Fo6F8kJnjXnlV5RBupIA62iYeI
+oyTzSbBudHziXQi/9x1jFzcYGxBFbFSWbFe6fP97w6A6FcHhSZlE5ojAE3sm+qTdEvRRGM3SpJu
uJC3PSajE0EUY3vgn6XFpp9mzDelKxt7J3AWVfvAM8v3Uk0g2+uYhsnOpQOuvgPKBhEW3wukIzrq
Zto7SxwRFJrzKEZwJCtofeoS5Yc/YM/cEhO+k17uB9Kh8UuUk3giic3+NPdu+WqxTr711axvUi9Z
LraRmBPUj5f6FaO+fXEoO8BlISF2v9LKYpgd/IucNwv311XISl+uSq8q760iL/ztii443/gKqcEz
yRgJbjfmEONOI54Z3H6lU+SegWzeDXMzPc55vg6PGroO31TYDV8qMEmkoQTRP6OwmIID8jHRogKq
OSkZCqn8TdvSeB4nW1v9d4hxu966U9Y21+Aa+qypr9ZDhyzGjVI7sbA0IOEipKea0wfqEPe7k8RU
n/WKbATN9oAGbrXzdiBOh8kPmxZeSQMriyY/rGu44CirS4rnRtohay6tPcpkDsB5X9HCcQro3mnu
kLkWt5hpuvx6akofKZBdIboqElGjFs69JPLBkhtKyPHCg7akMD6QgoZ13XeyoD6hkpFiiy4r/kEC
V5LfN8bv8j2jMNw66txwQpQZuO0tA5zbduNkNn81RhvXPbsB8m9U2kF5KJ2qTM8ApJq6jfFEI6qs
frGfh6CxftKN17zdSauHRVYe0ssl7+SG2EiTfWqRfu1FMi8mKt2Zjn91xx4BrIj1HlVdfu+QdERU
lNbNepu1rWDsLFYbBsChvk2q2/9DGSitIRumkwzG9Ew8Z6NuRjeLw82qltnZ/Z8bi85DFFud1nhk
UpZT1U1N5I5Xl9FEKvC8R4Vua/5TK6IEnTfLsemWWkWl4cZaDB8O40QxfZDu+U6QqKTAIV6TdFd6
lMs//1c0LuTnAtHTmBOB0fbW8bVAF4J+16XP/Cgc+hK0+SZIlJAQMFZJFCX/exMkml/SQnH0mJMh
JmEXE3oUZdINbhfCYbYgROq7Fa/0EyF1IJw22jNNNY4RMBcfpG++FxSpBKPjoYUUY5neRIJaLGng
MtucerUOe0MeJjHZ2Xj4e+jmOxmYUhEOF7jiMtVBvImjtBJg3IU25GTi7hMfMPkqUJhfuEXrBH5A
E9WWGLL//lDn3bdMAL6DnpnhQW9nmtRYIKcY0PE0jaNzj4whOHiuY209CJk9VRfJRehroqqX666Z
inbDcNNw20z6o6G87y0tYrv+/x9yyST919IibalTneQlj1VF+h4yqyBwsivsouMHI1rf/ZzINRgI
dQl2/0/Cq5xlqbzOnCT88UEEwr+VxMZ9kFn97lOUp3hbQiBse/M5R/QpxkEhenKZzgo65flHPXV+
9Pfv9+6i+ddT3iRjiyGRqLBmc2owRZ+YUJFEAezQV5K46nPeIaSk5hs/2A/vfCpG/tgMMXVsxVzh
Nz+NAfIhQKNnToo8xMhvluHWFFNMeBu2v7//vnfeIlpQVDUSuRJp9W8C0A1hS+hBcnNiUJ2Lf3aQ
wR6pJOT5//ocl9VgC6bfOETRvj1s0prjHBELqy/vxa1eXaSi65x8sCb+m6vLUygjhafwSP4ncZaw
RnThPisvJm5xH+jW/RyHszWf1yx3T+CAsfvBaPbL9//zEGUeFSMlObsUAfJv17rLqBNFHlF/okQw
X1KfNsPKyyKaa5kQqXzJ+i+kJv0tdt0Pgm//GdTx5tmKoQmhJHOceavq8m3/vaNhXTCCZetpGC3p
nAqEvkQveVZIA9zUrj6NCt3hqTPUY0dYAdnSpjj+2RjcCfvCDlv6qhhPMRw9uS1+qZZqiyUi9o81
dlpEBBU5oDCtQZicK+XDwjfIuzcllvwqYhwUCtmKzBOUguXqPaluFc0Hx+d/lycp11wMHooZj9k1
b6YPOmGpsyxzl1MaFPKJoCh0DGtqP/x9cf53v12eclkvnNAMR3qz37rCKjw4jQWqipiB1JoGzIWp
e5qatT/8/VHv/qBQhkHoEaFILNOf38zGqroGieJRzMuOCg9k9iId/GBXv/eDGHLBBDkhPQnQ/udT
CJAKuy70GDKImGi79D7RBytNHZ6Fj6YNvrMBQDZtsFW6HgUr9+ej0DbX+BaD+ZTQIOlNWU3kQ5np
EmlEgKGbXhOzmv6YQoPs1i2tJf3gYLn8999sgoDHO57Csgov8OYAA03NK+O18wm4xAJCrOBr9YRM
D8Thqm3tfCeF/mgI+TvvNwAB9JlUxjHD5OY/f3QTN1muhm455VbGSA85lZHqzBQJYm/+90/Joy5z
EjwmeDBI8s9HJTInRL5gbebe/Oy5s8HdBdcrhVd98KR33+S/nvRm0QytRYSMqZbTQBH6iHZL3tah
XrDGuOOpJeUETjaQ+7/vh3cfGsImCgbp2FQcf/48/HA00AGGjh7xxgs7JnmtGpqXoHadm8ox7o8F
5vXl7w997/N53HkeL9UL7Ld54djWEkidYjoleFzObYXHyvJwPABRdx+81PceFUjXQ4sXOi6JhH/+
PrKnaVGnZj5NHqHgk9diPsrGX2aewg9uonfeJOIJ24f24C5gBtWfT2oXT9ejI6dT3o/DPSmiYr8w
POQz1G57HcQJ8sXMfv37i3z3mYwKwnPGHYgy889nZguIonOhR0dkwRWsb19elUTM77KZ4CQyAmzi
fxbU5N7x7w/+70UvHIf7gHm0trwM+PjzwWjh6oJcpJZLz0+xT0O2l8zA+Kkro38JQkqSD77jf89t
HujZPvcsgz7k26FZHRtvSt2+Jcve6ukZyZKriqz/4Bu+/xRKWopnl7P7zWpx+pp0x3loT5WekY+E
yPYfwly6H/yY/y5KfgyzaAOuVve/n80BOvXGeOhO3USeGeqdfj1I8MRpl5Je/Pvvn+qdh8nL7c1U
LiJ9/eDNp4LdWlSbpcOJwB3ramD84D6d4+p2sZuPBi5dlvifd4EggpNqSDqXoQpvJ3OFk+9DKMT9
qWn6dvhJXjNdlGuW8paAQlTTI+TjeMbkE98zwaik03W46v/+c9/5hIQgsf242xkG97YtIQFyjQsg
1ZMfp+baHgxyF/xGX/7+lPdeKtVKSDfH/CD/7a0XZKtmvJQ2p7Ry0328Vj9w7laR8lAb//1J7+y0
y95m2LeieXXf/h7IhSl1ZtWdZL7aBzMHSQ6GTRg0nPNoDkSuDv/7yGl6Qgb52rRAXH1v74RGM0xB
EE1wsjtrvuc2IFVIruGVizF3//df908B+WbJcIFz77ClL/rVywn3rxoap1+KDoZQJA/vZ3W+DKz7
f6Sd2W7cOrCun0iARM23PbnlIbEdxxluhMRZ0TxT49PvTznAObFaaCH7XCVYCwibFFksVv1DTccc
es4OVoVx25h18R/U2P4HZgTiSBxUXwQy3xvxbOV7smGEwIJEJ29b3kggmwdRiRm3AKb3Be1a2pRO
1CjnMQNef33OK1/U1REcJpzhisQ1+H7Ktp2lVhtFrReB7rpT+tL87FdtBuGvoVCEDCQeMYd/HdIA
QE7oNACoYCS0iAEgdfI8jeLGw2ICJQfTOtJ7bQ4qsuf7vIexfn24yzPIcJgwYq6i0ka0F5nM1FPu
CqVTe6EWth6CF8WNwlw3Rrn8ZoxC2jsblqnU6hbrmIIrNvzer71IutMH5HacmzRwAVfPUi/XJ7Qc
ii+l2ha1Om4eC9esxb2gVAbK/a1CA73uqtum0BuQqnZxCszoXxOWP0Nx2HUHzUH3wrKRBgwosjpV
PZxE8jNJy1eIg/3Mygo21m/5lZYjzfv0r6OnIeCQJLLAoCIs+1Pf+tbBUJDvuL50yzthHgUKjcoz
XePVtXyfdPGocVO0mqeRjaC4alqvuu7aHjm7feykFh9RhXQf8ExpjgMahxuHbWWSOHXpnG2NPIWn
2PtJJlgl412EZKQAdHGbK057jmaywfVJLo80kyQdsgG8QHR0KOS8HwUxL8uIiCxenphw0zN4qBEy
nvjIRKC6sYP5R2efebz/k6MI9iQ0nPfjtZNCNuQrqkdjUO322ZTEX+vaRo/u+rxW9j0rRx7kgJJR
L26CDrTPqOSWgL2Chyus6XhCY0lSyIVjg77BxnArHwvkKQtIOcyFDra4DMyiAjcO/4BnswkJqYrj
ez6u7V2flD6vzt93DqtHoOfZIVQbI7xl4BDSinnMgsLjxDfua1TkIQUOo2heqlIBA+bg7hZRUwnC
U240I+4XlRBctxMqmeBXO7FXgkhD8MRp7egUuGp9Zm9rzb52XBDO1RSOuCAQVqGl0897KupcKgcE
dazHCawOpZtU0Y2T1SeR+w1h5hE1lFJ04K/hEwiaYhid3A6+mrR7FGTycI9Ljwp2HMTnuHH/rn1g
B6c2TaXnYVOweL+RhkCgO4NqqReqTuxN8A13sZIWFBMgm11f9pUzQtmUZcfKfaWUFMcIWaAnPyGb
FXZfbBxsPOho/aE12vK/Yew23JbnO2bxkXVaBzoHZa6PLB8MTt23+aQyHDZ96ApNQfYbo0nnc4BT
xR7xW/ERbQ+cnzP8Sq5P9E/ydzG0yVOFFwtl0OVtm6VB3FQVcCtqu4F5V+ZG9BU8hPvcKY45e606
aNqFbfBxapXqq8ja6gSu33qp/EJ86VFC+NhRMjxe/1UrX/pP/ReEOotyUa7PBk0LosTABhWC9jmo
ZXOL7kfxGQRdvLEA60PR2qL7as11vfebyjUmpAwUiy8tVTQjixq0jhnlD4UCwOR/Mau5Si8oAhHf
Fxdz1okKX3VuS4RM4C4hki0PqRKGzzDO5eP1sVY2sD6/nyxK3AZG04tpVSMpSNw4kwc+YEpeA3K7
zwNggoc2RRToTYhR2bi8VkeEyThXnnT+WIwYKlkUaEk+eVpf2nDskZQE9YbTSxtQh02DLWfqZTmB
wMg9qZt0CcjaLt5vTaeUdpXI0UvCQBwGAeuxK0FSAc/IQIoGb6qrW/+Yef8Zkz1JICbjof242Cwh
OM4sMAnAuV08Aw6BzwkE+Kbo0+j/c6j5+vkr4ZEF/eugc0ZvEk4cHXPMB56yBGzQTklVMW5szdXF
NLGWtS0dT8NlToBUsOWEwEA8t+m1ux6B/5vWSNPfM3j+HExl+YoubrmxR9eOnoDFZdDDpq20vNpm
UF7Zt1QrTUhHHwYEBm9kWUfIIcHhvn4c1gIsZXuHwQzHspenPG5qeN65O0DTFzQpgqI6Q1PUoEsm
KH/1ZD/YYuFSCgB3o0qzNfJ8bP7+joifxsqYM0mQifsqs0E/uSOiokPuno1Ba391YQOmoLaKfGNo
bW3suYfLYcPa1lleK5VZdjTgE75qV9cFN7n0OxCNY9QdkAmOnT1WI+FwyHkW9XsLiLE3wmuNkeD3
3Vt0tBxtp0IACPdObgRIXMOORl1tHHxnV5tVg1nRJHp40T26P8frH2xtb1AFIvmhL2FcZOJZmPna
iNyZV6VOeupdxT4gHZCSParOxt5fC1wkFKogjyNuLd9LaofEs9FPk9fV1XgKirA5Y5dTHNRgnO7D
sBhvrk9t7awhFUgbkCTfpNT7fkcAB9aDAPFXr3N9V5yMVm8fwLb4wWOnF8LxMn9WldCSRj5fH/hP
v2h514MYgX7AVU+mvBjZCrjnVAQuvEIZRIm2RGT8qF1cYDxpV059Y4CDcE44dSXRsa+TEHWDCvoL
OMvB/Nojm5B/hHWSCKTlI+hMfmH0zqEcI6TiHeQFklMD91s9F1UXf85QQpu1cvyyhcAR1sEtGPzp
c1x1Khil0bSAkIJeM77LADr2Hk6SfJvkNKEX4QAROsCeqV7GPrZBNDvVACq/RfHuDtUcHd+g6wuz
sgOo1qIR5nKbkGUvwvoQ540FZ3cglW9nGbNSS5W7OAn778Bt4/TUtG1Unf59TM2mREadn5L/Mu8q
8ZQIO6lQgS/g1h+qMh/ZdkSGI4BXX4Os2lH0+N+MSQfaMF2dku4iAakDqsNDzZijYft8BA1AsyQ2
nExlGD51qrux4eY7arHfAFxwVao65Xf6Gu93OgKFeucjQu8FGd4NO19iY7M3Ee7eAs6sHCmD2rTJ
E8myyAsWH9BFIRbiWTZ4BmoPIQoTqqag7ZPhVopWa4LMfzhN93Ezxj+ur+hKmDIMJJbJn/mDpvD7
GU593FiqSW9PIDOOPYQVje4Ryx69O3bCFBvty7V9yh7VTEND7oZ63PvRjGxAsxYilVfJqUXbSCIE
akSKGA62nNArsRAw34jDK1cILQyTLcrjlSLPYss4RRhIPawmEEmoaj7IZKYHW2FiAXnMfliK8mDn
tj7sc0f6G3f2vDuWu4d26Zz+ayaewIuhUUPL1YbnqUdMqc4E//SYSQB6tWPEHo6yxtnCtuqQ17Ey
7cquqjdWe+3bWi6Pa4wKdGp3i91LCTgjOdeICjJ/crAS8jA8+DnhwnJzfRNpayPZaIjPtR+X/Gv+
/3/lCImGqlYeVHxX0iTxMYxNiqoQD5T8gEoPHZGdO2Xlg263cIPxfMm/V02VnwFpOa9qluugEGE2
/uQUVNZtBG5FekgrU0e6/jtXjjPXFa4hhiCLojz2/meCUZG2mw2TZ4RwN0UrUQJvYCFvjDIf1sV3
hy8Du566IlXuZdaiCA0HQWQhPY1bP73xu6wt74BdB7ct/kAQlbu+1uHVaPGdjREnak9BPn2jjlvg
TjokUFsA0Oc3qh0B+rchFP9qVJDdKCkLHZOTSdhyj6IYan7o9UAx4YmJ1ZefjdA9YteN7Z+W0iBq
iyS0Ku54H6bj2WkqTJctw056hEwzG5XgUo58pCgpEeCXBOv7bhzjn4MRlk9GFAS/RWll8uD3WgB7
18eAbY9ZKUY1KOXXtzqqdMEhU6wxxyGnF7e62mT5t+sreQEn5LliUb3X5pcgvcjlIzBFMBaxhMDk
Gd1G4o2soOz/axH7+QK/OmweVaMxePNGndXfVe2AYmjOhwn3FNLG3zYg8WzjAlrZ6FT0OUrU50hK
l90ER0PgMq00w9MLUO+7wNQ+88o3HvEeHD5dn/xKrORNSL/L4T3K1OfA9teZUt0674vSxFtTIbYg
5SYrpHRiG4/hQMIbfabNEP77g4YyCjVIYDQMuQyWwRSJCOl/HTWIzLLOpA1udOoFHjRfR0Ozt7pt
83lbHBQHVJCJgN780l+mEGEz0lycNN3LdDjcOqyFm9rCAgDl9ewL8O3+lKnl0/VlXbkP2E8Ujy2D
Xoa2BAvxdLQ7mYcGXW0b/ClCRwJrcSfrH+vKJXuuOspUwZTcQYEOtgDPKwEIQ3rAjkB3CMnu4pv2
2QTnHr9FUKkodEN1Qj4LSfV/D3Nc5CAD6ZRCJFki5foI75RkzC0vac0eb0obm+1Q2/K7XzkKzowI
miGbtPCXVfFYmq5vkJB5A/L3BxctL6zWpHLUCzqH17/ZRd+SOMAb0ESqynU1Vm9e17/OAjh8mLtY
NHt1Z8MutzLz3nBkdIwUczrboz1SKc7kV6Pt9EOoOPFhwvdkY1VXzuOMOOHLUbjllyx+gwUHAU2p
2PZMaEdf0tiUiJpr/qlwevMLPuHBVmN4bdaAio25ricAxzrzL/pr1k6TWiVkH2vOdnMM7U3oMlMO
RdM1ywO9JHz7Ruxxkn5AhTWIeswZJ3sj4K3O2iHLJ0XkxyyPSzKq4xCmqo00p2ucEli5e9xy0KsC
UnAodDveevKvHBFXpWgtiPkzfnuBgYT4nlqx39oenKfYQSDETVCqNfKDdLA2sUtjtr12omeADwhH
OWqDrT31/tGM611HyfeA/rxzE6FB83p9E679MOqeBj5SApUYdZE8aAUS9L2qmJxdx3i2SXF3ZtsF
G/NfCYms9P8bZREhTASSMEOPsLtIkHrl2vuOL734MvTGjw4B4Numl/pGmvqn0bMIw1w0dKzp7EKk
cRc7G2l6UnaHW7ass1bZlbbS1qciH0rsUHAE3klsXODppIgGfMzRs4CrVCIw9CBiNIXvE1V23xBr
Hc+43PjdtyhVDPweRI4Az4hSCiIhILWQWISuG+zrvk+efavHzSgRnbWnPjqz5ZV0eKWHo+CAGASN
iTuf2diHCMTKTZhINNh0rH9hHCLjj2VMHWv+AWcS0392/AFcUqHPdcUAKH5waHq0HRDZNY2tFu7q
gdQp9cFHheCgGuL9gbQRx0JHurEohRWje4pjkreburLV8KwleL7umtpwlZ02RvZZs9oRAQYB+hVC
VuhbN9e340r4nVs77EYoJICxF+fEjVptdn2xvIlOwzG2AuzRYoG5l5upGzFg5cpkKCrjM9R87hi+
n3ZiJtCMHMGtFUThrwSOE7rFJf6EQT0+QHwbzi06BLe09M2tVJp/ebkzZ1QD5TOCAs3XxcgZ0p/x
OFleMyH+lpui2xtDtNUrW1tKeqC8EsmysP1a7H/kF8ckcmzT66cBs8RAy4hssf4FodrP//7RiGxQ
GhzgUmSQ7+eDWwYeMXrGzezi95wkUfEDyK3+EEngFNeHWgsk1IoxlJ6TVRqB74dSchQGy5L9kQ22
fhuYSvViZZm4j3h034sBuXXbqjdyq7WFdHldUZ/hcBAC348ZxIiuxbiRerYetPZRIQnL9pHZlUf0
VeKNx8H6YLwLQGOTtIrFYTRqt8qw7zG9CDdzIkMx65dr8RmJJ2PjAFwOxbNVJWGEkEd6rC+24RhF
ZmJ0BGVXpNNdVY/IVfvm9Kmcwq1a7rxE73f8/ELWMaWgoEuqsRgKvYeEoCpMz4RnDzuaSz5D9PB0
fXNYl0dam8MYGN0ZeHZRvHO70A9FG+teH5iVezPQtRBPZlv04R3Gz3mKLZ/b3s376leOTQXqxVyr
iIU1yQsWhuqLa4Ar3NdZXCFbpcWCtjlybTayr3ip4bXQSK0+xL50XgfbgnuuhSL/PcFt+NSV4PNP
fmEZVCgH33+zUriMO8UMg88wxYrs3kENzdnFLbXHHSQLRds7nW+9pW1i6jcRIoFvtonWAirZivkf
Tr36W41x30d8VZ2fEnXdYs8TthvhpYsS48PKbm5Ct2ztF7hmlLiSaaq652ZI4/wuwaHhacrNPjn5
XTn9wkGxzs5+gXj/YeyBBCGnWYmXHnY8GKQKlO8eZFeunajJ4fxipHmv7wJkAt7SxA+7YzHGEqUQ
EuaHpFQsTPSySqq3+DCiCaipmbpr7VlOPbX01tq4xlceyzTeucLt+cFIhWNxICKpqrgmJLpHFoxD
IzJXbvBTrUJuQwyqNeOhK/UeHEUSY2gZWm6KHqew+0euLO3L5JRuvZEx/UmJF5sZ4AzPSI3NrNnL
52Qnux61SJXGRBZ+cnBjRuYjRpAMPeuhfnBGWx7xd0b6IqZ1VSiGewiNMEZySNfpMSmIB1FVfrm+
9bV5GZY/ikI5zCzeEjRgFzF4ygpkJdNCeEY6tgmyIY6S30c5ehzsNjf4Yk9gWM5DHqHI0iB8Hu8z
V52UW7g5Mr3NymyIT0aU4VG58cPmiLz8YTSVSfQBeVOqXPww2l/gTMcCuaqwKDpUyfwyPqZjX7kP
o6u2PybFTcZd1yROsUfOUcUPgEYWXisGPmKvIpODelbQetIPOk65JbIQUv6gPT9+LCOt+3X9167E
KQGux5lR1WQfy9eQibknlqi1TrM8Uz8lOJYO+1FHyHFjVdzLRaEAD7IY6C+jWYtrrGshYjmhqntq
n7vf0i7AwAEQ50edVBVtG+xqMiSeewSIhiZF9KjCSkHbAAZcXqXcLqD+ER+hfAhWkN/41ztMgfuN
TFBFTOYvn/ikDmqxmUBuBMX4AGnb0T2nwCI3ngJrS8xFQFcHcLwG/vn9sFGJilMjJ4pfUyew4M3i
Wx4OYuOQrtxtwtCBA2CwpdPHXiywn8Lkh5NieHQBsIlHNcV9a90yeDJASMenf941PDRIJSlIwz1b
hiiy+m7IEcX2ijIzvRFDkKdJxsFG3Xtl4Xg82tR46b0CdlhMqeqdPEZBV/dIK4NbX0XiBjJX9eH6
XOZ/ZXFcQW6A1hMupV5eBO8/Tz5J29f7qvfyyPfd324vrOQAr8BA/bLhAD7k9Kw3xlzZiQZcBojG
JAeX/fB8sgbHLqB/aZXefO/VGZ2C3MjORmbnUKIdeD8WOPldn6g+z2QxU4wKTIof8E8o2M1n9K/9
3+jYVkeD3nldgqXJQyYqsHJI89M7Ac5UP7I8OFlhNSpnAdmAHjeKX+YxMJuwnEXi4eb0ZYhzSJRl
sXYIUFQMPg6wiz/30USfawZqPNhpleNbkISl9hIGpDw7wPiz53JCwP2hY66SfCu5qn4oMtSKc0LA
aAByicg+9WmCUGxGdh08p06XWbuw2CZnrq09ewpcJuUflS//fhXs0NVto5LSi2N9/ORj6IJRCMKC
wFmkOA3Ur7FG0ar++frqr2yzuTUHWp/+HLzb+fz+tfhhXiHgZoBf1yBRPaYB6ufoAtl7KK/OE8FK
bgTcOaosPzY1SnqRPHBnkuj78SiBtSTQAMmxVTWf+lxr3hDuCveoJiA8WsvpDaBNtUf9Kd/YZyvH
lrclMcjk6cBKL7aZWYqm9Gt6oK3RIIOGyNiNGZjDzfX11FYWlBE4RXN0QDNskWFXkxP3VWnBUYta
JEuk6avN2Yo14VllbwVs2CKZdpgVKcohRYZoujMb9sSnFhPSZIejsi9/1QEGAScCXYe4magFuJ9C
6T8L7KiNjd+7su2IlvTVZu7SJaEIexG8i+uYJh5yD7SHrfJxTFPE9zupJ+0uqv3UKwaZuofr67Q2
LiEaPAGQZyGWoJIy1hGOQeTfUwq7PKetjJ6MusATuEu0j1yTDYKsdfR6fdCVb/OnNk7lb6ZHLvv7
XTegqD7zB3VnKlFIVHF3cjrnOLTFq4/HlHd9uJUdh88fzVnuV5Wu9OJI13miGh3WlV7TtEh/2J2L
DYNRplvwjLXUnB7snG1CMnAJFO8P1WRWtAMxsfRMsNDToQ/06EdOhWmW9s1HbJHD2vA09Hs7oBpJ
9ElFb13cdEZlYnwujPHH9XmvfFublEbnM5G8AT58/3MGP1fQk1UbL8JiEzvvNLKfSvbxjWxFcZcg
MyaOWhoW/15omTNFjoU+f9uLfs+UJGpESwJGYYcQuO/jnpgmQXPuSAuO16e4kjcivUz9g7cthZbl
02N0R96qUdl4xRRqezOwtF1Vq+5ejSN5GvTSv9F8VZ4iztIpxEzv5frwK6VCjU1FN4lYSo1iCeiI
J7DtkSilh3TG5B+E3SJJlGNT8BghVg1L3UYIC6QSu/2oR6lBlTXWgi9qiPLvRkRfyfBsckgyWPiC
oBEWcXXglY3UI8ydIWnHgwVGx9oZytDWh6Yr6q0e+8oRJoLDYOBcAUVbXpO8d4FuyQZuV1+A2JNh
e+aZ1e5cPHQOSOTnG8/etdnZBEiKGXxtMuX3eznEma3U3Vh6CDVD2q5qHS+hIR+Db3hyNOLj9e+6
cjvSlOV5xkXF1lqORkO/REWxlrDJWrlvFQ1RflMrvDbWlJM9oBA8aLb5VKEGtRGPTcFE3l/MlFvm
tJlpzj3axWcE3hL7RQqBCIZfwlHtSNUxemizaUcZQ6UFBnXkw5Q6/Sc3DjFSLAxn/IL4t9IfwPD5
VNkdx7eOwTQ5DkrQpYpllOP3COj1ssHkYaqGaDfioaAdUIMq62PTp4jXNQFgmRsnKYZZRX1CETTQ
fe135uI9g6ZjMNo72y/tT1rZKOluQsvsg99q5u/E1pTwZA50DTydmslLEfgoAXd13gL0aNpPbo8A
xcmFqIEMoDQVnY83Yk7Z2b3bofpnJYB5MSM7mLASUdcJ/f53ESJw50Hak/Ye3xczP9RoTfp7zYpw
ituZGaLL+6AKLXNjm11+eI4yWE7KZRpvsiXCxYpHiH5IsXloZ5fGp1mIwf2NvVYb3qCPDpokzGq4
JjHx1t+Rsokt6Nv6DyAvomyhahcQvyoIsXSzFe5jy5Dx89SArUGluKkeArK5G3pG8QfAHc3HEUbp
1+u7/vJMky/NLQ/yD4LasicXNfTapkSf0FzmTlBtdEZVjOR2PSIqp7EnLbo+3uWZJuEgCWSpee6g
NvP+TKeJHVa4/cAzMJr8GKFgfjRr9T/Ztf3++kiXN+H7keZD91d2PQiRR7hWqJ7ECP0oB7fFgKlD
BJ878SRCLIDMYaxurg96mXYwKKfY0cjnKUUtMlAZj/DRQ6YnfIqofaQ7t92Q1BvJDS3iy4hBFv2n
Zk3/9iLw59nYS+onc9c8zvtXvUPu9rtbFYn+o7QhVdypRij6G9hmmKnLqEZf3EfnGpn4FI3Fo9EI
t/JIVRJKUoDX4l1pjXI6YMYrsPwtssnc6Zosq12KMdgsoFeW8V3sphTFAyspW/R3wNYeCDRt5TWl
kXaP5BaTQP/f6X6Vhg8zNowqifZ06E8K8v8a9phVMtjdoQobYqvWaBLl79THYzjAza6DRTPq7aMS
2mShgLrD4QVIkPLZimK0MYM0aIM7s3MwlcNkPvjtW3ZiH4wStdpD1UZ0Hg0rbHZTj/LgfsL8Or6h
7l9+oKMdpce5ujQh2xJZHw16JSGyIzJ/K0gST4bpa08O4PfHmh9/J3oX59IgDFTcKjEJaw7TRCkC
Pe44ru4hNJsUntF8f9Wk5iT7EA+ygelJ8aGX2hR/bSbs6XZUxiWVdp9cgOsxq8vvTtw69U+ZFhRF
kfxywzsT5cDxw6Qq8ascx9A/VFXTFyckT92bTuS6fMMUJ/qEcGiW3FgW6tBnB+Ou4lEtODJvOTWB
mvkqZYAto9WA5JKT+ISWP1peTd/G6bEcyrZ4jCuoaXt1MJ3oh2goj942Ts3VorAw+l7LaoGqoZl3
7hnhfz/yOLyoh0zYbcAiLyXi80mtjbdYxDrOPg+h4H1MJbAscNE5JhIOnh/+N6uMrVspBT5eFMcp
7+uUe78qZt10lMS1ZHhJp1K4Bwf2i/7Rj2KjPMJ6yJK9jX6z89oHAAjvpwoU4auFBnfxI0gSRdsJ
u5ZnvUZ/jXK/ag87I0Yl9F6RftDvhqElu5poWRt39RQZ8TnIipr3VAOSfIcosKLhhD1aEZ7bU9Wc
EEzk1kudmh6AGpt6+aVrIrv/0phKI3ZpJcSPoNLD5q6Icrw/giZE0Ggg/qrnEbfQATeROZ1zpV58
NE2LMAn50lZPWFKoCDpaCPQOGSDfAx8irw+SSnyEAK2lGfFR1vikg8ab0lu1wPt4P5Wm+I61no+q
LgZ6oGVTOT5ho4W3nhNgSuUi26zzV2t4KLJkrJDWzMN2nwCw+On7tUVtKMni8i533OGX29gRd1Rf
8tkpVA1Yooe2qXi2hKqwS/FojXAZJcc5pvhCWDteENjxcTWLdN90jtQw1Hb0n7UJDuJI54cOP/6h
aC5loWyyQyBqNTrkgxJlZy1rtQy4mo9cf1S68WuBefGdhZ8bTXHHT59UU1rm0YnBqt/C6+nG29LV
ouZkT7bvEYOT/iMviegBrxG1uEl7S9Z7bLs5WHY40lwcwjEL7lVN9vo5TdX+U4ry0hvkd1x1jRQB
0v1kWm146PsuwDynVGJUH626TfZ+g0joDX4D08NYO9Udq8ai08GmlVXRgsp2o6Pm2nGKXUweAaNY
7eugytr+Bd2jxYK2abH74l7wMauuBXfvaOazaR6QEGhcXFm/ctw9tLdBqN3rEMn8UUuF9tmEJhPc
RGEaef3QZNphLLA2A7dY1fUN/4TudQ4vr11Rm7RsEAraSl7/pIiLFPJPz4/0ETg7BcT3tx0O1wXy
JI7l9ZUTKHvMKcwPVJ5NY0+1xX0BYhn/huRg4jcFFq7czTDUet/UfW6hXQ74YkeBxC5PqNopxY3l
d712wDo4Tk6dg5jQAYvK2jkErlXWj30mRUuIHIP8U6AASn0YpwnCOYyJ2U6ENyL6zfD8+z0NF8fr
pnqkqBUn+hvtuVa8/fOVSx+cCxeQC5jcJZCgKrppRNnD9mSVx+cQf7K7Sc3bjRz98tEJlxrCAJki
NIyL9XXdqCtdRbcpb/fFczvWyTeMxooSG2yp6RiE2eFtnqHyvBN1VdzgfFN9uT7PlZYb5ei5ST2X
UNyLCruTlGYUp5Hj+TIKKhL20DkZmTB+GGgEfkqMUf9emmb6UJd6/RBFgXNqAmH1O7s2w+9Blw/+
EdNXbAhwktA2yg4raSSqUGhIoOsgLtEcihUJZ2gV1Ah8v9oT2crT4LrDXa7W453a5ea/J3doPBJb
aXAAgxfz7/kruZMBnoWyZC1inv5PNVYpw45EJT37hKtwl0eW+zIWfvt6/RuspHdAhDVqDibl4gvk
BTZSqCAno+256I4cqEN09z6t2dP1UVb2GigS2AVEFWBAy7PccsKl67OjlVR30x3vfh/H8LjXP+S6
kbzWVZjfGWbZ3WMb2T9P9VRtHKmVJB0NM4ualoD+oy+7LMg0xkLWrC7+QPLQ6EBNywAU9IAB2vn6
XNc2jg7MlNfPXMJY4kpUWMfq0ArmSv1z5+PJzqubex8nAfeDBstt4xyvTo36FPVhNCYuEnQRNw3O
FJxjTYQ/jMCqbqfUtZ5Tf1I3Zra2VziqdOsBIM3R6f0WBQUhEm4M4JVByPs37bUPZtePz9fX7/KV
gyIILSrsWGHOIf7zfhR/tETVaYPjmY2i3sVxoGAlG9osoizPNH2KfS/YPdcHvVxEFAH+XDRwX2b2
zftBrQlv+6SjZiswxkJzE98OMAImvINOO/5vhqItzw6hTbs8C/iyVL7a11Qyxyg8Ifep70LDHG+y
2A83jt3lB6OqCBqNtjdn+wJbjW9bFJK7O14VwqGo4Bw88LCpNspMlxueUej2oEAEHpNC2vu1m1Lw
U3Fv2B6R3FeP4HKDdKcHpo3jl5J1O/RKEWT/90V0IVlQEKfhwC3yfkw1bjgNuPShWSvmtJlToO3J
tZS9Jat+o5xyGb1ApltIyKIAhTLosuvcNE0oMUoyvXZ2pdih+BOE575KY9DNPYj1wzDoDhbyJO8Y
KAP0PNDUHeqNc/5Hzut9QqSDT+Gk0wGnoLCEXKhNFNc+qn6e3tu5OIA7sfJPfVLW7Z2TUyLdA612
s33KE+mlw860wTZKxR4a5n4kv4VoyvYHqWBJdYbQhl+Yin5rdVfFva0fR6XHpEjDT3KLFr2yB3ns
k8BZ8G9nZuL7L5VOtlKSYhkULbTpGMVahpMYBhr/vB/m3A/RJ+pe7InFHuxx/HTryDW9fHZclglN
gl0ZkQ9OVSq2dIvmOLf4EDoafRwpysYzreD9lGL8V2SgQoxQeBPvW3cYv3ZTb8eYrYTjo0EGU+3b
0FbvI11uylqsrKfODGnMqFRLWNL3g+tqF+iJBc6+sinbBaOV7OVobkWOFfIy2E4k0+DLIvgAuv39
MGiiNHZdtY6HWq18gI/H9EYM058aoaBJx7tkVCisqVJUvNJJIWG/JLwKklzRe4j+aqBhbm9NPyBx
AWyj8hqQUxaxVuwQWJAZPjpTjn0INf306CRxfVtKoN17TFOjh4peOkDkpK2/WR3XEd5SodN2B5ur
QT1CxnPfHE2itoU3rv7BzXjl8/wTSrFHvwcnbn3KUbrFNMLdSCPWFt+kG2vCOoJQtTyCWZf5/MfY
8Zy2SY+YV+tnHRjOvwc3xB/pgRB1qJ6KxQ1YuKpvBQOpZwQvfz9IO8FpIMdXqRq3QtvqhEDtAo/5
o++xKF52IiXE4mpJ8tCoB2rg5iEkk9uo7q3crjNv6v+OspgQBb24MoyEZRPRBGqnzE7B4HcvMYZC
G0OtZA8MhazGDMPmWlrkKH4fpWUShI7XqlqP9fKIwSQvHVwuqQ3duxXNeqjy9kb6sHIFwmDiOM4Q
d0csSUz+JLEf0yheGiEmNGY69Se1xyuShsJwrHFSerwe7tY+G20dGxsx9tcFLDBT66Ez+t72Etby
w4S79h7wmbNx762t5dyCI7Jyr7OP38cANwUxFHUIslGBdL8VGHy7WHZSV8Hz7LZsesXDQKrb0hVf
2SxQ7IyZakfGcnFhOJT40pp3t5cOWH1EpRJ4mLzhFeeGzkYqtvLZiN404ngBQT9bpppEd3B6ueqi
NhXmPEgSU7wpujJ8oMuTPkCpzDbAeSudVkBySACD2+fmoOn7fkkHzB0CfAh9j+pv8IC+lv0LoKT+
hfqU+zKAfzzkiSQgTol7SERmPVVx4Q+n67tnJZ+xyZ1AALkWoInl/UWmU6AIVwS3hUVpHc/3uL+b
4nFApwSNgteQ8oOLZ1WYhHtX5AEZnJaX0UaQW1n7Wf0GHylqHahdLlbCDjOo1ICwPamp07hzVSUb
QYEq4+988gmpoRUWG9F75d7mPS/Q/QJQgOzXYj8bJgKi4eAqeOhMkTeA33gs8Mrbd9FYn6OwGna5
G067jnTz5vqKr5xXeO0zKhP6i37x2fsgM0t3onhp2tJ+7C181NzcTTfO65/gtkhMEGpDMImnzJwl
zj/jrxpCDJE0mNxKwfFgUDWc1lGk6jTcPndJD8ZgB5xb/U9V7OQxhheNqZU7Rh9VzEZ/CG0yp5cs
TGJ/Z5EchqTU5jR8KKKsyHZAzJGWLbXK0vau0kmcWQIl0k5SaraPX1Os4h/UBi6FTszlp2MHmfW+
gVuJXkmbaj0EpxR/sNAaHczUx6hP7ruUPsOuA7dunssg0F5gMrj9WQNdTW8j6PTnpm/8L+j0RM+y
zlNxSLDmbo60UkJ5M8KDfZrQv8JgqZ8dwCXvVZDqY2VgO5vMDsNdZAyfrAT+/j5Bgm/ANr3VPuI4
YWFXZmbpc5eHmXXANTV/6cjWcHh0SjIN6Ss4VpkRsNJ9PWQ1cMxK2s0h69wy20ts6KydDDTc5kz6
Q89cMx3ofiRX2l3YDhW9nGLIn8wixLEJLwbMw508HcRjHiM5BGRcxzA1TpzxNuel8jszpfjdBgC8
y5E1PvZBm31HlDJxdwPl7Gav0rj+CddYf6mzKPtJS9P/1tZB/eakeC/cxm08fYZbhSmew1RrpDda
5x4qLUSu2FbSE3ZhVEh9igfYYiIqlUJtix3jc6bYVrhx965E7jn7BoBF43mmgb/ffmPrNLrWtgp8
8+jLOAiL7kCtOUfDyKONC3BtKHSkEckgDydLWmQUFQbH/AwSFTXPhyfkV4rHHJet2wh/141LYuXs
zpBGgSoG5ICLu5YGX+xjIuf8D2fntSO3sa3hJyLAHG4Zuqd7pJE0kqxwQyiZOWc+/flKFwceNtHE
7L1h2LANV5OsWrXCHy49E5OHDJPPpyXFMOt+hNgJh7ZgQxgC5Uffd/PuTIylMK637AuOJdJXPmDz
GCeOnMBU0WxKpsquRv/+knsPBg4F5A+oKpnkZfO50i5KGfDRzl6Q3ZCscXybq3BX76+y96XI/Xhv
Dm1mWh4vV7HjSWkS8OKXqVNWPxuL2deH6Rdwsuxg++0+DxEWzrrg5Gri2vtP9NNNKTfNmOexsKN+
wH8Sg9M6PJqH7z/P/6+ib55Hggha5iVANDphuZehfnFmcJR4PRzYh/uvbu+BuK/oCQuxG2QOXj4Q
/vZ2hpkfTQ4Fl/qOXsjvTrLSn69ehftX2OEJctrNtAH/YzuX2ti5RN1YBNpQLSelqsrXnyI4hDKX
Epg6UsrNa0uRfygwuXNwBUhshQptCp0HXKWn/uCl7XwfKiZGMkKyVMhRvHxpvbyGRdG1NLTrYfiU
TSlAAVVDPY0pehMdJDF7i+nsNPBVYLpu+AhqONJ+6SlsIGOEPix7ULjdOLu4ih15wu0kLw5QYPzR
6F9bVLovnysySzIXlUZ9TvtD8vD3ZD4eZnaquUsl1T2AgNH+Wca44SnU3R/ub5Kd8IRCMp+OEofU
aRsrYg0Fq2KlKYt5deFKi4Qj6BTXOizbevmErkl08Bn3Hhc0IjRc5gX8f7P315xGXAo444IgRPYL
3C+Gt2MXrj6zoPxJysFgwsiQn7qxRR/v/sPufVVoEgxIEZqiHbxdG3WyZBDVFfDe9dqbo0GqY7TW
W+AfunoQH3cOOfQuDa8TKgI0tTaLdQSQcLUqC1ReZAat5hRPdqHmB6vcPhKqFLTU6W6LieL2dY7a
gLli14UXB7jDA8iGzh26uHo3W4f+HzucNRSN0R8zYOk4dE03TwTAVGFKHYeXsqHR41OlL7Ev2kYJ
bQzN/kxJ0U4exrHm5Hd90c1eVeB67uq1XmKLq+vkh4E1d+YRzPZ2T4kfxkgVLgacta0IiIzCkNmV
ichP1ig60ffMfiIwqp9wIFZqZPa6XvfUJWoTN6+wRQ3ub6vd5QWQirY1wXZ7hma7wnBDVsJLMgxG
4WGYvYzIG4H+dKWoqx7HSda+gIvMk6CfUDZ7dYahy6R5NEbQ7CZcbQJI1WKKiddGiDA4rB9dchy/
lOsxKENHey6i7GiOs1PrcqFQV9uox1Dvbsuttm0axm5VeJE1/NNHvYdRitqBeV4GvE4HpZcDQ0lx
Aant6T3+xdhL6lP9fP+l7218Ci4QJDRMrZvhBE4LY9c5rXSJ50nzFmeGPJv3ZaCWlnFwxm5PsrhA
aZkSMwSVffOCrawzo2qqpIs6Y1Ghp9TTllpo/8MuYoCJThoXj5Aqf3kPWGs/1GVpi7eaLidZybFx
7Ms0mDOkpAasU/w8mzQ/sRBxvP8qxX/5ZXXJ/Y1LhBDTBDG1bXLFA8S8cNXDC7q/pteYmv42GprS
s2WpfCcxgTi6XXfUsnWY3+KssubtKBDnNx2jr965rGAHRN1WZOp3FMKi5tkYV7M4lcVQfrH6Xvvc
jaWeexaO9pZXhnZS4U9dtf+OUPc+aFVHd+f+y9iLcuAhAVULXQuQ3OK0/yfbNDJ7zeW2Zl6fG1lx
Gqcs+yibqYpYK+p8X6ZFVuoT9PHyuyw5ke4ijV9+0BJLbf1psNLVa6RayQ624G1nBwgq6QinzhB9
ps2P6jKhhtJa1iVN5OdlKN5UyJCfE6czrkuk5AHpwW88tlc/ypv86/03ctst5D3wP2oYBCNu/ADN
Uo01s6BbGCnm26HM/CxuPYBI+VNexcDeUNt8uL/iztkGOoLvLdemzTREe/kJomjMJK1pnIsTxgDA
HXkM4lyRf9fK8vrRN51dkkquM1SNuUFeLjXUC3wvcEaXxCpUT5PawYfy1R98vt0HgmkicDnobm0T
jyzRSFJpwVyA6WFmSuFHhQHV8OM6aRQbr397BjR3/jNMCknLXz4SGlSqHs6U0JEJqBDsaekjiWPg
8xwe1YBi220iB2BsAhb3HgPM7dhErmCt29LgXArDGJKHfoRC5oYz1hguplNz5clmAhJdHe3oo4zl
49Fh3YlcrE+aRU3An7boD3ofNikWcUS2pdW3IQYEq9Y3fmWNuQdp7Ujfe+cmAAjOA1sMbKGzbGI0
/FNVWUQxP3TG9JZiSEdVPzmaee49Fc0WSFok5Fxwm/tmGSXmABQml2hxzORqREr1sUg0wrBcW+EQ
IDb0eqw7UdhmmIskwc7YfcJSslMjqjhr0v6octe+qYs1fEsnLj+idu6dBfRlUYSh8YKhyeYdLlIx
OBN79DLX8oS8K3rHLT1JT0bc+KA7u7MU00FUu8F9CF3QzVLyCjxCW0ztElug6IN1YvJBy8yQ/q3j
LiuC++du7+agNQvNSgQu1DU2y2WNsk4rykUXkJ3Nv1OhIQYG7ljO3DSnRj4va1XNz1o7rajtRy0C
MaMDe9rPMrWlC9vBZg1muZbzg/t9Z9faoCZoQbGX6NZsYhwCKE1WRFD4c11qv6xy9GU2Sun5/tPv
LOKIso7yDXGqm0mZHIeagl+zeVFqNfIUOoUXaQHdf3+V26MhGlpANcCxcz9vU88ubJRBF6i2wa7q
D5I5OAueXYkJVHRNfyRLpB8E09sIx4JCQ5VGioH2xeYsZihdWp2C3h48vvBDb+rFaU6c+mMFbsRd
l3j8Cteo9JzU6A6a/ruPKi58enhAs7dhvFPCXkvl0QLkPi9nIEU1wyTN9FQIt0witderIqDebjDk
5N5gEH4TdTLHZMLfgNkMx/lczaHy0I6T9eqrHbkf0YxSESQmB9zsxUFFaJMekXWBvAzPS9aiN2W7
/nTUsXr9+0O1lEaR2PVM3DfXoG4NY6ZOwPVQzVaf1MEBFt136M62knJa5cQ46FLepklMGiHSoJvH
xBjF3ZfXbmuNaWzCvAJCgPh5aiZtMKM04Y1SOF+lVF88hHte61qugxsSrGyT24hreDvxA5jhqGtX
M1NtHdNPKuxB2FB1IBTgP98/ercHHEgb8AUxYXOoUzZdWMA+A+vP4cNsJvGHsZvai10r05Gt1m3M
FstwxaK4xkvcsoIXrUfjEm7fQ2XrUu1JilL5UBLx4JXV7GgEsLsYfS/wleKEbzWSkUjWCY1F+LDI
Zn7uhho/JrMJH2KlOYIB/517vsiVkK1krE9OQrPcuKGvKZid2YXZxldpsQHtxchzWIE8ZMggtYve
/1qKepr9CuV105XbHC2iwejLH+XqpGUQWUaJgv88N19Koyr+TCVNp9OwDktFpyGvfsasC1esmZrQ
043Byr10bQDDzpotWe+0iG+mulGEX62br6luIXSUDLlXlRUKu4WKOpq/DlkU+lymyxetCZs/05Kl
oO8Bdg0oSAHoILIvaBsLRqtHrLewS8wWNls5WP3o1VPYvDOklRZXsUYxXpWrVnxZywmRrLUtx3/X
NGofwBUZih+XjoJT+zTkED7kNXueVxsazCs3rHjhwkSHySydxm3NBAOxKEMckK7h3EU+o57yUqoA
HO6vcrOFQGByAjmDVFwgCTdhRo4lJAr6Wbp0YMI+63Kt+fmqDE9xyJ1+f6mbE/h3qb9qEax0g2W1
Y2QgDAN0htV2SaCNrfq4lsURiGB3Fe4B+kmiLbDN6dd8GEz0PWimTblzRkVSCkr4awfPcnO7IdeC
fInQ+QSFf9P1rlenTUfbCC8MF9UgtPrcUyQ1+Ro6Q3rV2zk58jbY+U50udHNFcA3LvTNxcMorDNX
PIqvGHsjWdvJ1jkEi+fG8XhUFd0COnk4rOaZUjDFFNr3L6+CSlnUBlimdFnjsPlMZan1vmimvVH6
dB1dmhvj6Cf5kE9QHdeJoxKb/RXLwOg5VdP5WS1n+eNsaH2MI90sDW5VqakdcHDLn4ye26PR184n
JyqhsyLiLZ9j826U1UznHirbxSrK9IPcDsl3yJXygWyQtvcJWIJpB2NQ4DmbG1KJMilvTAdilS0l
DOHjaHK4kzVKjKWFK/eQjbO9ul2YING64HolPUQM7fEIV3r7R5E4WvxBKyNpRPF9NL7iBARjKkYq
SnvIyqxdXOaPvRVMMsHzcUSxJ/OM2GjjD0o4ZwZiMYWZIiOr9sZZShKp84CkZz/KWR8XrxsN8Ioo
Y5ZEOBQGtcCwhqY5xZoRVrS6ZbAW4IzWf+kCN3DfwlA9coje+wqkmip/UBehNP1y10hGqhi4F9DH
TfWYYNssVy1sIJTejyJ7X0GQkFAPQuz8JoqMnToZ5VCGl0aXyl+DocVvayWfdddEwP7VmC9OAgAz
cbWixelsSyJlROSD9nx4ydMxg3a4qq6h5sUbkHRjcP+5bjJ1sRQ8CTpV9Axvpt4IqQ+hFjKdWJJZ
9yYT3Yciy+1gkdfxTUdj6yyVWOk0s2n+ub/yTXOOlYUAHcGFBu5Nf3iMEauU7Mm5NA4QRbdeMuMh
KWgLoN3YeJKNJKNq5sDrCmMN4KxVB5nn3sYBLUHhjigUIWezcSZllblOO+dilGF8nWJz9VADKE73
n3Lv/YJgkGnaIj0Aferl9kQvcx2NUHIuutUicYcfzXjOjTj/JoheD5I0/Wgnq/MA5b26Y8D7ZeIk
riOmHOSGL1eWKsBbOG2HF2NatXPdavJ5BuUEurguX9sxIH/nLHMymKXRexGv+j/N304fUfgT+zW0
2+xNqcrlY9kM1qmtx6PKcuersVVBhAgx49s23SJadGiuRFcUxbt/Gi0SjM9iPJDv2/lqcG5EXcJ4
mVph8+7MCu7jrCNAp4129m+kjtO5HGHYBnU7Od9XpdCIa0YZn4usDg92zN4TChbHX7iumBS9fJlW
Jtl2zxTsWleDcYZ/r02+rEPH8e/vTPEMLzNrIMj0AijQmUnRq365jtOvWcnYILquUL8CcOYPazEG
TtLPD3iaHPlq77xRwWOCQ0irg928eaOLtiS6GkfJNdbqJshzyznVw2JiqmOmn7VGbS6qXbRfewgk
B5vzpsIUJBX4nBw/whxDv5fPOWeVgwhlm1xzE4zfrIzGuc/z7BN0Su0xX9t/4ceHBw2XvxF683IB
cyLAhUkFg6ltBF8KE5ihledXqAl1GNBblpAQsquoc63JHuag76oiPfVJWmkP4ax047UA0QZsbYyj
Lzl+vrO7oBL3Cya/arijnpR1QNsf5xDVGQw376qud7WRbep2uhSdFWk2Nbd1WsMmjBnyuznWlPza
jmZfX7u4DXu3snpM0xPUL3/bxQKXQHKSy1gPrerWlZM8ga2Nvpr47n4NI3n6N4lkbLqiBqyXG/eO
+gu8Rf6txKwgCkzEgOInw8CPt88M/ZkB7fpksWEh66+yuXhoLTef7u/X3e/Iuae+BbF6099tnFIZ
phzNAnrkzL2KVekVt1CdyXC7IqrN87Rg3ubNEEa1gyO5c1VRVLMwvqn0KP6yQ/4T39BrSZAyL+Jr
ag15f87HLALH2EW68VxlXfuWDT/9lMBLvyMtHtQ3aLsy17r/+Ld9Uvbx3z0l8nGC0+a+ShQtHyYt
Sa5LmvXZh9zg2gbPyMQeIglhyR1QVF09CffknzDU5/czfkWyDwG0iz2lscaP66il0kFFcjvW5meh
bgjuHuk/KDKbcGXOUxh1PaGyKrtuDFioq72xqWG2zAwhFdcplMQ4K8pY9163NEbuGp2pl66d68pB
Vbn3nYAUIyilMcm5QaroA4AJ2gHRVYWz7osxZ5DWS/iU52CswsLEn1UqSz+ZYaNlDI1/3f9E4lG3
hx7AInM/9B5vC5hwGaupdYroWupt49rSYrwJSaoPzsFOJorAOEYmoNTYlNu5+mJTAUK0YpWIShPY
E5oorHKamvUodO4vJYanjHZBa2+SF8rQzgqdjCsiU52gH2b9g5Yqk4+GRXOQh+4vRbOdx4Kgua2f
62ggi0mj6JoWU4+zlaz7Rbmu7jAOR1Ph3S1LOYvjFhaYAmz08kZopzwuK+wPL3mZmY/ozpSBFGrG
J00qu6c5qVAIk8vck1EIPfWzAtNLC/N/7u+V3eMM4p9KQnQib/QGGpzFklghkRmUxfrGmDMhB27a
+l0n5ylKJljGFuc502Mw3Rnh7S1+GtXqV5E2fat0RXJc1Sy1I0PqvSDLDhbGFDgt3cBT5axYLaJI
dOVuG38ixT4DZc8j+bMV9t0jkproT6gTRnD338bf/uTm6CAaRSVCPo4Xua69/CR4To5MEKXkytQF
DfoG45SfFbj0H9W8yN9KdWiex8XKy2c1HSuUSxp5kF3Yfin6OnlLUer0vfWMAk76eUVGN3cLa5V+
4A04ll65DsonrXaW2E3KphldWZsk3UPFRhl824wXugpS3Z7GSlchBDtcrM1Ud7DxhtT6iCdCblw1
uH9YTcUtvrXxGnffGV+U+WOB6eFvLH9HKv/cqgMc4f5C1ZG58VAAioGtL3n6nC5N81tKk2ryKngA
AOTRO0EbqYhTLcjKKuyIjEv1o7OVSnERsG/QZUu14j2loVR97WyjegQg2mkfo3XOgkLv1u6x6eb0
VxPnxp8kiqffBx/kNpS9+B6bI1JHi71kGrtzMrIf6phYwdJajVfq2frw6pVgZANZh8XJgHMbY4aF
wmkiD7ouOqA3Y8S3q5xGyy+T2Xh/fynxozebTMw1hFcm4yFrW6aUXYMAs9Qn17Fyqsd+hTZvVm3l
319lJ5Kh/kktxNwLAevthWgBgsVyYE6vtMSHL3qYJU+lEyanEvecgzTzVpsUoCRJJsgWwAT81SZA
051Fz9eI0uskOc2PbpLX7wvMwn9khEE+DnU/vZvauvihNGNSPyRyPOGzNGlDHUy6HX6//9w7oYN7
lzdLWY/uwnZyFBsgjMeG/ATsW/tk9ysaRFiznJj4WoFRpepXx8jNg0+6U8TYNu0YogYI1Ru1h9bJ
pbKplPjaoLUVQEaA3IEA8lM0tL2Hh0n0+X94SDGIo025wxVDmGtYI57ymiYJPSahVv4xUkqLv8yT
8BvT/3l1dbpQ2kGE3Nu7NvKVzEAAjdwgboiFSDsxs73GlLuJq5X2ih11bD/ff75bjBk7inpF4NIN
zGe29/CCL3lvqUt8beMQijIAwfGTrOeIdvehjuxZHeXvJTiYv5oynC/dWOdIrXW4swZTMTVe38up
cmrWsTn40HunSnATITKw2W/mhJEKVaIdYrJ/VcmeJsmazlNoO2+yNTuape28aiG4R7FIHiK6Uy/v
ojwezbKqm/iqxqP83WpV7dSvsCDvv+md4+IgMAuPgWCBZ9jm6GJi3Tiro0fXRuXCmbXVT4bQW+R0
8cIMytWA3tPrIxNwDq5ZWn602LehdppLVDd7rExLI8993Yzks6kwkDdR+TiI6jvnEmwtwvN4LrDi
trmAmFgqyfmUXOulkx7H1B6e1iSVFi8n6+9PpVSpw8EJ2ekwUBQKgWKB/mGo/PKz1SB6lUjhhMha
3r5tyLw/dpa9PCIrKl/jJB4eDbOzJSZ8qTQE9z/mzu4Uh4Z5ljg6N/P5UV1Nq5BN2oi1Vpx1K/k2
NlL1Xm2aP/cX2tubuErATQG9DhRgszeXDJTRKI5nhdbwO+BCP2TgBgdl1N4iJP2glZHCoou4eZMh
rojaSiPiqnT47MwoiMZBrOntEQ107whwGQgADCi0m00iGUqZxD0PM/Tjx4Y29JnZtXXS+zxpITLK
tZe0cKsP9snet6JWBSnG3PEWh22W6Jbh1EckkfTwfVtPhWcr+MKY1XJk4vw3Wm4yDsF/p5UHDYvA
uqnZYWxoXWTW+RUS7xye1KFr0nfI5A//trqB8iP0EeS75j7SfY1+o+Uyw+jf16hNAJ5d429pOqIm
aSVh/aMDKvRLjqLhY5n3aC4WpVE37uTU1lEyfvv5DeYyIptArhhYhvryIHGE9G4plvxaazZWREOo
BGgN1weNg71VxNxMFh2y27mN7Qwku1ZEh2wqEz9FFyVYmqx+9cFkG2t0bfjUELlvgsIQz3HfN0gy
rmZ+YsPn57ZV6kvWwrZ47dFkWAOdRAyBGdpsx5dNa6dqN03p1ZLA0td5VwdtVRypC92eGbhTdIA4
LgrN9u00sFj6oYj6NL3KPfqvrto3a++hj2G9C3sms65az0objEBOjqAYf2uwl5uZiRRpgZgTQZLc
zoJNiimUJZPiCj5IE4lIp9reqA7t7NfYgsRuqqy6M1FkRVV3ph9rmq4kz/KPOleHzyXyoKM/pQOU
Sm5Tk2HT2BW/mqJXMJFqIgTvYjAB0RunSmLAr8DE/9CGnN8Z6KeaHqQI/Z3uxMlzo5jopTSq04Kk
qApt9tdeybH963vbDNAq1YCUx5G6nPle5eIl+YpyuxGOdg6DudNbGNpK0Xt2K6RZ8q7QE6+qZf2f
VaugS4+OQchJq4UCUM9bGzEhg799f6/cxiBepUHeTu8MmbvtfAFYPHhKTeV6LPv0nGPzHahVnXmV
lTkHwXxvwwiuPfxfsDo3Ajl1uMSTpM3JdUbg1AWxav7UsxacrzW2H+Gk4NA2d6/G4nIJMo8lxtKF
Qwl6E0LGoVe0JiNNBjmiPHQLhBe5crCEm1XJB87ZHJy928YfcBUKOpPiDkzzTUena3uUjsr0qtiV
kftJFuu/0tYMFUEGzFCK5QY6WYtTTgGIF+uXGjXIlN//prf5hzDbIN3BMG1PpjKNM6kLR/KPOi1D
bwyX6BO96PyxW6bijdnLzUVX2wFZGX7/wdp7+4lykzEHr/0WUd4CxFrUibXLPHc8gX8UGso6qrj5
UcN3L24LpzOTOoRO/PZVZ1JDiVOwn0JEhIPZLuuHyin6g7h9mz8ir00yheoJHSGUnV7eQfmirZxb
M7uqUuFVeVGcQ/rvrtwg7QLs4iAXV3beH55DomjlkW6lMKI0zySjAkMTqYOKMsASmQ8p6LdPdlx2
YSCiwewbUQfv2B7p5rhtk0lvxgJUUZskuVdKWBc+mBOyYV4IUf0xlaMjsZS/sLpN/KWzLCZYQEC5
ODfvZI6IeOiacZdFOAOcV+AvIGGYCGDL1CMP/kZBek4OmqEe3kXhrPceOK+xCpKhzj/JWDD+ixVw
sT6aclJdDFXuhax1q2NSnKRWYEKxS315TGwIiLlcV5ec/pd0xScnHz3bFn5QIUIsc1CEZpeBzUzH
7mAb7+wtgEYoglii9ES88OVXN+lkJMvAZ1BQA/mkF7rjauhIHwj0WULFafsiGa9i1gnTAcTk5kWu
WlJzjwM0cux2Xq4JevGKW5nMx4DmSWX7CKATze0haQzlg1FXuuRpGeMLtzMElU0Flleg5rVMoZda
cvkxjFYdUQ8Y6bM7D3JPS7fTB1TvRrtyVWwPipMzAE700qjMWy+aF/st9QgQxsWs5dUb5Cz5lfX6
wChyNX8Ww6o9G9Uyaa4CRC5x5S5O0iBTZ9v0o0EyOr/LoXQFytCYqj+NjHfpsljzP1WrFbo3Tkv0
UFXG1LtFosjfmzoJ/xR1aD4p5oKLgwUo9lMy5dpPKPQICvelUzuPYYl4s1vT+AxPS7aO39o1LiSX
II7SQh5J6RQUA4TaN1ZEd9CtpklqfQcr5c9kWFJ2WjEauyxZLv+2w9KaXElv+59FMy6cX7CbEVoo
qKK7dDYS5W2qN/M/Sovz+smGAG+QFyzaUbm70x2jigGixVPQZL+5ZRczxokILfBL281IM9Mr9VO9
jbxILuZ3ok/45HRpxcSsL98WUj/4PTMUz7IG9SCa/a2stzsOtJMoqMBx3QLwI1UrsmmxL4iWaHrg
RGNc+03aNe3T6swNJ0uNk+gxc5wpPRc92QEK91KWPHTp3Bpu3zuTcwamFS4nTZvQoC8spFUyRHIN
16A1b79hbLIMf2SlTXoPoSTa3gXb5bM8GF2OA+waIxkftfB7ZmmUq+d6sMf6VPXZ9LPILewB0D1X
qre2vTpvzXUxdb+NzfZ9akjpV7vG4BUyhp4V/Gtzxy/vi2XxpM6aUldCTeBbUq1ydiosuQcuviQU
JmusF9MzpHIOzIIwenkdl6G6Tl0yYCtMgJn93FmUd7K2YhdnOeyzg2Cyk/hQXAhoD8ecxEBcMf8Z
2o4N4jnrXDkXVcYlt1GLxnF7aix/UtgDUtY1fkyme7Dq3qZjWQQq4JYzYNqO58JKAHZbyb7EyBO4
qQl6Y8qKyk/qgWnWUOWeXXSh13eko7JaT4+obrVnrVuOILY7+QjXM+UIvwWm7w2OBI31lNEHPwRq
mT812fokqXMfMIsynvpBnlG1L6yTYRw1gncuU1VoWyAGKQvN7k0Ut8ANOFotNrvslKewS2UvbRz9
JKQaz/dzrp12JRcVM0M6IXzqm1bFXDJq1fEBuNjZ3H9AWAfb39QGg+122soM2Cyy9UOajEjuW43M
JBNC2JB8GiZp/a6piCc0iDPCdnKjJJTLVyPMwP2TxQiGJJX0TbNmxnJlElIittTmQZYU61Wbp+Jg
lb19LiZnxDdIIjc4L/5BUSyQ7PE2TCWGWwBnPy2Z04rbY3Cu85BZODIbcXKUCSo7WbdgNjBrN0C/
3iDoQOZPVt/E0iUK824OtDYSoomFY4Bd4R/pIPT7GtFgY1x+zkYy/yEW9c/sG4arZbYomPbGWu8E
phIazQPZZqb6oVWPXxaAZgzzrFQ62XPL/D6lJn0+2Dq7v15Us6TbQKq3cxrayZOiRvDT65VIBY6U
mbaR5h0gAaXQ3ywaNhaQP6NTXSny4xxGautSFxsefDD9acIrxeukUXrnaLN0Wu1B/hgt3fQAFkX6
qundfI5z6UjTZyctRjCPG43aGRjqtvofnNXqnBjIMXEkv6RrEZ+nWi/+pPOcfUoKSTl4STtHGYKM
UGKie3LbboyzBk5Jz3rQp/JfOQyTxqvGoX0fcekfMQ92F6MhbuGDjSLDtj3do+yOcZ0pXZZ5SH1a
ULi04GrwgBSbcbr/8XcSTbjqhEaB0LqVcqzQf0MkhudikDx7yorbQbUY2kFVuve1BMaZHc3j8N1e
3kA8IelUXFIj5EBP6mbNA50W0TkiEfLjSj3C2O29QG47uuBQ0nb6qVBRWuxBwstcmINvkFkFEj7q
Lmoar2+iEtmFCBjTGAUr7k1jUw9Da84j8WjJ0r+BmSojvWxj+pWPyUF8230qgLq07wRP7AYa0E+M
WYdMuuj1mLwdJGe+0LXsvhdKbLn3t8XRUpsPhtmMEs9RyvFClOVkyTatNbjEn6MwebXsOZ11rgWT
P5iWgm14uTcsMIATNN/wkmLJE7vDorUeZi/Tw2wRRO4/1s4NQVsEJQRRUDM/E5HwP5mQ1PZqCqYE
vnk2REGnr+lTXIypbxnr92aI/+idMh1czDtv8r9L2pscYCpXI5uN1bkoZgI9DHe7+WOFdupIctod
QQj2no92AZiVv2jnbcrVCIiNjBnEpbbN8knCoeYxazr9sTQ71GenaOISXK2DvtreEwrvBNF1oa+2
BbTyN9e+G0Ibj1U5u5rxQO+1WtVTZEzVwbbciSN4YQphLYZb6NxutuWCf6vS9aSU1Sj1/oosoz9p
PcZ5epJ4lOpmcH+/7K0nRFkFhg1V+e0MGHZwOIwl6g7ZMKanpJ/W31NnfNP7Xr0m5ugc1OM7b5Lq
jE4PY1DS1S3fPFGSUspbgTWJYzSJDSwNCox3zkhLHplR7C7Ft/p7f97yaOcqgbcI2+BK8J3eaKWx
PNH1Md8PNlyj+y9xB+BloIOGYBdKHIzUt/MAw8xxPTNDoT7qKKd5KSSvnkvdn8FlnCXFWihEVoi1
ENSeWq3u/ymmrPRUpZYeo4iO9/2fs/fkjH1NcAvspZtJlNawfuWokKtQPQ0WCHAP5HRSENGpPUCl
7BxH9GfYOeLa4/pTX4absR3DyRrh9uGFtrypuyp6UBJJPrVrlAdtZ7yfpSo9AJ+II7ApsEEFcA8x
rqd/+rfl858QJ3dFjrD9Il3SrowCZymzD8wi2gO94t2X+J9VNk9Wy0Vl4pYkXUYzTajHsbV0U6dJ
XHShAS/d/2J7lST4fLivfC3h5r25IoYwX/Ue+7cLNA/rB6boxmVCisIfQxgCpKKO9r7Bse2xD2fn
H6XJdMtLVg0oWRO+muVOdQHhQkwrKDNuammtpXhPNVKzepHza29a+dWJnCMLpt3Xi8SdkK+Bur+t
WCU5taK0qKNrpxnz1c4B0dhG3D85TvE/DOt4p1ACSJMEX3rzbicQhWnTAKK15xgIpuqUD/lYfLz/
BXcPglB9o/1AY357RSBE4LR2CDQ6xLPKXawF7ywzw2kwRQZ3zJPOG7L4wKdp7x3+DdzAd7ietjoh
gJOU2UIg96ovUUdvUK0wh+VtZiGk4fuPt7uUEJUgvvGnbTFSET5z9MvQj4aB5y1LhtlGJxeXEPm2
g3xdfI7t8QbUgUg3BJJbYDcTtLaSG2o1BFrz8zDYMpIrQ3ZCRDX1i2FKv1GAGZ/7aP4fWtKAE02S
T5Asgs3xMphNMwI6iEUTxePaOVdIbvlWMiwHA4i98EWBRbuEdFrMzl6ugkK/Mhk2Rx3gMVogrSRf
MlXNDu4AZW9DUjgKJQKsmGD9vVzGGhTGrQ6SZVJrrJGLRFUDirYfF8U18S9qH0Jr1f4wIGOQ2q7K
XPttt4ztuchXQ/St5rF2mQT0jm85FnBasTdit8rX4rdcrm0X0N5Uj0ZBe9tMiChT19BJIYV9+aNV
dY1n3LqkSznKy3W12/yXU6paYFqz8j8cWAvoPlM8RAlv0IToZLWTXOc0NKrC9gWMyk1MeTjXfTme
smwp3aKq0gOu2d5H+Wv7hnYbXXp7s8NANjpxKwM3k8JpRPtRwQITI4ggM6QPpr1AV4CS9T8cXUGG
NylPadJtO1OOCo9GxbP8aimR/jGr2sRDibv9tVjrt/tBYufkOn+b3qxCVbrd2UW6KnWXAnOTSpSS
GCfo7aOWRMoTxmgO9pJGVHw0e71ez0BLjwqfnWNFbUqApxNJp2cboawU8yMcYKOrMQO+dZVWBrOJ
Aq588Dp316EHRidM4Ey2nQu9Cs246QxY8m1WT+5oTNZpwrb95+vfpbAHBLsnk19t32VcoCSx6iNN
TJSSrgybEbVaAIMy7w2vyM73nhNBE8Ty46jc33tAWovksw44t5vWjMqwy+xC2qztUIzPDLQa6Cbt
0aW8l/FQD6NfjgCNxRnchMEQXxRraaCsxrGQZF2TprN9yApCY7deVtqYU1lbQZE6RehCTZlmurfx
xLBk1QbL09pSqw+S2b0nF0RaMAygNW+a2ZU9R0Zawb4vdHl56ug+wAiYj7Lz3SenwKNYEGBQnv9l
kDNyBBJryCoX2BHKw0xn+opnVuVHJhQPLZdU8KBF9AT6ZnadeBgvcu80/jDZzUG3ZfeXiNk7tglA
DG9odpMxSCOH1r7kEkomfhEDYYAXbiSNX5qLZT4gQTQg4ig3OE6rFCpBjUhLe9KAGthuJplTevCT
di4ABzQ90BVRi94okhhAK9vFyMJLtiT5qQWl80ZLZ+UkwIP/w9cGk/Z/nJ3Hjt1G166viABzmHLH
ZgdlS/KEkOTPxZxZDFf/P9QZHDU3sYn2RDBgQbVJVq1a4Q2L2gUA/htd4HwuQ8TFYva5o0Ynq6uT
kzLWewSkjfoa6UT0lEknEDZc32jjVIRGW+NLYacgqKK6ElepaikQoCY8VnPy637Y2Hp/IN94dTrd
+huGnkcxXWbl4sxrQ/FXG6QhqkLiICPT7O132eLjt8CMFnLxunNAf6JGm0ooiJjF4aU12kTxTbup
nmQ7WwaZaKQZfmpF81/3H3HjDiXNJiqSmqC0tMZZloipd7inUirhw3BpeqUJXGcSj2HiYn2BBEEw
tsZeYmJs4Ag8CCUEBkI+5dbq5o4q6O24TJLfV0phnuIK8aVDHKHFwvyjoByDyNkHPZ7ehp8YUfOr
b1ysupwakBxUzJCLXk1N5QgJxZmuHVSN1O9hQZeHummm/uRG2fBhmj0F7EmTghTV4n5MfKw4kh+0
F0cm6/mcx+cO+aNvWDOm4gDft/mudjBP3reelLjMAYK6JlXjOgdJCBM7KeXW9U7IQncWMUsQSKu4
5ShRFddVRctZiUpE5UcnfaqnyjvXTkLnOY/a8iHyUo/5TxVf7n/0rdAMhN6Fn094vlFYzSxI5IVW
I+Kt6/Gpr43uksfhHopg67B6Br0QsFXLUsvW+6OzUObM19WBq0+pk+xqqY0KThXT57CysDgpjXSn
r/gbXb2qdbhk//+Cq13VVHgMQzxA9dQpbfrrbX5YBLrfiRGAIP/l+eaEMVIG4M3XQ3S+nJhJyf1X
u/nQtACJUvQbKV5fPzTO4uiowEsjZFT1u1HxmnM8C/2g1IblC6/cm5Tehij4OwwTyEddJAN/Txr/
eMlK3SYyQjMG/xKJu7A0Uf6BlXCyw2yvCLoNFa+W0lePViYAjLxkkW12neLnnM/DwUNN6cDsznhp
mVPzjvM9qaClw/76m/JQi3QzI7vFwmL1TWsybKabfNMx0XmfoQceEhDKyY3DTPqZ3ZYfUkH3z1Na
DKgy+82muAtjGESpxhGFPL4u/NLWcudR76PAMPLoXTTOxZPb19X8kABuDXd28NbH5Jwgf4C+7K0U
VivbQVdwsg9SIbIXI2w73FTC8X1WdsnOfb21FFUhir2/yRfrVuNoislMmgxwq+1Vxy5xMRlCquDU
pqhf3z8SW0vR/8KqzIVxdkNvU5uiUkUHMzaeYuVx0pTsn9aQ3dGZjPHz/aVuTx89MHoNpGCL8N26
b5T1uTJx7QCxpvZUWm4LyxjEOQ2H9EiTZD7dX24j5WO9xX5tMUEj91t+zx+nr2mTKRYDmrlIJbqf
ZVOE/jiHoJGVXDvJvp9AoNnGGUeG6YjRVfpUYWN1GFPN2GmD3N4mtFpgHtAJAWCOO8rrH2JnQyQr
yQ8Jhy5575WWdzBsalNkC5yDOU6WH9cK2O9CWjuGHhvd+tdLL5fNH+8AkaPMkv2UBvWsqi1Inbbq
rJNqpenz7KLR51fNHEuf1jME4lxrjKDHVKAK+ixUzy0Xc8fbq429wLFxG2BFg+YF4occ4RtJg7Fn
iCWpzwO9wDaiKFr70ilzfE7kSLmXZ9WjIdvk2Enp8tGa6JKUg/oftv6ivohDHjXuTQ3fmhp2FeyR
IO0s5xAWjfpd6/vuYONutvMdtrY+vZ7FOpm27A2kRKqipoUEkSqt5q9IKRTqwUWN5qi0lfOpoJOw
E0A23y8JDMkqstN4vK6uAyMy0aqwlCgIkz4765FGhyuecsPvtdA+lkZonqyGuFXqWvTOqunZYkHU
7PQPtp6aTGbB9JK/UmO/3nzo1LtFK2DLaXXi/q02nf1OTmlxRlajfTTJ4PYExjYX5P1i0Ak+6IbK
4WhJEmYecVNz2VpWrmYfJyXJH51BiT5kaEPvpGpbly6FDnILKDwQQVcRpoz61Kgwug3yHqUKZxhw
GSxGjOqKPpkobWV4bBLT+Hg/sG0+JeiOBf/5u83/+rVGgsw/kWgONZ4cv49V1PmFEiUvgxUyrBXx
Xpd665ZnVPObGwO1aX3L6nWTq13hRoFT27jvDUjFaLn8PtmhhSZ/PmMcGKWHiWrZL7Lpn/sPu7WT
UXFCUh5mCfF83dOzZEmb3sPGMmROhbug0BC51DTUhi5KZ8/nHNusQG9054xRwPBMu8z4WEis5HfK
9SVSrnIdjX4s7DpEwRB/Xn1ru7bGKBt7EWTMs/0MgYVP1aCoO0nG5ipUmcC4DQ7NGr3l8obdzGVW
NMW18Q+duS81koRfd97pxoVEnY5zFmN++ojrfWvQ96j7xSJHLZTZ8mkT0UaM57h77tUKH+eJDkGg
upHzjZObpWBfEU31Cwm61M96ML++EoVz408em9HHNrQXh9nGcxw3iNrqjn0hF2/JMk2VvUt9uSvX
n2Fp1RFEt4y/MvJsL841SnHbrL2DMkTzUzJGrXuJ+9hUrwk5TknqqXffRK5K6+i4o/qohWn1Q3R9
+GSXmZsfyQXKN9sPLPbnZFEIvgMsu2ljDvAwssJSAJUpYjiPdWecI7D0/+hZqX4Yi3lPCG9rq5C5
0FBEJ2Hhdb8OA2wVR5GIPAc6vPTA0kPEh3o4tO/vb5YNfhza/CRQoJSoFm/mYej9KBFdMBHkWZK5
PiS56EcU2uaXdtZrdkIeomYINUn80HtHG5+VycivaBY18jDDfm1fjKlMnZOeLzUJ9M7xe+TYIAQq
V1fcq2NlboOokJy+gfJ3fjYy6dSLNnLij7ab1AgfzHn+qXRDDEV9Zjpudx1QFPNOZV/i92ZBQ3X9
GfOJ4TyMSDRcp86dZn8yy/IRdJ8n/EFq6adiqnT7WY2SvqIN24vmooOV+NvhH0n/7SL46UBrG+Gc
2ooU6QRfphafdt7kxtYl/9XxYgQ2dxPJHH1Oy3nqYOiqkxGA3rZfhrYtrvdX2biTmBsSMIlWNMfW
cUp6cYkAAHOXKinVx6Ya6ke7iNsgm9P8BfbhF68MtW/319woIiiLCCXgQhgnrifcnaxaPS/Z+ugs
VIcxN/OHmhnwEQZJvBMANi4/oAOQjpmlIxm8Dl1c+klWz4CGprr8VXmu5Jum0yfMPrx3ofCKfidJ
3FgP3g49g+UCZOi9hNI/EugpdAWgkhyIQGhMECgXyMC5zhQaVkIxmvEA3VJNvtx/n1uLMpRYUiYK
zpvZIC69WT31MnzoYkU7zYP+04nm1renCmnGat6zhNj4fPA3eJcwRwms6y597cQtBCXmE31TDuTb
Yone/G3LPJSxkex8wY24BZiTzi335O/c8PUbFaZRCbVe8B9ljUKEiikemEFj5yLdeIVIdoKDRV1k
AXOvE2ATEnZlM15tVIYo51qnO/HJHrwICLTXzOWpakphH+9/t40X+RshRK1JuxZsxOtHwzDWalET
VB7qwazRPJyVc1oljAcpdnfe4sZSzFWAQixcCAYsq+fL2imJEC0DsFLL8uxQvj7LyojyQ53tBi59
45MtaS7FyyIudtP/hgJqK/psZIGD7nJxkqEGHdOeVUv6liUb248pI381vRP/Hed5n/umJscUmlZm
/i9Nk/qZiFvNR6OBuXyqUh2N51FE7tmcXO0vuDyufYi8SvcgXvVwhJSha39qUlf/MVxhY5hSJsMn
FzetPXfyreciydLp7NPSuWm1mmNPh2BU0qCKvQax+6k6hliJ7ETkrVV+91boemC9uj5eJjeRNQpq
cMucs2s1IHHjGdNeL2xrFVCNsMJIUEk/lnvhz0AlNBG7hswCkIDdUwwv69CW3Z654t4qq3DY1ywz
6G0WxBZQAmO0o7Nu1+p/2NxLOFp4B6Q46/sEeD5MdsglQZWrymEw6BcxfyvPJuDUnTix/ODX+SRY
AYIEYrj/T9zq9WsDNTK27ZykgRaKuDlQTTSn0M7dj1Kzc3E0Bss5o/x7NZw02inSb48wWT5t09+d
S+xWVkfYIy+01dFMg7kwC4ydYtU3TDkFkdJPO8XL1lOCWmSA5SxA2zUuLEJ8rqDqzgIjguR2idqk
7c+NM7rikBUQ6H/pjkSvwMyNMOjGCQLu/cC4uT5zZkjPZJKQ116/5bhJBybRvOWusopHcx7EC/1T
1XdbK7rm0Zi8QGNTzzDK2p2VN18yolZg+ikabnjdne50MThxVp5VbT7gEe/+tGB8Ct/Vq719e3s6
UAXi+GEww5I3eVAxVFnfouQfxJCx8ZifoieYef3l/su8zfBgDABBIm7B77/xDkmMYmDOW0CYRlKv
QL1vtPIjOgRt6cuwJrbWURc+2zRe9oZGGy3VhayAHgjqdSSX633UqKLoWyPNgxIJii9h2YzPWZbY
6ilHLexX1FnyQ9cWzhGF/f4xNRSRHtIiKzPfdnEV+w+flrYdrGowNLdkegGiOkFTI6O3WX2uo9x5
iKxIP8I6jj6//Y0DllhQokseuJZ9AmWsd70d5QHI9AxtYU/9MEFZ972saj83Xl+cHVCQO0Pnjc4H
AjsoPy2DAGQE1/GhlTW921zkQSHL6jzZAo0JzRrfD3Saj72j/zPVvXdJmw5RxqwtTvQ89mbBWxua
L81Oo2+y1C2rc6sMIXoFTho0NMgvfe0ahwRc706433xSUAlASUGi3E6cFdMVmhpaaTB6TfYBo1Pp
+ao+eomfaVW0oMyH6ansRHRy7Tgv/aKyhy8zDoZ74OTbrHEBtC429gCu3ZtoEeoDdHVs7gI8VdLZ
rwxn+Fml0D6RzhzFqdDS/3KYmZ4RlDWg0Dc0oKZHS7gnL1goxLjnuFyuj0PL0P+QDqFd+30ay/TQ
6LKxdo7P1rf9c+Xl//+RMND+xteoTbLALZX5xRxqO8C8uNnpfG+uQrVLi4I5Hejn16uMNEhFXod8
2tazigASYIjOaSx673j/jG5+OkAniDwB/rsR9Y3UgWrD44oLTb0+W8Y/KFH9xOhLPxQe0s33F9sI
wUQD4iA92KU01F8/Vd+po3BSIwnSQdeTz8xJ0q86jhn6u9R2wgtGCOWDqvbj9f6yG88ItY+RFnEB
XvC65dOZk8mU2kLzve1BQMuZ6uAQJrTAYj1tH/Wilzvdn9veL+KlCEOiYIt24I3gO7BOWcUNvWa7
GOiu+0M96PWTq3QKqFi3lB9nVZfGuS7iLPq3RZGqO+eD6MzPb39wwLKLcCHt/ZuPi6KSnrJ0HLgA
op+htJbHSm8kMLlSPEVOvycKtTE347kB0qNHDd/9hiskCYiMRlCecY0ek6worI4ynsynxp27S+PY
WIdEKZJLk94e8MppDljhPqaK0L6T1smdz76125Z7F3TVAt5a37qItPemSWMnKKOUjmbWm0p+tlpv
+gt1rvgoe7N98CpNvF16ELwzfCnwCwvQat37EKi4hWnO1EqIMD+ac5EdG/es5cD9Y/kkO++9kTjF
zrW3ETBIUjGkWXoDtwNpgEIgGKTHqEwNkW+pOufFm8s9LthGWsgqqAAuEgqLat7rAxx5eu5RKCF4
ainxAXJGc561KTxOOZ619/fu1lIQ9ZZdtGCT1y39AkBL6cyIOHnzAP+p7hpcn9LOC1FzljhI3l9t
K0RAUYJgQ4N/QbS/frBagWXcRkoS5OqIU1sMuqUDQHD15vjnDK7q7VGX+oz2GGAkugPrHEUkc2nG
jZ4EepvXD4y53WMxGO0DJWJ6SkKr3cl9t14mTbilHU3FfoOIKxAR6XWF9eTQRkE0hPOpQ1XnWCIv
dLr/JjeXWpCZTOw3KCeZNk5KjEx6oOQkJdVc6Kd0bLWvHT5MO2/xds9DKNOX3joqn0S51W5sW+F5
STWmAar05JdUnie9gw55/4E20iyWMbGX4QbZ6BkBwbfZ+DrLIDB8wGY2vSzlzKnyhAut33DfIx9W
XxwkTX1FG82jbTbNzs15e6Esv8HB8YvKHtW9VUY5Jh1SQhMZpWX1bBii+HWUyvSU8L0PQ+WNlk88
L31cv9DWmZI9LvTy77+u91kfrUHUadmxN+1xtRM2CoMu+YjeNolv281j6rbNSTDfO/Qgf3xZzdOH
zknjnZO5+ZE5mLTQ8G5nP74+mZ3W9sis57z9POpOM7Lpl7YwjTfv2t+NcaalC9AEtsfrVYCTFnGd
ImQ1Rkp4KPlbh6HRnKNoG2UnsG29Sg2JS+ahZK434O6FR694XcVSYVdeB8fpzp01Vr6jzh68qVE9
g6IczlbXWnscrQ2BFB6TOlunKoPxs67I2trsNIU2RlDLwvkwlmbyK5cW6N9lEiEvtCYx58giJX5m
8lbVV69z4hMXQX+0xzb+3M4RWBPEHd/c0uFnMXYBcERqfYPzEIaUhWJY5IXCrieQW0n4cUYWsj0q
TQNo+P6B3tpRsAqAj6PDAMFwtaNGUWUOdtFJECKebfjoY7mfa7dr3y4ByFNxWAHELiSr9Z6KHQbv
c1wmVP19I88Jko5fXMSBJXod7vhYdjm1PeTkTKBIaIQ7FYSubRxZlIfQmwWyeSul75gyqzovT4J5
nuv0o553I5plhpjFUVuUB7/mYyWRciq0GG2xIRn06WiAZDN8XUP8zY9ds4rwRUiK0ldikIHH0Wrd
9prNc/utG/UKSkZfSfQcp9A+V/k0xldVlUboz5MZGTsB8PZaQZlt4VxQDrF3171NC9XbvCzSJGhU
PQ/ydByPnWtl12429vbHZsAHO84xQUmHFtgq2Oqhp9WtlEkQAaZ6V0rTQKkMlarThD7bKa7j8dm1
BuScILj9z+0iEHkatklv36VoGCFJB0ePOdMqIiVd3AvLQkAWnGH3Ms5SOTh57uzEva2zQI6KFx1T
ePLGVTMVSeKo6FxgC3laywfLaZQrmmHuXoNg6+uxBkKYfDz0OFZvdJauLJGbY7raaPYxUmP70HYw
Nr1MODus7NtMjgYEyDh0voCh3yhuEbQHiCkDWc5cdc8aAvFYttOyHKUmj7PhTsf732lzt4CVZGpG
n4suzuoV9umI9uLixJTNhvoTNaBJnjqnkOZjpjmFdmxohtd+hrpg5ntFWjrv475w36lpB4Xp/m/Z
es1o8i5tThKim8qDnq1Q3AlJ9wiS0NE1mzCIEs85JzjU7Tz25lLU8Mx4OSc3qokmKBLIoMB6S7CC
8qhlaqs9D+h8HTBvYe57/8G2Pip1Ja1TPugtSCTCGkV1lJSSqrOKwwik6VEkYA+8ODR/AcLcg/du
flTwITCNqHeQpF7dEXqFojotN5xvwkHPfDQOs0ejM83qis7xnB6Gku4B6lTi81RESX2qwkZc07Ey
9vozG+8ZceWl+Y+emUn+9ToxaXkrg4FeFy2TeTzk2oyjDHCr5CqLod65MjbXIrhSHzCKheHwei09
6/nUeNEEwJv1q+0lzclz4NOlGiSU+x90I+4w6qXfxCqM0NfvVwyNGUEjZvugFXjJ87Y6h2q4x0fZ
ugPJdTAWpRvDVfj7M//RrDOmEdouBIrARq3V9BGkHH/hK6X9DbDJfTG0osSqYwj14rEvZcVliPfg
+AOt9cQ7odZefem8Se1PJvL917LphHocqmRINd/QJmxRNRPV6kNC5d34mJukC4DHdU7mVGXe2482
EBiKYWpvdFHWmRue40yYUS8OFNvAkrd2NT/LRXpN7czaOdobh42lCJ1cO2BQ17VGLmND6kOcBSX6
4s+a0nfuoYGO9D3ulfFsmOGk7RzvrY0HxQXSECkxmO9lt/zxmaJuRq0jJ/vGpWJ67lvTvdSK6BBN
7L2dcmIj+8bFA9Ap+S+YzPXDVVM5S2h9TIFcEb9XCi95mJvULi+8fPMZypwTMNessaOEZ7jzDbc2
PUUMeQwoI3L/5cX/8ZhoSQHdyFk7RsfjNAHGPHVW3O084dbLXJSxuNIJl9y3r1cpDamF3TJN8+q8
tn1gTRYa7Uryrz2byU5fYWurgCMF207NdEu6QlMzQea+y/Bps5NTrEfV46iIj5Uuy2PhuMOONtDW
csAoltQdUgA75vWjDYgPVQNwuqAoc/PYctv8JXrozYop00tuWHsDrK1XScuYHAzNKAbrq7TFilOn
Mc08C2Z06Y+pPoRHtmRxLAzl7SMjfAJoB9E6hON/g4GhXkFLBZRWoIYyfNQqWZ8Ske8NlDcfCLEH
hiaApG5UDoFX973p0ubqJuEcRnqzL2Xlmf6MPu+X+xH+tvvKA0HFgcBNz/2mVZjKEnRUlaWB23Tz
WSEuMgOL3HdAZ/NL27bpQ1aH6pu7oCyKnAX5MnHyBqFbgOCra5ESSGpSZUtokrus+uf+k23tQkgp
9CXJtBh7LU/+5zHOsUzXocwGBiheKOiNX3r1dBaTrI+KVuy8x73VVnvQrIuWawEVbFnG1lOV5T+S
Ok3fdxy9Q9VO6en+w23tEMBs5Oq0edBaXy3n6RO8ikKkwSThGfRADg5KBPtUlJyA+0ttPhmgZKB6
KMTepJD48M4IGrMZTUXxzrGhZ1e9Fd0hTmL11ESjPN9fbyv8su9hs4MyvqXdGfrsOYVL48VLtexM
Kl8F4aKqfH+VrRdI7oS4Bdf07YyrMrHy9foSEThXeicLGu5polN5Fb3e/IdvxYSBCpVxC0ni6lu5
tIyzwSYcikSPz2UYR8ZRGefxhPizzHcW2/paDpK6DHbokt00W0sxO40wiIVKpEJS1KLhEDsIOasz
8zqnbPcQKFvxA9QNyFRIgwDolt/zxykDdQLzpOAam7y8+NLkXesjoBuf46pVv6AvM5/0WNmDrW4s
SpLIDUMlzNdbZ1nsw7xJlz45L6ANygzVZD/r7O4w2Z042EqOmXHftN/ub5nNVYmRizIUF/dapUlx
dDimzpwEbYHVYUwFfckYEZ2zJnIekekpzvNcam/fp4tgJ7NJS1t69asKp5LeLKukYdGpTV/6Yo4+
JlqcHnN9NHfAYhtHgrqfZhj8ImqL9afUncj0ZIgv4ehEmnsO7ax+J1KQkw+lTWmzU1psbFTiyYL9
gBW5qGi83jgjbh6ZEYXU42nm/F1HdXiRfd1erHhQWp9Z67Bz6Wx9PoYQlGiLvPYN7JiXOBdSYvEI
LU45xDFeIroZiasR6fJcAI8/mCpW2Pf3zHK2Vw35pRxYxrq/E6LV59Nrt5c2Nu1BXWjVe0cbXyhj
7XPs4MvpRHV8mUQxXkbMuj7fX3jrY7Im5QHSd7d9Ka1o+hTgCY04hL2SA349SP/mAywmadvhf/iW
C2idtj9x+6Y9NemkDKjDx4Fhl1F3QCO/ag+VUUU0w0ooVe/dgot+517auCe4ALnXUWwHrbDO+vCc
zZeMFzrcMmuxvSJ7dvHg2vmAW6ugI0aBRcZHDF99wMSuoUV19Lzr3KqO6bS0GytZ7ETtDegZ542R
nwPxh8Jq/TCJyIYK6WyAfBpJxEFS933z6kp533AMk0OKakXht0VdVL4GE+gohGlFxzkGaKI6RrfT
Ydj+OQs4dSFNL1Zorw8n5IQyB8FIemGA9RCyzA8F/hlP2lzYX3EJr74V6JTjHaXk14y527FP6+5Z
jKhG3t/G27+Ezuqi5rZBGYu8MePkahTUWWo1h2k04ycrUWK2tJ15QRuK7qXRGvM8ldb0DuVm9Tlq
8JTHRad7O88VkIbqsR2YP6N5tHorWAPbc1HS623S6FeG5gxVW9L6iK7qlyFR6v+w9ci6iPyE/Vuc
sMhaICiWTUqpJfNHy6nTdxFQhZ2zuxEoDDJ/DVeHRSxv3cBGfMOeBLrpAeCz4dQa7q+pjbozqXK1
c79sxEIY/wQJjtHC216O2p+pggzd0SlUyPhNWf0wozIZH3K3zV5U2AuV30Z5AealxvSid0dbudzf
SVur0/hF3hWtJgDrq0RFzG7VZrQrAoXeKwNg4DZJ3ZZnrRmja1qb9qXBd+CkE8h2vuPWG6YNyUyf
QMzduvyyP567F0Kbpiyn1a2m0ylxFPcYOWF6oVNV7sSRjfkz4AHgEVDxCYnrHYqSC1G4HUSQzm0X
qGrXYCOS54e8FeNnBw1/v8Au7eJEeEX6DFnfzhKkAF8uAW4cAvN61I9txIB5N594kukJhsp8nrsZ
nk3Xxke+7M6L3bjRiZj8TKgHtHnXaBA8z0s0GJvwoUg81JgUSz65TjQdGrWZjilz21M0qOLz/X20
wRhcGJBoOoMeoKxcNytbMu9SZNwIKq4h42kWDlNhe7bz/DTXJQ4vErQY6tVGWmrwhgf7Y2J1ERR8
yw7lYXQq7aumCWwLXHf4Vx2irD7qKVYMh6bOlae0CkUGz1pHoLbB/cq5yHkUH2Jt7EzchLrqMSzT
WfWR5RDJuWva8pvZlNp0oZZKM58hfPeDcVEdnRl2NX9hURubfHQUU49T5sXutbDsKT7mmijfF9AD
+2OPNGT2i/Y4xR1aDvNp7npTXMe6FNpXXe+mz/jPtntIiY3jiGIs1BTGu7zM9dQ1RTIRgmMcBVYW
1pccp4az7NHBy5Qq+V9SMZCZwiKCjBOr1/sfcGPXQEeggYNiHZnnemwYhVrdFANDLr2KygBfSdib
Y9R/oOuBPoYUDYKo6R52fuNgkr/Do8dWBLTzOreuMyxzeg92ZN6L6uTNmXpMkcv+WutGhkpPVl1G
UchD64A/k2PZf7//zBtZDN2CxbQQGNMCnngdgkpHJim0UBI0hMgf2tiJz2o2NztKIFur0GkBxEce
g1PDKsBXOR5Z3pQuIzZZCh8fX3kss2LcaS9uL8M4YmlHwDhdp2TtzPUQgV60hrnI/XwS+Y8iKvec
LTYKFLSNCNgEtN8Z5ut3JhadGnY+do+RZz1XLn5EcWvofotgwrEc5r159uZjkcyiHwNph03yej1j
wCnKK0iii06pgsTtsk9jJvdmLdureMxBPe5i/ni9CsL+Vi+46un3ofJ/FJNqHUSaxfrb0wr8joF1
ct+Rha/RG04CjR0kEuJFg9kJX2ol9VbptNCWBwWQ+9v3NyvRLYJWpQJOef1UUanpSV6DmcsK7M+a
CkR21OwKDW7FLFg2sIBJy0ClrFaxu76vahBIgSkM5YXj5BwTxN2eZjdtUbYcnSMRpTho2vh2ke3f
1lTwbnSUOG5aSLPiwRVLgY1qMwPMqVSxpZuV/gOswW/33+RGssKEfEEFw8lglLnahUPkGmOT53Eg
7Ep+L62i5sni9vMIUHrno20dsEVpHyowQ6UbZ/PEk4Ybd3g64//JHKLxgk7PsoNdzH91Uff1/nNt
LsY3ox+8bPt1rgDh3lWM1MTsuxfds2fFkZ/3qnuucOc+jbyLnVnZxjlbHgtxAVr4NLlXeyWeTT0b
jBKJmjyZziQS08MMl/R4/6k2vharkM+Su0G3W6eWcZcN46SNmHHr8fxubHHDsZkGPvXtsIfi3Nj8
NhgbMktO2G2yZat4B2GAEgUMWjwzSNQ0S4723DfX0lU8C29BO7k0bNK/vHq2d0L+1nMCHYW0wUyJ
unR1fxVGiW8MPkPBOGRNegyHXPsUJkNSHdVIn873X+pWzQmeAGQKU06amuszoGQiLOzaLoIMDcOT
NhnhMVXHzE+cTjlLRw+vseZ9plDEA9kqPEjJWnR0+3TnKG5s2cWNDf8Hrh9Ghcv//6NuQGu+DptE
5kGml+KhQAnnMIJVP1u5R5Imk70cZeMLLyTCJcAtGKP1Y+tqqZh17BTBYIxqg7RIHH1TR0Vvj44W
TmQusf2uTaP4OEFI/Of+O984LoD8gI6AVWG8tr4uanfgMg/NPGhzIH584NB6L1Sn29NQ2kj+AKeR
9wH8x7hkzWHX87mzFFiaQTZIgTKxhBrLfXwqWkB+NZLeh7Zp8+t/eDg6jmB+EDq9KXxFUqGH1mhF
YIZq+5ibTf7QDEm9U15vPRo1CSxY2nDgfZbP+8d2AYdqVqkyFQGTIetXK2f9GmpO+t2rSgM2jUDK
Ce3hdA+zvvXllpEyjREL8PFaFxeYCvDFMCroiqf9KW2cGNFNfdiBi20EACY90AyYCCHhsO6PhTS+
oR5lZaAaVan6wHiM703SlhJbSrFrarZxEmhIc/LoTWsYr6yCd92RoUkl5CSEttdfXWdon5m2yG+t
p0XF0TGATh7w2e018JfTWFqX+xtmCwDMD4AIxeiSgmFdo5ihlrJrXKY48wg5Ze7NVPXBiTU/2shL
MOKrrWq+SsJG5DupyP8xcK3/a47a8Wfd6W5Cb7kTmq/AtQ53bu2NL8GNzRHSAHltQK7wj0dD0Oan
CbRUVeFOZ8fIzCuVj7rzGjYCICkIE/DfUemGEKYA4bfpgWXkcnV1tOZSPmGO2GONtlivQ7neCUKb
r51ISxAC+nHrSK5YmYBdDPKj98LupU1s6z25f+2ecVud3HM8qsqMf+CYqscWyWc7MDK7+YTaKiru
Tq8k6sOcp8YVDD5ylve3xNZrp9pZ2oHQ0jDYfn26lSoaSm1kR5SJlf9S4gluu4LERzhY5tth3rzx
5QJYbARvmr+K7mYj+Qb6BEb8rxWa3pPb9PJs0Hz48vaHYrYFDYUW5GJd9fqhRhhDYaxbWZBOaXmc
1DimukJgLtcnZ6ce+V3iriYxTMoXsClF+G0KjcumNUVxnQddFiZ/D0Uzf+iGbA79IfXSB23wzItN
B8b2zSRHe8ctrdPQ0b558/HxCCyM2FwK5FusSqIVipeURh7UhjaYB5iFfXoE67aA2ia92ZMJvd02
Hs16Moil3FvIfq/fcJn20lUj0OXOEjbLdMr+mmz7B0KvxpsvOVZiQkk+ChH2pjkuudWLEPH5QMdB
y7fUcH6oy2wPf3N7ybEKOkyoWuKQexMYaZMPhnRjBhPo735hn6hXkrj0lwHezvHVyO5PUkVjfuer
3UYi4GC4OhH4wPXd9IxS7uykTkZECWc7+4QSsA6juWxf7MmsxUUasaaf7x+N22uVFSlm6cnDC7iB
KztlQ4FmmXEwxAKn7aHLj0rlaDsRdut1sitgWSw4iJu0yygJdi3j+qCtM3FtylI7TXnvvsR4q50p
BbpPi5zn248iY3uEcn8XfvyxylSimEJFm6lm46TQ/TTk6M1eHx1oFE6fGpRt/x2Ylj5ofZOdESEU
fgVnvNj5pFsvmCgHEGmZ5pAUvj4ZlWsOvBOGOXTS80sYeeEjycteG+S278fQEF4knSobhPI6bIPv
mDSsH5KgUpSpv0yx6V0VLu/PQkfL76x3UlXhv0fZRwC4cX9gktq8f/tOAmFIp1VnJxF3Xj8osn2i
y/UI7kAoxYNhKNpxQCx3p/e3dUI4mmA26V9Z5EevV+l5yX2HQU2gu2I+TPnYv08bHT10IX4mGWCX
+w+1FdcI5jY9LIDDNwi5AhUXnHmgD6gawU1pDANXmsh96JAd29koW2cEF0dtQcgt5dhqo8hcN9h+
DtDuKKuOvWcBMUeLFIaJY0eLynInrnMx9X/df8INkjZdEci7C0eZa39d8/aTUg1qScEtrHoMDy5A
m8M4huqTAPL6r5W3TXeAM69dLJFOnk+taIanep7dd3huKYx3CuH+uv+bts7M8nEXBi5Z8boizVFA
dJtJRkE7xMbPVLjFe1P+B0PX5ZqmCwXEEgj1uhZUXAWmRsNowLW6MHAGZFg8XU7PdqPuSeb/Hoi9
zgr4sEjgEQAZV93gOamFkZzyCOxJGmeYuaLm8FTnQz75s1G3YDRSgU2acJD1OidcoZ9xE8zFz0aU
EewRvf0q7ap/p3Zd3hw7u5bGxXXY8rToutn256g0NR8JR4MZzAgq9ux2nnXCMadqL0qvVqeqdc2M
dkIdf+sMb5gORvt/nJ3XbuNIlIafiABzuCUpyZJjZ7dviI7MORX59Puxd7FoU4SJnhlg7salYqUT
/jDQB1DEDHrLUeLS8mbwuporFKkddm7/jeVcJLuol6JEdS2Uiug0sZ4EgkKUzkelz8z7DGH2nbR0
46QyCHsYnw/uwvUNGGqZ2qWdFl8gF3U+fuH0BNS5vjWGUd55MzfuIMC5YEKWpbzOmtQoraZ6wbzo
o6ygKT+Pj2OnRvfWPKvfClkMOzfD5nhLr5N9uiHkNVgFkvkWb7SUIZIYx+YzOpzZzUD18hEFX3vn
3dxaLnQ5yAvJpa5ZElLlDKhjROjUNXJPf04RBxjq3c4oW+vFfNAiptJ2XeSuw1lpS5iXFzFlya3S
m5VfSqriQQ2rdpL65eZcHb5FMpwAYJEO54V6/WaU6DHiQgLAIWqM6UeK1qTX07+/EX3We5VkJ3cW
TlFPXbJrWrUxSVQTyaeWrjzlfPX1yEqn0FzUECdzKAMZR3Q904c4T5qvWSJ1L29fmhu7BJASdQQY
X3zStcqQ2WgT0soLnUCe4iM2DmXn9To94yJtpcZtCl3dSeDWBUxKeOSwhMkImwB3M9eVvFhg0EYb
2b5Y7mPovv9y9/Dh3V57bBXZXI2xPJt/lZucadArWs72JXWfXz6G7l3g7twc63T8aojVyzuZVV7P
DkO0h3fP9x+fEv9p9r7K7t5U1rnh1UDLXP+aS6032WRMDHTruIr/MfKZTO7vxb07X8xYmMB/jQLd
6P+mMx8fHx3v9NC4ezS0vSFW+7qmmzcEGQufuy+R97FzH1R3bxob1xC2z+TsdPWgb66f51TT5kLE
VX6ZI6n0zKHQTouj0eHtU7N1QiGrUPxa+hpX/lemZMB4neP80rQ6/ZMwii/YQJsekMc9IZitoYjQ
IQkQvdKJWV1DqKr1Dja2+QWVt/kbfpVh4NHuNZ9jGKA/357WRjCJ3BCQLoNePOHkaqyBp19PDOx4
S3XM7hUxTo0X5K36IQ7UuHCFqpRo8ZbZzku/PSwlWowIFTqIy5r+tfX6hfteTaC0G1sUvdvzaFXu
EGXGIRK6ZHgNmniXSR6dPTPHrW9Ljw9MMSwFcqDVfCfu4P8lqY2iN/0Y98qPhYavbi5k9f3bn3Zr
qKWkT9dm4bqu43QpNVSR5haBRlcY6BlhX+BalZ4d8lEDTPP2YFtPF9EMGG+QXdeaJiMG3FNu4vYi
j4b5pc2Egnqy1lpnM2uMczJX2o0CN+0+KRJ9j3K+NVEaGJD/+Ki6pWqvF1MHlz3pHTGrYUOqKmt9
Psh1XB/j2A53XpKtt+vvoVb7JuvHLKyEAibBzpNjkdjtcSQ2+T1rMY5WdRT8eyMffD2elX9Kywt1
5/XcNKmtq7jA46JXxt+xPgR3WRvvQQGJYvgzq8hjCaPYLhQeqfSu7klkdmKaWEDygioy9I85yfNc
umgxSLC+e1U+ZnPcWm4QqGnnIdVk9F6EPwTFGGhLGPsURe5ZSi9NJ7O2zcqbQkN+h4eS9sVq89By
4W0lDW4VuTB8Wc9a82ma0+Z3CgEucW27cT6GqVEUN46JmMlJs2slPLRRUbauhPz7JVMUqfOdPA1k
LyrE+NuUCxt/n9KWnxWzcFQ/BIP7bhjG4H06mHN7GHO1qHxTFdgDOEk43EnCabtj7STas11IYvD1
tA9rr8i0OfczXkTHb4166F0smiUJG9t5fhCqVpnnauxhUowShA7PgUT9w2gpW7wPqONyZwRmqpzU
qmkh104zXYABQUNviss087pAsoQ7GR2AjxlQLI6bU160D9DZ8LGuMzuriF1L8T1HzhL9dCqX4J6K
UHwWoUg/cUtZ82PrWHQ9XZgkmfETKVOB0EirRF/bpI7Hc17pzikfYCSdJXVswwO5opJ4Wirb2SGQ
s9Q8yHmo41Gih6rGvRZrkldqSfwwg0bJfJzE2l/cHsK8VTMRq4dQkhpQd2NSDJ+SiRTan209L57m
sm4/VElt3iPeGObubI6ieSIkiSo3a8z52TZS58doztPRETikuX2MjNSNpJiNdSrkOkc/cxyGhz4t
1PR+bMdhdGE3h7ZP1WIkecyNNPTnfICZnDqjPt/IOC+Gbijz6h0wgbAyX5l6vfGq0cQ3s6Ly2d6k
8qDkbphVte43nRPfFtPY9tjKp84zCnej7XWiMD7VjtEWrgUUzL5XpXG8GJUyZuhWwyj3ZB4acTNE
5VQjKmLneox5TpsrbufAy4NGVo2dn4G+q89KGpk4u/FY1K49hN3PWkdE0g0yyawxQwTP4LX1lMu3
VTcbn3spiIAXGknhZX2BZKeZgoBwJzCU4dNAqaJ1c9uspc+FaFTTCyHvX6SqnT9oCRYKTwUmzrNL
RpAMbEriy7OI6+bTMLVG5+pVp32panVWjsj4muVvDE/V3FOxatmLbzauV+CISMFQG+S/a5iySEQ7
Z2ONbHbtlO9EJCYMKoORrLVJj2+/IttDIR0Csp07bw0SSYaiCB0ZHmQwQlfNi3CGnVEZR1UK9ly6
lotzfeMRbtA5RcDnmqIRRzNYT7ug3V2P9c/FrOyH0tMo/PcJLdLAXOGLZNK6qBrGSNvBZSB51Ab2
VTOLxPFsOzG+Leq5878/wihiAozgFaagvH4s9K7SJqcgf0wRKrhzYm08DfTHxcnUBHFV7cTirA+F
cihlRfyXbYLxN1VBmu1gcFYFz6IGe0iFLLkYLc6Zeac3sqsy7rmQuu7fxYDBEAGLQJYY5N4Vmqgw
Y7mLZsrIqoLkQapyhuxOnFq8WHa+6UakuOSMwM2g89BkWU2rSkUImxqSm9Hn2hMkh+CjUzv2j5y6
54e6VX42opp2xrw6Bgu5DXk9wkNC/SsXija1R6uGnYVV2RR77YJjrmIpOUyS8f3t/bnKj5aNQvAN
VIoyCtz+dWIsaJnKxmjlF7NVs6+2cPJ3odaZ4DmdpHuu0D4+9Wlb8u5M4jNciKQ6vP0D/uCaX53D
BRjLU8mGxRX5Kq9RTcksEfwFLpFkyegv5fjbqXHa77Ne2L/MSOe9knM7Vd28aYr71Gwi+37SK03y
u0iys2MgsvirHBQygICRssnbv+8qMFp+HmZ+8FzovF8dYAxhJx0z3PwSBU3hFarGO9LOo+ZnlfNt
CC3tYNsi84Kg2KPnXYWajEymAHdhASgjAvs68iuVOBrDus9JQwJxkLQiP2RVNZyM1Jrv1NiY9qp3
G7uOjgwS20CWyRrWewFh6zqoIwYs8My+lJMsuLWq9xCesp1Cxp97fL3ocLRJTGhzU3BeFTLwVJrA
f1v0udU5GFx1DOEDCHU0Ql/XuoZ3Majt0iViWTi7dVEjmDwlzYuaJuU7GYuwj6oR65M/T+gt3Aw9
UuxuERttdKM5tfUpb1tzxGakSl8Ao2RfMzUAGTcJpncY1FKZD2OtzT8KISElWw0B0BnkfJUMY8am
UT9zpfSdm7SzGN41EXXgg9VCWaaHi36DS9hjUrIFA/q1DkNDuKQDVuzhX5s4LpfB0LlhibfQA69C
+qFBZCxwlckev7y9Ma/eL7YHrFQ6Iugrwr5VX2+PoohMERWYJsTM9WDOQffJiKX0/B9GocZKsxx+
19U9K1sJ3mpyll/krFN5RmLpvsnrPc3UdX3uzzVE95PngSTkuvcYJ0lmZiCWL7MVxKcsC8YD8Y7s
izjpWX8l8KJM1R+juIvxMDTml6ixtMcRVIT/9nyvbnu+6iLWROQHRRWO3euvao6BTJ0UVEmc6tMB
qyveUqkF+SBrwk9tiT3J27NzHLbuGIbjKOi4214RNzlpzrzAmqiBhMWv0MiHcyKFtuWSX1rHQC/1
F9iHyX2A5PsenXPr0KMWtfAGQLcQAb+eMFur4pBVxcXsp/G2kbMBNGOA8d7g7IlLbw6FhDYFe0a7
0k5KpIp0bwHGIXVuUz6XQnhQSFGIdLZ34siNZbRl2vdo/lKUo5v0elZkEaE2oQZ1mVqnPE16Wl2q
1DIPCo0sr6qj8la2gmJn0I35UVBCewhULv3JdazXaLVJZD7nF4TcuxcNv9NT3PRd78bqbO3hNpWN
54F6GUJUNFs2LFUpnJFBDGyahrTRbQZDOZtNk7tlmyF9GU+yCxkkOTRpb/8eaUT7VQyiMzXl9iaB
onWSitk4UwXrFi3U2Q1qeU8rayO2AExANQgZMBkk6+oBW3SpFCF4T2LDApyHfGjOZYkE4hHjkPIj
VlPt8ww6/ShSFMjQcsmmm7dP8+Y3WprwHNmln7m6I2sbMFVDqn2Z1dS8lXvjCfsTdF/HHB4e/jk7
YdvWcHQNKQbTFL8WzqzMupjpZ+aXylakT3bZImth5OjaVkN2mK2pEzsDruv0y7250KSxMgUBd90S
b4eqcLK8AxEdmNUDKLXwkHdVhKqXkSZfcb4aj1ndVZanFc70MeiS4QyTrtyJkbY2Pg0dBCCII6/d
Z1UhZU2uA+HKzTa+zeHWoQo91G4n5fHO/bz5ifFlI1IlFgOa+Ppg55k813Y65hc7M7uDFcbOCTWe
7MapQuu2mxvr69s7aGtq1PZ1YJfgnZjj6/HUSFTjaPawrcOofWEkY/bQ9dY/GcPQ6DvLuTU5tg+H
jn4mar6rA9NjZR5ikJai5IV3e6qk80mp1fpUInvj9ZaI/sPkyDPwW6Wkya5dJv9XETxTitQKZnw4
Kk7KaQ6K94MjxCHGcPfzv3/Gv0daZv7XSGCWlHAmHLp0QBh8QIcpdS/qbrgT7xVMt1aMfALjrYVu
a6zPvNriMeQoZNxTW5VuCUr0Pms7PMvgVn76D7NaEMlUQ2FProOFCVY1Vs9g7xK56C6xxWH3S5v7
bcTkT9qpJCw7bRUyL4QAja7BHzW91SdMKZXJVImSSx+FvTfa2nQbVfa8E4psfb1FtpXQ3NjIq8fW
jPUOsDUq6LP2KZmj9CA6Yz5Wc7uX5G5NiASHdIPMauk8v94TQ+aQUde0gdswQ/OKcvIFaNgePnIj
tmIjELzyDIClWDdBsHc3E1HjZQcdGNVduY1c3Z7aszGY0SGyKc/G9dCeCAj3rqqtT0mEDkEIlOm1
WkFuZmBWeNQQfUti2EDydEMennqZSMvj2xtx81PywoFBAg5wRYxpTYGFWWRmF8JruPRTh2LrYO1B
ZzdfG6Ip+ITkxPQHV88p6u2RaK0l5Qic/pC0yUyhVI4+TNqcHAkus8RFfas7aOlMrWLsW+ywrXKH
+bRugv958xbOE+QYHr6riDXoUYsl+clwqu/U8JCogSmopSf6cUgQugCyZOdwziVkHNyycJr+VJY5
etlpih8w2XaeuwBV+jMx915NcWuzcefwyyhJXVMBmiFMikClCVAAxr8dzZomhmlJT3lcfh8DIX9z
kAJ8GWg57LwcWxuAq4HkgTztmjyuBrYpaU6VXYQ8mPdWN8ZfEMLZEz7biqp55YGGwYbEJma1/lid
qEVa5fnFiq3wR96L8NmRuslVBBIKANSE64i0Pr29t7eOEVNaFJ8WuPH6ku10DJrsDrEwIzfk+1yZ
8soNHKvTXQB/6ve3B9tawEVfEN8Zm4rfGn9vNq09yzmD8WMgbGvxWJ1QIwmIj5tIP6E4FT2IWh59
6nPtTqq9XOCrC35BwpNfIqFAxWeFhoiqLETylfuQhpL+vlakn6nInN8YvUXkwP3Q7LQyN/bMq/FW
q9lEgTo4Swu8y5Qhcwu1m747s5r4b3/SzWFg2sNSIqS5isG5/iHPRlqKOkQp3Us1bHiauDuRzNbV
hLzHwtMFWKRfKfGzmjJ9S0zyhkgdhhtkrCglTVJi+macmYovmWasuEbRm6obNV1TuHg4xZmf42b3
z+1o5NAQBwY+TvrJQVm91LKVNlx+xIx1mb9oRopHtd2bHpjm8t9fa4xzMNjgTsZzZt2ZkQO90ZIO
GdO+z8vPXWlTtSpKuKfZZP6HyGBZRFBUSx/oCh4+0NzX+oxCnI2KyYfKSo3HKKkC3xKDtZO2bZWD
lqIgVw1FCU7+KjTAZKaQzBbNPqPVe5hNk9r/ztOq/N7IdXUnEiU4KllbIxGBQ98Bgu5wVrWiV1yc
ErWd/btx/7Cj8IIG14jGieO8DlOmtqlsSSFIVs0o/NI3k+IZY9lcsiycDm8flbeHAob3eqgSE+1h
dgDhRVMQe2Xf1z6SaPmDpJE4vz3UxlUOKwWdTOowzoK/eT1Uq2E13S4BeZQqYJYs2C8iSuKzI7r0
VKO7fzNFe9iJ65sA5BJgVPYrCRwv+OsxhRrXXVI0lNJFgL9fEBofyRvlPcXp63uUYdiMFICWuHyd
smlRaBmzQy1xGOzpEIexdt+OUuEHUmHexW27J1OxNZ6KcCaEczYtFdnX01LTutRmhbJPHFWK21ZK
cK+OUfqgaoMJfglbpreXbuszwicGqLFAGYkwX49XmMLp2hoWdBsM1odeUtKHTlbqnVGu9yIWZNia
0PHViGjWaVSsk8ubSG5cRkL/HygyB8e0j8S9Jqc7MoTXby4jkYAu2gBkN+s8INVpF04R8DkIS9WP
2cGTy7M62TjZgaApgCru2TDoPsU2dqQ7x2DrWzLmQiwi48H15PW3BMcBl10DVFdi2nVuhVDuYlHt
4ZS3dshfo6irFdODKMontWBHGp38FKpTeqyiaTqaSv9VAla/EzFtDYd752KNQUR4ha9NegJzNBgQ
0p6qzitGyUpc7FHC29js21PL/7Ojjre1grSdiXgV4GZXAAGz1ZRghPN6aZRauGZkAbFBoQMhSRF8
kGAGUJQckq9D1Tp799gfQ8nXURM1J3BR7J8l6b/K72CL9CRU+WVMpg5siEUE5XZ4zSveQH/kY1Wn
CreoDBJFC/pLKnrpDk4INmlYjX4hnjO/IeCbNq4t8iRHBi0Ydvb3NW8Fyje9ak4sIeVicPF6k9lq
aow0G6CPggV5H6ZlehybIfiIQtZwhyP5fAPEC4v0DMOaOrdlF0VwzQuH1r7PSivaOdh/9vT6iwHo
4ReRFHMbr36OIYOGirsBLjdyEYXbm3nQeEmq6ZcxH+3G7SOjiH2sNfPpKI1lVfq2QF/WjRUtsz1g
TXru2kFj2h5QcXzNQ6WL4qckaVrL64YEtzsrn8FexZFNhV90jSrvTGE5lesZ8CYTg3AlABtdDsBf
1aSotqMydsz84pD7HXSKSMce/SoYx3ZzrwZoRzkZMoRTNRYo/DZ7Sskb58vAvhX3hwUge5WRYPHs
TEmkFhd7aKTHUR66o2JkxqkpJ8ejJrQnJroR3HKYNbQ9SUyopK9vSA6XVIQh9kF14sjnCRdIrza0
L7pwytozpnnGhKsqAXggBTA81LWRf4ZlJ/71q4PQ5ZQtElDoq1y9q2VhZn8sk874FD/XjZ4/Ia5g
Lm1X46apmvxRmxtQYPKcLXgs4/z2q3cVsNCfWgjoEL4XB4J1c4WJmRjRCPPsSDCNSnBjj/SOhnta
D+KYqxjoUjzdo/b/uT1e7TTk2BcALQ+UBdF1jVAXtjPbiZw4Z0dH1PJOU00oUO2Y6umtbgjnM2Lm
NhJiWR+7ZmPXT0Nfyaab530S+SmicY/U8mTpJnAmOodzkIYfCjbvg2yiujvr7XxL9KDu5R9X+5Mf
jeQFUt5UdpF0W67rv44HhWohslKyz0MdfUmwLzzpVpgeW4QkvK7V652odWM44mITOjPg92vGGJaT
bbDY8Z7RAhXvA6ttPTrEuMtPofTdrpuP/7oRoDoDTqCotsjCrjeCbYXyoOMufC61QqOhlQb9nTao
z1IW6E85kqg3IEG7nSf1KhrC7wVXYxyFqdzq1Cxff1KRV/VAbuScwXJNZ1uvbU+f0K4cR6Qz357f
VUjCUJTp4HDSTKS/s7rchr4UYdAKtpyJSqRvo10Y3uhgQH6+Pc71skFVgIS2UI34oGu9wcHgNFGr
ss71mNl+omfS2epBTwVzHB+7qlZ2tsnVpY36GcuGXBc9Zcqpq13ZqaNd52prn40+bN45adnd1AAq
bkKjKi+KcAZXssrywRYo6U9avlc+v74/EIEh2UHpkLr2Fbil1jNHnjvFOueaHDwiHJJ9pW3ZM6pR
GC/IZvIoO1Yd+m9/5euNw7CIvfFYECBdBet90+FJAMfiHFnSfErBF3uI1zpHlOqTnY2zsaDQfwnC
KB7R+lhvnDAP0bTUBoljL38CoK2ex1i2jpi9F/5Qiezz2zPbGG6xlkEMCrg4J38VRqCFmZeL6v45
MZsxdyETtl9HO40fRJlj8zBO/4yHAh0BL5NFpK2/dHRfn8GphZ5JJcA522Nhf5DqSnYTFEWfgZ3T
3VGa32/Pb2PDLHKmS+rPtca+eT1cj5skuarinIMloxthcj9Maa88apJVu42j9OdZ1vrj24NeRdLL
HJHBoNOzaAGsQ0VoKMBT5sY5d7nuhKcQH73KdfIF9jGDMkrPSIRKL0ZWKN/KvOn2fLCv7x6GB56x
aAYu19BqTVH67UfT5CpvmPRxsrX0JmCSO1WrrVH464j/8o5zGJed9df7ZCea1ged7Zzrpta/1CjU
Xso4/Oe6o8FmoeFjAGpBOWJdTs3DVoSOBDXbigvK8FKrHvoq3YumN873q1FWX8xudD2kzo9k3+S0
h9qpQE4GmuxSddh71jc+GzBs9iRvAquzvrDDkm2vh+g1W91c+0o/qWett4OdC2tzFJYGsKtK/XvN
/RJR5YwSET392Xw+KyIFKx/O/+yKyeLQrbLo40Cs4EF4vQWUUFHyukFKVEuKz3MXZKe8UWKvtsxx
J2olA+VvvY7hiNMXTAbKityLa8iAmtejKmIMudvRth6tsg6fB9RRHpVZjhK311IErOIi1oU7ljkS
fuBC1OxzMRgINgRDb4KEjCJg0/oY3yAXg5+HTlHyMZKy5HeqhnBAONKgqRcmWXofm2jT+VHSyz/k
MjJ7F6qG+t7qLECiBWU9fEuTQb+P7Dyb3Fyn/uymhLRYhEu4x1iAmmPP6eJBPWZKV6sfCcpz2TVQ
eBoOiNtbBJpZLid+WeNB6WErTK9rskrzyZzTQibnkazsII06L5vTK/ZP3U7lCvZCyHuTNkJ/sqee
3KgNZ2d2o7GepweCXOPWaBv0SAdhy99K4SS/o0iz3kEgDwN/lHAzcE18dX7BCy3eZxmChqeC2/8R
Ba6g9EfTAn8p91KqeQOeQl8SqShf2qHPHW80jNz2s6EKRvxVrehjasOs8TvodwctsMf+JuiFeV8P
kuguZR83mS+1gfacdHAwKNVrC2YnSqXD2GsidE1UPqVjqsT1XS7GNvbGVEpfYuTQ4psCUTnhWq3S
OEdc16PCsx2pBj8aIyUC/0UgZterRv2Ie55S+4Ho1MrTs7zWz3OLZBhqYcmXEteBGn/PCIqLFM99
7RptZ5uumUaD5MMos3ovKfnHtSWjekQSW0r9OoCK7puEbTKLZEpUIDoe4IepAQNFr2jSbq3cEs29
pOZT+64NNflXUc6K5qU1mh7uUNdz/aQGaXpKzBLvlpCaleSCdWl+VKzz4I1zGiRe3RZwRnRblO9m
S4yWayRO3dxIqlr/Rucii84NQ7IUKmQa14jtxHkyk0qVH4fBpDRDYtLecdci0AESrgKNZWXWN6x3
ohSS1JAn7wN4peWOEsrWlUKiTOcYWAs9vNXDbca1IkMuiy9TF463itYGB8Msmp0EcesmtnlWyHkI
tK5w+hO3sMADBw2dfox92D0zfeg+8Ztg3DNk2hqK/JfCwyKIR7v39e2FASQqrXGGcv4s4TVF5gFI
Ik5PZEHtjiLAxlCEWFDlqdRs1OlltS1HI6mlc5B0mpfUTX6sajO807rB2UPObER08A5wVuBtwRd2
fVF2honnHpBm/EP0/mBOcnowSiP7JuVhdjfiGdnsRKwbG4OnjIgDcf6lw7IKsTKIr2o5FMF5tlrh
57h5+DXHbK/+tjnM0uNY3A6uhc46sMIZ1rrEG0RSflb3juc0ON3bCKm45qjqP4yhSW/MKdf83AzL
26GevoPvy/xwNoubsVJ7r2vK4ebtWG8jwKQKi5ofsTMt9XUYRIcEu585tM+tWWHzEDoROPVaPnSW
Xb7ok2mciMf2kCIb+4lBQTgvFsPXPM+AC2nOgBWfe2qmfoDOynGYQ5rcvWTtHPvr7URJdinr8yQv
Qu+rN36abSQYjUo9K2GY9W4UiiD+3MgQgcciauNv5Rjs6Wdcz47tRI+ZyjfNQypVrw9mWMAsFe2g
nGMx2n6DxughUEFvJ0U9+G+v3vWmWqBLC7Oa2V2LSAU2QE8d34Ez2YrxdQiD7jOh8t4ogMDX0QtT
IQHh3+VTXmEuKgS2J7umD5Pog10f8PA2j6ocBqbXRchouJOorN9p0Sm8ilmX2K6s55Z91MqgSjz8
FaxPKi2w0KdgFge+GEN4mIhZCt6m0irdVFPb2o96jOXxBi7VxxhKusDpuiQqQrBZT49SOxpPToMF
9Ckrpu4lA+b8S0nS/LPhTKF6cqhoO2c5xN/hTuNi1L2cBi6PkCPUn2bXGO0RT5Px2UKucbqp0Gmy
DgHVs68FdkwxXN+snY+dlmXHWRkHOmhNaVjnhWldHRUnmWzfHJBnuZX6luc9RP5I9w09ix1PlsYe
6RB8eYJDVArgtQoR1UsO0bbEtySvE1cFcG/4sS11qtvoTvOhbSEJ8zzbQACQW7QUrwx6EnKE+jUL
PfahiVxCkTJwJcecVFfPwlT5KvLSLAGOtxnkjlRLvhtxEwceL2f6I6SDpB+L2HGepcqG9+GERXbb
Kk7QnBqig9LLdLONjj0c9e9prgTZsTdE915Jqz7BiSIuhVvAk8vcUuu1u3Gex/lWq5wovHdSyR68
AAzUszHGJrFfZCEInjvpfBvJ05j5NgI7nTfIDW7yeh+UPzscgjFYLBFt9JU4SCW4zVp1ZztZOnhI
/ky6m4hQ+zVnef6Sdp12i9tNOR7ULBSta1lJWN8kaSvfYIMqd27v5OAmxkL6qZqIUdpKY7xMoyPd
pIOafe+btn5uCvwy4Au8R82o7INYv8kCzfkwpdqUHNqQmO6w3Lmwfc08KdxoToZfLHp9n2j9rDxh
u2CaB1sd+uwdfmTYyg4QMhu/VqXp4xALGDp5NgwnKZli7aAHeYeWQRU7jwhvSTWc7TGm72DO3SG3
1SQ6F70WlB4Gn9VLlkEkdvW4Mbpj68xyemOZgf6rFJVT+2RaEkiwqNVTP+tneG8iNYJjLYdV4amd
3sd+0fYhW0CWRDO5oyLa9wHU98WNvdTqOzkk2Ha7ojUsf5QDLXUxgISoLWapuzGHbHZuKOcjpSmw
5H2spUjnNJjj+7kMnPu21OUPU0Q/8KYKuyx288HMPtG3yiZWUw+bQ93ZdnhqLa19gQoCGaqCYTl8
C9V5VPzcqRWi9XQy6lMUA6bP47ZJ3bmry8iLFLsafbsa8hsRK1Xjc9Wr7zslMuYHRxLt16Y0ne8W
DhHSrZgHubuNopCQXArj8naMzMg+hF0yApERWqa4EAi6xybVMuiVUK+l0yShcQYrMXA+YYMnxg8I
fPEp1YQdzvnkKXksCVS6D8izxu27WS3a0Osz8sELq6ICQ5+7LwHaccZJL+bqY1U29bxzPV89Plyb
NMc53ODwaWSvQjQT1e6+WES20MaC9hDKyXCwDSqbcV3orkNgvBPLXD09S7lGXqiU9KWobaximVGO
cAXvoBOHCaT1TpK1W0QyZy+EN7hTP9mYG7V2ygDQDHCqXeMorCGQ4JfhRZaHdX5Tp0V6aLKuO9Wl
XHlQ/Xe7IFcZ9DI3KvtE8AS7gP9eP6v0Kg2zi8f0ondxNvk1OnwSrsJa9i6Xkrn5pSopt2akqSNN
jjSangqBQ88QTYriTlOCkIRRCOumtxZH3X98hvlpUBZ57hczF1g3r39aoEf5EOnYvkqZ3WI6pATv
2qDv3/+XUcCbssCUsdfqGI7WzJKZ2pQQerXyJTSRH7jLhp9vj7K1hf7gViiSw4ddl16Gvjb6qkDX
RzfK+S6op5+ZNWHaHGv/bJa7zAQeFu1TiyLjuoeiJ+PcIlOYItcM1WsoyKNhHEguPth7zcursv8y
FJPBZAzc2FXXsKPzLiMJCxihRKMt7BvrqwMv6JihtPelLE3zE1MezlUcQpGSAAvsRKHXcOHlBwAr
oQhE2wEbz9c7ZBgsoyyrAD/WzqrFKS9i03G1Wnaqg1UFReBqVFOtdw2Oa7/srlJSv3OoCWHvF0Ak
zVIb7nUXmZYbKpLxz+w7fhwVMLqqbKxrIXwkSRytNUxOVpgol2o29RNlE+lUYvK3c1Ku0o1lqGWQ
RVkaGNbqO6C/MVFUYCFw34SBlSvZg1mYqTuONOrcKKBWU7bzXuNsa/mB9dAfXKraVxywDsVwJJeR
zsYr2ThAhuWGGGvzpBEBnjpqp5/QvZ29dIxOSrRn3XJ9USIQgMsAqR9gsKvLwdJGfL8q4Ni1ZJSf
8E2S3BA5OzfItTR1cdCQd7L1rW8M5gwEPk1C8trla/xV2ca7TA6kDhSqMIzg8xCFkodrRuCm3Zjf
91UyL5F2tVPhvL42mOX/D0qZ8/WgUChpOyUxZu/IFZ8MNIJvx3rh+9W76shXSQ97CGtjPEaXqu3V
qwpSq+5t+FeXQaiE39QsHuUgbXYQ/stOfFWw/TPK4kyIDDpqZ8uy/vUVtaiHzRYwIcqY6nvMLvNj
OxiFh8KJrrilyM1TEo3PktI6h7dv4K35kdgTHNJ+vWZ7VRHXPAaM6QXv8vQhQeL+xYqN/zQK9W+W
hZPPS/56fvmQSoHFe3IZKN/Dtmp6bnwnu3l7Llt7ccEgA/ABtHtVdbNz3GPgpQMTrGNPIJJwUJVe
P2Rxg6LP3JqHofxn1i0LtyDO4Cct0rFrSrpVgigC+Qg5Lx/HYxdj3Va1TeTT1WjO1mzF/qAn0872
31ozLi6a2VRKec9W91pRlX+MUpASEG3wuVdT/R0l4T1d3K1DhggoHHXeK5qCqzUbFC2eG8RwL5mo
cw8IleIh3FO/7/VyT4R2a/sTugLxXNQEuapfbw/qCXTPsfa4kFgPsTv2FQZ8TQrhAWmmwO3wqgQR
XWbHVIvD5/+waf4AXYiqeLNXY5cxzb+2B3iNoavltVVn0ZXX/4ez8+qNG0nX8C8iwBxuSXaUZclB
ttc3hD32MOdcv/481Lmx2EQTnt3FYrEz4+oqVvjCG6ZDZnVEtVOcSh6psPz9/qgbiwvjAVwTIAu6
NOvYOc8jVLpG7mmpiu13mYT4Qm1JyXdE+fdgAFtDgazgA2KRycdchbIIhnSEoiyuEHrqDTPuL4qW
F36PTdpOmL6xMdmRCBvay+N+A1TR7KDVpwzjNbVQnmIqjA8Nck07xc3N+SzI2UWskeb/6oMZHVRj
TiIqRm0U4IochC6eHdHnrp/2ruWtofA/ZlPSVEU4cTVUkOJHlEJeuwadmjzOU2Z8CHIxTm6XTmO8
k05tLB53CTckGB8oAGuIHzoEmhOOKJmrZip7oxbFR01p9siBG1PiLC+6k5xqfAVWd8dspqKkj5pc
y0z6nrZF7k9Srl7QGB93MoiNOAgZKHA2fCMgsjdXYw2Ssp7n8Fqn6vAzRPtH8JI1Cn19Fbyui2aY
U3+oCsv6R5sLuXlAIDfZAwZvLSrMFLoJi7XxjbiFMmg11OkixGHenMFtRuFRl8o93uPGKFBRFmAR
oa1ykwl3opzIzemOJCgUPDjjFBmelVT2XtyzOQ4lUXSDnMWJYvXxQGRMnYm2HWzpWMGsOQufMhiB
O8/Lxm0M4BHLK7oi5tLFensbK3ZqqmMuSRe1zwuPHq2DabwiqH/V6nu7SlQvwrHgOQQ5thMGbWxO
7nnzlXEDFGOdDqpGJA8x0tnXOAyQqjOk4IDuv+33oYh24taNpaS8zHuD+Ai+wWvYSagNo0pagCEz
wgXPzWgpPyDHJTujbEQkxCP8RIZ6JWe/XUoR13Ev9UF4LW3cSg9KHaq/jdR0UPuZssY+QlippksZ
Up35+1vy/9lYdAaBSK2xZ1kxNKWtgtLoRip/TpQ2fjyLyp8KKbr89VvGLWwTtqIrC35oFSiMShtn
4NgwKahizHSpeBRgFMP4iHuW+h+mRaqxtCGBfd30BtIhRUg/sELUDMMe354sMs8zHFTaynEx7olC
b+1H2lQUgMAgQ3pfNtEfYfnYGE4jxW18TWvSRgt9Jn+sA8O3Y2mvNba1H5cyGlg9i1rIOtqyVaWz
M1VQvSuC8JFS6XyStPHf+1/qFlZt0immJw0ladFSWj9opdMYo0k94Eo9pzokWtp8QDEq94pm1A5T
0tU+cToet4lkHoJ4NFDmnP8aCMNvWIQRkMtDfkddt0Cj2OoTOaDmM8p5fcm0WjlpI1r9ddjOO7tl
a1E53YvUocIDcLMzpdiRkwIx1TSLurM9JfNpSu14h1W6uarwkEGP0f1DvWWVjpIa0DOGQXCVK0X1
o1K1jqXIhWtBg/d6uc/8EUExr0SExm3mPv9QB/pfk5eWVYUNAtge2bYbKGQ8z0MWylUMlbYsjzEl
WwCX5egCesl2VnXrVFB55O6EDw/wenXeIzzWq75twivAVczo+tlym2lqvs/tbjNwcyhY3kDmqNrd
5MW1pUW6Acf8Cuk+OaioovnaFMODjrW/hq2irgLIksNBuRNuyipMXsTFNCdTcjj2ffMJ4Iz1BWES
xBIcMzJ3QqNlhVbp/pIKMxyoA3Q0Vi+sxOm29AJJFynrhqMsy70rFgq22iTSSS4q++f9c7+xjIzH
cK8YtJtjL0t9Eqoymjl9JfII8WG1e6dR6HsGrhXs7I6NJw/xmGWoBTh+Q9Ad9GqEs7BQHgEWJL5B
rOejkOAUCCekOf+HniYnBG6tT/fnuBG1wE/hRaCWAXF1XbGXjVKrEI8lzVFLcWjUKuZ+k7MnbWhl
NG6TliZbLz8VWT7+fdRC6wX5SggrS56wOg9TnkucEgMJhG6cfCOMIh/nzeww5bvu01tXDXsUk81F
nJG61Oqqac0ZJa8Mz3q61XrtWrE5HSpVmY5JYZqw9zW1PvZmaV1VCeCVX051bz7UjtZ//evVXkJD
miS0gG6fq0oy4jBTJcwzgr55jKS09egW0LdOg9+pile0jC+SP02wzO4PvHGlM7AJMWbRPb/ZymUq
tLkyqcdFueo8QhXXH7sqiQ/3R9k4MKSx3OhoPPF02Msm/+PhL8Ks5o2i36RSYvmsyP14VMN50dLY
1ZDdnNAfQ63uApxoB2uilXrtpsr0HUVkviX3ez2JjdOx+F7rZGSLwuorp/CPCYFwjap2KdOm45j/
gLYbvqjQd04VMcdFT4o4gUFoFPSgzb54ub+YG7fdm7FX50PV5qGRKZpe9TQvDshyWRSSSN25PRQ3
Zm13tsgtl37h61P4p+y/hPbramNZJ+3cSohKAfwMIwARYXZJutT+SlsEj8mxR87KbQFJ+fIchMzc
ybR3RliKR1QD8z1Ay9ZeWiQLaCYi8YxQytu9lOiCr4/h45WnH61+iw7xowkuo3J1bew///1aQ3GH
464ZwKxe748/vjMtpklzgGigK1R9L6iWHaME3WpIjrGfKdNfY6tYaZRKlneFq/6mEumgYAQ6daYW
EzvVNdL11kssXfKj0DR2ulpbO5iMlKiRBNu6MW9XozoYIw2vZq0BKQJcNIg+jFKJZnrUA98ZrZCm
axObweSDzUr/fg8TfSztPK6F25iH8vk8GcgJXuVYmMCO6t/yjNSNoVb9h8RKsp0tvLFnEGTBLIg3
lDto/aQoo2bPGcjj69AM3TOqUfq/dTjW/6sGqd+7UTfHWpiltCrNW1CebdC/7k2EdDrLmN4VgWlc
FMB7l96AXnl/d24NBdeDgNyg/HTzUhYB7TpN4VqNuiF6L6RRHM0wHz4nUq2e7g+1ca0S43Jzw2Oh
F7sO59JiNOUyoEqYTUbyPAEMPgNe+Q/fibCUlVNhTm18p4DycW3LS5e8jv43t13tdYCPHoe+1XYm
pG4cACAJPLekM1Bi1kdbQkIuCVB5uI62sCTAy5XVHMqRq+Q4AReKPa3Jk96DawZmTC0s82dQ6Aj8
Jo0mf+8Ett+kJuUMwtVQ0s9tPvGPRN1oYo4iDS06vlnI/+6M2YDOORIIW3luI2rVox12mNQ5GTwn
cqTYx8uKDR+WufYbt/QxOcpGgAFB3NmgkO5/xY0NQ8t+if0hQWEevbo7Qab1zpRDZEBGtT7A6JoP
DoKTT1E7Pt8faWt1sSMFQImSBonU8tf/uDglOw3aBrV49FdUlI1BsJ7syUxPeDSUOADmuaf14YTT
IwaL90feeB4BVvNRqdAvHMjVHHura4JcLXGsG5L8kLAebp2m4ynpws7NC3nYmenGyQATDEBI50W6
7R6BzpkxbQI13pt6eCjLQHwDWe/shONbX+6VL760hjcaHGoUCfCY8TUQ8POSQR0/SiPCZAjv7kX+
W0OBicG/CMwtef7601EnNMJQpqDQmKVfx2FzhCOSuSlk/Z1vtcR9q8QNEu7SwYRnxWO+rO2fu2SG
dC+rAe4seiKNJ7PT6m+qhIiV55RBfMynJP8AzbQK/8M5WNBP6IERwN2gcepRsUSY2IwbAXKELzX9
Lw+m931g1R/v78bNxeTVQcGPCOKmjkBXAAixYcRXSwoTlOZC3UNtVPdmpdwLsrc2/rIFqWVTsbh5
5LrxtbE+x2j/zLlnwpX9kQWZ7BlOOL+zagoo96f2aoq0/npYJxAYwadmu6xOGl5iJjhVFICsMTK+
0XRQv9aggD/IIHS/GlUefZ6yGnOe2GqiASX2QP23BO31yYZYI3tyb0mzR7yDA6w11MUFLYJ+du0W
N8YRe93u2CfW8GMwWrsCUFNP0Jwmo879Ri2NB10U+p5N40aHhdoBE0HPiP9alyd5KwYdxZjkWvT2
QENdyn9V5L0/SytpBk8Xuk39p1EnXwB/ftFGuxU7j9LWXYIM0FJ2Wpij6/PQGvZkNbUFs18Y5VfN
pEdcpuG001bcOnX0L0FN8eUWBei3pw6SUDfgMrh4/M4FoMu4PU1x/uI4U30G+Nx4Dmbc5/ubZesc
UHRdkPV0sG4SbUHm2QY6rb/Bkn5COVIeqzSJzmrW9TsFk61jYC98YkIwik/r/ECEFCgIuMDzCVn6
bku68kNrszRE10yU78a22NMa23rqHACEr9ABGIKr5Ywc7FBMY/GDj5rqiSMxe06M11Ql2borV2P3
RWul+ZBl7N37i3r7ITWKWRAtIUlswDhbDWpPWXJTd86YHfD3HgGA29PBxrjYm3rcUuvciHZ2z+10
GZQ8HjokSm43rXZRE8EkCY6wUtAVZ1XSf45mqnuZCFWMjjLjqQ1Kw1cxVt2pC23g8BiZk7mIVdOz
WJ8Oeza0Jh5xbNHLKv0GlCcz3DEWAhYitgIHKMnwnZMmRXygc6SRe8dwvgRtW76v8XRS3ZYQVvXa
IYv2rt5bgR76XlArFu6ItgEiRf9cVUkKyWeMxPoCSrCgi46MeuAbylD8xmCsNGBKSMlTO3fFzzwU
BER6p2r/S4F/CJfOYZ7tPHK3lwm/CX0byL5klVTU3h5zpZxKKesJpuW8787agLyp2cBJvL8Hbw82
ZQWwA8gTbIkzWkUCqKok3HKC3LgOUmpHXpXFkur2upPvmfZsbT5SODDEFCMW1a23c+qVPLZ7iSs6
jWLpIc8M2XXkbDqQTMqnXNbmYx+W+oOOvM9OqLI5T5IpkEYIl954E0GhgfnY0+gH7Qi1YQAD1dQ8
Y5KC5tL9Jd2a5KKnDTsIPPJNvaXW2iSHSUmsF0b5JYLMEntF4Ei6b2dSgRvcHNhf6qCtHhKBZOvO
trm9P2m9EK6g6rcgPdfxc5iEZqLzBa+1NrfenMXpByu0IleUY3LS1TTaefOsrVuMrirVbcRRFmWe
t98UMO0c1+XigD5oyWOsdmMJB7gqOkgjDfLv2DLmDR8XlognShtyakbH8oeVOq19sOx+Ki/QTebm
I+JusF+EZsOejcZ4fD9oorO/DvEodQdqZkn+KCy15FbswW/65HeGdG7MdApO+FrHqdsGs+L4kY79
3XGqnVY75AOofKRcg6J1KVX0GgSJoX4czSHpsOIKTFS/VCV4yNMB2kRpC/Mr3Wg7dOWoLhbqT6k/
BlUfyR5I/qGC1N+VHzMrRlV0nCStPKC/lMeHRsD1cK2soWYW8i7iaKFnwwJv1dAZG2j8SUw6LiEQ
AYfD0ayftQndJnP4acATUP3RmCw6nM2Qcchje7a8ohVYyapG18AMbKVi9IXcdjBMpiE13UoYg+pn
bWDaR7WPI8XNKjmfOL+RXl2lJJ/6Y48Yfn0mjtNe8qKS+8cc6krl19MgP8t0+GO3D8wh8kU3KtrH
+0dg67Qtqp2L1hlN3PWe6NF24OWi3T4noeZT1sGVkPDwVI9dt/OIbg612JZwnyB5tN7vHc3qOjYz
2u2OyI9cYI2H3krw0OJMf39SWydrGQhHQNqbN3GXAXld5PFAXxORB83tGzP5SBJinrrJ7n4atbwH
Vdt6ASgV0xpb5IBvgq7OEgOYoRradG4VhisFYY2jo8RR2rmxtmYGg5Ea8cIIvdGLks3epI2Aa7uQ
k8Ybacf6vVJ3LhW5geB+3hMS2/pmtKYAbFL/5dldXRlToKMjbuOio8miOmGnVPtlOrQfe3qbh/sf
bXMoxLDIqrCMuBEBCXloBrmIkqsp98NDiDz4Vam09jDPpv4fdiIBMvG/BrNWWZspFDP49SyZWMWi
0A9Sm+puHUbNIdLhH/39rJYiEK1Jc8m+V0rRnWlOWlQhpDznEzJ80jglZ2TEgoD8C6Hz+4NtXPAQ
eFGfozzyKki1uuB1ZUZwYvEU1OzU04Rj9y5ckd5FoaE6dQhIvyfF38NF3GZztNOA22owFkjotOWv
/1FbqLISxVGZUCGf9PgnHZv6kOpKbbuNMWGtTWE/oFVhgieGzeqYL6HUO7tx4S33FrgS/zgCwhT0
kW58+yMsueFK5mm5AqW2qNYUtfReckZUSKuozt6hw2LnH0P4wQ2698AmPRxuqpdclnOe3hi9lp1P
sXFQgSsu/klL7ZP+7tvfMym5OphxiYD2VCKEh/ii2ySl6hpRkx7MLtgjV230jhbHBDjqbDLKEvJq
AZx6BExlEU1EaqK63exM57oXtptUkeWnRp2eTausjnoowkMqREIdtg+uwsYt8f4m3LgLVQJHcK6E
jfxn9UOUwZDj3CZLS7KsP1uBEX9wcj043h9lc75UWOmr0FFGaHB1sBo6gYgi4x2S2AsUwc6dI57O
OubnKKS0g11cLKdCDIAUwWsMpEXCFoyLTu15J6zauLfAJlFxojnAT1nPFym7srQQfrhO8xT6KP1x
mRip8DDY3isEbW0qyPlIzlGzJ4Bbb6oKQzO1YmlT7F3dHGCEN/Pd3ycEGb/M0Bp23tGN+wTHImPp
Rzoq2kmrk50rpeikOk6uWdmrkqc773LkpzM3kEPt11DI7cd8sKud/bP5ZYGssIfogiw937dHJ2/j
IM4BzF/1oNYGVy5b24C1qza/iBGrJ7gQyUsZ98bZiOZ3I8r4pHqFemmjdk/mf3P+ixARtCRucHO9
3qrJfEXFpzVaCZ5wlA0PdLf6Z7OP+xPJePOFqsO09zxtDIvkA2xY3lzYGevyWNh1VOioqF6UYsKQ
sBR2pHgaKqbHBipA4cHKRz6orWzkG++fqo2RkVGjW7jUxvizViiNygpbc+hS56IbnXVUq6K4OKM1
nSQdunGC1g/mMsWeLtfGhQFkdrFdWTiHN9VADYUWKyoYNMbH4QhGJjuYAzWO+1PbOKa4fdGSoTpB
7XHNC4X6ZNMnRDk6AbrqS3US+o2uHVvo4DsbeGM+uPRRhubCpTi2jplCISKgitz6FagLd9Ia9bkL
E3VnlA1EDZLAzGYBIzLQOkPHgtXoMFUxLzVmZaM3drX0MVHslrBwDGPJFX1l6o8ynKwFj1/VCM9G
bRm+qynsJH8fu/HpuIYdhC/YtKt9g7ZsYAVyF14DksVjiQLDy5hahhtZYk9acGPeC38IVDKv3BLt
LEn9H+EGoX0G5g2Ut1lgrlo4gZh5zBXlZ6vmovYSxam7Q1WJ4FO86Fx4RdIOT07XaL/ub6jtH0JI
zKsLb/Gmr2nXQzT0PENX9CYCzKTK2MP1VotdCmUBnOtWObZRNXtqrM5+Hk+qqwa6+fv+r7jd1qwG
qiOvHPNbk7W5Lo0K61/p0ssV+s78HoSibBPRYSPfOUGbE2ajcUMQZrDl1LcrX5W5Hg2hIV3SxajM
08I60dy41HCFzUBPnJFIULtTGclS4lrBYETH3AibKxrIMLHvT3vjkQDsyHwpjEI7QRP17W9hOCft
DCOkd9ZGwLbLyvyUoPP2Pg+r4Z9E0mIcnIT+cc6a+dKXyFwfMAfVNbcQERpd93/NbQT89sesF0aR
eY8FjBG1kIuPkWGh6DUqs/WuTqrRy2bFRqIJcrJjh88VumB/fxUQ7wFs5QSin4gc1NvFqNtK6weU
764oeqMmoZPGvCKjf2LeQHybpZXzfh7K4IiW3yJwJzlX1kIqdm6B24tvgZoT8kFYtxavtbc/I9HZ
jKHZh9fUsLpzbpiz5IksbvudcW7DIP5sahULbpHWyvrbl53lRNKowCbRJ2jCVgIu0yj7ozDMyEUU
Tfpw//NunbHFT4TSsqPzKq/CoAhRIaE7E7dbXkl+O1XTqRFD7yKb4uzwLraGWhjfgGeYHuKwb5ew
sIewsEfulMSQYjekqeeHtkCgr0BoZCdF2RwLTCZIwcW/5VWM8Y+L1EqMIi+KNLx2SdRCRQMUabTy
BLbM2Gu3bQ610ANs0m6aKMvO+WOoIgVAMEUmereZHH1AGEd/yc1xeI/Zl/Pt/sfa2oQLHtpa8Dom
5fi3Q7WBhLm9mcDe0ofxoFeBdLTSLN9JP+ytYRZ2DFBSggkKP2+H0fLQKINxDi5O3E/x0Yp1uXuc
kdEInztD6b/GTZopXm4Jus9DVXc/Ypg7yQnxqSL1otIpDY8HYo7B8DnJ53ye2uQYDtSK3bqb5V9T
w9PpVsFUtggdNXGK70uX6aeGyEL4g5ipXLaRGf4b60lTubxFuNBEWjwlXtlk1uB3rQR7XlhGHHkq
FaV/C6RByH8MY3rGnmgKXMpg2fRUByXbWUYPs/NGRy1IjJPGss6hLde6N0SRWfCkZtoR9mxeIwbY
m40/dNPkHChspANeDGCJHmVV2C+Jkk75O2x8O4SqUcQ8zHqCzWKLR9Y5s4ocfIhVRclZpKb23cww
A3CDog+DQzoNuThZ2Si1B6UrUeys5Cqz3xHuz+cwRKvTXXRs3mtSCSZ6HqX+S2NneXCJtKb5RQ7v
RAdJrtJHte5qFKPGHBEgiPZdf+jAkKNhFcSoQzaIsJRuK7fhJ7JCmKRRiOes26pYvblFocwIYbUN
xcFY0ssf1P7jZOeh2DgHoIGWpqmsGCRVq9gliGkHq2j5XBJ9zB5413HzzUIgH4Jqc7Rzvm+7GyT8
izEMTzUEWmf5MX8cuqBpSi0smvjqmGF8oJ8wueiFCz8XcndAE8Uv8gz1RSvaG/g2iwA5Q5llKRga
EChX70Cvlr3WWHZ01eU0/ZLgvPB1VMYEHXbV7i64CvMWd1Vo7sx34xXGjc2gErXosUPVeTtfW4uC
vk51StlR2T7ZLMoZ1fmnUbfFQ+Lo/9DWlE7NNFCIL/t65+Le6JlSs6SGDjEIWAFKRm9Hdwyh6HnX
x1dkRAsHrbChOuHLRPGt7+Agto0+lFf0NNXWhVqcfwdn1D/3mkMyiVxr6k5Ko53iqB/P9+/DjS1H
OWZpNNm8XzcAaisPcxE3MqipEhdNnk7yx6Sf/Imm2M7u3vruuBpy6ZIF8KysNlyMlJwqkiZCUyA2
oZSK3suc/LeshaWb9I5zoGe815nfmh5XsK7ASFngTasHM0rmPBttiIpowqhHLhDlEiCw9i6RlD3B
762hkIIgiSQ7X9R43n7htAN+RoDFtlZotxr0fvyhUQYssYv5dP+jbUQ45MN0khfpicX65e1QwejY
gFN0HrFkDjS3zJzw3diXQ0fbPelOMdQweef0bAxJO3LpRy6+lFTF3w4Z4tKC454d4jJWRQc8BozP
9J/CoxMh8JYak7RzYDY2y9LkpUMDIeu2flcm2kgFA4ns2FF5ovvpU9Fk5Xdw2aYnuCZdY5zn/3Az
AU5mZReyFDTT1c2UAQe3zMkhd4zr3msG1XyS5oLkeWozD93lzpuq6q/NG/mKiklBHjUKlOLN1aAm
coz2YBLTTUaJ6GNI3dXyAg6E9R8+4RKNEKOSkwKDe/sJlbAtUa0T0kXDlNqlaxN5WlLa/qKJdyrj
TDrc36UbMRCVfyg9C5KYYvdqvCAN8sTqJunSpE313bKL3rNTY2+jLH/KW/DbwkSmvUDLkKrY+thJ
8SASK7WlS9YW6mmc+8IrRWF7bdkYf3/saIPCz0EJgqvEXp3weZqdPnMYSlfD8nGUIHzkmvMtSWr7
gLfnng7d1pH7Y7g1oTQBw2zSHyZ3j5zYjSJDOc1a0flGlKkH0Gl7PYmtlQSMxuNo0OGw1oohnRa1
sxVMzmXWxegiMVNeUXrVvX6Quh2s7tZQC/sYsvOig78uTs0VNA4FEc9LO6fLXMrqrFcTq9jDJr+/
C1+7dasNwg5ZAGg0sW/rMG3D2UqtCE+4Qi3OJlLjPaCCZLzYNO8fJzkgrhvTxkkP2Fgnvxq9b0Z3
pPQMUKmfOZG6Ntvi3BUaat4ZybP5SY4d0X1G6VjvDjo+MrKHNH1Q+3kpZOMZ0zT1ZBep8TXRu3L0
DLA5D1FWmJ+sUhhfUXYldjdNkWnvKcpZwZFnvvxVZVqOQOhgd48BuVD40ybwnF14Hzh7xRPAMm9S
lSj2LTDssjtKge24lQ5E3kXmv7N/tmLo5AMs1vB7jFnJ7GbGKOsXuynk0QtiefiWqsnYn5BYM75Q
j+ORIkNBJV+LkKHRJSVM3cFqZ7AHs5X8m1M6pz12/2NsxJyUIfj3kr/ykCz74o+YU5hmYsYVGtiR
mpoP2ZgG/qygtL50wUg+SJolQCK/Myi+O2d3Y8dRdIU5BMEeEbP1NdEqBFAyTrz4YRjlceTv8LOo
pd4zG9PH+5PcKoQtWAlCXFRBGW952/6YZVdJHTgzTbpImPedZ3JbKGJSOhNfswOlbJZcHq/RayJT
f9IL7QeqavWH+z/idr6YuYBPpz2h03laNwlynBB7owCSmHeV45nAeL2gscRnrUvFzlN9e8+DGl9C
A1rYpLrrpc1zvbBCk378SPfrTHQrnbO07v+9P6GtUWxk/2yG2KiyGAIMT1UQvmPqqLwr51G/oMir
7mG+lNtbF+krNN/oZ5kLQHYV6HRTjcodOCvQenb/QaFr9iMdJmF6CF9mgwfEmhI6yhjdE9ls94K7
gDjNMbTYWCjmD8ir8T/J2DiAleXo84yNwHlkO7/cX4xXaPDbS40yKy0ndEMJbm/qm5RrMtUuxuiK
5Hd7LanVzK7cR/m/g2SHZ9IKpFFVqIHv5iIcyHtz8TkX6XioEsnyjcGSj4PVm09DZIrL/Z+2sfHo
1iDNQbuGHoexeiSjXsQTvjBIz9vtcMJhsDkbAfY2halk/t8PBWsAyK9Kvoxq0ttzZks2bbAMWZVO
6mVfzno8F4o6OGRauititLH9gKPDxOAZAcu57nUWhAUg4ohHQ0jfPwZKqLlbUmZMT4HWjz9MFGMr
ryd5Dd3aCPonMD7D4AJp6n6YlDW6d12I9MWkt4MOJIxqjz8JR/1ZAfHCfdmGLOMiqCamYxTKHaU9
qaxTtx609jPujfFXu8nHyNXoZZ9ndUoyPwkDZSm9lNN3xwCM68tG3z9XCxbb10yBDH0rKeib5fmE
AqYSGpUBeUrWfnT0YCj/ZqXRuANvyL/TWEa222FFYNKQmJPaU/EOCahGl/GnOhLOHkhpY4cskEoy
bKrRtISWv/7H9SjR8UrbCF2V3I4HT51EcVCBbX+YtHIPn7RsttUxWZAG+EjQccAaZLUZeycztMAh
/RNF8l3ptegkJKPz7FxrfNVu5WcHNoSPG73sxkU37+zP2xwGPiAFB9p9iPHQwHw7UQVYhd1nFIYb
LZX9vHE6Hxpy7YWOg7EwvBBgjfWeNM/WlDUi/MW9Fdmt9aEIRytPJaTOr5Oc2IeG/sulM9ulPd+P
wcciCGaQN0EenKKqpK5Q9w0Q4fvncusOXUhLS5xMv4Ea6NuJI5Uzzk6gBih4dyn7zsnyC22gwPl3
xutC+ceh0NS7A42PSwdqMj5j7sSjKGijS4em0NXnMU3sL6oojH/1sRwR87IGivdilPbgGVvLRTMC
6D61oY26TK0DVbOa4JKbwq6BhwCaQ3A7JgasKF6ZbhfHqgV3R0zNuTLDSH5R4la3d5Zs43oBS81O
BRMErlpehQxFLJMZpQ3hiebM3qia2bNedNVfUzJIkNiOMAYWpuo6I+vS1GrRnpcucxXLo29ITvRx
CtGj88q5bNQjWuHV5/t7YeM5ZfNbkJMg09xWRcKMGDNtu+Cipbh++o1Umac2H2bnABjJ+WTT3H+5
P+LG9QIChv2/QIygRa02X6sEQM/bMLg0XIg1QfWh06gXTFma79TOXuuxq+uFWB5FMUT0lmbT6gEy
0jpI47mTLuNkSo965GSWSzIqZC+upuknG05gggDgCgRyVeTzJU2U+OdI7abwpaJqfuA3oNUubDvn
d2CiBOnqkqk8GuloPOOoMo1uq9SJ4glFnpBUziW5PTaDVBjXWa2omlktFfTfSouei6eG40QMEFSh
gzPD1HzsxxgvU3WeArB9qVq9GHFLUZUkKcqxnyGVPAxDPQBBCPruJ+0WpJLUSdI/D4qgudRUTvEs
0Sm9ONSzSFg6SXc+EpXID5iXKYqvD7pZPnJ9T90HOlWgrO0+yYUfKBm470GvxQedkFvy7MJJoeHm
hdSc47RAk98uaiXyJbXRsVfDVfHkQEfNPhD6A+hRyxmtiMZ2JsPD78DqvLhX5R7366p/quWuyame
WjRPo0x+6eGSfOqRdWpcKZKGxzirqxDRGa5kT0xAOMvcsT9pGgkVwO3Beq8BePtiK21pA5xBPtKP
S6vWjxFdU3DuIpmEXwgx1W7eDDS7MLcMG69jXQZXhDgyuXURRLZvR6bNfZQHWe9j4JP0PmwIOUOQ
RTgQTKYyg3eihpLsWmlV/A+mBL5MiHUnX+5v9tsnBs9PKO42TDdEPtc5+9B0hk3vz7jIFJMPnaTG
3zL05I9yPqBVPBnTEauFvbhrI8FZnEbZ9eRxcIrXb0zUkcwYRmNeZtTFUEnSax2dK72cDXqSAPxd
U2vC31mj4XVGddLmk6hRM2cPEJbSdmcJbs/72x+zXK1/hBPIEPFxJAt2f5qHfoEd4aE0a/UwybuO
ehurjaMidG3qWrSY10RLy8w5WKOqXxRuTg94v3ztjTLKca8UzlFwUB47DXWx+994Y4KAZwliuGSW
hslyxf4xQZh5Xdzng3YZuDZPgSnXPtIGcDPGPc3YjZFIzIEK8C9muRYWjzsTX4UE050egLpfd0by
sZMj+aHujejb/UndvAuvqnoAdYwFxsb7sJrUKMXVoIbOpVKlj4JlvSpj+9lpYzQEhRbuPQpbw6k0
1ngQmOFN21cp9BJYUoLFKX47BxF1ukcwoXhOEmienos9+82blVw6a0tmQtwJ7HMtH47rSWQEsgCj
F1j5SzB0AfgqCYvTqhDSnvzETQyzDEbBDkkEXqObQisGgaGRISt4MdI4Ds4FOCLDywo1P9Sq2fae
mGv89gacRkJuySh7antR7IjFbS0w8d4rC9Lg4V19T6HSjsDW1LrYtK0fw1m3stMApLYmts+Kh4or
dCeyeNX2efP6Mm3CGQ1XEDLOm5RM5/bOAfY4lyi1zfZcK20mfI0eGsRguBgDoCr8TwolNuDAOX2h
+Uo3BL/aYlQvndVDXo7sNHyp4mgE31C1aQu1Puv2al43oR0/kwIMbV1gwNT6V8dXsgXPj4QRbA2M
8bOKH8Bva9D+Wv92GQXpQ6hiQD+Jut+eJ0eFrYZiNn6vRT19r/LZBGM10+MPUUh6uX92t2a00MSA
9FF+uDlMpeaMgaCfcUHtZDoQE/cPcRWr/v1Rto4QQicOpKJFZmh9hIju8pxkhV2djKmX4utzor5a
uYFDTfX+UFsHiKQeXAjcHF7SVRxnji2Oi6D0L61SyKFrGYP2reLd/tD3efA1A5UQYd0UNoSuwQSC
z6RtMu9kAFsHCKAeymMLjZ9Jv/2ACgZdmH7N9mUGH7jYgVI2gAzWDgmF3EKSL5iR7s1740NSSuPU
khLoi5fE2zFn7DIIzVXzQkpj+0WR12cNyenL/dV9hVyuDioZFnEKlxMX4rqtpjeKLSUy9nghLLKq
9UvRjs2B+CL5lCMo0B0SElnbV9q67bDBMpHwxD8sa55RMAVCI2KjrD20zCXje4PJ03MfIGnuAhEP
Q09WRDe/d5DFid4HVlR+60qjkx5EjzCWNztW+GvQ9ZwYWyrEEbldp/VkA6szPZAwDOtx3MG4q1W0
7FKNZfClK6zkl92n6SdcsDXbR9lnts+qjueRNzb18F22ZjAmkz6O/4ydXu5B+Dc2/SKADPRjEXT4
P87OazdyLFvTr1Koe/bQm8HpBoZkhET5VHrdEEpH7/eme/r5mN1zKhURpZg8KFQBWUoFGeQ2a//r
N2AGL9+IOo2uU0yEsDlu319oajLs69FQ9o0o6v3rr+WomAEPoTXHLo+rIRvjwaXqckl7WyGEe6HW
DiCDeP5gpnmI8mW9sPSKIxM2YrvXL3oMXG5XBbGk10k//oiFAYRbtBa2iREWPcqec3nNcYD+zdtG
07SrjFIyCWp6erfz2Fn361BUtwqAxr2wizyyRw+hjDB1+8nDjjc9c547MR0snjp+Ncj4ubuDZYCN
y1rzFixAV+zma6xY65slmbv/yXPnOIEQR+dAfFg858bgiKxzvUhp8KjLMQhqgrhMzf7GQdAgo1wZ
mq9dXmAo/vqzP7HKUYpsGwQHgk08/XJs9XrZt30+xhHEZFo9nvDCdfbiYLHzejfljXol5tLbCS2Z
Hwnq/W0WLG8e+IHikgFuHo03cnmXgswWj+LSklErvCxQ8rK6LHvZ4mallTe9V8ndICd935aWfqZL
cerbQ8ijH+NRkqH6fPntF83OS63LqABdt/+w2TncW0aj8ugd3Pq0oQ47rRx8DpBTMDvqWXb0ifWd
EE22s80UhjvYZv4vVTzfd3Hjuowjc1PvYpc31A+5W+ZaKOSqP8yrrtScEPvue75OKQOvcD53Vmpe
w+iYNEyTV2O+FDQyn+LYpEipzSx5mFFHt2eGyaklyENzvun6f5oCvbzRpS8IuB4pXeus755mPXcg
C+QL5/DJSKYzm/yJKQfXDXE7XcftDHsw5ZxknpU+4Rigw2qlUyqsH/asys+vj/wTz57zEwQBaLqA
NYfPvk61UlWUhg2oWO1LnLe09+kixF6NTUUNRPfbGjfUy/TDNkYHjrtH1X9hiL6d+tSLpqKOLwaM
xPOdU8m+OnMyPLa74EJwTA0d8hatiZ+Ro78MqlXHiiPOKVxqTZDHVGqL7YJBSOOJdAyleevFy/hl
0E3McdkIxLNeZibZYJ4J9uzUWXuVO202/v4AenFT+ssBREapQ2pn5xL82S97vOLjNzoRy7tOjdcz
hdsxErE9ANgK7GSwoSguXl6rM2qnb1rVjWYzlhdTCu8pQ4HsO43XXlasNgFCC8NnymSkrM6AVLIu
izOD+MSMYWEzQfk3VISN7eVNtHm3Fko7UOGz3d6atoIerW/iK1x7z+XynLrUpjajQ4kP8VGZX8u1
X6yKkdWYIvkxiFHuiCoXHxy7eff6nDkxMxm4cPU3lTwr9kF5oFkgaRncuWiwBnNXxUnzuA6pc8ZL
5sTM5BobIRLu8jE8vLo0Lq2eqhcrqvWDmor8ciIt5CHjUSdB4Un7y+tf68Q2sEmQNjMDtkIg6Zfv
SuSVcBK1dqNmgKbsO1OXPZWzk8+fUq2CcmU2Xvq89qV8nEt0yMGIh+q5CXJq1G7KX7LicDvAl+/g
JjBtdoaunpwI58/pid5cfNH3LZF07mjUuR9zBEh9xHz1SkOi76/hCKxXi0uI1pn5c8TH4KCxQUvs
x1uX6nD5XdYY7yupWpGXAn8m0jV8zZqKXa7hcly1pXizyFUJLKyEzmzHP/fbg0MBagnm7OZvgkPg
waRxCHNzpqSzI9dpnXVnzoO578h7dX191I3xBpPLtvcN9KWXjWfE71LhxO9yz1nvlqGIz03hE8Uw
CVsbI5lFZBM3vhwWMUestCxjK9KrfiBCj/fjTwgfQhtblL3W9u3Orfr1+fXBeGKOYZHo4CQIMfhY
Bc6CDkm+q+yokvZTt3b1NVqE9Awyc2LJwFEazjPCb8LsDnugHCtLVOx8NZERT1apc4dv+CKXLyRs
2t3u9W908mKQNOi+QPAmaOXgOebJlkm+gEfnVRPVWLdcbWG3oTdM5u9X6yDQ8DRpaW/9noNX1quV
HZf2bEWgOLAzqlbsF9UqzsyQk+OUohXJPNsiJoUHVfOsVsYUL7kVrebcFTtXrSucf6oyf4w7LRdB
t2r5jcyavAjIsE3vZAu1ya/niXTnWq1wZP79J4ymfUsOo3t+1NL2nGYYyqVgpOpNej0CLDX+hO6u
CNXRNeWZre3UCEW9Ar0CwtsxtAhWac6rO9iRQnsvEPSSAjKNyzNHolOjBtEthFuExWylB6/SJGVo
rBuuQhsfsZ5hTUFhdsse9o38Hzw+VPjsZxsvCqvLlwMUK8PWamsuhR6g8EtvmiMvn70wTnrtzKVO
PTuGJivoT9L0YdWZZr2ytghEI9VRqquR68F0nM+FgZ7YTDCV2cA/+gPkgx1CBh5QiYsenCmXVd43
QSx4HMSrEJO/2gtWxxrU1G/USDYeR9VaEjze1EVomBOg1utD83gz5042ct9mI0u1ffBsh4SOuZtp
VuRAorodi2KEWSnsZCTw2qlu9EXo584Ppy650Z+2mbDhSwcjx4axmiWUiJGOUu0S3dJme4Pkap8Q
Lnk1G/Icmns8VIEHoKXzUn/GMhxs3YDoY2W4mRMhIBjDvOqTPXiStat7GIWvP86TlwKQwDhuA48P
u8vGrBowJC07KomyRDWtkgaKZem+G3L1jER0e0wvN2O+FT0fqmmHGvbQLYMKjEYzUZ2R0fbOTo3n
cb+I8VnLZnNX5A6QaOrGWGd1BDQs+XnS3SaHO7o+579N32/bsLlfzko1N5QU+o8TzSQTwYFI+rck
ZmnX6hiT6tdp08Vq9I30C5KXMt+o0+kOb55zXIVTD5y1DjQMysrxMXFEKpdbZuJE6qBVex1xRWAa
S3mp6fTrX3+3J3CwjVzI22Vv2TSq2738enJrYBij+bYjSNcYqGIApn8t83Th0OIq70oYDBeKVXlv
+362o3muM82XyDRv1lKdrnvX6C5kNuaPjizmH6/fmunox2+D4Y2JCHaCGA8fzmMzd/nqcD6juEi8
8ZnyqzXfTFapKYGhGE63N1cbBzMH0zL9BlWPgCm9KMvibw5r2n5OZU8CdG11OIBkBWxA+03bKvXQ
3liFaRUPVPxDtusqPt4f+7nJ/NEpuh9w2dzm+1LbItl3GgzWG6HWuX7TeXR331kZJwJfElLvXunN
mEAXWtRm/ZyW3lAH9mDiG6dY3kKcjm0k+TOkn24KR2ORxoXiGJV2KVxNGIHXxrYZ4O8t4x8OMVsV
jIMZM7aATnaS3w7j1GNRijx9Dkc849mOzEY+l3aaF3sY+XC40gpjuiBR8BcJaldWIqS+pScxYK+7
3Ke5PgLcK95Q+kOfd1dyyabYz9AkzD42/hjY4fmkP7hZQwelHzocdopi0apAN7KB2hN6tAvTaB6/
9FYz2kGmpzIN1U7ym30Wpw9Y53Xyqsg6Lb5M4k7Vd6TYwdseEm8aPhTSqHQ7dADHned16rVkX5uD
E+9aA2L3bnazhWgIOLRr+RF6htvezHmm1ddTbi3Nvi85EnyZmmpWA+jt9hjUs242u6yWuGA12H72
b9SyVUp8Rtflqe+s2gxRepRvBS70yhcSOJu7pCkMNURVX1tTNKyD1gpf2olq3pYLWTVBZxrzzaaN
gk0xCuuLI3UrftDsAbQbh7vuo2V3YxFiLwx5TBMpLCyU1brqYweH6y++I+pI4FWsf0DWn37XDOlR
cenzfFN1iDUv7Jbh84gAt3qmxeF0Pmh9kfrYw2ifllhXhnvEWrPm91otjBv6PMadNdrrhCWWmX+T
2Je2H9KkLJcL8ObpBnOspnpY2RLSXZZYeu7nY7EMvrDs+YqQnDHeT2szfsAKRvfCRVemRy22rGtV
LZQP3sI/eBYvC3tw5lSBXNL4c8OxzvLVPi7GcBLLiiOCp9WO58vMSdcAmUnzXNHLTQLTbI2HHpBj
vLZx9MHQcOE7+kYljSVojY7orZT15b0z1eJZDK7UQ6/K6Vyo8HXkdRH3lXFRKJkhL7NR1t+RWrVT
WIu6+FJ5suj8wrN6w285ju5XYWfPGbYhT5VDQrpvqyU+YYkyee+zIVU1+l6FJv1klPMbpVWoBfO8
zQbfs2jO+bKzM21vQuz09tgckvmicAwP5zimx5qOjsYZL6vqSOQgwZeFUbUxN2lmtzlZ4t/E5Gpd
qGnt/F4mi52GJPS4DzYmefUY2v1sOG9mLa7MwMhiae3priNX6M02FZzOpKZ+NAhHZqss7aS57lFE
xErQ28JZQgPZNMS+1IJpVbcbH7E3Hc7X05B6MZYYk0XlJw1DeXTMtnKuwdvE+0rQ53t2l6Ik0HOQ
cXqr9blmf5jzpbikWIVOnzXpAFO3K+dJXM9FYsT3jp5l/W1utU4T4DDpXdMpF/kuUbzltvXU+cuY
r2BgCAcIHci1znzTpoVQH1a8qDyWQrxhWElL86tGC6QI0Kt685XhDuZ4QSNyuJkBAmy/JEkr8Rt8
X3CRhMotHrJ8hkkZjx2JiCsiET82tBHmWZ/XHyeyGhE8mHKdkJeDzT3IdijvFHzd48sxbotxJ0GU
EgZdtVh43GXNY9vUGrzjhSfWWWv3duiKZvqgpTIudwnLy/0qRe4gd1HUJ7t1u3sMdQk1NoZB1dB2
NwJVK7DU4uNuvTq+K4Tz4OD+ZqL3wX7tRmtx2XiDgk98WnuF+WEkbn/b24ztfcp+AFm0L9xAtdHp
BLiBd0tgG6RvhTXejctH4q+KZZ8Y0Nmum1XLyIFJ5qz5mCqD0C5MFOpvU7nUzp5363p3bPaLDEg7
G+/buEnmAE7gNN22iwMVDVcYR4RG1q8FVhHYHPpltgyVb3ZqWgZOU47dvix0O9m3NeU0W5wmy52h
Y4hPQaI1e6si3SzIkhH211jo1ldpzkLza6mXGMBzivMB8hi8C7FhvrOUzeMM8+WLpsjsu+P0xkNZ
4R2DnLHOv2VDP31TC8fOw3ZMBsefUBao4SQX8y1IeQ4zVVtVRDKMv49syEMVerJZPntaF78d7Xm4
buZ6+TG79kzXuFzk+5FzN+tEPQvhk37YfZz0tSSduVTWfl9WWv3eMYb2cxtr2Vuw5JTAm6Jsd9h7
agRiZKP7ZBVgxgTc1lkR1lj3/LBd+gJXsZqOTaTJuknDaUzV+8ZVii7C3zm7W6U72UEBo5yM65Gc
uQBDqfQ9xtutw6GEUR3kqlO1kYD+mYf0ve3lRjS29TGFEhQTDiEd1cfEe/4xuXRscNIiOMpFTHjb
Y4Bs+lZv4TJc2lZyY5Z1W/ioWlJ82hfRh/E4sJ5ZhbMCBQsx8MqgB76p6LfQ5RTJvAZKnWdf1zZe
zR2HCrKETGEOT2PSaO3HeXarD/QWJwUpUoMpT22lrLQkKylOJJc2jVySJhrWDcN7msal/WqSYmPu
WIoq9fMyzp21j/tYI6shXVRzJ7q2vtOdqv9sYDHIJj/p4lYqvf4JPEGsgWUMcvaNkfOL3+h83kXb
LJkddsMM7cUX5dq6Vw5aaQNt2DD2ftGXGbYQeNtham439ZtpTWYL6LsqZRAPahxRSjqfbA57RQDE
Fr9za4xsA3fphv6BElJnfymzFtWul3tNuCjK+rV2RtXyG0nISthDUeDs6NiLcTUL3c1DtPqLtpuV
clYv9NHqLwdNOFaoNPmY3pS6sz72Y9OZF1uYfIL72zp/6Ev4lIEUuiOD1PWKkjfSceAueqi5UJEs
wvKoF9o7gtzW5dLCIpUzfxKv70WS8i09eLWPVZNNWmDaEwaR82JUSoomN17tb7UYuv7j62UvlfeJ
spf8VYAITBjg6xwcXysqjHV0dR13s1R5bvFWi7GNz3AQt9feKIO+l2oRiHocx8CuXHX1i2EYbrrY
UKGE1ASQ7ZYExR8BCuTSRiyR7rM+EL/i58CruW8m6tiFvcp0ZpQaDSkoneo9L0a/Yg21ueOEpVMk
ZGmauvhoJqMyf5zqTi+C1qytT6NamDwjJSvgVK6tjTFuzH6hYmicE/5cQeZfe9GyZI/4WVCHtJmy
K3RPxFd8Srxet+Y2yCgqtD5MW0DhApPRyb2PaXkvj0PnuNlOGavWvZi7Mn3oW3Uxn3rNmA0ydHQs
mtnLtCRowRowo0iZW0lYtp5S+SramPjCTvqJuizWhkfPG5rNv3cL6rnLK03Ol3R5dbwFsnoG4e0q
xQ5UVcQyNDMDLz83VxXtAgRrLsJRSSx7n3mzVoesv7XEI8LumstudtjtE13P27vR1vAQgEjd5e8d
LK4U38XDMrtGMtm1O6c1W/xOSCgmFciAef7e5PRwv87Qe4PcFoYMWpmva5AYmFf79kBrlePmoj7M
lTuWtzBJrber5eVNkHoI5nZjmmjVTvOShqRhPKfhs4JLmpft2KzP87xqH2JMRVgFqrZNbhTNGWof
aJ1hb1ZNhaVDVmX9BRSi7kF6G2sEM4TKY4nW5+0vYgK300nhQF4Gzpb6S6ysLg2IpFV2YuwzETi4
1XBMklY+BHXrDW8Uw60cP2EKib0iOp5BUDSL8a5u7VImfuXZkyDOXZbdXRVnXf8jX/v6o61mNpWL
ZS7udaa5yQ0OhiTWUcYVMoA0EF91fUHCpFcrLuZ3atkMN9WkD9blotjUTKhEqw9eXXY2DHLdYh7Q
f/w4TtK+attZ9y6GRcvRdVbJciVKq2/8NrPi8YL4d20Nhe2Wn2SG4AgPtNFMfSLojbfSar3PVFj5
29nr9OuEHogSyNSqypvWhaDn902teJeIc+VtaS4ovaZidfJLnLqHOBgKMMq9KHPWrAoeZBMS9ydb
n6mqYvXS6e5dkWKnAh+yxsZo6JK6Deyxap5Nk6AupmDpfTWTKp2YN2tr7ljnVVohSQIzHkm0tgY6
HHwLw7ZmfJRqbRY3aok6HAnVEn80q2qtMAB3s09sT04Z2KW1vvNA5H6Ma6euuy4p53fFOrfyQkHp
KrB9NrbPzOes2Bf9aD8mq9jI4qojOIPWVn3XjmXX0HOxjG9UH6tyu0yefDvVmEr6I+pKdVe6WVeg
IFgc5yJ2ZcZJs8IVf9/QJv6ulHa7QK6Ho+SPRmVU+JlbyyNuW10dpMAbum/goF5FXlv3F9lQeV4g
cDxuAnXxEjWgeqjq6zmDI4Plj5rxsqRA87h60mj8VDHiXVa0seerit0Ve4pJg8KSIFteqmLtjSmV
AKtaPF9LfZR5AOY5V4gRW7ppTiOmd2PWu3RXPH14l/eNo4d0NG070CwKP0DvktBY8mo+JUNi6hdW
l8xhnI8tzkcAyGkgkkGNit6Yx13V94oMigViRTTrCUbo2hjnD5T79lOly7Q/03E4gQ9tKDUeAFvX
GT+Rl5hN49WzZq2rEVlxI3baVHPynjiMeVinnMGHTlyKK8G/IOyGvLdDQIxus53F5WDg8WnFYBCT
LC/Q1NrLrpDIqc4At8dINb4QEIRNrKrITzlEUXGfJC5DcfVoHWEdUWHZt6swrTMtvxP7K9UFPSga
bBo+MAf7a050UVd2iYr4W81ue4vpmOmVfWMtiC5GVW2DxSi1326xbQ1GLFJomJ/wxMVtJ3bMTFUj
YlSq68Hsiqjx5DlrjVNfjQYInVzCKbf218uR4UI21E2ydSKolu69DhgMFCGGB+LizXdd56mxv6T0
8890GE5dllYbbQxGiIO788vLiqQS2ZpJNdKMVn2jZDmy3tLK9iNQgRloBSQuv/HysTtz3eO2Mbzc
rZeI7/tm2H/wJseRk4OZFlpUOZUZFUoup1CoBcIPYwEu9hM1Tq4H4jNuculo3Rmw+tTcgCKr0WTY
2PyHDQ+cddSS078WeaW3AVpJ9oBzSuW3dn7Ox+3EpRB60BcnTQbm0CEuzuG1KhXBuZWQjylMwJwC
J46Hy0W0v+2OyBciPIgGmKnRiT9E+xtDTZp06qyoHgxrF5NDs0/YR9+8XuWe6Jds5rM0uXU6ehS6
L0dMIyqpymayIvRWCsWjJdsPM+e3t0Y89Xsb5+avr1/w1BPc1pWN9cciczgzRrNvqqn0EK+Awe20
Ueg3U+3geloW54zmT4zKLfwG7SsxTyR+Hny3ecRUgYhmk2Nao3W7lfyNXdwucX0pYmW4wLnYJRNS
TDU4Qqul51LLjh/tRuXYRiS7Az5XB2tAVQwcFZoG8YxIzL2jZvG1XqJDMr1RDTEeXs7sRseLNu6W
mEww/eE0Hr3KUsNuAYciI1o3LBFOxBDqY+Kd2YhO9L+5DMxFvhFNqCNPJM2pOZ13uRlBEZe5P1nD
cO/Ved1TXU71d+gl9f0y1NZFkeKy63t23tqbmFrHQ9TIP78+mo5fMTsRrr4q3pesO4fD111JWncA
AyOyvpobLwaoUXRdXgGAO2/AunMMRT3pu2ZVXLx+5VNvF+7oT+rViRa1KLtBdwY25KHX3TeznDUO
20u1N6Vb301arPz2Ess33cLQ4Stip3s4b8wUm8+p7Yxom8cs4qIJ3c7I9mXcPMVeZX8CK6gA7ftx
//oXPZ6wBCUwWzfFBZqzw9VVyUfUuYatR3aZrHjBWTKc9cIF3lWXM5c63r64FDguToBUVeR2vlyM
wPiKPLcSI4L3s4ZlNSS3gtL6Hiv+fF8Y9P5H27F/u9aB2Ur0+VbqbEKwbYj90ngb7WVo5JqrkTC7
LvJk/NVa1HNhJSdGC3osHh95pMSQHRIa2jFtMuI01GjWhN0FrpyqL+RNi1uSHbxuN7iZdUbafeK1
MVrQsPEvZLrD4iqzJXEHibFGS0E9r1pphp9Yne2l4lZn6rjjZvGWYA5lyWORo+tx8NrIINXHxpJa
RBLQult7W/+yeexdIO40r3qsSQI27x4XDgnchY/wmRXpxLPFL83GBgb7E6qfg8tnaVE6JX3LaMQO
cdePcNkLO48BSdY8kJP5P5gQELQ2UOin88whUa0qaAlXQl2jUe/VoF2LBj/UbIwsayzPsCGPXSIp
IhmcGweNB8yy/nJw9pY91Za01aiKG2a2qjjD8xZW0fnalPZfvZLQKBzijLr189xT8oD9fBZIpnvt
ToquQPPrqCN54bNX/3blwK1RMuCguXFNDh+DSTlrS5AAPHoz67E3jOWLNs55EU5ua35tNRDEMzP1
xPLASg9BEAdA8owOW+RdidzVdgrUSdCOolEd5nBZDZJJrVZebSmggUS//frqd4JNgyiFowILEuZk
rBEv3wDbrW6O6Jgi4Gtnk8D0dGbL3l0/4qgPp6abeisOB3befZvN2IJpoqrCoh6cc5k1J2a0aSHO
oT+/ZdEfTjNFoD/Rqo6Nd1mLfQygHenqYO20bjjHITpxKYxKqDy3BfF4RteOEFm1tWfMrr2LM1fc
FZrAsaRW9N3rz/dE0bLNJBsGFuGBzKiXjxe52dAMpLVEOn2BLlRii36Y1VTamTXq1HWwHkTGw9fi
GH1QjOlzWmYV6TWRNefNDVz/OlxGXT0zWk6UI6yBCCERtcFgPfw21Oe1YrWmGtkz4x81DfKa/bzk
ub53864dA0vI/MtCVUgreaiLc8fOn3TKl7wZklcITNs2aubl4RhBnGHKxF40NjNKa3/ALhn1SlED
vNF5LFtgpWVSfSjp+iMGFrTJ0YmaX/GI8z55dmt8VYt5+hQTi07+EL3WO9kB2QdzutmJT3Qvnwpj
0sdnXZOAuj3te1+V0GgjA4ODe4M68LlIXetzq2dpFxK0rgyBMzjyqbfy9doYCqHgXYfGI2wXYNMz
NdKJnQDS7gbFbEbGRxk/Vu42QwHZLzIINgDwnjEnVxL6vuBdATozeabiPpwmSMLc7dCr8tI3+tf2
819Kh6Ey9Nq1EefJMe1pnNGpN5WyDZQqbaPX54ml81m/vtmf+lqowRAIYamz6Ly8FoZilUtnYGYd
yun4DaDqd6XizPrdWkCkD7x+Ftc4LhBWoCRZ+hn25CSv0I7hpidoeetBPjV98yk348W566AABz1c
5Oc5Jgz+W2+V3o06iUGdfbdLbRu0drIwMBwtrQgxrrDS+yGdLbrkfSubYN6Cw4KktOMEebmjfl4X
byW9ENdQsZ9LFWdUve36OVQGuxwCZVNb+YSoIalW175LLuWszh8tRU9hyVY2X0hUrpuEaT619cM0
TcPemsW43JlxBXo4YO3qXZqTlxkPnZ7kAEXJWOBxwl7cRuDqWXLRAEral/ByFiIJXXot719/A4e7
Dy+AfUADXyCd9lgeiaVKqTAPZJS5rYvhA+5qF0Ycy/J6pNs+XgL165+8Jp2Tc0rgoz2IS29M9E3a
DvYHOezluycsRTcVxR4jw+2TInDTlqiodGqSJ7UpnDFISQxRrmyBo3SkCUX7wOzE0bwqV9jxv/0U
gCCZWirwBFTWbQr+MuQdmcOCp+UVDUM8hg0WCn6u5fZXz4TBYLdVG5jOkJxZvI/OnDwAIAqYcXDk
4HYfMmcJCgBtbxsZTfDiRk4itnevVYDhmLxNmJrl5kwLJl3iRr2t5gThRJd0wg6VvB3g6GhJfs4W
8HDqO/gJbfsJGA3wHv99+RzSOssz3CqXyKwb7z6RSh656mSEazcUZ1a1w62LS/G0twFA4aMf8XlL
VKPU+NMKjCHzS1NU5VUL3e7i9Rd76ir4xUBrx58L+++DY1BVeGus6KMaraWswnQtUBv35Tl9yYmh
bHBc/5nFw8M7IulbmDxNbsESnRGAvjmLq/gCusPO6aQW6sUWTY+8psm6a0/p7Dutrqczi/bxPOYO
gAoASfDHALV8+eaaaYCnYy5qJKcyvoRhl112CHD3mRM7UWH0S9DYyXqmMDgq5LeXyPGSGYzbKVXz
QZ1jjBjclRPmimR1wsfRY4dYWgVNc7qX9axGY1t0Jo1CeiyavgxY8Zlqdw2/LhW4/NEQTZ1EceBF
4pNy5t6O5Pg/7w1nBUQN7C1H21iZeHh1pGKNSq3Ur5t8srcOrtt9cVZSaiCxjNWMOxzd0nDYOoVw
gLy1jtSxN9MAinVSB7BAsYRa2qnOfLRMlX7ZC6qLQBHkgfo2Jl99YAgQ9yBOJ/ujYQz27Pct1jOh
1LvhweYsMQcqpI3PZAoPLb7a3UjXknba88Tsv5+rNO/9eCtf/F50Ve2riTr9IMYiA/IRTp75lqBH
55fw6h9MXOw/q1K054KrDgu87VGhE8Axhtd0bAZq2m2ceWJYo97S4jvVqp2bKk9I0TDXwvtWw8L7
QYax7PdO09vvXp+hJ1ZB0DaOntgBgDgd1cooyPSB+bNGkHWzZucsuvWjSPCm8M2icuaNXBXfd7nM
y2BgcazDrWj4WIqZ7AbNFICCr9/Q4bmfh6HjUAEktRVAwI4vZ5KCkMD0hFCjtmqabN/h5jBih0Ue
m2ZgHO2LtKAhq8HwqsLFNDLYugyi59dv4sRCjP88BTeLF3Dk4dYwm0qdxEs/RW3T58Dy6rJTlSJ+
S+HXnlkiT6wcOH5Sf4FhUhwfyjrNIY4p7tc5WmmM3neigN9RdW0wJa16VbPyh1WRl/9+yP/r6/y/
k+/Nw79LvOFf/8Wfvzbt0mfMtIM//us2+woNpvkh/mv7tf/+ay9/6V/34/deyP77H7fP7fAHy8a3
Z5E19eHvvPgIrvSfOwmfxfOLP+xqkYnljfzeL4/fB1mKn5fjnre/+f/7wz++//yUd0v7/Z9/fm1k
LbZPS7itP//zo+jbP/+k+ffLS98+/z8/vHuu+L3Lpk7+uN7+8/b/PB793vfnQfARmvkP7HT4Bwkl
3VBd//OP6fu/f2L8g0G6VQ5QfFyquD//qJtepP/8U9f/sflabXKc7X2CZ/z5B2Dff35EtUGePDsE
Jzl+78//9/1fvLO/3uEftaweGoDs4Z9/vhykCvAAqBibzQF8oxITD0wzqteUJEGxXsGUCPRz+Nff
ffjBjj3CSoQMNKnXk83pTg4f2iyJRu/3Tuh/3fvB7B4dsThFMajXHhnznQKN65yH7svF9K9PPqgh
XTIGacZLbMSSdQfjxR/nwc/X5mKZb6EVBdn4/Zfh8p/X8evjZzT9cnb660Lbk/ulWK0NrdPjlQv1
LnTdG8c81/f8u0e/XfCXDybddNUzTmkwGhQfPjwv1dtC5s80Nv/uvg9KFEqjUZkgxl93c2i37532
zJq5TYaTD2T7/7/ct5Jn8aK2rXatmevexJMZAhPkO2U/Oc2lVYz3qEd8a4YROyeXit49OD1gtYDR
YCEL8Kz7RIt3Suleu524zcnR09Ur226Axab2t8q0v97ZwVmnaS13dBpVvZ6tHHK+6reIbtfih2dW
V5o1nlnS/+4JH8RxaeW4+SPwhLX6yehhE54rFP5mZBxGQiR4Wg7lwIx31A9LUSDt2FfuGWj/b+aN
ezDhk7mZBUdl9Rqu/641doSFQRr/6qT3aq9fxs3u9VlzIPv571dwhGKJRofnvKow379vHOKuxJkF
gc5Solux4uqiVNwrxFmh1pRXjWoREyjfV0W9o9UQJBTz06KGqATCPo4vZN3uFWe976DEkEsWplay
rxJll5n1bR6TPrgxuug1X86qF4x6SfqZstcJP1xN0pcSqOBjGab9h3n52EoBG9y6jtvbesG5DiKk
RcrXotb3UmnALdZ9o5c4g81304xOwbV8w7pqGn1fItTVErFzONWw8IQZOitMUiGLTXeKfBq9TVLw
rUFRMmbLzuxtP3a+zStM15gO4uZ3Yj7mq+ELo3/z+kP+u3FysAbWqGtSsrTV66V+2/VPZn6jNeda
hj+PMn9hRn+9wO2iv0zznAitimaTeg0fy4eP5puizPxqcoJ1yC/nJVrEsEvM/8vZdzY3jmvb/iJW
MYevTAqUbDmHL6xutw1mggDB9OvvUt9X57l5TLGupma6pj3TEARybwB7r3BKcX4XagIkuxHA08Lv
0ySiA6x0zkX1QnqEaOfWbkEtcqr9iL3Ml0jmjWLNkePfc+T/n+Ysi1acNIICQxt1HQ169TWXIHIw
visprmDsdZpsUK3WKqR/m/4/rckspyIsgcqUWjnS7PhlzOC1CjYJUGyxrLkTHH7G4lPJLISWAWkp
aLm3suIT04q0tAUXGBDllniFkF9AA0KloYZxJF54phgRNRvX1oDDLijcy9HhcuCDl05erdrAUe4d
cCYs/Q0tDTcR0kHhqmfQLwWDsK730OiFVihIN4BbVmW9gXquB1SkR+SHXnmu62OsJbD8eLTzzxpI
LIAVvMvv30IC/C97YwktSAHsR6QC+5TJg5fGKyP/rUj+tNLzDK4U01BKkAUG+tKDuqQnoLIiD0HC
8D3PsHHJO3cDAf6VlXd73FoThNkU3VfFCAcMB+Dql8FK8SMIhcvKIUvvKpN4QjGDSm3XHJ6Wvv9s
AzDhJ9WgTzBGOANvAdI+ZtLH5ZX997bwn7d63rJzUvg10UrF1pIcAKMIJN1LtT9Q0lNKZeV8sJA8
rNlGQHuSpU6PTaaVsGM/d/0vTfq8PPuFdbFmp76cll3OgamNHAf41+24pl27tCqzfEcLWmVgyiAl
IY3EQrgKH9yG7ew22ers4fLkl9ZllvfMouLAK+JD+vhUmzdZ82FmKx3ZpXU5//xbSq1N1G5qMspR
wvxK27aGf3nK+jkqfogWS/t34MZpUC3qBjkCAgn1MLaBYHFgjoVfyY6LjsbOSt9QEHFV9pRm0KME
OLvWH/u29S0IZKUSx9W+8KQ0RmU+33ZdGjrc2Kd6iao9Cwks2IE73khl7zW5Ag6NuUvFiafDHbSv
VdTzefmL61UgjTt4ctCW7lISOHJICQgH2cqZbmnx5sfOzhrKMbZwKGJSqDUhgyPMyvItrN4s15gU
pTJUgM6XlPtsPKAL5V4eeOl9neUHmsRFCXjnFJUcMuA9BLS7JEjMuyG2AZ9e6xsuLIw5ux82LRDS
apwjVSYbSd0xfSUQFmZvzhKEKNMMEYcDQJ6qkCk/TNnLNH6NBIT58v+mavGfPDev/uh63RppBhpJ
QT6EEsUAk19e+qVFmacKsO57FQCLiCUBaoAwor887kJ2MGfZoR8SwLlidYpM9MtRUPfHKrmFgcvl
0Zdmff75twSBwhTjoKLihWlTv+1CrXZW1mNp3rMMQSAPWMsoz0d1/MC55OqgIRmgTFye99KrMotN
yPYQnY0Mh32ngDb94yCfQPn0MuzZav/n8mcsfYNZlKagaglrOH8G27b6k4UuIKTFV77A0sLPIjWt
oRc5CkRqDcVGxOjaHX9h3Dm4P5m6srVhAhKB7I/67trxaGnYWWjS1pbSBu6vUS9vkzEAzu3yGi+N
e36+396/wWFkYAWm24JH0ysP3FzZ+RYenjELR0ml1BDngQm57eQ7BXcwbaWpuDTnWUQWZyWErsda
VHQndX5S31+3FufP+7YWqsMz2Chhyg7uNdPWWBNzX5rvPBLLySEtPc832Vj39ZpP/dKwsxBEn4Sz
BrxqZOtjqnndmpv60rizsMshbtozjnGBGh+096b/vG55ZxHXghAWQ70Mmd/6NeRHNGZWMt3ChPXZ
digPfQNTN+RQe/B1gAH+bz3O/2xV+izmoGA9xUWnT5FuPqjTQ7t2gV3InXO0TZL2IJW3WIiM3pl5
eycAPx564ssM+pOVdeWqzAKQtEmcZjU+JZHBBJT2NbT7r3qQ+iz+aMdBceNUjiY4PY9QlbluL9TP
z/db/JVJmuNvDS90sYVxfeYE1813Fn9CoplodIw74tIgwPy67hR5bgN8n682KY0EUihycrmv9DC+
8tLw98z/bR36FkTXCZINUQlvpQqUyZU3YqFwos8C0E6q2m5qrMPk/OrZF8TIN6PgngbEv8MeddKE
6ZpB60JIzkX1coUpcQefSNyTUUoSj0r1+/KzPL9jP9x7/jalv61N2fTUatFNi8Coxj0fRPIR24AR
Xh59adqz3TAvY6eQCc56UFTyFMAYkvfrBp4FYwboBLTLsPQdC0xrG6+Zhi9NeBaKbWXCR2iA8zxQ
QO6k3qbXTngWi+NZdhwHGeQ+etLKnRArapJLE57FIgOYO7MSPL8qiQoB+veYrbzdS2/GLBqZTrjm
nLOHozPXwsVWqKeKrGXTv7j+n1682a4ICllPoH06RUr2zsfkBJMuLxHh2FUuoLCBYzyBLOQ2OYfQ
TeVCTs4lyn0Bq2U91CSKdra8TVOy8l1nuJj/bE3aLJThyFXD/xCz4R1MvqGxr1PhDspetLrrIDLa
LAWq+X7o/m8Gc//5QHW2x3Z1ik8oizGCxPypofUtW0n6C49NnW2yQwcCJ2Tap8gSmwzaA3UM6at2
ZadaGnwWzy1H60qc37ZWU7ymyENbfkgldeUp/JXH/uGdUGdRXUCUn4HHM0QqQy0FRG/RQCXLhFQF
yDU89SWncokq7dVRRKBbuKUBQRYt9XugYltomAC3FdZKegNiul9k5hl0v2/B3r8q55wb2N+3p8lU
uFn2COFEblAS2g3whbtu5FlyGCYLQFBg2SNzhCzkDgo5l8ddelzavzPWpzrmAlI/0BTYQ/kbeGM4
0UEd7fLof2mlPz2uWYZoIBAFUTgM30NTLc2KMB+BQzK8nGaupU6bIdO+nOxF7pwg635X1uOZN97j
MZ2Zfs0fOKtEnR6O9EWfyoDz3DdBD4Myp5/B9wn6zjvKnw3p/vJsz+/QT5Od5RsmZxxit+UYUcjV
5ekd76lbKq0HzseVT3GWQ9DuEQ3X5DGq9drNiq+xvS7Hz2nghWFQCKhXYySjt4eLyZVX6znlalLq
nIyQx4l69EmkEopa5pqN58K2pMwSRVrQQRkyrPZYR9D+rbqVp7g07ixDANw3Qe5FQQICAY3YvWcX
VxbS/pvWAr0niL2MkYmmJ3PFy+X3bmnGs9h2Ov2MvTbGaAIP9ERYcN2ws9AG6KsYwbAfo77yjZur
h52FtJPlbQf3zCHqHqe0+00L/nF5vgup6C+o7ts5kxqUtKxFo7Vj20x6g9xhEGvFdReHv7v6t8EF
1O6MBDabEfQP0TNk1x0y5fkePeJoXFcYdkihiOA21812DvEd4pbg8WFY7WDcZ8N12WeObO1lGPcx
HS9ElZzAfHwvpGqtSWecM9gPuVOeRR0ztf8XdTGvPaV7c7A1w665qeMQUFoJ4FSIgtzJQIZKQDca
te6OrRMk9iePK6+taQAgoCTRsK4jx77Di+uNaHCojzl7MRtcplu4YmejO9YVBHiaHeSAgir76GG7
ayjj1o63hrhv+70J/U1nF2d266LSGBQKdR2me2OjQXELDHI4FEJcrJQhU5UonpQ8Mfn18tu7EMTy
bOtvDQiF2eCxR7rlcdOLmX953Bku+T/HwDMA7/uZwnLStBmJPEQEuBrTeiAQ/MsVOSzB/pHu5PRP
UXxK5UPTvxjdO8Hx5/LnLn2fWfZIIHgTVw1u2rYUVNVWH1eYAkvjztJHnvYQ4nEkVBx+dfV2vHI3
kWd7t+VAxjE2zsN+GfVerDFJF44E8mzDxo6njMX5qcbZi4nDXDHdm+ZH3F/X3P8vuxmtnAiQ6Jg2
DMygD5nqK6Xg8yb63+Fo/7U//pbuTHgWmyqbBrS2K7eDhkkH8ISe3RvVW1euHcZ/fpQg2vz7ZjpF
q+EEjiKg0m2A546pf/nV+3kjsJ1ZLmksGWp5+vlZlhvQEd0M8n86WWsuLc16Fqj5CN1fM8esawA4
6l2/xv/SzpHx05qfP/DbmscFBaasFTjcxQeFaHfquCc9JHbHRzl5SgDGmvQeSv9GWNTZKYXggqTc
KI4UpkniZrzZGlA9Amh/X6FxqZE8aKjwwWW6g56rL0m4pVC3rj4F3bL0UYYJMxwAvR4NoIkwv8gH
7/LiQ4V94XvMIl/vFEjpabjVl9z0J9IHgkK9Ej3nvvmTxYoHQzuIbGloD5deIttBaTSQfUr8fADB
2HYNAS3wvwrKNx3tAUmrfJgbhJJZbHNs7MwMINYHMA8BSk33NUC3oC53MKvDAEZFXSNh50XgKE+D
/gdancDcvFpUegBJMoSz3W2d/5bbZ8gOB3yApBWB1K1khlrFgqpL3RF05vSQJBIQLWbY1qckeSmy
0Nabo9JN/lnNyoZMi4yYmO66AuJbbX2W2XFBEnBt+0mjpc+GXwX0GDv5DT6sHoeiWMLgda0ycON0
d7C4Z9uSS8qnyThZteqB3ruBJqJbwbO4L4JJfoL1pVcSyK/Lxo1pP9sQKq4ddxwdH4LCgdVvpNj2
kkw+QV7bg/14wFTFrcsv0CWDJHuHIuaJQ+dOa/hKzl16orOcOyWmkjbna6nNDxnbD9lWGlaQjj8X
OP9Lxwjg2sYYSySaDiLTJP/TkNarWoioJlnY4X0fzWYPJdCVzPBzOgbBbBZiGoTyYOkxQBz5ZPBH
lsOyCWrO3cqXWRh+Dgm1lZROXY0IjlNwXqQ0oOM7h/aZuWoFspCX58BQLiAFKc75Xq5gDVS68P+K
+R7gMzNf+Q4L6W0OCVWrVgJDAOkNB11NhEUfXM4LS+POkrJSpIUG7TgkZQMy8SFUlK8bd5aOe00V
hmaiXmTmOyiXE2PlCL30LGfZuKIUGuGMjBHKUb7FKoBPS+/sQIoqxMoRaeHdnwu9QMGu0+1zs6pv
novmXZduWN67msxRJT+rfZ/hmmtpeWn5ZyFcm7mA9i0u+ENbeaqwN4Dp3F33BGZHJzE2daXDyyCy
R0hfR9lar2bpXZ8Fq5IX2piceyppy49KP+5APfJAHsTqFHtZ0v3L09fOS/DDvjuH8Zl12naFiuxm
aYdKAspfOzhW400Q565bD7LNG+r8bseTBCSynW41fXBlfmt0vds3k5vZlduOEP5VwHdufJD2Nix1
wGqbHmnzVOntZkoz164+z3amNowKUhY2zIMjRnh5/gs1MtgD/ZvUBnOowBZGZFXtawFx+gaOBpnA
DaXsgir5nUEMeDBVt0aJtqF3NL4tzDvL/g1HUK+pGi8rgdmcoLmfN9GEqoTkOH6XhS1E1nlyp+TP
JfzArLUMvLCVzFGH0AOwmdOiXaNDPqT1u42WXVXCgmfRv8sw6fCpa4wzFEDzAOPo6pUE87d+8NP7
McswQD7ZEFNGQYjSx9o+2H/qA3wi7NRLp5AqW5Lv4np3+Vkurc4s6aQGSQB7x6sYF/tOxHgAG7NZ
hc8sBNQcgNhBeLyG5R82DwmC/uyXhbvw+FVoB1o8FjUEkXaxdgdFUs+xPjh5qGm/L/iDlIelAfWT
xPI6cDuNpnEd/YjK3tYumgdZiG0CwfDegtQ3hUW3fc9I/ZxAYhwuWCB7hqWqeCpoP5ITlDTfYK/q
gQEXgYp3T3V6X1f3SfacWncV2bTWBu4CK+l1IeX9JT18O0+3ujXABl3GCyHnbiwBqnVdwptLA8YF
S1kvYR1Lx0vHE+seLz/9pQnPEp6dKJkkzscswn6LQfgZW7PAWhh5jj6MW/Dikuac4uyPqj5J/dvl
GSsLEHBkrVnUtXIiJgcXXIZmiQrxEcLu8/69VG5ZhTrZSN4hUgIz8/c7mC8Iw7f0fUGfFfKuQdlf
qJnXoNgBwfaNrqYeGb/6Edk1ewXX3wNrADC1N6Wv/aIIeLPJCGxy4ZfRQwhBbY2gs3TXJIo7EBBL
hvEzlg4Fi5LsIJf3Cj0aZUSrozwdCyNqx8+WbakeKtKbmT+k00kCHTws2kf4FsCOQxqPtkLuLWYj
VzPlJddz3O/2zHwb+1uSZ75hv7fswEyfdC8QQU7BbnaCifKgnL6s9h6cW5Bgj5PZw5MDFxQdiHfD
a2AMBf9FN9H4MWnPovSP1viY0pPaPzb9/SSEL8hJrh6mClriO1m6yastKQ+0uR2bh0yPTG0/pTY4
+sS3kgiK167T3+YqQfX4Kdcjqv3hOmy94J49xps063yb/4FUUQCHvlu74S8jSE+J+ZL0ncelO0xd
F38uP/mlN2p2d++I1jc1HNgjEEuy9iaVrsvi5iyL66XplPWAcXsVZJTjtHaY+Nuc/CGLzzGhDcgg
CUkGDCzHIdqiriQcP4nvSCm5ifFUKL6Wv2Yvb3FoTAfJepOMjzif3MneOfaLmX4aQ3lPWXEHMXSj
y7eJ9QCzidDA7bSGi4B2HTAKxrb/xlMstz1NFaAwYlq6hhXJZCVUzwH50/ef3cqbKdWyDMyYaCoM
9Nr9pNl0w5M27CFROeCEct1rMTtmpo2WC8ZbpMYG/XMfqf+6cWdnTNusKt2iZ6RAfoD9SNH5l8dd
qDvb5izn5oVZ/S/ApgM7FaYpgWP9SrpQxaGoknJfKPcD+dCsj2bcwxPXnbjw+3pfVmPI2NYawJfl
wrM0NCe72FWm32y8QUmjgOFT28C1SPf16kbiN5oJBlEAiQRXhpFKqn6pTratyk/JpjtRQfibxRDO
3ueD5MX2FBI4M0/0ibPbIg5acbQIHMtvDCOEddl1T2oOenVMKPWUMY5LTXOfKwdIGl458GxHyLpB
ySE1jqqeGpgfIl055i4knL8WDt92c80wNak8H+9kibmJ+RqjcnX5HVgaeZZyRhumVkKK0Sz5kIhy
M1hsBfS6cJqbCxZUYoBwBR+B+LBrt8IhJDEfu2HVUnjhOGfMUkVSJZqcGDqKGVLjssSK9B5kqgLW
IRwG50T7xBnZi6uBe2ebpzIvcOCWSzdtspuWqtiapXcYgX9CVf663G3MUswE6DqcNLCQpdn+0V4S
Tf9z3ROaZRXSxzCPgy4OkOuwnvPVtcvI0pOfZRViqynVGMYVuJAlfvJ53XRnOSWFrcqY5cDHqOYL
k/dXgpKhbf7v3lBrpdlINaZbmu5gh2K193Ge2A97wxw128mZoInAhFvYrVjW5Drmk13CGqw65FYH
16+vasTVuPWzRvL05A6FTAgxgTk63Ff2R5IZoPWO4Puqt3UGFkrxSsfuoQeNsi1iH7tMXILRp2wG
W3Hltt5ygN661wl6ZvWJNJui2AplM3WoN7W3PX/VoBN/1YOYo3YztZC1hmLB9HeN7pv+ulSkzxIG
H4dsSicsl5Tfkm4j85X4WQjoOUg36bRMaSGoEk36bW+MEDetUeFLMrR17ATHy+uiaY7ZJT2MEUHG
Q1pSK7+z2pBbj9et9ywB1HwyZGqd42nYCu5bV3a55qhdGJaRqbYxriIfxGu/xndYWu9Z+A+aJshk
dUC3s0fThEVcjR4pPOiCmj9ctyCzTKDVKjVlIlDdbsuj4LjdipXj3MLeMkfrGs0IpTIVcze1t6aa
XFU7MHvNZGAhL84RuxqcHW1+HnwyAjHCDGblaLA06dmlQaU6aRtIp0ZG9mY6XwXaKcxKgqvWWptF
ZRrXMAhV8ZI0YGPH8PRcmfTSYpy/zLeDB+Qns8yqgXpoQ33YVmtSQ0vDnn/+bdjBGQvZFJiuFf8i
ykFfU9JbGncWg7DEYU6jCuS8AqXkQDSb65Z3tgfb04Bappwj6UG9jbtGsQImXZrvLAjhxDdyzcrQ
M9nEp+7pusnO4i4VBpMnE4N2BxasCX4szHSOp+0hGDUV+v/OFIXLyzO1l0adHZdjDr8lqgxD1MPH
KcttIExK83evCK/W+R7K6F4VR62phFmheTlEaCBui1MdQRfxRCGG5HKz3tS4YWR3EsBqVXVsqueS
vhY62fYV8VNj8lPSfwAsFzQQiYDxLfReBfRp+eQVmgrvWFgQpU92esrAOGE7o7vRVJRQbuFJtxHU
8Cz2Av3FXamhwZK9ASECc3s44eSJAfirWSieDGqMN8iWCyEuGAeXu67m+wSWb8Yw0iNvb3q12tvt
po3vhwEFlSghW16oG5UL7iqDCqirQXyU3n1orp2mvo5gXzaa/VbFjgJF0B5WWtPOqfud41QbnSgb
dPbCqncendQ0XJoQc1vDpe3yE1l6ILMkBUFNqKj1eMxaSJ7G39cNOktONWTVtMRJ0X4JyXHNDuL8
h384ts3RwjqnTgM92jGCep8Ptw13ggkiHMOBUVp5O8/f+adPOK/RtyRltLHW9A0g5FpshhXkWmR4
Ixc4laT8sRhfr1ubWcaCLdwIUU8seLFrjld2A/7qIn2bea7A6jk/Y9VASH9q8A+5bkv/Cyz/NrDE
ZRiQoF4YZXoblNo9BQj88jos7I7qLGk1omeDDKZk1LKdGGB6hXJ6CSPyy6MvvNZzhC9wSOqgCMy7
4gAPPMhgy1weeGHac4gvPCDHhAwE1DjrvZGmOxsuXhDnKVdWZWnes3As44ZDahJvRzPd8vGGrrV1
zpemH15tZRaR0lgPuQQfjyiGvT0FmgbFay8H2h/e5J4kyz5T04Ct8VQXUHgQ4Pw3koioJxM64Iik
ZDNRx2/r9wEVAUMeNn3BN3oJTV3dDChrUDxC9Vic8jWB+6UVnAWxBoPynqfIPfk9SssrmeHvseqn
9ZtFLcsAhnEokk9lkwhuDG1eu8I2bitU/uIi9ZuRbSvdCChy/FjWgSxLqKjtKBzvq6rajLYNbPwb
RvD6apPbzyVMGut9TsCr7J4zW+wI0PMxkE6x0v3uu185f8j5Fl4MooHQumVD0/oPHBODyy+xsrRI
s+NNVmpjpRkMyuUK7qR7HcjWmpZBD6kmWVQR8C56vhvzW6CsS1jAc+UuVe8vf/ZCkp3jlrPEADUT
9pRRmRwFSd142nH1pXCi3r6y/zNHL4+GDedLswb44nm6z8PL815Ysjl2mbGMF4VmD1EBj5jSCuBK
c13Mz+HLNZkg0dtjunbuxzCS1FfGXUhVcwAzXAStbLBQkEvbA1dfzy4PrXwlLnCOYHaISGEnjwMy
Nf4I9WEsHy8v89KkZ5mD01zO4AUMguMYdjas1MUrw7nu8uBLz/D882+7GS9ZP0LzHTc9SAlkfqpv
L4+7NOl5dihHRjsFK510GxTD3LIMz4WMy4P/zdE/5B5Z/XfWLC1YCw1DXPUGyZ2gLNxWDi47zyzB
GajqPAZfZa4QvyxVX9hfkvlKQT2BRO1G77o72G6sTGRp9WZ3l8wm8MU1cdeS7Vepfi6vLBvMUcOp
nMJvFoDDSKXP3L7VxMrTVvHXj9seRE//XTq9B2qsqCuEltG5rfDU+rfZH4j8avOPHujCUtuS7jan
jldZv+B9C9jIHigoaIIyT8DFouu2CTnYFFLP8UtvvdgmHLhesRPAjVja2ErtcwlcRsitOfJJ4QdL
22n4I+JUwQdRGJ7Q2Gaq4YgK7ERtbqHvuuUQQ2uTvYN/CvN+0OM9dWiksA/L6dyU5jCAV9x4gNaK
/lkbHCYAjxKzb2oYTBD9BiX2wDZgXCzTjZpCBaJO/a4e76dB9XO6b+NTr1QoPZp+XMUwiYg9Jm1j
C1crk4L/DXcrrTrWTuOTngdoOXugyvssuy9RmCgnyFNDvawj/X1C5dCQniv6SS0FDW38ztn0juUV
sJZT44eK7GNoasd9Gg7aaZoOADZ7VeNDrtW1pGNd7ztd8ZJe89rua5QOapJ6tbLVMxIyvcRq9m5d
10ETf8r9rx5OyboFzKeSfVEskdkJj4g+kOQbp9zKfRYwuCLnULt3Rza4VIa2J3TOh4lvRhmShtJn
Xw6nEaeZpvpq5H3e8q1mv/dn5G1ao4QbGuilZepLSSOn/0zlHU+f1Trz5JKi0AhHDekGTgcbnhnP
PL7PgeFnrLw3SpB/sTE6aGWTPoQeAgx5Td8QXz3ckasWpiOZupGNk5MJN9XgPTG5ErZ7mNmHCnHC
gsi+YUEfHLu8FDOvdVrM+yPPjjpV4CGuwcnJ8pSB+nY6+br1gKoZKkYuH+xNPMJUPC08B306VY0Y
yyFX/mk16Y0+QT4LbM5eu5mggGhzwwPMBV6mv4phA/yx3zNzMyWKa4kywAEVeCYu+40TwPFXfzDU
E3ceyfDYZYeuOHVjOOC37fnfDeksJ+k1DZQln2h+g18r/No9OhsRTE2IzilzAi9P/Ax18xKuyzDl
5SqD0wom1910QFIl6N+ZNyWLGvW1HRvgwnDAqb5s9Y3nHxp/t+1NF7+N8Zsivgr8N0vZ5JC+Sy1Y
DxXSsciCrDjG03usbjMDOOHSI91pKG5pcaMWO1xTPQkLqjgxuMsAuvhxfyzLI0uDXr53YMxrgsnS
SDcxsBRZQgN5vEUdJyRSs21gwsHL1y6rcG4DUwqndvZeZrtKsGNcjBAqHEJZrcK2AbgCpJcETsx2
NWxL/RZYK6+Vbozu2MNTum0DuOG4SvnLNh6rsfYtXvgjE48DpMtU1CSgknfE/SNolVu4Q0NgdM8m
ySvzl6neGe0QdiQSteqbpHFTY8+qztXxkkq5c/Zg8iQldp1zY7YJVSQiC1w/+IxyPQckG0veZ7kr
uIPSCAAm0+DZKvcbG34dZ79zoDEKcXTgEqrfWvKptIHL9gFIR09MEQm0E35Z7E5RhwPRVZhuA4Wi
6a6UP8PBxpyA1avQ28Uhwa4e8jbdOkzyIR8RQCAV9khuBYBTIe5L+ocNOayHjX1W1G6sZRtNu4/t
0i1y5tYSRELQIBm4BqR576qlgc1Q+E7/6DijS7kOQ4Q3k8ERegT+nBK/JcNTgWKKqJmfKQ/Q5XUN
+Dkz50lwoPgQezbRfScZPAsG11gBp/yVGgDeNJaX0XKLHr8nQelDgMysGQd4EPg1e9IVIEthgDAU
O3houbAsAt8AUMHcZ9qzYz7E6rNI2Y0K6UkCvqMDWIeq0RDQ+oDyd9Kh7lLxVyYPvxVgUi1HOg4c
m0A1FWftTBgplG7MxDaTCzirtzuGSkSXg4Mg07caEPhiaFwZIAlRGD61z9pNeajzx7GpXPjwwThJ
+GxKfasywmzc8aKNaBEmJGxhMY/orYaHqQMtNQsqERX8tddvRfNsqiDw30nVC0qoEt0buEjg/xic
0tWk9yq56/EGNXCrngDSt5vSzQCpz7VbBW+MKh5IjZ68SkKz2yQssOvbrEeh6jlLH3QES1K1aNXv
Y9WJ0BzzKifzzfx9qOkeydoB50zSElToZEDblIDK952ibjLsfJ32pFn3EwdcuPCLHsyz5qWOwfV0
cnzSrifHuqoDvdFRVksCSx0eU+29YntFQrk2oX4pnQ3BGXoRJyjQSv07p38MdadxXKborjbuKPlQ
Jo6IOEBEZ5s127b4rbT7DFOqyR5gqR3cTnHTijpDdePssR83Uif8MX4GgkipFd/RVZfSULaAvUo/
BpDsnP7O4D7hD07zyuywHG6lbi/UdNe29zhpYgstxv5j0hW3Y1mgStKmmPAWvZnVL44aRaIwFOms
fYcUm1EIKmQ7NQOr+lhVClQValxq2JbUcKmpw2K8qWEl2lTIXonPlZMCT70KarANn8LYylyFkCA1
TiAD7gpyM6GCXfBtL32a0DAEaAcuOBBCRuGTeSgTouJgQKGPgOBXVaNHS8c955up5nDobB8FNnl+
V+bhSG51zR/yQwKapZVuZNiW49tAazRPqZsWvqz8kuXtoEaG/jSJW0V/VoqTVgi0x+4aCQAuEJiF
7sbqbWfboYIeFHQwMmyHffLSEp9VW7SSIOpwn3ZPsER2mQ0l9ZZC/3hiKN7iM0D9cCpySwjYAJkU
sfYX6SQEpu72HdupIvYzAMtqOegcHMi6rVWLo11wOGCUnm7jXDA1tyqLC7zQN0WJPgROLWWe+5AX
9ki7Q3q+sWgkkJ1qSr2UEC9x+EbqDU+1ehy1IKtadYEKarygD45Ewrw7Zj3fOJUEhTzhOmkIHtkp
wck54SjPou2bJl/yeMzVqKw/IRUpKaci2bfiAT5NrtG8tVMcEH5KG+Tg4UjT5ymFJO7EfFsLWpSt
9fSNly/wQ8t7yM2JUIBfY+fIYATbu8hCC1otNRzK+uyLZVsQlby0SvESWT5HbWBCBhheHOexsLZT
e9MYtd+kxqYQUe2UNwrtb3ICnBaEgQYpPTTQFGvBGJFS7C/mYKHi8Anm8mao+T1tGo/G8dkiY5N0
9KMdmu0gAgtfOnaYV8fNoex7KOPe4XCIVGCHQNuYxS+1rN00Tf2xlXw414WK+gj0j1vBlmmyD53x
W4UJdnxeV+3EY9XtEEO8zaMWS2Di5p5KGxMuGba+qWQaVvnHhP2txOllwl1Zs1Hbw0us4YTdaEnY
54avjr8lbHAm1IAFuxnJrxqHabh0CSvZTljlquFeYky3wpCDStfPAeAkYku4c2xBdNKMPxbjYW7Z
AZHACourXTvClps5XoP3JqP1tlDeh4r6ZtHiIOApR6XVYLSiBgymOEpqBh3fMtb4QwEyIcxnJGef
i2NuiofM/DL1U2ze5+UJB9CW8w2r+2DKI4cAXqI0Xp1tIRLjmQK2B5NAfgfQtzwWiuHrWeKWpnHU
69znDc6Gtbot6ejyqdzAKMdlTbHhDehghoLQqD0V6bnVsWpCBa1K33TGn96B1t+IxkNn0RfNutGG
Jzq+4syw7eT+HWYQ+HgtIgocxoYYya0Hfutj/B/Ozmw5TiRa1y+0iWAebgsoapaqNNm6IWTZYp6H
BJ5+f9VX59S2rAhddXTbjRCQmWv96x/qQI4MP6UPXMzTNForRaWcH/gYKcsJnblPCuJT1HMpOs82
ahZG70oUVIM5ITMg81tMgWK9xIW2XobyMJYGSe4T9k7NucWtMm6Ve93gyBFktDXZXtVKegHLj9J9
0nghGB8h5S4Rnm5TYBJm6rSj1cpZqG5a2+0Sy7XkbdNSLWZcgBydou08I1sv1oSrdH0/D3dNXa7r
rDsmVukWdrxBCEGSkOHaXNSCn0HmFY92Ychnb7Q6O4wYfms85kVaDk4Jf0w3fuZsqC32OgpF0aJ+
9Aj9SBlbOVWx7QQZibnbQM6eHCp8jGhUI/e1YrpkiwhKFqddjZiwkMZLJT9l8b2tTMeFsB2+Ntnt
y9+mVd2pyb6t3jot9E1b5fASHkG7G6tDZxKfugr6uL2vM2mFCbWPkx6YETq3KsDaeBVeY328sH8e
TGcjN+Ua+/K95uz4PXLlJTbiIJ7XzuRr2uSH2A6NWjAX9p90xCrHKf3Mmrw48uqrYvowiH5dzeve
urM0bhxVX0mueTMMp6a2fFNcVHUOerDVSrZXOPGtp0Q9t3VxaHoIkS0UVpvGsfZUM2Y49tTTIkbm
cxRXboO8g8oxjULfjio/WSzkqmI72s2HhTf4SvRsbdbQHev6AfeWlamehyr5Vejx/cxOgwqybIJk
SVzoC0WBL/J0KJWR4g47cIVdO+mmcltgLNNr1cmx9wYUfAx2VsIsocNXsJPtTVhfuvYoIpPd8Ufi
/MKYr17VGHlmScyRRgeU9IhQ2MXxBNYG5SRs8NOljVylmdaKXHlZqx0FHgNk/XisraBenkrUkhEH
ryEesFH0axur8rB6FMb0KOPfPeSZC+KEsDHolCDX+YGLtMqm+eBIwh+FtSYrAqIA0buh38TDykwf
lSj3CNZz55l+gkZSpIsrWIJTWPrD8mx1lASF7hamuXFShQPdkYISEmTBVpn1eO+3072jcboqSu81
Rvi8tJlbGPFp0R1Plbdylt07zYfd6CsdAWenTd6CPHmBaz5NutvTLMx2d9Lnx0W7K0W4X3rVV2vW
o7F3wvNCUx7HfRA6dMFR46m97pIzE5SxRfzEeKgr/UPHlR6X/qa677W1VZ4iZYcn9MpRfqrJ8xif
RydeOf2BfQs2e5scmxRYoxlgQq9NrPVNeX6U4tQNQ9XNqvwejI36oV4x5g3M2TlrabwJZ2fbZ9FR
L8TaiNTfGRWqOcYHYT3PYwNURsXgFEAwyypptbVTJG6JNLbM2DxMKdCceCdDxerGmYYcgAHfNsyh
1ZWGBT2JWKuaXoIh79oMpX1onjQ6jc5imCweB2shn4a231q0INKOo4kA9+plX02r3Gx91alWhl27
Gbudqit3iRQfBSNjIXs6YkaJSqeIUNmpnqQSNDCbr5P94eTx/pqGpyS/+jJ5Ytp5ByqCeYOyK2NO
uHywTrbePnZ9GEC3o1u4t6vqro7P6XS5NqZuQTGc9BrJlce8ZMBsqUdTzK6t95Rn17ixfWS2pzrk
GFjesEV0rVJbqaXkL/ZrClYvWEXgRvBx85gR+biscibE5WuVI1u/IjnxpW/fUuAaU9epzHKviT5I
vwDXityOtdZhVD9rbxPESBXI2XTeQyt+sEe+4DkwBntjDrQqjXaIM82rTQJtrhKg1o8LIygcv+XO
LPFRWeZK6qyNUZ9A8l2FV4+VeBDZm7i0VmY+uo6UrE2gN33UafBZE8QC9DYa7em68RBn2m1wKzL6
l9Bs2WQ/FjbOHjVNGkanQho3EUVrrtFPKBkM5NRVk/xjqjsXajrhA+crLKJwjgm9f0jVjd2cGGYj
I8LarPyTNG9OF+4TuQ+UhnNHme+buPCt/ENaAqMw1mq4zW0tmGLHjZc2kPlqU436czI2BtUDvbGi
LX48L+x5srZtLJu+tvLSItqQQnZfOq+lMpwq0CjD0FbDSK0eyaeFW+tRDnVEMSTWj2LZydbLCEUn
kv5U8z2wxmw/GF7mC9JJVfvggApl1mnunHVGTVWKDJX3q2q8FeFOMMFqN6Ivg05fd8i8pOyYUcmN
3Y+03FaAGPrgG/IxTPpVDy1WxL9KjJTTmMRSFlOb6Otl+ZgoWBa6ywkzbq07ZIrwGwYvKaZKBoI9
8DVo2+KuENJLi7HlkJWnlH26yQlPKPJt3KBocZaVkkJHq8/lOHlZoq0q+tJl8go6bbjfh2i0D1as
bQpKuMKMVs70WvTDXg7v6iRBiX9XRbYnNYPXO296p+OalRxTRoIy9xvJJk9/JNs3u5OMhsr4o7BH
tw9Hf2yo/qrOy8bRG6OEXJ8QuPIpXMKNYwc2s2OTVJ/EyvdF+1yXoess1FaVsR9sJDUySG5/7SON
YxPPO6dz0QW4rQU33SxcKYda0hXuDE/dyfRDPbGJO+3KjDu/qiagJgXxg3ALqoKp0UHsIKISuNKM
fICNgu4FERiVU1sRM1Y+W9HVmj69i2bLlw12DdPxjCb0ilrwVwciYBs3VsVB2HwoRXaI5tOk5pe0
me7bqURpzyaWSmtdSYKxCsEB0PYTEpmxVbXWq2Vmqwb+C8F0KEIpQ6SEq7FvmC89ykJFUs6N7jwb
uLqATjyhM3fxej82i/OUlWKrd8qx18fjHE5BB5VWBtlWpW2RY7sPAHn966kuUY2XvjWlhA1KW45D
dW6JdLQpx6Lx2M+/povda/u+73+qAiqKShc6hGIdqSGQbmWgaJce4gGIrYWPpgCOGLF6L7c21W+7
cMDjyWCNyUbM7bvs1EGhLl4jIzot9F2hSH5fGVIgitcl1PcGs47ZILok89Uki1BAIf6XI2+ufk4d
pOhmPqmh4pXjocKkY/qpkROYhY9G9CNqnd1QZ3u87X7GCzu3I4J2mV0jZYGYLzaxgr3y0YwvDfkc
emz5i0SITh/6cVb7hSruujafVpYZX2hKGE14Y0mj7vyIe3sn4vJtElB3zeo4N8ZWyVocJcjlW6VW
z6iX+S6NkGAjylJ48ILva/aFLrlWQwamOGgtz3h+iOaDLd1NKa9s08UFYZPRU2r5lUmZ7/TEFNh4
VaiV6elGS5jLIrtNezbwcCOONaKIMtwlPF2aZPmo9aBua6JUJNC3jj7Dafu1oO+PnSe5vVhpdZaa
xncydVd2M/h1syaZfBVpsKGmB4dytWucHYGV9GZ8YfboYBhUr8zkVXQPBcBF6Kg7ubdANptqRdQi
NdNSeZJ+SrNtZOuYE+l8AG21UdWzvpxiuPi2EF5FSIOv5U0OnfpiRMhYxvLNvmpzs2EdOyrD5WF9
/XfCYtYaM+CGf/YMCa7/flU7h9XiLxSDQrFXNTK1PimvfQ9uSVy4GBRKxBxPSf3Kx97K2LVozaGn
YOiW+Gypw0oyiCFVjI8prHAXwoqmK2zX7NG0mPcIcr2MsU62FwUgTEspPWntQ1dZwSTalYDNEU7y
OhrAn8jATTRPZuI2yI3bz8MDUS5vtYP+oC3doXgNoTJMH0b7aIXvy8AxKVnr3qiDRgcOxutjrH9b
9WNj7Qpn5Mzt/FYcp7hcd0Pia8OdaUtri79eL3/ojv3RqHdDNwSdo3uYvaKhcFYUAPt+IEfq2LRp
EM2v5byNjX2hFquiPDjmcyN3fi2UVbTIngRqkMq+LaM2VlQ3MS3MJd46vv0aiFdhdq061OEVgPGM
loIQ7FCJg0RqfySj+lwLI2c5igDo61LYO6neZFbki347G8ubTNlJGjdGUwggo20oNmHTbAYJY89S
XscJKNUwrEPFWMsshJmHPcS/p6x8S7qCFZZ7kik4an/b8+RWk/2caNhMOlb2YKeKq2SQ6SWG30uq
HjGEWUeZQm29G8WeY2PLBx70rbxtFfaBbPww2aWqrt4symNEdInJ/Tc8/TkZgBhDy5tt/a3vR5hy
ydmJzJU2ckYbJW5aFQDSspSbcrQLz5J1b1rOBAUpJI0Dp06zX2rJAdeWM5kxB9FlB9tcNnGibkNJ
3silTVenH+KkPCtMkfu+C0J6grHQ1002bvSR5BHGFkp+jLSnbH6p0ncnfU/FW8QRoOBtkh167a0S
QO39XWSchHke6dmIl1UjkEgAE0nK/Wx5T7sXZ37Jho8JuVU5n/RxA4YPTVC21yCoWmz4ZoZM4Xil
hbRKhATznoGi0pZc4T5SzzaojCNvpX43iXPWHqP6pOdHJT4mylGe3yf16uf9wGfokdG7HiTpjClo
yda0yKmbh0jrMzH/iBF2dtZpNO7y6wn42MTZZTZpSJvCz5vR5WH8rqr31ljXGvTGjhN38qfQ8afE
ZSeycXCJH0zqXQMQvozx+Iy8RqvdBcoXye87S6cBQyur7bT8dG0vZ+c+k+7aAfSoPEqhdlm09mBw
pEU6o8ANtuSM3oLOQDZM9b/cG2IbFh+YlEJjOgzyuyJFG01jQYljmvqd9DwlT+3kqsoOqKDENSoT
V5+abq8aQa05XlHNO9r/3L6+7/1gaScpOXX9naGjCmfayzAtAr3ci2xXDrb2M13UAHXRPq9e1ck5
aMNF7ya8mEsZNxrnbaiGO4OkQc8Z3wz5uY+VNZ3WOnISEg+Ju+pJIP3Fnn9eIoLfJe14tcfJh7Md
vxQDxPbhSUqeC+ZF/YNde2lt7/R4Z1Oab3TrtyQejJ9lupXazu9mPejkk1LcYUbBWMPtAnuEbhr5
UYhhT6c9zoXi5uzHImz4bk9aPp6T7GQRHI5BepCr4U8zPsfsCLKBwQ81IgMDGj87WZVW0G5pZwpT
dwf7YZDyraTR/8j8oJpkpkdoGr48gEpKD3X0m1Did6ep/GV0DrIW7U11Oag1o+eu09zGgtuLAWtO
He4ktm+wfSfN2mT4SBJKAgrwkNGS6mW6Fj0ROr09+G0MHzDWPHV8IhcQn+COmfNe7t/VVqzhI65U
oI8cIMMoZK9XpIep/o38qunAMmr+pEyfBlE92MODIkv+v2kYf2c/WLceYXocde0gYCnknSeVzO+/
8B777Lo3jL90KirOP65rd+vGOdbWFy5Gn133hvEnJ4lcGTPXTRlkDhv5e2wN6zYgviTCTK1tmJVz
i5k0r+gLYuV/Tqb/l+ZiOddf5P3tkpQRwbPK/0RFo019IXEoaeY2TV5HafQVU+GMZSKr6sGUNW6U
q+vC+WOH00Med6sa/DVyWi9C8l7+MrPsi3v57Nnd8HlQ+Rt5ev0dG4PRlJd981XfEHnGTJh2VvFK
5OI0M8piAP69b/OGmWMvpjMmRYFiiNjx1E++ItL9nXJt3RpIJVprZ6GKvpnDpjSKQLNPtO2rMF++
INV9YlBt3XpIJXLUS2MiCVxMgesad1j6IKqpsRmOj8rWSuXVJJFBqGlbOsZ9Yhi+rr6Ec04Zelc6
zFZG9mGQESWsTnI73vXFF0qNT2/tRqqQj9kixxF0pwLUm7hYtOobvAeiuj5kw29m0Ntm2JT9E2wf
3TzWWKibuFhIjYWNQ7bK6SHohEgFPITFo2p8T75r2TfbBa+jAkxwsKktPDBnklK/9QnZN9tFYxdD
18kwyHtGs7P6Z/ieL7tl3xD6RNVWVrtwYT2Q+hUZPt+735vdwhKZokuOiWWj6soabaj3veveLH2r
1bNGJC23O6teBKvXAAb53qVvlj+JeGq5DCgRy34v5+tk+t5Ob9+s/pg4gTIa53mvvC8v1e9/36z2
d56uZd/w85VElSxjttiOddhZ0DxG4+pGC3wyLQmD6/wuKTRKwPDsSNeZNcYgLfNFkR9q/ScjCEk6
6OkuoZqoU2KxVH3LJGKdkZTbLL/LEVtZMZ2u0/lEdoJR+SGHb2NzcVQ5MKXHOBohRO2UxcR+mMVU
KJd//1rXxfuXQ+bW/cpS01hRQfz3uXiY8SoR7UgWQyd+anXzltT8inE4fe8TvXWqmjOjMPOGT8lK
75Z2bdnP//4dPjmdbk2ltFIfSkVP2O2jQ5Vee4V/X/eT3f7WUsrUhxqvTZ7NKFVsxKQwSiHAkk0C
+FcGsf/d49+e/81uMKayJjcGayBVY3cpz2V1kPXHanztcweUMWSAvB21Q1cdrPy17O441qvypZEk
iG7ZChQT6Dp3q+a9GF8d6SG0XhL1J/Hq5gxgS6IGSejddWopYbMTAe1U+bpq/mjMSUnCNtWa4/wp
yZ6NxEMjsLIZ2aROoGAfZjWx21tHdQgscS+DI8q/kvRsKO/O8hP02R3jO2W6X8xrFtt90Tonqd1P
6SmpoB1UDUPG1xp8x2za+6jU4EXC4IkuOEXZ7ULGbvUw6bJXF89juGvQPTi7aPhC9f2J1sKybnZC
E1FYnw54El29OWgGIT4xqsFbc54A+k3Ij45rRAqJG5VX0wnrgO9OFH/LQNG6ddnqJqeSBCzz/dQc
o3AjvpIofPaR32yWahXpsQR/YD982I/1F2f6Z5uadbNVzolU2WODDKYcXwziRaGCAo+5+MbpEcrf
DjhuaNdTpHjKbK5keSFhmolEZHl1t42zLd2+6AMjnwENedhMNSxDPUbV8kNOujtHL2EbmGe7jD28
MQMFcHlKzG20bIpIc+MiOczgyZl2KMhmSbSvlN2fPaubrbrXc1EumUJNsMOBQHzPhYbQ4P+/IB87
ptltzGWTE9O45CvHlL+T5a1bD61r2EBWFHwxocFY7jeCpI3ZfvMsvA3vTDoxtA3uiftkwYPBL9Iv
CtXPbvqmPFKkAsV1zXXjqHCdEaQDMon4XnaidevWJBPXUcgDpuXKO9PR73Ubt95KnaSWXT6hwbJ+
hI/mr3+fEZ98auZNeZSZUSeN0HSu3iRd6nXf7LjMm+Vuiq4KxfUJLD+W01dOH58caObNai8GHMT1
sKCWc5qgdeCjw0GyZGgSdu9973ncLD09ZUMRuTbtq9fBK/9866K3ZkUpbsxyYvOxtT8aywfF+d5l
bxqaok3o8CrqRFiMjLmcn/++7CdP2bjpSFQjaiWhqrRw2rCxIAAXUe1anRZo+Vfehp/9iJvVl6m4
w9owcfGVZyjxZzTPKUH1TvaFc9Enpa5xU5QMchprktKzf87iMEXjysnF3gbOnNV7RHLfK9NvDYzS
XBfmlOH9rBbQzDdOH63//QI+WZO3RkRqo4/D3Clo6p+jR+l7H7ZxuyD1ioGtzIjAUMItoD6a9n/f
7Sc7qXGzKM0wwjz22q0k2SaD5ER9VcWl/++Lf/Yobpaj6hApXKAivqK1YtzO2veexq0XUT2nBsg4
j7jr1vOVL7769/1+8uXdWhFhYdCo+IfNRMJBCu4xrs/gzJ2bOfVDffnih3yyem59gVQzs6M+5YcA
i155HcwXdFhfWve9g+bWIEgzyAuJOjwdzKZLVqaueBV0w38/oE9e6K1JUGTYSjbYvFAjxA0O54cv
qubPrnv97/8P2Ghj1VrMM/esGp54l9Lg37f7X6/0l/5Gvzkf9V4YTuaIaS+jCZvxBEzhpE3RIcVf
WJp+L9EI4xFdUYdWY248aZKRcG1NOJeyujIZZ+UVbK47U7UhACPzaOIgrTWGnkUglie9nK+T/n1s
qy5kyas7qFbHT06h+/ZsBtUCKqsFijl6AGaujoVGWP66qiOkTIaq8LrQZJHmcDAx7JuWfK/LPVTN
hw5qd2IyP8cPubDeGNH7Cl1WBNRnMnKJ8zJY8mmr9q3f4+9nl560mIc8mrdOyh8PfwyGqf3TokTr
GGXSWNx3+PmH+sVWYSYUKjrvJwzsYBf8+vdjNv4r2P/2nG+2JyT4ikJtKvCe79GwP4fTkwHfSIJA
WdkP1czzCV9FKgWqo21np1/3WbubO5MZxs7qZ+byYlNYxzLEex9+qo73/uQwKq9Xo/37ikpk1a61
EBOpVXC1IJk0P4MGEMk7qIJBpCPY4U/n5a7JfqfqG9IHFA6PJYPDUt8szJ6nYT3p8FiWCHtDTzSF
l8DzTsR7he4LCyNX77pVDlnYmiZ0QBtdSdcZ040FUlLOoN74TWq0Kfba8HPMnaCwRWDEgCQwtOdf
lforJalkEtsUXoZy1+dryYF3w8y2Udy23k7qBzC9K8zhKevKu1rq93PGUGlkUon4v9Mqt4VSFsIx
yTQ8YMXz3MGUHu9nKPNRwZNITxYzOQRqcKRwQUtwNJaGSxc3cMD0TR7r7jRLl6qH8/mmKPNqoNms
42qdLdnzRP53njxXy+RX7V4z15XMrB4/x0FpPYs/FMXzQhSyMMRZwpmh0fmf1WSEISvJngZhfJjV
FcugNk/4YK2memPW/artzgRouGUy+Jr+njcHYza81CxdTSgvZdcgU4STzl2NifbLJIiAqKlN4pAb
IMZhLS8kW6NJKeLuMjX1lf2lGd1lHnvPRkkxqJIHbyOYknt401ZR+jkW+5akuCIZtyMs/MjKXWIl
l5rYiXjZSgis9BMBe14OHd0xMoIybFfhFgx+dAOTZYygYl0HjL6qh54etlsl7NajMHE6dXYKUk8n
nNBUFX5s9ZuBWVufxH4OWSFrp6AxP/oxXCeJsynx1lRj7b2MoE4j0IoY0NqF7JuJ6pX5w9xqV4sY
15Sw9m3zU67+Tqz7GSkDIKkLHAI11SE/r3Bta9j2seHOV93hEkIm+pE79dle8GRigmKsJPQIknR0
0v5YM/htJr/Qf8zE7y7JwcL+btjQCN2Dl93ZizgozkWJ/0wRak0FSkINs92o3El/lIXYOVkAosRc
NAwM+Bb86NUUrZnSWY7pOnDQoQU5He7YR6HI0MVKSJiNL/LlcbARBDXQRmV9VfLG9PKlnV5kvkSo
URNDgnAM3SKsoEoVqy6S3HZGAE3sy+JYK0284HvcJbGbTUhMCpipS7EW2k6G5mD2MXQ2ppY1bN8c
EcBblWnICrdNqq1iSyMnEZu/AmVje0jmaY0LFNaDfpo9ZIUNceDPqNkrEmqUbieVmD6AE00jL3w0
XQ2/IE2+GLgZINzBAF/FPqszXruqWMdMM+z0sZgvnQzBPHJcXgYcq72KYtgp4ds7fMeAkX32IhUt
zkQaWgx1kwv7HBnOw2jtoW8V0J7rZCfw5K+ntdmax4EN2up+SDmawAytaNJ5co1Zc0ppheMWYxPY
s3mc+Xn/YzJYnwM0HczcR+0Pjo2uKiPAmnWvNt4a2K399NxPZSAnFrPXc2Zjm2lvIAcpfeYOMdmR
V/HjmO2q5U7hCFOSl26AFZ++Oaa+qWsTumG7cSwZdG5cVUg5c4ifksyiQ/BzZxbnKuMznoyVDa9f
djazcwwt4to6C8foyh37J1uBvQnH3quy+I+c5rsofiiYr7OWrgeiMCBAWS+6KNkiS3/po5eQaVcP
LbhwiqMZvdoRVHg+uB7+nCAfZjVDGqpZorL9nML0KInQqbLl3mzkpwJO/FwgL55K9uXUeS0kdsR4
ytogn0zP7Ce3NcCejbb62Y7mdpQPkFJjpOp4pyAdxoHULNdasu/HX0p7TPKjKv+0xbROK07liaFk
d7XMFXtV59j/PffNtqu1IEsvcA39OSyPdACuznvDaL/NHowaT2ZkgL0Dv7ZneBQWG8Vyjq16HNtf
DRP5SLg98Qtmj49hVPuzvTXaadVYT739CrbkpcnoNeazUXxo5sOY/iQ3zNORkkQUHUP5y0LHsJC8
o3bWuU3v6w4n+ughbZ+LZM2KCkTI1Yw8OUbZfC/IBEukXSYsuHTswHBw8VZ1mbggxIPVlKUdmmB7
15WyKwrIA0WX+kN6Cat+P5boNODimNC8G7ibJpUJzZTpOD/D+SJnJTxcCCxR/BgtD9yGJ0M6ku3x
lzaGh1Y+S/qTSIIeTBgp1ZSIbS7trBBM2DlmjJBqSOxXG6Jitt6HihNn/FOhzUvmfF0M06G3kLo5
rN/mR+go2ylmytrB7JT4WHNZRi8TrgyGdNdIWymZKIUFhdrFGL500Puvo/tbcXLT4lR9PGR1PIKJ
jjD7cvTh2Cc151gdNp3UeAnbFprcjdCCpl4OtvKztX/DFl2puelZ1biKF1SKSJZq+BBTaqBdviNN
ZrUgIBALUkvJb/RhDwEvmc5pnfs15uxmdj+UyDtTdd9dWXc1pRxDsV5HP27Vbl4+Zsq5xyJg6YVn
V5ovh7NHV/e7QK7pZMs6iTCPAF6fz0SLryskj8lWoKhK+nsDvo82E4QgP42YGFrILtLwmMfvkE6N
etwJ85Kyo6ei9CO6LnuwjmkGdwvcO6QGQeoFIl9lBAoKRMbdDq8qZVU0CeLrdYs4XTDHbaHPsHCW
9nVp9rhOUTMg7LWqF1nCJBrQ7WrYOkgHo4kuPUt8hjM/dWunOTrGqW29Pjmr1bKR0+1cDW6H7imM
4N9K1UZTIxcaFyfoLqyDMN+qonNNM/YWFr5hwXxElmDr0JiV2tftu5LtS26GldpX7HeQI5HcaG/6
cBHFJUapBV5ZXUHd5FxDKcNbwmmddZJRqtmBZKLo0uRDkp8W6ZXNFe6i8DRqjHq8zCkTxWgth8eF
Y6ZtHuzF9iI1kKaVuFjdsZmWVXidSsj7aDmr5aOl3BtZ6xMLvNIZJyfDcbB+dCgY8+3EBmBSWBqK
s/qPQY7yPuO9L8mrjS1DhkC+ewjFsyyf4+jX2O6T9CVEhZzwLRR8f5pxqqNfTovqiAunj1WbXLOh
OZXZmmxE7gx/SCIII/s+Rq8yWTB8iQzzByR7bSE/Tvm5YgJt4dEPJdW3C3XrqMraNsML8dV+5uwJ
PbGzdl3XENVV9dBX8bakTwghU1e5CceI1+PMAOvNc9W9FuFDlzwphbNDToN1nvYYTsMPSa73uYEr
h/W+mNN5JCWTjAIC0bySiLAOpGaoHvWeYA8Zyn9c7UJ4klrCA0BXnEjRA1Qot0NQOcpsl/O5KkLy
UqbVGJ5mci5rOGHNW6hcRrVatUgWHAulv/5kYOVaJOhK5eyg109jHgzTjzSbvWrYYZh3jdSkwIOv
pLOFKNqxZClq9Zl83hWLDLU4il9CDljsb0p6GTiIZd6+84QSioyZXry14V5jfqreAyxQGPsqlNt+
ORr6IRmnwLYdD6+MXt7P7LSF/pqiCZicZ93+oxB+ZyaVH43VxdKjpxJZc4IhB24hPYbp3hBCIo/Z
qzM6tQgX7ID/qOTYH8xxUCjvYT/79sSBCX/abfWNHgezaNB87xXGfblJl9i9ZGmFdDiDYTYg/8aw
YOyebKnbyxUBQU3c012a4WahEK2G7keMlbTpDKiV4kB3kPwzTzFR6409jMii9yP4+Z3ePJqDs8V9
/iTQv1sz/M/cK0wM/BQkaorjCuKU0mvTKiga0MkP5r2BTD4OT1e9CTYjob3uJ4cpVu+2EbpeJPjF
Eq+R/jRUy+Ja9hBA50jTOoYYW0aTZyMvsLpdIh/U6nkCatLyGUnF4mYhtSuqB8W0L/VCosb1fTpz
UI6bbtwmlNJq3nwker5JQ81FnO3aLdIB/WGm2S7AZSTES0seeUgjMHfYJgOEYXMzTbsute8svUCC
mhw1DTvZHPpd0/txFKTYk9hdcQkVPejRjETtcAp1bYdzXzDHkIwEiTPttFl0e2sN8r7L+R7ZkWws
i4XxU0IgE5ZsUN0lggrftq9jG66tAibwI/lM9Rwe5tJ6yDOxUWw4eljG/LvX/gwpuYHU0PjwMFAX
72ckeCiI4/YLlPs/L76/HJO3pr5CGU2hq820t4f+ic3sFGJoM5lUbBoWCuSBzVTKdgE90v6DsQGn
tekiw9ovknKXTfZW7pbn2P5InejkhB///m0/QSdvvYDbxWlgmpsY1+X6KqNcuJJ5RV15/778fwZ4
f/udb8ByPbPHsckZftWy5vWL/CSiXakSSyU+EukhGhRG2FtFwMntd4IzcZjTU26dmi+Dav8zKvzb
Hdxg6Vh5VybfIL8hiMOCFl2di/+l7sye4lbyPf+vnOh3uaXM1DZxbz/UAsVSGAzGwIsCjNEupfbl
r5+POKdvmxqMp2/EjZh56WgfoFRKpfK3fReYE9UWzNVpMPjwE/BjLD+POA7EcIIbYlUuiDLFeavP
AIWO6A94wvzvdcXl8iB+asRFUKbilBHyWWQcW8PXOf5NJ47o+j7UQx60+FyngOlAvDqDpr6qcKOl
bwWDbweI4JoyExpFcUYChOlFti6Yjxfx9ypD0t3amHNzXRJR5khtKuhcxIKtglQ8gvDPCgrFq17f
y1Ad2U53pGZ1Gul+Gxn3Cix1Kb3Pfnk36H49hfE2z2+r2V0PKbwxfdI058F0W7TVBh0gH+6o1X6u
k2SdI79R05KtgkvpnXqcppxpa+2cw5Grqm+p2dGIQgUG250R6hWne1NCnUnntavvEdXIAnhfp22P
drW5AS/R5S7JI4Ryo/0WcVCOcHPGMl9q7nVgNKuFj191mqziMY1IFlMgrUhNZC0cysjbt854Yiiw
74umxdbLzn1zC91TzRD7qouoPGmmYG3TTBNU7KPMdwmSVSkJdNlCO7dOlE5XSArC5iynr0lbbuou
OgFRiybVvSu3VRyfpNWpphmFKVEcPs7jS1GGZxpKTBWBNIbvh5aJkMf2cO4j7FziAMAw6Xye44s6
jonGcJ+IqoOV8K7km3CEKz1A/AuPg6PQttBlcnnUkETH+0SJfVG+yLLaZd60ybqFB3+qo5u4nu/T
geTHgWHnWFuKs7WOiTgQ2pripk/3It0DqUQGKUiO/OlJ5tZ2MpMvbvvDj74rEW30gHxh7tIiSKhK
0lUtzPVY7Az9pXX1Zpb6ZWiKXWvMVDf3rjoDcg0xtD3Ppdyi/EHJq9boD616J7+coV0PMHPqfjwa
yoBWS3YONezVizuMsnuPEXyUlbjL3qW0UruFiIiUpzsnNFzcs9y6iOZ9S/ZYT+FX2/g2JfWZX/xw
I/indr4ZZbWdQOB3g3+hInnahvIpltTqQBx884fRS1i6GFA1NupyGkvybwkMJ3S4On3ko0RR5Ooy
cc3fTAx+ha18NQX+6a03HSy6Az3S1ofN40S08JzyfMiu0+h+0Hfh2KJoFN7PyN8oCPZ+in6GayAf
1K6MAQSFhkbVAPz3SpP27WNhfMfC/DcHxy/inTzoLDdBYqHk5FG3g/FhG07U4h8f/vIXgxh5UBdG
CTR2lBKGM3+6aBtrs2QaTY1kWPWihuS44CBqYUDEdYE7MDpnEMtbaW1Dx1gPEaIo8css8i9pQNcz
uK7zfJOTG0stNiV9m4Syx/BO2q6HjYMSWkyeFBm7uiuhC3N8B9d+xmtTlEdOC9sGxujHd7VErvfi
yUF+UKVJz+sfDGSQPb3S6zGMNoYHcCaCEzj/Dtfxi7h8qEaO9nMhkE4aztr0a465st2c+5B5P76F
XzzyVxOtn3ajPxcUnGTFZ6W5S0KMLsfpN4vzq08+CPduaMWKfvZwNjb7rr8mmv/mg3+xlcRBFHd8
WQ6Fy3ygQxSjD2b00JDOw+K5MDcfL8qrIOs7D/ZQb9t2i6xJZ5sHC39Fpy3enw5NwtMEoZY4+RqZ
x1PhETPita+830AUfvWYl3X86UkUs2W603JbdfQo3SXLh8mI8MHHt/SrRTsYznlpFOVzx3MObRP/
9bNRtNBukd4bnj++wOvyv7dm4u33T4IW/LAtyWacaYm6J3EdX6RaPVkhowm8HmOiZGt9d/uRVkV2
kQd3Xk15ufj/QTNEW2rTaeTSwmmXaroTZvnkO/lJC8uUkeVR3VvbJMnOCiqjj7+xvdz7e9/44Eyq
qO6tTrEmbZFc5vZ0XOXh1m+HE+FMxyW0NMPSq6bMNgjXo/KDGkdR3voQhCya2mGx85JhnTgPVgKS
spSnTJtWQQQmNVmX7lOYEI/S62oRKqGtaVkkT7jamjCEB7SgwgY5LeTS/CDdNV67ldF9Gjymtt7C
j9vpKb0tp3GXAjfO4kvJML/AKLjzH4JArRv/uIiRfpjHJzWqLxhy0vuQ/82NcnCmTakfhRWS/GdW
VtLaydYjQtyYvTHJ/Qu//vfv4/8Kf5SXfy5x84//4N/fSz3VcRi1B//8xz7+XpdN+dL+x/Jn//Vr
b//oHxePPcT38vB33vwJn/zXlTeP7eObf8Ari9vpqvtRT1/go2ft68fzHZff/L/94R8/Xj/lZtI/
/vNv38uuaJdPQ0Sz+NtfPzp5hqxji0Vs+O8/X+GvH1885vzlZzLVsv+DYFR3+o+//wGzuy7b7o+T
JnsseNf+vMpPH/XjsWn5XOV98nzhWraylYWlJC/28OPPnzifPNtXjmPbwpVqqduKsm6j//ybsj/Z
tu1CPDClomG+wBibsnv9kfqkhIOyqJS+7WMK6v/tn1/5zYP714P8o+jyyzIuWihJzivQ/l/vEB9j
S7B7tmuapucpcRik9JQXdWlkztfatoC4A39yTBoHdRKl+3L2UWZxkpeoKoKT1HMvZitHBC7Kz+kG
MO+x+n0XTep5UBXGn/EMQnRsxdUQiOqqabLqIp+88cQd6/ZLkAgECmVmfzaTHGJmH/owIfPzpk8Z
CGUj47puggeI5OJZNwff8YW6ovsfbfKiussjtDSE2yq4r4wlrBh8ghEwi/P0dT6FJ7Qw7q1eXmmt
4p1wGtxriz5f5+7MeZTLqzBLnroyewhygPKTFzMKGbwbSB5gIi2jYIKAhCkMIaoBc85W/pQ80F6+
FVX4VUT5QxkyqHa1dyJy4zGy3BPVZS9dUFZIkqmLmHG5oABA14laR4rmG8rKSBDU2rrLq/Qptrwb
iI87bdBkMwUXHxuHNopxanausZWFRiaqiFBoJz82FEOjoKrNjZV49jq2ZqZbba+P4GCYq8RCMWAc
zVvcljIYBsFNB3Z3ZdFlWBWo1qAlm70EQkMw9M1bM6+n4wlILD6PVrslsCMDqpJn11jmzib3bVax
/hyIEBM6d/A2tV1cNvNokj8y/DbzMnoOJf2EMWaIqvoGdIK2g7sQGbGjzuy7y6zPoss+02oTlliD
WIwt6JGR/BLhyRJDBeVwrk/8irocAS4NN85HtCHm+hjK6ifHLq07dA8i1FRD4AVzpo+qGZEtsITP
RqaufNdAMJGbdiOk64wyekGJ8CWW4UusocT2sjjnuPWQEWaJQlfR56w7bFqZ8+/i3oDVawRwev3Q
3IWD/uKmKN02TIl304zhXlcni3SAqk6nkdvnXYhWiHbs2yxGtQc/yw0GK0QMMd32XoTOWWl4q95C
DTBpp/TUwzDwqGhi+S2b8Nuh4nkAKNYcz+ZwGxjZBKAQcRrbcq8aFSA0EUAZRTYEs8nevoi1qr4X
RgHH3asBaWh1FXX0ykzXukrL5HlIxtuk4nunupz3ejDGr3lH57pt2UUh/dm1nIsbx+kFDTsj3rkO
n6Lj8rKo5VUavyqGDQuEQbYNgpI9fOwwuAmq5MmY9XWB1Ty60axBqlFmfV3zQjcMESz7yrDQdwVu
mqySKmIery/NoUeGKDu3YtSj4aHrdZDwJrklqg4pAhJU+exOe7SPlQDkmJRsXXsJr4YxhOc+4mp+
gb6VUTJGk258NSfOheBpUvjpOwNFEbqTYHnQQNmVbXltFjy+cS4fkJy8DV2Ic5MpboOWfTINBWOx
HCxs3BZ4CaOUG4ddfKzjgm2nGLHpBkKwFXvNTWOmLq1IM7jRLedLUtHhVZ69zYx6GyvuvTa7fUir
YNZ8X3fybxqhL8ue/WT69K9m7skcuDopmF43gznvrJBJlCta5gF28mLobl9lTAsZ19A/HeGVJmYA
9r5G6AQnwIBpCudf2dALUEXmbumu0AY12UVZMN8aDpAfsw3Krc1DWjtVRBFr8YxRsfFxx+JVcbL4
qRHqyjQYeaDlUmLeUKi1hwLdxoxtzlxPGlvTMOmPVBljEvhP67Jeuvphn0Id8QKWpLT4eVi22cm8
DGNzTJLgjtR3hVXfGXljoozGkT/5lbcZpwI9WyRC5UjXNl0eJJaeR5hgiK0R5x4+8/MtI/pihUnJ
TdATBQCpsBWK+q6LiBQ6eASo94IfOWzsrMGsUPft9vWzCymYas/2Sd+5Nzj3onrXmekG9M3T1CMS
CuyAhDNkmDhkgF2iAdWoloFjEU23QZy8iEWRbw5M69Tvh31lwfgZQl7ZrICpWEbZeTWl5xXKNyvC
3oXfDHsZQOyfa8KSp5KHQtV3dZeL0xYfbyTb5lvdMCXUPRtR2PTy5dDBqCkcRrFHhW8k1VHiGujF
NMlc7/0uZa+ZTBeHHiPssfcupJZX/cB7Z4YoduYF5irJ16QKOs4C9kJa+ZhCdzxaFVRyZQ0cRfaM
4SyWthf0UrJdNhfttUxhnok20Wt0W7emIByMzCiyasGDWsmztlDIqroWaBTmMMwmhTwFphDvQuAa
W9/zrBvLRWCxH6S9bmd1NcjUh+9h+CdwVxm7FAizNJpnGzg3ZWbSWss0a2ywX5o2epl7Bj+qvBxt
1HOXFs8U8suJHT+FE38aioKmznRrIJLdlxWqkaJ3d7GX9SupeKBtWCMYhY5inLASrWf88EP+cxa6
J4WfPbAP7oqRTe0q98bPEe0yomfTc8etEHhqlzEShnKagy/BWFxm6XQbZvoOBZp+rcek3stlsmk3
yEn4jvGDSIPCQxm/GKbRMqkB/JDl+YNlBKeTdtAXj8JnI1yWvqQlb4PtWsWFMCiOm7txAEsQh3xH
i2Xup8A/MdzpdiyH4JQOd7kt0eG6MlLYRoWFHoAZGSjzTukizchXsNPnbAxfJvBADBqf045TRpeI
exoQ0BAEC2zUaPh23kCsG+LIX+HQNx4rcxbbyqYRhM0lAybJnjbDAaXJkgFZZiQvfszbVqMDvbYG
YmDs8M5YXfzUS+M0t3mdcWy96WyO8q5DM322lwVxOJy7hL1v6Thdh/mwCgdOg2ICr2c6iEwM9bKC
UV/SlF8wkcgvlTU6esG0pyBDPDdiNRjKgJ4YsIjZqDJ+siWRFyrtJSYZamOaoPIkt+4nNPKlMd6m
cYfQdcr1dYHmh0C6KFLmVRvbiB3PNWMfmxdjrlx5XGezvghbpKrrLIo+Z34xni4n5Rrrrtu48IJH
4CncDELRS37XxKjRxinq0MlsLSoNCOB4BUmNFhw5Iq78IzcuaRM3nLOBiVaEQSK4FVl23uTWYwlt
EXHe8iEv4+6IvPkYeSmx7YvwOU4bth/HVZpy+psGwjBVSOYog6Lc2ZNT75G1lUdTVYttpBY9XskJ
mfT8j9BsTXeB+SWKs9vo6/5iqMD09bZ5ZSbukQyFdR67vDWL3KZTBChLDfqyH/h+aEtHCOGUICBi
pDDzhjMyjlhuU8ZPdc6xg2+cT7ZsG6ty4i+9luMstBwAloiP9IbojqaajZoqABliiS+ODJ9LnT6E
gz+t+yXFjrLc2beSqS9HVrqJCkB8wZgPTCC9Gy+SpNNOUTIqtE7CWtdruz+en4Ja9GjGTcZTCDt8
o3QO/RCEA/Ipajx5PQxjFaFQG4jTPLJf2qIftgnuipjIkwfpoN0No0CWOJDpNkYfYOPbmX/Ut+xg
5AhpVBTEt+VgCQeefzUyfWdmjjIv+fI4g+2pYpRWYzGiF1wTiZJkZBlTB7jbovv4WqP9D5Sqvyxo
/x8sVoWiuv91qfo1pCJ9/Lkkff2DPwtSaX+i1hOu6SkUYG0q0H8WpML/ZL/WoY5SZBfL9O2f9egn
IZXJtIP+le+brqAT81c9aliflCek5fu2ZeIFQr367xSk0nrb6PIscyE4kWZSD3tSWK/t95/aaUM2
JY1w/C9V5c7FSR0TUVbm1EWAz8PR2E9hfV05AymoUWbAgLSGzGiXkqx4ysro3hhcIGG5M5iIZFkO
k5dWIGnP7MVywYe4Pl6FWcJRi6BvOKMFadPlQOduHu7MDPGRkwHkvouAvzCRffTj4KZHkoloVXmJ
hz5clD9OTh6OINTUXJ1Xyqyi4FjSEkKhOrXmHm75PDsufXF3KBrrSIqoQO87dUStjqNAa2EBJmmr
6XqYKBno6y2CM4xTQD3ZZJs2o9s4hwrcoXNfq9BB+K4WE2zeoQdtPDRk2NuFkxMeh3FLvmL2OTE9
BiGD5rnhSjK/AgEaDicDGzkRJC9mJ9Rd5cSgSEdiJj8K8Ajp45DchnGjYCg2Z56zXmJEdWQqNIIw
LaFvQdB10QAWyC0W27zR5s6nX9AfB06Sfk+o6w20dWZ0GYegzSxgwqZ8kImovmIphkAuUrz1kTcH
EMLKUAhrNSidHGemYj0qj/74WRKTuhAtPCu+70SQfreDBNX5bK7m5ls8DIMPcsbQ98mYoaSehFKI
zRT12Uk+WWrYor1ifyvidn50x5h9YkQFKXWWx9a0NtUAioPorFNQmAm2G+RYG0DSYIiJBel57Vqg
XtOyBthVudWMX6eoSh8dd7/5PCjfrvEO8e1okxpIaIJpmeZz12sF81WsW1IEm0Y1bvoKGT7kyqwR
lCPaQcPKDT1qAMeVKNr5VsFYgd1ldUdpnpb22igMJ9hov4f57diLMYqsCBYIm9mgyvLCIcanJCV0
HgsJgCmZmuiHlWO9uapDKq+VpEQg0wl6B0A1EgaokYV2yvxvGLyLWqA2uhp8A4GZ0UraaE9bIH2y
dGFdjlGX5eBEjfjZa9oBpJtfRDGK4k5/E+eu+DK0WHrJjUzzWuhtGvMGNDAwOOcrxnhphQlKGvrZ
C6o3GWELOcUZD7gYe59kFXljWq7nzna8dckbnu5B+HrfQ7Qm6YibFBPHEdutXXvwqEAGztLZhvNU
23uj5ThYR2XX39WedPbIXlvogs96CI8KqwBe4aKqik4hSr7m0RBP8SlJwfg8OYmLMnvX2oIaMU6s
Y9/VUbZDZsCyT+apmY6lTtqnoI3cm2iOh3Y9A3O+kr7bA+lDYd3flkCEkIN3DXTtps4Yd0IL4Lh1
58fA+uzxwoMKjTp2qpOdwitkgNMQzjfD0GBQNTHrejF1mILkqOZp7xpe1SBqJZzrVsTDvdlHNUdX
5XfTthZRdDtQjwabSLioK7uq2nZNRU5mRXiHrbUZaXgYSVV9KQdZMiJzEgdpdK/Q91ivgvVqql7e
R4WTfKOONeU6z0YZr9MU7DFVnulcUhiw7+wKoeFs1Ni1NgD8v4Z+oIKLRCfgk2q/zk7rMkbmeJ7Y
vkeIoQMpo32QojWvI6BXVttOL7qUxdic253b9c6RK9MSYemgAEsIgjiuVnRshsegy8rPbmajLhAy
sXUpPaIJ7YC2y/dJp2g6j1HDkUcGP30O2xQdvqAzhwpqP+nl2g7qJlgHtpcw1ijiGpUDFSXNlTIj
B6HzWKFOPXsUAjS9PItZ/9Dkyc4yFZ+TQ4zpH8baxh8F9faRo14F8fDke4lqGRVG43egUcOdtH33
ySwQ4nCKyDtCY8DMtv5Yz81laWtVIHgr63BX4l5eLKW2/902h8LelO6cDtjhDmW3msJmgU9kSTGQ
NPa6W2WVTSPA79GLswPNcowUKiH8h95xgN1380Pr5rwSrh+Jed2FeHkhHDzDnvLpE3fbcZKYO4gG
dS4cXrqKZN32FycqC8bL3KUW/IeSFpL2WzymTLvxTuWyBNQgdTmDE7ZQ6P6fypI+6x/FdVv/+NHu
H/X/B239JVP5daK0eizC7PH5RxO9SZb4mz9zJV98YosouvM0ztFoWyjefzbvPe+TKWiYOy55kRDO
0tb/K1kSzidH+IL2jEWKJZxFLOyvZElYnyy0yj3yL5NjyDHFv5Mrvc2UXAX43OfzbeUC+lOOdTC4
y+lLOlg+xbuZ9PyoAS14HEYS/ey5yBAOp13x09r8NTz4eViwDH5/GhUoZgTSZIyBgJNnSYYabweF
hbTSpi+KcAfadlwrqwluVB/lJ9PcJ/vJi8AsZlnw59Z8M2r6+aJvp6o0BbioZTqW5ZEP+upVQeSn
dFAgSNv1JU7ZLfSk8ybDyssqHImGd/Y7l0wS38P7U6aQ9pLrSukcijwUfT3N2hHxbury5NyfQcpG
JrTZAEX7o5qMFVy5i63G8v8izxy+fry8B5f3uEnPFDZ1tWdZPk/07fLaqZqHzPbqXdp23SLoKo/a
cjYuRdQYE6QE1Ii9NkLENvaqp0J6zZ+l0i9X+gDfh1oSnSPLthSL7jJhWmqMnwfZ6dDbQedY1S4A
lb+b0lHgZ2XEDyk6bRvO9nnAQCpSZ1pgxZdVHWPXAm+iEOx9DC6owQnL6YACW91wN0wSrOnHC3Sw
31+/n+DFgcpoUxmYB98vLm2mhZm5+KLhZJCRiG4ae3R2tKLGbUvZefnx9Q5QBK8LwgTOs6C2eZ6p
7IMNb6Dr2PZt1+yMmcuulNUtOezEYQEToVRforJKsEOghWkCZc9hjpJadu50PpYpopkffxtx8Pp5
VESmfD1xLHI8dfj65Z1b1kbH2LkndswrXYc+noKuaE7hY9NekHWEP54GyBd3+tlhIHjckKJtm2xS
dIsCL/oi6Z4+qFIAnIftE9ZrZGPVbdh2+qTGOAWrCe1aCIe3lgcCx+OFKzlfzmnRILsdIRqxFoua
IW3fYE/2bD58fIsHsEfGndyiT5OAp7y8h4dvoG5bi0FmnKPOP+BqMeOnA+K01dit1U7KdF6PtxhB
kjJMneVfmOT2R1WWh+d1R4IJyKg9AS7fPPWWbVzO7ZhdZ3BkHuCVObupT7LrJLX0vVfawYnbdMmz
tLJ2XeI/8djNBiSpsWgHdKtFL2+hupqoUxdzsx/yvqdr5GfXH9/u8kL/dJ7+ebeu7TiWwxHnegfa
FgaNImwbSVnnblYrp1PpuplsY/3xVQ7fGtaUsTMRx5KOrwgab99qz07dDihAtnPTOrwzQDjSwmlO
+nq2f3gpyvcfX+7gvF5uij6AZy0HGcX9Yfnujk2FMQGXk3kZ7unVnvLFxjUMhv43x8E77wOBYQmx
bBmHDvfbG8ux/QwlU+bd0Ifhfmkxfk0cM7uejao57WScXedWFH/5+PYOD+nl9sgEyAUsuCHm4bhc
+pBWs7bAYEm14VObDJ63dWn0l3iNlZZkTunI28kf9X3aZrxEtQ0V6OOv8N4K23wJV9rKd4gUb+/b
GBw36c1U75hfG5sYvA37piuwRBF2HvxGIuvdizmOo3wOHSACB0FJwLx3BHib3RSH9iqlqMMDLisw
lYIe8fF9vfc8Hc/xTU8AxoCA+fa+Ci+umioXmkhfB3tLQB+lWzycGrReTpVMi7NI9s7u44u+9zxd
ukwOorCEfHVw0cpLM+BiiBjEldkfS8qILxAkJC6gbhbsk3niGcaDoAmMrUBLczYk6nz8Fd67b5fA
69qeyzD4UE9jbryg7z1bQ2wxHYY6jnMytIG5LWOc8UL04FeZyH4X2957rr5jC05aMCSuexDaaPSh
adewicJE+ReB0RPZXFHliIA5QIc/vsNlEQ8OOvqDtBwJo45Ltvr2yWoyRS8dvHJXEbMu4rz+2je/
jdbvXEQsCapF3PYEYP63F8l9WdtzHrF9whGvVwu4BTyvEBLdxzfzzsoJk/dPWEpxV4crlzVzb2hj
0LvRqRQzkQZNBK1NHMFSoBy/2RtLCDhYOcGZQkZJ35XU7OCmaoZE/Ti29Q4uMRLekQ973jeJ7LPj
5dAPKuMy6EoGDIPh0BD+r0ro8s+L/Jx4v7eedIh9esSW5VqHKrdGwlEIt7reZYx7N3WvnoxkGLcf
X+Sd4ESgoOlr+w7Yo8Od0YNZaXFZqgHHuNm1gruxbePBPS4pZii62/b7x9c7YJC8ZhhS8uwEmRRR
8RA2W9pmwjQpL7EyY76/Vr1rw3RyS15t1ZZghmYDrjWt4mITGTj64OngoYAnaoAjfRR7CcYswkeD
I26eOqfunjiwesqBIZD0phyEc1Wr7z/+0u/sOMnXFa6PFpDj2ssB8lMJNIOuSgVQkd0ogTu4sgj2
09A4u8IOjN8wWt45DqWitelwMUk3/yAlKdF3yeYJH8KgxTbkKHeSBOT/7G17VTVXXYtkgpAL0dLu
ShtXmDz89+ON5Oq+orSlEPLl23vtABMMqJQUeBgjHJG33KE1af9zF5f+b8hh77xb0uEl9jj5UaA8
rCypj50lV8l3ipTxdCxkc9o4M6mxZ87yNoRyDvmtnJFNoDv/m7DzzpkvHdvn0Ld89/+M4b5hVu5o
uvmuMmyO35mkYQ5H7OxaWIPNouaLu1j4u+TlnbeNGAfikDeaeH5YQM0qQuUkg6NvtIW6LdLJuPTm
sbrx5OIN6eS/i2xLs+Xw+JJUshIwtUK05vD1Dm2HFvvslJBtZA7ZcOox4UowLHshCLhfCYiMbTrf
h0OlveAS6yC/WUVx2ferEOsbnGKs7HpIBFVAXUwuVnut9DbTED3ZCtt5zKfaxa297AGKeJUvQeNW
2GdUornhZNHf/u33UJmcVvaSoNC/OXg5pGM2rQLHRJfYMBiCZ46ETBwY39rE6n/DMnnnnV8SAnam
4FlRe759D1zhaW8SOFsNDup0rTXM8N4Mpq5LL+Lfvi0bNClx2XO55OF7MJlVy9RkynavHY/GxNzS
DDxkGIIo+c22P9DJX45fRWlHm4FMx5Gkem9vK49DYzDHgKAyhlTUrSMH+gWOPrbqzHwoMLnBjbS2
ketos0UKtps859mM0uy6MYYCthf77HLy+hnJBJ1/VfNo9VseCSQRurhPHy+MWJKgt9FXEXvJtGnX
EewPJS4rNTX2FNEQyYcCqtcg9WPmwunSDa3t1RDH4VNnRvVNC8F/Gf4FBtgrMV/RD68+J7NiBGaZ
7RUwYgwSQTB+KbOu30ROi5xA3HtXg1eMaJcMOGsHTn42OL8VwafgWpb0XzdBv4CzXDimbVNZ26z6
cuT/FD2SpsblW2R615QGE/qh7u4DIVS+MnWhcY6rqwBIA9JiTwN5MEuehjH19VwNsAHnHpmhavQ8
sPxaVvE20Qy91rXnR8wWPUNBZo1BVwzg/pBcLh03P45dCRh+mjk5RyQAxp2vkTk+atGd9DDJS8Jp
60xp/RgpT8fb1NQzQEMsM8AqqtlVGJqepanhXplpVJxWnpT7SY3BPuxrhp3LLORzEnJsr6eGod26
BkI1HFdDWz7ZdOkxbA4cmOUurG5vwqqnmxP3NPBT96ulWpBhi9oyaCd/a1TjLhBWsx0rK2ihGJbZ
dZyFxrOnA8nWTLL+h9vMX+a0eDGtUqDS5OKsN1o4Rad+t9ZOiEt30GExxBz0xAYKvGrT0kXKyJi5
/17f2HP97AcutGrtmzsaCk2+UnQfv0bSBrYrswiZGb/p95VnzN1xZs3eSVAk2ecwqjKsziYex1AE
xg1khPhuEpXACciMnR0CCMaLLcA5e36rQG2m8dSe23Hm38SVDD7DgsnYrwofcwF/UkOs1PZRqxt7
3hpzojZJx4x5Fbh9uy8zskq6D0H/6EMXMKHOL1JgekAGaLSf2AjltGrtfLqvodcCta6Mbkuplh4z
GYSI6dXMqTDoTSAZFllLU6a/5+zMv0NJG09o6snzLM/0rR/2TFPsrt07hR8wLxGp5hkN0WOuEFJw
+1s/x/6SMdDsqyOhvNJZJYY1fm4wvFoxAPbr1TxBhUEBqvHlJovhOUSm2SDqhUC7mAW4SIwNL2Hi
N+cxmes3ZncTfkFBzCwnKCFp4vgEKdDbT4D10GkqW+/eUUZ9Mjd+uk4NLACjob9zNa5iTm5EpwmO
zUnd20dBO8pd7kgyAtu7xtb0Eeu0fFcQCa7RF6pvYG/KXTOTJXaiHHEarPP+Iu9MtShfyWjbIHAH
zKsST+RMzVW0zFSnXqWntPLESVg5yVfLwE5uJtU8N2GjOHlyMwd9sumYXJ7Sr8W5yzGGbFMkgiGQ
NQ/b0vecbdwEMzb36Yg8DHpMcXRUdwluuFaFaxCQhRAsIu1ssF59121bc9RoorgZKZw3gT1de36D
DWgAkbk1vKexilNyLeUdMTFDdGAE1qYZbq/1jPFUin7AeTdX5sZ1o34fRRLS+xxn/QYlGAuDKgvk
xFSZ3hnIQCiCsepWVm97DxBdOawLD7lZ3XXNmj1uneR1ArnIBud2603RHrPy+Vs94gk9jrGFE2ZU
vAShHX41TKd8mqurAJ1w4jwn57Hld+FRoFXyeZwDfe4WcWSu07wFH0qlX65tp+LfLpR0e8j1sRcP
+sL1LfNJ1zHG7ABJTocZmadGZeFDZyH+0SNHfTLpcT5VvYOIQW0TBgdt9V+qthc/nC431wnd18Xu
uz2yC/GtMSVdcgDcDCMwGGOQ30fmdJa6agCmHGqWqyx1t3Y0akfBYHTfVEqeGRZ4i25RgStydEbM
fgdhYvoOHhIE1jySzaSDWWVbULMOJO4ESaIqnOTnyfY4sm1AIldF4M/fulhg9FiMYjMypNWXsSzw
wOiq0XiykikGZCGiLeJK+a2OIu9sRMEIPz722kb1OGACLcC0F8kz2az7Im2PoyJGvhNswE6RzJwy
kGxusKOz8cuxbQl4HVzq/6buvJYkt64u/URgwB4At3Dps3yWuUGU6YL3Hk8/XzYpjZoSR8OIufgn
gmoV2d1VmUjgnH32Xutbt0apxZKL/kIZkFCEeoCCjBBipVtNPBRTMyYB9ZB9nEFbBfKwDl4S1dqj
UdvXdCdNynZ8eGoTVEM9biKA2l+CQ/rDqGvaR1d+zxOZ1izO+Q96k5pvJuYhm449C6Rnp7px12ks
vlBdTPLYEMvluWw+NEphH/p+sJBdiBLy1TSymMdaE76LsbNvUOaV+6kam31f61LomIY8vAj0Gyel
AElhjPHBaFHiFnMqM4HVskBrke4sNjgVElibDY/tEJjI8fx11Xmvhjp4M1GTgULQ1K5Z0Dj6MzXE
2ySEnLkN7bmHpBvs7AVxJ3hExOJbpCqFz41fF07TLz+Mq25cmnN9t+QL431hMjQhgvJOrY1201lm
/ZCrxuQXJlLZRS/RKU9p7jdNiZZJze8GU790bYx9QyK1cEXmIjuxSkgZRrVQQWOZpbxTGOXjq57r
+mmwjGhfaINw1yibaoKJlnhnLJo8OTU9XBJaV60/1HqbPKIuV/CEd1J2LEZ9usFQ1lZ7NBZE0PMX
DI/At5EPIc6ju1VPQSy1g/ALCYm7Y9gqSmjJSB7VyZSDMNJmLDaStQlja0QbyhDJVOuzpI/wf8w6
otONdMd6WE0yJD2amqgXclFbj7E5A17rw7pxa1WKE/D1CtVpZ2o/YrmNAhihSGXKpUnuhII+Jy/i
RrmCHCM4d3a9Q6tbXaW1+VGXpe3CuOFD47y5m4uRVI9cRwYpgEa0Xjy2+XFc1u4rDpuYbAdUE6uX
6w2u4HnieIayIVH92V4Ht4jy8juXiO2uRWw8oZ0xVFyRY3Qc8wR5clKrqMztahy8bhC18KtSDHcw
z9TtSpIy1qEIJFkF52exLXiVjG7P9aJdb23ietqCtynBE0dNUAtgl0IBnaJr7x3nANeS8tJdpC5k
t9VQzE8iJzWwMdBj6EL1dSOumcfWzXpgwfoRa+Sur1Qrh66Mmm11TbEc54gb3oQKVUlk1mJsxAnR
jMcoYeigpYB9mh5pLI0alKhzlXq1rn2kaNuf5RbnQboOykvSWdK2D82LUiura2WN6tA9xQoZy6YG
1guP1FKRjlmWdroVKyq1aCTlNSwNvDjTYntYKbVjSImgTlNVsCAAVYxY/RDUsu9LTG7chWX/gTFa
sUmjNibHPs1A/xljGTTmqN1kWazdaxlAMaleJtYvu6cTYdr3bR12hFxWTe9m6gzKDzQ9ND1wc9z7
1XNMhqnXT214mVP6GFCi0tZNKrMKiuslgk+5bA01HTzzSlYwWwLptOyF3Y9VvFQj5VFXspWyfxFs
aLLMwUSJSqBzndgpXOQ9VJd3K1Zxf3W9hbQjk7dKCTQqnBpkwFIrt/cUON9CKqq3cS3bA9Kg5yGc
21eztT+IQKXUNlkDMXJtp4ygj6JV3kLZqG411gW/jIoV71J/kaYwDFJidPEKrfk1peYaXd0UCB6J
6XGVQUze0DKFHFQO1q3dFydZdDa8uL7xw6ZoDxZisSCuEOxGIcCoLm13upkkJw4hm4UNNnNCbVGC
Ajncc2tJ0Q5P1D128EfYNrU3dj0wthIXwqyHxHhqxXB9BoiBD/WPIcmutd0sfFvlF4pNvyzq5BU0
jdjHFI+e0sJgSi2yWJsVhbGUwgWb2yswTxQ2i8Hc+WpRXgvN9rSkA0TNtr/YMgStTDOGvWzLhMXK
CqwvRUlSkkEFNILADEMv0SXxlC4Fsde11FwJtUqt87gBaerQrPn4ncQpzfsYhGg1bsZCkjZYb2s2
AIi6qTUXJNsa9WddlmJjlvPDUIVGoKQrEaFDUjwPUzRuJo4+vlpNj409qwx5auOSJ0l2aqNo8rts
yk6RZNv4crYJ0ON9LtfyTs0n+dwO/biJq2rYKk2EqrSw4HBKdbdfidj4nBJNDnqRYrVAhujYgzU/
6fpic8oin8usyVJkyDv4Zay9JRg/4GLkK3jMiTtcCVtaAtW2LdLVxbLBrqjkRKz3UlKe7alHxtca
g69OjX4DQM/cKXH+qXRJf+lDcnxZ0cd92GImUFJ09/pgRB/TYiBmb0rILqqWXToxDO8tjLg7OxHJ
i0oIkt4Y5WYoLFKVJzCrKEVa/DP2uJdGpbS3SUkvodJnaI/Ea/LZ5YS4FvFYfuu2mXjaUncsKJt4
YLySkE6qtvHZFnHj6hGbriyFki/FQ7NvF6rpeAzHwFTQ/vOR5W5cSy0leA/OfLJQ3VaMqRlWI9EY
KZS63kXKZvgG8Lk0s1SKz3nxpCVvg2LKYGl1dn0/Z3m0rfEbelMBqK5mOu7aJmsPeQ6pB+S0OglI
FhxMkeTDJ83KQOmbJpAQGARSG6Hb1Cns0bymGdnUeQNbVoziQI+mDRahkZ1uCzjMC+geW5uqGyUx
lJuSCnArUdXtrGwYyJnlRNyRUH+fc2Zy+AGT11swZBnbE19tzdY2x6VJenStsKg0IELD9Zhj0sCA
JM55o493xZqex5ICf5TWL73pU9csspOVEPurTqr6XcVjTORpudytppEHsM7Ei5YsEimg1aoiOB1I
75ahLYcjFp+G3q8XG+W5H8c3ZmGAdjr5ucyy8UbCOusNMT4a9cpT7fCvbHOl47yu9tkdjgH2bYY/
jtwr73peI4FtQx3qHDYpDuZNuMH0GvO0g2eL9dC+TIoKaDVNPjNjWo9NR7+SlGQUhCbkAUcf+2Vj
rHHxNVJbBT2qhp2i1untdIU4qCprrilTrDhty3zAbYpGf9NHMK1TkUt+qKjFk9R1IdGUguiuUCwu
EHz8dz22LBUzwg2SkQ8rqhdvWBMFC2JsfmQNXnnOTcrWhpaI24Yjb1mI2lMGmH1IF0HtJiI32T7S
9c0c+LSUul+dSE+ip8q2jwDf561lTtVm6uae6Jm1fAKQVLKhVKE31hpWLmbhficWAG+5Kh4F9NKl
mrodFH1Yo/bYvvdD1PtyO5+rHIiOVHJzGwOoYxEVxqecNxcVjOxxLMEhAvpt3RV16t4uQoFNrTMB
3CXqFMyiG45tWHUPS9ZPBFFyfnSnfLZA6c5JdtBCpORRhO0LDb4zFFLkK1eG3rqMxV4O6as6Ywmr
t9diNZCLefVSdJcVllC/tuhj4XS28Z92yEbTIduqSJi/ZyrSoxQSUT+t4UlKNExtIosDRqvIYpDD
eZ1iVl/gcSpXa0heEytPHi0kAzAng8HbFHkAih5Wx2czmaGG6yRKZ3Cb+mhSD2M+Y8duf8QJphuz
VartZLQLcGxb3tjTVOznsRIk89Zi/CEhrypdCRPhU2ov8XNupe2X0XynLRYswwCWooZl66mlKFxT
XYvXqGoST9XEsCfFW99nzTzerurCFjKJsifC1e624HUsGIYYqTZyAftvvp7l6ziqAvp24X00sXhd
HdlbPKnpA7sr0b11GaJXJwQ+rJFzO5qpV0GOuTVHTr4uGbrgjoKxympM6dO8HRrC3Ocmi/1+SGIu
q7LsNdP+aHVCgNvJDjdZ3jQXOtPmzVLONjj+VD4amh0dJ7jFLoKFyg7apMkIFF7beApiThgKdKuQ
KMrSqKvZ0Zc2G33RVAyXDX0hSkqJWuLpMxDyk9epS0N1zOi58yoA5i1HkMdqmsugolO9Ix/yNsY+
gpKfEjxerdzVFygTabZiGajWbIdmSGbjsOrLSj4xAO8Q74/LAS/TYBMSVSX6NsPjoAyg1yUy7fwh
Se7pWTERyGgx1QvloGlmNWU0MGNNrIobyWUe8GOmc2h14UZJk+E8hzmww5jk3xxkmIISC+tsdjKH
5H0kq5AuYtJvSzpmgWJDnV0F0eGYRncrSuzDpNkhjGr9tiXkkS4NzgrOTvWTPILHb3C5Oms4JBIw
j3B+ZjiCdcvgJF3JovmeGPC+V2yPd6k0Lq5N9eVWSR0TXhBpJ7gT6kspzIxlgUpbc4pCTX/UUaRs
zFB/s+u68CeIQKjhbWOnyFl+JbUfogoHQ2eVOxN/hUce+FOlKNkh17VxaxcdoO5GX/3CtvrXUQzC
2izh1Pu1rrP+dqVubCYzNB7y2cBNqA0Nmvd8OCFIzvZ1mCxwJfX4TaPpmjlTGxPQ0I31Sc3Dzjft
LvlWrSQ5S2NjbThpjR7B7tF+4C49UBlU26o27W2nX2nlvdD3hLXK1LC99kRLwX43rUqFeSO6kzHO
5q1tRwxsJpu7sLKow4elrAPMjGbAcUoNonzu79YwEbfon6+peHR0SOEZrrWYcejmkTARM9OG92wE
SIHzZtYtZ+YaPsg43K4WoEh8YUmgV0n90t7iQGTDwOW466kb9uEQdSc2axNsWWgeml7U4FoVydwO
albsSslWVTzP9HcaowtfVhMiXGqO8s6qIuWi0GO6pgCMNpVEPLC0jitHZEbRb22IwjBN6j5QZHv2
E7MvKsSnkw6M2UyfZUtrH5RWb87R0FJz5+mEkWRmJavwREqtwJ0BmcWJ0jJ5j6qF792KsYjIeo/m
k2AK5mnkVHz2cYpnpInzTbYosG7Dap1uVklq70i9Vw85GM3HVIkyqglMO4s0AlNoYjEeMoHTyY3S
foBeDEzehJetKF9TkrcEeEzFh1wIWvNYD9PbcQFq4GKtSMSx6EuKAKup0mNn9ahcsmaAioqPRn3W
k7H57oas7aFMj+VBTS025jk1rxabUg1vyykZrljVKjrKA+rAU2uWkoqB1RDbppHNryVBQbuyLn5H
C5k8B+owsVU0nX11lpQ4dAdbGWUXUnB5qEVp0CmCMv0oRbF+sfOi/5TxTNEtDCNMV1XPjHRiqXob
Onn01mLk5Q6plByjAb1XppvaJbczgGTY2t74kKEOqond+pMq6Q6u9LoGDWBFlmuLPieOQCPnM0Rc
aAUdRzr695m6DWNNfajztjsvsawBuy6SpQT9UOmnuCuYVU1yT1KMTCwXzKPhKgu2o/mpXDG0uE1V
oNPVf74uTAKkz9epDGu3yJrXDmcPlIls5Nca2N39VM68E6gvNxrz7ZMxxC3tETsOt8tszk9VqOby
ZioWe5+269o4qhgycgpLU4ZY0c1J95DWE0KhUI6ijVkwJk3GMe6gp9eZEuhFqgdFKhHnhzk/f9Dk
Msp2uRXGcDBGq9U8OWtBM61X8zQmaJ3OhspTD5Vea72uYyjEhhAjmsRipUFYCYuDOXX5A/63flMP
xWz4vTlwQbql45IqaLKgy0OC1wPu0lQJGJhRWRRkXj5kQJgGp47obkAYWfMHWhrRC214TtC2RObB
oEzyW9VBvKV/DrGwSPOLPKcjiUIGc6ZcqvpNiG3os5uG/qws87IXRjokB5tx75mGLN8+61AKrNeJ
pdXb3Kec6MPTXHFjugj0EeJBI3kV2L6IiEijk4k2NwibMd1aoWCMW5pL9KFIUUo0R4qWZ1QtGrSt
oPHkpjEHJJxQI5byWrahQsrjUj2YBd50N+mypYDhPXA3wvZgTtlZfNlqYXIke0C70BFIErdN6pbF
Iu/m98o2mkeI4/1nin/XpEWnSe+SiiwTA2ODSUmSONwtlSB3JdNMB4Xz9NTKWvvc2DQsMsxkF84M
4mxq0bw6eWafqlZQHzQ5YMvSwFoGDZH1irEp9XioXtVCeR0NQRoDP1c6A97ELFFX9iykZ56DnrBH
mrOZmw45GkZNwe7iqXXI8GDQLC3aDOYkv9R5llypaUh06GBxZ7Vjql8sOvSAsxqND6JJDYYSrZzz
YWZpfRgT5LnagsXnHpEH+y7N4OImQd3qNaBUTnZug5iHiU6gRUhflZwhHvqVz5sGaLHMPgqGJd6j
UDEuGkTmTdiJ+jVXe/EltDg9xnWk0oZcJpYHuUf12Es6+Q45J/OSKVGSLswYZB4ePOd8pmm96oNn
5Ib9GMcSt7xpcwdK9RVQWg5MjoJOH5B7jKmhrU6pWug/RlsptvSopicJYNAWVyQPLAODB8ajg5tP
3LhsC+EpNgVxJobZPGa2FYNuNjrzi8MOjM9q7Hk2kh4JMgXBKiFSlSoqsx49D0ZzO0qDSicc213p
I77ky6pSZ1W12u1wpMT3bEWNgH+ahelOLEO6bS0zao+QQ9EpTYw43uKcWztjenUuM57OBWB9UNVw
oIlDiF6YTnE5TUVdypupsxaKjjhafZmJUQq/h8H1gALmu5ajSvWrcGS5F7XGLdyk1+e7rznonK2r
zLtcuiy4ilkMDtllqfpKNrHe80P4pjitnnPNpi082Wr70GvXPB7mvH2QXlfmkg0gsNd5PspGGLl2
WdX3ZVLOTI6UfvYp6tmBMsFv03GWN2paLichWy3XAN3vbWeGlfGW5W2ecISMBU1U+urXDhUf0lzk
PcC3mMMQaEmsh4uaivwm7udx0/RNtcM7Wu1Ie5X3uNP4LNjkauHyAdPkNttOC4yZX714zVjbJzkJ
bzC0sUYmq8Y6Z4QVi4jcSNqFI6W8ydO68YxIiu9b7u+bZs7C04Q9xSefZtxKEekzNQSNFhTxykVa
1KToD+ZYdYtnQhOiNSphDd0vhZwvTlVxw6mjgRduXNJxo6rMXL0yayi2Zbqkm5hxzZGBKQyrVMtY
SUpwHtfcoxx5cz80j3Ot8CyWrbBvxnocPa6D2IaNLZHWWrSNN7V4Wx2jM/YV8wQshRayIlWpjUed
u3uTdVJB0BOm5/ecDYUqWVmbbR1Np7Rou/HIKJQtqxeIjEsd1SvFQ7q151TbDulsBGlkcKuMTGjd
Gmq5O5VIrBw5XqYnIroEdWPLJmVYoHZ1bckfKLSI/qLs4ebtU5sZZVxbBCpPZs6GSXWoHjjGDzdL
M/bOVMfYoeOuQ8YPHuCWHtXNoOgULKVMVEbJ3iBJMxLoepb2wzB1e1oTvBsj1kJINliFtjMMmcQp
zJE1HrzBlfHXG3r0u0Dzb/EFHquCf/5shvuFiveXcIFf/tTmR3VlzXV//lb/AwkEioHO5J9y0iuO
7xdY3qkq3z+rfzXV/fwLv7vqzN90TLZIZy30X6gwr0nH008kHr9DExelK2YI1nb1il3/B4JA+w3N
EHsFijnEm+oVZPeHq07nt1SWEsAE2MUog/4WgQBP2S+KGRNbM/4iPEYqzgKW9T8riU02/SUcFxhY
6h09ODJGDneGt7hrELvsEdsTlOZBpjh8sFx5P/kgujfJxrxZl2ClizstzoHtQ2UVcDfapvfH1lle
5tbZD0FceJSFL0wb9qwa+ynaGgIMnIfRsztfOp8Qmm2xhVqF2uu4wHGpNR/hnFpc5GVbuBr0kcRh
vwDidBqNe25wnkuXdnwwepbiz0EICeaNTAX3buBV3A1u6Ntevol3wo83iUf8wSG+0yZXLMfhkMTO
4FwGJz7KZ/Uu38m8HcMZA3VfH8VG3dSe8XqQvJxvInnys75t9+Q2fJBr4A/by+RKD5oD2ZufQE/U
vMlMh/kO8UKckhz5fnxVT7CYnbvQ7XzlBk2F4Vz2d5eL7ZwO138hzeGY7zr/jTQFx3TaY3usnGWf
Mcd2Drh8nZfg8TFyPmavPvbe4Bf3uPCd7NJAWzHJyDCdA/sFynyT9dplpDVc4oCIK5PvbTpvifPI
tXLSXe/1/LfZMz9th0OWa1rOR/uqedl971VOeSyc6LzYFHRPilreQ+hKNmnfO0ME6gtcj3bXfK4b
eYey/KCnXkYxpwUKP4S/dzTuktvIrTfdlsnQTb8iXOxIm/PVm4T3zkLd7YV1M5m37csa5J7lcWgh
mjS+zP7iGJ54y/cYs7U6UHKvQ1bhltNt4+X5LVRsqXNpr37ok1txjPlR3xDprv8wguZu2KAW8vpP
OpSs8Icy4WPTjN0bxQ9TVaXxFj5rxibrj/FEQFq2gTCIP8qxn8u6cdALPWm8Gy7ciRmV6rdv0Y5o
iyzeXWPXdrdlvGMGs4u/B0Z/g0NvLQ0ivz/IO+gAx/Z1eZs6psgOLQiO6nazjTGYjcgUI09Bi4U8
5NjJ/jg+cxQ28rN9hxDfQ4bxXJ/io3rSHtrjtBmehHkrfdgf1Sp7soWD0HZkV+MLeZ+dQcfdVPx7
KrHD+rLbZkdYOkTskG5FZB1ft6rD3Avp4HQ0d+XsrQCUYl+3vaX0VeWkdbtB0LR1hm+AsIzmGDpP
RlA/Du9x6hjH/gZnQFsRF8T+4VXxVvPCfXyb7jgHDPyl8I5v6X2sXK3b2+Oe19+48gPplywB9NJ6
6D4vUuXUj7DyiAAh4a37Fm/ihCp/Y+8I/sgbF7jjPgskbjCOJTSVjM+Ov215ysaLfTN2YRlVQXSH
qRtlGqM7ibi5F+66xnCSZ+U261zjlfGFEz7In2ng9A4qig0kxtOouddmjWt88sYgTQXwGIPbZUvk
gRtlB3ASXB1a5AhzztpN+CQFmXd9gmXtaXmOM0QsTvfB6woR97j1i8G6QZDHS3iX3kaH+Qt/Y/ND
+hgYBhINxElPCxDLAVSPnpvIVZdHVfOU7XIizdMNFn/xx8Tpd6t3UwfG4QPM+YnHJjmkX9lZ7CXE
Ze+lB2z/By57AGeTa73mHwXzya36ehud7Hc4BvQo01v1XrtN7Cct3Y3q67rsele5007qq3Ws2x6A
ncPI61PeKevJuvHJEdhYL6EjnYrj6BJa9KHe7rT7DS3Bc/ytna3b0dX85UHbn5sdHexAaSBvMUbd
wTLQL3rLG2rPzKLibeaxLPvv7/GWU5a9k52HeFvd7lNfc599cL/OefF8444+4KfqkYfkdl/qka8c
2dNfyvdXjcW8Uvl0QAb7g0eF/07vwrH4L4oLg9LPt4a7+tPxrAaKewbEcOliT79Z97wFJxndYlcd
B6/3rRtKVv4I3D6HVE+XaC3wHvwZe4NeMD8b+8njBfHP81FxIYBW+JYc0kJ1kghP4jXb6eG+/zYM
hy/z71dz8/NVnPvLAlTgkG9qJ7+QVMm6ODrF6HTH5jgFAygQzBbO+J2q+47AOQfxwerSsAWvwf/1
frHjy6O9gSKpGVe4014yHGrlwsuZ/26GJRgY7jqERG5yI5Byb7XcmdtTPumfkQykxwg0P7o1Nq/S
SeE92Lp31Ug58Ya70oPL7EP81d6fEILuH9ztt0TKlqcexMEKns7l6sD3g9llvEOb3JHnujdPyjkj
Au024RINQeM1Hrlk/K/3JaixrvTGHsvLNzeF6kSP5TuBKMCXuyMvynopuZLTEQq/cNAbcRht3siG
kL5G8LK9dz2x6Tehf2cjHmP7yjdLcjNGW71mnzNec16yBIWF5AYrqKXttU3rKb3s6tVe0AD8WTX9
vy4v/38qHOEWYBP469LxD87yYSjfuzhpIS3/48vkP7GWf/92/2AtC3gNAKSQWgkd0AKV3e+FJdSF
3zTIVRpzaNU08bj878JS/w3X3VX//pNshb3uXwtLwTfBj0/uEbYY9W/hGiA6/1pYYt9B0iLbmg7f
EF2/fC08/0WK3VSWUCUlbZ+MMb3PaFmcGgXYCR2tD0jTNdPRBN7x0NQYS3s7yEpiJaFOipNQ6/o9
k7vF74nhDYAvGudFghb4EyBbarM46bCVaSCvF10D1dlmxNShBAFPGLdAOwt0IiO8mO2qwQs15FBH
hjRVeGtmtIIlvMiVTifxj/rd0q0imJTsXTPLZVd0lFYloRYB4in4oqKOvarXG89EX0UaMQRcyCYd
Z816dDJQwBCXmOAQWEi9XMUHZgnsd8RWmguoNzuCkdmx9tgrcwcrM9qdaeUfyqLdWWVxTNr0q1iT
j8RsNU56xdEO5YseAxyUuiLAi/Pa5UZHvFHzMNj5UYJPxINI/I6YV5mjaPUWWzCkx4rtdDXqOpjg
B/urLmiN1/AzcSEy8Qj3ejmHJCpL6zYxso94GVCJxNVDZI6nue4awgL7hmUZQROjiCuzMP0APsQa
GaGstGJef93K6WMDmXOXFEl8Y/UrgW7QGpYDHvRlIxbKfxmm5k8oc6SiuM5m09pgUmRr1kPliMrr
TFsXPrOYb+vmTWbgQT1VvuVMXwkUu3IcJ67C9T9VIn+blvahXKJDuKLpUEv+sIGC1JlovLnaKH3+
JPMi3xoRMfaneAHLh6bM9IuILBorFo8YhL8k7NFO1+ZvDTDMwMRhse/yNuGzn2XK8V7JSIubrwcW
FD5d2CBGS2QIiXw8qh21LzMSAt76iDQlS7+vBOuMHF8HcPsbxKeYCADSHgsk2D/RuUkaD0FedvVb
ndqAfRUwq82qKUetxH834RU5L9dbZ9aY3NgApa7iueMcDsPRFNiLHWkFxEl4cKHe51BBPxRFbu6S
dXipJ2Oj0nf1VlvD7ZN81ABSwA9XD3gr5nM9l29d2NJsTjkypeUDLclvdF8vpVzcKl0fsezPcUCK
SeanavFhDtkXcqPK03XYY4RfSI6JcGVfVrke6Fc8N2h9aOKxhIwJ0OvCraDGvN++zL7UygC/qtxB
1iw3RnFtwCUQPLMMSGO3ZMm5kqHaVipxoeQuG5chSeGphnjyiURCxZou+a3aGtt+xuejReVDu/Cc
LXb8bSzK3ZhbBC0OObcdnH2jFkyYYnQwusruXQu53CSSjtq7ADjcIbDw7IL2TRK/rQIIOJKVapun
XNq5NsfSjenQbMlJICNRWqKjWI0+GOlcA89YTxMQMW82+DxJ09WC3MT8mOi9ckQ2MJP71xGoTi+V
YJsQXJXRRejPW9WFyQaxToETjDNp8gwNbQSjAuxKK+TkMm5e+pkFYVgE4kMZOnZTRfFXX9mfoCcI
75KS79DSNz9ZrYo5eIVOzR6NjXFrsixqqqyRwFfoHr7bcmMTK+MMVk6POuInkjAGpxSOL1dSUPrL
pxwXxrYCa+CN+sJklxRnR+7irzGZTnORfVtIdy+08WDa6SBH9YayIkl4aR3JLO6U9gibIhVk/TXl
XFPbl8yKPlpVfrfkMfckHDCbEonbHsYvDVE8Zo6edSx8MDXQ04PfZHbASltC5QazRZQ2M3GvJhJx
P8jpsL06hG/AHq5baw6blwFosW9ZNUdQhp4fdYW8cEwajtTjcPp53xg9TGgettiBI0fidLuqrpS1
y1ZWuMlQsyRbCR2/oycJyF99+N2N+bfKj/+71tVf/qn/ib0rgdHrrwuQ0/sAVfKdeewv/avrX/q9
zJD03yxNozmElx2/HDikf9YZkmL+BpMCmAcQS7TkzFv/WWio5m8a2BbMkFdIBDQOfuuPDpai08HC
HU+FQVTo3y00fnVuo8FQlKvjErKn0KBCqVcb6L+UGarorytp8pZYxJ3k5owcFIm4+y/X5Pbf7eG/
GhT/+CEmPTyqGRkG1Z+cfHqBxkGeo7eJhJotEzqiTROJSAM6yb/XwH/JJfqPb4cIDKGB/YQC9aeq
KTKIlbAX+1VZ8qyGom2P9/1SVtnvndy/8WNw9HN60YWAqQX+9NerttrlnIrGeNGasbDwFBbDY4XV
Ifwv1+1XO971uvFj8PzSdrxGfCh//nASK7GsRntB4MZpxwi154hgYtB4quLZMVTr0DTrbVYuxX9x
Vv+nHww2STbQY3J7yH9ylGJEkIdWl1+0Ig09DfcDw+wOwejKTIQk5kJlnRIpZWXS/Bcv66+m8t/f
Mh4RjNZX+gOPy69XtkoqZpzK+tKoUZ8+zYU+XROWu5W85EGV5G2PrV31xAxYBK2R2kMLtWp8Cn/3
hlVxcGI9VblpVer9X1+FWJIaKLX6MqSxjggqonyTIviJxR8wvb+8kf79yQCswbFBBicihKb/6ROe
JClezFh7kfqsCcLBaPyRQZlrz1G0+z+/Jc38tw8VuhysDguntAmwzPwTH6IUBCwAoD2Dc4xwrXB+
QHAfsuHioqyLh6SdgJu2ccaYX8V8vTdJaeoRfaJAZn4vVvqCYsRVBQ80xhVUhelHaAI1dIZWaO/F
1JN6FCk93jPkEijaxArm0x95RmiMMa+06Kwl7MQSkeHioDWlDDo3HO3aaWFxMMcJO+WTZj7C6RRJ
Da6DMNVU5sxZRCweYyhSbxvNlDaS0LTuEGrX3o6xDseE8mEOCiOzkmBiaPduFbqmnzqJafWdZUvx
MwpDJKO5NiN/VtPIhs+VpvQQMxQJN3UjhibQ24nyaYWNTTPVUvQHMZYF2jwVRoNP+ixOoWJaM9uV
Uf1+Md9MCYcg4mrchbraPi7jJBMtWrc4q/KMaAVkw1G3q8Mat9mKJHrGUkVN5hhrBY0fILBJrRYy
vR4NrO6PHI5W7bCSzJqSapyMbzGqjK9WLmmhhG2iolnlZCrCd6W1ZKzEAi3hOhoS0c+D+F/sncmS
pEiard/lri8lKKAMW5sHn4fwYYNEeEQwTwoKKE9/P8uq7s70rqyUCpG7aJFe1CorLc0xUP7hnO/E
ej3PKiRgU/gzlkZ7b7P+7E7d4AAbfvTCPHVtclKEa9037HF9NNwg9PuIPO5AdUtxF8sMYilBnVbJ
tp3ZfAxey0KUTQWPureFTmzdWIu0lHpr2ybLqfIXrw2rgz3Jqn/IbSU0isC8tGL/cWqiZpj3keoU
0GBXF0NGgKMqOuZVXj46cGgLfCgyZByK/NJjvoRfdgifqjLpyJfCZGTHwiakJePHX4O1YWu7sUTR
lMDmfScJuhc4OK6GsucFuk1Y5jeJFx/H1kccg6NByuGpnM2ChtAl2uYnCS7w6HMHaV60HoGktPHV
SAWtzR0cehzFrEFbV+V7PzfYAJnX21ZdP/epyhvWuDGEBOy0Xeu2Gw/iKsJX7OltR1pNPxdrPXR2
dZPit7fP4xj79r53M/VzQrPLPMpV4XXEQrk9NqIKX1yF0Wc9eH75Iy8bJ/nZzhDJbnpTLgiMu7gN
bp1ktG6HsMzi/cypl34BmEiGrmCh6ewDNVfLHYvu8Z7Xgkxu5zaxlpXo6vxtboY82I8KLgFx794i
uBjONGNqYZWr9+nih+7V4Mepj8smojWZ5AweLiceNj+zIO5e/cJhnV8tfZ1txeILaz0IhIh7a5qD
9luSFjgaUTAi9Z1Dnx5r5c32PK+iMdHJ6xTno9oNETbkZzMNo/t0YVzHt6gaRLkLL6aw1xz+vvsE
FttOv0fV0PkfPVXsSMoJGqILuJTQjealw43BBnjmcY+uc7vzSVCI2QQP1yNGlZKRto2fIFx1ONbz
ZxLUVKnXGfLs6cm4TS3ZXTXJQmCkDXzsyuqThd8yTYgjFbkPFKAt623oW1gB62ks73vpQ0UWmc2p
M0qyw1fCQmCwzfLeb+HHtQ7hnS3e2Rb2wL3w0/lOk2s7rFAEEPM+lG02bwhMkOTZyEz8JGme8OGe
rjZc1/2IetZtA4xrthBA+6tpTK8rTha2z0IXl0CanjdsVtF17LHDxPeJW85f+hnY83quJY9LBnbW
5hIBeFj3SYYprPbG8SlOAvncWEtXb7wECsomahY17cbcz/ydY9GuEWGrsxp2Lg6ppAkyJGYTPStC
+flOeKl01ygeCtjAfWxN66xO8GyEtaxuJ9fjaBcmk1/qyUneYfXC3ZWFFb/ZTt586NIen2aJOwqO
GeLVFCKlWKd91r/7CKuv206WBcPODFOW1oOdbic7NG8NP59iaZEzeU3dntEwho3oHc4vvmxCV+rz
YoiaWCe4xF/o+NM3g/L7W+pMLdHrqu6+oam05rWfTc2R5r3J9qnvTDf1LJbqWFierXc4dMJxk7tL
9k0GlbwfO1PimNbu17yyZn89hgYV0zh02aMoyv4dn773rDFIfnBC5fm20RlZvrzmBKquQDnFuh1D
5lzGRjFsLWnwc05mUN0L/xm2MN3kAum21cQdCFkOtjwingeEQjWcp0GxzmmpFe11JpeyQJIRC+vi
UolTHrMIO23Jw1Gt2mCANp/XFUKkSjvGw7ztYlV0sWHeENg8nRdqUXNnpOf8vNinrnqggDALp2ba
+LxYSfQotFNe8+jEN1gkAG/6Hk6QdY2gJueg7fAoYhtJEcDxloyIdArnD5rMgE3hOLNDnJci+TB5
gO54iFKsGYGxOAsd38MvohAM3ZR9HLARXKb2m5pkb61SMfK7DMpUX/1QdWLT+JQZO9fUkrlHF9T9
drGTot0kSzuhyR5bhTEnJMhtW1SNvkoLOfrrKuvrfNdZcfHKI1OLPakYqD2cuK8koSDDVKC/b+WD
22fzsvutLvr/0Lb+j8MZe5Stf966Pi/ffkAco3n9feuKNuI/WtfA/RvtRwC1WIIE8fwLc/LvE3Ip
/xZFoZQ2fYmNlOLS7v6H9II0wgt4KhKXChMYGP/oH42rG/yN6biksKc+AyhEgfpvpBFeSvD/QpXQ
3AUIQxCA+JdQQg8ozR9L9KFPfVJLyvRQxay1cmvo9pQ+0z4JiOGpe8d5mhJX/wXl9Y/dyeU/Srfn
BYD36OXZGXwqod1hjAKEatkBj79PQDm6v26zDP5iVo0oYnwlkSivCyK+CIsoU4SWY1rO4i+6zz8W
8n//FrhMBH2Dx+/1uZB3J5LsyWbKDx1A5YxUrdixwbEuzrQe/Oq9cpYnCHsfv7s5/kkPD/yFn+7T
JSfMIwCKYIf4feCw/fGSZ8pYxpJ9s7dAKT1rIooN73TzMEqvW/gd3PneH3RcnmNfye9Z0/bEH5im
WQdCG9Ly8tl8qGGevPdRtc4L0YDtdMjyxfWfZ/Richvh3MRH5UtIcqnMnfJRFr52rsQ8lvuhW+qN
21b1zRgpUtyQEbLltbR/B/zyBsaIi6Vb4Mq4DFCb6RxzRq4to92X2rMxb7YXPKOADLLht+vyY30Z
sK/RXoYT8g2KWVqaHARHYw+JgPDuFM9+lNY/ipZ+d7WgBL1YeKmgJAvHKfnB9oZUhsotDxY23E3e
JtHeoZRuI30XTelLYS4RlOVg3ZvZjdtVEA+Pap67o8Ghdmsvhbvy/drGJ1714D3qx1CBA2AEbx3i
1hnWji30ZiTAaJUHucOItC72AW+yXT8vtyxvJgl1Tr8BHvjWxfGrVbpyO1W+s49ain0L9eeKJJBg
jTPxZzlBGF0lJBigCnBApOB3q0/SLf1vgwlPSZVFm+4idsVHU/9oQ19+hCNKeA9xJOKcxHupghwX
luWeZ9lqZEkWMxjILjMB4mQvZQddMqm/1rpubr0g6damGru96CzzY+laELJT5F9Eenpkb4AbNinv
9Gz1YCWKAUaPHuXPppSgmfySwO0z/+eJCmSQYh2nhuT5xvjeK0Cy0F2loYbSEwV6Cm5TWamITPFi
Rjne1JaHFEUUxQr/XtU9OFCo1SOTL3sGTDjSNUXEKV4TFkNSgKwj5+QXnsnWXlQTOzfwoLGJZpgy
X+AarQaZ4QSwFxqsOzLTsz4nOhqe4qjRD2mRVwlF4iL7tRXr9Cgad0i2KYM7hdolI20rDS8pppCc
Grlquzp4cAp4rwfwgVF9nMc8QWjBG/MjAsrxTLibod+prAhHU6NC1vrTSM0gRl1iMG/yTtTXcSf8
W9Y9JvdWrpdFhDtX6QWC5RVm/MZ9PAXMvFQClaG2x34XOwUho/kkp3JrUqS0xeC1YBn8vH6Hv4kV
ZM7biw/SanOxZx5gHuglB+tICoFon8bBNpCBcGMgOiDQIliROos+phsTJ8ROEzLMH8GNe+ucpVG9
m4e8wSBIf9mcHP7YJ6JF8JcO2mL0X1UcKuASACEdYUGICWEUNozHLMGWvnNb5e4aRmrNOh1Kj9Sd
qgz1aUiSyj7i6an4u8At3QZNMnp8gZ6NxlK5YbwN7dxhCeVc7IZ0wJ55yzU2o6tpbKLn2S9wNcxL
FJUkejvhE2OJ6cvQ+O4jKMu5u8lrjZbJxRLGNU4z6WymWmXFGw/0kG+TAiXsy2WAoXZ4YZECQdII
o0PFaP46r1m34KUBhsYhT5/wqHGT+x/0T8be2ujSgxNvR1dtvdLR1Rn1ICBlJ5iJhQ6Ix9hoRiLl
BjO7oI5XcF2yqW/Ts1IeOxtSU5AywF104hXcEEVzkkbLLkdKfnb7On2QRHehnvAZfm08C/fiTraq
RhVfCEOMdOwqrmSGeIPaTD+bXKpwW+WOfuzrIhxWhFGU9rEe3GKpuJJ5feahdeOrKVNxgSd6Xh68
eYDhbVG5sq3ERdjcONg8OjIlnOnUiXTJN55j1I/Irki/6VQqbuNOwsuwvJLMccMB9IFTThf7MfPb
J6M8UX1vHenfyGIEudOVg+qRDLtTsEWrOX515lyFJ5XXbGR94oAIU3XtFkhOlZMWPhHGsxEky/gw
nILqI3DL6L4RAYp91ugpwuIa53MKH+VrWSq0j6YvMRIXl/XsSCzDimGj9STF4txZeEpIkvfS9FyE
VQURicUwyYLSYKnvWPEg2pr6A48Qs6kqIVj5NPbsn/cqyWd9XyrOhGtBrslyreIYa6DXJml26AnI
ndaO32e3AdGjiD86KOxr8kmJ3evhQRV0Brnn3RSq1fwEiNfvClm2t9bQkKvWtK1bHiWiV14M9qUf
dWZunE069Vxqq3HcZq8zPc3rQdJzgFgx8S3GTqSQY6OSu8FkMSwxHI17bCTTO+dmckvIQsM8KyvL
EyON1FupoX/1muXYzdh1V03C+4s0kqF+bcNipr+Lhu7sj8q/4G6y5omNHRgFBkY289feeauDqPva
0fuhKMSCK7YL2DO1T7QIH1Al9GDROdpLl3gHR6ibymbV/xLlzlyvHdVa6Q73mH4u6sS6a2dbQ0Oi
2bvTwM0FdzhBCfvJq9J60/m97TF0MDnSKcsYGmijS8gp0ugb3qeXwmcEZncuXDuId11nLG874QCN
9l5BU74he45xSmzK77LkTYFKEhPTXnLCQJLB35UdFchXdbbDuk9Pc0swvPSJamVF4YDoL63wpkPw
8BB1OoOEgbEi3U3j4A47r/DK5dRAgN03xgMzB59KKdBoDYxYVaswPkdUgf2xn52YusDzmu96tser
MLcM5l3FUmKziE5e88YmuqnrdfC1LVjebZBT9BY3uVjsm3HI4h86HO3qDM+UmNkep1S/8xV2i12R
R0AEKcKnH7kZsSOVzFSTwziGFlooTQG7gkWIZb/t0Oyj7iuZXvvTj3rsYKn0evwYAnmbtsI6NzpU
W8dtw/eodxj8ipfBc7es2Af2M4FaZSSisfFUw66A+EckE0rkuEoPYugF6bMdEzafSG6beBxE9TB9
Lp1fSWLkFYGN4ddQ9/Fqilz900kjwjMhxR7bqfEOY7gMpxrk0qbpmN9b1iBuXOhSP/yAAYEZO5SI
UVm8JcDQEsKFhXtuO4xQ68AeiysvLcX3Ia26k+X686mNOt7URD3vnCjP3oNW2s8gOh4mFTpYo4rZ
2pHmfWFgjA8kdt1QkEKJacur2HXfG0+BGABeDlemVcexIARZ68g55AYPeu5BiuiyIdmXjjlhibUP
OkmCjfFh+JXwBw7EuWXnYBD51gLasgZTmm/Z55Y4+6tbyqBmM4BO2SH0eVBDQQXQT2LvJ+x/gQN3
Eem8aE1OUtT7Ik3ancGRsAnL+qCr4DB68uxpdvXam15Zr9HZZxPaziZG+IH7G7xEj/RwVtF1NRm9
E2MwHjgefuqoKfYyUO+/zaeSPD7YQfTF7iqG1CaHQjU2tyDGqq2Y0xP/H0JRe9V+kMb62iSczli3
HOyl6TmUzkGl/a6PqnsK5AYZkX0fK1SUkSUPCYnAaDY9XlOpyE+LiQAnDLazTlrm6NJU24EvsY50
5p8wyADSqfK7VgSUR0NjXfMLxuvOF/lDugBtXwEtTDmuJsAA9hIfanci8wo3HCNgz9vVSuygs7V3
FO5MNIZxwrXnXAJQWkt+HUQ6nZ2u9p9cZ/K/5kud3oxF9y4Zk4PGKYcrHdrxtm2C8mR5WDBdPZMJ
Ej8JaXFSjD4S2AhLsAleUfVfK8Vwmy5o+NoKrz7Kyt+nVYkNXDby5FoB4o8pXL6NxbLHibvqovTN
0b7YTGzMfMXAdMAYXsbt61ArniI8Dte6Xdp9qy4Wd2e4ZigDYWXOXuoxfQgtRIJjOx/jwm73rkcm
WmR/Dx02L4IhHnzBQyv0U6t8XnR81qlPLYYiXnXj+0zs+lC8ULkYFB8Tdx+LC/91UMGXfLoI/Ut2
Bywi9n6dzFsNzJDXUMKQidvcDGe3YW+QOuQGu8TIPLCsbc4sYe7NEjy4qdT7anH8G1IUw29yIlJv
8k2wYy155h7VTz5ia1wWVyAM6qs0g/g25eTIedU2KkgRLWySVJOCqMR+KPyjTDu4uyMkE2vcAbox
G7VMO/ar+KTTohtB0iTTyYvUHnvug+WYPauQGnuQTs622wUfBsTQa0iIw1PiKp+6MSpfTR04N2kw
l+12MoF3k6Y6XmOkTCHJ+OK+tIJia8WzWMOgJDM3zxSnGAoV0Aru99jNsi9VRi1lM1a90vUYbywG
+bt4mb6UY7Vs26htT4zuTo3NgosiSd+3SgenKV2e7MgKD3bTBW+zcMn0g2XCIK8JtvUYsJ2tzOmC
417FpKad6sJxD8yQk21gg1EEGpAk9DVkRC6t/Wi6yXvS5CFuppDhQczpv8HB9qQCkTyM+RRzipGi
vDhBuYntYb6ksTQbU8RfckedOzvLdqbKA5YU9cQU2vcYCxgz+G+J48fXuP7U2Q0rmq8Wya6bRdl1
hbJhx1AUCgm1sz0hVG9YE20DH4m7MB0Sf2gQIkWUsri1uGVTzVHPgmHlNFa8zyLgBZb2sn4dCxdD
g1nqkzBs5VYEEI5f2R4O9zlIv1tItfmK9yW+D7Y9Z8+QlT3M+ZmGM9tIM1tPeAzB8bm6lt+CYAYe
NERfPcm1ornUrLxvJuxf3ZopYTpudKePwrdPDQ8PBXk5HOfIxo2iOvkS8DNfj8gNiX8Z6uvUwoN8
scLhQHCTaieMRRBRSDpMJ5PhCbLk1QTHbw3mp14rQdr2MlINLEtcPCjt1ye/8jd+04UveMdw8Y9M
Dm5dTMyHyoa5ZCQtQWXFhE2k2cvQzcNPjPAULIW2tymIyoxTbrpyG7aYRZf111Xmf2iS91ZjYx+D
wTvUtrtf2nw3EzAIjWpU0RZgY4svtHFOZc3t2s/QcTd2DbeLYYKLlWAaqyJ6xEQ49+D52tCd7zwX
tEB/tGIozLSfttv7D9kwJlG2hVKZeoYZOadDv8FviIbUVj0ZwaveIYzEWmWd7CFzxfiNkzVWch+t
AewFyuftVDqpYGJt2u5bGMV69FfGKi/GuHkeUlRUFtKxcGe7DBB5mffNlLq7fEjsxnyISSTRndd3
zwPLw3GbOZkk5DIn2ncKryebnNFwi2Na6fuoFReHchn1qaFPypoxeMW46lTqa6FzrMoHJGm9Pxyj
UsO52ohMkfuza1GauPN+WaSAjzP6bhViOdWuGZed07ElKU+zb3oXVFu1jJAMVnSJs2vt0jhiJZcD
uvJ3jSib96RvUVV0nrNjXaqJSCwVpqomF6R3AjWFatGv2ws9q3I+eOkO66jM1aPqcrwMDSjzrZdZ
Zkf887SCtnKhGzY/m3Zsd1XJNQU9/CzqdruEEleC39wqbZ3yzra2oBeJFeg8GtgLaDeCtcQBk3Ng
8Bu+zaFQ227m1uyyEv+A7PRBuSW7glyMgAS0i2SHiJTXSvbViUdR7djPBfeZW2GEYWOwErrEzDDZ
TNgTRI9DY9sJKz+r20SDf1bLBX6ydDbPk4GRjNzNph8b7jPdu/w5/dxCNcmbZR0PoKxW/ez5W0CL
9E6zsPLbqDbFG3Hq+XqICb7svKDptqpjO3/Rgmb1hpgh7tekT3PkcEwskQEkHhMJ06X0vwtB5wSD
uwG1hIha5zilUbqXGctP1CWB+5JmIs435JWmJ0I8qaQHSIZemIEUCqby2W7ygJhsNUOFmnxiYM3N
3HvFkT3Vj66CB2wcPDFqhHLgDRu7DOExm+7o1v20DeM8XcdLs9yztYoPTa8SqFtqeAZmsLYUUs6a
bewN8gCSJSlXfwo0kMWqn5z+Sg2juLIs6yHLXHdviUhCQlDlbirTa0IOrJ0SEOiFXZ/KtCz30Uhp
CzymxHimJaMsXN3Bgy0nubqYhaHW9OaxQ5X91bISOL9+6R77ERuVN0GDQbShTz2YjdYFVin0VKwY
wz771XJtZI/BGUO62tt5h08Pow4GYPfKXkaCuHW9JnuhOQ4B6aFFH/ZHzzOHvBbzfTPBYsh41G/T
rPOPWRFh3/NbgyECKvd8QABvEaejY+wpDDLu4ikAhldzV7wwoom3yFm6g1XVFSJRO9hYsD7WrhfE
T9SKuM/JDsb4Y6HsHZ0H37PHbSmK6r5BbE/BE8+nMoZevHObTG6kX7VIT/1ql7lZsg4siQIZ9h73
s0VSExPONLj205ZVZDkuMc5dL9yXXjQZJJx+wKJIY5LDnYx4OZePrVOy9LX7nL9vVIqVWANVEmbG
my2D9stCAOpe5hHwz0AwuttKOHyNFci7SlMPq2jsHj3BBG8yVgTOLSXKLxWYVTgPxKayCSRmZUo3
MglM5U63ZbG3g5w4fNO2ZxCw2CALdUNzYFXLRs5QEwUt4vecFuOca3JCtC3T/WDTgnjCtld6AGpg
RejJVoXRL3TsiFhWaZVIAnsNY91LgGHd24eiEL56zebU5YmJ220ctMBHaLGvWN8GT8w2wCDQ4b8P
rOyXtUzmLxKlPjoLtAknqysxb88z78I07bYWoacHwSR6nIQ6xZCBY2gnifXF2PXC1Q0acuCsbh1A
sd2zhe5OIsafOniefh56ml8c5uK7s6ifSU+RzLT4koMaV+MjoNYHY2NqH5bCbIwJ9DVwGvc4wRhE
PUQpUU+YjhKT7JBOl9s8915ZOACUWaBIKEORLxgLUMfxBg6zOEABPDpXVT8shxiyPCyuwdkMS90c
yQBA8xNIfTsnLnz0sBR7BnXRF5NgFwiU/KHnuL5DOFzuA19QhlBrf7TjMO5K11I3gMLmTQ6McxuA
MFvJwU4ODguoe+KpX5lEYRa1NjqiqpNhciLk3qxsPU4gShWjB1U/SOT2R62ldQH9UsCsFLr7HW1P
TOOD6hwV7tA9DBbAXcUidDuDKz30gKf5Y4e3ysE0GVVhesWMNNyUbeoejSzaO5vUvjX4KRgZaRfg
CASbGZmAFagkOGY1FUHLElkr95vvSGsP/JP03KZxcTmS8dd/ZxS1fBQFVuEwYqiCFEpR9zgtrgW4
kDHr2dv8wnW1Squ4sRlfVbzgh/SJMUC9c9g0rJe0lUel9BUp4dWZOSMIkMq78MrCmyydrqGIRGtY
7IcgtfDdoYC5y2M4ZLWJk5eQeiPfQnUqEUssAqPH7PvBvYm7C0Km5DiFdp/t564/Vpyj3ew8MrZG
oIDTRSddsEtrrs7kzDdG24igoVQRp8MOwpP3sz1xR6dy6dw1I6j+OhVx+61zoI+vCl+kuBtqeKo7
P4jyHf+6/c4EoR/fYUws5Z4ipD0w4w+OnQ3nDNhYhXaeal2cbSbCJ79BBnOUQSKc1yKClRzIhvFn
m3ynsDBftYx4Z9mXLVMknWobD/621PPLiG+ANckVQ5B+zdoRS1idE88MtR+OsYfao5cUwqhSGEnO
cKhv04YyeBdEKTIIEdDiOB2GOwtg7+LY35wkq3dxNAQ/jFv1vIubGd7xXN90duI8xcCETgH8/R0I
noyE986S93Efgl+vM6LJmbSt5nFElLFQC6zLalTHIuTBRDOPSN3NzWPdOi23zSLuG4l/ow8sXsCQ
B919NbrwJQ3b/gfPAgK4SRAJXWv8RYdiRN0BR5OV1iyYkpLL3tzNVtm8CN5vsB55GldVpyjSwdls
q37EAyw8vWbEnD4xf8HdQQ1H9JQbn4nlJk25SpsXqCXBNQul6GRKx3kwtS0fLhOje+Y78uTkfXcy
svSHVQkg+RBkLt5Ggl/vR95qTw1/NxoKlRcHylWwTS3rj3LK5wdCAN97CN9vfuhAO576McSnGF4u
S6WMwPAAaoDsmJrXCt+IZmWQ5n0g5vBFFKG/QqZAinS1qOrDAErcLWMYcn/QnoaLZm2T9+6BHjtk
Qt1k3km7CclDoFROufDGqyJ345d4RpBE34RduSElZeUDAH0aiOXcR3mfr2NGmAfuxWidVFPKMW0V
MePhYDGm35IdYJKvAFqvmyaEXWHUvK1JoqLPKHxmTKuU1xN/eoNEZ2De2egFa4cuphcbZj8iPqaB
MYKNKv2JQ4fmhtjVnNkbWWgDdPfQG3eV24LR6xYsZueKRDes252NzQssWXnZp/mAvJKsqrdaqPbR
6H45lJGOmQRJSO7KDfKdzyDlxkxd/e62Dvx53r+cTLPbObeABb+xegsuvmP879GsnJvA0ZT/0J8Z
sZMu6b514I6/TJZiMcDuBYO4lQu1gdM+nhJqGkIYLHs7tPPwI6yj1H4omDhumF8uT6pwKGPzy2wd
FfhmggQTNd3jaGfcKL697U16A8iafip6aDVryziPwLbUT5kK3iP1FSdQez1M3SFMkdwipx7yzTB7
Z87GNZPt4jSkMQ4hME71wgSYPe+eeNOByV5+gqCH5aSMr0zO9tlPJD2vPvMHryTcFBQ36b1yOrPL
bdPs/IUgeY0rLAQptQoabxXl9Z20anYYyLnMkN4kbbPTMyiAWZMaMWrnYZ7Zf3XKhwWtFwRVYOEg
471VUVSD7eRVkUkXFSnbR2YVcKmWLcisszW2GgtbyT/nfxHo7jWr5KODRcezxD5LITZNFnqiKosn
gNVp8BjQBW7zdL61EZXFYVSvI56RzViMG48MBMhFNyMgLl42/c+oru8WOom1QzV/b7EpVqM+OjK/
BshCyhKW9imEAtzOxUEZO7hLpvAsLgk2sdO+Cbv85obhrTR4mkf/Ji6rbhMmwU83R7igCYR6KLIq
ua8MurFq/igTNa1bTlKGJJjIXKy5rV62HUaKDd6m9FTyasKrF2E6r+l4B+DO50x6Yk3nnlC7pxBO
Z43iLUq7mZaKFUY9tRs37spdxdgPaeAV02popwNQZex/TFKs66LO7yuX6YtSVLAx++hVRkEPAdWu
1k6D/K2q+heuD/mw6Vko98WN0jZde14XnBVHyJ6KDy55y/Ypn+fsOpzU9MKDEK0iUWfY6Ubu0MWb
2W8M/oRqspMAQlMx8yiWYcKjTHoD/atQjJ0NWx/GtBHBMRCekk1QCPvGo7Bh5gufoK2aHDUFEdu0
efFXq60IpmA+gf1xfNeedn9ezq+1tqviI2YDo05FC1+TP5067C7NUzVcxyzGZgaLkz8dlYdOlPeJ
43u3uP0ayjeVpY9eYUeG4k77VcbCgcPr1CO6g2Sv/KxaJ3K0f2rO09X/HSp7zkKts0PaUki9OU49
7mLZDe3rv1ai/OZJ+YP0hxQ2ZoqSySe7N3wzf9Sh5EUXqQY81cFFpnZfeuXwMAFR7GiRfcYkMzLZ
AEDRyBXPtGYG3aEAQL49RPFbrRvnFq2CZ5HiU5bBfvaknB5qNuP9GgGGPawGoF3lVrnjnG/HagoE
/XwNoSNO5+7K9Ws+xHjMlbQ7og5JYiW2IAcg/P/2Z/6vMO3/kFH2u1/8v/GA7r7+d1nab//KP4hA
AY6qAAsDQD47xNP3n4Yq3/5bSKaXjXMkumSI/o4IhPaM4FL/ovXwyS+TEcahf8jSHIhAtsuLIsLP
c7mdvH9HlvZHA5J1Ecx5dCy/hZn9zkcF/Z13M/J96K+II0oIjatpKf+uVfxTt8ifffgnl4jvU2gW
MR8urOoLnrBnx1P7313ifyLv+rOP/qTpGqghWCZWkmCIGi3rJVcjyhf/Fz/98l/93VUpYoFMVzc+
Wuv5tvWis5v15d+fk3/7onwSABrS3sJ0TPytHq13SJNMUlC7/9pVuSjhfve90ynvi1hbcts4Hrzc
4ms/6V/8LT9ZxxLPgtE7V/42AGhPgA8r4kky0/u1L/5ZoDgSfec53ClxO1D2Bc2Rd6q/+aUPty/q
yN9dFbeVgSHNXW4DVTEq1vJn5+r2Lzxvf3Ijfk77I9dx0kXJJYcrYEEcteaNBqL/a9/80xsjcJTu
iPXytpFuLLoHOzx6lR7Mr111+9Pz2SepP4Yg8reyIjBvnPABuc+/9s0/PZ8YSFRP8cM1r3AGyaG7
qrzuL6xhf3bJPz2dYBKZcjpEb7Rt0tJ8xoit1fDj1774p8czzhm/gJbn9xT197zsrrKq+ws17p99
709PJ3cJM/fLmZUYkkoodycQ/v/6W18u63+VGP95jH+mbqAC9XvHRoqau4O1onddbpMsUecLvfFf
/xf+7Mt/ekJTUrHyi6sC7hQ7INs6J9P3X/lkGX16PBdPRctkp3JLPXdScvzaJsMvneNIuP/45IMM
ZmFWJih0K3s6VmFcnLVw/sL6+c+viPxcziFH6KC0xzjhXA/OAFC7btj+2iX59GAu0yRtqPbeFlok
4kznVNjT4dc++tODKRg8244Vyi0LDxS0gUWTRFv8/GuffrlWvztqPemMTJv5dCc2L55WN+y6fvGa
fHowHb/SJrYzs7Vs5/tymagxwnz7ta/96clMC3wfsya0cwpns5NjG20c1+t+6ZglEfmPF6UOGbcn
Yw8iS/p37CtJ5emefu2Lf3oqrXpgqGhmb5u1zvMkve9ZHOabX/rsz+HopcfMEOEePPgOMQ80HjrI
06999Kfn8v9xdi5LduJM174iIgQSAqbsTZ0PrnK53O4JYbttBAIkxFFc/b944xu41HZX/Jr0wNGh
YidKSaRWrqfb+Ry04GXBpQv6DTTIPbRr9o/f2M6eiepjhmvqlaH0hApzuiyXMRz3/cZ28hJtmHAr
rgHOyTo0wQ1J9hMXJp4xcRJzBKxBw9THFoasP3Qwvlb0b7+ndpKyY+gxyxpE24Tdw6zmB1IFld/c
Tp2sDBvU8sAt2YoBBBmYNPL5BXDQym/9Tp285FAGgaCqt2Kl6Xdc4H/s2uydHfP48f/eMdEW8zYp
jYoHGAjNtkBzGsgLIrzpwfDzOhTGqZOWyx7WFEq1rSjn9TIco+cR5o1eLzNxdkuJ66QAwBxb0CB6
oqimoivWb3b/rxH/l8W7LXFDYaoBG1oyW0hW6zsxi8rzuZ20BOqu5JB620LXEgiR9jbsar+dIXGy
sgLvrU2PWSLBBz1nENWf0Apq/GZ44uRlCVTyiMYgW8DVGWATATkAevD9UjNxUhP3Pl0qB0yUZQ6u
657+BciFZ1SczKwCuaCCigkuj6ts02/iRFvpdZSNj265X/f5RsY9RACwNm/19BeuoUBZIuTOb4Y7
mdmCm2dQL9wKZcDW6RN63mvpuam5PWiDQvPfoLGpcaufp0r8NUvuF/B/QchDs5QCcS4oDrPPwVgv
n5vW+C1X3NkxB0olS6fOFqLsX0D3et5F67dYHZY9v77LrVEga1Xdsc/LDh1d6Q8W+73Kw3bw16HR
ScyncWy3IlnpTQeeSNjSF69Zwp20FBQORcDebMWIW3zoyboXIXfPsZ2shO5TByHa2uHRUh8UQtiQ
tqq78HtwJy9xEmRwNZI4+5jkZ7NNYd5OYH/6De7kJbwLElnRGnMwgvqcV/3Xg43nN7aTl3ByEOtA
EHERTvcUTOR4rP3O39zZL7OZoCM2bTAF9+DHtmbfGdn9Eid29kuhgKoQDK6SBwnpXCYRzYegfvYK
yeEX/+v8XkKrpxhfD0Xa22eZoYIChNiD39hOWpq2i3QdYmtgDDjpLcZdR9StgV/Sx05mJmQyDbA3
G7AOJCsq2O9B/NPXfttD7CRnAjgz1c0AO+B9I1/aELrYslzXa7/IOOnZ8A1+JGO8FbuKPxHePEOz
7Deyk5sTDYF9qGJUlWFSVQNaCtINvKn9BndyE1q7gZgdQYEY7Km3BwC3f+fb4XhrvznMxk5qBlGz
8JoMtiAzpLML+vim9dvadZCc1me/p3dSlNWtHO2sdgD8xEUYVxcEzZ5eQzMnRTlsauYqwNNXIAqi
l2X+BBMPvx3ItXCrNpju6F3ZAnY7QcHkvuVwH/rh9+BOikpiLJfKoHuNTq+NWf8e9KXfyE56wiVM
REtEsY6v7T+AEv3At2zjNw+Zk5wCJjsGjZIbmj3VFwXSGRHf/J7aSUzc/G4k20tsbc30YWz6zwLm
+H5DO5nZEmAf+x3r1ViNAJdnI2AVxrMmxpzMpDttbbMiM/fafqx6DRxfWvg9t5OZiRjSJdGBLXoN
RkzPP45M+y1WzM3IDqZRWFGiYoBYr4C+Yy0i3+emTk4uUwAXngU5OQwRkKnkJbOeR3DqbJpihzOT
iYkt0OH0GYfmGz4xv1ni+t/BXCJdAdDGi+ySj03Fv+4q8VylqJOSvEadDej0rUAbLQCc/OgxFOyT
1zShTk5C3MAkOqiiItbb7ZaSpz37P5/T/8/7RkBf3p5RoFnTNWGYgdBOvQTwmygq2BZ4BtxJSzTO
D0xvEfgICrKRMAIganr2C4mTlHxKa9jDYuiwj/6q2fYxZR3J/cZ2shKqIoYeeaTOYXlw4qg/Jun8
2W9sJy0XgoZS+PLi46G232G+9QUtlYPfJhw5WQlVSQ3fNtSpMysf0QS95BYfPl7PHTlp2RK0C0Yl
KGnJ3F705XKlqXhnpTr2w98cTyJnn+Sp7HcNs5kCvoP0Ww2/UbREXiUQoqGZ6ARTTc80+pcrrLEg
iitUOtFlDzHufG6n8h+/8DgZWk6wMtwBTS4IPrz5xj7tPP3Lb2gnQxMywhmAITywEHyWaDkPVOY5
tJOfFZ8XOJaiWliR+bGC6LDtB8+hnfxsGFqtYJx/FPRgH6BidKZQ5VcWi5z8NBPsEWBVssPITkPt
DhP3614F9p3T8hHX301HJ0PbsYKuFljdogvs9KVB2/09zJjGdyb7H0Y/xDy/fhNu8H0LkwofnD0P
v8MMFr0/C//qNVNCJ0dZF696Ok7Kuuue5g0dbxDp+a1brhJog6HvxjNcZ6LOKeAFCiIBiXu/Bdd1
BB6noCEKC2KRLMl9pJdTRanXxTTEdW/jTduo5KJHTNZD3brA99CM8sUv3k5mri2UsHMmcKBtP/bp
8BVSvC9+IzuJif0elnQUpEp0GYKZMPcN3Kem/Z2YHL/9NzM8dHIzYis6NDXCPdViVOcKZl6APu7T
84heNXH2+wlOkloYFyVTimtN+PvAnonAW9HWfotL6KToBPfedlhRX47IdAky/UVE3yuR/SE2rhqo
FzEJd4U9NB0bdR0Du7OgITfhQem3vLiKoBm42ra2DUq1Sn4UUfBpt+k/XiEnzkYKcDwsH0WPy59+
jq+BT4fJbF1tl36jOyfcGcSUSsPOtIAD3I+sjs0J9k6el+CuCRsD0TMoM3yoEKGHHGTqTxVp3pnu
Rzr+ZroTJ03RNgf4pj1mYp09ra25BM/c8/qHOIkKYkUPEy8sL1kQdGgr599XSIpPfhF38xRWcfC9
xoN3woqj2+GiA6TBb811NUHwl1Ah4Al7ATtqNG1CVDOMHfMc3ElQEWTTIiTmSj+tC5piOqwANPCa
iMxVBDVrYsclxuIYw64B/nefQ516Du3soEJTgyOiwLprw6+BCR7QbutVsMV2+XYjGsdwUgvHmrWC
Y1n1XdGZ5YPPPIHa9+3QKxplbQcTPSyHGkSQ+WaRzavf0M72ydsFAO8FR60d7ZWnGHZP5z0SXsV3
dqiXfz0LwTVm3SiurAu4cz0m0/hgYr9VFsiJt0NXrYjbvke0B958C3FQge/jk19InKyEkg7N2gOe
WgsYWeNltmlw7Te0s2eGYB6AibxuBfprP0XowIHCwWvbAQjmbUDgp7IlaJNGRrL9ohzlw9xkXkda
MA7eDo2GNYCIbI+W0+BwC6np7QIzGq+IHGatv06RwBxGBLDHQl0Zdn1b+fGgVPkN7SRk2Y0HmRe5
XkI4e5XAWOs6nVevpZulTkoqGySTzjIs3ehm1Ta7GoKq8HtuJyUHrbbMCCzcK9v0w7LW0XU7bH5L
SeqkJPyK0OwHkWsxwxkwB4ce2J1e+eW7qwbCB0QwiCTFMX8I7wlMseEy5xkUJyk3GFxEg6E4ttFt
giED/wncuNdmxlwtUNpQ3kwD5iDanx+meoSPZ/zO0NGRfv8+mzBXCgSHE/C6NMqGsGqv9jyb2wk8
3rDObghj40d4rJP7ZN/SpyC0J27b9T5M5/2zYNF6O8zVOKBBDzSXC5Dt2Hy5gZx2v0br+EgJB6LR
TKS8RnFcPNmVBMpL2cpcjVGGrm2Y2OCuh6/lXRujsTEL33mNxxz+TThcjRFukPUwEYQanq7NKxhs
SuXjkIKpFvVKv/NHfn8ehNPw2zVFTdO4gR+EP5LQz/D4uo11f+WVm67WKDr8tqDUW4ombF8jM8H4
Cg61fmMfMftFf2WF7nVLu6XYs2+AezzBjODFb2Qn6VcQGOwUIL62C4varucobTwD4uzD7Qb/eBlu
GnYE8k7DJguwEL+jiSsyCpa65+WGyvUa8O4cweEyl8nqtzkceKtfgy2SCfky7oclBfjnrDw6revV
r4GIuTIj2A1Uk5wQFQA2uosdmDkCg8Z3zrDHFvObHHKFRlFbksPYQhcbFOjP4GB9Tid7klEC3x6T
eV2cMldwNCbloCC9hP3POtWkgLtEBjv/3cR+OeqqjkqA5OB2PoBRoyd7hiUehz+B9VMbAlH09u0q
9HsyOJ/qYizh59cm06Vqa79kcpVHdrdxGEk8OZmDS0mii74Z/vbKU+7k6Q5jkxoWEwh61sK1eIQD
ivb7Ojn4tL/O9y6o6nCARKVo2hFmNYnJmEDXe/rd78md7bk0caDw4AxCw4Sd1wOG0wURvfAb3UnW
oa741HFouqldP0cNDLkNTDz9xnbOzbvc+3ZEZRXAB3MXCpPmO2F+79MVH9kKrKAeCNhCwxCsWARM
59ot9hzcOTkzIg+H5T4uRMzhl1zD1TdWft8psbODVvAEW5IUQVnN/n1c+uukTv0WXld5NDA6SJnu
6IIKApCXVvh9raP1ayRED/TbaZ7AF9jUI0YHeqoIbHNT0/WdZfdIwt8su7GTnAo2xUkz2xhNoeln
wfkdQJt+8zt2kjMcYR/ISvSbimwGrL3KfpQJdmqvCR47qdmgmy1MgUHBelXBvS+5X6hnXrq6I1OG
wBdItG1SEwXFAEsZkXTp2e+5ncRk7TDNHchYxbjvcKus4bjDbOsXFFdzJPcIXKigweBav85L+Hnv
F78TkSs5WoaoAdkPIrJ9rV9gEnuqMr+7DnYwT35dxGHxvRD4Z/ICuNgaZsNA98atX0mPuUw/tic8
6kb0bqGHeD/RUX6KFDd+L9MVHcH3Q1a8TDAJK/IAo4OLHS4pXvPkwJ7/GpQVm0McDzsvACfYrycz
MShTReS3yjInNfEyycIqPPhWLq+o7H+Gl+0nvwd3ElMs8BWJ4YZVbGuywGYFLsMm8duPmbNjpmkL
AAJrwbpQ+pbY4bYdEs94O3m52rSBFdCKBnZ4vBaLkU9TG70HmDxe2m8WWVd3VEn4Dy0KMZF7cFsn
y5hrRvw+a/8lPCKwPttmPDhJd3kmqLhbFfj1gTNXepTU4Jjt9RYXdptPPOkfwMn+4DVPXOXRNMMe
pKqXuAhAsy/3oJCJn4AZaNi3uQMz5pLv0DAXA7Lz8lhQqtD6ad+Arnw7+FS17SgYQhKv5rWcyWVk
uie/kDhZyfVsLaNrXKA9B5iH4LQtWvkdCKmTlslMIrkuiElqIdTtGvK6iO49M5g/zW8nL8sV3l9t
gndpthbufRIe14A+eE5wJzPTMOiXTaLpPhjS+85mL6unEwFzlUcEDXiq6xZedLO6bJr6Awi/focf
V3gU1AkJoLI+rAJ0AttCEJ7QbqrEjddUccVHVSXgk3VMcRjEXcQbLHKCKvRrUGSu4GgDK3tUFs/O
gtdo6kWeBbPfzSOLnNwMIaCvpxYf3LZkXzeJ8vLSZX4aeuC43uZmnE4wJTymyhys+0tdx/wSJrv6
7BdzNz0jxDkO4NAQhtsDZe397nmBEjnJGW7QYyCJeBGYGbb961U5ab9zmys6GgeiDtNl2EO30f0C
jzHo0jzj4SQmwS1bnR61k4RxkHzBA7ww2+D3XeIKjtQWTdG4w9a6jarbcm5epG39QuLqjboK5ozJ
VON8HwePVMJ6r5HwlPaaJK7gKDwaH8seR5Sk3uvLbKyurTGJX8RdwdGiki2INCLe8w1YIrXV32wd
ZH6nK1dzJJTBMs5g+qK1SE4xHbsPuHsrPV+ok5tahZuoCKIeAup7UaLc9zhLFX/zC7uTm3BDZ+sM
HQMsA2h0GlNwtJkd/eoGrvAIXGixjQBZFVKV3zfgSgCN3T3ni7N16gj3VMBu8SJS8KBbiezRVhi/
99V2rKq/OXi6iqONBQmuUbAggsEt7ve6qdDs28E0H0awi/Y7ybnao0GzAb8BHaeyFA9igAMgGf2u
3lzVEXw6O2wWxypgQJ/rTAUmELe735nfFR5FkULtV2NKtmDZ4emH9gT3R+Z3AnB9iHSPweGFiEO/
iW/qib9sffLFa7a7siPZVYk1McIC+gEQG7Dtfp0A8/noN7qTqQ3arMD6wZSkafxlgQm17ke/eq2r
O2qCFoeWHjZhk5mBF6lhkBtrGMH6PbizjSYAE1SY57xA8+wGn3wJxhDfPWPuJKpRwAtt6Akv4MQe
n3W0Hfb3u/BbHYmzlwYGdMM6QHlFNPEdzjFXHG6ePlGhru6oXetgBVsSHyxHVSUUcsTNfuh3K0ld
M6J1qwzAbKipcrjk12yPYLZZlV4vlLriI6C9StDJcBDNKmAuyij82iq/ezjqqo+ajQPAvuGbvLTL
bQhvttK+17h4JMq/V12aOWdcEcTz/02VrLvYFvqTLMuz38t0crPdsiooIzy15GV3AZ7l9z5tuGe4
nU10AF5uiQ9yaTzt1zDc3/KQqZ///eC/34no/3C2v1wDx4HtOkia4aG0CfGq9768w+5UX6hl8fMn
oa4j0Rbhcz/tEZuRoXk+ksl0A1Ka8To1gnb89tsizTZew/sckZ/LBwnbt42nXucL6iqRBKhENNgx
dEoS9L2l35pu8Ut+V4gUJpDB1QliEo/kfkGhLym19Dq60NSp2xKmZT8nuJUIRitv1m1PL2IYn3tt
ztSVIgk4cQgYhMYF6H+vW49CSEYSP4Mf7GNvX2ZfxV2M1h1cqLS2vVYRtK/4lhn9poqrRsqaknXA
RWLZqulXEOOB9JuiwXNwJ0lXwA9UPWFwkU7neqK3qXxPWvaHHHWNiXQNlh6sWRlYq5Qmec+i8fvW
B6nK6TSFnou6q0uyWwly4Ii/slZNc2eApzoxIJc8p42Tpko1IAFFmJQbtfYESNJ6rqL4nZPuHwLk
SogUpOqkMwfaOVj6Zyu+Jw1YNyNn74z/h43D1RG1iUZZvjwevpo/cj1ck9CvNQOWvW9nPGNl0FXL
UVvUEbh5Q3TdpNnot3G4+iFAjks7hVUMh/j+PlP7laCpV02UukZFEHl3euN47rpvQD0aAJBFHdCr
tAhy/dugDApSR9ujlltCsFZ0Pbnpg91PVEUTJ1GbcJimVeFlzkrdT2H/yNvMr9UTGPi3D04itgSK
gbLaZ/UDZ9VV4mc0R10FETChO7gFx6IOH/g57u7TPpGe08TJzSis0pExlIk3oZMDcvB5s6DR/fcB
4w+54+qHtsAYtOojJMtqP4pJXGdK+xUtYcLzNtwxCzSYtnhw0N7z0nQfAyX95rerGApDBmuOFath
0keHNnYHRnr280OhrmAIhNK+WhLOijSF6RQH5GzW4+4ZcGcPDWHmn5Y9ZoopxdPSzY9ahJ/83qWT
l/hyZio2yEuIEYAwImPRoEXo/N+D/2ERdzVDUnaQI0CwgiJx9LmMRI5euAPB4rc/cyc1oc4WgF3B
IJSLycJzoZ+eNV2l31GRO1+h0zCApTzhjU7txs6ACkKwJaLOq9xCXceigJMetGWEppPDc0zpNSd+
FxbwfH+bQgFAb4MskUJSAu/XiPhDtWSp31R0HYsysOEpqKFxsQztDVjwr7vwE69RVzMUbNAsywyv
c+7AH6/3VZ+2ZPFLflc11LOlNaHBWU6vASgU6tb21O9VupIhHih8zSU4qlC19zkdG3lqYvvjv1Po
D2utKxpqmzIBGB3PHQGNWw1/9Yx+9BvZ2TQlJ4AvHt9waT2dEwXuVpusfop46mqGgOUMkhB1ikKH
wX3Xv25Mv/g9tpOWWGMJTxKKkTP+rTHJj3VPvvkN7WyaS9iy1cCQtEBzWpZTOS3F4mlRBpLx26xs
UwpcEij1OIsnz7iFuhhr49epR13F0LwsXKgxwkK49ATaHqB3IcD3ErCAZ/j2wUW2LBufEZUqJifW
T4/9zP0WcFcxNEW1qUBeZ8XOwYyVk3kat8nr2pa6giEihKEpRbzrqbG51qCwUdWdvGaKKxli6Sz7
CeCdgsvBPDWSti+pnUrf4Z3UDBYwn0rgt4umo6daRvdd5leIp65VkVmquQuhfcB6YlWYB0Aa3IJp
B3y5X2Sc9ByzAFZwjLDC7usDG8U5E6nfOuv6FYWG7TKlBldyc6BytYvvgtpXr8d2ZUN7nOE+lSLi
XQR6OuHkNg0V95uKrm5oGUKSkQ0PPvPkYQrSjzAfL/ye20nOuC0jYmYIm5dJHhTbCpDoJtma99qP
/rD9uNKhmFsgOUtIv5JxeW2jTuAGGmBGv4c/jo2/FCp3Duk0aHgQ3pVpMdDqoVz9bNuoKx2C8WvQ
swF3wxow1hs+l+QUss6+k/5/ONdSJz+ngMtp1eC3xZFgp6zR9EcV1arOs0kIzzcbvQ2OmA0MncAE
gQvAmgIdt+ZLkKh3fsCfXquTpUQAWp5IqCBIOzCQYOFJjIYTv3ZPSp19VKUWPiMzwoPy2a2V9Fs2
dL3fk7s6ojHkTV2PuAEdYpOeiEyvTaOWs9eEdJVEBPefXdbicGtHfl4ECM9M8sVvtrs6ohg4jVSQ
o8NBhrXOm7FGP9JcrX6ro6sk6sZx6YZoAPJhri9I1X3cd79WHhw2305FvYTBCjcdXCWWKWirdafy
0vr5q1JXSCS7tgqx6EKQk9nplLb7eB7T2veNOpnKN7ItQBdio06qEyiPj4T7XZjTfymJBpSHgSdG
uYyDz42J+c86eU4VJz27YZWyWiEP6ZpsyPe2kUVbBX4XoPR/naa/LLu24kO2pQlWFraCjUrq22Ca
/Ww6gKN5O1f6Via2CgkvehhNP7C+mgvDAUb2SlBXTxRG40zjLcToEXjqpF4e1GCe/cZ2ttK93xoN
J2UOlZzdbpJ9SvN6q43fGcDVEw2xoA3tjiO6+R412V9t6sceoa6WaNh6Xg3DoUq25deWixGlM+Fn
RoUD0NvXiW/PbthVi5pZtUMom9TW3AV8yz75xdxJz0wHnTS4H0J7IMQsZIqv4N2h/bLI1RJpDr5b
Xw7HFQK9hGFpMb/bQfmH/TN0ErTUad/i1gwfoXNc3u/d9C2lpfT7KnKVRBMOFzKccRal8xAURM0/
RzXtl14R/5eCaBmrqTQSRZY5qwtg7cHknTI/Pxr0pr+dLnLYpMlSjN5341mC5ZmvyrO9mf5LQzQJ
BTwnyFrAYwA0GtIvVCxeahn0vr99cKVmmfEZH3R6IrdyiL6mlfSMuLN7hkACZfFRRwzL8sMxNI9X
L90TdX2LsirryTRgJZ82AGJ1c18x7Vf9dOVDIIXyIF5TfJqXywRqb3PKWjL4LeMkcqI9dvOwD+iz
6WXzoeyH+/W977gjqL/Rg7ieRVU1ZnxvdpzMa0oK4Onib/MYoJqzizV78Ush53hrVUmCAJ9YBSQP
1+VIZV6jDuozduQqiAKydlp2Am9UyOmplXt4CTlU/8759kjDf0cnchVEfTfEtOzxcd6WW3PXa1O+
xGaBwBKNFkGbZ22U3LUJC39umlO/4lTkKoumrlyaYanwaT12d/tRgynhzfbOGn8cK373i5y8NZyC
0VZjW0XzMHnpTAwacJOlBj2hG9zkimHd4iDvzT6qU1kmDIaHNBi9JkLkio+U7bKxTgMKt+AqOQGy
+jpMMX3nXbE//LLj3385pZEaLcVLh3cFyPhnZSZ5CsPSz/o5cs2P6GxallUlLbZxlfmesOgMzHni
ld6AzjuPDm5MbS0mcdyQR6b36IrbgXktTJErPYI781ZmEx59sOZ60dB7lqHXxhu5uqNt61kfhM1x
44MCE6br+gS9cPuOIcIfks+VHnFgeDPdjGmxobGhL+o0TD8RqXDlu0w1kJzYMslwkfStxb3H3KXG
a2uLXF0SGdUGViRKONnMYsBCWJDdlWE/Er+J+i9tEu4jAfJAFvBm0XkPqnYehNJvPXSlSXs2TiQp
26Sg4Hy/LGxuHuvFNI3fTHXFSbQmlQxqTKaEi9NYpXs+6tDvqixytUmRnqK1qhCYdl2bsxX0RlfC
r5oQuU5JnAdg3lsMHmbNcEGC7uu0Wz/dUOSqk/CNFZglOBY2kZaXbf86UtV7HYciV5O0QFaihcV2
UGbjk5Jd9xhKEnpp8CLXLGk8Fve6aoExJQvOnjz9++jD+e+t+fdHi8hVJG0qtC2g8ND3iWH+BhBR
Q3IczAd6nnRrP/73H/nDqu/KkkaphSQBoiOD7RUH6CkP+/DZb2znA5eMaCOyC5Zlwo08dTWEyX0b
e852V5jESZepbcTiyWNa5Qq+lxcm6pp3gv+nuBwv5ZfdcKNdzScgrHByWb9FpbyDS/o761cY/q84
8ZtThCtOqrJ0J9WCQjQ6Q9Lyrhr5OOV12kRBPk9zleS16fhzXc1SnEKuYnXVK7opfRkt07zsubY7
nFUhV2lsiH/boLVvWCiu6zmxP23dJ1kOTas8V1U2Xy9qiuyFiAM5nbXtoRG1AI/PML+eYeIVr0EP
55O5TvKS6+5V7Q1Pi2ytt+7c7EspT9Hcl9/ixer+XEu5ftqIltU9RGHJnJfpIIaTtcv8vNplT35G
sisFbH0aaW561a2PFrA19tAImfI7WAzt1d0ewyr/Vga9qAAX3U3/ijuhZL21a6NUl69hPJV7nhqj
N+CpCTBtyTZ1MPMDlifdLgA83iVUiyqErIu25XQFeKasL9WKssTn0UY2uwSzvI1OZjRl9Ql0veFD
p3Acf9zTuG1zSXlf32SENeShb0xIT5lGjfEuUKJbP8Rm6DeaC5iVxJhWocpQqmrB0OxOrWzpcjeb
bKv/XsMo1NeVlXwO0drDTf0UULBP7kS0z/DCCWeSqKeZzZXGZVoI8WwezesSPpmZ9OM1zllVmneb
SkdwWFq7X4D5CRTyOTZlOxZMVCr+e+qDdUhy08xRa88jScY0hQ+1HFf40M+dzL6veijDn/C/N8ML
TaBHudNtvPaPAUuC7NasQdY9zum+4AWkC0DrOVi6Sx+f0ERt9+MhcbnSnRJozcXL0syxeqyaOG3Y
iQ0AIem8m0I13cHhnaevMjK4DphHuZfiqiGIMpT7dXWRir1UOufQ3jxXcxyuj1PX4dMw6cXSnNZu
7cd/MrWWZi6moYfjOjXDeAv9aTpRnHnilBM0oW7Lx75sUO2FdU4bvrSloNFZqyo9m1GT5hzsXYi3
HjMCdlrPlDiRfW12FM276WFIouGhWmoGo7qqy76ULNXVDU8Tg/P3WFZmxw8KmhYn8oGpE0+7Izj6
UiEK4ZmGqxnPk4zrz2RXarykWRfcoE5kAhTPREcKazT7EA5deD2lCx1OfaeaKA9tNycXilYyzTMG
yG+eDi3IhRmLS5UvS4uKYQvT/S9d3a82T6u0CvMuwC2CHIm5TIEuuIAxVvIFDbm4SdNmV6deTHV7
ZuVqbB6mnb40eqV/rYbbOB9jrSXko3W6nkGgreZLHTP6Tz0tAfiUDf+YmEwpsHqbvTzHCavUlRo0
aueL2aucLHH2Qm08nvuMr9vFCBMK8bBVWXARwG+/v4boa/wyDGF1U89CfI1kiKeSEiZsp3blK72e
srJWzzoAWOkkQjidnPe2G7I81F1mngabyqdWoXs5N2sZfthKmYrz2BCSnnmbNuBpdepaZbt+KnWA
I7SNg3I5T/343I4Dv7IJuEfnjSaruQi63uqLyYR2LXCmiWUOA4T5h6l6Su6JkErk0AUMzW3VzbjZ
UGjbWa/7RqqTKYO2v6J72Y9FqKgd76HVvO7T1fwI9wrR6armPAZLVWGdGei1VOH02guG/x115GE6
NajePwn0SKd5RGz8YVuGRN6AihPjhrZqxviCsi39KIdQzrds1GjQEEqv8mKe9zq4U20zj1eggGy3
fQuIbZ5qeOWclopG64eINnBuo8PeXnTGbht4vMTun3SfbpcJKtd3NRNNfw4p2j5jhk/Nu2znLTlt
3Cr0sCk53rV85f1Ps7Z9clHFc7LlmUxNlAeqr7enIROoUFd07/Bfhj5S3MvINASnPC7l2Xb9Ap3G
ltX7s4rFSs8wd0W/E5nN/sxiLBkw/s+0/DJnE2yXwSlb6LnuxXpfQnOJa8d02tpitRG1p7SGQU8u
Zy7ny7ptQRzNY7q0OUX/7W1IBb1Yusa8ZhaEudWa1FwNEjrLG2OtNR/WrtclbgIgveRPWtlmvsde
VMb345TZTzbTYX0R7GiHvWzSAJ3wJzlQwKqADuE/q4SP6OrNCC3RpFXL7KadYZl23cMzVcq8qQaq
z/MEb6L7aamzGrCekDS3mFHDvUjrGs3Ga1fhTgwAlcIOIlyf+oNd9UjjRtHTLHX4N0vgB4YiS1fB
rvxws/iU6mQQ7S2t0iQ+w9yPlDW8EKbwXMNAs5hU9bPRwfSKMup+RosAJrrIsuEUJHAYw6GNJU8t
bhI+81Et37O93YY8bOYkO5VZGV/rmmr4ua/bPRvJ/Fw3MG89KQOjNi0bejsuy9LnbFXdLb6jq9OE
5qZTqFtyzcY+u93UPpHzmnLw5VL8T80XPQr9N0NX5QeptNianJWaqzNTmPfPkO2M7MrQnfT5loxE
XDStzJpTs7ZLfB6imX8Jy4yj3hlM235CVrMgV9E8hK9Iqrk8b5kMhruq3QWMzZpdXcixrNklxC+N
zjH1xtuWjXDXJnvYXAsKrOspSGewyWGIllwp0ezTCQYBRlylMkvuwfYa5lzVQbtdxqKp2Q2tl1DP
J7MZO625IXakj1qKhJ3WHhiZcybb6qkdwCg/65HUL1VkxjYn5Uqn09i0U97PoVlyw7lcH4ImS+ZT
PWbyWvVt191uSbK3l1Mig/E5isJ9PkEkgUsYWuEIUqW2phdpqgN1VTdNgu/xmXU53Ff+6cKl7y9M
HDfjOYur8EZuqqkvU1BFhkKtpD63PB1PlC04To0yVp8XMGeXfBqxB+Q2bL+0qclua/Tp5nD4/NDI
AXjR/8fcl+1GrmPZ/krhvKtaJEVJbHQVcCXF5HCEx7SdfiEynTY1UBI1UJT09XdF1anuPkYX6raf
LlAHhYQdgyWK3HvtNRSspNjpIWyosnwm8bClqDiSGQ+jTNhCcEhPflyeZ53XSeFXzkdC87QfK0W3
kSNRwlrCEnxSm/VC3sy2eFkMwlzZzNl+LqYYvbEJMYlkI84xG5TwRfVmsIXvRt/W/EranKt0ms1g
T+PayykNB4WYG9PlXrhlpoPoT0F4RW2CIka5A/GbqEv1WJdVMtN1rrYmDsfuzKbc2nQca6b27VrB
6XUuRB5djRHqkaTrzGQ/Fqq5SIJVI3Bt0oN22SBdrLOuU9RPC4LaAa7Ys98/x7n0hqwjsbRZqxCf
iC80D49AL0yRrrAEvu7h9TbtGZfTL2djuIa0gfSL1FVYTccw6sQZONkqdx5HcbXT7cCXR9H3mmMt
U+enjRqX+rbLJ/ZiuKF4RhavRYUipNelMYw1a0wraVtkwwDjrR3zoA3fMikCckBCnxYZi32l7hUU
Kf65FnyNEpQDal83xKO4AjUdzzH1ZZ3lzkmRGi3Is428uQIiUoRVs/cssg+TpkDdmgpe1OysMTfO
06oYoIaY5qG6meiI4VQeQFqfhCsIVHsu8kofuzwmj0BMpyjFvtnsIkrim3Je/DErQ1MM9yvp3T2+
t/+TxRJWdS2k6MXBX+Ejn8B6M57e1mmJ6QYZy0BP5np0S1ZGxRA9QfIZ9vsQd7+K0j4iQv209Yi8
yrXA7CxRcyMeedzOJaxq89DfeIgqLdLFG/1mqxp4hma2H+1yhPOP7dNANbTLtIW/WIqi378uVDNP
qH4H3RxruA89w78i9pPWWDgCdmacYfcYmfmHoM1Mcoz+nWv2w4QNej/osWk3Q19Bs4TvOgmkfpc8
B2UNR+/Gss7TN9jHq/mhtVB+HNcl94qEzktVH+aZC5r1EZJ0Molw+TgjIw2CdCVhF+wLR2PsNxPN
YaQ8jsu4J2sIy0lXIpP2Cfec8SPynev+3TQ4Qnc8DNbuR0Uh+khZSNR8u/B8IXds8my+gXmLjLOm
9OttGETkpaVkPOcMZ39GSWc5uoV6BCsdA36e6aCTayaa1tq9GeaSZXFQNt5B5OBA3aEQZTZF/GHR
f4vr1ZhTBQ8uVFxTM6Mhzcd+6+Odz41cUWDWdc70t5Ly2l6XDY/Ei4cE+vZlorUf3pB5dPF+ITF7
nBhnButMm5t26nmx75G6wjOU1aRKO7iwN5vZioamoKT74h18Gyi6k4KsDmSsxXrXXhTK8SowAKPT
VXfa4Ikx7Zp0JRfgVUYgQkVXWPUC1x+2Kt5N4Uvp3SKtB+VAKT08QbjZZR5qiFxwn7Zs8RcHQBuW
VAkJR+uDRR70j8GoQyw6qHnn9rtpbeneBKwB5dtYSbL+EhNW7vBBKR5U/5Kgp3u0qCIOZWo19W2y
RO3MNkN3Ce4qCuGOthr6MtMzTq+k6hWaW1WMxY+gDsOXGbFKF6zUKD9EiHeEJwDYvVNbW+PMXDLm
4f8lrNkr6+ajDFzXLrcEuYP5koqJVZPJsBfkDW6qjWFUUaJpajNaDuhexnyhMEvDZEhsYL46VBkr
qmVI4U5P/QT8CGWwK8zwbpjQbD9NFaTAgAYhGKujDGWjDwvuMJKgaCbxpJfghdCSRag0WuKlQa4L
dTMRx9Q7ttmuyZzAWtrmtoviQ8wnAw98LuZefBd5T4d7mwMhuG/ayOh04GGj0GUoi3hXzbD5RdhH
5YYTogoB2s3I1hNua1gcV2RoPNAmLModmdjU3XgDIzSbsMOUV23buQfEUiJH0zQ2D+5MUU2oToEV
+O8WIX9kE/kQfO1BNZnWtEfJPT0My+BPCV/rWl8tg5PTLh8Iw/BhpR/gWzg/ca2af/igdj/EVlmQ
9D0z9PCbtKzJdGsDc4ycK96bZpGDSQYKxyeU8G2FVUgQPFdtnfajEn9lDAf2wZxrE7d7PIT2Jfe1
jBM22XhPwzX+KP0I7Wro64inCyDsYcOqItKnEXfFlEnVWWCHyTLWrU7W0jHcCbvyW2QSQ4q0rMGc
+Li9mRvGYMoo7+htKEbaHBmGKAy1D463ROmG96DVaUthCDvg0EMeoWBb2sHpciMMZdXbTFRjN3B7
HAKEzuVE4NlCgZ0a0wPtHj0flP+Za35DBULHbjnSRtqUARxs0hVNss6KdRzy4zoXfMD+pnOWgMIK
6W6B/nM8MNhqnxZrVZkgocjF10Ow9OihvJYVQ4Ksz/CZ6yH+xWbPH7/7ZBjmmzyCPmoLqA1Wn7Tl
En/C3HDkM4EzlKch4sHv8BYdv55iLx6xDxFiccnh7QWX17orq70fuhox1jZuQ5bCUYA8ER/IUzLD
AOChIhFQGQRtSHSac9jGB5w3EHkFoLAcgHe2IeKmKiaA50AYn/pe1xcY4GKbg/3GNKMNCI0fZJ1s
wS6yterksSfNinxoEkmaosWL713eiSjxhYub1MRD8RLCquowtrKnqaJ1/E3aGBzWzoj8sVNd+FzZ
qOIp8aviB0Q560MM8358SYcDHZ1PIJIpZ+I2nGTxGvlWk8xzVXPAhyy3bGHeBhtrdVepcqQolmZX
p1bGw46refQPdbmA1xrEWBqpqThiJMoJoTrbFWWA2sLi2CiccxZJRk5iy7zyetfmD+pCx3w1lUGZ
Q4GPBx8QS6r8oQbpGcA5wSkFvCZG61BIAG3nSoz6eli4vymtB3OVApej2/R9WcX3sCr1XRp5FLuu
xKnV2AxDTS6z3qK477DAPAIozdN9wmegSOk65zWsgIGOJBxh7ZVoz5RHyzdHK7tXOvaX46japn8b
Zl/isKjHUV15y1BDm+bHBRNTUkLocDv7jOlUVF3dJUHEPO+WdUt+Glke+6kaTXRY49mTh6GZ4crc
VlIV32qFTLNbGRcBRY1Kpjm1hVJ3fkSR5iMGW5/5MDHEQmjZLqcZTfWBda47LpIGNkXvBO8XLnGQ
jmjJqtsmCOKfpNa6yKoIlUnS8kI8QBhYXWFAaWAuZKceVeZUzE/AaBpU0B7kh2htynY8en0UYlzW
u+XZb507SK9fWaKFLM9mausPTaKoa4BDEOwWctFrfawnNHzHqY9FmdiV2Dldqhl9Pm+0B8sejnu2
i0s9DXkCc5NCPkRcmfjolV5xpU2lXdoH1exdUWmtwdWMxndEu1Uq4XbMo4SswdLtAlj/fLfxPE8p
6jh5U1BHrwMp7qzNQemDDVk8Z9g219PACkOvNUaP75A3R3cxZOHflxjNxVWTEy33PdE+3/lBuNgd
wjf6MRk7V9xziMbuglHmXdLLaPkOMVn0QhvXXFUjazZ+M22XHFgLb94cwyORBMPgXnwgnQk4C6jW
MEPFztn6Z4X+8oYB/0YO04DB7WZC+fSUk3U+dDg776BsGLxDHc6ASHUo3V0g6Ho1DREvkkUKfaXM
7s2sLhkXpGbNge+yaDcKCP7T8IIE56RUD1Sr/IXEWFxFXDRglATc7pDoB7FUD1KZSce6wq0oEQ5z
XpSm51Ctyw8JkO9bzeVwsxgxkr1oyJPwl2Rx/QdX0+OqNQGwPCp1VfK1MoD8eH7kXZ4fcGO8xAyI
vgC7wdVLNg69qxNcfv5Neus8ZSGK5z61ni7A4ADG9sFW2H7haWDAoJGvJ+4FmuabQtj4xmNlPeDU
WdSQECxbPKfDou9K383TdjUsqDZ5sQB3nfyg+w5+kU9xcjMGdL727ojwxgNh/ojADemat4Cvy3u8
TMYHALnwDkdCHX808Kf6FfCpxEvDbqpSiX1XAvcANA8kMqcPVAGghvDJ2e8dbWqauIZBYq77fpRZ
K6KyT6jickZxuMzXdp6LMuXA5x/BTWAz/FG8RqEpHdwrIELTbKewi9/xYNF9GK7nxmP1WZSkOrG1
n6okNMzedKFQJ2zX0c+qRkT0v5iF/7NxDvvjOAduu+NgeAGycjTRAxSFS8pgePO1qW70iX+gfUAb
tGowx8cS9yaUW5p63782RPvE/FOFKbqpxJgLcMq+nLAdEeq+FuBBP6c+IByEeTGcvDfTTFIEgZ5b
FXyJf4o95I9XPCKQP7bs8r1XHzqFAoDFKoevueXRz6rtMRjaqNWgWeuVuSQGSZQs8msz3c+y7Xb1
sWmVkG174/CIaK2bNkIj+aW7+Vm1Xa9NCICivigVKg+2pPGmkPZfcWf/RpL9H8aKn4Me1mIcy2IK
IMStgY/srfJdlHgi94JdDbzltgEesSStwDA/jfMi+ubBzGTKCIcpd9LVVW4zCz+Gy+t1TbfOSPo1
O236OSiim4KiHRAavJnny05lkBxerNb7khaBftZ9E9YuuUTBtoHXJon3ReivV3TA8vsS75F+Fn6D
rV5itAJKpXPhvS+vqShfvrYgPj3ey1IC1MtXsK6CIVlVeOuF9Gt73mfFN8aYEHw02JWUkj+Nq7+T
Pv5XxL5/sp9+lnzbJtKS5XhvruTzEK9pGX0tgo9+FnwXQ6F5OeMRyb3mldeYmKrp9UsX+7PgG8ZP
C4MzAAzNGiQ5cBcyjNvfv/ben4iBbOxyAfwBouyavq8Y5YmOzF/bNT4LvjGkhCCmu8gzI+8nQuLG
jCgdfI2E9lnwjR56rhmHQBPuN2VWAqp5wrC2+9oxwD8dvCxYAFUPl0VoibwmAMUMW7/65p/O3Rz1
gqurFmRMO5zDpUypGb5kH0M/B0XAKxIjnhDiqWCcnwBip+GcP39tpXyi88YjprIegXBK9gu7Lao8
SNyq7Nc2lM+ybwzgQ7HmOVT2HoaGrvMOUZl/zYGJftZ9c+f7IvQNjLsYpgCYkuG8AILzpevyWfc9
qVlGK+y7QL0TT1OH6Seg4C++96ens57hzI+ZCs70nu51ZDe6IV87ez7rvqdw7WQU42tjarB1Tfkq
qvbH167IZff9bySkHvaZIb8Y60XMrqlj1bIvhmH9Fzykf7KHfw6KiBdQWJSEvWNpxYDA8D4jCKX4
FyfmheP1P5Qin2XfHIghLHuhhdHOoktRTCJItfdnEHyYAQMBAGpZmX0dkvn3CK1/e5v/Xb23t39/
9+Gv/4F/v7UG6BSymT7986+PbY3//cflNf/5O398xV937+35R/0+fP6lP7wG7/v752Y/xh9/+AeC
gsGSvQPtYLl/H5CC+Lf3xze8/Ob/6w//9P63d3lczPtffntrbTNe3k0VbfPb7z86/PrLb5CvERJd
aM3/9t8/5PffuPwVf/nt//y0fzrZASvr72/5x9e9/xjGv/zG+Z99HoYiijHOB/v3whB17//4iS9g
kBGRiINAfSHNNyB553/5jfI/xyJioWBxEGG5XdSYQwto4e8/wtsgk5SCyUswDfrtH9/vD7fpv27b
nxpb37botwf8VX9cKxGL+AUCFhGAn5jjwz4td8+urQMJi8EuRV1h+Ck2SymzXLI181dKwIOELtHx
/EEgfdFbQ7efEBKdMV4hVSavtnwly35W4aGBz9UF8/1dvfy/Wlmn4q1vh/Zj/Lxu/rDUbsx78zD2
7+/j6Yf5/Jv/P66wi2b6ny+u49KrZR3GH39clpcX/X1lxf6fKfQIEdYprFawsP5zZYXiz6j2wXkS
MQP4eFkj/1hZAcOPwlgIvOYfP/p9ZTHxZxJRLAnsQRxzUkb+NyuLkb9p7/5rHwoFgjNjrC74ZMUx
AU/3U6mweA2yAcMg3w9938zQFa4rWi/t7aSldM8MGPJJCKr6eR5Xu69Y7w5RVGBvbDtv78CaPLp+
0r+0od6NVkNxS2T1EAKz6lMTeN1mLDuwwzR1GN2GdjyVIEB+dDMAeAyaCPhYjQ7ewQkb6gQqC29r
0QQ+gn8TAUwc8kkhSbjrd/XMnjqkeFwmorK4jeYL6DzwohwTIZvgRQVCvpFOeFdAjHuMQ4agQt7q
5MmbBqh7MoR8zQEJ9Undqj3Q+3hrtT5Hbb64pB05fTZgl7yTolC7weXN1qcgZdFZAHmbox74We6X
m3WIwrs6jxjadhiXgZw5PINYNBx44ccvceg+QBPqbVJM2ux9ToMxq5jym8xaP3/kUBRc+S3z22R0
3RuS1sPL5BV0hjm/WfIVgFew0CJTcOMLxvFn0WP6rrRZMyzAPEMRWmyjlgE+DMutjcprH26PSawn
AF41YGQVPo/e29DVN3A+85KOa/vqaeFlpVUh+Fb1mFqnXgev4mdEzJFgr/rw3Y2jn3YluV+keTVR
+WJGGaUeDCaSEEBbCNpmghkYQaor5kVzHG7WplMJzKZnyFX6nxippbkNEyD8XWLKVn+HK0CUrH3s
7dBKnzhy2jccZX/V1Mc+bMeHCODdUzDaAyymIB9eEqnWfVgzXEW3CS4h3WFFLuD4VR4CdWka9cu5
MZtKiCPhQ8vTunslZbnJl2o3IND7uitH0JEWB0YAfJ9SHb9DEAQGSX9n0evux5j/sEakqCzjJBwE
T5DkGQDmkgJTkWWPNvNFRP7TJXwP3b6HZZjkdbyXPpQUuSRpWdbuEIQD8ifxfNm9nw/eBpbsUTL3
0Yq8zrWkbyZGPnDiSYF5M4ibxXTnjUATKgfFK8TSB8x8Mx/kTqDoY5G1urdZvZB+U1KNBQFHjHwn
eR0/Dr4uNutEoyQMqnsEuNdbMky4YJ0r33Tuh2jPzJj6XekdRU/t1uMSFrGyR5a34yBJhSB9o52L
4WQupi3ISgbctjqfNg3jJ9cHD6GjywvjfN7Nbj4UAjPQpR22kofdgcviQs/AI7YOtXyyitXPI78H
DC13UT+WO6VD8TDp1SZhjDlHVsdFf2vwEwQjuu4A+JUFiVfHFe7I1H+D23RSTrbOAr9pUlITvR1D
Y6/6koCeKyd1KH0Mpf3I7gGoqhs/9+esHXOTEqQ3D8lYlXfG78wVDdo1jZ1gPzzkM2SemY8zJdfU
8mZfDfW9U0SnXSQW6AC78CR8qbZcmr1usIVEc3/irRYqKUf/W9NbLynrbvjBMewrNQd/GQ6bRFwm
yjZdrTiDWzXu+RTtPSmzTqhztXgKTwl4FkhZAA1J3+im/hi8HDaxqsOAH6uKT5jxAVn6Vi6zn5ou
w5azHPBN55MT7TMSYLIZVPYbXXbfFRzKYO0/XQ2ueADbeMnURLPSTKlu5is48x8a22y0vl4jeTe7
8qyhhB8s1Dcqf1p0i4lc7eR5IXNalPlrAbpq6mCSm9TaPBXllLFQX41h8+6BoFkmOYg1JzGv615j
JFJobM4CuHIn/O8hZuzH0hblPSvSALGleNwjxDAR8AEQrHuSdUmuJ5AeMOFpwQYO4o2u2p1cLctq
EGdSPK1Y8XUyT6rGGMpsWg+BdhRxXJDy1DsvIODgVREqFe0SGjf7WvMmHX0DItyc733/EXBisQcv
fMVuUFyxfn0xmGVmDQgFu67umwTDuhe/sM/w09otkTZZGMQ1bpjG7ufnmRdUcE5owjWp7fC9AlsX
tJsuHbC3ZJorULypA2cM8zFWBMPeOXXP6mXZ26DvbtZIHdsKQ4O8b5DvF8eP4Ak9g8VlriPe383+
i9deNkRpd8NoJhBul6vZj3YSydEkjk8eohJZ7+GYweymhAwurSoKViJX4JUuy9aEtjwHkx2v6g6P
kKheKdzp8cxh5GimJaukGV8XWmMsFJMPphf2iiyiMPFbfkCbUKX+ML0IIpu0rPhrjPlo7Emwom3j
v5jw2AeDdzOH9YIFnJt7TnZONKB2fgxiHp7wdGAjLMLlPEcUTLjSNbuqHA7RwNWOD26nfCFxtnVn
ZH7drkuZNbWR31rBvkWiKg8YDcyY2VdDBspr9Cx9d1wHZMeQQj3nzjticAMbWQDN09JNmezsdFVZ
47aD6RBI0hb8W93PwS0bg/p27QlIgZglS0+CyD8uWzBmMXOqxpfOlzBKw5kX7IBWHqYQ8ZmBHi83
76QAX6atcEtKYUQYpGrtiwSM333RRWQPkGDcYSwP0k4jMKqVVcL90qZE1RXopdEuNuZZC+qum1Lf
M1eUCbCFY0iHcTcs7U9wb1+tcFk3LQqTawPuXl6t21z1ZyB5CaPsBtKuMlOVXrYY8e3KCPSDlpOP
EYY3F3Q1yc0CLyYM+/FZMWhmGPDBf4xksiJ3XQeRLYhvExhA3TeDQQVRo02aoYtOrYnoQ9hTum1B
XU/zXoPS10/+NcFum4YlSb25offK75pr6eYiUQCxQQwMm/06++apA196l+d2E5oFdlOwPJF5tKc1
jI5XumxAeAG5bii3zAFjauNiE9oiyEy4ipsqVBkkKNvGYIgeBvVGQJsIrUG17ltS76jnIR7E8S2i
iBKkM7XIds1RDnSgxFVTsOwGJXdz32wr1YKqUMEoJhj9Z8NtmRHa7Sg44tXCyHaG1wseeXMOguJR
2jXAQMKcPDHhEioLxjd6sdSfPGRqt6PZTKHAFj736bBCvNKsXjrGYQzqyXhX5JokMFpucYpDBlAh
2xfGD9s8kHrTkhsJk4CNLVE/REIedFXIlEFGkWiw8Be5Vin4ww+9N1+HvALwT8gZAzwFRVcnro2S
KLMq/xlhPTrBeH1OeuLrvWNLs1GoR04qRNVko3NR5ElciH0sZ8SvOhQLzi5xYqLpUTY4smpXv8Lf
kx3AowflYMrvQc/bRKsNjooXGA970VgnFIlAB5NLkAD9WGSILCbPSnV9Orf9E56ZPfLus6nWNANX
sXwvfT5uC8wk9jxA04fZM5ZcQX/aqG3vYfl5B78bkQaVizYDKiwi4hLnLzbfKEpi7wEFKcbkGKUk
KysSmCjtGpV/tJ4ld15NcZJNzWnU3WFtmsQFIG9LM/yt7NGpP3rL1kcQ+ZbM8QQEZz54ef0ernbc
YHi7h57ntR5pfASC0cM5zNItE3P+w8F8dwsTcrJtdNvLhJpw2odgoqnE+OvrQIsg4fksd4Vi47EY
/eXaW1GwjQ7Lao0b8k104RuDX/qu46OfrKSIUEE2RVoCJ8ES8dT44PeA2RMmmuWmm/rvvKtnl4ET
AI46byNwMaRK4qAytwWJ530ZrjsUYIeRdA9RtFwXxeJtAqjhH+oimDYRifkvW+aQSbS8ufYqsUKZ
QMqsmhWYlUZ1SQeP6D0H7xgZhR19H8tammQR/XDFw/ZqmcjHELM3srY264w6DrrKoKl55UUrb1uj
zYa3Q7SrBWv3mn8wdwnYDdhtHC/Po/LBFuzqYM/b9qm+9CZhE+ZJNTRjgos9bXVAf+ZDvRdqXk8o
EncRauqorGyqlgJasyo8Np5PNgMX9abTHShMkT/B3f8cugbbTc3ec3j/JEAf9nNQ9BjJe8GtB8pl
rm8ngZQkz9RmM0a6hIXiGKQ0x/rnyz0IKo/gyIwnLnz8Z15j/4coRjBU7C/Qt8ithjQq6arlaS2H
n31c3g+KnUmnGqx1Mt9KUD4SEVIcXqYvMoRpougIXJPKRTVQmlSQgyyEO1Dby/x2BXHsRjXTuiGj
AnkADLB9GaG2N1HbZRjc+WfryBYUlg8pVKpJcwJVFlSD3MC9v0elhvNc2dVlINHby2ewjdJ5e3JW
uhcmYy/VuTc9om+EiqMtBBgh3H4UkZWPslXknmOK/AssEBBxROzO1Pigd/ck1D9VL+k1ABcLpSY8
7KCPKECex3H/ki+225WSsreCT/1RszlK8hLly2S8O9gY0cNaVNu212Kr4PttmfkIjQdCGcZaFcct
qKh+yn2v2FUTaKGISf4ekBVkCNBfuSQ46/q5SerSyGwSFhYKGtG4kFvsIGNeQZCvXVabpUgbU27H
pdL72NLpuirNwWI6nuKps7BRVGYbuNBkqpszWWL3bKQlexBi3sZgLZOG2AzeBGtiQwur+fLbWhCX
joyZLgFJwT+tEznrtjgslUOSjleHV1yBmkmlSqkYUJogjl5F3UWmlw8nI+yJ6nUbOwqCvVuQSbp+
b9ZhKBPuhd2NkFCnBKHbQMMVPMeufOCBqA8ByGzo+xw5gCXys0akqUjU0PyqZP/Au3kbdQyHdRmB
F+qQjkMLEJCq4FyUd2gMDqXdg7aVttUh9PSpaMxhAWb3wwmMtXhOnpEHv7/Y1KBFXUHO7d/7Wmzn
ATsl3E/RWAIIaFaSzHOUKUGWjSORuq7AtDi2raIZWtAus03P0qYaYAVo8zTvVvCf63xOB7+ZQQH0
EQZiIYdcwB8em63G1XwwIQCUmoZ7GwdNCv77oQnro89RxbiVz1cSyTlp7/nymVPfSyY3t0MagW2z
aYHfwZFgZLcgILCUTCq+YiPGDCicxQnYNHRGLet2o1zuhoi5X0ODZIYuguRhNoI8iCZEYeAuPUKo
YMGxdbTtN8pg+kZcLR+EQFxXCkm/3gC9mq7njprHerTjtb/0eZ8y5YotuCb5PZUdgs5g3LJFN9nu
EDfZHGJY9O6rFoo6ZG7HMolLZ99Ao9/AjZHuwG79ob0OxLlBBXh2SeSmRI7TA8R88VGRsD9wf0SR
wvSW5nmLKRjXx2WpnhmfbkcoolJtF3KCuKR/6CJzPbEcRS+e4UT00DvWMwwHN17kxJFP3dUE977U
+Hw9QHxidt4CBhWQ2nLrz3GXKEeKJ7mg46Zt6+0uk5lfQYmaZmN0nEQze1UMp2oH3iZ0rSDmeSSn
zyHISkHahZXJoFHwIdtoXmepdkIGSRObGUWovYrCHnQzVxC07NaHRsRrt5ZYmXaBp67qGW5ACiGU
OxBQ46elW57zGYWa1siOREqXyDjDwy2s9zobnDS1oY/tMh5HcGZ2kAv46dIHSbjI9kQhTE58El75
ERAdOKSVaPk9PE9T5G0XExbfBmxqcd9RHKuNPln1awoZDiM1NZgCxs3BLzuVmQgoCanoN98a0AgV
1VCx8DkBhLlcgjdObsBBkLOZpp6hGr8bop8fS7EjcqhQvgXNNaS/L0OuLqw2CO9Jbv0kIh3brYu5
pjhuYKo2IUcFpCgbinMLPXo6FPXPWWPG2WBcgOBwFFIl1IPeIBgIX7ZJVl6cjPPelGzuoHB5t7ra
+pV6jECGf+oFrzCC8UjKw9olci3onT+rW7DxxFM8hTjunXYXFAw8ZEyxs3bOvV9ggJe7OObfoggy
mbaO2Kb1IQ4s4yOrw+0KGD1DRb9kS1Aday3qVBQlah2lHshEbxA0eSo0TETtQO5Rp+aJIZA6Ggh+
uwE45VygLWbqWpbgh0Pvm/1f9s5ky23lytrvUuMLL3SBAKYk2CYzma2k1ARLUkrogUAfwNPXR/uv
VTJ9Ja0/x+WRfW0z2QCBc/bZ+zup8u+l9D41nX4kcnLgyX839B1gF28rmprtae6+87iR7ZmUsm+v
gejuCbc9R0WbJSvp6WZr2eajvMSrxYQC5lVZtxp5UHCLEybvsE9NsY5PQRMnXyL2x0SUxDrbptjc
X+NkmDFZJ0QAcahvO6ejJutLKgsPd2CxPFpdbHyJioyViHMVJvybYzOZkjGC8cFCH/3Otspl3Q/l
UfT8P1qVVOvGcZJtRMZLVwfaQCuMu5kObNx6GdtJ2qH4MGTjHkGm+u4mPW8vips1ENN4i41yW/VG
9QxYelzrzJeX4hOzdTDwFLGd/k4LLddN6li7UupnVaJRVl07fuQjkhJ03E9ovLy7KkZnkKJYE5yp
dpEMvK0NvvN7NU+PFSLEOtc8wORobC/fCJEpGiCSfOm+X8bnSSFUmS3tALblMST/MqHMIW2qlO8o
mauzw++NQjU/2o6HMJh04w6U4i6v2jeUmGRjFbNkkNKTXqa1WYvKQgbGqf+54TgkM1o/i9Y9eF31
yEz2oQAGsF9m2TzYOb9yMLsfQRjeGxFazZgOBpknJ9q1GmMmqODycShT+zGFdEA3k+7cKXqtVXw7
cP2uiBw8DlFi30g2wj4AQbwkxoKVkc2HaalYCRkZa8DR7TqL9WoG+4LmVVabxBqP7dhjP+HKN+JE
YnARHSJVgc7nILa6Q3DyzKk9TxVV+1K1e2Wor8MSrcna7Kya5PYS8fy0g+NULBAVyvQz+vFL5egf
HPH5ig6ruaurMfQB5kzKbU9MP2QoLKUfKrsIVmkcNetkkg1PL0VuIkVH2bRZoPciH/q9gRacAuyi
w5yn+6asb8Yu60MdTyWdxNQfglLVh2kiaJ4eRSLGFfnMeTUEJrl8uVAVcdivmM/eEnY5Jb6Th1Lg
rjSY/45W89loqmZTCn2gpCUDwnTgyCcc70iGh4K1fevWji6tECxfPiAplrF+LPqlX2l2bFOhN9OL
EanhhpU+xxjMw03tl/EdhWKHvJy/JCCjV4nAHcYeHfnctVw2Rm6ccqDp227BYzUGn5epiEk1ix3Q
wzvijOPaaBYAvPaXRPb39jz/CKhydbqQeimjY8OEZpVUyBge8vOPKrIeuta66ZE0yYkka7gP26aM
CSx0P9xBBmFk8L3Sr3eh05mPvWuf62Uyt3PQQ5z1rGJDiBLF3O5XJqiHG9dsirMURhF2jVO9lT5T
DHt+xKy79jwSblhNqdjnXnUrxbwwTE331psiczfHdrNZeo4nN6980F7tqZXK3Ym854C7ADKarhZr
dlvt49jEZ1sv57zia+ehypo74oS9fO1lrU5VM0WEOnDrar0tJNq5Rx365BFjvo8TADcNif8NSa3h
XLTpjemqi9BFJ0NgC9XLjlZE2p/Aot1FlJq6RiSnjgJpWhZ7VurWO5LWx0rqkuc5yl3OyWQOD9I7
J5YXb6zOjLfkM5tVUGd65cbOPWGJ8iYYgmXrAfjaNJXcpNTFttHpDRbx5ehaFGJMNbytweuHfdtt
XWe4hat+oEdFZWGzROVk353Ww41t5w88L4tDqeKdqtswLWSz9wH2Tc4HP7HNH+hqOW2Dn29o/tLv
/mC8RpRBqxb70oFtr+a6iy7pkJGKAav2VBgPBnb3nZM1ByiUgPOXsdiNBAF0ds6k3DtDffI98MgC
jb3vTRDysaSBsNJqp5IsDnsrvW2XojpzisdM28xkb4sxOgnEv71Vxam5C2YAD3X7qcrs+Dgg4nAZ
audF0cGvwKTeeLUHkq5ZtpnfMIfo++ZEe/HNK5ynOGWgxtf6NHp+SJFmVUlIrANHQ9L3j4nVE6xI
43TTziqMYJaskyTpQrIgOzDalFRDFn0p8alvZjXqTRNwodmWTcIwIF1lTLr9MGiiCBwkbvNkEsx5
ZoR6UtlwtvtUfqe9fGzKxbod+ikl6ND0HaUcg/AvxDUIxwAHuEwz5zo+sXo1epzVBSrDW0APEuAH
Ul1husfvvosuo4KmLIzHMW7uCX5/c9mPt9FZWSL2j3smBZAiGvdJRe0N8uTC8TnsBIspqlUtxRfD
Ne8ucRrTOvmVGbqlbxx0U9CdtJAb1yOkIvok/RXW0rKJ9PLJXqp517flI+IsZ8GAhpuOaGFJ82jZ
TrdVZXkfFPXeydFKJweeHQHRTa6cfZC/pJkKUcYeORONddfMJAXi+LnCBFDqjP3YuTWOG9vv31I/
6un1nPyD8Fwa1jHbjkMemj0RQ+JgD7R966i1NCPemGmCkd3nmRhCZYxPI5seVw7BK8W6TT3We0OR
tjKD8TzTA9H62uu6wHi/ZBFTj3j55lO2HePim9W38ZZzUFzyShPDE1PdzR1+XsMojbu5F9txSW/x
XwZ7UvuohixsqfGFi4HFWKN/yFvDCb1ouQPG0u5q7fLPk4vxnsTkqqCIYge1uS1Fc0dm6KNpItxZ
sxBro/Ofh5r54+x6xUpm6fyQdl6+S8toWnUBq4gJSq5byw0+mE4TbxIeaOvcGbe1vFdDexxrm9i3
Xa545NibDnmP8AgrOudBWvT/5W0eBXfKt8/5gK4NvSVcaIjUGIfuJfg/OUEOF2fZkzTsoX9aFWSR
iJCZjURFKBslwXCMFaMT5ykybS/UfXBM4pmbXZZrJEYCN651S3dPKKH29h49DOfNMIBGma2TUzk/
ys5GstBUKEXFTMQLtoSJIjeEl5QcHFsUlEBD023HaUh2RANjEvRysrctlII9GxUsMBAUOoyfIjIb
FPVxSNInv++hM4Q+ywNfGMDesFJoS6Z83cnsnkfmvvOlz0VS6lM9QPRBLsFbvkqDjtt/NswdvQgf
160uW+TUqy0G+0nE5aeRCMq9MHWqwtIlJpHXbQadIbbELr0EXVnn5BOTntmuiJsc1FKWElCW9mX5
IkFt7dr30aTmz4AK7C+digCMGOUHFFsVUqIa68SQ6Y2TJgmzpykJxyV5zF2dhdqLvtiGe2dRnEzV
J35ZNgJQo4iKMPQ0lrwFJrTp8JLxaJvsbGPKGUWmFHsqzRMYVEYCw9HwBHOgC1kdiARFgT6riIVc
nVaPzYBFOyhpl3q9q3NEiEJgOFhWmZm9EkgD4j/eF4s+Q2PI8/XQaxBQU/xtcL4M5EgYxeRjvHKA
Slg9IJM7TTk1Crlt5uXBV6gDRMGOZRss+8Dq0lXSjLc+8W+VHtNcbhOnuxWZutFDuSlnySJMFK7H
tLbffKuZbgGh5uE/33I+v4HSCEe3CwmkxKulbjmRhuk+igqoFv64Vgv5GCP5pqb6Y+ztq3nc4Xjj
6U/nWlr2axQ0SUi65bDMdU3JZ03BFpYJ9UNU0ecB/XWDkQGFafRrMBgHnH3NroJPcaEwMZ0tgtfS
mB7bRm2Mxr0rtP5cui46Nk6aVuVsBq8201I/ZlPkH91ouMAPnKNQfB/THDk3rcOQo27OamHU+E+p
lXwqamUg7t2GeOQ4ZOWmIkEdStszw8BsOFpZPLoqU3/4MFdTEHrsl+M/R9UHEBT9OhJGsrYteZOK
/lYP1d73im+TcB5Un2HSbirjpiILGxm5T2fftfyxUc8sXk+P/YKYKJuWeE9SUXBKmldhc+pk8Z4B
Q7/xAcPeDk0tbyUA/Y1pdr61klWKWMc+h7cqT9qwa+N262BSeF6mBAiI19bBoWtw4gMkm/xD2jbO
R9fWOClmb4x3sWUbt6TZmUYUovAykAMzPxphzPI1s/Cr6AF2UczOjrvWxeSxS62GC6k0PrhFKh/m
SFa3WYekuCXIdau043DV1rAXKtEnp3jwjPtgtLvXIpPi3NY6eAMOq/zVoqf8hNhgbqPFZ2QxNyzY
Wam85n01SXlg+EgGWibOTZdGvsO8JHKfu1HUO/KHktmvzDdyVth2RLEwJJm93WyK/M31lmntRBIV
p8H2vKszx6ctDZJpN6TjdDc4YE5MLrut5aTeuVCV8ykGSLFyzEndSeFS2chWfCNJddKONX5DtIXX
BlKNkNFDaap9o607UTcZKKBMnUAiOJ9NSE33C2S4bU8SYlMTAUHxjmmZDNi3AAlZ6ZMvQNH6fiWa
WTw6/mC9lR7RUKtiQ7uao5lir9v5XonaT3N7igrvYyAA2jAFYIwabd10araNO7pfFXQbCYYp0Lcz
+fRVL63scyZmqgh5L3T5VBn641ja9kqLRO60ougPMJkzYPUeowLJMeNf+aofC/NHFU/xmUQ8H5Ik
7ykgBnY3m/5GFkGASKpx22yjYqCwNl865ccgQ7TBGouGoBmmrW7NttYOnl0zMiVJmDo0FiiP0qMT
KUp9k1nzjWn78ZrJUHBfx10oah5djpFs4G5cbquOmS/erTfXJiVK748/xsZowIMgzJhVfk5t2tmR
nQ70cV2/sQHykE9Eb0jbpVyz6mlPGHVEnYN4wtDQOyDX+xusDrBZAJBZzwnL5VfkDXnTnMdMA2z4
Hkzj/PQ7wK3+PHeW1e+nCz7BqtoM4eZfZbUIuyJxX0ehR1whitmBcL+NpVzLkhS9f5FakmWEciYN
ovDdpR82/eI49QzCZIumC2RiOmJNMw5jPvsfm3YcNpVoGFPL2TjmuSwfTMcHxuMSCbxrNXc40wBS
5EU7r5aOijlevJnYMD0OMYm2mlfeYFff4lyV7FdsRqL33bJVdlpA7HTcG0uN6cbvZvPjsog3Hkuf
pRMcmnQSJ9QHHvONY3hfZnLoN21RVTzQ5uoWcc9jvlmkJ4NlmbfD2MDvQI7m5w0MlAbXejEmu4lC
xNnxNA6qfsvmudtb0idR3vdez1O5vYmXgdOmMrL6VjmyXI1RNLxlMK2fhDcMn9gfLpLQVcO8gBaP
0evtCc54GKtIPmsbJ2k6tOkeuSoLZdw/VsXUPliea9003PgHbc31oedYvqnAk52C1MVsJGBqbR0S
zre5WRlvSYdXq82H+KuZ+uY+tRX4gsWEP2HKnsDnPEX6sUrAoYCtK8dN0enoDAXB3pZGzmgi92EY
9R2PMewiNFrF2Ur55Xt1a1M8A5Ub5YeRPbxUgTI9TDkCTelF6qFVDQ4W7xIBlo31NFtlchB92TOi
or9ZaW9R5wrhZD8AwsEXNk4Oyf/4S6EsNAuLZOyQT+ogMrf4iP+uWbt9G/CexVtnpO1aqEbdmpbV
3lgs7X5xi2GSoR8TiJNDcsaYZV5qv7lm1inj8QBWZ/oqh0o9W9gsb+uagHlc32Ja4/cm87+OYETc
L0E6vsZ1W/8wVW9htxNFuXcae7h1MO8gNJjJ+Cnt/GpZg529gKgTJOVq+JGIebiLisXcIOLqTdZi
mBOllz3aLuwMpygxiegxexgLQSvZ5yWRycGi34+nPHqwJ46iDtRCaGaVdeL+6sLFN+UqX9C85sBz
D87Qg0YBQcgv1mmfTxDEr0Yv59uKtOsuRiMBLNXC0knaZcuK7pZofDVsbeEOrDVrDQrCJAmTMeJz
F10WNobUsDCi8YPRpOUDr5Tf0Nl5X4U3tSZzohREYdGSOsYlkKE6lq44J753n8juo5v1xTrBbQtb
KkkpcPxgnwzgDEBBLu0O5GB+TpZgvIUosHzuy4GRb76Ur8GIUToGmXDn5fgopLX0cIyw+bReZm4d
NmDcKeJsSGHgxEbTQ/+TfX0q6StWtQMdLc3qCKdcntw7PsgkK1DJfolsiYgwlA+wXPRuistsm1kV
E4SllndW0aU3hSCFPTVRv8k6hzypi+dtmJNTZ/lcV3oU60wTs4dncVldlbvxuUnV9DkWGlVwbhqg
XV0ffB0jHT2VYL1epngswrppgm9xKsSPvCjGB5Z/R+dO6GbaMPkq9kwUAtAfsQr2aP+XYsj3i4eW
t5yGfqWKt5Io/weDAR2JsoubMGjzOyOBuxmYwdrIC/klG3S9vjQ0RHJgKoSRVeuTYzUlkveCQiog
5bDML193Zcs/M5W3nQzO+gDW0/MixhReTZu67WrQnmXjwsVpRU+r/Nt0qd19bTtsKnfG/geEHXcL
EZXTpEaj4wjkLcgkJghRpel5YPFhWKWssoiIr98OFsa9AtPtmeY1SfcGKlS7wpopH9nKPYYdkKlt
1gcSeW2mlEtrFMUxqSt1HL2e89rtSJZz2fRvvT82zsqzOdGUy8xzRAU/LKwjDoMYex7by9o1kwQo
B5UQR69Q/bbXbXyYg2U4uWME5hBqysiwjiUKxqTMT5EK5g1TM0Zv3YPDmnCMFNGKRHccxhcUof9k
zU58Fnm2PM+e6E5dMhXJuhfuxYdXlQ9z4eLbHMnhAMQpWS+OG8810OZTqwDnFU/djTVOyX2VOk4Y
RBR2kNBs9LSq2edFqyAVaxHflAJpnnGyEWKGi8NqqKePqa29lZoC8zLcw/GUmtWbk3n+wzzL8ptW
OMHXkh1Ky+IipHSl+ZaJyUawK/15R5kLgbKqfszTBcHRZVU/Uk4F9Td79AzAmgCYXc/BoyLG4lOX
NhX4p6H5SvOPUwY7Yazsg5l+u3C9agdP1Kzz7IfV12UIgG++nRuv6Va1FzQPEmvg5ZoCiW8Vo3eX
RffQpCf0WEc9gcvHcsh02HzJGCrz0/RG8MxUD2+tMsvNPGGi8bxIQOmUUfodoBRonMISy1OKY3Od
z6V+Uw6mBEtm5le03+SR0Q/C8FJXuKxq42MKwQZqxpxgLilGnKYdtabveHc5+wVCZPT2uznZ9ktc
sj40bgr/BOOMosKrlxuBu2BvQkdbG3WLk8dkqAMegCOEMXiKoJKxR9vgEx7xZdgsNzX6e8vwl8fY
8L3t4GhS4TGERgadpQptIxZhzMrSTTFPVEJlpDcTjjWPwRuYWG/ULo8Vo6UHyh60dkLDMZvHOaUI
xiaU8ZGx1oVL2jjAMvCK30wxy06nQqr7iPZ31faFBfnUGVBFuUKSFVLg8GSnaKKreurEg28wOOva
eXgx7N57cdM+342LYj4r2PXMb6hARrFPfo+TvTu6qq2+DS6lpwcRiJ6xG3bs+M55LDTBS1sO3psR
UQVHzbwj0WJtCl4Q/IbubqjvsPcbnRWvPANZiC4heTRzYWxiYCmrRKZ8WcHMlVz64hPepfhEM1I/
WqBEkD6zS8Gpy2VlsOXlIfZz46Fu03QzSex5cVEXjyxo+ex3WG3nhbJOxkax4eYP1nVUa0YpfXrK
Fks+1e5ltNlCAVwXnfKwaeGBp5fKIJwWU/YJJvXRmur2lj4lOwlleK+jUlk45n36HYOXdnGExf1h
1nJ+gqJs4CTuLZvJOwrofVbhecIoYJyKIioQytlSvE/Tvr6rR8ws4Kgg5IUQm9Nx1SGHUTF39qvb
e+zYjGDrOqmMvxqzRq7raaMgXEVgGTEZudxq7dG1kTSReqf4k9PgiBKVzzb72m8PadQQSJylk+xF
ETvdPjBQ4zXt3moqSzokL/HOTW0VoR8VMFTUbIKBgz6DpQ3KXk2M5OWCPv5soOM9SoBZN16HGbjM
xYybFdDeqq8ou7Ru/GdLITMZqcW4gP+WoEAQFOcMgDOj85Yhio9w/Vwwx9EMaCw5HomrVjb6We+E
3aTLTTa7GPaaOK52TgpddY1hgSFLNlnFyxDHr3KhYb5wgfQrtlhknTqj/V4EA9h1BbYozOvZ2pcy
b5N17SXixMUefBCdHu51qcCXGPSasJ1K+hC/t1CtvczHkRwN/qa3W/fIIt/uJeKj3xCIGVaA2/pP
iMk57q4Bo7GDRzOsGqAyYHbcJ6BlYK/YDM++iFYjFsh010zlk2/3Z1sY0c0wpc5G+9FyI6VZflSL
iNYJlKV1IhEKu8yW4RTTdtKs5tjYKvVlyABrrUESXmb4drZvTQG5F47Itq5wZ+XoPs9Q7JL1IMQS
Rl4CI9iIxNnqDZivmIZv5pSXngGsbYcFN3bSyWi9yITecMHEWiIrGRpGaK9uWA1tQJx27Bc3UC4B
CqO8j/0mOg0qqJ/mRpRv9UgaaVWaY3pL4o1Rb4eDCFRT5V1GUC6epyU2PztYlM5lG81YPHhieKYQ
D5kFbAgl3/ycddN4ct2Sh+A8mGeiofGaa7w8O0Ff3TetzqAexv22w1xzCqoyPU/UFkfG96jOdlsY
K4eOjWcHU/XYN9MNAoHP5iIhz8EkdZjNdvzcUFh9VAoFe3a86DTGat5mjee/FanIXl08x9+nyh9X
MQ6ctbeAS7Mjt9wGBZmjVRGX3h1wZPnZgz0OQYfNn+tmTgEU+VkNmJU0/0sal4uBUosubEw4dGfR
VWumDs4BRTh6NYOseIgd0MWqzdJP7FYtQ5Byy9e4cWpMDW5/kxmT3Hdsb+bCWuIZaXk0V4OBkMiy
GS5LYWTfSuyqz8IvhtOorPY41446ptVCFeDwNDS0QcZGWm5IjkNjla/Umvav/z6Btb2Z2M7xbRqL
eKNzCNmY0UWwpmBJOdM7QJkb6EU03AOevK+E2wX/CwiMiLMohopn2herCNK3Ns0fKQD1vpsE8DJG
Et8wpXc3+ZDlhygFN4y1j/uUp6xvQrENxuSL39Sw6i6sw6Dz6y0SXX/0kZPWHKdMqNnXdNsRe1lX
PbbG3NPOYSKl8plSPvke4Gp8sXG/JjsDcOjR9GMeUP9E/FwySTCB5zJ+jrOJ+X1vGcHeAdASzpK/
6EjXZzA46R1Nen2rbcI2uoWDHsrBI1jjyZp2SByMOYcJPVdLv6ERkU9WkzHDI2oWO5P1pbMD94Oy
vH6vB8BDsZcmz1Za0/7rTiBT5ogzTZ3gOFPxyBc6uPr+YvXmhh/nHLvDqOHIi6VZVVy9u0lD6Ya0
duSgt5mj28CnMD/+MPwGlaS3koJp40TQqGlSrm1LL/28Lv0xeUtF5e6devS3NlZo5jFBtQfdpEAI
sSVozWYtfWy4QamCoN0f2kuPhbAyH0XbjN+iwI5e4gRkFiotEzst/eaNlc1yKxIcarZu+TLM2XqE
voVWYl/04Fa357/qkfnq3CzBrnfK7DzJ0ZnWZFmWsEFNfYYJVqwSpO892vmbnVgOhHwOMvQVgH1O
FCXVCkRikGwWYyz3dmayycrGloL/r4maIw8g+8HxE/47YaXui9cMxSfqF3/dmH4b/nUB/7a1mcT7
IQrafamc/ke24L7B18xBWdYuRjplYDWxpmFjmxZGrSGCcMrixTWqirFjcUJ3YJsr2nVns2ZqWL63
jPfvvKDCrjmVE+OcofKoBn3LYazqlsXzwBy02ORMI0gJVkyIy95VDH4Z+9iriGroZIqh2M+54Z7a
6dJHs+rhWMRztc96h8V9bczwxZc6/bhIxeySq5CJFWXRA5XErd+nw9c0yDWrH9J2MxtG8gxZ0/I3
SjJp1w52xsxphlPZYLb3MZGFY8UN0vVx+lRq45NXUEn2bWEfZWAmxzptuxe9JJrERuk+xESFjlXr
1qE0e73Nsjl5+MvpR3pyV6b7bgFc6jRGsFVC+lvHQ7FKFR7fzHrh+cQ0vr/EHPooxcTVwpvc9EbT
f4OLArXZyklLOKpc5lVccYVJabefOR2qDa3LsiWB7oTDXNpq9ZcrUp+gohMQixnUlmeX9eAwsTzZ
IvFvE3j2H3H9q5cYo0z4V4r5Rtfm5O0yqp9dloBhKDoa478ANHo+sNZkr7Hk3WcR/mPDm/ON5WbT
LqWR2Q0ki/7FPvi/9PJ/cVj+Lr18qN7Sf8/FX/73/wouB/IfrmVJcoCOS/o9uHCq/hWJ9/x/WIEg
SGDi+vb/GUH+n+CyI/4hEJg8VDDXIdpMOvl/IvHeP6Rn8g990suu5QWE9v8/IvF/i2YQjsnr/wx+
YDQb1XkaePvEAjZ+7sb30Fh43Sv0SGCn1Htw+za9SAqEu2VGV7M9/Z7NX+I/lglCpwGur7GYJC1z
pEesnyZPMr3UP376+f4fOeBnUsCF1vG/YW7DtmADSF7/sunsJx5GUC65P7C7ZBPYolselFViWMXA
IayV6bJ0YeU6DR6i3/+xv/8N/mONYOexAGGKK5bFdw4TIN90YtwwMyuefv/6/049+N8Pc/mQP30Y
GTSmygKcIQiU7q1lYZR7mszM9E6z31d6Z8gF3wyJN/X4+z/4qw90tdKI5K4aSY6yb7gIpD7WCWsz
SAwNSbr5/R+4oN3+7ue5/OGfPpFPcM3sB4f9t3knp6M3E24BcNrZyQkpMbNvrSEfIEx3Dbl3Rvyu
xSIxtsS0fyAZWZfL+O/ewBVsSMkLeJ8U5YbeaQTjbl8iJNYPlcMDpaaJGY6vhlmypoMcLUkqfNI+
EY7Yt8v3MLe4Qq8wAzwvS7RnTKOTz+jUQeGGf5/+4fP96ge8OhVq7tQJNibb4indP5mspl1FjIjf
QzzirV+dDaxoSb0OVPAmd9L0uwkD41QZKeGb318cv3jz19sIa2NilJDAlit6OX6wpsZd6WiR7zt5
rncOtigWIOXAzSBrQXYwNans0EPkfteKSWH7l7v4p2vb1pdOr2Alva7pOtaz5yGAoFizCeB938/V
cWBnICrqTlHd1bP00AG7pP8ARtf48b7Xv7r7O98cYIcKf7eQfdywD88AnZrm3Z82pV9e52/uvQta
5ucvKKhzZkM2+fkaka/cTi3jwIv31UrDJk3c4A+X0a/+zNUt7rh15E/KgPfaD9joKq+ukBMqq9Ab
lfaTft+t5l/dx7R3DYozETRl58tz3iKRVtILnn//W/zqQ1zdyFOufWui7CCCqlNqwlY6p9id6+Zj
Lvxc/+Gr+tUdd3VDJ36scl8qf8fuVQL65WKeg9hq38UOFfb1esI6SmfmT4u3G2TD/jkTQ9MroyC1
+f139It3f72YcBhlTb/tebuRpcTPPZLFxh0M+S4gGO/+6n4eUqeaiznzd2435vwG84Ul0plzuvyr
6v43GNXPtcqv3v/V/ZwHhmgCzbcfWGVTHUhVVBP2cIln7H1f0OXi+ulEkvbsdBa7XHZBl6QfpN91
9zqNm/kP7//yPv/mfr6GMZU42AREFcKcrOeKHmVZNsMHstiBeWTlQYD3Jq4d7/C+z3J1V8u5hc1o
CrkDbNxfMg2ODlZJjg3yfffzNaFXs6THQ/CUu5xBoXtgcjb6mDFdhv6//wT+L76uq1t6jrPYLCeu
pyaaVRtmsSPlfWkso3eMEU8ue9vsufrEhIlwH66X6g/f3K9qHnl1l7PLIpK44jl3C3rTY2J0uI9W
Sx5Q1vn9lLnsQ8L7hU058VS5JUbCaMdzkRyfRrP3hj98/l9c7te43znyDMkwIiLlYgyhk04wCWTh
/OFitC5f499cjde8XzH2Om3sJtg55tLWm4XxJ+GPaFmY/wYYWs5xV9Y/lOFO5d4lXC3usILZ1a0t
fT/75Oe2EH94K7/6oFcHh19lQtUTC68UkraDtBp8B30yvWtTvQCP9e93ddGyUIaxh9y1hoJb0Vsu
0TXHj99+f5n+6t1fHRosxvL8LIvdXay0/yp4lN51plG+78z+D8ivE1eZYchgJwo6mTVOBQZVQ9ri
1/n92//FXXbN+WXYOguEPX/XY6exD77btuZXrSzuOGxbAIYQwBTsgcVT8TckHTSl3//hX31v9r//
LM5UFVxErbfz/KgcVgpzHyG8wWVi/r4/cHV+LKTkmsFrJTKfsDbejOl68WojfN+rXx0SXhSYmOz0
suuGuN8tIK5wZqrsD2fQL76caxiwZ5mJoS+YjsxOy7WNoyeM5tp+30V1zQOm66kha9bLzqZvJLpm
faxi909V66/e+tXdbHmqIk4XLzs0+P52mCvGLQVLAd+17xu37NXtnGRDrxy2R+yMqAwObOqFlwBn
cfeun/WaC+yoUag+59V7Vl0QwZFscCEY875r/hoMzNa3xR8lP6vR29gJnGFkyat033fBi6tHPqp5
a05Rt+waKy22XVDhRBLusv39N3M5z/7meSGu7tcqEsmyAE3eTYb4TtuZj1u3z1W168F2vPMTXN2y
bF8b2TkaTTuHG/cx6OsM/bbO39eOi6tblkmX404wLne1K7yDHxBayZjovO+9uxcJ56fi0epLth8t
2bCLu8K9SYtSYp4u3vfWrynBPKijPLecftfUGVy5VthE/ROdJ+87za5BwSKKCdssyDyKpadsH4n7
04Dn/303lXt1y6KPGqM1ZP22ZXDfPTkTttqzaH1QJb+/Nn9x5lwDg3N8ncTVbU1JCNU3V+J1/m/O
zqxJTlxbo7+ICCEJAa+QmdRsl6s8vhC2u5tBEpMQ06+/X/Y9D7aufRxXrw6HkgJtjXuvle7dHzr+
7xq//vsPHzZqgYrADf0CPkodZszANDWmqfV8dCdo2dBCXYnKCrz54PNEsb7r0q30/Kz050eXwzEF
gRH/eXQkZCPHFixNz0d3ozWCSzJB2TDU5jg0ptfWjf+LcaJVkgVlI0jCRj1dilyFRAIcKMC19Oox
zInWGnX5PS4f0Tqnf48NV5eqqTxPtth1rfVDj5GbVklToXHcnOtCxSn8ariy9lsbMGeC3WYWl2qX
yxnFvYBoATmQIWtm9puimBOruh4oCiAIEtsXEIvWuvnbIrnJ8607a2Vk2IICUuMOFmIM4Cl49Bm1
BtSzcSdOSRlNUFYF8zkeAU41W/PV2MN4Nu6E6QgoXouVsD23IgXQrAXCy05Abfr1Rvpzh4lZG1RN
gHKBOLXho8H1CABIlfK6oqLXq7Ufu+NmOe04Wi6OECDG7OgSAePyHMCt6/f4TqjScUu1RWZDsXNU
DiBjdYiKYaXzd6/mqROrYVNS1BlpzKylUXdpa8KTke3utximTrDaCTJBOPNsMacMdFj6bDh79ntw
N1LN3gLkGMxFUwdPGB4/7xR35n5tO3GaNo2Owy6eixb0zpOto1eo3f5D5/7/nrRd+eQ/9hhwioIp
TawtAmQc5Kj0eoghVPR8cidOcS28wqWZBOdObX9BofeRRtpHHBBR6kRp0qxVgPl6L9CsAQKNIisA
iAtW+Q291InTBX74WvJpBhIuJZ+QW9k2mWmO0G+lQZ1Ataj9hkITMA0NX+ep3+JvdTOUnq/dCdIy
AfZyaSYUoO8TsoX0gEeXf7p5vX67X2wOrkTyHzsMgFH8KjOeCwDw00fweMNHBRbGR6++HjohSmeY
S+epQXesr457vX6Kk8bvk/5L0P9hrj54n7ZlDV7sFC0sA/LvsxqTt37P7cQoX/mG7E20HbTmldv9
MeLGx6iFHFknQvu1hJGSVUAigeiBgtLyoTmI5/nAvzKsH95JGA5DfAQ0OAuSvkHB8Odk2pXfXHFN
G/mxpwTAP2E0xztBSewzivgvJcC0fq/biU5U9O1swwH+uT+Wm2ml9zzym0H/PUP94YUMezSLHgSJ
Qmjkjvdb0U2l3zXrv4fQPzTdQGVaW4uHHvR7kMDyNv7g9TaIE5IqbScUQeMj8lp+Qy3ic/JHE8lv
op048WghNkSGopiL3bTh67HPtGgtMye/B3dmTdaVW9c2KWrqA6QS0E7epGX6ya9tJyKlakwUo2ju
HDVY3QZEfIVV0XNiI05MomOPI9zIcwFo9pZFhgcg/cSLX+AQZ9pMgHyYYZYMzqN4QR5mglNsv3fi
RGRd1SMf630ubIJkjpUZsNtG8erXuBOTK+679r0DthmM6ZtV4W5/ZGA2+TXuzJeTtUQGKB45o6Lu
LbPD9wbmZc+34kyXSFHbyZjA4jNp9jZC25td/NoOUyc0w7WJUVUf4tiYMvJgk6q9Gznq1HzeCrLt
fh5ha8PhM48sOkp0CNTLtu9R6ui1wALY/ue2N2QurzJF5KNkcG5zwksBITtWQI3XEggJgT//wLBq
XuKuZi4qPnwN1uUjLh/e+70XJzwXxsgEsGFwthaVUaATNBlLaOy1jghTJzyneolxHr3hwbftre3J
3baMfhEapk6EtjpGnQQgHkUi2aNCwuE5QUqt5xt3ItRWwNSmdplB3lTPPFBgJddei5QwdeMTvnKQ
dLUpKI0osqjDKUc67j9+n9MJ0B03CibRs0E2g/hcme2uiaMXr6bdxKoNKl6Z0GAq9hDmAQU+0KUD
R9drmQLS/89dvI/WDhxztI4rpANIpv4JpVx/yjG4drf/uxAP3aQqO6DgsA5XMJCQawPRjZ2C+2Ah
+zu/N+OE5xowjIrc4osu+18GK7jNJN/8mnbCc8bEUw+iNwUY8+9QUHpLtPbrh24i1VImUrSKT8Wx
jPV5WQHlDVT33e+5neBsDl6aaZOmSAFyl3x/QpHhH5ad1z/9Vx/TCc0VZj0FbttU1PpKuppi0T6O
AgDZFaWWe+73/E6QRrLbOtlHU6Ea9gV8jI/BIF/9mnZCdEPGoxJxOSH+F3OzgEyYhaCSFl6tu9lS
Fa2jZoI7u0DW60cNL3bGg+GDX9tOjNbbOMgJTM8iAnN+RdWT3a/sXoXCC78fcCZSXldVYhOFLrkF
z42mr83otxcPYydGUa02YsOMpss9BZyseVMy4XUNFcZOjKpkLzWEF1PBSg00MYoUn0Ownr0yfUM3
P4rGC0HhP3piSVA5sk9jwbhndhrKE34edfVWBjO0YFPRLSgWJguQRytE8H5f0wnUeeLWcrhqCwyP
98tOgW3Y/GIodsIzXSuFophqKuISpE1Io+BuAgTZ77mdAE3RS8hG5QR66/IWdIaHicx+z+1mL00N
bifEGowFyMUfUc/7rOTotYkL3cylcuNaVkM7FQJvBmV+gLqOV36Q1zsRTmTOwGaCeZOOuLcBumUC
ntMG6Xu/tp3QJAT7rC4iY1E1qJPLVhxUnC0JhOeLccKzbVNkpbXg1qDaXeeJFeIdqmcPzy/Kf46g
pY1EiVy7sThgD8tDw58wk/rdngMj+HPjNuiSPtrAgjM95JgSY+0uDaQpkE39YTK9PuYvJlPhxChy
gQksGB3efQXEcN7h8KwoSz763SOEwgnUXVqbTHB7FElg5Jgv66D/sSngRn6x6rrHUVRI+AqAUzHV
uwFFBZgGvKHo4tUz3YQjkM63hCxkKKwSIJKi0jGHBc5zfHQTjmaFDDxAyIfCcAAOgMik8qvcN1QS
+z29E7NbA4DQuuHd9HXbZ82s328q9Jvz3HwjRXvUbsYW7x3s/pvdEHNZFSq6/Z7cCdmFLWwf1DpA
BBIdH0lfVjc8TmCT8mveiVmGcTKiOz5r2pWAfMY2YcBKARU6ev6AE7e4jJOA4yx488yst9OUvK9H
5Xc2Dzbhz4NCLDVFjvE0FDGfX5rKPK9yfvF7MU60VuW+MqUqiNW69EvXr2FWc4CO/Bp3ptURR+ZJ
YDUQzFObfIEjaANpWi9+XcZNNJpJsO0HAzcRkZpmAqkvWbAH8dnr2d1Mo2kPcEev0Hq07DaLwuFO
dn/KYvo3g/oXY7CbZjQ2AFaBhtsXi5BVCaogqqRzEjebBKUrrSRKt/f1xWqjbpkB2q6Ya1gIX1Hi
Fo9veRqZ6SWNtbiRuJfsb1rZga4Vozq6fKoADyFrBvrQCMbVSAObk33s5Ne+rkE8B1iogRYrwln7
OR7sZlGkjFOyXOCWeru1Y5C0BY23mt+WfQtjXEhwmvApQGbvDqxka4DuiTe0uapmPsDtSYGDJooe
9gIq43aczKIZJB8x5+XbmYug/WbCaByL5KDpAmw//t7TMB+Q3xLgMPIupiivhge0sjdV2FcA6ycd
6sJAI6UvNEnBKaUQncAnOB0F6dMEyjutFg5cNocWfYlXjiNsVUOHBs0riLNkSdM9T6DyjOGpbYCA
B6S/TW8VC2degCQBy0nE5HJ7HIF+mrqFcIg1F3Aj2nIqjxcVgoLitwpxs72AsbFCWtYXIoIXC4Nn
RiuW+oWWm+nFeLljIamGohb675LLlzJuPJ/bGSsX3MRsiuK5I1sWJlV3ZRT6HQ66XvhoQWZKiBOk
AgW+G1CxqcxSFfae78QZJidSMXhvw6EA7aWFVW/8R7TTq99w4IyTLcpbly4mfWF3OzyhGqy5AUVF
ew5lzkBZi4bYjgpTVJPkDxzrV2T+2/mz17O7OV6TrpZlGZa+kEllP0wJUL+T7iD382s++Xl2GrsG
foIj7YsUh8rgGLUPINn4VZqFbpIXQQhHPIEyaYe2GpgzsrbFNoKD6bfLcdO8wq4BD5uhR4oKxosz
kFn2yOIgkuPJ7+04C5tZQ9sQAFQEc6f6B7KPuygwfhUdIXMidbAQh4/AtxQ1SZFHNpsYnCfAsek/
fs/uLGqWaDzYYulQANJ8QA7QA7Oa47QDLgm/H3AiFuhOFcJDhAUCCXlm47U9N03juUBw872GeC3b
o8IUjjsagMxtKPIhWInfsdtVWP/jBf5KUCodNV2Pqlql7gRbgPgRIzCYfj3TzfYCHLBCIhO8HFFn
47u6Y+CIAVDkdxTsZntB8zEe2mC9iqOs7bYEQbwA/yT26/TU2YdQpmzaXGenttEgVK3QndsZbimv
XkOd04NwCje7YZ8MS1kHLyOyzf8+tIWc3a95J2Ijyrq2hr24iASkSHCsdwBQlusa/eHu8Dd1dSF1
wha1rWUpVAIOvArZ9DrIZgFqJ+7oAP1UH7yi4OwpCFLVnrCKkylY+tiMXmC5i3rPr+8ENoqCBbEt
1p8rkORJHugWAApdA2nqt412E8QEYYDwjdeRqZzD8l43FerO9nGHVcTvIznz8UHshPJaCrgdCwHU
heB75Vkr+eK5wKJOeAtzwJtN8QO7pUhbPuxHZO9/93p4N0tMzXqfU3vAMjN1Jgeo559jhpnKr3Fn
OoZLPTQGCO4Ca9sLrDp3lBq/IwA3R0wHAalWEESK+cqnBM8JVw3r8c7vuZ2onmsF0uu6wFBmpwR6
XFhWdNR4TpVuntgaN33X4YsWzbQF33S7su9TgOnG79mdiDYt78DWgvgZa62neDnu1Vh98WvaCdVq
wz0jVAddYTZag28Mw1IFwLzfJBa6EzCEcskimS6YTKBzbpNkvKsB2a79wtRNGOPp1jPREV3EUdfC
BZXcSA58tt+rcUJ0GjpgtlLImlJerw9m0hwm0nZ5/u+tX4f7X+zR3byxdJX7skJiUKiDj1jyE1Ol
Z0XCvj8L7Oo6vzWWm0OW7KJMIJPpC2LZPGR1NLfX0CJp7zcXE2cu1kFjRlA40Tcj+mJncgU8+3V7
4oQsSBbwKk14dpyuRadmwlH+YeHu+e8f4Bo8v/oAzjzcoTMGElmBIABO5btlD4aXDkw+vxnKTSNT
DYy9hBp1HYOT50FDNTc3UeL50p2oHXC6QErdKVyG41SiH5PngFeN54txgtbuAHDDRquQIQCEU47i
w/HzAYr04tm+M7cCSFOWA4B5xTHF33B29AgW90e/b+qELF8IbqtRIYii1R7uqdHY5e+VjX7oDeIm
lDXYvnV1eX3tQ1LiwNEkt3CRWK/uTtyEsp6C5XlAl1eU8O2doxDcPiBV/GYo4qaUpeKI98jg/A0M
3xBo3Ab5CDm8oO3idfhC3JSyZFnLAStbVYS12CFaIORtj3q+dz5flqROtO6iwQnXOgan6oomvGtJ
SJ4oHSL7h6dn14b+73BA3MQywRnQ68Ki6wgb6TdjGHb2BjqocbpgI2bpJUq5MKcxApPzIdixK3gY
4nbUnyk2zhcrKGQ6PNijLD1KSE/FHkj5RncRRL16BKE2P6q6PL71JYTwlw7Y6h5g4Hb7Dkgkv1+G
dr7bm3q5sNKuaAIMjDojuuHHax2ivuVZXjkVr12TDICB25iDRAv6el4TZH4+tUMdHCf8b9M8Mlr2
i9dCkrgJcchrHOm1IPlclWH7tKQyfaANrfwmWOIix/pARj1OR2VBN/K3oONzGlZv/bqLM8Zgr7nr
QKyyYAfybBXlt7Q3fwJpXOefX3UVZ5SxNoBcwWyyGK/aptvJHGo9pTuyHk4rdgjVrUiFqr1O14ib
JBeOKfSASySLACDzM5eruhyDqt57vSc3Sa7eYZlnEwMxvuf1CUr7j3NL//SefhNSbpJcCI20lZOV
hVC2eUFWNX+T1NX2dWvD4A8nm7/7CWeJQMo0rugwyrPZmBSneh6nsYHcD4ft0J+iou0Pm+rffPLk
+vs/lA8gPaGyiwCvuQJeX15stIXIDgOgvtEHTNHI6PY7VSJuEh2EwJsuJ4WX1tEAiW7iIwYizwks
cdYNAYAjOAjoZBHiOm5m62Vm4R8G6N99CWfVEDPkch6owYVjdIzhCFYmusD6gnt/UcGX5ZVdQBIn
riO0LZomDoDpAEgQte7Vp3SEmNAvGpzANns6NsDzt0UcR/MFOdfwzdWh32YFOPuf+xBcK1dmblgX
DU/4ZVh2fUrSxmsfR1zoGBED3DQwPJzCpbkjJYOTWfi9cxc4tjOiTD+jaUhHIPEbL3Bie+0PiZtD
t4O61phUlidoPe/jKLgfhd8pHni3P79tpBUSuAaa8jS063jXGjMXQcRevDqKm0JXwq+37CxAZw8r
cx6GiWd7qrjX3oG4OXQklRPcKEFTxI0Z7pH1+nGsdj84LHF5YpWAV2OhtinUTtXFAux/A/m0Xyoq
cdPo4L3AfYqemqJp2/E01MlDEE/m7PfWnfDcWjJaw/r0NGvebBfIB98Pk5R+h4rETaWre7DYFe/S
U7eMT1LBazn1fpO4m0q319tW6QoLKTXbJutsRyCri/4w8v56I0vcTLoF2fkHKvwQRGbpYfKY8kGA
KOz1zl2q1wFIj1nmoUHVkt7zrhr6MSunLvVLSCPCCdNUw2ISywiaWt4fNEsUHM79Jhu/Okjigr2s
6EpoxVl60pDzbPIZWQB/eDP/lmn+Yhno5tJBmBkCTlXVRbgHbLknDYROoP4DHPoKUlJfNFDFsCwe
Fx2dBU7X1nycZbQAxzmI/TLalEDdPoQV/apj6OoL2Dqb2OsEnrhZeFswhuBuzNft0jRXtw0jiT3X
RoLu7tcvnIkYzq9ZJGEdw+JQCwxQe2u7vI5EyPz2Hm4e3jRLeyzlYM+2r4ezTvgK3y33OmkGr/Tn
yQFLtogNDHb68Mr9WqMRldo89sqvJm4W3hDD61tCaXdeLNjNUOqMWa+oX44fyJI/PzqvLarhbQe/
QhsOOYNNERIE9c3rq7pJeL1MEkIYLHgLrXWWBAEKuDZO/OY1F/pVIdeU8IDN5x6ZNVkvp+pJxWz+
4Pfs1+HxhyU6X4eBhWKcz0GKWw8uD8gA98jzxTgL52Zawx4XsTPc4zF92+lNfhPkiP2WQW4C3hHV
6zjbxZy7Tigoby2IMLz0o56QyAlVlc7sYAnkRE28TZeonMEXD6TfHTtxaV9spexQUF2dGbQvyLia
X1Fevf1hjP3N1Obm4Nl1BDIr3s15hwkS1iw55bH0XKu4KXiRtCJgI976oYFrWef9HzJB+eLVG90U
vOAY9FgqWOEqVM+c0hUudIzHfpf3xM39OlAGUTYLFlbxQL8ZzV50DYed35M7M3KtcaTcD9yeGwLN
5zbQ8lyWSKP7761fW/nFpMmdKIWzZKSyZ8lFlCpa3kKPA+PeLqiaLnwaMAv+95/5Xcdx4rVcWMnD
Fn8EgOiwIFOIrLrN+mWCEU5/HmqGuoznWaB16M+g6kQaWJ72+19+j+6EK9QtULIc0NENGyR+jYYk
1+jSb+LjzhIa8jAy6yiazou0y0XXUIYBYHz4zXxuJtiumRDHtE7nuT7UJTTy/RG2kd8ndWlfR635
0eOs5zwkdZxrtbU5UlL90v6JmwjWxXs8x0k5nAMNoWh7DB3MOrsfuYm4aWAl52oKWzGcm3ms8yPS
Kk+AyT959Zh/j7R/mPlsuOPIeaoS2IW64/Ugw/ahJd2fuPW/CSU3C6xk6xpaJCufoylEPcp1wTEA
lOI32jAnUGG4wXH1nqYXHuDofAm+96p79XstTpTKkIYl/BnxBZyvUmXLgezEud7MJ7/mnTgNVc/6
g0zpJRp0hwTcdhP1gwhVl/jFqpsBNpjEYhU/pJfUhFmb0jtFPFdibvIXQFzjvFM0rTmmv2s+ROeX
kAhF/c9jI2QQTVnHY3o5rugjuYY853Wy+nUXN/OrJaqeDzi7T6Bw3XTT8Bbb4T/MTL/p527aF1Y2
WCZpzU8C6Q9tFzzwrnn26iou5ysCRqieWMdPVFgdFnxQqLuuV23f+7V//ZN+GAC6AZo8Zfv4wvsQ
CvaDG353LdX7E0/wurf4xaTt8r6aQA48WUtxgd3N3MzlsugnE5OqOqNONS5v4Vtc68f5KP+8uf5f
s9OvftQJ33inZbe0o8K2dVu7LQ9Vo+hwlhJRpy51uUkF2Z+Gribr4Gfrs63dpy6+7dUgan3BxrqV
OlOHXPbbutyD8itjK9LuOoKUVpkxiMfXFYLlaRgfpAiT4XEx5RqK2y2Aj15m06GusnjC0oZBnT7H
AxZCPQTTAxywY199HaZa2zDjMm70LTskcM8w1w5hXJ32cVkneIxZu70AIbdCFhxJKH6A+d6bzXTw
kttA8CzdgYaXN+EgBdD3GmeWMwyQzaQsHtDEffd+oBobmTZuk3/0oPHPkx35chJI92WZxRuS+bKs
tCmOHQrvq1mWme5rj0Pb2GbbFJJwzaJEVPXnruEy/a4rGOEWFHIe/aQz0L7a/dM1Se9mOPS+ZR2g
USZf18aE8hSjcLI8H7iyoeeAlpvJywQ9Lc0Xse6RPtHliMh9mCwivTSRPTTqwsZ+v4EloMtjMSzi
sSW2SU6kYSuDSVWMWIUlkL8mGgDcbBsrMXbI34S5szrNKfb7cY4Tkg1y4XkauynOEipi1I0sTVHy
GMtGjCVC2zt8rR5a+SnByi6Dy1zpk4Wf9ss4a3Fa92OLv9vm2NllmPpIPh0TTcSHeoRM44nNJWMP
R1kntjqpAzUq/JKuNgQR4RCxVY+o0EjwvYamGfBwFTnSyl4IqMZYjWnSH/JmF2xbv42Jbvoqh3c1
rm9jVCClr+EWbwbi5Y7DJFYlwRUDqazq1gBVLAeStkDQie1izzu+JVTqNMJBGr0VskvqTAqZXoSs
O/hwt1VPOE3ZA7NcV5aLuSfWyPM6YYx6En1l29dto1WXoDv01F5aFpkt76uaU1Bi612dsK+pk8/J
zLr+Pt0ObPzqiNhtytZhxmF+liZRTLGCmmfGWJ5GjLXPoUwmcQFgRW73HV1DnGqTGWy1A9fM81Kh
dovsRsA0WgtA1oiy36gKUDMzLTEfXuJIh8mpLk3UfsPeJ4GlHClTPWTvbdSbJ2lJJV6RnjXqS7vD
FX1Ke9hK744ooPIhrFd5/NV0qreomJmCnj+NCNr63A3w494OOmzHj3WgE0IxvMlKRFms4cJ9IvMs
w2+8Lctkz8oq1VWxrssCOSm09v2ndhV7lIN5T1CNXq0sTIF2joT6Xs5rBYmyHGXyLWJiHD6iuvyo
c9wuYe5CnUe/PyKrz8B9SfuAf+/baTlu4VLc91d5kDDMB4gz9feWo5vfVJIeT3NKqguhY9K+SSYb
izNJmqF+N8p6O96uKPCgAW6iwQ1ITlcSsbg16wxZu8TNTX3fipHtRd+3qixGmobTvR3TmOYtZ5x+
TgTl6V/hKssnlJAHd7hGOr6jtEVn7RpBWw9AUHDamiOB4hzo8+MG8CD2CY5Ynp4GhUrHZ0i2VfcU
whsZ3kK/bvdzMNbtdpNCpC2KWGySfCSilOU7eMAhMh32OQATsSWpQRGNFhD5LYeJpkdDjpncskEM
6j3EHWX/xkZpXF9ILfv4NG/tgrFzjZKpviB/Opwex3QR3xWYAF1e4shwfVNvZMJQUvfbehZRP0/V
ieC2armXLQDHl7KyA8prgnipoH42Kb/VV+09HJjBJL7VdQoRfNUZOUPq2YUlgeiIs+3WKG3m07xS
Epwg3qZh1qljHT6zOcUTnCJShcAZbniKJqjMlLVbYLpzd0XyZADaHfJpXFGYdo6Gaf1Cyb4K6NWq
DlxOqCDEI5ZL1d8lQjjOW1VTnQu9Rv3HfYSfEYAjDXmogSr+OJrbdUaV7OsOP91UZvU4xxvG+2NY
+z5rZ0zTa4YT78V8X+3Cog9QcEyYECRoNek7WJjN9UMOs53OUSpw03nuVqqjDLWfXVSoNEzleVkq
BvlxFc7Jcb9upsKpxQaNVXpDyh1rRFSy1fWtgWUtyA4o1oMXEUGre6q5sMHJkCVMT/F+HO2HiUA0
fLPMx5oWVvdBeRpXWu4PDLKctyQ0bfOCkyO6y6xRak4voMZX810qsYN52nEklly4hO/8NJdlNCLP
m9fbg65IK/P+mMI5h20+DlC3MJmyWVE9d5XFzkRqFGN0fJ7fNhsuqG56XBm3Tz1Id82YLTuHQAdc
8WxcpzS8DVlq5jeRGYPuK222RD0IxQz6WFdrVf/FVHKgJ2gg28y5r5IGavjj2NpzpCU374Vc6vLO
VE3LblFEK9SjnSgEX2cMR0qc4GVi5d8HUMlgmpu6jW5M31QVcptRgYU+koCjdFe38z7cDK1myBmm
yCEmZzPAepgt897RF/xm8mEJ63n7ogCNR016SuueQ1CLvysPMD6V+VYO20tLxcxuknRArUvUdUhW
1cuUBPk+2BlKuamHbH0IljjMcaGQwERvRBS92da9am6CjnLcHDVwrNtXrY++u0Pqbn1gVdQd23fM
GqaTYKQSEj5fb2oYfL/1GB+PBzKdtMFIfOzlbdLi0wM0K2A3e1gxII9vYL8w0y2Z6xRS5Vmk0XXm
3mowASq8RmOyOUWUE/DqqsNW+dis+/7M0k2lGaxpibjEXGN8yyRb2+kNmcNk/HpMZuBtpqBbjm53
zghcuOj99afWbFDQ4I9kfflG4jhsfZdIvMS7g7YTJNnMRvMN5v9gqPByqV7O6xHHa4XF09wf+JhT
tVyWVQb6fRzus3674J0td2OLtNA37dLUTc7bujeftiGm0WcNWXKiMxDCCOzboWKq+qsDM5W8BbWe
p197LlL5ZVSjpNhfAYjIct3SNoaWfjY71m+wMYs+GwO7YypUG6YPrPaAjBVBtMQnA0hDvyNHLw6+
gSq/85xgUm9vDztKuJjRv8+SrErkDcTRY67jjn+MKPIicrYnZZtjL8pjGBH72BZUxZFYMrYRPT4N
9Vij5DgEvvMyQFbePzI9rHA1C1RgfW37ESLhq6B5eRN2ZAJ/F/es6StU72t9WRRMOW9HWrNPiYHl
5WR4iaOABGpe8bR3QxlfyNSu9A3un1j3TsnYHPdh2409BkyO2EBaPBLVkkICojo9llqlw5YnnFdv
d2S+BPkmGr28M8c6oiAada90zYExLGUep2EzvJEGZ0xZrSs1nuFpxyL6ghK18JyUrOtOEykpvkRT
q/CR2+FqcoVwGIufBKmVdZWnyRLRk7YjCW0mj23/2CYK1KTs0KhafB1Q3MY+VEb0D1NnseLK66oN
8rAFFW7PMbovWbwKNn+kFtiDm0qsA+b7eCNYpjMU8A4znPM8mG8bPAJ5tn03xznUJ+NJ7rXtCrkh
1D9HZFqXC42lCmEmmYA8C3nDkhOsx1GXGRYelxST0TpDyFy25skidSrtci10rB6kKfc3yX4VoB7T
we5NkkhyTmCw2TCNYslxmg6OYX9VS1DdStFF86tVZbi86yYb5rgjGemXXZXrkpdrzW+wXIM1U6KK
psdJezZtbX1TzwPAGhx11ZhsWX4cczpkPWRI4jRD9X1TYT3wcdUxu6+AUtKZSNvR5HVIRQVm60Cz
vuetuEvWav+Lo/qnfaQIHV0crTnSxzGg01uyAvGKLRCbHyoBPzzWTiGf3i7BgLTdeYtzgTLyR9zn
oFgb8lIGGjnKkB/3KaHv+zWozpK2QmZab/P9IlX6plpB0D9JdOM82uya07psbjjn6YMV1X5XhZv6
sldL+5IyNeUNEc8qmvT7qE27NKvIYJB2YpWUY7bBYL6arMJqd7/sUNXtN2Kh1QcRbsPd3O5JekJ3
Frk+7LFduqmN7nakL/L3a5DEL5VaGbDsFFrt4KbU8bKqrETPTVAmv9fkr2Yu9/l9FAmxZ0ujtwSp
nOGy7qfmygO4Vft2AJuSTOE+wKw7joZiH9Owvj1VYgmDuyXkqMZGWelK7qY6LNMnE2xmviyo8ycf
DqGoyNOdL/O95UNUfcHKVY/naKYBvRmaoeEP7bYoyF6rblHZGg5T8oFZNZA3I7NsOAPTsHdAEhhR
3/bBkqrPQQ2XcJtHexM1J2Laes5s1GApms42bvJJYY2yZiULGFPZHu22+b4lERsflq1fjm+QUq1Y
DtVzEqF3K8RWNGQtCobaMyg6JS2mRDXt8xZi73/uO0jNL3OMceeEHU0V347X9LvzGGvK3qCopo3u
kT/LwlOYblF6G6JsavunQTK2fmPNnAwk39Nqqe/MaBgRGYAiCa5Hj5aq/Rlb45hiF4yUzePeGGUw
LtRdvIaPg0ZIvkhsVtfPMpLpLe9xRcYMfPGfQ8Nk8EXjghXb5K2PYFzEIXSdo3dgsZSVdsHobia7
nRZdTclHgZr++X+o+7LluI0t21854Xe4gUzkgIj2eQBQqIGTSJGUqBeEKFKYkQlkAgng6+8q+fS9
Etu27nH0S4enkIusQmHI3HvtNTxKh7X9ozFDROqUicHDfpX3zJvfc7fVSxF7hAgaW5uPXRLltCXX
ZpPL+jWE3L99GSuo2XayRmzh3dqWSwTDAabGd8h4Zs2y62e4u+6jyiPqHcdThhXRp+MgsTyViwBY
WPaQNR9q6pfuQJuy8bs03EaUAHHLOS9gA6/Qf6Diq4dknfW5FkGMi3W3tR3Hwu2jpmjGx9Z4as5U
7dnoaEw0MVyxLXJjOpB2mT81EYMWiZdNZD5Z1wxzpgu/85KomYKLaihyngwYhNvLta7DApdEVBAD
GqDsyajnAUXpwGEn8zhtYSQhkB7yS1WQYe/yRd4NlKwW1QHbNn2ztm0bj8gGjSEKKyaKfDFZq2x1
kq1JgTjV6bhRgwatjCYRG+sUIuLtZJ25FYET5dcZ0SZytzW+X6bcnffVuDDImDhsvGPPK4Lyzkn3
yovyE+KYQx4mpt1qD/Xo6nv7ZcMdvMeOH4iTxWJff462qkyxx4f5jSJm3FXesE2YqXq5d0R9S23i
A0c0sSftkCewV6IPdLbgn82uLPQxKs87Bs6WDeDuqlSVYEfS3SMDhO9ndVn2NtUeq9xuXiBkQNPn
QV+3iTKormXtfDTM1dpcgwc+Hdu84j2eyHw6KR9Ax1VECkuOU27bTxLFirvuG2dOdhB9W6ZyXZeE
MSwcgGKK/BNsL+oqLTqsnVU9NlfW+ijgNviQuGMrZJnobUUuCdQf/qESI22vBktNezXmk7mYtFb1
ZzIustkp2Yz3aDrprvMoNCM4Hi6P6yYQSNYuoXtkMCN5HQn3kUsO+40KNzHqjLh1ossoUqenZEB5
rxKJweaMaDy5AN3FummSYRiXpJ3QMaKw0dGSQPGyFnFQ4uYd1oa0iQZRBhRd+IuQKxX1FvCK9bao
Owk3s/Lj4uZhu9zCZa0fYPOhyGXHq6kyiaWzri6UBI0GFmrLkiLYXE2Ijg5vCCIM01mJpYZuPEdU
b499XtwGJUXzmhu0RjFH9N1pq3NvAb1waLe0wciRFXFuISL6kveI5jiSBqVznEObL1+VBQiBPQs1
P6L5Fh8T581iebvyZKTsewwnyHjpIPtub0aHyMjrcIIbTyLlqN1Nh9nRc7j1HmxuCmbLD6UqoC1q
rNYtaFNdeN+RyFYx0lrL2DWIlEDHjOg8rH2z/lBW6BGByJmsMdMaxFgjlryKNyB3LG0EL8v2YnUC
bWYMOU7wCQV2TxOFRnS+WXWxuVtfD5746PKhn26muYqqkyyjoqt23ZQ31XEuyiUosd4S9rVxqCY/
NWvhUGBvkYapcKOG7QE4aweu0IyGvFviBXv5eFhq4/Bkk+GR0JJmgMSDC2jRsZFIBkfouHd8Eg94
Hly7i0pbwihFBv1y6eTUN0+uQwMbjyMwtqvAI7x/RW581KSNykdy75Gtm69XH13Jda4QiHUrAUCR
b233dK0Npf1X1ptIHJagaP0kDOErfImNrMBmXSyMuDTnYpE6QaQQWJLJFoAr8H6GCYx/4jC08S9w
Y4nmNHEaaiSc+Ut/FWnAUTHX1MEWWpfjq89oVV6TLe9Bv8j9pj/An9sj7yAPE1wlCLvZHGDuftUZ
YurcmIHQo7sE4DGbnnvXGQ85cJuVR69F1/jRb7sBpTtHfZcGY6RraO5QZ3bXE2CSJgGN3JophuVE
QC5A22KooZn1+kOFcfL87MgaGXwrntu9Kyrp0pFp3exaSuWQEgRvWKTBj91aZih62+giD+EyBY5Z
e05BQiiUSuuyipZTbkERTkCHLyKWQnDuG9hH5x3Gdpj4qOLE54VuWJqtDg9YJxWGkgO2sBhwU9DE
0MVtdTp0/dRm4TIFw6uoWNN6KJGC0FLEesKrAeH0XQvZSoNBgDXJ3GE7DBOvHaM9J5qsy7EJJJWP
sMbt7OX5nls0vngV1mFSBwtVN0xU7fLBw7eJvLgMLFVTdjbtRd09y20Or6dzo3CRe6pZsMeAFggf
nTUvipu1CwxqsnGi3J/Rk6E1FwkgZYai3Ddd1H+pVizZoDCtovNfRzt7QzbBaBN1IR5zwOYI5VDj
yURqkjesrOcCO6Kst5emBOj6qa6darKwCHvP4exq2iNylo/VbYiqBlsDiUTIMo2lfXgtdcicjC28
qtdrJ8JJ3geAISqkXADmtM8RXCubR+1NynunCuDat/O5Hocwe5UtScQ8wL4V6iA9tseyA7yPmyTU
NBsF6ju+Q1zcNFxA6FQwl2yAyhUK+moUlUh9xq28cBqA+SWKCMkvmykMzfu+rZvxJArq1NGbkD/9
CVOX3E94v3BoF1TnTXEriPMulQ8TnltvMlP10dsQv5ZEKAD63Tp1cryujAWfv2O+mO+3FsytRPoG
WHZF2x5OGmPh2S+SG53fU2fKhPSwca/n7eRtSCke0S+psj06XdA1RplRA6wQi50Oq+ojehgBJrp9
2/DNfwR4wtipajDwSLTfYc65g2zSH+V5D9/Qwp+BAy8bRkKmhPKu9mI8c1dcmzXESIXBBSDzAzBI
h6zyAsDavAeSvcYtkqRkvA6LZulYChYe7DJF20GHi+f3cK4ibooAXRSIhFJTFNSXLBiNeWQG5tGv
ogin7tIHBCiylpVT9N45INBpW8i6gAgLvJt3Vd+3/CIv2r557yROzMVKZGNO/oTkkKsZx0oQ3Lxu
7F09ia44LfUYNQ+oZ6t8TvyJr9WQ1kp2QOdCWFFVfjLhYdZeAosDvuoU4w4ho6wB6+ns1CqeYNTm
myCJIvj8dbsOiLeZjqJzI06sFbUe3y0jThpGQ7gTkN2M9PP1PcVph4YkYmWzPQAkzpdsxpOcRdsm
LtErcO+CeHmEyRb3YdJFztMKSfZ+zbneN7UY2OXWKghMA7Iq++SqKYI2v5ngkJBZ5PGuZRw4zgRG
OQTcEn8wck44+jfzqZtDSd4pqMsNyc6OlgFat4Uhw1qOWzTXSdQ516RrN56Ds6zh12zMw/4YQrDo
DkOvJ5oW86r7S2JgxwEkyMdYSa2jmLIKWGUQeyYIvAyjGFulrSwiVNd6MFrEnHYV/bwIhGVf5FtR
L3dQnocWEGOZj9sL7RktnnWj/PboUyi6jj7AreEK4ujR3rdw3i0fVM/C5TIIPbN+XQdW68t1LTwD
HGMhMkEFA3AcMNoECLkyBpymwYZXk98Zl9gV+YjHEYdQp9NGSJOAAswxGgzDM4twllkEAud1OyMA
9cF3TWGuRrsF/Ukg3Qt1Ab5hDkp3ZFcEYBsR1s9AMzya1kx62sCTEoVYYnrc7d0O2HsDcAAL6bmb
ced6JPLGmSar5wUjHhY5jGCFa3Y+g5FGV17E/siiGyPm1oOquhLVy3TeH1/EBJU4JLOsOA4qQini
Y71r39NxJBbPXsG6wcZaGohH0UkjD0eUfuWnlDAPLAJaDPk1KYV1GZZRWL7NbV/Nr7Ze9HKpNtGx
DygGeLjE9VBPp3UV2/JBik7PN9i1C3owKFfiDp4eQ4zMk+KMCeplxp6LOc07FMeROJkShOpr4MEd
dL1wed/QwQ8NmnOGfL6Q2c/Q5w0yhn6CuN3CdQNwYhzKO0yDgyKdZ2TP3tUgcGFfRJQALOqiWebR
o9B+BEJt7wO2n/d9Pg7KxhVkTWGsJMalNMGIb5xe0S8XwKjQl/r2M5qyrfJibjEwrmOGVdYCKmkV
SO0xvLi1K7IFKjhkoPRLyMsnCEnXaYwnh6yOYd+h5ajqxA2wSXYn9MMLC9KRlphYp3+PGPCGo8LX
sO9Ub9qdH32sw3s+/z0m71v3EtbSGdgw3pdWdxKtT8X+Jl//rXeJgjVclFdCZNisfHSs0exfGayZ
P8vh/hN3HOwKP3Il0HcTC/oLym8PT8FQqspedM5TMFwzo0Z3S+YaHuQiGsi7xQAnSpAd6vmJ8ha0
Hn99Wfgf8yneGp0UwIOXyhtFphCd2KbIt1+uwFQaElRNmHUA+JfHv/6kP2FuBOcj+I4ZMg5mNSGl
PIP6eBDv7aryKdUFqk1IVdGQJT605i1qw2XtfyLJ/BMezVsrlBpkFKzphGVcIgDAwuNiNwDY+skX
+rN3f0N10YgPM6KMGMbU3XMzBo9O6vzvMYDeZmahWB46XeQsW5ExEJfjeqymlv7NN39DZ7FBYHs1
cZYB8NphalPFeQCY468v85+dlTfPeb7MlWVRxbPC9wx21jlH+409+O+9+xvSKGk0BRUB5wUNG4xA
bYRIu029/+s3/5M79K0PCh+Dzumlxu1Sioi8mL7qXOLzlSDERJJOx3oC9fMARQXTfysLzH/riVLK
wgkYRLAM2YvsQziM5roOANL89Rf6dqP/AXHJP3/T7545Ua+Uz2sRZp2MSsBdUb86ILn463UNLH8M
Uf/i//Rh0PN9pev7eqvuA9xp7JCbairRMRTlDlFwL8tMkRMbW4HC6Pej+48fMifNP/8Tf/6i9DpW
RWnf/PGf96rD3/95/p3/+zM//sY/96/q+nP3at7+0A+/g/f91+emn+3nH/6wQ3Vs19vpdVzvXs3U
2m/vX7yq80/+/774j9dv73K/6tfffvkCaNee3w02RP0v/3rp+PLbL8GZY/8f37//v148f4Hffrmc
ltfuWYEH+99+6fWzsb/9wn9lRIbAtwgTUlB2ptG61/Mr7FdBIU5H/xwRKnx+ThzrkbBY4iX/V/QV
EWJduWAkQt/3yz+Mms4vhdGvYYiiV0YiCiNyDqD5r4N79/tt8vv1wMn415//0U/dO1X11vz2C/2m
vfl/t5OAQyGOgVFOiRQQPvtvnsJVsxLy4QKFhbE2ptOy7myHrALMZ8cvg9ZRsiDW6VDWXXC7RrlO
2OBR4NJ1l5YwRU3mZutQeI6YImNKs+dItHqMSPvMzAYoJHAupWjV4qiwn6uOf9Yif1Rj+LQtXVIO
VGSSVV8p4ff+2ruYg02CJQYDNTJSeMT0l7ZkEWrX4k548iUMqykGTjIcl20QsS4hFONy4QkBY+gC
t/+InTd/RqCte7IBcjKXrazeI8VxTXRRT/FW+OIKVSCNMYfp0x64dTx3BGnJVqGQ1vB0WHuzZRLD
3LRUXXiD/jY6IAlhuYwwzwD6b0Cbh5WYoOuD7PNPBYqtU4OUgRJgPqpfHCVYT/Owr9kKhMiLwAWq
BKZGU/AJ69AtATlmP/fDFyD2CMO1LTgGRu0WuM3JEjSqvICGoVfdM1Bguq9sZJJ+LIasRvkSO8O3
DNQKC/JWO8SDhp0ZJJpTotBM4yvJz+CIkHh2lU1rXtrTsnTFBeYjn7QZi2QRI3kGWLx0aT4KdghJ
N16UNfDq1lcEozjx0PvtHPeATq5aEHUSTTABqimajMADJX5tQVWS3uWZxpe1sES4dmoNUou+NanW
FWYVpL8rgWVgHQfepHuormHscdUyU+NAkR+D7AseD4vpEvBhHikCdeN8WCGHH+wUV9HwAPpkG4cI
nUMXyx75pO595P8kksGlGYbJj1pbmzUBsjgd2lWs8NM1yUHvGO0qE5xpmHKU6C4qbz1UQHTiMO8K
YEDzBwwHJHrh4b0JhhyhsvOVDdFfwV5N7Xy0U3Gl1wzoZ8bOR4Dx8OccPCWbB5cMzVdcB10FRLq8
BpmwTU1Onv214LtpqHH2tMoggHgCHgjCAthYAbQuKVaCi9YCWiqK1cZ9FDyPc1XE4FXceEWPdpkD
HuVlTBYwWQz70A5eniF0Y8HwUQ47OxOTKL2MyLDoya6j03jvtH+QFGs/WtmXwqE4Vr37wE0I5Atz
2iOQViDrsja7aJyeRlrc63LJ3zNvmA+wMqQ7WpZ7SSOObpGciJGHgErkKOaaH9UgyIIjrwL0vLbf
QXY+xkYv5uj3mHfJanwyog1jJ0H/PTeRh3paiwQQ2MmfpwVkH3r0AW6C+UX3GrZp+xn31wffjs+W
+00KS7IpVeeLUJQwiODesGbVLD/5U/FFzsPDTKEtXjCzTWULDMXgmOIOhjX7YFIcHE8cZzu315gD
AFMMcaKVEReYOEXHmejtcsF85QR6FhK5Io5JLVMRWA/lHKug+oQ1oUxKietaLsRPA958GCXmK2Cu
Bqkw7j1l9RPotDu76S2VZKZ7j45tmpdw8p+DtT1ibSR7IJwiUUxuABeGEmRZZJtk0rOAFrbdKkmY
2E0WYI9pemAYNGSDxsS1ED7FWWvCu1UYdg+bDAkvC9eie4eJeQyHcTibB+tFR+3R1OfyxOPVDmSw
LSbQ1e6Aut/6hF6Q3mFV8aog6T/DvnC5G4r2mFNNgI2KMc3B54XBjy9iR+x1VKzPYw6fGs9uXCYs
z19KhJZgycA/lXiIonpKisHh9ity9KPT9jD14nnOu8t2bvCIqoLHqh5olufDh9YBXAcL5NA3UbHr
Bv95K3CV2zPx1oCclMGwNm1HjHUUOC0XNYyIU7AlIzw+OJ7ALsUBvdcrPFsQ3QP/71jS+Wohy4ta
PbTsVRsD6FNHWlRiJ3KAnt825P/pmuSq+jIqo77at0XJD3XM/6bK5aw2+vPK5eLz9rkpjf38Y7lz
/qXfKxcpfqUB40RC2ylQcJxtFn+vXEL+K4JVCTKeQNLggTi30/9VuTCUJwT6DD9knIU/VC7+r4xL
LkWI7BEOM5Lw36lccFjfiQZEwCIMkTFckaiEaOiT8+vflcN9GXaTtfOWqQJS8VguefMaaEb7WIce
ubAMaE4Ir56f2df9qDD81+eeD15wGgiUbT9+bgVNbe4QcZUZns+xr8M8A8NXHwgoWT9xRvmxj//9
oyL4VxEg5KEE+ffHj+o2bM6wPlyzWTtxgurzMbKbRbu0YZMm3rvvrv4flIJnhOK7QvDbCY0CZEJz
SRFcGuFqf39C3YBQ9Noua+YJoIiNOKNaZzLjgPlipp1zSVENAfhIP2vR/uBrcs5QeULzAAryW/12
5QLwXJSHKymFikvD/a8T79ZdVW/BDnwN9RME4Y8+L+JYM6WPhFDyFgsCc4WXOWwAoFNsMZEE1asW
aTFu8y0H8x+SsQ5Wt7+vQT+0Rd/X2T920OdLGeF+DRnBDYsH560yynCEzUvHxmwGwXhfc/TpUgVy
/9eX8O2noMtgfiiIj3Eano3wzQ3jjYihDUfhMiZbpIxqWx6GuuY/6dffPgH4FJAekH0chJz74Vs8
owyNB0G5A9iP+eWW0HapPtRaiwpMiM3/CSDzRx9GMfYK8EER+293pS0DTXNeLJmfwy2El8tDQTaR
0Yo8/dvnToTQ3EpCOTJd3uJLmsK0sBLdknmRuAHGPu6HMlp+cuv9wQVCiAg7r1sMD9lbnSzuaCEl
AOwsp+EXGkIQUWy5/Mmy8UenLAwlzhZWRZ+/FfjRMm95IfFNAsnnvd62u4pE6rIFPJf99TnDMv/9
kkGZf178YUWBJlni8rxZg105bwjG6JqsFJsJgff7+XhHeR3YW9W1pgL1l5w5hVuO4fis1awfVevl
y92/dRjkvG5g4UJbzAX+fW7Yv1+5OAEjyGNte+Hv+vhnevXzL3+3LJ6/I4FtB1puircO/LfPFKih
cluCJrOYpmwfpcoxBSjh2Qk63tIgU0r0Jf20zLrk/96t/+2TsewTFOSIgQzpmwWZQWjUjhtm5Xkl
2/1a9UAQa7kmI26u+78+g3/0JbFsYJcX0HwEbw0RwnLuaQ8yTTaUnng4Cxm+YE2bjnMeboi57qa7
ZpDTT3CyP/rQ8yPNsQ4DfXhrlJDXBDE9M+pwVQU9Cl1h7QeYQepjz+0ypktBMFwcZkVf/80vi/WX
R74AVQHXE0XEj7dLTnzVN+BdZQVAifceF8NxKvv+ybSosJ2Z1LuetOGHv/7QN08+ZfDr9AlG5wGs
3WF5eX79u3IldCREVlXQZcMayFtnJToA6ir6M/fbNw//75+DKotjkgkx3tusmrLKwWI1Xpehscqv
WDOH7zQR7LYsVvWTp//t9YN6izNyHoDjXOIOPe+z33+lsoW8p5iCY2kT+6n6iTyZ0G/jnu8fvQj1
Ix7pIMT1CgPx1pyVTmFQAbcK9zNQILHz160/zWA1Vqlroc2Dcf4MpCgau2hIhapJk0Il7YAQ2QV2
zi4o0F6DzIiSEDic9yD0WkWQcxbRx9Cy0Evm0mxQ+wnT6niWrChAShiBhG1ohp8UdAgnkMTR5FK5
LK8BqIZBOtG5egRMAIK39vruULteICqiGelp2sA9uEKqlCdvC9INiT7Tu/dnv9APohCQ81SalHfo
ofjHxjDvKV/W8DqoLfsCC13xgvy+/hZjU0ymBRgST1XDCgtohg4RqBsbw7hxO9PgSlNsYaIHHEnK
LXSRFtIEluZF6Le7TgT8PR7i/HoCSd6khkk7Z1Xf9Lcjhw45mfs5jBJD5+LIrGFsh4ipyqQhNO3L
gQM2xuS7icR9O5uJ7BYwzHnCggKnHz3CEh56PKBgl0Te+kwhoftYQv4QATULEFcddQ2QthBkzlON
fWPd5YFlNuHTpHTm9Zikg0df9B+LKjfdLvf89ha+i9omqCtBKmeIdI3bmm35IbccmOEg3WYTDJtA
MYO7XDsdGjYgdRB1jhrT2Qlzn8NQ7R3sawMKp9SzYASRqA1NGBKjl0OOF3wA5Tbat3QbOtQnXXuE
UV1JUhAevAZRgFK/gKa33bBq80lG1xFtOHTJ7ZWuvJy+gzTEvVshtZxB52yUvYT+E6LhanETg75r
7PtDKKfgZau4glcNaBtPy0roJxKAUxVLKNQ7ZHwZDxK2uS8BIFpv1OmQF0GX5EvbdlcNQ8wEsPjZ
DXGBxlhhYmHp3dyAl5yF29J/BZ1By7jNZQ8rLNSPTwjNUuQoFFJU3421v1wMYRt5e5CVUOsRtnRP
KPoCugf2UZsM+iuoq9siHFyyurJD+gE3OMKFwlFjNhv1DhZl+ZROZl3rrABTI6Z2K9lONbwd0lEN
nr/zKkaWpO6G6Qv18sDHeHmd+2ShM7nQHLN5KKOnBuDENPm3OJyaxyNm3iBNgq7qJc4MgYAECAIw
TM21LpICxkoQVwvubrY+aPqEcLp+ikCMBBRdiMXsoDCx5rIBcV7vvWqo2c4Dv2bvEwApKThnwE2L
GqyDDMirzY+ihOoUQqrNFKAeqTxM1wgwF87EWu8aVKkX+TKCxpErMM8SWbL2ATx6ViZeb/z+lAcI
u4cRfOQzYJW19XaCwk0/bQG4rft8qLYODNYN+Kg3RYAyMReBojF2fZGjh4D2otuFRhRzsoYaXNHN
t8XzOM6Opd3QshBK5oWQZGipK/fdwm1/H4FuLtNZN1buQuCK4L5bCBnTchw7sGVb4T66HlQGRL+V
04dg2Eb24JgWj1VVgIff0GZ98SLLztJVCGqPZluB5Wq5QB680cqclkEwltRG8ScwEnJ7LHykVSRK
8PFDi/WtSWfPuJcqZz1NV9ZyD2B1wyG9CMHwSMQwwQ8a2Zm5y2S7bR9A/fEu+8Ef1x3rSSl3Ouqh
qUbRj6mUg0rJJj0f2v24rl65Y7MCdwJvGkIzAFXrVwcFFkRoVQUKM2GdzhjY1q9QQ+PHQgK4Vwdd
MCUSiZRhDJ6mZ1MhbPl5jkp1N4uqwC+3eTTGrTr7ekLkovpYdaJaMfSCNjK2Wi3LHjL9mR0RseDN
Ozj+QZXeb/CZj3mQjxgBaKG7k4F64dBJwO4gwm3gneYR8dukAZf0aN23W810Q6bCzapjAU8bkpI6
D+FTsqge6YNll5MdKREXyEPTfpmbBT4Fq8CPDX49e8mwNa2BIvTMaqwby14nkKHEZcEY7nzM1KJo
5w2MR3EL6GDe4VpApVStfVUiBRD0LpBgJqCARQWpWxxgH+AHjL8btl9RXPvICIRIFH6PBiScbcV6
1FloCJ3x1rTp6jxGFiID07vt+4+YbI+7tu5wn7MJxn1wD+yvvNlWz11IX9AruKQSuX/TOdAW+soh
1Aq+W2WsUGHAYne4owrLT6pav5xSlC766RvIkvRt7uWxQFOLMwt11pVBqYBjWpfhol0rRDSBxYRQ
sqWbTzmtg8sJ5RgWBrUDYfVz75Ebw7po13fdS++BNykVTB5wyV/YZLb3jjRfMa/KSsiOaCXftzBi
yJrV/7hC1Vv6zUfb1YdQkztWKIXcRQgKV1nXV1RsA1Jv2EMIfRewVVgPdN5wOWDofrE2WOlUhUdr
xS6XwBa2j0dnT6H1IRdrxD7iRCXt3I2XUJ5jOmFtmYID+o6JBQr7usrBjoK9up6rKVmZIskoEB0B
MN+c6hXXCf4EmQfi/DEYu/KmhAjo0q16MztTYuFLTD32I8iVeOaRAjW80iHQLxzMpGUHBpC6H/15
OHWQFsamQ3eXnLuUveGBlzoWsS8YjQPdLuFrvsRgFJD3W5Xbu7CDcKaoovUeId1najf8BeIaX2Q/
zcgMC6K+vgmHYnsMTfAJjrjiEhrJ+WbBE1TAjiioPhYag5846GV7M8i88FBPgV+dOGvDF9jmAiAJ
QJ7y78fIlCGynRoePbh5/ZwzesxXdscncJOa2T5sHjNxWZL3VvoqaUDNu+t1wxaoS9fhyGcq7gSG
Wl+n2fC0gFfMzjclyg/QvDAMBJWpqRSoYEFQBbtx9MfnHKVsnRgC6VuCxALfJts8+jvWQFKZ9PiP
l9LckU8Ump9LRTzwa3hEusMgDJ4G5cw7yQMCSbIdrj0UP8/g7G/uETFGjsJgOx/hMzKptgY3dFhf
NwJFHmRYr4qJaQexmb3KgQBADAB22Vz41UsL379XM0ubDnA09OOpVI9LwMPbRQIOOT8iuN1qn7vT
XEwwehpGSp40piPHyIX+V1lUn5aop7dkA+93tesB5VG7C7zA++o13XSpohyynCb4WIJX9yFk/pxg
JHwKBh8R6Q2kElimim28dk1/rBFKk8DBbrgdrKu2WE5hjwol6jAgkl8hwfLjYc27OF9qArWA2HZG
1BjJTXCQA0+MwG0gCnXaIEd7R0Pq9tUAFzk/KNfXOmTgxCELJA78gZytdvo7XrlD5G830tswsWwk
FDEQsIBIC7UPfzWIRcc2qrx+jLXXTp9d3rZzQiE93qEqxWhy7Czc2OZo55wPYhKhmYPZMVb9iuxq
ZKPu1nyEzEyKrTliSE3LZGGQ3eVbh0c20Es2gAOYzhNGO82UM5AOjU+eocOB6q1cHiE6ad5rZSAd
LXS0ngbfwQQl94vd4vL+iWJOdG8jGVwiEBbFarNw8GZ7et+LvLrza1DqsFPIHEIGG8D5BNXtTbWZ
GkMmi5uqk665DLGnxWLU00kbUu5HCuNQDsM8CBoolhQo7RD2WAfs4Hn5BdTU3U7OMxJqsXllC1jO
ULobg3rFNklkRJcEI3Rp8dRN/ckvjLlBETgmrOvgYKAZ5qZ5B/YsimvPJOvUgucbdvNjqOFHDzuA
CpwuZLGV+1wPy1O1KdBeV7BZd12LDT3bNlLcAM3dYKlC107EUT2PLCZqxaoBcf8JjE9Y3URB6SUo
AjWeo1VkmDhGmND2LUWhvJGyTRiHc/8OLGBo/1pXkNsatEh7gE8o+9LBMKK66Dq4yx4px3Z6lSNZ
1EJgDY+aS9qBwZjWy6RQsQQ93QH+HQz0qgr1h2yw5VXKC+7D0uv3nURhGw+iLAr40lebS8BS2Lps
q4YQ79cxssLxaRtUie8w1by2NxNW/XG3dshoOrpomI4DNw1uhf9D3Zktx62cXfZV/AJwJMYELruA
GkgWxVEkpRsERZEAEvOQieHpe5WP/wif03+321cdfXUsUyKLVQDyG/ZeGzrEczD1rX7ohdfdhaP1
2XXCT9a1t/fuGIl41Ai+Xbcl3y/Mpu8RNc4nglRdH/vKkY8Xtcsedri4mz31Q7u2lwxLeVdYyOeD
Irc5pCnLYpmFg4znIqDZHMJuOfIcUjpRKs9wlWoKrt2aRcuPDeH8hHnSbY7LvJaHhUO2itdhaOg3
IYcgNWU1XFigBGF/Yu9g4JFntrxqcvu22dRrZmXedZ6lcd+4ah9Q/FxXeSdvpeizs7Ea/RRYOZF8
3rZp2HV1fsrA0DBkHpp+VwRdEU94rsb7rlq7c6G9cs/N49wPNQrTfdAFvXcgfzan/An4uneRSS92
l1j+cMJHDPVZAaqJNeyCezqqDnfsgDmHt/hkLXwsO3zo6k7V1uvQjQRWytX+6O16fSGsOKcrceiO
fMKeMex2643L80kCZA67A+/AC7sG0SduZody17DhaNFxXxAO+PR8vCCVF9FAskm+ojSUR3yOeClb
v82OgcrPiGY/nC2Lrmhdbr1mvSyPK5OBb2gLc5KF9YqzZvpe2Jb5FqahuM9rdqljW7qgm5ZfwdLX
d51NIAt63OU3V9YLkzbUI6ud43vpZH42cxRc1717DEVuHtmOXMm5sIp4bTPeW53N4spuMkiKTfsj
z7AvRKi3j3YVuuwwbHt7SCXjpR0YU3GjsjA6uZkOYo+HYkykm/NK8VA8w+1ocDIFTNN3+BKzbq+G
tMKIOS7Zc1gHkb7c2PBssxTow6Wy/8nJmPNDpy4JeZZSSdUUGNIgfLCzu0U04BiGoH+bu17ksVqm
5rtVteiGWQs7MRqo9ClLPXMewyCNifOpAcpg1VrOuUviUGBK67vdrGKB+JSGBfabmvQRLd48/vxU
tQF+KDxI7+tof2fC5B1I+9x2K7HbO5RPuAmbAaPPTB15CLGtFwbFdVublNoSU13P+jfk/Alq8WxN
/fyJn6U4ZXX3ioIZC3eIkVKxUzMcpKUEj9VQc3x20cCDHf3yipa9RvL9XQxD9Tv3uxQFd9H8yOTg
vU4Zbs7Endxi3w95+Esua7pvhgAZBH47YSMvH/z1kBmBPFI2tbhLXZ7JSVi0n4HChADZy7oNEPDU
2Jgy66GvLr2DcfT6A1YJlreMIuJbWkepOTJXu9gkwFV9L3IL5xWnxfBThJmXqHqtPh2E5bfAitaX
2TfiybXxDWgGRvO+9acI4kJbVBlKg9YchWVXATcafL9hVU2+6yb3Js1dnR7yfBsiXqsjcXqGmi+p
zUJWY+k0jrZcUnzydji7dJxQPuEHd6J9nfPpx3UhwhvlTs5y8PzNdZLSmMbHPxtMLzrMKPWXtguu
x1EGr14OaSzOdR8YntghhJhRC5/PM1tAK5hN9rcAfqfswAVyCaSp6vrWwQtn7TpkzGU8tLp4J1qu
LOICLtZ9uobBwlbIQUNlWttWCZCQ1SSzvYmPYuShnkRLF+D6mBmjXMw09bOKREUR2glHJ0sjZlgY
84rdn6dHZu9lH46P86Jw8CPEqEGJdAZUDk46+8sKRQ2qYpxscB6j7C/yojRHhVFWQiGPN+TSdZQD
Iul7rz0yUig7jgIViH0lZfeVsifG8GfqCvwP86bblmXsWa0rbbBSmDyS0KzmPoLkY1/SQex73PFq
gdWmUZfM/UArQS23TOdoyZbhhPuDnRizXrpCB1dVnGMrfTZVSYuypCQTx4NRPPdWT29vDGzMlIzz
OJ0rPvEmaVMfW4Isc5/31fjZXc8Bvh3bRfAB19aSU7kPkdxhJMOL3myakNeMfA62iR6ZO7E3rlwm
3FouTxVvzZoraIA2LEZAVhhcM9s/tzDA8GNPUj9kHFUWg5iFBs/jUQunTcqqpAatJJkZ1SrVXg5Y
TXdD3g7PFS7+ZRcsFpMqIpujX8ZmdLvTXkHjwejPMNF24VBB4Aq6O6Hw/KBgUjyRAjfCXtYXTCuS
0g+9nBLL1D8LV0NILxZSbuLFaP8LpaD/1kdeViE9ipSFoBkiyi6wWu3HrivWWy8aOmgpo9vfyU1u
dVzaOvvFdwy+WljFAhPvmP3wnSn8Gt1lC4izapaDi6kDjVSAle64Rhdr7gBxDDk+W0dntxZO3+3b
YGZmm2HgdlEflVFxwFTuvq0F/pG4Cyzhn6DKDdSIqxWoJBIec4dS6PXsT709XYZgTDfSbsvMnsmW
uUPEthBSG0bo7YrIssIEdM/IvNoH/5AMVEXc9o3V06qNdtRfNbrPfCZ+lfeQE3DpXqEvqpCPmbw5
AgRBibctfafht1ilvJe+cofYYrhV7dXUspMiZIY7gVFcIACoBOtPibvyO79z9FSASKfEctwsiJci
GobrRgN7ogRasXkvsiu9m36uy+UK5Lb3Jvqcrh4BZf1msDg2+y0NnCBxsNg8hcpZ+VYZ0oo4Nfa0
3mVkvfVxFTn6BeqhVScB4R/erxWfq/sttKJ5vaXqdfudqovuc7G1XWAvN7azm0UUeuepY0QeO/QT
4bJzGX15ST/mYjymbe/crLZx+RGt7VzVals894sq1YKfJgqFxDQO0kXa/X1WBllV3EQ4tGvOTCmj
GV0f5EXERcZnRzkRusbbGkDJxQCZndrWr6BNmA5XTTyXbd7ehxzGM6IrP6ObBp24xY5o+iqpWOoE
+zWCI3AV6hDVR+NS2yeNcJGLdYNwDYTMsUbt5jYDmkKb/vyYQUaQsQZplCasDFErBsz1MEFVIoRY
UvaaipuHNb/5ZAuIe6oqcCEZ2l80tWSEMgrfpCKFuKR83ad9lS1vpsOgeOVMZaiYPNJqJoAfmFA7
hMLmWPA3o2vUgd0QJZ5ngiNSO7d9nTw1U38UtNZc/qpxrnJXtPmPwZ/z7UZ4iMT3fWd37TvniEZq
Vrbtb2NDz2KqUtCnrbPF0oWRMAIGd8xo75eOqpYkxzFscGxidXxldjCk4PjCmmK3XSNwFa4gWM+n
77GIyGCPz5jAZP0nAK3OOsohbHxg1LUb/VBAObpT2dsj9ZXvNXmCjHLOr4NG6VelGI/EwDO9jvJJ
p0ViWWqqb6wV99S1qVMvGnewFc16d4E5E/aRpeHE7Mr3nl2/wzBNlsvyORlfPHZ4vVsALKu2zmmV
Lq/OOkwefm4timNqL0109hSDGx5qubwm2GeR+8IYaeLRREFwr8s2e2TuS5oTWsLRsg6iSx2wBxkO
Qa4pPTf7jMQXRLg2kpk3aAAiO3u+8fS9x0yB+C2ZWmvsWp5f7hDIru8gFsMLDrSDlxfVKAT2HqnT
X2qGxVcDI3Ev7LqQ42K3aIO/xnCdiGsYcL186AOJmi4dS0rs2Q5YtYtJTQxF3Sa09syzC+x0abbU
p45bkuipBUDmaZb98kXZXXicMamOHop5cZefBSks6T7rbLEk6DrQxeJ+m9wcFxztPBAq6Va/kQtW
K4XO6kZ7Zpm4QkRNZtHOMmzCYvbn+VO4UT4lIfTolUZiHiBOun2Xf6IvcoudBdvgKUrz1cP1Le0n
qIuthLXQWk+ICu322DaBWeLJx3t/xBgipxgCw6QSgkcyLIV+r4qrAL96kjZO1N+M9rZ5O+iB7n3t
dd5TFUDBi21R69+ghKR9s7E5g4+geuu+cw280KGugyePZvjdB6imbtd8y75c0RgLF2jWWY9pGAaP
VgOFYgeLJIp+rK6bLveMU+enNXL64LoLg367Qb7fZSez0kOetZV75aGaYOSR7S2hZ17U0iQ1D5UK
/bue5JmnJZPGPozuKibKyiF/iS4jIZrpCdioSvVvZmR04NuQb+FxIatJHlKels23NNcZrTxXmol9
cn3rQ95sPrASru67De39N+owdM71GBIV3XdNWB4LsQbzGeQhJzxaIf9H4RZWR+dKK7vHB0n3CTR0
5p7sVfpB6aJv6pbDdbdB2Fyvw2EgNXLJvPwp6yNO5qjBxr9ahKDGJVibNhk3qtN902fl9x6gX35c
nA2NeK2FxdS3ySumOXa97Eu0bb+77AIwzXKRFrGPBKxoEy9IreaGZ2rpfKMrZisCRKafuNFtRNjT
Un+JLILbEk6RX3FZbmizB0eYOhnZ/dpX5aqq6uBr8FuglEpWSjv+Onl53VbxUoMuk5t/hlFA0a8m
I5c7HLiGwVLbq/wg4XG2Tw0e1HlPqN/E/mNNXZT0cG422JxN9lY3Iey7qGZJDVBX2uYG3gJttmQC
4aHzhlxAW64x2RewSX9GC4zeBLxs9LOuNbWLKKcqB6zEvoTyLHfripsOXuG3zA5WauDIzcXNVE7M
2HxvCz79TfgdGIEes20qBj3dlpNe5M7d3F7gxZX19bSyM01c4S6/MPOqGxZ5sH+XsRQ3tfIAKa3z
0v8QQStpoA1za8rCOf9uC27Ob5jPWPOUHCdHPhK2NykXbbC3mRzKJLLG7VRMVcAqHwvTijdji6y9
rmuZnQd+Eapr1xsVHEUz9Axl8i6/7hefDO6tTRsFQMEOpuMCEATo3WYz9Z9FRwc9cibOO2212U9n
rtkAs/tgzM60hzkKK05L7Iyutu94+ntxHSnvwhoFN7lcbaGkOszaqRtIu7B0uIfc1MFNZP+N6FMx
HvUCvMTXwB5Bk8JnqLZ9PomO1ZM3wzY3TSFOc4XlXowOasYcOedGmQSWAbdyt6Qcvao9QTqlQoZ/
tZxT+ueMAk/ziZkwXFt03IvHKNWnyD607G5H7lQAqkCdvBV+RhVFVsxDTrylfdpuPECaLbuuWXX/
Aki1wMeJ/JaB1jhd6i+mMPW+6OzAvi04HDvQYxMe3oGz99EJZrC79Uzlllhrj4ULM1GOBTbiYc7p
D1nkvgLWWe4E9Gr7B7ta5xlKb/boitSKTsHmh2V8YXZanFib3yYTzuTpcaDCYW+W1tbntgaNdyp5
SVdV0zsvFCWlD6s4h7mMUy797rUgORPe60tDupU8HFZwgDqecCuv+7B01vSkF+OtSVUA7rpiSt8y
LAyh3o2nkuvtVbJ9Xy9YBVCYiDrMsptENaHkr+y8fMJ/67DiJ4FyLpIi8LfhsOHvry62lXR68HtR
nNOCTuSs3ZBZ2+aip4GTiI30hgGS/7MpFxsYK8VketV32ET2PTUkUD0P+O6TDwThTju+mfcks46P
YalWzTCn6nzGYJ09XOhOncvmOpifSxsW6xEAMYSIwfLC9GShDoxOup95iZQ3wAeonjZz0DTQ6xVB
MTMYwh5cEqZXOvlv4NTWJYnK2aLMS4Wr4iLVdbfX1mIzcsXF0YLfaOQZ9u4gj1KnY/+TTFEBqq1u
mEjslcdA5w1JwPgTq4LUMe8jC3sl24AIL93L2zJV3kfWZ+p549Nbql25OpZ39gPu2b09wp1eq2xr
d1Gwtkx0Q60Qy/hprY+FYRJ41ZZ0+Gz2fSZAe3edZxhctZC/+tDDWD4R+Cp3mISchjJNte+Zhcfh
1KD4ieK16jQmDk7S/hp3FWPxrUcWeY3j1xM/Uzsf7bOV+9pfmdilroy9bu3HF7k5DInPCIzhKnkd
9psXCbaRkz+aswVCtArN6MWzrOm/LjFZ802+rXW0M0tV64PGUzBedcCazPVS0ubtJT7N+QR5ozSA
CUrP+STE0O+SOXdLkOlQXdTVODGOi50wVB9uNbMg7TDTI1VegiG4wf01/C79uRoScE2sGnEu+fJB
b8XmP+H+wOe/gsiAlA3G5NMgkXBZR9CHXZeXnzYNlvubBSczmGHu5/6ESkV3R4ZZg44DSnRAnL4/
Xw/L4OhHbN7LD1Z/ebUPPReGzmgMkMQVKNPXCOfS+sYtVX0fFyO+E2s2/5TEt99P9F6UtUZ3vxAz
KQB9rhzmePb9+sG41ANJ4PWQ330JWyiRHeOJXZqyOtsVjr18BYNKsyOfsRyvVObDJ2gW9uK3GL4X
/mJbpZxRk+39pAxj3tD6bF3PjDopnJDbEGzLzVy/OavF/wTscJFeD8DS4rUoFjiPMAu0iMsKZNje
5g0Pzqu0VHhoUYUBbnbDfKCpdUEs2bxLTOqWAoAHgugRsGutgVaEfbn1B/R8Sh+t1veqfcfU/61f
XAeJkl2z2gshwQJYsRy3oaaWPIbXnDPiRBpAST/rBxx0RY6z74xqO7CTrGwq+0TRnL4xaBipCkrL
3vYBgsLfgV9b7EvnoKU1HlKxd8t6LA4Bsq73sbb79T5fVwpnywIG4wDE9Pv1VEXagQ+Yt+W0l+FE
OWERps2SdAXwd14dp0ZM5snZudmqFACqmbv2JmPEXifCM95jZBGyHAMPb2749KHZW3nGuV2m8/S7
wMgzxC0cKYZAfbN1RMzAy0A62hZWDPyKyr0wVOHEN/Y1r5pqjhHWxud0ozwSB5D7FylSfM2/vso3
Q/qN1bDMjCtHd3ewW7YglugPQ749fNEEQKJROw86n4ytIWSfH4mwP88QkfpEQO/8CCVYLsppXb7K
caXKHyq80Cyp2WrGalDOLc5+6yPjTfuONsLfdqlXVl8wS5rxMPUhg7p58fnIRn9dv4Gui5w79L3M
oXlZBc5F2DI7FAFjsXN8K7hfIDvQMjft/BPI20q2MZXT49TNlb+DjN9nDNZdIK4+61b8QDQ89yZr
gm8Tu8sXLmN0MTP0JBrBDL7/DiseTRajLPcZfldrsybmkuTRPs202EHb3LvRBBhqqMJLSVMhGtz1
QJ3eUrr/dmdFXUYeAZSbu9zoaUEfRgDEzpkqUD+Bt34I3/EfpFu6P3q/Yl2jrJTiJ2LGegc/tvMu
EU3vTDTlVTljmX01eei/z4GXfUpmoM0O/rh3TrXQAlB65TyKRVb5XQNNjdGh5uZKFAO3D8urSzcZ
wq2g5czq4MOvoWvfD5E72WDwUEOdIHkGX2Gtgjq23Ho8VCikEEFthsTMenWK22ApGNSPPBoiGkjL
Tq91ocv+ZzC6A8P0VDWY0LoSa7hqRzbndZkCX7P7aWV5vFlC3i1lyjGejbzGXeqnUY3ABA3BmcWJ
3BK7HC2TdGUzcK96YNip4zv/NoTkK1CoSMo7VMUUGcM2FV8Ot7AB1CvdMUElM3UHdF2hdTW0YGLj
dSwYz9SZZzBjVqs4KdpvE3c1k61bf2EHZBDtRTG0ZOecKxUBfIlyQD+1Lb4iu5wiHqir4pPKxvbW
97yNJ8G2bF9gucvvFiJmc/GTjb85zjRqCgsLw27y5nnbg5QEGYHaUQ3PGsNBm+O6zNzfg1ep/rxd
JtBfRaFE8QHWpij3dZ0TCzd54MHiqo6KX6xH4eTpWbfLVZtRAe9kBVaYgnZZby8zmimp9axue8RP
gOaVaIvvjg4IldJj7m9H2eWZ84G6gKCGgvnc9sp3XINDIxbanLSVTD1ZjBigXXODLKeF34ReRU/1
oQHB7ycWrPS1jqcaPNWJ34NZoPG7sL2qIwkqtL54Jq9rP6PVwHY7gNKMUTijUYPVrLK9NeTcEMz3
2L+xtcl17Atm98gU0uC1C9La/xGFRbmdR3DzDBuN9PdSofPZQXCFId7UXVSQLYH66ml0mukG2pAE
uhc2HiPjTqOoEtpSGb5ixBkJqcxredq4zspvUbFAA8HIhXCVfFPmHaTiAJNY/UzggmbrAYXLpQ6l
U1NOlsfzynyaGEqXUVq6qzIKPoDacttOJsrE8GJE1zp3VDj4sBQnGYEJm+e31/Vg+8OtBVM7L27X
qmjZgNplu3QpnRnAx8TPTMZ+s6w6Zx/Ss4fnum95zQj12uYMAhDuAHsEeCaJSa2pvbX1hGyQUinE
TNMFwhIJTFGRhXgWLamRwuZktda70jc89w7s6eDQmWkGm0sVYTUtIouAj+wj93qodh0UWlzmRM+U
8y4bluaDWsQMh2HBgtqTYA9IrSNW47RwgTzXBqlIMrGCYmJvLcO72JqsurdRxsj9jFinvoksEMso
4uaZ6T8EpOxhbedhfisKW+hbQPKtPqH3qwBvzluK0nQpSHA9glj231SWuV+4eimsyBtIlyRrneqy
lDRTi8gDWSQBI5yHAw8rq68eO25FBY/tAhBcNhIKzoJD+5XLdxmOKUuWzyqoi/TGHieDNnMdG0a/
FQ3fVaoCghv4HTGjcsO3dQzB14NG5dFlvsONCr1kczHHxDkC6FxwiAiW/lbdcX4UhuvkmwdWSdHV
ptMrQjaEb64qWYd7KG2xlzp1eDGu8+lydqha//J1rcCH1Rs+4pRkEbhivWrMdcPWO8xinG1yPG1O
51tUwKZo5AOqlJqxxOa5HylzX7UXyvME8x3QITtGGVmxT/NmRAUrmtJHQor/desSJdB4HTxp5Fte
uEgUVI0Y4NCXw+IxiA46c+1XsDoOQdbK9jAxKqnhUrMXOaUev07S1SXkAKIz1ZzYyzpGDOi0Kkp4
ZivkuwhGij7KCcPADbJCUMc5FOUWH97aIBByNKvLKRtIWkgj5FU/LHuhgqH/WYeTs9Yiv0Gc3ZDS
AJwIUOJYkPvDfinc9qgda2qjlYkn2Ss06ndaTIEbVwyHBEKvaRhvPcdHF8lHLdTN4swT+QNIZHnM
4POcn7gbSvtZOMtlQVlZg6DY2KwHYOxdcLatVHh3Zth6fKghh9lVbw1ADgNOdIs0qRAnlH+DZgNe
AQOt2m3e0gDWwQ1RbT0DnL62ygdiIldYUKXLDKh1Oqt+HceNOT3692x8txRbwvuyS9vxZSBhwT7D
XV4xL0aEHFax3XpF+LsYNnZEO5UzELepx2rG1M7sLez75qZpHsa5tfWrzlzpNNg/PAtdzgbIa9vb
XlmOPwLGihR5LO2BduOKrRRMVYocrv7ZtuXbjOokoAjs2hQapkO28DPXvzBFnApCUs2ujBan/ubh
XqiOZq0QBFm5XjNEQ4wfTQLPeRiuVNnB8VuB7zbHtesGZhTs8cPfbRG2xau0K/z9OqAPe9jAmCBf
6dMyt+82QvRmFCLjpn+0U2k7t50oQpJgYK/18IJNiUqeGjZjB1yRATmtN1i7s7K88doMv/wdqG9D
cMSFYTwkDWlT5bHzaquCL14N7ZmVpV+8BhIZzU3R5uN6h1MbxV5TRzjsOfqA6kIuh9wDKfoKJDF7
noAhKSLESCk3LsJOnmiAWRwWVHEoQQbEirgaUAvuwDJ7H9XUoRs0JZ3xLmL2exNpjyZ4MnzhRgsa
LEueKA0ziYLJRxqQHifc/t5yTGeq1e4pUgWjpyulVeM3JxYhTj28h6JouSNBxCNOuwGLijVg882g
H4wQ2mGWRFiinF4Msxb45aYuVbd+gOKg+zvwaAvEdO0tJu/Dw7xMjMk4wHwvS6D0F15FHIKTg0FI
ixVYmalX2JG7rksjylgAsegBxjHMep6esAkyTuNsCCxUuHm9jkkLlIQ9ZE70UVTsZ+GOwWOaprka
dqw4Q3e8QiDmL/eV6wiOCkLRyujJDYp0Pg0sVrYkk33GXLRqamKX5jE8Tq2rXvpSswYG0C4eZner
vwpcMXrnq9n/5FgzHiVpH77KDWhJhEhX7zpkxc9Kh9HxwiQeTrVjlT/tofdfG7DTbznJCQZDTD2C
3B5ySoMdXLmF3DTG9LhYiraPt4bt9h/u0v/Irf9/Z8W/6z6bp2n4/Jxu37u/mvYvP+/jXwhF//z5
/09JQhf0z//ejx/nA+TT+n3829WIbuf3n3hCl3/6hysfu+XfJe5RgjskeI5AYgv8w5V/+QqBWhgU
xAUZFEAG+i9XvmWLv+OicgNhRzZmJ+dib/0nUOjytcv3wr8ZIQ79x3f8D4hCzp/t1TjPHN8PeX3w
jLBiyr8aaVFK8HjJPfvUd6PL6KhEmQ9VUeZJBy+1hfKy7Zq0LgZYw25/8JDD2IwN32vjzud6GMJ2
Z4/iF9oLwgyD7H7J3DUm5eoRJIkFb4gCnhAvJ3pmwrV9mH6xgcnYPLQZyQL4TMfbliyXP7yK/9FV
+T/0OA3vVfHe/G2nh893/bf2629P0zv+qKn4+P+BZRW5/6cL8Mit1Pz1yrv8kz8uPMu2L9eQ51De
YvUVZLD815VnSQeWlRAYim3y3ZzA56L4JxAidP/uSxezpQ9HAtPABZjwzyvPj/6ObRiCVXShQXBF
/yc8iD97kbmiJZ5Ocfk+nrCxA//FYNkG08qdoebbftG9dhIdXpIcvUkXsktIcXCt8LwSrUe9V41M
LFHGkM/2koam7v6NsdX+s9nz8lqk53NHIXGCAYND8c/OSOnDWmQ7aN/2ThY4Cs42spLrYSpm6/tU
yy64dcuW9KhknhTZgEfAkUa9Qq0Onxu2wWhEproEshxisztGMJ/DBzz3xfZvDMb/y1sWEvIW8IF6
HppK//K8+FcDp2FxkrLCqW4tzC/ZP8Ijl9uLRH1+bUGyr5iswAYd54Hzi4V2kA/JOHJ//htr7H/3
MqSNGdcVl2vor5+cuxJ3RABXdUuOTdH8GhBX5AeKcUVYJbQJedDzxCQ3GVhQRzfsfarpOpuWNvz1
L1f7/R/G0n9lNPyF3ek7HqP3C1UEMIRHA/pXgF96aT7ZP0XX9UUMbl8HVFQoaiZNEspNV2Sb8zwV
JSExAT0+8aBNjllZOQgpl5T4z3+Tdv3fvRxYKb4dOYHDyR/9xf+9RH5GJ+HK647EqeaBCjVfd62p
c1YT7RKNDerLDcIvCUCWxKOaIDMg2XFnczaXD+2o3PXf4Auiv17ZHrBaySVDfjKnzeWG+/MlkzrD
4s5RrahR6VYjRkfj1vfM9q2F/yhvyFqynBD9GAQFrqEtuirrAPH2bkXieBf0cwDo+cK1fVfu2Ksv
qvJ5Aiup83VEn1qAY0c0JZZMqJPoJvbSR847bQFYKenmXhZG2+rLlSjYnxGibP4P1beX78BlEzyN
XgZngxeAoyOMMa4oJ32q8dYx2hRd1mwv7gX43rK24TCBW8fcJ2V0otqBNicoJ74tIvSB7BNsUdHK
X5nrVvTdgVjKvoqOpICU/PN1HXDtJYolGT869beCP4VNn45hUsso3xiwTaHW0b6ImJe8U/mhFd4T
qJXxFxdyUdoV80o2jsUR/kiHNoZHWhMsj7XBEbkk3SjM+lMz6ple7ZaKq7n2ArQdYSJNw5/3iwj6
1D2mBjHMgnIR40uwq4gIZbeSOz2/Ro1mXPfJlFslo0u/THnnEm2iy9dQN6H1xnKRX/6/AJWBfwrr
Ohq3q9KbNpkdaHi3pboj/CmY3QcrcjNHHBVDw7W96gIvTRXzc8/v/MvnU5QrexbLwQByL2xDp/vt
n6+26LmQbBwJzBblAUMAISSoX8fZseINi9v2kq6D78k43HKbloAafuRBnTLS5VfmMqrm9kYsyGnf
/SIyiBlS3xm7EpsqHGcSW1sN4BbBNXF+vLEuu4BoL4jd4Y3NnWUDw4x2ld/Y5JDiX/otG8v3pgw6
9RVlSvE5dQ4CEEL3qPz50EtkXLwladOzccXv9Y8/UXQb3iCMhkxnrwKnj9oXJ3Mq/zEc3Wp7YS07
wNwK0oxVDJPJ74QHzt17YRjtnWk9am3t0AGwJEyQb+VIeYqZVIsw0aV1+aFLHiF5R8rWyHevh6/4
QDlj+LWWfr18WoMum/IduKvwvwfOEBIRUKxmTnSTr/oloCPlJVd/vNYcMXz7TnZJsyo0ZeU4dzTR
KI+i42QJeyR7U2/UzYwaZMhdMbWCCRfnZDbzC4d0LcG3iJybyL1y5jVqrBjnketE18JrwBXeOriU
3F1a+MO4IuuvqvZmnWz0zDtSdrFcGV+ZAE1YgZeVaNTIbMu5N9ZEtsbY8qwg/yHyLXPMBv8Sx5Pb
nhv5MYmb0n+ewbW3L/ZgszcuppYnENGDUwnUTjpb6/7cWuvykhX3ElLvpQ22cotVZ9C4XjsOssjo
IPuCiCM2Mq5vHkWFtw1LgM/66YUBHtEsMQ5ergMIOpe/5vVcPN0hZ3Rod/fssS9daeVwa3UHwtmy
Dp9YMJWB9a2SUVs8bl068C4VTSC9Ezu3iYtNsvPnYvNTc/lPaRYk9rvRikpFksXlLnMnc/lH3lCV
3LfOhhmneNrc2bbQdg9Y5N4voypep0+6D/cKj5jLh84efLg81tqBa5WFjKvemKgM/Ykhqmd+Gh59
7pDkc1tFJxbJRfrYIIqmjSuDy/VcdWHofAr0z2SBLES38VIXUhLVV0YbQNxHUU6BcRi9YzzvdzOx
wmGMu6Z0H6JeDUAOHC3Ko90PBVuliMAMFvue267qiSegiR5twk35iizdTSncyq3TntPeXkfawj8+
pw2BGK+Ev43+gmWskebxj1+4QHIemZ1f2HN0q/HnURBVXqc/5LRk+nUoWSvYie/OVEpYdUF2k4nW
IgHa23OnOxRyXEO/AUr21q2Nl6RsWJrrcHhArlWp0/9k7kyW41ayLftFeIbO4cCkBoFo2EuiSEnU
BKaGQt84Wge+vpaTzDKJN1O0rJrUs7RMu/eJiiAa9+Pn7L120OmAHmKGC1zj+NmsS5Q06Gg5Mxde
fTan1BE3/YR6dRckCUAmVFqWhYVDdEAjP/lp7/KFk6IuuCvPr4SXCG7UOHVm/eb6gd/CM+mm+j7f
GNczScO13ZZ79ITmPVrGaVsvVaRG/oH4csbnzHcwp8K+m5HGXY4S1eQ3znLmMdRIf3EsA4VYZ4B7
Vh3djgqRpIcZaNXcU6a0DY/EsiQlF7QWI+LVmEEJjU4Wlm2Eww3FpL3ygAXmVzywjTpnHu04O8eh
ax4PPCZheIGvLeSF9peCMjjOgtyscR1oQ7Y5j70IH1IT4WcOcYY+bWxMH9Cjn7IO0eewH0XvZO8r
9PXL922DAO6CtXfN0wM9wizXL3t5CRLQgIitxbxHjFqRXx9492d+4GX7JaDKFAovm4SbCDI/4t4h
P6NGtkgsMAowSO0tvihP8WNyBNfAljaBz012NlMF9uJCIVlc6WsPZv9skjTndlVjUphL5SOL5ZV6
3vVoH6HNiCl4k5yMrGBA9EvaJizWdk8saU9ODPRZsl5srjqJiqLviWiD1bk8/c2ja96oqNXmeUjF
6vArN2HIBJbQXpsiZqzRNrR70VTcp7jHKVX8EqQrDentaidb1d8zP1SonBe7JEwkI4KTLOLeH8gJ
OajQwrrCwdV32fk4MODjiMFO0DPe48QoQ++iwKvKPjiOqmeBIEi+5QckdAceRhQsDh9qJ4OpKZzn
ra+UtXluqGvMq5c3fmDpw+yWPE+Hl0+Qpd34AnesC8vvUOd0ykLGI8zR7FPkaYDlODZbsz3VONXV
eF+6vdVVn/p+MosVNH3LLr5m0Ff5J7VJUNFdPKF2bmlLiW1deudmqt2wZ21knsB381rHbMtDoxee
C2RNTGtu1rl0uOl2GZnfosuXigvZ8Uj7DPdnb3Peu6qq++Lb1iivd5CCi5JLgctL4JzZzQuZqShe
cfhQ+9H/cuanK9Vk0nx+ViX0u3IrGFT16aUscHLkst/JeAmn+5X0Ql5GPyFjipFdZdnwS+rRLMN5
BmWDL935pib0zJERlEnm4768yQlJ2j7lUztykceVhHXv/KX2yEm6588rxze/ZJ0B3W4/Lr0K5tue
KTc3c47qhplaQ8j1GJMDOPHrCBApvEQcryxNabWLhsEMUnE9qtb3ybkhGpcbKUiN4bnMlWe+2stf
QRKRoizpCWDnqwlvGPmTazYQsXoijLvlr3Ha3Jfhnjah6ufr9vl5bmjkmuc5QvPGU/F8Qu6yGilW
7NUedYCXz08fx/GQv5JxAaL6vVBtU/zqh6xX7p4KP92keULMr4lBZxw25vRT6V5WVTrkKEPsvLTr
g+VZMr2h7m/zT3K2+uZLRBosAVARnxcjcrX98RRJ8se++B2sAWKaizJE+GDbdd/NZw79fH7jGpQw
AnefyhO3ZTqXn4vMVtA4dJ1vHPoziBcIvAlNiab3LXPM9bNq0Kg1+wkVTc+IqC9dyrBZcWe862wk
l4nQE0R6zFs2cKTMZnmgw6y61+mKB/a+3vqadKeVZgJZj7LEbhDt1DSjbFUa5zx2Yk7QK1GvFQ/U
e/5eDJbAQSq3IfQTuU0f06zasMFxbdAjX41z2BbdbUiXwq6OTJ1nMb7zI1IOp1M3kznHYpen4oPj
pGEznpGyaD6fkPuQ9Gllteaf/IpIkrOkXMvaOpDlN2FmHGY8X2dajeGwXYSY3klyo5DLPOewDX2Z
4yFltqWc4+zIZGWPbIq2ONNDa/PdMkVgLKJHRKzOjIjXyxqrv2Y8aRa+hcfbrHhFywaePFfNL0t2
B1mOPgG1jVWxEgeBWePFHEQOMF3M1sU3pp0Cv02N+A0n18hxqP6IRa6DuYCANhW7TAwi+gy8KeTO
LhNDNYJGIxSkK6Tuirh0JnSkn8WO1QmGXyEMgTH8HG4Ozw1N8X5w4UU7ubh2xWTK1brtzbGN3Giz
yRWafaZCT8B8HmXS8x9p4JWExFrXmzVW+8XgYzi9bdnAkvF8NhV9Y/4uf7DX9bJvBG9v0RBtpt8n
ifZh6mDFZUvnQaGYJM/aHGfJ3TFXqeJniEj0zF5PbiEw4N3zSdf1U7N7E/U4Tzm0Ijdp9RH2Z1Lk
Ny/LBeSRhh1hIpuNhYLCL+kdHbe2I7L+aqiJDclvOSfiuwFY4RdoihCpm/NKL2eztK+DZWrMIqzN
BixDrDm/WK8kK3u2CDcZvyZrEFTjPmjLp5o0qc1l2VJCl/FmovWhJklDs+CFyyTZM4aZCcynqJtm
rqnbgN/mAFFbXTMf8TYTHXkWBF22hqSSyk4f2onJ6QdMmMrlXk9cNlYNnhphJyV4aYGV3yn/tY03
MJpYI1e0Xea6PB9jrIEkbWZIAQHO+57AJyJXSVZlZcPOzlMWb1m08VNeS1frzH1elnPqVg5Iz4Uz
RtC6/IZqz2zyQO3MelY/L3kj2XbUMy+ba9JZuM0ZdFsWkxPCFLdw2LVJuPEMd8+VD7G9Zs1Dsm9K
BTdMzaIKe8TsgGlSm+Mg4O2nA8VKz/2szjzTanC0NjtdiBCHDSIcHFNoAVPY+vZQ4YLLLpduTVYS
ma1IL9tJcIH1sucJCaOPtq/GliAwGdnp45QOOHajeVVoKbCaJls8F9bsoWDm+cEt7WfKRyVNi8Jh
3ksqdEgs0mjfKTiF+mu2eKYxlOF6LU4QBPLu3KVtvn7qkpI8jC1g6H5KcZxud5RWm7JOA/JgnV+s
ju+ofN+X7VZ+0oqkmgc3qRHQuHPm5tZelcg5idxyYNAA6VvKqb3Na7UFBaADiC1QGzBLs5Fh/SwP
Y6v9b05SaffcakZVfC9G19kXRMLKU+PpSDUXY7XNwfmG3Wz+WHvOlLyb09y8l0OTFlx0hG8crxOk
b2m0N7ajcu+nQx1wZqmQpZr0N6vHS1l3Nip3tkk/ycHfNUNysh1c0M2lNXLlKB5lIAaQUbntVFci
U8P2/eXE9VJlUwaYque5SfB8XrG8xGy4/pRxqkwjpg2X0uPw3oCdm+goEg3WSB7K4fmgnvL7or9+
ev71cw3lPr9Vmsg2wrfpHvF45HSjy2/P5wtc1KbUfKlzX14JKWZTViubHNEZJPmo7AfaBt13Na+5
RCHpm/vOuDLslhVxKOpjd+cuyTKzaLshT9ieKeNLOWJK67xQZrVA4NMXVyMtsoIc2zCDOlBbdktu
6rwFJXT4VJslw+8acw4icMvl48GFaF7+sq0Tc5hJbI6SzGwdRQk6OVFJtzjhDrf7dAUY1ZKNOjnp
L9aliqVr61YnOpRK55rQ21Yv1R2vVAC3md5vby9Isfp2PEdmXi833MAOl0SJXocoZxsDPe0TDDf2
gXa0Hh49AimHR2qJqfiehUoVn3LUWzyGQ7+OxfexsBw0vaP0s6FkvwgISoynjVkqJ/d1QUGB7XJr
1q/dUpv2l0ajEzwWJXLa4pQM9cyf81fbLII2Fmj+qe1m2+Epf2oeSeEGLWj8hpYvKBSrM5ejUbAM
2OKpGKiNVC74hxk3DvpFLzE7gXbchlv1sobxxoW0J7Jh9qhwckc5RNWVKO8KYE899pb3CsgANyx4
3ocm22MkHyPRNoVYj+qG750QA8nyFTkbtaiwXF6KParG2t9gAT61tlzTdOKyt6V5BkpH0AYJFjRp
/WkV9poTwcqj4141ojUPX66Qa3JQn6ioYUhBreAhVUE3DHxY4KQMfLX05qnYB0InPJgaXYB5JGgC
w9caiI3g4Wk3B1fEzp0ABUZQxZ56ALXd0DFhBMkh2mJit14mjeOHIDtwkI7nMApn+zPsIg5+ked0
wY3MO5fLFlbUWHcpDsX57mVPtZvuqXlKvB9bXSKTbv2OkEY5E/EGxEhy0dJ14lov9WIuGiW3uUxJ
pi1WZvwzZAPs+NGhi9kCza7ZEz84smt6Ps3gWFqkA7Fak7WOWXcoNWqTg468BBIL+JdmWy5f2gBl
GZhKgwYElEiWyudeHn1YKodxlGYReTksIvMZOFLUgA+2whwrQy0Qo8+aB3ic12A9SXCOIWUyLiSW
k56gSNMdSgc6Yme52y3cF2cExzmixm4JwMJKWZj/gSTFd6KZp7BN8gxlNTekx17ArwCvwBT4NfRH
DiutZ/7ByhrBEYBgvrkeUXg/d2rycpbeFde9JTlwpN/3uMEnsKm90E3c+JmLmjj2onDR7huzHzNi
ep7EmGwd4WKdZe4TuKHHfbX/AUSuPJ5CjXvgX4fyNlV9eirGVOBnGzBCdhpmRGV6DdEkao7VSL94
4f4++XEZav75NUz0DX0v4PSeA0341cBu9KwNbxnW2gS5KSdGIq+HvL8S9hAJhYXfytGDu7byqUMQ
Z2F5ijMfqJ2PdeD5HZio3X7ZZJ/YMQ3YosBUbFktkDA4Kk+nbs29vUxHaQXfMq1DHEchtrwVUYUZ
htSFZ0pn7ERsCRAD+O+Xp+zvv+nroZInPdDg9FTNlN525evf1BJFhARnIbMhiky9KutqporxxGBe
p3rgFG5SY58KQpSBFfDUSY1oL49+3pua2H3ujfz9a716DDzph0yU0ScwFHUpLV6NujrCklc8k/Ox
pngpj5Y7qu4CPT+0nDFLgxudMQ+kzs+s8ASIuEnfmrX9ic1FrUAMk7RRdbuoJMyA68+5lmDTJCW2
RZNgYea/1uFWucirV/HTdxe7us68Yhjf0wvlX8tSj5+y1GwkA5m44nwEW7hcsfTm3clmlLoW+8rW
28M2VHp7lsf8R5D8n+oKRpMB5h7HZwzvweWCJPznF0VoTRsdJOYx7SziR5yhdAnxUNkwXDf1WH1s
ZDe/RS3/x0ODJgTvALHKLszL4DlD6jfS71h5mmT4DHtOu9nhzWyDO71PitIS79hkF0j6pLSkH2co
ZOqMkikhL56pzrAbXezZ7htv6xOg/7dFg2vAgNaAC4QTCOlLc41++zqJSx+OU9tA19OO3oUtndwD
VIGiPt9q7TBOx031Ieiwo1KQE1kQkHbyoS76gSAZFO0PuG2S4DGyiuDaHWwMc35AexsAaen5MD47
T8cckgURjWk+Wm+seK+m3ebLO65N7kCEPj4QJtnr9y/vrMpfIjIhj2VCIviHEvqGTOIx195JbPDS
P21rsOl3c7fl7a9lpiwiiDoUj39/4Z7eqFfXkLefJx7AeMhK8+pr+KNvWxQ02B20m2O18pwP0+KR
PktXRSFZy+ltOIeKo2d3VeVjkV4Khrs947QExmZNWJH/C4Eg4sn9G9/s9avIBRI2WhG+HYM/yOB/
XqAs8pnawqM6Zlj5DG5tWSSQE4Jd947MuhpT+WjSZ1TWTLHRsTPjFCJPj1XhV/LO99tEp3FNGQqv
qCrFO22HonzHk10Pb5D2n77Lq6vIguVHEgGLDFBd/fldJ9L0Vsmg99jBdLtHsy6zw1r1tFAyhynl
Re3A1U1CAO8ggvAZkTK9OumZ203K+SxXr8YzgPeCBn29YHUYBM7kxYEImSZOjZ1eobCjL2kN52Oy
yW+MWXN9gYl/vl2kregd5+FkWtJzcJHDhCK1eu60VVxHLrUDwGidqo/SW6actgMuiCOGI34K3dU2
fvv7bTPPy6srEQoh+T/+i5fylZYkRRHRdyEnK+1sK4lFwNSpdChAxXuPm6fOcdvlV9K26vv/iw8O
KbqhkRNGY/RKv79PY4gXY549aBpNXYInEoPiPB2k2RH0i5oufEIJKiQ/zji+QSj/N28yIBEeVcjk
ROgF5kH+bRmCyzQm7saqWEMc1R/rQsjPTJvrx436K3qQqzRBpboDHFSzFW8xkEOYu//1r0+54vDL
eyQxIM3680u0NK98K1zGIwdaNRxxiIHQtYRTACoVTrp8wIRN4JRXQtf77z9ZoAQzO5HNtX+1ZTqK
XMCQjJGjw3E9OCrSQJJfA+80fvgFCcBuDB0QzV0Y9W/IUBxD6H/1sCEZ87jo7IA2H/7qly7LqTHi
+KNE5m/v02DQRlHlRPTMQPlFtGSc/eYyEz6mdDur0zBbQROzWSbDZWvbXJz//lrQWUb9bUIonNd3
AcRyVzfZMrAOkO19VYZR91iFdXSlXMvqHudeBxdbqEHo/v1zX9dNYRDZdmRTteDfI17y1YXYusaG
asZOiKdyIdZeN+Fd37nD3dIpSzG6x3POLMnFmg59zioOf//413IgNrPIRoTqUUwaJ4D76q3PAcj2
7tYNsHlHDJQ7Tq3zYYYnJvc+M8TYsUsbfWfhdiAFVCisdy20gksEOxvJ1KxD7+axizidlaofdgyP
57ciSv65LpnL4/Mf/AT8z6tvOPUh3LUk4xvmOXZtzmzh+oU8D+s8ihJn+GItJVqCMJz7N27Nv7s2
iP8cmyUxoq4MXr2Zfp3JKVrxuGPdV3dTOmYrLS/Xo23t1EG1b/xGfyaI3YNeU1TBJbaK5opjtvvB
RjGFYwEaisiuRFtm39yJFMQ3Nq9/U9VFpqTjm1Hvonh7tXnhBQadsiTqOOZb+YNMWBToRLmXy2F1
a9vYml1i8bjxt96KybpiHgHUFV2QeuNS/XMhjcxZRDoBmlKW8FdfBJzR3HVd3R/TKMAJJvyauEE8
Ta51jn/JyffrImzdMhJCzXKRukmGdd5Ovds3nmazVfy5rFBRIm3jHGqeltfLSoSvWigcsscpaLea
HufkbYdirhjIoXnDsiixvH1vIWXJHSyR5KEBhcKYFNnVdanlRrDTVjb3S+3I6a0lz1yDV9+NtDXb
45wE146T0p9LHmGkkyKnQME6oEI/ZHNYXTGtRApt2+klpUV9P40FsMc2XLu9sEamUCmygZMD8O2x
z9Wav7HmPUWa//GVODChJhcelbiPwPfVV9L2TD7lzOUKF6ymO4wh/X0SDX61Fw6ksd2mQ/80VUH+
He+Svk62oEZjhwmXfhkG05ASbuTyzSzOgOK0xGblN8V6GKFx9fFW1/Zxmsg9fet7/2P3YKMM5NOd
DkAFvNabuiuwRvaD6ugvAbFPewC3dX4/OVOdgUEYVnk7aiiTP0cvRXbVL0WYvaclqfsHUTqjtXNr
z2K88sbD989vRR0ecKywn/LXXotxabZ2lod97jigCZEQs4bKCLMsV4X5OzfBx3wxTUg02N1X6sJP
VbsxWNmWKQnwadbtVoxH7fvNW+lsr1JYOHEi0WantVnfIyeKXmdWNciJZunbyQFguhkaAQMxQgWP
6SsNJS1nOtqAQ8ykEMoOo5cXUcizjmPqsOZ+K+zOqCCB/dzwc1qcdSYZ5Ipx/+JfrAQU45tLLE1m
BzCvwv4ZBKEZmaghNG3rv1/pf+wIoePRY2DD9CTpMq8v9LpFhDeldnRg3BNqwocmu2U40CQ9rKKl
z1uDVkh0PMmtbS6fPvu/shH8P8Rj/+5p+V//0STz/6H1JWDb/c/Ol/P+8bXtwPzAi+1A/A8PnbQj
6lT8A2HkU2c/G16Mc4ViSxKN6AUw8uhA/h/bgRD/Q7gfjZ3QJAfR1+On/mU7wMfg2h7/lvpF8vP/
le/ArHK/rYJ+wNmPLctBQGEeJ/MVfj8FGKbDgNeyi5XrPgSO2Ai7aKGab7V1Eo2s39grnw7mrz/P
9GBCY8OQT/af3z+vdEMyYTI+b2io6QnvBYLZoUY9zqQvH9H0oaNIHBC3nkAemAXYfIUiwJjD4XmH
I/diXPQtSsDyIq8mZ29Nbkna7ADC6bdb+P75G/2upuf6vr4uAkMIxyKgZY4wjpDfv2cUtdvWFFBV
c9l/RaKdXWQeSUY5A+c3Cpl/3gEpeDr4NEkTj+7dn5/ECNKxt6HrY1jr6rRoHZzcIpQHOuTtV5zx
4o3f7NUCwh1nREi1wjqCfUW8PurSA8zr3gVF4ZYLShuc53FWNnlsCMXXEAD7XY7Z5I37/m9+SQ4W
fJrj0PRC7/PnL1kVVT1UtGDjxpMgpypIkh1AmX1vfPdea/36+91zX9UbT78kjwiFBimvHDL8Pz9v
HPqUGWmpYp8WBPZORgT3mVPSDm7tZvhSIEOAhzI51ke0+E6E4bQPPqoqFD+ljSQVgk2HhTVd4Zwe
UAiQH4UcsytifodN7wumw/dD5PQ/MjCWXxmYQZHo3C1EGwI+8+zvv8y/u3Y8IJiQMCjh8jCP6m8H
dYofOLJZx/hqtsOrhnnNqR70doXfpD00kxsc/v550dMe8udLSmPAbDBP9b94ferYRIAEouoAclly
uGAcBxIkVO70Hl00BJ8S0OUJrcTU7IZJp+eBV3lfZmBml61Kp3VnE+tR4BgOZxTx+CbynU+q9By7
THQuQCwEEHpkwG1RiAQfPeRXX9SEn+E8pUV+jfSL0bwu8YCfuqwvL0oGKd6hx0TwaerdcUFzQ9j8
KaMGZj7mC3HdlLTyDrIZXQgFffqhQN4id4MMAEj6YRZWu9Z1gHiDRCtu9bR1Rm9kf1NgWrhvToUd
f436HNk2/vXbcSMe6OCNzbod3HZsUd/bGq2w9kf1KaJP1R/ajgxso0ubj4pOKZ6AvovgOBf4jc98
jmw/klyLT6xphETxsKkvFUkq78tpwPquOF+eSRD/H7bChrE4L6l9NuBYE1e5rquHFmYcGFAaIt+T
qg/vfZDJ277OUA6gh9DWrpbJ6O8xI2goNoT5/lgQrDz49WJV75WbeRK3vMHjLG25kl3VoL1DwbS1
7S6tc0hRWdCTEjWHPu8AxAnETkAFHbiKXYamvemW7Fo20r2H9yphY4L2wbgTVYBvRUNq02Fdl6GG
sCVCrFcFjKZtLjO5azli5WfT3BEXlosy7w/AX4oVNaCc7he3Y/nMdGYBUB9z/2FY7JC4BUhl8KWG
boY3Mcz915oQD6KH0nZggddRwVEBN8Bxo4SDXew6A/npmepuoETCZQX9Ba9CAj1DrN+gLIdPOY4L
HI6BpmEUAiU5uJ0nsr3lBDmcCN7nT+DdDeETMCuw3y6aErh1iOz2mP+az5D1tmXfR731UDVAsnc8
4ER6e80ErihCLn411tMEoxdJDbEBC6ixNjRWZUQ2y8MybzxFPYTtb7ITAAsW9CLv0YitQYcrrgs3
SOggyI6mN3qzZnYUHGwsLnhx0J6esgmlKtb4qZ0xirbDtA/WNDmDpQFoZSqWARi4UDBF/XxAWVpF
QB1KHKURNV+2pocpy5drNKjlr3mDMMBpd64+V4FY3gebPdUsIIgtsNOX6Y1bNRPcE57rBepHCxpG
MCZ7h1fLu7fxkkwmEh4Ha+3VdGgHG+wNkQLzMQr0UmD8k8H3DKzSXdn5goWynwYyjEST/4QP49Cu
Yfr8UIZA4/YZqorx6PXIMVG8iRw1oKWgHw2h0udTuqmI91ILTBdFCF4oRRL5i0tuwh/w1m97tLjO
L0bDuR33HlaMwzhVa7QHn40ciRgdSOeci0kboWHX7Bc/SeEBNva2xXVGXNTOnRve8kzk/lUA+D4D
2Aj2cm/5AOligKC+iqfUJq2rXkc7JZnHWtIDY0SBrGNkOl94ApRgD13s/WiFpMSP00A4Xj7UCD+C
sA2+uIx0e4KyIC3tmxZ+maRjTB9xVtFPzmV82STLrTvY7euHeumkfZo7OrzxAkMLVkVya95n/wQR
A3EkK9P8YPld9HnYeIl2Tpq3UMoReOexZF1ryH+qo0dE/HDV+sleLhEkiHSXQaVi/JOpnKduAT0b
Dymi1nyc5nmH1rcFObK6BNJVo4BsO5GNzfS3Dz4MzcJqEOimRCEAQOzeHbeSdEqGLz8Fgd1fOYu3
7WmZB2EkLkWyd8CMwyT0IMmjU1nhfhVlO92SCt1ApRgbPR2ZuDfurgrlnKL756x9ng0qeUdACmO1
uSsiXM8S7esuEGZ5drKlOGUy8ca9Bpfz2V368A6NmT2exOpOX6NNqurcGxdVHpzF8r+sGUCmXVbW
xIPVhOY1u5RJyjUAaHKcm20oHzOZRde8id1XAL/tj6BAbLcndM8FHeBI4ksrt54vNQrsFRCpzN5B
GKvKgx00tB5YksXPTVg9VESrc79OZU/CWTZE3btiVB7kIkTHdGQp8UHshKTqZRQ45XFGnOXFcvV1
+IvbuTS3oH4F5H0/IDeAeBDId9D+3J+4b4Cj9zw3ey1qec/JuPpKJoJNRpZBoMSaCDX7ArSYP8bV
mEXlDt3e8gW5VYkUFjYssYN9hm+g4/B8lsw5diWgueCX+LcDzM+ox7zFiRDpaZeIH3MImO+QrLwM
oGSCxN0jUZlBjoWa2qUGEifPQ8Sngk0MFeZO26t1TnotURaLMiR65bQecQCdxcA2KbbmqgiWAU1T
KnP04jLzWcwlUN3doBrLOsG0LOEGa0RceHAq8kXWJLlfqUyHWDeKwA1M+NVnNq2RlXcR3aGjSCTy
o0u27wHCt+zAE7p+BMgLsktDPTEdxblLmZq2HhliICHT/UTbtuf/i9XVQDCUF5djHRBP0Mj8HNFu
QABgXcrvoUwAlSGs6kpAcAvLupP127bj3rpXbZC5Bq5pfgWqxv6T8knr2eeVLPEZZYluY4zMvJTp
PIa7cWi3L16wdbxPfmXT9Fml94uMELKP3KwrLSpMmj+7yaoaWLZw3WAPtuEPaGhZdrUtsvs6OzTD
9vCi/Vt/41fYjblXXFFbkU7ioo79IZW0HwN4YHuJfhWN1TAnv1KU15KphDtNh6puk889neMMU5MH
l8DMhK+YppGJty3joWq29ms9reIdwqEIiWzp9e+r0nKvLWwgPVtd9SAxVbwPcyQ1sSCLjcAdMsoO
LDDlkWEzG4vtZcdSpu153hYwhImoXQAtNfNIjo41PQKn2h6EyPw7q/WXSxfvGlgXd+izQyOn4WFB
/SNQj9eTGRKK4Nr3Gn84KzaxfF42p+hiLpx9TefMXWOnCKfPM0XSNz1FA5m8sILukrZxWVfdHkAc
KgbkUn41EocnZPHFF0nbxUgvh6OrSiIQYUgjg01n6ly8Sjkvlo3mnYkKlOu4najOYTHzZ2I23fUX
qNOaosjxOieG/19vu7GYwXm3YJT3qoZuplpyG/aDFutNwdSRPNBSQ4SceIQijqM66m+1vzSMLGGf
3amlY2V29RAQlCsz0Wbx4KRDdCQ/YoQkmm/Jt8n1+p+kZZR3CMxtk3gzuWQQgbW7R84fFWfJ0Isv
PLTyLuvoFLPPwTeNaqktFFKA6feUgwo0vp0HcqeqNic3eAlB7dmuGrNjUsBwORSOkaXjeMuzC+Jq
2nM12Do/WYUFxBT9h/vFWiUbYoAM2ouVtZWSHcXNrtzMpg2KH9D9TgOqI6kB8rNxANfFdxVqMnrD
npFvrALhcCyuVX6JzhCiSg9H+Ja0jCA68weXHEQm48NHpMd1gSIoW+6dTRRnE47gYjdAa3pYW+He
0sKOfna1vd45cgQLMxe5TYIHfgvKr05uK4cPO3lIqhn4CxtBhR69stz0LI8WqEdgwPJ9JSHbsVNl
3juVDT75FSFJE8Q6pazvIVaae7yOE4hpeO1RPMLU48tRCNCvFRGcwiKlRAuU25zPGLoKAhyt8idR
QRR827h2H1YnceEtONBcu75b7Z2cZpT3VAQ5kl5ZmDKtZgRxQHkRRqi1u+09It2+ojqQ3U87cDKO
Hg4mozjJyTfddensnIdpEJwFbTWcSG1zcQMytECxsQZn7Tg53Jlpmt/rNaM6Jw6EJD6GTj5EOhd8
EWnMMxmtbhpZH3z61HAt4cviKZk35xHlAZ2nzOrlrmPWjPIiVfQVdJ2QT5iD0xz2YmnB0bbINg6D
j2rjEFQVzRg5qemh7xnpx+Q4c00TFtNHFaZyD/vfUUT3lFsDEr3OrQM0wzw4BvOUyX2KrBm2dtms
wAbdsuFZ6pP220wxhJAvKZMZ5hQrc9z0DgTYqs/guqqh9I5y1pp1gIpw10tbrzHoVg0Wf6tAEVur
bX8gmIVoVQnpHLAoqikG8ggd/T2WvfFaEiwzAQjs2UZLqAGlx35PVc6fRmOIIIqGrDc/BkTbgl2r
MZmZ2Q+3UPfAgjSQuWqf9QijYfDScN/NwazvcB4sV4RZErOlqfXPSX1Yy93MQflcNTMPXFJ1/u00
6+UC+ZnzeXbIGqGirxuP6h7BegJndec2oa2O4IYJ/FmLzj0OQgGhq0k+qw+d5WuytSyZIAou5R2G
Bmsmzih0WqJjpy05MPHgBCRq1hzEy6jwYjJZ9S10GFY28E3O+xTz7OPojJT1CvASMti6/gVzc/iB
Qy7UNwWC5QdB+AT1oCzSjHy3HCNPiwe1/jANtfdl6lFgx2DUfWsXImJtYtRxDgWVPfDmpJiqy0PG
npvtCW4j7ifBV/gZvIyvL11UGfxKhfZusHRj5AQdzUpM5I4624jOZXvnsQ92QyX95AA5fHXY34g5
BjTmkh6oN+KHLL32n6zVjWa8H7bzruqdtcR508/7aiK5cN/Zg7igIRr4mF9m/FRbE2VXIHlbZ5+R
dUNVGbIgExvRNnelyBAJ1KMuf6jKia510YzksrTLDGiV3PAYx1L1sMhef1jSxHosQlIYSAMQSXnh
GcRYvNQzMRgtles1wCue/yUpFudAnWQOKmXoV3iMuvDkEs75ACW4Gs7stcnPmX7qn1G0euspJHsk
2A+hlad7UPq0FHDFp9/9ybO5YS3h1wHVkRdrFVZjDPd5KQ8y2bigyrEkR2Wid2OodY2K+U6pd2RH
jOw9nWCrOI6RCM8yH0g7BbNfftt4i8kFtKb6qkKgyY3L5vzGBeT7q+hX/3HAx3cZAiyfzyjeOMHp
Jco/uZsU92QDsF7Ay0ySuMvIVyUenKRFbhyRv41qsnNALyQABkXg/1KwF6a9b3zND2sjfE3oF4Ki
/Tz09gW9CUHwS5tu/W5yakpHDbL8vFW69DkyAlg6wnrvcADlQ1Gd2Fmraj8u5YxvHohmeChlb11q
H6/8juMQuDU7nzknWyHbJSVc9wPbS6H2hOYtN0hAtq96HMergQSjr0rX1tfKpqsd+xrsY5xh9vcu
UqU8qgJ2TrTSS9eri7KAVXfkxNh967G2Q0vsN/C9uA0RZ05A68IbH/veR9zIcj3M4dLRZqh7++fI
+K/ejZE5JrcEDd8SBANPucKRPO3K3inuxbj4XwZeYn2OGNl/RAu83So/dNMY1lNWcJpKAyIRiNUk
VUckkKFS6GrtrqItc4msnVMk2vbwHk58HZ1ysCV4ddqJJSXjLSiJfObD8AJjMj1fvDm8iuCWccXn
LDv3ejdwkFiBeKP0mbzvMihwrrqtPzTnKJwIs5Ng+C6GsoFE2vTQ/ciwqySNfmICJBYTpmVH8uwp
eoeiGJl0RjB6sdBP9b7Hk3lD/5iAzcqvV3FS4zZ8SuTQv1M5jubYLrssoQMUAHGpFR0a8Kpu/zNf
KTR3G8Vesau1jWoR1ny2N8C+L74TcjLF/YbZFFsA3b+kBVVwsKeuVBdZMVBKQhngfAnA1EG2vLLZ
AIngDDO+W4pWfM+dniC9jhQJNsNmKj67/5u9M1my28iy7a+U1bggAxz9oCbAbaPvg+QExiBFR9/D
0Xz9W6BeVjFusCKMNXtmLwcpKVMSLgCHN+fsvXbclz6tCqt1N05B8GAg5QweGQtrhfefQt+PcU69
i4WtfRfwWRcvLHHTRYeAATc9JcmYDcdItjS8zMgGOx3ZW0nLtdxYfQXUnWkpAm0NL+SmaXN2NjIV
XnNG/SQ950CB9xKPvhjCpgMLe7HascxwVtQU0LfXXR/6IGfZ3sMbMLL7iXsrd+OgWaGhIGm3COI5
HJmoTkNpqnjcOrNQL6y/Q7/zXRFfAjaW9pFes0tibpVDQqAlWNkg7NZBmTq5vM6rdPr0H3ZBFFjZ
E5DSUEW8qVWz3I2wWq7+o8RlSeN6pBCelyLH6xK7h5ZQnWL3ftH4N10FJmowTJQFEGiLtT/8S5F6
ziLOeg0F91p35Bn++hHUdZ6eG25BFWnpsQW6hI6+f9G1OXVap0Z0rRv+2grzrbUL8MtFTaJda4NP
gLoeW1foAc5uTBtn39rlSxMZGNDdlTSQufkHJfJT/enaX4AKRicFTSnNs1PxnK5FazElXedqMRrE
fY55DByy7o8k8zwbtW5eEDFKcQAzfdDW7XBeUY7WwY969WbR8Jq//yRO1Qw/f5CHCcFmVXGR5570
8fAVU6hueRS6m9V3xFfnG4HQGcr58vegRnVRaGYXAgzCKIyV7KgwvR58q5vCLF63rnjrdrWsyZuu
3OZGb5bozolyTk5m+YeapvWnMneY/AHZI4KZk36Gg1YqWkbsOHGmWdSVBsjFmjlsutTNrppCi+7h
7XYfdL1ORXc/r2p6KxiLuDPzjdxDOYns5JDAvVWEiqEUMtJwxPK9byEbw9zJo6MhmmSHg5d0j3IS
mOxIoZfw/j/oha33dzJqESVYq/LP4nU55utRq9leV5mSsJxlGsRZ0gzGfk686d7R++UDlNva5npz
KQ8yIkg3HXXfSduNUBVlTBxyw0WbzLOJZl840Kfevz/4fnsVFI2rhpMeprnODb98hsh+O6NxORSS
hrts854wrBKH7gd90rdX4czir9oHJKvUiU6GDWVmCvYt2+GhWapdaUaCJjL9KfHHr8dDL8ITw1WB
s+dUV0b0U2QSGU1IHH/Tgaz09qySFtXkfk7+/FJooiAS0orl/Zz6Rmw2zq4e+xRgOLeca1XkHrER
69u2AUPzp+/Ic8FuMlOhl7Mdc326v7wj34DO1xVs1FkREcGs5QZqieUHV3n7lSFmwB8AmA9RFTKF
kwEHpU8T6OrrUHeI0EtJwQxYVb2XSWHkzyp0cTBNpk0JUX4Lip1tR424sxeR88HIf7MeYQwQBl4T
vjTogKcyfIlvUsNxVYeaAvjkqXVlKkv7PJ/aetNhVyC62TeO7z/kN+sRF0WR6Jv8x6Xvd6KZdEc2
KMk6REkhx3HGPjKAmyJC8FT49UkQ2CsdT3Ce0Nx4/8q/e/Bi9aMhYmcxxKDx+v0ac2HaWsL9gvhw
A92IfPJfCbMCxyMuWmJow9EX4iqF8HU+qIqNfIoF14vE9MGY/t2DZ4zhrOChG+gRT37IAHc+48AV
ZkXShVpSXRQwwwMcPljhKVucYcH5SFH99rljtnTY7aOi0JHRnMyopOsQ09VQnWO5r/ezEkCcet0+
K3Fbh0RmdBytzRUnTaLsHz93FKSrbmZ1osCCOxnwfaTRfYydKqwcl3IXWwD8lQZH7lImT1Pfrs7Y
vAx6LYuBcbVkgQ1WAc5DyA8m4TerCrMWDg6EQWiKkBmd/JAp9bKiLQhtGmG2BO0aeWCv2T3p6BUf
rKXrXPFqVeFSpuEQCIOI3cXt8voV52OjRE8OaZgRa3Ro8hxxnanP2/cf7durMIr4nCxid9bd3ckN
EWUeW2AFSva0ersX2M3vJq1xPhiubx+bw4zFXIUNARHWqf6pN8bJk0sHkb3mLKniItsThYiGQaEB
eP+G3n4ZjlgXfMu1BJ4Z9+TLADmo4sHkUkRZ6MN2rC0N7TJJ9qSjUCZbBoplUGeyy/cv+/bjYF1m
C2AZAtEoIs3XbytpWg1SuqrIWNEycBWaeQ7mqLxQxjhfdL3QiUsZVk7oR7Phb14gF2Y74AqUbGLV
xP265EA/IYO9H0jLE9P0ALoi3symnh3ev73fXcXjkTLn2aQWv1lDo6mrnbqoAB8J75KY9k8Yjurb
/8VFYEFzF4i1sBG+vhU1sBXQh5wSnZkBQIDfdaOWyvtggBi/GYwmzFT0fg6mLNbP15cZzKlV0JVK
XtVgXZmjoqPInuiCIpIWdPS6A8Nv9Z3TWfHtoBNmsYBsaChpp7CDUiIZClsk5143aY+Vrbyv7z+E
U0uAxc9iY4AZgLOPpQv35IUKNSUiotoHdc/+oSey+TzUzZ0zLtW56VNrQHxMZpw9UOd3CYG4xNEA
8s4dxis87UBf4aPtBdlOz+//rt8NcB/zM8McNxOOmtdPrfUHJLguuU9FbRQ7WZHO2RH/u4HNlJ0t
jfpbwprfGbP//f3r/uZtrc4lDoDMbutO8fV1KbF5uE4ZFJlDcQWHA9WRiKbiiAHig1nq1OywPnqu
tco9bR23g3/yEdO+VNoCHDJssgLFEIypTZHP5rYACbjtiUMJ4Y34VyQkuVe2T/Ju7i/aB0f8U5v5
zx/BJsMXq3xwPcS9vuHcn6kl9fS9lSWgXolMbHM2HoGrdy112zk9GvPkn9G0mL7WWi++gP360faO
wQaEnghmovgaTlK5jZvGvUF3CqtOAIS6hwNKbaxuNRJIh3oSYTOnNkV6kFC0Z/SPRKi/GTCYnQSG
eU9nCTt9cXQL4WMYpHDALRr+tmXi3RE+Umzt3i7vFhKOnw0UBJeTSfXu/SGzvqbXKycHl5/6bUSQ
uL9O1rTY0vtap10QFlz5BSYbUViIX+/YRuh3zex/9Gn8ZnLEKY+NGIssH+9PmeQvu/4SOZHQY1EQ
2NYYd+yyh+u5tMwP7uo3H4LL8zSp/ngs16fzAitMkho++qKSF3sP/6RhxpLJtZfVxgemRWOdaU+e
IOsJji3WUTzU9skYnHrCZu2hLcK2N+LQMPFk+PU8nBuACsK4B7nWj7pBy5qU7yYR9b4diycjiS6o
SEXnQjUfTD5vn7BrMOVQBPp5VrROVoY6J0EYnBpuV82AUdSxzawRMH7w6b0dN+wZkGMyepgG2K68
/vJ8Iefc5BvCSDwlz2VLsVK1/ngokepeVSVtgffH6ds3yvWwpzPRYI3Eyvz6epZGvpIluB5hWFg6
LLrs9JmjXVx1+h8PHi4FDIr1TuBBPFXqJjT8YHLi83OHoT3a6/5oybzpaCde+sGlfvOu1i0ykvr1
kMZm/fVd+Rl6DTdnxCiitXY2EZ77WBnaB1f57bsCUMEwZZOHsOf1VTwj1rNp5IYi5DO8Jrs9L+l2
hP1EYlTkZOqDDdBv39Uv1ztZhkjyJDKnbbirdljuG4ckKRTl6S6eio+KCL+7FG7ZdaE18dw7J/uT
1u+iUTO4NeZqLyA+g+DCPm/PtUFaxz8fgSx0UP3Z/tN6XJ/yLzOXFCOsNYVcI61766j6LCKYszCu
Kr3XNu9fynj7xlZ6CptyTPsOhbl14/7LtQq7RBfVo5groXu8NE7FOd1KvZsasH26q6oWTFdhDSBE
F0RcXTvv1rLujRM3UZjadVMEoNM9iFmrDiXp62aDo8L44JN8O3jXH8mgMlbfGkEpr3+k3rNvrAcm
WWfK6s1EiNoOxKO/e/9ZvH3DHnQH2xFsqDhOnx66aElTOlIuyEFUhvs4KvJj0zgLcVp288Gl3h6H
cLwI9rusw2ul7WQwYVxyciwIOeqjBRwaggH3afIQ18xGP5Vgc1wylJU3//kuFiMtTRxh80dOfCfX
TcCYUi23aUXXuUs0qSRKk2v1B2VE5zz46o6X350x1JcroSx1Pmduta9BLW/oy+o0XiCtfCcXjn7Q
nz58SjCOw6+jlEof9eSXyTXyU++R07XCG+41XVaXg041KSaw+YNJ6u3DJ5aBRQu/CRMvp+vXo6kp
MpCGU0I2pOb7XwT4SqLRXXPajDrhsJHb0jiecfy+f4Nvx7DPAYJxbDA76lTAX181rREgNDV1kqqx
ukcyc+c7r12c9oObW3/86z0CuzrTYPqAiiEAIr2+TG1HduVlExU4OolnywRm2hxo6CGb9kib6GsE
Mmr0xiNkWCcA6bl88CJ/c58c9NkmW1RHOP2u//8vEwqhEgaBBjQY2EP7W78aUjLrJnn//tN8+636
lHNdKk9sJXHVnkz8TJAtcrs+paNrqrt+VreUZYtPds468/6Vfnc/OOUhv8DPYXCeTJBzIzWyX4Bo
YYcHvQR0/cXV/frh/av85vhL2YrqKcVDCj7CPRkecP1x5ORDGk4k7W1T0a85jj0ASHeO0k2S+XIL
+xqQoejRUeTzsJ2c8VtvkyFWI97dof5CCZ/OECwpcv8vBhXDaj19edZ6cnj9TtFpRuy4OrRJSdxd
dwiCYSzSsF86rN10si3O4UQg7Ny0AeDfOB9MW29eAY+FQcOM7BCG8mZuYGJso8E2wZemKnuMAfRf
YucuPrjJt0d8ttXsjahArFVkNpuv7zLTRlAjjhOHOhq9maJQHO/TMUKBXpI4GcAp9Q5+6iEBNRBf
b0GHfLWMWO1hUg9bjbTXLfw/9zFGXbD5OTr+yHv6P3pGXzlL/18LVmNs/PKhrBFv//Z3SVDrfPW1
+Ps///1uJE2N0fLP/7Zy537+A//YS039L8+n7OWTT4XijLbqv9ylwvsLt9gaiPaPtXRlgv3fTCvN
+GtNmoIZRsOYUxt/9l/uUk38xbK8rsmsRJRGWSf/JNbK+rmS/DIZc3pwLBv4Fv5GsY7gdWD/MhdW
Kgb35bv3sKoJSgSg7AW6jEjTrMf2SYje2na+k1+h4Kpuy2X2LkfDnl5QM+BQShHjupRkN5K66VXb
E04vwPffz0IXD3Zl1mQrdfPRzvMU7pTxoBlyeTRGrBUT8PrbKB+Wc4tGwDaetUkFppLkmDb8dZlm
/dEcCG5xVZ9fmEnsnYEeVHrQ54kpdykTENHXwo62DYjDT5nXzJhQYyR89IZd+4tdIC/Z0BYUTpg7
ZncNN907TwGJk9cKhfPMGUbIIYDTeyRHeIo8oMsm+yoyNfGKWGOnwSnVkgOrJJr0ddsx48Cx6luC
RJ342OvD8NQ54JEDALkWtpHM3fNTukuIZKiqAW3fWPXshr1FtHgFp/JIkDbxH1nZG23QIPmFeC03
fW2cdUNV7iMzIdQm1tdAdng+9XQzup98c7jpkzSYU4w3TtP8aMwvdqyNt3Icz1TnvbTZfAFHcxsV
50uVnI2qf4TXHtrZ0G7HiT6T3t7rcfRdw5hy1rTjJ1JEi+NQK3HdWkizXKLbYRG6G5E6L0KfPArO
zRmP6tqLrXuU6YRhqGEXNyOusiiWL2lqo8usvW/AO9oQ3+X0VS96DPWwULG9GJ8nu/ucNP5xFNpZ
0dJWi2WU341M+Hu7marvpe7cY+H4QbT2I63B+8jWDzOAtaxtd13kIUTV+DPWTWszJGx1A6xUWbhE
sPPS2qsPcxEJ5jDrjpryQ1sYzUUqxq+2Oc8ySKID6Fqe6YDvrs2WvSpQwpybhCqh4EweOvJcx4Da
hXQCY9TFNhpb/UcFN4vSV8CymmahhgVOBM4KJmyyam9rxSZRw7Ex+/QJ79J8NrkOkgz4IeqTynNn
+M6set8ixJUlYe79gPFGdRb077WiOnud2DbkMrFkWi0x3HHrLoFtt5EHeNw0kP1G83BW+hq2l8ls
CnVhgCH5Smx6edMp6Ww9c5BHOxZGhkwFEWbA3pscgrTcsMwVTxqKOhxUNekuRR/g7rwiGZq/cv0b
Fjp8snN3GK3umT3QFhnqnTkC0pXiPgWn0OSIdXtRE/2VJzt7wpVi+1l3TpmblF4r+azP6Y5tOma6
ighqOsZnaBDFdqiHC/wf5FUPCZkgeJG8Hjl4Qdp1RhEm6NRI7mKp7+LO7q6KDCniYmYehH+Jfo7H
H1RKQ+jrLvyXtbgA6Gp3X4juGlAtVsipiS6INrJCMgYuNBxOQVFSUAIAq7auVvoEv2NiTSECYiDz
jiUmuQeNYPJb3YbmUWc8SoomMxqtVfSD2PB7nshnEiGPWv6DWqzxQIBSs6WwqT2VjtUdjcY/4N99
rktL7HK0Z+FkGoescDeIMYY9lm+kj+lob7sUtaRy2hHBLVbBTouLtZHZNZjlBidcTOtgTRHYxHI0
9mZnuS+4WgmYi0cVtvUiPlN+vZMZ0cyaXgZ2nR7icnohFOMWvagVoAygTbAhvaS/J4ce0WeRqWBe
fZh2EaX7wZKh16XfCAlYQFG73WZ1DsWoD+F3b/I4fpJ1982ah+wFg84hRTkTtHjIp2YIo8JKNhbG
JZ7/dWINV6Vh32kamFod3ncorOEwefonveVz1P3qkGQDuybeAQDVTYaHgmyD/FCWkX2Vunl9w+2g
XK+W5KqwTTaDqAgOmjVgVQUtL3vMjg6Jsq403IMVJ086Z1SCIcRn6Bgjb9yNo4e+XORZVxjxrkiE
H0wObAzQwPIxj/LntLH2PcaBjel8BrKBWRbSa3moRWJGWyZb6zlm/bzBXGM+1uPArO7JFyMRfLtW
zIObiStrCBFbMSZ7spbsEBKp9W1UDRnchgfUsre1Y+0TTGhiej03V13f1xx70rllDP1LxdZ1CibI
VN8I4ymtjYsvydwYiW3agZehuQZU5O4TI1FXyCYyj+iqyngcMhcfuJXisCp0+yoHDXlVKJxgOJAj
82ZqDTKx2pY6ejb7O6nN7XFs7fTcNcA1Bo0pmTT8Lr+iPxzvxhLFp8YRnA+z0zepRgIJWkUbinOS
HJbMnveIYN3nWsqtVZABHfWHdpB7bIvVpPKDIWg5mUuu8MMxBTqdRFdWjQczd35oftWcmxNJ3HLK
HUpSBETsksbSDl5PvnilZ9HO5V46IrbO26IxbsgOCaVDiHjCPajJeeqnceQHJfXd0tl6EHVf1ZIm
u0jV7qM2zNFucgtiffS+3xAGPRIj1UVbUjmcJ07p1VcI+suDJHBhO0WquDSbLH3iGBMf56zU9paZ
yDNkpfFZJnztirTo+VYj7vlzMjtSC2K2IqyeM0GbGY1FFuzeuetbrbwoEr186pGdv8SGs9yjJIk2
ujN1ALEifecVXnQD+iLfOKUeHTtjXr79/31wP6/bWmhe7+2Dr/4e/+3L319PUSs//6l/Rby6zl+G
zUJKMqhFLW+ldvzDWgE68RdVJs/gYLNi9wSH5X/thoX/F+danYM09RCKgGt9EGtBH//nv2u2+Aud
ug5sBZmD6xG38Ce74VPZKJVnNgTrKZLTOuwy56QywQ6owoGZ9p9zd/J2NnLl55FNfbDSk0LN6cUn
p+tLY4MrR11GUeLe0Q6Mv4697WFU8bPh8y9P8Oafbfg7lBN+D0gXzrM6Uz9V/p+q0l8258kSR8bY
4cY34IOdj0nSsJT2eQh9wf7n/PY/kn/XW/vlHECtDa0Ix46Vw8RjPC2+J6AedKxs6Zc62nsr6tYL
aHcE3tAE87Sd2ooeVf7BcfanpOLXi6KQdxyKpihiuSYpkq8PHzl8kKhNU/EytKmOFqb0xFGybtV8
no5w9q7e1hKCFvSByKhX/bRTEV4BPlf3QyFRalJu1SQ9HXT5uKyIEIlCxSYf4bhbY4bzOz0zQ6rV
hdhFeGeaMI3dHje2lmXXpguVKUDq6r0w6UloGfU02diwDbx8SyI1ls/adj5HhXIOi4vkhN0XHjLM
t76z75KFhXPg1TdBHgm2m9rcDbRcJ9f4VlcdqiKSWfrv5CDhksFObLbbyUsj8GS4Vx7qSQfzPYw5
Dt6OL+Nhmh0D9sJYztahXBIqfrlw4LCY4+pmSyITF0hRR5xGUiiUfiirgWKsR5ZTtsEhlHbnZmPU
fWBS2Lro/L6VYc+K7G0UboGJMHVZ20FBJmYVLN0sLsfU55aTCSTK+cKuugtR4eC6kkNf3M20u/+w
vcNBl8YYEse1ggRUac0c//Wk6eOhTOyiXZiYl34P6WG5UMOs7f/sk3F+Er6p/1AIR85z2vCbTbfP
aj3SXzCWFgiGdHbLboZFGNHmB2W3U1Efd7SqXSk4UYxn3T8tZBI6jhG3y40XfeTr5WL1aj1X+FVg
i8GV3/ZOU7AExcmD0/vR33mdYl4ffC/7MriRYW3/+NYdHjFNcwoETIsns1fXtpLJZObWS+nsYC6M
u8jo60M7u8sHYt/XswUfKtPRqtJGtQShGFHf63cZ4+OUYiiLz0z2OfBLklMHFG7YlDAZr/GtoetM
uIz0yr/oIv0jKu86VP573lgvv14YYBzdVpoEp13mBS9XZxiF+Vmm+C9H32sxYRKuZWM1+6ANstY/
Ti61Fvs9FKNUXYDnvb5Tb5xJYcJT9blJBvNmzBZr5yk21O+/OpawN1dZhywTL9BTcQp9Ih1NQHqu
nc9VgzEJ+k57SZ5SFEZLMp/7KNGe378e5efTK/LeEDhQxqVkDKLzZLDAOskLVdnmV5Wk2UthLJ7c
azaBU3TIWlVeWDRhc+SpDvvSshxkBtAOZgSBF0ntg3AAt7XHyo+nu8JD0u4UhPsX0eAUwJDZp/G2
silBHgdoFZAD06h8IdqMIJKxRmcXFOlsfrfZ1DlB75WtvLQiLT6OHWxOSpfMmCQFDel3COIEK5Jn
3CTH0tXMdh/PtkEtQvWETSWpKQ+ezcqAismiRELs6UT2UJ42+8SPXay6rRZdtU4VZfu0iTNvt1hu
7j8UyrUuRZMDtLYz2cW4F51xLRKYmNK2lj8Y32FYlzULYUHEdGkq+AVzNWF0QjkLdqkd7Xo/6sSc
7FA3wady2Vg8TVbtPVax5G9OB7EKjwpdKjbNdX5Q6H3MjZ6bxnSwXZmkIXtX37rE9zX54NClYxzi
Cozz5eBFS3owS/YnN3G9yOyQG/BSd4TiqmuGIggJ4lJyhJ1UFM5IpsODb45LGu+TzixsvoEOLBpt
7lwPzVpvo82k16O9J7yF8jtShYJXBl7GuPHLZFCBlzZRuycbD0WqZk5s7hdpZSDOeS8UC6wR3Ers
evJH51aAJ5AKsOpajdFu/VhHvwu2zmBZ1YtmJNzF08dAELDQr4ihKQ+IS/QvMhJUnhZHendZVhTL
Li7JugpsIsfx/vKtPyy2HJ9Iwp7zsHRb+7bEOFxs08rHqkV9JgfqEnHkU0tX2Ruz89MNVomWmgTd
CEz2E2l2mwRMBMbQXOTxuVFLrNKlgyXuSCcwVeBoyEUJKK0Wwz51ivhpID71GcaE/MZJTJpnDemF
5yMagGibEYLgbdUwat8xQWdUgkzAq1s9qfzHhRCeHxMRXek2asBeY5jtTMazVsesq6kZP9V9bBkB
7CfgAG4hshvNtfohXEZn3OGxdpctLhdnL82OuBxr7aEYiDCZNQlDQeaqi2Q39CaBerPlJn5QxRTX
dhmaLXXEmOjfjlEnzjirCxXWbgV1RqPVhdUCDM8NwOZ22Zo2u6AOdoxFjhmZyA95DNHgC3spL/me
sfXxrvpcxtdyKLVHu+sMFi19zsaLUog0vdD9burPE3vkAOx1c5oH5UxCvSRWES3ZJCYAFNRW1Hbp
I5BrJWW1B+nkerqlQWpdFoCjHv2o8z/XWsr+BWVO9qlqfYZpZhIlGRBXqN010PPYvfR6fp3MhtGF
ZGh5t6kx2n9j5/J/mGlvPHdUPYh1I/1RHFtt4R+wp9pJD+CHcjBnmp/eLVluU8dFrHkLo4IeYiXL
aTuU1TSGZo6Tff3xU7O1QdZXBMlb9bUt2+7SmqCv8gCbge0hCpfvLm5Gm2w7O3/QdMjKgdkpZ8t0
RtuuHaLPjRcVRFFGrbi1vTl5AkoxPMyLWcE6caW60zqPvNJ+tLmVmPjSACtgfE8yDwyQJPd0Pkk9
cjY2kNclmAdXXXpaJSCwaqOG2VllPKqhVG0LI8PqvqlxqgoIWYoOqJ7Z7kud4bgNKkD4FtlPiHKC
Oeq6H1iIx02DizuiIKERjOFo/X1iKYogRFqONwQp4a1k0lhwktlleRMPMVbqDDctJZ3c6G6pbMdx
6BLkNwU8S2COpabk99kmD4oZkaC4MG4Hds6ylzosJuawm8ZmYtuMjqZ/4izP2SfzJ2uvEQ49cDbR
LcKkkLfMV+4anHQwUsobgVFgauEBSnGwMZXNF36xAjv6VXEKONv1xzPmLEG6mmtWLYVPPns0Omld
b1UOTC0gsNd5diZUgORJR9p1wy4g2QLAwkCrZfkCVykp888ZZLpHZPExwcRIsrIdnnP4FaT5+p/7
KMm7rd/FFsnNKbl3QZpb+H5nfXD4AidtYW6URXXdLCC2wq4DLhbKNCqA9zRytYrmZaw2SkuBhkiD
zskmKbquDNylRmwD4MGPw2yKddL2FmM8S9eIRpTkIn2cU/692xWv+D03Kpb2ThsLIl+HAiTBIsdh
ZeZ4CFjonhqQGMhPRshZOUMXxotfVAF5A/BaFPQJYsMRmF6Ydd98nkoNboVnz8VxHOZ2DiKzbali
xm7tHc2qUMyafhr3gT4ZDOqS0yvciRoEym4SrlMT5uUVTjANoJiCVHOooDpERt0hMZPfinLizBPV
cX8u0jq5K5Ek4ObXYzBSZGNecB6v7XAehnUTtlDuxxSvmgmbcNcoOHCQAVkM0uh2UHZ3bcLZSfis
DPcH5+xFDzUrcr+ITAPjr8iZ/qqk1S+7sZin+9SW6tGbYNUFntbOA72eRl67ieV8L9lHdAFWNtPb
tE1h3GZx53zrlmj5UZg0kDwAH7jcaJfU2IQ9p9gI2XOUk7E3PehEKRv7QTacumxqW5irx7nutgIx
3XiUjTYfFqG8L4AIOYxZejY+IM1M9C13QfYSswjH1DbKlxtrrK1vEqRsFDRRyWFvzsfuJR3m7rov
18huTSV5vB0rFb1MzTTzyGykYPRcSrUpyxmQXAIF87vm5v33noBkSoSGkf1gC0uQE2EjxBreliji
ctQYkVfuOs4gzySQtSywi5va+164ENIWpWUG1XDHvbSLJI63tifjBq6jWV0MBCjggV4GSaRiD8Ut
MDPbeUEfMxsBNCL3kHUO+ayEXXaMjWSSXzKrTB5HkCXZpnDn7g5MAFVkRR5fv2HFjL/0cZl9BhFC
Dq6eOcVXdkvpN/AMLhNXNaANLvshvbFnSe+oQRCe7SpIWNDCY+U/G6ne35jFNMVbVkXQgJTncOcT
8nOxiOSJNKzqulqdOV1JcwhAYg/g3q3WpokRmdaXJi8zFTay8uMdzvDhbi49N95MbDuhBE7aWPL3
ecwEku8EiJQxTf5uatqezOE0TS4FRoEiKOjJFVswCCD4ZM80RRU3cgJcgPmVo7SuObO6RhBXtchJ
h4VRp/2WUTv1h1jTxaGY0yFkJEaXC71dKslI4O4FpKOY5clmFgTlQnwnsbSLYadfVEUgK/SUYrI2
KDMmwCK5Mz1bfKdrNZ5WId8mMzAhsumFmfv6fbb0hkfsRErtvraJxwnIAp71jTP1sjlLW4mUokXD
EjZ9XkTXosqKr7VeOcTYT8r0gpgmriDGPOIRxOBvppc8KyWFh2IUE6hQf0jKYR8hzlVbMbgo1PGm
1cz+avCfY+BfNygs+kvCXyUoQ091eeBnmhJfkGIR85x0jnNBvIAbDsSTwzWaxDg+ZO1Sk+YIxw5L
odfm15rF/iKgBJEe1nmFmAYArTyivhppdxKr+ZCqZi2pZH1b7QdBMttOBziD2qtu7TGMYoPoJx0a
0ks5z/lNP5i0QlOW9iOFYMVMgtfg1lmmbjrTW+U9RpHdS1ohRVdvhqVMrHMxmkTQbmUNtSzd1FB0
utteB6SHmN2y5A54C4WcrKiYp4yxjr7R9dBgAbGZvy4WYB/EkQ1pdxC928FAyUR/tATTZiDJByhR
FdalHxrWLJYt+TRxvIkXOH20FubuhtqU0ndupGfnbTcbnwqABd/0mukgJOuQzOrWNOg0Dzp7kFB2
rr+EY0406c61UPH/JOJeythmWYi6pORf6izJdQP1ZmUyl+MOSFvKVr2Fe7RxPM7D9Igq7brv9WXa
NSg2dVYST3330hHIkUGvvqRk1GvDwelTIjF8qv7HEshvQ3fb5T3Us1V+MYhf/xpJvT7aHOLW2JUm
vfPksIBMWBKmy54DzE2j1OIFiZpNmIf+7P7t95EFMKss02eOfoSrMrbjYBZ1ewCqYG3E0EqLvB4g
ZDAgTP0Fcd58mOs2u8NKK7b2BFMfOpDn3DEoPABz7gV5tGAk7qyJURaknuM9cozN55CmrRqJusuH
r6IUQx7Yc6SuPVxUA9iUWAM7VefVE3jaObqc+4hkjtAiXxhKVTxKuRF6L59kR7TIhaqLRG5Ntd7Y
5ORdfAY7VFx7UexW57Ntq4Sk3hSyHPU2lEsckXUegx2fkX3IIGMCqr6jdWfyr+sE/IOmRnpYkMZS
kI6T9EEsxbZ6jilkvABihVficoiF/hXJ+QzgYveElpWxR0aIae1B3JQPpUH5CLB2WkwhyBWeqsy6
6Lbwm+rBqZs62kCycs87X9K5ivq2uF0SPb/nWFp80a1Rd5Ew59pzqZd8h9ha2ydO5/GTVtXlF0Dd
mBr0fHxSUW+2Qc3x+KIm37a6Ud6gJI/S0dqG8qoYrk26Jw+WUsXLzIcDfB824Gc0iCv8IoJQy+vv
ETGQPiW7F3JTy29z5PrRGdLuSD/XNWGOYU8yyBhWfpp94ke0z4WmnPuU8IM7W5KoyxY5UxeZCQ2E
cu0MoLeOHerNBIhXt0VnTryVIvbajWghWh1jN4n3RSU1zja0celKj4AGfWuZv1UqedElnz8EKDMl
64ROatuU3rIhv7duybGkjRnM4ICIVITb+UiQD+XUpJL+rjd0mJR0BGK8qLiqyg0p9TXjtJr1JSCv
RHLIj83uU0eNZsGvKSvr0klix9j3pOP1FxYYrnqbpRmlr3Hyp+eU9F7tUXQYSS5nnl6+6ealK85j
4dTOtuGHultvaNWdi9mZXX/hjN1RFaYSz3KJDThnbYJEwfVoAG6NrFQ/klKZ1i7VK9T+sebCaJ1j
WBFhDSN4PNqRFVF0o7oaUEavHi2PJsaN5KEdbFnW7dFfP69wrj3/ZVzawT2nzzYY27htyzPCWQfj
oJfVyEuQCZa2uHFK8sSqKar/D2fnuRu30nXpG5oCmMNfdlR2kGWr/xBt2WbORbLIq5+HOh8wVrc+
NTzAiwO8J5hNslhh77WexU7Jq11ssz2Ln0kwnr2tjNROtvpsKXkdkVmebsbGNAGrlkorAfyQNX+Y
Rdm0qxScpr0WTtQmV6h6VX8VFXrR3PhpGGZfqUCU1lMy2ZTFeSDuvOe9uOM2F8sbD2e5rG+pEX+S
0oR8ihZF6CulFcNjbejmD85HCh2NPedPMR5VNnkg6DK0jxxxaLp6eEVJm9TXmWVZd7nSrJA/s2uK
nRurXF/70UTXIGfXt+wsquprFsv0+8CwSlc9QpBFSmdnfAp1UnX7xMo4Z4ftyMZKB4Xd7Fgbp2+l
rVOBV9RlPqf0vNBEC1QEeo65ZgWbw61vsF8u50sTDuqNkYdkTsD7sX94Fv3d1TjY1SMuMfROFPTh
UP4fiu6GXRe9+dw7TvUbOs2EYF1LzF8fV//OapouznuN1guxcoiMT4EQwOOqlDBt7xnTrn4Lokb/
brId+tfK6XIVogQojmpLtXipef7VvJpn1UxynvznJHfGTT5F3qbK9Qu3clY4fb0I5WAP1SXz6El5
Nssd6kAUbp9Vjx4CFFy4r+xWBa6BJjLtU3Whxv7Wm0blmeuxD8ffhK/Q4AG+vSliZKT0xiR8nv1u
xjI51hiaEkAyUMdofRtPsZdMWwFF7UKz4fxGDYTEVPbZM/Msl5iKv59mO0orcWRWHnxXlruEsLcb
8YoELuZwjeBLfv7HMcKKaiCnJQOC6Aku/PZ6dkO2YE7J9+CP8byQEF2oUl1z4XGeFfLfXAVl8dur
uJU9TpFpUjkpRHVjVKyqTgwLz4JD/l84yv/a4Dwb9PSXGSFseuAgMVxORNJikGzt3ag8yGrw2Qrn
zQNA7P7x48d2fkOIyskzAK/AVZBVvr0hqkwyVHNeHjTBhBBzFOUQGv/sqfZeaBm8dz9/X+nk81Kq
wVSuleVBQJK6gvvur02//vPx7ZyNuqUpj7KLVg9ef3xFb2+nGXH0wpcvD/kYZVuEgeVDFBnN89R0
5v3ozeLq4+udCJz5vtCj+ji5eU+kAWn2yVtCt523cm66wzRW4jkSdYmVkCTYr8QKQ6fD17MvVfQY
5lJ90rpIbUVLFALotNb5PDuSTOlwbH4QBaBd6Hi982IBaPn8OMDHuChPlNf6FLVDzQd3sJmbd51O
d4u0AHE11/3Lx8/gnReLhJwvz2ZV5n8nQ6ilN8KirJqDHJG9uZWRQaRCWf7xVd67H3gcfOGEQlH3
Xn7FX7NzLvW6Hq1CHtLcNygxFb/mXBSrmAb0hSudqCpe3+liEWOx0YA48AG+vZTiYAjIrusOObCX
TQGSbU8Jv3zgSKPvRYNOrMnn+K4T2fCUL+IoR4713ax3xm97iKIL84Bx1rtk0aOGzJtkMmdmM05+
Tg3U2Sun8RCTBwaT1h04Gvlx6uxytiBWgCMH53QIS3JPZr3XrZ2uqyEF8519GofK+uFAYzZWlRUC
9h8HX/Ubn8JCSGvEn4iUS60Wy3kJrnPK+2hfN2ZxJ9wy+pWbhXjw7LEGmm+W+TdhlpUX+C0F2dVk
ztbngen/QWShfinW+WzVWm6Z9RGFh74wO05umeyL3ieCmp5ZHScrh9rkqmfnuJVsA9axZ8c/WP/l
kU7ZvP3nYUaKqYEtg9G8SMzfPmy3anCzxXp/MCksQFDXm7uBgMKtBWlx/c+XWvBTHt1o9EL663v/
a0S78GO9bA7lIbcLkwQ9dsmFW6IkbMsLN3XWO0VesAwecqF4mPopYKUWdkS4ejkfaOdsZoKyN+x7
1SbTx99OmqT7jHCLf7w3sA46KnM2Oiig2AC8fYxJP1rwLEx5QFr5vbJz/Su7ai1o87j7+u9X4uPw
lpsDVHNKQRk81I6YpocDilZEfeCet/Ab9JVnuOGFF3Y+MXBXywbRZYPIzOqdzEHuRK0wrL3+YIXx
/CBkFX7SO1ut8sIACjsP8aZuxHLWkM+KY+0Pkff9Hn+PvdYSBIgf3/iJdZ1pil/jLnBEjrZAik4Z
DhOhR5pI6uGQcrAMBt919qgtidRAt0xlT4dCkE5h4Out88UlGAWXwmA/tQVBgo3v7wgw0J4//kln
czS/aBHKwOJb9n2n3mvgafgQRnM49L2W3FqYAjdxbzfXFLQvDbDXKeCNzsG3IYcwPy8+dp7FyfpW
OvU4jEavDsIl1AS3wSIbpb5lAiTs3OkB3yAHLq831JPnoxiH9m37u9auUADkshjvhdsqNNHGRCPB
HXIkWJrblX8sSOcUMKkhXFPL43Db8qB+OhRJnvRRiKecPJHHjx/bMmzObgUWB9vJJUL2dAgbasC0
npjqMM5luZuI2Fy3Xvg/YXv/637yxA73Ol4W0Y+Gnolj9tkskNOZha5RToeSsIKNaFznfq7netuY
dfElRoK+agrcJTHi2Xs3TdpPc2/xxCYlidLxoq1LUs0NKjdrz5lP7T9+BmcbN16n6S7nBIM2Dp76
txOGbrQZuavpdFA6An72LgVUj+gZQnH4KR7GSwnF7z1yC7MqyBgHupVxsm3zaWUsOoIJ5i+NjCRU
6aaOVH1h3n3nptDHUOBiLUPufTrvtqYMNZgR80E42lJyTbpdNSXmkugg7owORPfHD/Gdu2LfYtqG
xcTL+rH8nr9WFKMXKEz8ajqMjiauBQpvStsE2v1/XIUd3yv0AL/XyeJc1FFSiKidDs0083LyQfws
qsq4cC+v7JK3XwVMk8WdiCCDa50GUyrbGL3GT/VDmLrtdd/Y6tFzINgG0qKNVFC128m2L3BDOKgO
Ois8YNOARN2Z+S0Bag3VLnYME8WyO9NLzJXwErbhvn7TA+RflyNa8399LmxPXR/ZKyYrVoiTbaNT
2HUZCl0/EOaVbLHxG0HZW/GF7eD5HMtVmO8w2SGANU+ZgK3AYYN3XD+kpR/u0gGaDYj8Zu3L0bxw
Q+fDF9Ucs6y1LDN8kstP+Ws4pZop/dSo7YNnU+GfAG6sBrd17nyrUdf04831xw/wbJvCmOVSmsMH
w1Twetb663oQ2nr0TJp/4L71nZvZ4A8wejng5+ZGpyifTLuaqtSPjy/7zkLq8sFwl+BjmYNOZZGG
nVPKbqU4oMcy9swKUtzXjaPCm4rRfU8aU3RXTVndf/bQyXZ0r2NyNSANAcxyhH/oSIBRKxCJ1F8/
/mnnH/Tyy5YSCqgGDj0nu9F4dPwKX3h4kAhWvvJpx98KN7lkx37nuVssohTYoPqw/Jx80IBPDSCL
qThko05iUW40ILb1hqZg3Db3iZMkO3Msowsf+DtXZWjxJlm+0SmeCl/1xgzJR6d9w9lCXEW6bv3O
stR4Tokn2kFTsjeZn2e3Hz/Q8yGNKnIxonKqIMXr1HXdTc3sg7Iqji2b3yty1RAzE9eHcqLCmKxN
/dPH13vnBfrgNZB+Ljp1XuTbTwifngazXpVHxhhbRNa1uwRN34U54fwqQBAQtjJIYAQ4p0VF2o2N
ARerPjr2/MvHt7LWuuLSYnY68XDydjh+8nFSusQibL69FbpWBo5J1z7WoUtchu3cuOQPBGTT/Bv/
d6FOY7bg/MCmnk02DvK3VyIiQuk1+9RjIb3mBm+gtVJRFF5AP53gx/67DKOPgx7THLXDk+nN1QWi
tJ6xMCdjgSQToOl4VRsEx9w2rrBvMe6kd/Qm/AGVHvmd69pDOrP27cFuA0EHACm+NLZzqUPT44hD
aIdCvLdTPmFEuzLROlLdyFNM16LSh8/+7PlPrSZ0NppFm5OA1Grkm3083k7H9/LoOKAwGpZk1HOF
95BVPWdrHh1xE5jvq80ErP1aztYD2oRLgJHTcXdytdMsbDSZflj6XK2Xer42pbTXFWi5C/d0NvBe
7+l1rqCPD0Hq7XBgryH1wnKLY5NmBAjkJu5Av2m3+Tj8/vjpnV+JneciEF/sOVTMTybCuCM+cJ6a
+BjlvLtROBzoao7lM26D9T9fCuweziGdzaHB6zq5qbJBEgt8i3hwZdzk1UgHq5H2NbO7c2EROTu2
shHExIB1hZV88eCfPECo5HFHThtR5HJJM6iJjqsQ9aMuhh63tq1EcPTxai0gEyb8PZilWputOd7G
pOINQUo36cLG4nzcvP1BJzcvIlIuOlfLjih7aAfqhdhHucHW7uNn/N5lrGWuWlgXwA5PNvmt7hVD
W5vZMWkjbd36hfbJM8fq58dXOS3P8XTJSFkW6GXzwNn37ZtsKxJcy1FWRxyZMHJzrb+lKqJu0MT7
32VhcsY0/XgzTzVKWuJ1LvQ9TpfR5fILP5eJUvOgIpzsOl2rJ+yLRMIjvTf3Ni0VPISy7nemDV48
slFAZTE7qI/v+Z0n++aiyzP5a6cWGsSEzNKrjjLri50Tjc2u94ZLJLKzjRn3RsUTv9xCe2AxOHm0
tqOQ1pPLdozJB/lRCZBJRtSkKCj0nnw/pFixbtHUZ5z2u8gRDiEWtl8FyElmwKFUNAWf+ebjez+f
YmG2At01/jP3nfLc0w7BV2+E7dFC+U1cjms/eUgCES/m+l0vce7+8/U8l8UXUx0DjGiKt8+a0Dk3
STk6HlFCzg8Km8CnpnEJNvVK7a62kkvILmOpnPx98OKp00WhF8TKiPDAPbmgWTeVayJFPYJt0u1t
WhS2ESSdRBIlBy9+weHrPfmzJn7JTA2IEuZmD447dwMxhsV9qxita7KQ/StCp1InSJyR4KEGs5YW
9FVmF/xhubtt63KsApIt3T+ORBRy4bG9M0RpzVAUZAbAJHhaxLeULXJddt3RBwKECsbrbqoFcvbx
yzm/CudThHYLG56Grn1Sherx//b0G+XRJkJ7A4BD21dNc4mu9e5VYG5q4LgpEnknn1uSj4600PMd
nbnLV7pH0Dk6Z/NfP2oMrgbGzSXfwcIWcfLeO6b8JCEW6Vhw3NtqRAxuEM0mFz6fs+nS5EtmzWPS
XE56i6X276ljsXO0ZBTgXRf0NzdAuTGymHmqb8JItncpHu8rZHpjvsEroGE19PMLu+WzD5hfgAoU
i9SyR2KAv/0FxTxx1sE/f5SxsG6mYZyQQJPgbBQKUceibv94jLydoVl36d6Y4G8MDsgMydORqJc9
4UtOM9MirL8j9KzICOxB1aa5be5tG0VKnEzVJYfWCeL3v8syZ1CKxVZ4XlFDDiP72tbng5xg0BVu
JU3cLQPK3Aw6sL6aXTe5dt1IoPE140G7cvAQs4tLy/zfmiqvP8UmWRZvsWuDX3+dcf5aLowEcVlp
UQeTswdwcCjnlZ5QDKuV3/9T2/P1UtwrR3ksrRpNjZMPUiLWzcvWwT2Ci2ZX4XZBDRSHeySmlw7n
JxPl67U4ITCaOVECzLSXz/av2zLJQshblWsHv04id2XPU/apSuEuIORFi7cZjah9HFK0buuipPuN
1HiISHTK8uZWM+fQWsOt6/coCPGsmFGtmTeCvLaHEi6I+ORHWXSNdkmAIaIlHwD78B49q+m+fTw8
336Q/93FkrBhMrdQcDtlCE+J0ypaJwxPR+/IBwXM+mDppE01apy+zGrUbvHNND8BCQ13E9lRF85h
bzfd/3N9EykMFDLO5drJG0umTkA8mufDoDvduhNI3BI2TLg/2urCbP3upVjcdIqXvLbT/f2gSimF
bLQDsdFobj0xX/lkoF6RAzisP36qy7br/y2i/93V6/eO6mZxlJ1M2WZuTGapufqhQFq6TlBa/e7C
zFh1pFWUQUZhQzbCv461OP2nEsf/XBkzsU8JkgnWOJlgqzp1hwpTyUHlTfuSsnJs+LetpRIaX815
l17ql7/3VKlsmMvRgiL3WfuiIn0lnwWfHCZLsEKZd92NsbeObf1SZs/bqXu5t8W7y6LuQRqg9XM6
Vgad2J4EqpRFOjZcIytJt6bfND9wnmOdSuIy/v7xezzxTP93ScAPFFfY5ZPPdXJJjKZwvJJZO3hp
O7jbwbPqZoPfKv4y+t14KFWNsjrJkuzzYJn1LXNueevaERRF/sQLK8n5oAIgCfTAplnCMe50hUbP
ObDfW2q/CCwS6hEpG7N5Cek2vCzBiZnmj0mrEHeWtfHy8YN4uwd5fQ5LyYy1c4E8nMmRZlHNkSNN
8xB50XCdzyHhbz6a5I+vcj6W0NHQ1KMYyWeqmSf1MtgRM8mLEQhR0XgrTfkEEbTDMZpk9s8LBbIY
xiyzN9t5OolvJ29DdUQHohk/0unV13pqFVubiJ81gZvywnH3RCS0PDu2vBqIe2Qc1mKtfXutmM58
0/syO9aRXz5nirYack1jE0XIjdsBLquO722Dj9d6EqNjMe1LDQRSibAUawsoa8THiWgu7YTOnzZD
2oLct1i56b8t//yvBWwWZJCK3s2Po5ema79L+lU1dRHhKHRGP36x58OHS3EJvl/UiMw3by+FuFnF
th0Vx7JTxU6by2pTxdaliJDzrZa9QIbBfoIvNBEkvb2KDDsIB2VXHweVm7ctdR56u9qIJ8dOMB8o
9xmpg7ww1b9zawRYILhm/bSAAJ+cwGtp5ArnT82+eTAA6Fnl1VSm/76HotCpLRwDvn/+enJrbqwJ
ReBawxkgD1dJ3CAqEMLYllmYXtggvzZb3y5eEBZJEqOFzyaZue/tY3SQWfXt3FO11twIo5UvnReP
5M0bE8jvAyOd3Gv29xLblm5DUchR4ySBN5FvuBq92NlzDHag4LW5gAoyDiSFE8WO55TdLw6d0s31
YDTn7tFQcZtttdTRr+2E4N+VI0ZSPXX8K2bQk4idsh9V2p8Sk4UXKJXb3xQlhzpomHtwii3noUC6
JjYOxMc/gAX2z0Vt8xuRRPSrlni5RwSww68e0NWMmywt67Vv0Hq4Qropfs5aUVtBUdfWVtOGqFlR
TiAPu/aa+qWtNG4zQQdUBOjMxzmIW2ncdC6mdToHYfrLHRoDU05pAj8cS+pnVdguSVidji1TltNc
BiptbXEjcSZpq6LKtBizELjKdYqfWayMTBovEfW5LzKK1R+iAaWk/xLisFdu3hzt2YNg0ErN+1ma
fY7ZPEqqO+KplB4UMiuoi7sStN6Qp7hey9kkl3tSs+2sDOwR+O5QhshN4S2YD0x/3tOgWhBXH3/Z
72yDGfRQOZko+Svtz7ejJVfGwLAo26OD6y4OatQWN4SZ/k6KqP5U+4uxORFqn+g9egyjE/wUq35s
LbvfAsKI140uyRHq7erKYv6/mrvY23QlNYdIk+qaAyAGzTo3wHK21oVF4J1Pl5KyZiwsIfjzr9CJ
vybAGOehMpKpPZZjW3Mga5FkO5W++fgJvTPN0tNADA2hCYHDKbpiyJvRmVSXH5seqyupHP56mgfc
AdFk/39cihWUtDjYVHSjTzZ/kWWOeNRNZnR/dveFEzlrPZf+FRii6UKB5Z25FvKUR2eYJvQy/719
7aGJZXCw8+IoYgN/K+0NVo+oLW+WZBkwnTL0v8haTV/+/WG+nrbQylAROZ1tgWXAJHLD8tjbrbEm
OK+izxGS6J548YXNyPluk6Iu202GB91olBxv71A3y9RXjl8eK9PMsUxjr4rjOANQ2YvAHNt0+/Gt
vXNkdzToMKR/LP1YjspvLyjqPh+tPKeUTJdv0zRUxLN0TNadMVA009zwu8jJfSNHfby2IM5tLDrR
Fxbqs+Mg5QLDQv64RHsR2HGyLzL7SYXUsXitKc4lSVfrzrRleF8IPXkgSDPcFvzEAKtHtmkmCO8f
P4OzUcWxnSfA8YwBTEP6ZEtiLfny9VzoVNP17geD+LduWdUWL08K/dBTe5jZ1YX3fH7Lr6mZGi1H
9tdU894+9pIs+JR10DhG3VxdN5iLiYXWCtBSZdV9ysgdo2LZF3cuSbMbjyifC+/9bBbintk78OC5
+qLQenv90cljxP6mcbTCVq4nYtFv09m+tAt91WH/vaqzx0UqSGOLwYza//TLGSmSIw4r7COV2I6M
4TJhdcYi699UdZRDTe0mka8tZHI/yJ2hU0TnDZYKUbbEEcZVJu9j4TnP0hcADKqixa1UmFMFADUZ
7AFy56h9gTzi3fSV2d8NZRhuJCaQbmXkWFArOqaLmyj8405Z9RKWM9VrpyvStc5oM1ddM6XxGlqP
vseWXTvgXgfMKpE5zM/CGI0Yf3mI91s18fxiAq1BMpsbc7NyIIJ988IWC0No+PkefJVHcNTQaTvd
GeDZlCzIUaB1/jQEGuhxO7CxQDVohnCeb6QV2wCbo2FclJL1Q1UVhkXeYandE/jJr1cpUbeRbRUv
KkssMGQM3FVRxjhd56poZIANZjh0eNB2RCNAowtVIaYLQ+Qkjxl1sIGLh2mWcNflDOGefJYqwmLc
KGUd5zYMJ6hGQ7HKsspy2IjpzhU7EQSM+lgln8Iu84crrKNYTRvBJg+AZ1wk4KGN5LMphPtUG9Rg
A3jL1pdphAeq80yA+ua+uPBhYXhl6L4ZcxbuEgp/tsVZjl7L8rn/tcCCDdDHDAz/0cRXjeW3x53a
llnrB27mgY4tKY/ggl3wBobZ+O2qD3XtMZ7T6milamF7D2Dn1o4bhdYul3V3K6NO/szjVHz1e2G3
16o04EToZt/a0MBbdSOFkvOqrLTE3Q39AMgkD730BUe4Mwc9yfNNUC7OwkGOxk8nx1IbtAA3wmAO
XQUENB8zRDDjgPcbqg1MtsoosWqRVePb23kGGbrS865+Ae0j2nVWieLRGQc17ZBBW/pm9ENnWrmi
tlMGXZj5X0F1lRMlH2/B2sYy/wpgTNmrpB2rB45c0V2KELwP9K6an/1QTTeGlxThKq676K4nryAJ
fHDjVqC12fzZTfpMrKOsFvt+dCq1AcSS3kVar8J17NtlBScBuMhaz3r/h1P1+tdEdnm2AQ/v/cyj
ar4rMCUaW5hZgpA5auzHsrW0B2XL6Zn6JIiBQbOZ8bJpcH9bWY8tjQk4/FxmhTeg/6oy/0aSXX+o
OmhNQWrMUIDAcLDHzuIRyInZpoFjyfaLXRW1v9K6lmAT3M/2SzbOTcjDr+x6g8FUACpKkvSxyZtK
uyskDIV16hsq3dV+4RM13pSVvs7DYhRPk0BavI41PWrWaSPVdJc3M373GTXGUZEDMt37dibSzzjV
w/TgABoWKMgaqOkraAmi+2JqYe7BNUijKt3386CGOMBV4eR3Y6yhjECdKZy9S6tYrKo2qr6lWPK6
oM5EZq3TKNM6OudUJYKqyPsdTXt4G5wHQlhEk1P/dh0pv3uEOAKvsWOw3YCdusfQhIXk1Flrbmcw
7oSmi1jDo5saHA1ool5zmIOUTZB4COtwGthhFI3hp/dTqKw8gIahj7tKZg3Yqj7t96PZ1XI1Zm09
bELhgXPWejFlNwWE2N+UGZzbyUrtFB+XYQO5GXXnjipa+2KZndWsaAg4NzDWUjyAKgQxqDBorwED
wdlCoZIo4D5aEa36qffUblF+8ncQdcQbk/LxfEXXrtSueyudxIYyjXHrdiq21oVogI9aPRrQK13v
mi+RGkR5Vcqizm4HJ/aTh3Y0XRwAFDSu9L6rrnGvlk2ySsWcv8Rx6N57oUdEe22OosacYkZtoNeF
e8d9mvNWTCXzVTg4zT3YTPGnlzW67CkRJrQmVYSwF/I0vBsJFYJ3XulRtEdK7O/1mD0SEahV3q00
aVbGOjPH3tiqUSXlvVU7ebLqdOj6W70aICPQhYQ0kFZe4V41Mdmqe6Rp8MhCLcJ8O498Q6j8O7AL
FT88qDxVv7hQHNAnGnT+tgYv+oePrViuvCgfYL8ZSfRl0GTRBA0F0mfayqG90YXKJgJcwvBKAhiB
Lh26+cugN0j0jTieiWKcWqatMTPKjeHzO9a1HyU35BqBYYPCniVB7Dbxi9kltrlbzo8Nqu3a+Rxl
QM2uQWRWNzQTYAe0XoZXCEjHaLNaignypzW7y0Rp5N/ckDN30IGrepxZZv80fdaS22oaEQJsuDg+
ELMpOYSdB+YMF7Ff43efVbLzej36ruYWWYExeB2RN5PUjZUZknVPVLW07noNhGXQtnNirRtKFfUC
B4ttDuSmQ95oP9EDk5BQkwDiFaeHEBJXxEHVmB8R+fgo0cNGPk1WVf/xutI8MJfDrSLl3vqepVPz
s24k2zNHJBCzG5Oszt3U1u6RlzvXq1q6ikWvirNHUSd6sWZ/0Rvw4ZLhl5Vnrr6OuUl28VLXN2bS
wkO1klgtTPrEjQMKBfkQsLToybocRkqsOqiF1ZzmlbaRuPymwO39HDhqQYd5PY+euasizmSrptXC
b0blEDnXKJF+wwFuf5sc2VTUKLrE2EiwRc9U3SJvbSg/exhVwYOw/YZES1PIW+htoO7L0jm6YcJ/
BWSkv/WcUkYrvRLJTyYOC7C8D28gMGFvM8WFs3UvihEKQjhNAJ/YSVJckV4N1xCds08FA7IQhY2w
cvfORFtiDVc6Zc0ztVhA1HKkF4x9Ym2zvOaUXlZMsgFhXdqzleT+Ey3hIsaB1fQ2G7DU3UszBp5N
EqPxJ047h3ApLUteqkTJAtZAmhOQkc89rKRKg36iqtFYA7FSz203xCP76KqB1l1OGbDNDAYVkIse
vleZJeZntnZAxWrfiX7MIsn764xuuB1YVRMZwdT6uRXUsxjqDTPNFK/Y4vBhdeUMlUwz4/7QlKJ4
aRIxR3vwYNounRK4jhjWp2tzKBIH3h1QHyJCc/lkW5E81BBMPvmjHjf73oJWz/LjGo9W6dVfkEfV
n0qA/Rmm/ZodYc6xe1uGRqUFWPuzB8cTL05jypIuRMGMOipB0hD0m4G3nSpP3yjdF1C3Kt1XV1Si
Z7AOEHdv2JlolM+SIfkFsq+AwkXZNNqFvVGmwA1ry/zG7G2lELxmAxoFbQQOn9IsP7nUrE2AA9Ns
7bopo+Ex5v3IdOEk5u8yk7nxkEdmeJdIbaQxYClAeR22sm/M6qwyqkstwIIy079MXuEnaBhT+xuV
D829STyvzHZkkHC0o88Yel9LptpxBZ5knJ5H9v2EFKjJ7Xd9By9oSzG36+m30BPcqdliyR8nSBsj
/Eq5Y8PB10T6UjVd++mshQeLCtR8lcV6Xf0kUQMKnzY3c7/tvcg5tp5IiQZSc/zFtBoDgtHY2fm+
5wT4nc4r1GGFyl1cO7BGn+Lcd6m2kfEXaPE0OGvLU9XBT/QczBnIsnED5MLARVN5/BcxB6EV/aK0
+Kz0KR7v87Ct7T+8v157zkJUTHA2E027bphmoo30WyO/jZk0IDdLw/xSNMR97oWdFu21mas42o51
Jp2nGnjrLext5zHRrd7c0vzX/wCFmNq1U0QyW0uGYrcuRjxG264ndGKt8sqqaSL1zYxLzexv/Lxr
BZEewNNSMJ1yobHU/VqjJJWssfHJCsV7ZVFV80XzPOizoZA8aoO6M/R8dj9N1pCpXTUbLYFWiTeS
tcAXrK1pV6mUmcuY+pUps/F3n06uWCEgqw6FHor6aipadhFz0msPkabL29H1Yyh6IPlfTOmQx2uS
z5BtrSnPolvQHMldWlLSXOshx7kVwtzR2LoDxdVV2FcYiKhoap9Q7I5s1z23expkPDZXnGVg+nDb
xa+61tz7ehqE2Arc81PQtdIdV0NJAMLKZjb6ZNvwKHfw7AZ300XSMYMpa7vfHJe1RxA+8sg8LSow
/zgrfGssIgRGjnGV6cKaiN8czO8iFDP0/pITxbbl1m5TTqxMG1OchWtvaEmb4k/sPistbTh4FI2o
dxBv2nunJd1mSwCiKtZmYUxdoELS7G7qTK9vC0QagATGKCfVY5wNY6OneXGXF0jxA61xjJ8qbljC
BxdS0SocGn0TdQI5ewWse2tFs2YFsh+S8pltWLrxVFet8JOBH65tnBxgk6B/rfyoYWEzpomFN23n
aNUNBSzz2Mi6ddQUVYtcwjeb1QBejbOFky05NVMxJzAa4TfscLqN7U7rDG3n5kB/buuKmSdLWl27
zWbd+FT4fWOvrDZKi6Bf2pwceTThrPOuTw/K1tQPjayWErqrQshbtZ3frqtOuAo6m7DDlT24mgtc
au5ve4f/E1QJbSW+LGt8yTrD+uN7s/9lskc9vcqFAyVPkB/Oka4If2hNPz8UqbCAnUrNPg7QKS2o
r8Krtsy5CmVmWujyviaFtr03ajW/2GFTtdftNEL9DoeF1Qw6l0M5q86f0WydYTNMfq2tZLGg/Qxv
sr7mpUpN7got92bspgnouT3NTmBABfZvPVBb83rom3Fcj+NY3Oc9Nlls6iOrn44GSa2SMq2SveOW
8Q/Brv2nG0Yz2RdarmEyh3DFp28KOoWpUcS/4eQW5qMkKl5gOOrGO+Sz07APfVobO+qh6k8D9I3d
aansn2DR/HpdAaC217UT+QDRF9hWGuRoXh9zaGjxqqrpUDF1wenn2XLs5GaT9lilmRdzZjGSkh5E
pn75sMgBeaVEZ2960VsPnBrdiVMyBQoWH8t9xKROKGFnGBGsIUqkckX3EQ5QheECeK4I03vQoK64
gkhQgF+EUqlft3pBPEVuDlTdTRH335JxgTdaTuHiRw6zYmumNJ6XxgytFoyAGLAiO2lXtgU5Zy/0
oTQ3xki/FgtzAb0RtF7yqavb5Rm0tv6kVEIDhVWxP6p4nO5pIo8PSVpM4ZUFOqBh11WLe6Ak0bSy
zGp4xgI00HFRqrrTsqmAw4YwG3WKMs2XIU668NqfZ+SXk9s5+6Zwm99zCGR1Y+DfFEE/W3Gx9sei
eoTB2N7EJtWpoHLAhRGzkrdfQff2WGOlJPajEL7W7XM77ewHeBzESRZjRcYjcpViPxiK3S8tXesG
BxpA1NAEur8q2gmco9Vr6d0069ZRta47BEams35CqIqtlRFzlAxcZXdj0DuDfJ7nClRA5boF50mC
gG4UXA8ipE2L4kfPtop0odjpHpe4g28zrPZb36zHeNNVBAys7dR1H8LYcu7TpJ5/FZ2Q1oo/q/kT
55nza2zYOwc+z+sA07ADhJu4xhE/aWZwyVilQVjl5g9qedHXbAAAxRE9MYZgYPffwaDz608NiFls
XZVgcqmRppMQ1QD33kjNUtpj8X/ZO5MduZFsTb9Ko/esy3kAGr0gfYoIhcTQLG0IpULiPI/Gp++P
kVW3wuneTqjWF4lcJDKV5mY0O3bsnH/gOOkoHCNFSVWjD4gjFbcySUFbvDHBNqNniDlAe9TMpvva
TEn8+88Kw6Bo6NdD24EptLg6rgpgeZJ3saINxXOOj7MafZ+Dd8L+TeuOEuaWt8S6YbMeaynYvqpa
BcrQGtSZi+dJfJidL1XloZlwezrrmvN6iFWdW5RtklOMKp5N2nOupDxJ9Aalzk+b4ZvOc6PofzjR
BoRjRQSgiLhaQ/N8XlXKZVGEDEpQd/vwd57bB/RzZ/tjUVIOKLjSirsy+SuN3yvo/v3JjGkRvjTZ
YPRQEARUrK8+YGcQsyYbw47Wbd3yGHtok+3DnbRVKV2aJP8uOV6Os6rmow04jH0oku/IuO+KQ3gf
7uu7H2SVuy2yjbKs162hVvukBsGSaTFDAX1mUqZHRuTKu9j7We9OOLe55n5ra64w8f/8hktDatEn
WZCd59/QqimC54K9aScnhGCN0jV/tN/CT84T78m7qHyLkv0WwusCwLLeOKs1BVKG9kHec/h+xG/j
+/TJvjN92vAWudEbjEwWy+Nf+QYMYXPUVfFYKSpHtixGpXrxyIOv+ll+0B+7r+YTKUmleHF/xD+x
O/7JPr08JKuuX6HZVahLjJppUNxm4ydCtPeS1LgTXoxon5lC9/p2uLs96kWhfHU0l3jxKuRgRJcY
QTcyV+QULYsD+RltqYxz2iHIHOju7eHOd+56kpTmz4crZ4CYacAkzUndZVnuCfm3ZKUon0Ybge72
xMCGnI80Sv0YqANxe5KGd/TuGEnzMJWnmoCgXXdQnY+3p7bupp3vVW6M8wGrAtuFFtej5yoFfMJq
FrF/e4Tb18MFDM8oqlBCa7h4pqDtLuRR6ec4bYyx7oO+zAIYHBh1EGMX8hagYAy660rxXNy1R9zc
jtLdn/nb/HMPvBpitVDT3BqdPanFMwSOfZM/R9g73l6o68Hq1RCruAF/V0FejFlQcCKzLVSiZPa5
3jX7+d55Cv3Zi/6T0/tqxFVINqCqtzhsFM8RToh6fKx7iv1HHcfSLDwV0hcokxuTvLrfXo24usnV
RrSNlTKiCYcvaA5hu4W0uHpYX42wCvk0bcjBaRk8y5J80CX9zkSCPQju8b7c+F7Lsf/3hXa5JVYR
N4ByH1u9KJ6hMd0BxfaE1fCKyHZ984havicr7SEpfjXKpo7a1TABNBLBpwW6b6zCBB2yueLSK56t
DyCo7vPP8X2Jp4qbHvUPVELTXfKI88QH8Ua4WxnD1VTs1dCrc0A3VJixahfPg/Ojnz5RdwnHZmdr
z3KIj1901LXvt5f5avx4NeDqVMAoKDTRWNymnDin+4yihiej7X97lAs0yUsIeTXM6ijMoCisHFU/
QohyeO/7aN7vUPraGObq9n81ymr7Q46KtJ4a9XNu4d/CKzKOD7cnsrU1VttfFboEd4XlqhCs7vZU
ZJVFHMabSCS3iI1Xw+6r2awOgKSnmJopjFXannUwvlvf0SvPN5ZMuRgFO3pQGOxzxcGUzlx9mXou
Q12dJ+VZNafRB22JSvSAocNsJvNORAuove7CR1AAGiZnRebxFk7/SrDl2PWYdSJN3uaTmzumvmtK
afAUgKlAsit744eqy048iwcOGmyGvkCBwKWgYXB+l2pqXy0imsFfQLWBG1HOwZHVwlou8ugjxfGu
qzUeYUuZzq36BL0ZyD+4FA1aaz0pk6OhIG3MxYMjgvmvFEoOgKZRGzuXfKer7oFXWZgj2Q79ql6K
QjdfsD/uoM42xHsNSe5AhV/6sp3+x/j9fy/Aof/6v//nb0WoC9/3DyWl1rL4X7RpfxTP7WsD+OUP
/m15Cdv2HxBjFq1dYFhwmv7b8NIw/oEyLsBt9i0KA8u741+Gl8Y/KOvK6FxgboYM28Kzbv/pd6mo
/8AjjPwSeiTGSItqxL9+oP/3RmtX//zaXnKVTywqdjx6kDd4gTdeZkVNkU2BwPnGz3tdvW8BaR1M
wBu7JDHDndEGw73SBv0u6XBuzcjd94hKTYc0ASyUm31/hKnjbN2Z54f579+EWCGaNTAJOCfLnfoq
c7fycOp0Z0j8tKusr4FeKiCKjSn7CCE4+DWKrB3pTOSPwLokyliYaT3BMlmqPcY4kxN1iobXlaZ8
TATMNRdGL7BjMeGqTC+1GH+++ub/XNLXS7g60n//XADyFK+gE3OmVw8NDUyESak59jO5g5Zb0nT4
2Axl3XpxZkm+LXBLd2tROXdFnA/vJ7Q9Q08Lzb+MdFDfypOifhoqnEkMtLQNl2jS/MqiMjhKkxk8
CdVJf6vwZX4aejR/Em1afUjV6b0cDdLn2xM5v3f+NQ/EXJA2hoPrrEKTguouVqZN7JvqmNzZoY6F
H6i3jbtn+b/8OwC+jMKmBTgnqwaaJNYqUgNqsmPgJmy4Rkp3A0Yc3lKufGiSONoItss1djHUArfH
EhGY1xq6O6SxU9kmE8Kg/Xc2gN/oAhWRUaVzG8f4dHv1rs0LeKVso7CJpPZ6F4y1oat9pMc4tlna
GzkDd44Zgv2oQGPeAIFd+VAEfQCrVO2AQK9FQlTdifN5bhI/KaL4MIJQRguhHne3J3R1FCID3CFI
35QJz0+hyI1FYlFO/CzMkwP/xWJeSg/8T0dZcOIMg2Qngotr2ThI4CNqyUriOxhKuXVf9wewZerG
XFaZ27LrDP5exHsN6G6QPc4n0016HBdRylaYaaEVdBxOODi1eDTIrrX0OOdaVV1L2NN+pgsJfbqc
Hm/P9Dzp+vsnAIeFG4QulgmT8fwnJEaRWOaQJv4Yqb8xQmmOmjp0xygKRwzJIQoNQ8P1X1pbJ+7y
Q6LuyyovXCGI+2vxHzvLgiFT7cRvMHHc9RHA1LSsq40PeXnYeAkimYTENkhY6Dvn07M7aJuqGie+
XDsa7S3jhyoK0NXFrg6nt3++lFyYNJSQYYe8uCz1qwtiSOxItHqV+F2TKftm6Iz9XMjQIGwSWm1y
6jezrg9ulpvl1ka6vJsMMjgiCrTzFx231dARwsH472W+PX1P2+FRF9p+jENgBvIdEv4fk6zAlpgG
exHsqNviIPQhEskP2kEuDlAupJld2j/fXo7LDwyhSEewCjUL9vj6pJpDHalGOUe+k0lYKEmJ857S
V/N3lvf/V7s8LwMvGxjBF25kGOfLp15rkQZap9plHyXLjQYBV3NSbxzN7jQ6CqivKLJOFhidb2bT
l3swcs4paYL2UOnl5N2e7+VJWvzDly1NcsW+Xl24o6Ij5jkkiR9FSnqqKq0jK5GnfUbzEgOPQj8s
wK73qtVEGyNfbnJGhpvB7Bd5GHu1yTHnkfIKNyh/ihyxR3lSx3SyHPagK413RZzIG2t+/pB+WXLk
S7m9zGXZ7fV4qtKOOczXxMdqJf6ImB68r3aSqqV1jmMTwBIYFV6K49GdlGEMUtBi3Zjyiq77929A
tpsMcYG4cxuc7/gKeU2hd3niW5XiPGhd6+xNchZeJy3qhUNa3PWA7D8kGCO8WFV6ODMJz9CiLfn+
F2Lw+X2OsTGNQbKsJX6uKxp9pYhuEHnnx+BxcPCmxdu5ZaKW/b7HsabZJ8gH9N6ItdAD5WXqygNI
NAAnJeh6nRK/V+M/4+tBVgR7mG24QBV9Ap6gDE21OtntZA6Yw2h4bqZdYL9pukL9BhcbEL0IHdvN
Ybt/tQZ9ep/jL4I5IJWqX/I0x79r20k/jn2Lma0dVs3vCsDnFlX5cu+REy9nkL847PjcnwW92OlC
PcdQz+d9Cusdm7AdUEtQzcbsuKKOtQ+3T9llQsPVjzIKxEhg1sixnI+nWYNtIrTX+lpTVycjwrWo
FhYv5VI2DreHugxgDEXggqOMDDTf93wopa/wCaES5sdcxfdSqgU7K8Hw9j8YZZGwgKOokeEuv+LV
rVGLPranSGJCMo4zmBB9oTgxbAxyddVgZaIay5uDXPp8EHBmAH4wC/azKnZ2Y4eXs2RjSmAZ2bhx
Mq+sGlo8jmagLQQJZZ3TCLjGqpF0na+HaranvfhXGmlb1/q1QRY1NRJ1mF8E/vP52KKLuraKez9T
+xa45fBrELAOb3+Zy0t1EUDkTMM/W9QkVw8+4Eia01mi9xOnye5CQwCAcOTsjjdouJ8hYQIVNrdu
kWszW17Y0Iv5UBeVGNOqYfsJjUHlDqNmA/Pw3M62TFuu7AcSfwjxHCP8QNZbOy+UxnCmpvFTzNI8
p06kncQC8FQ1it3tVbzyloc7iCIMfBag5OzB82+l5a0NuHtq/KQUkhfLmbXH/kY5VFjNPwZq57wB
y4HFc2LUXhmr9X4Ma+0DXIFkbw7W9EkdO+2P6KDL5YEwELqzS2qCfoaz2j4gm1IMvIrOL+bZOVqh
9QuQvbbfmPiVReYRgbuBxi2lorZ1PvGu0sNMbgx6/WCCPkuiwVavDXUcltJmPEZlgY0sBPlxrw8w
rV1jHEXuBWECNgeWUpjszKHt2oOwiy9xL6kEOqfMi41fee1HLon44ri0SGSvliLOawoD6Mj5nWNO
u3IeIy9UHQl7xVb8BzthsfT477FWO8GyKMFTQ+h9pYnsgyG08B1+Os2hjCLtTp706FAOivGmMhzp
nSVDiqRMaHsZxPdTooQTBcnI2pj+Wl5+2QqLxDJSQhR1lify+UcqOhEFQjFGHyhd9SbJoQRqQMz7
HYC08aepxAaY+xkvaU+qQccCSiwanzIQqLR26Drs1xE7aHfCjijuR1Zk4lkSikZ1R6fvQKebWens
a7NvD5EhqaNr4G2cepRJKt8s5SDeiL7acimtshG0WRFNQRuJ98BahMouZiRUS6f3QcO2kA8gr2KH
qHjFaNqulQMjyM3kF+o+EC3adrgPuvsxPXY9QOIkM5u9KLLwMPcQoXDl7lxNqNSOALB9hC43PIMW
w9y2LAwPb1vViw3jd9T1Or6cQ3go40R9UwRTcTcmo3O0wRrvRgTj7iTVkfeQ/MVucJrxj682wuUi
tqFSuuGlvrqlQZziGhrJoy9LAAgjoL1fTLOhk4TMwNPtE30Zmx1ELcAkYaVkLvLf53sFp7hBN2d0
+SRQYceozX7V6aCc/oNBEIJGlIG/rfWBlOgINISmyafQNu5KKbI8Cnzqxt22xJ7zbUK5iyoooQli
9wUDGZmVciZZmPwhaX/FnX2fYHEnI5nkDl2tbWzKyxjDYGRsvNBgNV6AEIJRN/AyDSZfFQ1cxXkQ
BywjKIGidLJxnldQnSW0Y86E6Bsad4x2oaQNXTkJhJEKvwlhozjwTO/qOFUPap2pu6GQ6nsHRP0P
fBtBTPL5zAd7tPFGNdqyXdy3cgf/46TRHKofYa4eOysdfyfYIjUbi3JlMy2+N+gFkMHgqrS6HUZ0
Ufn3zuRryMVB70IJy2zCfGOUK+8kCgM8kMEXLOWddWETcXrJghQgfAiNVewZbQpeV0kx+nNHEHzw
Qyy5OUGWw1VDb1vlR9inYXiAG95+CIBXKRuXwJWNR1EO1jf1Ji7fdZXQwGW10UA2+uMcKz9mOBxs
byvxCwtNhgzz2I2NfqXGhvneqwFXD4ZYTqQ6rxkQrgxQQmTBj42uQhfLzPAeblnkjn0VfC1kIX/o
EB0+DMiPbEz6ygEgyaLQhTwvEI+1QG0UWiYwwGn2a0utj3MmcrcYpW5XQHTamO/VodhQFC11ts8a
8NPPOOPEINj9wJyphDioK2n9MB6Q3Gg3hlrBDF/OGhkd0qFLW2QpBpzHwyzGzsEcjZmqE9yoQbW1
nR7qiIKkjX2SokGnAgEjFtXDfj8Dwd8NGIh6CZ7OH4NG2YK5XFYl+NCISVkUh2m3yquLQKoaaJ5p
P0OYoA7QKoPxCXRv4sV20d6nqd26atCJPTP62UCK3Ugpr607EB5kZ03glxfJntKnBg7D8uyrc/YV
VRxrB+frc6slzcZeesnNV6GbzPXfI61WXSRlXaijpPg5NK9HOF6OclDUFt1yR+m6d7NuRkDOg6yv
XWikij+EjUoposrNI1K+SM5oVOE+4lOs2y4en4CDnQE5Aqr3TonIDSxSCHRyf0KYBloBJ1Q1XUxm
kjcYcGuOV1cR3Nzbd95l1KZRzsIvmhi8Sy7MLgyQy4ViSJoPkbE+BHElHZ2ozf1IDxVpZ48VJoKO
LBrMtSe1fHLoCH5BXUAe3AqQOxSW3piPVuxYv4O0ATwjd6P0AWtw5fPtH6qvrk0VW8gFwLcgV7hd
5GUXvHqsx7FtCjjrrR8okuElijYfUYfbEhK9HAUtZBwa6KOAGmBDn48ymnmqdXie+LrZxadGE8XB
xDr32+25rCMxtTNemCi7QGjjergwVnKqoRrbZvSnsRNvQt6zbjWlzicpLqw7kcrJh9vjvbQSXm9c
NPhJmuiekmrT7bBX06qQ6dVImmQ/gMr5Ew5EGri1gjCp2+fDEHqIG1H/L0mzB4//hwq7INMgOcck
/88tRD/da9qwCdwBYsAXq+5bZYeLtwPgX2mVzJ2NPs54M0BI9qwuMt8peZyRZdRm/L3lT8M+hHwJ
ab3o27+aRgkf276yHiLcnhJqhIaMT/c8yFxIRUB1LVaaFp/tssF6L2njjiYoPB3EpRpjoC9dQceK
Rl3YrkGtNPagTxslWoha9YjeRgP5g1rOz9tL+CIAfL6Ei7oqRms0dpGfWMe4vlfktCja3ocIF1HY
jNUZoRRbfqvXP6VIkz4Z6Sy+zXpi3tlFXLuy2Wfljp5FUnq5njj3Mjyu50KhQ4dUci/luzyJ0bxp
kDf4ghCA0rpitOT7CLBb9QbzlvkuDpYe9tzp3V9RZFf10bI658Tn5cvkoxP5cmM2H6PMpsUQZrbp
9XOTohcAeVt77BPNwCi+yzsczKE2upopZKqRAtKLi8BIiMSiNuif+z4sG9DFiXTMUyO0IYdmRb03
E3V8jOZaW3RJRPu5mhMEv8uGIolHDd5KvRbRXTiZdm880QWsnL1hKtG9MDq9JtwH834eu2KGBy0g
+eid1cwPEuRV9V4d9O6TmhZh5g1929te2NRJ9GCbefAohfPwVJb2bLlZKH9nhwF9lqNegdmZBbIM
Wq7Gu57X3mh7qYYVw9FQR96rFWQgjBaH8mOcpvDeIaCjmpY7VTrt8xBbZnfSq2Ne5CI69TGNAPRH
guazqvOEQTI7EogDzNrXwFTQ5SM2N/ZG5X4dWRZVRzzkqADyXAKXtIpfrchjoD5q78u92e2BpzX7
is7k4fY2vTIKBTOaszxfAECtNQCrDCHxsijIwXUbzWctlfZZamw9/C4yOybDMIuVs0X9FFDjeZgM
SnzKAqkXfta21UlGXHyfUn30Em0ej8KafhilAkNKaPK+7Hlpt07abjzWlurI6jyioIeOE/ETOW17
dRdHahUIVKl6uqeo5BSgOJqhjVyqxAV6BEZ+qhPrYDni1+0FXgHLSLaY+iLbToKlwa9cZ15lN1ia
ZNd0DbCy6LxoktovOcuwmFk4zu+iq4bfDklI6iXWbL6tFmfLlFqXb0qS7o159lkpxgKnWHLDvVAE
egAQS+PB7RA53ADOLGtwsUZ0pYhbvAEBWZx/prYY5Dnp9cFHcY+2dqHKd4maZHu9m+TThAUoby9r
i7JxbQuiDPlyX9MTXMvyygYUlD4zB78flcwb5YRXHcXbjdfVOuXkM1BFRKrVdCjxkQifT61Qys6q
ZWn0R9RET/IAG82z43kAGEQ69a2DV267aONEv7u4jxHmwHNqq+JzZXk5Y3QdQSQhyruufyRDnzUZ
ujH+gO3xCSxefAzRo3gyiuEO9YLgI15/6seN/bfk0qtvijYb+Cx9IfjgiXE+cdnMzGAIFeHHsnPS
4cySv73l4fhRpY0vatnj7vsxZPoutTu/Iqpn6EZkWrLb+B1XPjO/g2a7TLVkqeae/46ubjpibshr
Z+qmOztS9QdcQvR7fHfgrmpC81BfCVy1UlCi0WFgF4awaBhJiKv0QbvPCxUHUU3frP0uucxqgXjj
svGW2MTzc7VAWWPESpnyw+wB/SirjH7bEtWWOonLU4uIL2IDXbsXQ5j+yBITh5YyMDzI5PJGKL6y
OzgFKFMtH4pIvlogp4Rhi3fo7IdoZrjyVPTvEMSRd7Ix1V6ooWJZSaK6u/1ZXpAOq9kvGSWpMpX/
5YicfxbTyJJKqwSPISBBx8AcgkUcpz2OsxTcgRErXEUPP9RK1u+BuWMXm2QsBn2CnR519hPvK+vY
F4VC/z6t36B0Axg8DrsH0EXSoeln625Ize6ncOLxTkMDx50GFO1VVKPvB1n/LGYt2hOQeTPw5dEu
KaUHtUM+ZpjHcR9DHafM2Wgux4nmSoe+3dSipFQI7VGPh2IDF7XOswkSdMOWNhIrgvbuqmrY6laA
06cy+61YZOUGfEkdXK92Ue5McMSFvnEnrV+iy3i6zBMR9Tc0nNfEMRRTjDDtA7ae2o9+alrNDqJq
t0+ipjze/tBXjh+JKNVmJL/Y6C+tn1fPISnUuX/nVPZTMGincY7044CIwcYpvzYK9Wx6yzgrQIdb
JS3Y7ihJaQyyj1oEWgnFYJ0GmXN0ey4X1Yxl3QAwvyBi6bW+VNJeTQZVVTL2NlL8ION+BSqz5HvY
ZIinwSzSb+E0DV8MJ4q6+4CZvi/DScm9GtmA+oB0lFx7WdnAHrv9q67N/aUMTDvQoD2z/PtXP6oK
1BgMqSP72NyCIkkbgSQw5crbo1zJJ5aeIykMdTmHKLEKE6VhJ1rM1eyni00FfOVQ7EI5jw03g9vz
WSuT6AvFW9HvgjCs/WTQel5naWyRe89t/J3moR6fjD4v/jLtqH2rTRk6DJY5Ko6n61Job4S1y2Xh
9zo0kpZHLLD11e9NBodymjAobsiCazUw7B1KgN3G9X55cqn3A8tDbB6nFPK788XniW/PJq7wPmqY
o9drUcQ7S+veIEYcnZJxHrcIA1cHpCa83OQASdbniasunEU7q74Z2NHOjoMWrcIYrTleld6EwMFu
47tfJjDM8NWAq+1FdUDBmlFTfYgqboj/EHSY+T7WMZiq4HegM2ifBqkL9okzQqBvY/1IqSbd9X1Z
v6cSUiCdOYr7sq1/TOj87Ws6FXeFOUsHhO9u/9bLsMZPRbMTwB7lCqhy5x+j0I0EeAs/tZX6eMf1
2uECreZeHHRbRnRXP8OroZbs59Whc8h4kL8yVd+BsrGjVUBtKdMV1xxFdJDyZCuNvLabOd3oN74o
3a4z5FAXCe+yXPW1WA/vwhglCoxitoAZy5k4v5RfTjZfABdE/GJWuzmoRDkhNcbmMmrTq4La8gsz
TTydnOQw8fhHsCx3vtz+apcPJNoxnB5oI2SpoNTOl7KQlcHJ7VTzu1lDM7zLfsuVYX+kx22+aWXU
aWilzj+CWLI2IsS1b7jwZhab7aVjt7p1NVMVnLBE8yejik9EbbGj9Ty/1fMMPQih9v/BeCj50swB
DEY/ZzVRHHiMHikOzZc6VNpGQ4ofLaepvDzSxa6kFrzxqrpyHNguvDnUBctAxft8Yal2x2Lq89nn
kUMSlwgVuTbtV1KF6cZIV3YngEYgyjqixWTPq5GCeJjG2GhmP9Fq+VhE1iMA2C0U3ZXpgAJevMsZ
hEbV6nMhra7bkk2S1PdZfSIni3Yz2jKoWTThxnyu7Ay6MICteTbQlVzbWjtOrjRSJc18KVt9102l
9pimZn7IeqEcqQJmG4Hr6niL7O9iO2xZF1OLglJQzZX9JJn1g8WD7Uud9d8lzUrfzukUbTQirpRF
ECGnsQse9MWQdrUTUZxQKiM2Zd+s5PnYjk7zpEW5jNReIB84rdEhtGsF9RJ7OBhdU2Dikm7RPK98
Tn4D7B1tyVvgE53vThzsepFzhfs2tfwDUmk93cZEQzRkHjaW98r2JHOTeWwgpc0TfHWFxVXYmSaQ
W3+I1eBBTDiyhE0jb8Sxiw4FcplL+463IFoEdLGXQPfqTihr1CKHJeMQSAD91CSkkSdNUvcGUnH3
LebyD3IXjveqNeuepnexZ46ddNAqUz2WZpnfoR/xS6o05TSKqsDMYYx2tyPtS0ljFd+pdywkrAWb
cJEm201ii1bG+1I4fXIKrTF6Y4zJcIrb+BtyVNQoFS2+RwPgixoWeNeIysCYixJwUSXGF0kAGe+Q
aAObAkC8Ho10LxVNg9JWSlVpI+G8tj/4atiU0vShc7h6HttFnQpK/LJvdXZzRA89fz9Y+vI8D7b4
Q1duoKVHSZlu4b9c8KDUWQ/MzAgVH+4L/W/aDo9TkxVvOzNpwQM7ykLakrkh1O759he5NkluBHPp
jC5g6VUaMcYqLiXDrMDu6AK6oPP31hiNExZ4w/72SBdd/mV3cs0urQEV/PlaC8EOujnl66v+bFdv
S5oARyXMu7+4GooPmZaZLjUiVJlpwXxXplL9ZLSZOGn4wt3+HVdSDOIcT10ZGUyC62rGUxRjEtkM
qh+qDQKrSFYWo23ueioluzmxgRyFyoeNIZebYbXt6apzZdhAWbgKl9/06mBW1iClU2BofqUgHQfZ
Isre6BP8KpfGZYbm7pjeowkJ2c0u00FFMKkxrEM5ZkVM5wYnt6I2ftNZxKBCpZ+yd4TsfDEdyfxL
ItGUDpEVlil/qgII1Vtp8TtJRqwucrutUti8bZ4iDYEzyd62JKzn7NpRvyp9Lt4KYxqPeBBKaPMa
bXRv1RQpEJBDoDe18/whSEeTZiycf+yjHaNqd3EZ6LNXSePwAC8J4TBzbgVENDnK8p1QwhkNUUWq
hTdFivlOC+iaPSqWwGh65KFUgoGWbLpXRt9OXoaysHTq2CpHrHSKB1kqip8KbWXTbUm33rWqCUhN
rqvyOFMzLNFBtMsvmjTK6q4IZnv2+qgavlRznLumoyXPiLaV1V3Xh8ZS7WsQicX2g25M55QJ8qRB
uIUsv7apFzclfhSVEzilq5A704Ny1KTVfJA576y5Ut60sTV/moup/60LebzvYC/uLNp93wo5kCBK
T1X7VpnL7HR7j125YngIgTDj+lag96xuM/SGMeAJRo0SaxHe0UKEgmjZ4fGPR1mOMFI/C41WVVcX
GdrjapBIgeZndWwfAtVM96gC/fjDQVQqNQpgINTFQH+tnxqTqZaT3HWmH3djva9109nNcbx1J19E
PkaxNCTU4NCpUFJWKWOPIPMkB4rlT8miaYoi3tvlkXOqLX0r9F2Ed/pYnPyFmEzaTQZ5fvzHMdW1
Lk4lv7TQBeyz6n0qi87N0kK6Ryi1w7wsQmhCL7eQVVcGXsBmPDAIvXBTVxmrkcyzgvmQ5Jt0o5+s
phq9rM77fTznz6g1Gm6Szt0uHvut3fh3GeAs5IF85xFMRwVHG6AIq5BXAzxdfOFQZ2otHqlUdaID
ovLZY99K8byj/4Xgcqk0wyNtwORktOiwV/EM7jiHaaqHMoULEzW8d3rnOD9z1H4/x3NfvxvkNNU9
J2jL8iOFlXhGHw6n8IMSjsibk/6U+7qYkayvUFRt942mIhLQthNeGqaq1q5VAbjZEV6td6lidb3r
9Gi5elLWWrnXpNFwauYqRMgNTQSYlWhd74Y0i59MyRmespwD6AkEun2lzp23TVhkP5JSwRvAbjFu
hDcH3h9x//RLEgllcCFljL/MZu5n1+xa9ZdiBROO0WOdu93oPESlrrePRNFEObZKLb50xogppwPO
ITy0LR5lLhnA9Dz1hvacYxz+u4T7y6s0adXKXcCkDjqNMYTnyIjUO2HEqbGDatr+SvPsTiIyEf7D
ACqP1rEZTlKajm9E4ugfOmOWmGScIVg4zmYYuaaw8AR30nBv5eAT3DYyRLRrOq1/HqLJaLx4HMJ9
OKjacJBTp2j31Mzjk4LxRbibsckwPLumZW8VVNIDfAoOcih977Us/ZLrap7zbUpHeplVck91T0de
TiRfdLtuEZsLIiPx+iFqv3Y4ntR7h3zLt/s5OSD1Hd7VTpp+yxo8Q9yh6rW3kQHtxcW/AA3/KS3a
cCNhv0gSlt1LFYKuEd+YusDqxLaUTEkN4ie5RQlicmRpryAXvev1qtu3lVjEM1G2vB33Lqu7dEBw
yF2yJJ3Yt2b0ylKtF2Zvp09SQiPOGOvqM7RB4dWSVJ1UMSZHuy6yY1rSg4+SWT1pNHPnOVUeEJ6M
//QJChmaJwuFGDq40MCX+PkqZ0lMPq+TBvkTv2ORsgy0XTKNutsOUGFDETgbV8vlm5BcGhdmvjx9
Ssr1qzVH7dnBfrktn5QkReDZkuYj8uvGp7TM23fzYIsHOTVlVj9XjnGeifeoxKrfbn+Ci1tUpV6B
IuCCRuVKXws7yrYUIT6dqE94fJQPaM0PD+gbbanhXFQ0UZ/g+UO2sLC36U6cL63a201sdpHuz1p6
lPSpRHhcxV2ihA0aqdFbe64RzWycYT8KdE1vT/Hy3mNwrjtKqi9+WauMhYCmWmDVdN9AgvfR0gPF
zYpQ2gUIC9we6fL2MSlDkiwAo3r5qOfTNKJpmPEJYZotPJGIbogoRHIsEObYj0NpUYntNeK06fwh
X3xR9yDtoCJEUxHy9uraK1Ctyce41X1MFxts/Kz2RzjV+gGzM3GfmujuFiIo99Y8S1ubeEmzzq89
CuAL1p1CMKRta3VqWlUYdl7nhh/k4rNAnvuj1ZsJoFIjulfS6NiVtbgj5kQ7Uy+dtxMaxY6ZHTsp
+uvPF5/iBg87wpd10dEzK9PMnN4wfIRI+nfGzHvarYZGPcmZ9I3Fh4UKqSQnA0jnT7eHvra9KWsu
nETKO0BsVt/dCZMqjzUDaOA8e3Yf529iawrvcpGN78rGfkiqDMpxQmQNeaXcHvxKGKGcClOGXhxd
d8CD56NjkWg5yUT2OMQlGiFFXJ2GULTvitGyv+MYo7uR3qJoz8+qnwDsZPupNJoNH+mLeho78PWP
WG0DJ7D6YS4ikybJIHuTo4eHcOSBbXQoTsC13zKyf7kazvcd/pgmRENo5iRjayzJBJNg7FFG8RvU
6YGcJVn6VTOT/IfBRfHeqICsep1sZ6HXVZ32lXxCaXd0JRowJ/gXdB67AdX20JKK7NCPLeaNJnjV
ryQUwOXiDOcItwbBijFh3KYn0lcDEAUvIrgSXSx9bRNsR2COpf0pU5Sx9VLQrT+nhpxn4/tenjCy
aLrGsB0ZGqDm+fety4lUrLFNX0y0xxEGl7DMbpy3SR70B/DCsJrEBLwJ8J/LhfEAE6l3qy5qDi1q
b1tdycsPza8hs1/qtDKM+tVua9VyHMayNn2Acs1TUTi/OODjyYpy+2HED8a9PfvL+4nh2NlU8Lma
eb+cTz4GI1jHxmT6ihJrbzA1GqnZDNHd7VFWBl9At1Ro68Cq0dyAcQdz/XwYY8FnE7wsX68lNMMN
iZe9iJ5QyHfeqWXGuZU66auGEdLHIRPTozYlD13iSM/QxUipVfS496Ea2OlOVvPAdwIn3KFOm8Ze
oQxiA7uwnKX11ldBcCwUWILOOmuyMjmueluY/miFM2DIUN23gBVdkHTq4fbCXN5oVOQpliFDsmBV
1qcsNavRjCvN8tOxnFHsd5TjaAnnIZwCzVWC9P9xdl7LcWtZmn6VjrpHNbyJ6JqIgckkk0ZMUo66
QVASBWDDb3g8fX/QqZ4RkwzmnLmpKhUlwm2z9r9+g3i/JlBTjq4avX/l1wUpJm08HDUZAulXpMiq
MPpVOGlyxD59viC9ILkciqS7HLp0ChJVlBGN7+rvr6WAyNR/9JZZzCHJvBwHnR3nqTPb6XHq0qOu
llZUjm174NjXhFmrm/68TivpXLF3NEbxaODtcOa5X3/c7Q4sbAi3mhis/uUdqMaEOR3a26NRdPol
DSWs0FeIgoSJGhfvv+LXU5lLUXvDTGFpoRny8lK5WmL4XrjpkViMbu9MhbzAMkoL8kJJP00DQUrv
X+/1J93INgirsLODSn/auU/hDReL5FyuOmLLMCSCNyFXcvbIzS0SPFiItDmzfLzmUHCiAfdE6LMR
VVAjvnzGAWYzrWktO+rxPD8sFjIBn6CbwrxJFqz2g7gqmo/oJ6H25nrvsCGMdaH7KZxA5EBJIlzf
1Efs6w0zm4/9ahvPJdE3amgvXflBGJiinbnlN3Y2bplCBvIgixINlJe37GoLvTCjEceU5BD8c8k9
IVpK/7oWRA6plZKETe9qF40muVs3bi5zo3Ug4RvKA0dqN4pzYVzYbu5eZNrgRMuA8YkWN8PR6ars
0BvLEqHgvlMTogqh8Rvdwenc7sLWkuaglwQ0icpKcUYjJeX97//GeKPpBDeYNQVCz+kiS0ydldVu
Lo4lQEEvAaHGLDM5ghNOYTf6t/ev9sZEoncCDZh4eSri3yPjj+OctFJSPN1EHK2CiEJoVyLUrU4N
PPDlM0Xw25eC+YsL3XZ2PhlkBfB6qa1udoTA5vo4MYrrWiUeLsm7cyaxr/dDjlC8PWII2M/ZBV4O
jjFvlUSSJXQ01jbZo+hQwt40/64b2oYD/HmVreD9490pWilXEhkYgoZ0gkEt4At63r2rttoOac0a
vv+p3hwYdAm2EtamXXjy/tR5Gh13VMXRWSwMZ4dmDcZlcQInVbzDMKXnwLo3FiLgdWzwsZIA1z3t
AaVSdU1Sa8RRh/23Q1jah3Vjp3tyTvvAmpc4XLLW/v94yK3RDDOehwRiePlOnaVMBsQP4rgpZy6K
VkkDjDTsKE0J8DLEuWPB6zMJZHQ+I4AONjgMhJeXSxNLSc1+yo9CI+rRMaqrflYeytb8pY/G0ZvF
tVlat3Nb/V0XEMYO/R7O+DoKcNgJJ2fRFLjE0gpW+Xhg28oSx4gawhXPvM03KjZ2583ukpM2ZYJ+
MkT7Ku7iVAWwwtcEUQeqqv5LhZhG9aectctfcW+/VKnOQlrRwKAD0s6EGEOshjIM/nGpm0z1eZiR
s63rVAdkuXVW5E5i3fWjtw4+HhD5OcDrjYGO0INZiyZ+c/I8WdrnPLbWWAEjdogeo9nft/vMzrN9
vgo7WFBtntlL3liYqBI3FT6tToKHT1YLJIPF4sYCfE2OjxnA+KXoxme0Meecn95YlqCdo03fCEVc
cnvwPxaMdo69shmd8pgkGbrpWphBrzt/L556q9LpJdAx3kxYiCI5jae2ywV728Esj3j/0G/bMpQm
9GtBbXt5VGHlFErddKP3F6fXJIPtqhAnOCJsXnWnL7GcJdXnkFTHSZNuALuy3Hml1V65sAz2Mq2n
YzmbEO5r/NpE4VlPjb5WIVCAhaQKkHfMlGk3tHF1Kwe3vTXXs0jiG58Zj2CgJ+AXNqBTPuo0uGWS
EB12FMWQX7nqCtCuTjPKQbc/M+/e+NB8ZZBCOlYglqfEjr7H1slBmn/URTsHslJyXy3I8Hz/nb+S
0/Kl0VlCQ2BD+F0zvBxPqjNp+C/l9RFBkwlr3LAOsbTKr2s7/p7Q9FNovF6vIhn3lD/1rsn19gZP
UrAPy2p3zdoj8VGaZ9nU2Q4GVUVuezHvcHLOLu2xeCTwAaW33qw/EmR2QaGgQXv/Gd56UxAVaJFi
QEchcnKUUKbNF3J0a6prVWMB7mx8MNJzQpPflLKXh0HKd8/l8LrpeKCEvXxTCRJAmH5ec6x6M2c4
ijHbNyX5Zr4ylAbe8UaTfU9zpMJhq/fG53VJGsefTDN+oj+hHcdZn4k8TJqHarXt73G1dN3OcyRh
vpYe/0BSp5MwTAktEQT0WuPnblyemWJvvaoNCt8w6N9miS+fYfVao83qvDkaZk3cE4Zqqb92pff4
/hd5ZXq0jSrag5uLMipJDiMvr5N4NulRvZcdjTjGXWH6XE/0VHKyxwfczMcuMgctEi1x0KvVBcM8
XXaTelOvzpmD1xt7M3g03VFaLYCm6vY+/lgtDawG+KCVONp1g/CrbuZLYRljYAiv23vr9GupnN0Q
9/KTMVfFGTrIG2+BGpVTPXnhcN/oN7+8upa3qkCSVx2lMTpoSLX5s0Hmt4+wyN4LQ9NJoDJU0jTV
OiVw3aqixh7dPaJVEdiptKKKjLAzLp1vbOcsX5tuENEUvKDTqHL0cgl+QwCUjjEnT7LLyZAzoHI9
LvaolL7S6jX5houb4F9nZleilcaFaaCmI0lJU+Mo4299LxyNw9GcCTQmfTv/muZNwCqqWKXbR+bK
ubbG75rt5eSDgQ40QpebFgPWLS9fpYjLuUBdysGwM+W90ab2JzAKoMSEdgTmUdhN1iFHDy8OHHTU
l3yRZo8ndaYEZIy4U9Ba8ZDv2mowv9exqt30PNyO3DrJPCOyBZaOTWh7tMRKTdIJa+GG8w06/P1F
z+9GhbCqiOy27lHLSn6GTtCdcGwd4yg3Z/HBXbLFDRujnZpIQxdNNKYnlhtroDwMQWtnBD6Ji36g
86oqGONGsTG/h6MbTW6XkUUtjaIJV7V1gN2gLF0qyZCqB2VNuz1ACd781BfV0dakCWlYrvKni2a4
4e7wLuMAGPTCucXVaL1rJpgaq7XaP2pcYlo/NhX5cej1IQ90NZ2eVOmYeQAF1BB+0+XVjzge60fC
bO0popiuLnoXN5Yg72JLR8GbGEVgKmMMn2ieFfWQTblN3CrXJq2R9R3LXlL2Zr8tK+vY51arg/Qm
y88cEVIbLB6u+r7ARskmGT6FfTN0nftrMRs6s++vOd6rtW2bahvJDeTWBsc6KfkMxbQyhDLr0W5z
eESsB1hGtnWjFr6WuQUK5JXc5mVYvWqveESMfhKwXXejXpH5CV1Ey69oDJLo2tXSeNbnOf5ojT02
65xfkkCutc3swBFxCCj29G/NuMZ9gJRuukJ3ryJ45RPcZwPnuWhITP0xc/u09JdVohQ3DWmHYtHm
K33uV1S5qWy5dKETAAp77ymr9PVzTQjj4rdj2xhhXKjFnYbDFq2lfsmLCAVvEQd1nVVNlM9N+d3E
bZXQO93t9RAkyyFA2FsmdBqFy6nOGRvjUe3z5dJs54RM0KF1x72n1cbkS9MErZiLXpcBnKxk53QL
ZK7aGD1r55J3p/kKsoke4fqC1sZJKzWq6qUkE1J4hDS0xHm0iZX+jJukJs1RJik5iYVmpwcEfgq1
vzDSX+raJ1/w9xQPWjrM7lUrbQwEm02uYBrKovp0abxoKldIalORL2jcjHK9yhFNVxEbpPmIq23M
YjkkyVPcJojwJx0FrZycFHW4Asc8UJQ2vknzMq9vSaPVp4OILXXcuwvks90q6/rh/TG2VfEvViHa
fxvrhNVjo/ichjylWSyKbOi74yTcIrCaxjmYujx2aiKJGMSnFD/J791seGdw6G11O7kuGK1D85r2
C0XyybF9EdRgYl3kkcBCI6gHDJWJ4saFMTbbfT+elZy98ZybdH1DpFV0bacEpo4c3Nk1Y65XxFdD
AUg1xIYL47e8GmS1Z2zVUacbf/tAS9nAM1JpAsjR6zwp5HQ70dxVH7tjusmiN5v4qLCx5X//I76q
4elwOBsfFdISCMhpHdetJdNTLcej1jrHeUifCty7ridT6mdGyxsXovTZ7FLgTTNutp//UXzEPa44
iT4Mxxpb7JBDC0JNuhu7vJXnyvg3LgXbHfNlFkAbQOBk7Zs0qAvUj/OxwnY4YE1YI/SV7hVCtvzM
U73ugoJf/3mtk6OuMGpIS8M8H6ccY6OekOkgWXETM3Id3ws2wj2JFs5ny2JHblIhfXoAdfT+N3y9
1pPNgbEkgxQEBMejl6/WyUtIJK4zH3UM90K7s70DyUrnzLpeUzB5VM6xW6nMUAFQeHkZW4q8taQy
H2ddq/dKaY9XUlloiJjTcgUTwg3aZBL3BFInl8VmSQwxbQiV1nL/LrzAjfx21gZi4vRxeiPzInDH
bfuJ87hJQt/Uks/Xp3WYE5Qbvv9qtbfG0kYnVJmL2+OfvFscYGDuFHI+dpaxz4vk2+S62WNLeK0b
x3tjSMOcHPdlbi+hOlxBqv7YM/r8xjGUG0cuKkpi+0wZ/8Yt8QEgOtIKBfY4PU5kg0F+9ODNR0w6
iz2+kdMHMcFwlDpQ0t9fHjYLK47DHkQtkN+X39xri3ExQT2O0uphpuXCfRCTg2+kgW3U+6/6dQMC
qMimC0oaBqI0yCwvr2XDgSIOyNSOEwxejn2qU5F8RslV+aPnofPLJtEogTeXVLrlZmj4SVU05Trr
ZtxxBa9M91fHqu9a9svJJ+vXvEooo8Xmo4q0oY9LI4IBaH9fEYl+ICNapIGcp1/zWuc/2GyG5aqc
lPUS7S87skPEfXazxlP1t+ExHpS72w6Fv91Gtw/8x1IID2k0ksVejpZRG0hFGjKPAbLuaSe0Z05d
b40VOst/0azALU/mrDIOo7LkynL0lnEJq3wsgrQsUfsv6VlH1w1hfbkv81iIqbbWKWiZc/L9cICr
9dXmWlafOUHdtw2Cfhuz8wovcwKmb1DHKGGOqv6C73FNQHZ9ZmHYrnByB87mJYXfAOdLWEkvX2zh
KdZMzb0cuwLKP45fKqVZgs2psvI/sYl/LFRyUikvy3P76OuiBEYI+UkWln6bc/fJnkPHbrXSoViP
FscZ3yxL/KnsiYjr2uTCs/b35yX9YtTOiNPh/f4GD/8YQq1dyNFxFvXooexxMr39ZJRGfzlPyNDf
n5ZvLPt0azedE0UXp07jpA4Zyq5bm6KwjitkkE+xBytBeC5Tp22Rdfkj/r2XtQKTwq/sAoNSb/WI
F02aHEpS2zmf37+d13vdxogH9OX7AgeeSh0rPGxlrW0U4dl7hE9nYqXrtmdW2NcfE4UQxDIQrg2w
OR3Jle5lbau31lGaab6bRjK9hW6KS6132ygfe+0MDPHGQ7lAItZWheHld0p3AIDHfSOR5lHFysef
KqAvWXv97v1X98ZTsVvCVPPYxbfu+8vZMTSdBCHv7GMlreqQo4O5GBIj3XN62JgOqvp3uVksBxtw
DR9++1Cnxtpx1xbrYi72kVaKFpRUs9GgTgDTSeFd9O1yTqn9evaj+4GcRXcGy0v+++XzlVWCHYSW
kkHnwUuKEaQjhemVy6QFZtNW2QVr5Tr7VUl/vv9if3+fl+sOu/FvMiJGsyZr4Msr22mPg4jkzZKO
Nf0yTUrpRClkZA3KJ15xd9/Q9A+zzoVwrxbocRphh/R1zQh/hOVWS60i8ITxvaM49DGhro4uLsa7
uHdMP3Os6szw/k2WOr1faM9YXLBi0Rk/WSe7nHiveTCcY1soVWSjFAqcoROPcY1ZmzphGenFUxZy
yFqu665qOBMnWaT1jRJ2jt34KQL8IJ+gGb3/Il/PAwghEDQ2vIKWzikzJB55HVYyJ/dkFMhgSXo9
ELhUntslXm9UqM9ZkPBf4RrkvLz8XBDMJkvQvb5XwCOPXtsqnL/nAT6I1vTTUz3H5tFpAQ3IZlwt
dycSHIWCLNO0GsM/OeU+x5f6Q8FuhwgrzdzvxFAN+sElKOmiEom3T4WADOfG6LL9ucmSCbyra4l5
tLz+uLQWiWJ2xfHaVy0hTfLhLLJPrXa9su1KlrjxpR5CCDjoEJZVc42cVBDT7Hlj+QgNasXlYmjb
3C8cu4iAauov3oCMf5Rpfs/uXP50kszsLzCjqj610vREVDWZfh+vjrPjMFM+qW2dStw64rkMbR7m
GYKBuvqsQuujTgRjtuv6BZsJY5LyMDeDjKNJa7VLGCziZ9ZoQmVjK/IkcEtTthjX2c1VN0jxq6Uk
xddcT9Yvba3bH0Q7lDlO8rlxW+rYDe4dh9wbnMDnMfGHcUCcJuMmLfbFVI1BkRY246oFXoX4NfeR
XjTWtZLA2oaObk7kmQg7186Mh1ewOFgC9T2jAdYXsJnxcjj0C+6oTtFn96LHhN6zJz00Sqf/2pkK
bi7G2B+koxhR3dLkWnGRO1OivV62uPxvtI6+Fp3Mk8ohW0mlMWPCgKrc+FrOKbqVNCdVfspsoFdn
uKNdsvrTiKnp+7Nt+8UvVgHcVamRYI5zhMF++eS57YycmgHWwD3NHHkz184YytTWDgIwbGfFIrmh
5lfOTPHX5YRFZc7uzdSDk8Bp9eXbVgrmJfNJv++Hsr6OLbDUqVTmsKTnftlSt11ZdR7vGmLIaBKs
VeTmeXWNXrc9sz39LlxOnh9eBE6zED1xTTiFPnqpaxP3Yt6vqQ27bh5cS4mEbk0fZnfRbjWRgvbG
tdoYvm0mA8yl0Xo0OsIQUI+2Izb6su6uRk5H026sKvNWehN+TlW5qlPYUChhNdmQqxGMXlztJpF0
MIMx7PGx2xuSCHapKUKzNr3LnJMNZemK536oaVWDSRmYeBUICcUeAnWLYWHi9Oxg74+AVxUBH4Gl
kP8gKQznnJPTgd0LOUnqnHsPnBYKmlcGqCbXXSOnKiIIJAvfv96rob4haL9xNNqr8DW2+/mjak0w
3yYnUhj3nS3zGyKODHTIsVt8atX6Yy5V/bGtJ+uRLMTujFLh1c6yXRnLwa1PzQ592nyShtJ1urIY
95OcTb8wlCKAdHNu/3pjcNPdAiLZStMNeT95oaVXzpPetMZ9tiT1IfMKIjOtUlyUeeGwla0JBoC6
uNX4uN+sJf/q9mZ2iVX1Oae3V8c+HheeAgIPODgGDdqXL7pozEFkyWDcI6BYPqpTVV94DU2+tFeS
z+9/07fe7J+XOqm6qO1K02TlvC9dwMm5UcqACmmK3r/KqzUaUhGUG6jA5DqAVG538cfIyRxNxXJp
sO/TxdB2uZqVl1DgDRI6l+piaBrtkOgGSVvqsN4suaadWSpfw3wQmsC64R9A/ud9npQMmTmx7dux
ed+YsxsJt9xnKZHMZt9ewcx9HCv1tlvHy9qUH0YnO3f17R2+XKlg7lC6c6i2bNrqJ+94nBxF7avU
ul/Xeb0Zcs04Yqub3ox5v4YygyyK7lY+54ZafpNF8amqs83JVopzheO2JZzcCHXuphrjMwD6n2wZ
nTc4qyNL5V6VHCR8zZnoZOPS0n+Q/OzOLgmJ9dtqbozAxevu15QMFz2LLLrSqVuCtW8yLWxXT3x/
f3i8mnjmhkwi9WJbIWv6lRSmyxPY5FDDjvqwJPtZta7dZDEuHLM2agJ0yuWAl293Z+VwZ1pRKuAR
efXUJUZ2bjqcTj30UIjrAAFA56gyTwlimiOz1AZtPlaN3qZhtyhNHukpRbyXt3kVoJqhV2FhiLJe
e40Cq7wpW5zcEtPrv7r82zic8WdfYK8NmhGuhltsDbDJzCK5YtHkq2Zns2zCd8ZftFqr69gpJseX
da5cyMK0frSoCq7pLEwSZWjWPbrspYOPIKaZfEzLx+/msJpfPLXJrttapbdgcHDygrpC/xeUcsPO
RJLPn11j6SEqi/KK/EALly1R6T7VW6OHkqOMgpdJs85BvxaVAGeh3etrc5mdi6d6RYTaDlSUDGg2
obi+tgNSk77SpqbNHxIzl/rlvMK58fs0weoxG91O91nv8+cx14uPsaJ3IHdr3j/o/WBcUH8X3zNN
mNCsAYuBDYWXpAGOvKAYGvE7v86Mw20d+HOCcK8kjcAkQPEOX+n0aFGsVt2VgntFpouzZe4WfTCO
rbYvDXXYm3paX6ZaXe51IfOHZXOwhHwxhtqU5wH45zlrFe10whLmQtcF6skmMWH/O6m2sNrNFtkq
+oNCmgiu6ReA05Fmf0tdII3O3m2mLrX9VGri1lp5c/V4Yc753yywuQk0FSSuYpeDeOTU9Ai/FWuw
Yl19KOrBDmxyOAN1Xez9SOV9KDu19Zsmnb5NmERj5Xmm5njFVKLABf/0NqEcuzIr6Mutox96K3bs
0nlY9busuOm0DzVdWdcYQgwrwy1YzcSjV4h7u/dIcvu6oFwzzCZIrJuSilS6kVlpRNx/EZXYq6U8
s7O92lp+3x9kyX/f32kk2uxOs5JrhfMANXZfRu7lGLn+HKX+8f2xebqFbtfBroJGBqMTPO/kPZhT
MxMgxHvIfT3AGyUY/SlkCp1536+W4tPrnBR5mRE342TzPGqg+V2QhthChpHw4Yb8Na7+80Xe619R
8T/qBtuVhCC/38nx/+eP/+sm+0GVXf/q/2v7Z//3//+vF3/60DxXD718fu5vnprTv/niH/L7/339
8Kl/evGHqOqzfjkOz3K5f+7Y1P4nxH77m/+vP/yP59+/5ePSPP/rHz9q1Czbb0uyuvrHv390+fNf
/2Aa/+efv/3fP7p9KvlX//tXkj5VWdc/nf6b56eu/9c/HPOfTHX85zafEgirm+X69Lz9xFb/SYIE
LCfAuM2LaAsEq2rZp1zR/SezEzbSxtzmUPCP/8AFavuB7v2TkxeLx8Yd/+tH/3Nnd3+tfH99kuS5
/vef/0yiZ+K/HIeYYyOnozzdkFU6S68CLYYmUTtLUWIc5ydxrRju85ImRqiu07XJ9hcU1nRoiU85
xPWYHJQxfcxNoe7c0QpUfPwiTcr6prbnssC8xrZIKdGGAToWucUBZCYWeWTf3t1gDXESdWNG5uuE
G1dxlwurG6M2Na1W5be0upPD0przWv9hgS7In5Yl56t1xjjjS+PpdfKlEX35deyd8aY3ne/OoA3H
oipV1de8jq6UmxIRFdhqHiWD7V22+KeMZh8jxsPk9Jiai2JrPhYrVXMz1QlWGv5US88venfqrz0i
0daLzCyDoW6K0HCb4dC41uh3BEYfRpLUAqud2F6V7M5ZZzW04m701ay9LYmQhZlmXKXx8G2RBEgP
GD80bL6ZPJhjed1ZFdkXa6I5hCjVAr6ptPd2teY+h8so7YwrSChiX+Rq2+3GtqfB5anxUAeKV2ll
NMZW/blbSZ5d9LDrtDrQEkEwx2iSDq1imXGt2Rl5WXU5R7L0wq5NCvtD2bsw5Urt16AsN0TnTQ9J
W0I9XrrktilJM/QhYsrPcoO7zF7cdPzKLWMDPOcSASPXXdQ0/aDnepb6ZpGWz90yAjOCczXTTuqp
R2ACTFY9LO1sHMicsz4rUrpdMOH5nQaGOq3BLOKg0vXJ3dUD7h+fF/yQHgbP6K9kOn1us6nJkdua
5U5rVLEb4O1eWby2O1U0lwP4XDI2d3U19NGitXpYUAmHibR32tg9wW4TOC516t5aC5/s6JwUv2KQ
mBxP5IgUmudv6pYPlTMMVpSjV7XpAg/aeJhIA7lL3CRVfXJjp+kSvGv55HTYJCP4aG47y7mIe3Go
E6yEd06SmEOAgUsTR6lc8Y/Mh2oDAXC0EcKdbuK4uJR9TjJ8atZTg1dKuqaHJoWKFyI8oeqDd4PP
s0VQmYStBqJbyM43RUFopL2mVqB3HFG6Tdk4T/E3TyduJUM/AX44QP1brTliWotgNtX1YS6sUvrK
PGF4VQwfNTDED2LAqtxn0ah/zo0NVojXg99rlfnBoPwfYjh9WmNfTWsyhH3jqrvKnAEJs+VbNpa/
KgOmsFYfkgbz3FWEZe59t3Nj3uWNA8tKeteOlsWfzQmv9mUQzU5tEoRwVtXnHfMoawCm7Tru9/WI
Yd2zzmTaMaaX+TDkopkDfDoOtlVVu5R0lAdzXRe8UuZhuIHN5tFpZenJD/XYzndgxII2ocDywjdE
Na5BlmBOOEOICedVdAcFKeZ9JR3nIRnVa1tv9MoHmFkOgxyvYsgOV7VRdS0xNV5R+xxPy9nP7NEy
dlNtOgE5zfDa1rruyD/sxwoSP+5d+1msEgRW6c09BoMdybHdbOgRQj/rMMBMPKpDgcVN18nmJoHj
Rn6VulR3+tAONdz6Bjle71jadzz3k3znyAn1c+HUjhXY3hIQugVirZTJr1UsNuvc0odlacwQxnL7
qCxJavitUvzyJlN8xblgiPdjlo7+QKRJ5SuS9j7ANRklCrkw9/E8PnkEAR1aKt+wKzaX6zzNAyUx
jI9wGKeDo4zdXoX/tC+zRIZCcyclqNuswjJw6eXlSualetF6zTdzVToC91r9ymmWZPGdPOkn35wL
se+bmGgYoGRj2rUI51j6ejmjb04bXjggZDFNT33R6IHR9cmOF8swy4qorkcJqZCG+hUmqIPEfFur
tjC7RK7Qz7T1UA9OeSscs/kqnG7SAgkKkg+pDEm4kBd27X403A4Wx2x9VCDRFOTOUCl78Sw/QVv8
AP4saCS7F+RMuxVeZ+4eG6ivrK/y0GXOeO1ZU2CqI2EiydLcOCWHw9Yv6GDiHNOos7L4sscYKCxb
0e/kbC+t31l62GPMdp1yliYFfPqAk3gLM0gUHMAW8uiyoIT2a19gu2wfc/LcD0aXVY9AoumndYA5
4be6/mh47XFQCFGsUk52pWw+McpdfxydI/rexM8182hLDSrDmrY3sWc9iyX/iSmJhVOTorqhSGP1
thACIqqXVDMLRQlEH+ilHKxgao3qQrjmPVuUe8iqwgllYs43rdqUKFd1MkNNt+QcrbbXjeaRVss5
kF0nlg5k4UFfnyDFhmNfhniQDqFFXA/iy4otNyu7w1TTbdGzdqF9AZ1X5uMYNlIaGESZSUWSl7La
YRGvZlR6kKbibrqudeNGnZt7mGRrv5s6snNtZlscf2krAKMwEyUU8sr2drFS7TmJEU+mK0jesixv
iAzQhm+rNlYf+8xVLrNerz6ssLuVQCjGsPh4BBJHlw2gtoEtq48x/td8yHRl1fSqzS1H0aCqwjzK
DfgkbScO6NzE09I3ZRmUhFnJvZk5y4MuMq1E32qXZMzpw4/RYeLuzNazqsC1W/XzOrjZwajsKkKl
Q6UxakZ7wI7y1rMsNpa1iyff6cAnKeKv5ywRkUGPf8ZR0KMzkPbsAlal+LbT9Y+5Y6VaQMyK5u46
Ly7v7GUwzGjjy970eWn3V6rWzTBs5+baa/Xx0Uk4Ql/PnX6ryVzcdUW9F0OVIyCqflRCDbNx3EBv
khYgSFdt/3HNcnX2CZe9tuO6jGlYeUYeGTM8ebsUyT4XjjjoneF9NGDBYU2VlDa7Y1HtBFtl1Ywz
KEMKIBrr6BsYJmkbQVX37lKVj7PLYspVH3ij+J5oPTAF1BKxoQzNZphhdnETkNQItysDWp3RSpsy
D2mjGM2+n+1hCOBnwwHX1LRKiLFbnOeiGo8xedllACDowPhtqKxgvnQ97KBlaerPZuMQz4u9fy1R
VLnOk54ht2iG2Sl9k6I0vk1/R3xmtkAFj1rOwyRoUAycFXUvti+EzJTVV/GDnHaztLt2P5oKuaCa
U+UsoMrnrKzdcGEoXSidqu9sCpTZV/pqNHadVdsfRp1J6xp5mM4iuV4Ilzp0oul3WT1+kSkGGo2m
Q65mMUUprnltTB4f+TzwnMswn236fqIhgti0BULytG6+zDkByQj51JkQNFO967T4uqr1ZdfUVnwV
E9a7U2Isl8LKHfJ5vzaDooYJPsCVT/Q1kUFxtjThOFsJLiNyXS9tt84Ok0h1JXDj9qIf9GlnqUx5
LSuei8y0sbMx9NsM+vxNvIxTG6Dv6eDZAHrdqmyl3+HvychYi+5GLYmdtO0uFM4mLp9LNC6uvSQH
wOsrK9f0PV+Zot0ozZsF+569NygPclazJARK7Q6ZUs/QtuQnPbExhV3z9MeaLhdqXlahOnfdZ2eq
6PePwjW+o3SdLga31n7xYZuLhDiVvTcpR44cZB1mVVa51ODxl75xZvKhDO9b22rquEvnLjskhOZM
n1i53eHQEyRCcpicIqw/3E8p+zSycbXpIK7nyfR9VNTskxEX5Tec/8fAro1+H49Yy/rgYBil1Ebx
lBqAOj1Bhamvd1rzY60rTURgJb8sgyomqkR7yJWBKLolkVmzX2drKa5py7NSCnqga+iRTvZ1ncfy
Z2E443IYV2EWe7pHq3fpYlsdabGitWGzDlnvYw2Xf9TwVEaq4pT8PVcvcaqYoMOWvlPMdnLj6qtl
3aSWSfupzqsMgEwkVTR6xjwFS4Ur2i1eVQjsxMJy5ad2jWMWkow+5O+NxsOM409/aUpPiEhp2t7z
p8SbDB0fBb1FOOP1+rLHpqoJ+rL1gkphf8ZybkIC7872dzGW412RLhtpZ6Lim6KEOUYoKOERcn3w
xs5qwK8d6muzlZesBBNMP69thqeV3A+NmDQYvNfdmtWkBAolUAel9x1p5e0Rc5L5Z+6keuYXrUcZ
usSm9bFHBUFhOTib6SHxHHq4zMsNamSz+8g+Ug5s1YQIRsp/s3cmS24jy5p+l7vHMczDFgSZZCon
pVJDagOTSiXMCARm4On7g+pY3yTIJi1r3QvVRmVyRiAGD/d/EPknRFdycQsfaO53tj5qLUHgsYzb
sG6bXzJWvW43DNWjN9DFRkT7s4om6TfQPHDHlCZ2v+Keycme1rmkgKo29WOFCtKHMEysn0UpDAcU
Y2u+9mZettsYjT9rlxWybHFSIKEq6vqpFghBTEbs/UhynkcbEuKP4yw1n0SubbdNxJES9J0FGcko
s7HxU6pq5J2e0iMYkqdZ7FeiQqZW5fKKfU3l29+oA236kFs19pM2S6O9mEPU9/W5tZ2dHBCw9cvO
szeRgnrmjhYV1cGxb6S5zXIJCwddfvNLuKB9fZlPTbaddCzrUMu1rY9QDbjb4mhMujv0IrKN3eN2
6sd1suzUoih+16Fl5zvhpdpnMhh6oY3ZL2lSlO3Lvi8fwiISP8fJQTlRUxL1q60MOe+sPi69O9XM
xFPmVVZ+k6TQWFPHELsSIHS/C1NLpPcWLzXvkLbpwh1rKlv95nl5TDWR/tp9nkT2voeS9FCr+AVB
3EjE5zKKp2QHsAT8WKi1P2uoM5tqNsLfTSn7XaZNtu94sQr3DKIIXjl1ZTzm6tBXu1GTAitkzakg
dcVR+qCO8JuercHMNxQ4Z8OvZugWAQ3j1t22CYXz+86D0E9O6pBEyrgRuB92Lq8jPGPKdJcBt5Vb
K2zNEJ7u1H0dq6p+9uaws/1+HpK90XMIfBNeqIa3JS+7hrzexfUm1qF9YZ2r30PRMZ/NrL/FmjC7
Ab3CA8WWo/7UY+gZsQemjqYfyhNoSE15Nt6XHs6E2my0AJOR5fiazu1Y3HpwhbNDo6kqSW88zUGW
z1F0hykpjyA6pkZBDQVmxBTMdDc+ufkkpmCUQEEf0SeZhC+1wR4OSq86457KSdVi1Mgj7amJUi8N
FC/V69uO19ZfUVkPYpfFargjz+Uqa4aqffXMMFP8tlPsD2Pq6tuU1UqqnqfKxynOG24pDLO4Cadn
u+Zx1blqEoSmsdhqJuYDCF/7QCWmearzDFy2Ugo/V+zym2N00R0piHvAXNL4VGtG/D2PRuhhbu5q
2PnoiDnnRpgWLLheUhTG6yfZuPo4BBkWHHd9BWzULgqxtXV8g1WMIx9pBfLwH5OHNqbN78FwD0KO
g2Aswyl+QPsZ4I2uKdr0Ka9y83eMZJPxIZN9Xuy9VMn2USKdmEJVD7GoY5nXQYnGTvnktsnsZZtc
2BaCAa0zlt5PxRgKFdNET2bf+6Go7mrJvnuEeYeb4ICHndf5atntzdDdouATBlSxPqWV+KS6fFrP
+qV0ofp1ACbkx5p8GUVFAUepn0qLf0rNPw5qtC9cjYGH6fTYke99qki1fcWx7sOq2EPmVMAaRV9a
yvLIs9zKvvhJ0vpDScFNNdUzEIq/6R3c6Z3qbDLEkUQz/tBjJQlMpz1E4fzsQU332yb/ASVuCqhK
f0WsNvJ7YNo1JGVXK16t2vyUqMrjQPPqTgD2oaRmkM3E4rEYm0cqNx/QExR+rc24OIpXEedq4DqJ
tSuqqvFHjmo/Luh72Zn+K9cQOE9aD1JiHf0Y9WwryuxO8SpKNB51lNwZN1YXJRiONpKiEa0kV2kn
P+NJ7WsNrLLCoF9fJS+U+iV1GLJOVvvfg8Eq0Xr9OU7FF9pft4nVQLyyK+h/KsSsKMma+qBUvHP2
aqoKK2E15YP12SurWYK/mjp+gmPXZvQZNqDcqnN9xwX9EE64r3u02nxvHh8t6e3j2X6mqHMvtPIw
lPbWTal75BbnlsabwppEEM7ZvpJqcxiUnuagnu4cdfygNOWDQQ6PEI/tz/BXwZHRbsnju8FWinuU
/VUyA/Go9jl5id2+5qMx7zKkniDhJN5BT+G3eWP1SMLVbLDs9ulaDtuig3mktu1nb3Keas0Tj5UR
3SHN+6JyPvnkBKP8LFvrt57bxp02me7t0PPMpWgjPyiZnB80e3wg19J94Th7F7Nv32pxBbTDvyOA
hH4Szj9gTr9qdhZvIb8dRKIkd42InvpR3Ayj/tDDT31GuX7g+TFh4gsl87ZkNR8aoZR7tFx7hHyo
UDl4Avm8e6oPeiOTg5lO37xY2VUVP5Db3ydxvY1JVzfhrAwbGE83Y54/1Jo1HvDJfhZW4wQ8IkMW
n0zuhGI1xtZYvnnIG3Uu+p/gAE1fN3kITgmzKfK5wjQXExk9H9uDY5aPmpJ+mgsaXejnTo9e1k8/
QQwd7Cj80hnz90TQ8QI3e2Nk0yPVBASDhfGskb2rM9Y0U58mWMLy5Ks0a5/i63YXayY+vIVlbNQG
eZAo6edHa9Sr/eBUN4koep9riOXE6b3J9aL5RJhq685sj+VBvXdq7YcELO3DMoOjC0vPLxU8DuxG
q6k16/f4h3ePLhU1v6uyl9qGh5CGr50bV4HHDU62QWFADf/OKcNknnpvF2SmYZK0zCuiqWnnfWxc
nENEbJZkI3lcQ4sEwbMdnCkKmtiwvkWTOu6ogDy2sfvdCOUHoVnfwZsNWwcftiUv6ja5Fw2+Wxqv
jVLUmyiZH1yHXu6kNXeRnbXfvbhHAx24jMzNW7WVrr8o53mPReQMvCNTW4eNLc1Y2eOCmlt76vwU
SkvLjsq/jFKX+a/a09DgjzPvDgTj/Alha+gBVax/rGPXeLHhFN71YIg3daV+9XhmbYHlig2ySgoy
vAqAdyAMw37I8+braPH1y35ytk5Sw5nX2+kZXZj51qjCgu05Krtuoviv6rXzEyO0nhyLwnpFWhSn
mFT6/Sg/pSFCNbU5LijK+ANQiuwQlSgdOSlgMJASz2Ga3IpMvLjF/BGYz0tEnu9LwIof+rqY9umE
BiQJKaQlzNzte3xz6o3KtgqwXoB96U32zk7jgSvOeUHdAKVjLwZmlujaB0mSsneLaktF8gMbF8Al
lTkMCOTXGofWQ9Ykxb5o0fnTm3QO+sqhbZzMe6No79GUgOGaJY9dqn6epL1Xm6oKTMpnH7K4kn8r
M1lA1CFt1vJ4CtzavEvKxvKneDyUXncYnPG2KYrwU1R10x3MCa0OnMw4RDYvyNDImm+VVVIynNMH
3XD2aVxk90Y+tNta77O7pG/t10Tmf5kuSiehB83OcdvPszbEL7SC1CCWFZh9F9xqOtY3Udy81E5R
buJav62pcFZJL6mTF+VXHbFUUH/iZ6REP6umDIaQF31hjW0AIfp3xiYRGS02X8kFikImJ+3Mq5Hn
pEF9gycp/2qm92ylrol2+cJFG4YFsa3Wv9JB+e5M7VNeazcW58ghMfNfPHC44BX1RpcFxPL42+iG
G0ubPkeF5AUddZ9ts7JfozkyYDXk/Hi3icqN12f3oNt+zu5g/RqAgcaj8z1Myq8dEwrhn98spX4z
Yt1pZvYBtZ/7Ppz/1tU+3hRyKNxgSAynDPSxiw40xIpN03m0kiiam7tEZmInxwkXNQAgUUB3Lbzt
OKa+AFj4lrZWu3Wl+wXbyldeJ7+NuXvMxmTeIerxQF44bXrDoqKDvjA8xxByPxUb/s1Prt3y4An5
dHU9/zBNDqAulc6TdNAdEOZ9b7gt5QTN1PE8dTXbD1VjDHEjamnGCxmR9PU9RthF5zSBWfO+TUa7
5WDJBChFbGwfB1D3fuXyWsBaxbqDk+Nux1a5oQLjbKPYE99yV9j3Hl/5l6WGzQ9Nsb6pczM0nl87
k8uuztPm0aIPpdBwBIga0NvzHsi4SmM/92GoH0KzHottNTAF+C2G9ZdRouwGunsnJgx++qisLH92
MaJwDXVKoW4P6AINkWIn3WbMK6/g4st78dhTVUDh3rJQzEfaT4g2fe5nOcKO1+ou3fGSGuLnQtFh
AoC65cS3eve25uj4nVHCv1e7If1bt9sIIM+gJSPe7nmvciI45d6VaOll9TzkfqcNo5XdMzonfoyl
mVi3YB3VXUFtK0JypDVuqJrBvMASIaiixNqEift9Kop7dBsotdomF2kewzbWp41IEQuoLbHTy8zd
DYlK1b2XTfWguEAjwlL5K2GtPWkNMncG9Z1an3qkn0NKzWCKxKzelm2zGAYovzhuHvDU3OZOawWN
G6H/Ecsx6EW8KdEmMykgIKWU9q3+y9JxQ2LrmMGIz9I3ycuGNtDwKMM0Fr6I0OOYPfemMoqK/JsV
1lY7LL4ii5ZJjfjYWPyObXVW0ruWp7Nu89g0xEBOYUS7LA1zB5mRHtNGyy8bI+vZ3Lq6sZxs3nWU
RaNdZfbht2rOsp+pUpq9T9951GA8CHvb2fkGIvg/gIn/j2L4n8VN7f8NY/DrH3OSH6Ee+P//gTAo
uvsfYEuLoheUdDDqCyrmHwyD4hj/Qc0TidIFx7Aw4/mr/4IYrP8gBw24BZQPjLXFrfP/whgUw/gP
TTHskFQHAOniEvQ/78AxLGCZ/8V5oaiB3JVHfFA7wMehiR2DigwlQrw+qhGosFpECOYYU7ebritN
+ppIGF6jbp2GA8wBSwBuNxBYYBPH4SrFQa+lNYGOZ81k/RrzTKNIVuLdY4KKA73915svcQamAUJk
NTwT8PACmF5sg8GeHsdT6d7VU444vlTU8rkFmPciKdVdwbUeR7EhrC8KUhpUWB2mGDIEx1F6POgj
tSuB0+tKH9BJ6TcOdmnby2NZ8Eb/+6n+GwXZAUhmi7jXgnl5Cx0WYVOF3PeNT0XG24adYsFXGfPv
EaW1IMk85V1kviUeqp+o+iDki1cRK/E4Hk1HWhoj/lZd7XG/Au8CJ8Bj//KoTufOUg3MU+COsEes
tSCnRhMprReadGrG+ldgIcWhrcb3KWT+MxaDvtNCqGMdrAkCyLKocYt1Jd4fJtTO2Bt52GS1BblJ
8CSHVidJuy6P7Hit/4mpqVgfgWBnw55Arb3SkBX2MjVZQKnf4tVhBeRNKVcg7mHvDsURw4byLEDy
9npp6FWhYlJDS1LkfcUzpIT6kGDm16TFNfmr01WIPqEHDtNhGhGcWlBRbwDsVmWXFKaAUvRJkx5A
c9h7m3PiDoCy9zhQ+b0C1T6zPt7GW2Mup1Yg0dMTry61udoXKPFCbunt5EqcM18LKgcKtACwaUmf
kDwLF3yFsKTv5TLuN9haplPQJt383Yj69/Fy/ywNG7oK5E4uADKmFbTQQzXHbdKltoAMVdD1tf6A
ihI5tElp0kakZfP+9WHhuA3sGA8PKOXHH603u5CyHCUizOmBLVHG3NI4dniEw+R4fygbvgaKJThp
gLA/DkVuamXKCHZgojAXIKhlP/Dw0n2viK4JLSyH9/GByFDehOLWfbsU+9mp6kZjVNYsHmMs7W5c
dFK+ONDNEX7J5Jfa7b5dHt251fg25MlEJiCIMqTJtFiFH0JXYAe+Mbqync9GQRPDhYVr0IhenfSN
VwGYUiA2VglkhEwsTVIqCld4Y2ejsNjZzMjGwTg+nj4Ya6aMPUdiiUBZ3BiFvXia2lfuxnPnBQb0
JtkPgisgyo+j1B6FBcSAJQ1lbMc2Ls7rtzkcht8FYmEvHudV+y92MlPHcQhHyqZNfBwxVWLIdzYg
frCO9k3ed68gTH/qwCSvXMjnJhBNU+TRWevQepYj5c1RCEImjgaLIyMOFWdD3d4NTORUr2yoFQ55
OSwQ6oV5bsByXi6S1YkbK26CWBM9a2ngX9GUxrCx5jjdVlUV0UMVNGxs6yYMs+zGsNoBRHRfosCI
1t2VU+R0vOARFr/kRX58SXqOx+slhdr3PbeMVrY57PvGjJtDbCCscOULrtD+/wwZ2jR35qJSC8D2
ONLYRG6MpWeNV0Wc3ao5fX+JftoLKKn7yFbG27qpxBbhUZofxN+MU4YlmLNpNfpo3aTIK6nQ6UmD
HjNveBJuMPhQUo5/zzCRHymUuqjYugPCBpEHOERvkdELaD0AWU3q3n5uuhbc3HsPnEUJ2uV2dxdK
7zo9mnRjhD7DTTEawkVMAX+22bjq23B2fG+irJbY1AMojCSH9hBrfUDZUQc2FSo3hUnvzXsV6SCD
fzEuPvAC34bztlYacME60AhkRo0JcKfi0cwCcvw+s5VlHTF78HMx+0CAWLVW9yzQkTBrnBboaeTZ
z8Kd5JayHOwHtDh/tvTqd5dHdW4eWbKgz4mFIMHqRAgRhk5ozktM+AbEwXrpKh/0UKUw6haLbd/k
tcEYkQVeWSXX4q7GaXfRKClGgfMqyvpDOggBNhcGYQqs7kMHwn6jZql25fg7PdkRxSbbVJFuQWl9
LXIwVvhW5XXJ5Caa9a1VurHb6l6f3gwlnCwqDUr79fL0LtN3fOF7y8sXzyIIILyaVyc7dkVoGDWR
pB5HldOWsobgnlL6KMf3p52k0mQw8LthSkJVPN7xSE3O2UAV05/wutyq2dztxtZ6fzKNAT3MAR75
iwKxufpuaAULYeqg0RWnGmilmEgmpM5HVWYW5sbXyLSn5/dxtGUVvbmvhki3mxHwL+B7QAMbI3Gg
54d6PU9XVsaSn6y+E2ZLoI5ZHZAx1tR49nGSx/Fc+ZT2mtvYVYobQUnyVhSWu60cu38ZBwXlawjn
VPUvr5EzWwELdsoi5Nc8yNcqBE42urDmuP1npfU+5dLSHyETdZtKt+RB1HRHFh8z68qIz6xMCvQ8
lBdiH+tmdUEswq+toSGTZGkhUDsDlyvEJUCqqP014YFzA/zzVtbIfmHHLD/lzVd0q2ZqzKgioYpB
C9uAqQ8oJlm3ienp+zZ0WnrDsumuTOuZT0qJg7oDiQhwjrX3SB1LgDYtUY3O1rEthX9JNV40t5Yw
uofRFKlful6zkUmfXAl9smyXSxenMlhvKEVBujkesIVwWSVB6/qYyVQ+us/GjlpMf4VYf/IFicL1
iq+sSqvh5Gypw9Goh5k1Oyct8ihNt3SLkibfG5VTXhH+PDciThfST3fpC/5h0r35hCiHUdCuWjSK
PSjGdMKU+Xuv6FDrL++Fs2PCuIBPRmXgxJA+mdPKHdRuMdjOpqCpJvODmnfFQUINunLznQuFBoWp
0uDmonVW52U7hKUQRUEoWh4+ZQ8FNN/0Ggt1upIcnps8ciG2gIZgJfpsx8tBFm6c0Dau/NpUoRIr
5LrxABj38tSdibJcM1yNTB5aD6tnbBM5sSeThCPMokmuwvVEdLhw3/+BSKiXet6i6oDi2vFYcD+v
8AIPhT9Y/QL3UvWtGN30I8K48+vlAZ35QJAwGA93wBnGO1rTMlYiAOSm7MLdQrvZZFhwbSiJvEu4
n6TLU48iLVP7ZnWjKSzDeUor37P7L65TGtsSFZAr6+0k+SAI5cnl/OPcpZZ8HERrR1kITRGgAYR6
J1Pa0IUxiIMXWebsi2Ecby7Pn6bzLx5daktEDaMUeIh4i62fYbPM03yQRDRhwO1aqS1QqRK7ZK/X
cxAmYbwvEQPaTonlYVkq9d/KpNxCYat2sTFkz5d/zrn1yYe0sRGkPkvt/nj82EgDZwlZOY7XzwEQ
WoCsbvn3+4Mg1ABhneIR62Z1q9kYPSdNhewghDw92eAnbLdBo3qVfWUfnPuaEM6p5aDzrdH6OB5N
aGalakwszjItAe3GBoJSg7LTrH5ftsp0Jdq5uUOzhcWD+p7DNj+ORnsM0mUvKp8mHq1+MD6HilM0
eP/k4VCALD+Uf87E1TmFzUdtTBEnYtoU9Z3o4mI7gpe+Irp0ZixMG48oTkQ+1HrmslIomZfES57q
xA/54JkbLbHi95aKaDTBeKcWZfC2oQl6PGPu3GPfuKz9LDGK+2JCF7EKy6tOMcuiXW0xGO7YWcOm
xY7lj9zbm5MDPI6wMNUT0G7C5E6ZXGOnyfwWKR3Pt9X+AdzAc6XgViBjBwXrrL61vaq6cr+c5FeM
VcP5jDYB1ZYTkv8sAWW1UU4iYPe6tm3HuCmfzBFI7J3VocKPer6XI3bTo054ZWGe2Qa8Bmj6YW4E
JHGd2ikittSu8MDRF6mRbWLVnoIBdQsDLtyma0L+++41yuWjU4M20PrU1rd2pzsjIk+cIiYuWv7Q
GPXOKeZrO+H06kHOBOa1zgpC9Gb9HKDmHI1wDwVwYzwRctcRh6mcnYMZevH28oBOZ5BQ6AnjR0pE
dLmOFypnpa3WFjMoMivBhFTk4KvUOdY+e41h/YqHAnDp5ZBLZnO8aOnPwkOj0sjxhY7zcUgYRtYY
SdRZqrJQAtOT1hfZDfNP2Tl5AE9Z/0kZZPxQxYbYF7XefL8c/nS5agYFFNQw6XLiCri6CIpSIuc1
QKiEHBsFue38ymvnu1VSoJJeWfgd/M3LEU+PnCUij1a6aVRZjeXv3+zSZkhSkFdSAL/TebTKrtuz
VcorX3I5HlfTiqawwQ3H+uTuWR2fOkpMlingLqAtUqPAWibJNzlPhRnUVWg+yayfE2RJFuyMA5Lt
2h1xZs2ifkM6Sw5I9WjdqK7nyslKp4cJlIdyZ0UZEjJeqMUvoqmhFF+e0dMSL20nQAKIRaL5w+m3
GqyhK5k5tCob326eOBfhv4ReFvRmnUOEAhX0KTOwzfTHcGjaHS54oeMjBCY/x7V51YDuzMzTjwUM
sGgbLOiE4++r501bz3LgsJcx27Xv2p+DTT5fqmCf8inM7hv3iyaj+N1XGZNAG53KGcAAuozHcdXC
yy1ZsZKtyQSvCNvUmG+8XkuuqcWd+7Y8vAA7LD4+qBsdByrKMg2BOKCn1HTh535KDVw+NS/80CZY
aNxc/rbngmHPTouAIg9/VrPZmjow8jYT/kxl/Ra+ePcwlPiS9rYYXi6HOnP4YSlGGBqKiKWtu3wa
RKHJKRkXXjnhr7QFkOei+XCTlXm+p6EZf70c78zQFumNJTukyw1U4Hgec1NJig7Wn28Lxw0UFJ82
dQ2wC/eSaxfVmVAuLWeuxMUbgJv1OFRiF1XUtKmAeAmxyzdH6N60/UrjoEFoKIPLAztzpiLfzsA4
5dSl4HgcDfi4nUcdto9aUSC6LuIG7rSk8bcJ3Ub/1U51r95I7porL6dzcSk3EtL4AyZZrZUORBze
MQ5xh5IKztgtpJCJRmONi+1nqPjizu1j5Upyd25uHUofHHU8dE8MLXqnNwvk9DjqMJYJwpJdXmUS
R0cHZbTLE3tmhWKCBXBAW+S+QT8dT+xsDB1g6QJ0bDPPm7yb9ZvJhpSOLmsaDGWkXCm0nBsaz+ql
fUK9mMficTyJwbccXRjaeHXYB12ZEd1ARv0Zr9n8yhm+rMDVfYWRgUGvARc25nJ1D5s2QNJoCksf
qbIc9iHlo9S04t3lCTwbhXvX0i26gVgZHA9ILSrI0BaniUxzuZWh6n6IkV57dy3sj5IomShFXAtx
kOMoTUzrzYZhDFHOGp0NyLZ82kNCwJFmQhFHXjkiz60KKlTLO4akAtXJ43CqOtt1l3BuKW37qW/n
j4WAeWiTT/mOTOWVD3UuGjW+BUJFmZh33XG0qkR610C30q8nGd2WSQ2ZOYucgzqO1aKB2F0Z3ZlP
xolMJXqRnqd1ujol8YepEMaCoQz5DpLNDF+8DyKhhdeyiDOLnRBLYYwarXkiLTlWpoYSKPt4RDmh
CAqwA8DRhZsglhfWny4vxDOzyCTSmqTTjmv9WscyHLWxbCOUJGwPck3Az5F/lbVphT7SdRrKpL0Z
v/905MamWkpOQsq9vrZn4S6iwhADsWgMNxk+3qaO6G7ToXaLqxEQ+FEbrtwE5+aUpBpPIcgH1JmW
aXiT68ZtqlSFghQTQga3Ot3EbV4sihSmfq3Afi3Scje8iWRXwMJABYEE79qkP3BUt/m2nDLEu5F9
4FNe/n5nrhqA5Lzll9yEO2U1sKKt3TxuoBG049zezJOlPM126AXSauRWGb3p1pFJ+PVfBEXb/g8E
idfSKigaS0C+XaOELMkkoiqbfS4m+3OMVvhOtSVqM01sXol55nnGwU9WjagmsAVzNa+NO4smNaCm
8VLS/Cgub71qzL9OYZz+JQqj+G4VKhpDilofdARorhw2p7n00hXiCCWjXnR0V5tfNYUzGjnw/84Z
tY+dDkccXlH0QwklOj4u4mFNKJt7pWqu3Hynp86yXNkp5NEUFNbXEWamXtJSn/RDHeAQLY1omxqp
/vHyBz09BXh14twD6pW7j/TseNH2TtklCVqQPgl1/B31qh6zJFTuyp0ZjuJ7C8X7x+WIpxO6vHMp
qSH2r9OWXcb9ZpvELdY6ak0GUbQJKpPI81hPXjdnYOZpq+wsAw0wp4zUHrmdML2GWjgX/U8Wr1km
qiXW8vdvoveKUBPNJA1VEXrMAwxyIa4OlkD8dJHM1lBmCGc0s0e1yvYUi7W/L4/+9JDAnOWPOuxS
a6BSehwfMl9CmswhoY/wjPjzI0NN/kaPXXf37kiUSKkM0cr5U2A/jsTbQfewAIdlFXpQbko4O5Pv
ZfT0d+hCTfGV4+h0l+JOwjOCvJBvSlnhOFwDoTgdW7gytp7LX1wgQTakWaBlIRW4thQ3iJPL12qh
CqaTYX65PNjTzUJ0SukAnlVHO/EdQzzezrqG6CDH0g9Ifqm+hUbsu7fkEgWbPxJfbmd7dRawQ1xQ
2gMZ4qB4t+lkPvTuqBz+xVBQJmTXg/bEG2M1kWD98J4iCErw1ROg9HCiCb0wqC7HObPzKW7rlCpR
JCW5XmVR9E+tYig7nFpV0wo8Cabe04roAN5vvHXdVnl3SgqYR12aHWg+8jpaxWsifRJy+USKkkK/
weDywaLuhf3naD5dHtq5tQjyEnu/pWAJLv14CosU3luZTNz5ztAc1FSaG4oJRaBPQ36omlq9lfTb
P1p1Wr3GDuzSy+HPnDGkcUwpVScA8WtssJXjbVWrJN8htoK6L6koPpkupuG+Ojr1i64rFpxIM5Ev
Jioi9ZXBn+YFZFhwJWj2UAG314gpocwVCvuIwGmzUF/5GImNzRSbcYPnbY5UHzDD50gZcRO5POwz
RxuBwRfwkTl21rX/NkmQX+x5BKBYCGmbX3jo3Tn+pjld9ulyqNV2Z+d5IHo0dGqx/+M7L3//5hQP
EeUoPBOmoDo0VqC5eXOjIYp4ZUDrot5/w6BCShWRTb9+qyGfWqiJYaDyR4+i9XIsZ6NZ2QoVwRdp
N+oD/UTsiwzlKRzDcSfpdn4Mu/ady/nkZ6xOBBN2WUtyi+tcjSPLaDk1qi/qcCPgk+E0OG+FjeA8
u5nCG2DG7eW5Xn3WP9EB+GHXjYA+GNnVwV6LRCSpg+edG0XdrSXtaatGXb8TCYT/y6HOfda3oZZ9
/eaz2rPhTFbRJ0HnefjXGrkLU7QRVz7r6uD7MyDog3xSsjkePsvfv4mCjGuGU04awxyvneFWBQUb
bhan3fpgTKmnfnKqNnxnNrcEBUnPboTMpJLOrpJYY0JGyBJeBLM3XtxMDBkslav3nel/olDP06FB
wMdx1qlyB1kkVCgwBd44uXjCarmR7VssZPQ9vLAGDpBTceJf/mqrA+efoKQa9C+IzWPkeD5F6IRx
gmt3UIxqGtIArroEo2PordD6s9EZPVRO4n64iTpJt/1y8JMlQz+ftQ8uArA9Z+3qSq771jGVsDQ3
lmyjvVqH0wavu/BKlNWJbqL8B0icNIo2rUEveBWlyxMILELXEAOYoh5hpFzgJzR6W8UelS1c/OVx
UpU7Q5+jK8f5yfYjNKTjBQ+n005ZFJTfrlYvxVUTORNIzZjRa0+6VfXyS9K2umLi9u007ZVu1Ll4
7AvufHI54OqrPRjPZq6HCvKWUwblNB9mN4BfCBW4m+sr2/1MKGr3HiV8AE7sw9XQKhhddQakBuW4
Pt6GspyDkXuZI03WVz7gKiNYPiAoCFrs/ME8cG0QnWa21MZuYFSNKlArLqsbJZwR5lOc6Lnt6fGH
Q5du0mI07gbDGq58xJMjZwlPa4SkDuQOK/X4I+rI45ADx/qGRereKDMCgCYmtptQVZBANYV65VV3
uivwfKAHzUVMTxOcxHG8KoINnYYca3qemfsMIcKtTFDXu7z3Tkd1FGVt7ZJ5hqfIzAg3dPSdDbYX
YpOPIO+02PuIeOM1r9Jz4ajOLuBsiBSM73hQCDGghePaUcAhpiJahcLQlMQb5AmMHLXG0kQObDu1
aALuLo/z3GwCHKIMQOpP4Xs1mzGlRjD8CBAasPhf44w2pmjeCQfiI0GrBRRNRYcOEDv+eHS5mPLY
RkFyMzGcVw9z0IAuRnWlAnc6FAgQ+BEutAxEz9fXUNr3i1YwQli6TtfHchOxVXCTO7x3woiy1Iho
iVKYWpemGszs48pV0qAydTIzKK87KPvX1sPp8WFzJPLEhaJJx9Ve/v7NPU6pPpwM6SLq1SPJFONO
t0sGLd2PIc36ywM6ueIWRBM5FWKb+KhQhToOhc0nXw3x1kBCFftrzrrixbIiuZOpNQaNK5TbiCLq
lXv13PhAQhj0b4EFQH1dBZ2Z4Egyi2kSS1rGQNkbvXT8UcGz7/L4zoViR3G/LO5bvAePQ1l53CdQ
v+jgoMf2WMWi2Ije1V5NAIbv3kwLew8MEhX1pay3WufqLBH47NwsqIZZ3KBl+bs2EKC9PJ7T78V6
oB0B7n+5NtfnbWOgMWPCbGUBOtPnTsxzMCtmfAfvFRXQuMrvy1mpr/XGTjfXcdTVORHak4CyhXiH
ofXzvq8ShMGbXt9fHttpLkJTkwoa1yYUdPqbq2+FQEomUS4LFLdLnoqsQ/sLibZNYVY6avppiOTv
EBp7M27DH5dDnxsglxgvWwxMqIGsBjjOTaUo47iontu4u3d6dpe16rVK0tkoFLXp7lPthbC2GmDa
gXgKrSRw9L7fGZXIwJBdNRM+XfK8aTgIsaOiBILv4HEU4ahFqbVxGuDTFXY3yNc3+m7GC6fYYw3X
tleOxGVZv2kuMgzCQUhBqYFXFK/J43DIs5gSN6QU4R5p3kRokX0srSQP0nqpVXld711ZJme2AFU/
bOmXujnp8epbxa1pKr2D3qnrkG20rUbPylGEu+eh0u56cOV3vdM0xZWdd2ZaOY8B3RAVwVF19fFa
ZUm+ZJ8GEZfPzirT+RAmHSVdwWP+Gmn+zKSS/Nu05Nh4vKpWk+qV6uR4kUyDpm0jAf2M1G8D+sC1
N4ntNfE+M0VSvPtYptCIwuRywaFH4a5yORN1rKbpuiIoaYZuqC2FL/bQItNjiP6vd+83GldscwrF
cEjXCKq2c+gCxH0RgKN3Nr2G70g+e7/+TRAq0dQ5oIKtn8OqVkXg+RBHBwA9bONSVYNy8OYrN+jJ
uqB8wjVG34+azQJ0PV7/I483moupCOCWI5FL2T1Al3a4iSfN/np5QCcHJOsdrxlSD/a3yXvtOFRZ
l/UCrpZBKizjBaP3LDwk8wTJNRBhrXoBN/fgxhtzwMnrezpgynFlidBCPTnEeD8txqKIcpGpwrI7
/hE85zJIn5lEWV3N4IErs5Hr+VOfz80iTluYTYFseVLMaFLCn2xw8FPdQrWzjUbrLpRbL1G1QkPA
z5jiHwl+ep55GHK3Ur7ETkmF4ms4ZdhA7R1MD5RfJRrEobtBtzZUUj/J+jJLt+oQqaGxiaeyl2qA
60Mb4W+AiL3x0mNAoYiNHcfD8v/HszReEQMt2t9aq1bD11mfbeOhLnDY+yUzE1E8HQVi7f9wdCbb
kepKFP0irUUjuilk47bclNuasOy6LkQPQoDg69/ON7uTurYzQYqIc+LsYyX6ciQT2jVVe0OMZHnj
EHlaIY5Vy/ZhVWcQyLu50FV08mTZzdnm1stK5B/+I33vNJe0hMpXTfzGeMeTtyG7lM5/ycTu02tN
Q+hXKWgo8ibJ8E/a6LA0glR4fnlQyDeDrlqTodx2628XpA3rkqRX5Tngjj6uiYo2iX610tfVg+4D
4V81Caib4MDf0gefZAYTSHjwx9VGwZUe94IYKLNUVpiMlPpERldaTWI9mxarVTpR81t1dLcyZpm2
TcakJbl2yJ1Dr3J/e+7n3e3+a4Yu9MqzIZLmfZxoZxeSevtB/MIv2+e/TEmI7nGc3amkUVkmftUQ
Z8mHOxcEBxJy13X77yEc8LQmBdERRwuDzGRzFDTV03TJoWkPwhdz8h7kWzT9gX/ckMTOkKmbiQ2s
GLqmS1c1WtHK5ol7pXzP2OewtKamiyh20nzJaHeEJHTU0/P+HtqoKV7LIF5GcSJBYF2a6wb8sXqK
1DwsC+nEVG1PxMeRGZqapli3KruostTY5Rba/l3DeHPou7ohMW/7RtgrqBGYwOIpnvyCNDxubK/I
WiHiYjrsq668GMXfCebffaic4Mfbdwm1pSMZUzmZKpaIRENogNqFOTGPvTaHIulXQhgNL3LyUuWX
WLB2HsJ4P28FQJXPOKidqiYjX6mNu6WZo/UPZ+XiOamZZb0/jnOMDfIspuRC6PAqQPOkWBfGn6E+
xLuX/0y68whDrvJwukAZ4PM4H7Hc9omddWl3vWRFJcbtc1DJ7t7AUpX7q+z0XPz2k9x0L2y32uYQ
JCT1gT3wd1gljsk7ksTKzblv4yJn4Z9h/P7WCNwj5gBxjh+u1zG627YqlG+miuf9FOc9J1CG7W5S
zoFVIlLKrsatQXlNyUHfts9Otryop9bZiGmAVeLsWEQ6MsG0c+trrx2AlCCBJwQOGgE95+iomDFg
uns1WsDtLNjkTDJ3aef9v0AJVKxDriZcQKnbb04vT1iEupiNOVfsGxHfzt6tnzgsRVWQBMvfced5
BXn6oCQ0tmRCaOOi/gpGDU88iwpnd55DNRCewNbOlicXWDIWmTnlgA3mv221VUqlwisSPWcXP8Q0
3URuM0rzq+4dwgVhCDVqmM/asho8ZQtNQRQeBj/Mg7vOr8J2JruoVJ26NpzWFR5pNzEDweOthiAk
BVhLUj7XePCuQUJxfL3mTbDN8wVjPdbJceqSaHVfdd7T+1Ddwd+uLpqkiO6tIVX3NsY0NHnHodgB
ThLwO7vHadqIBSJUea30IxjFbbwayfMAKem2pod9mZAOl/wXtx6ax8kQi/6PnMw1unWdenL+RKU3
9S9txEY+rj/MShgPWSTt//N8zuTUW6gWstXCuLh1wiHKXzYa5PkNBKAGQN4UoXc7xeRRZRxfzndk
WgKOyplYRZ3vzXkNcpeQCOjkbhoWa3Ef5p56SNg8OHmk1z2gqw3oPW2UTMFLXAYtcaWh1ta70A17
9RCCxWN5d/BHKT48n9n3X/6m0v8wYUXwZTALkZz5tZAcXFXPW4YPofHP2K2d5nbaujw4hCtlOjnL
iTd++LMXw3YSbTsOdyKok+bZq8tmvHO5gfNHsv8s4ZqOGT526W7qregASfyN9jJun6paxNGTGZ09
+cALNPYngnTL6KDcYdnO1KqkES8EUG/yOIo2/+mTydWP2FbL9mSL0ibfPLKEuqe5i93lSZOO3f2X
5LIKWSzUfA7Hfl+0/1PKhel0Knrt8VTzjDj2KfBb5CnRbSb83W37uN8oUUlW+6XNm/otJwHSIdN3
BXIKrD7QhXWvLI1CDtlpjSv9D1rT6oD7lGO3psq4chbZZIT0vj1t7eyzQd9ZImrZ0FgIKiUJ6YLf
SBJVksm89uriStXKH8k4DmEedD/RDNKtSft4nNiWVYVnkq8R5NzwBpi9LakYeh50leIM20Mvq3so
FThT3Lk1xIoWsdXnOCbfm7VUYB33pQjIusAoQ2RQ3FvOc6wH0/zZ4gslcTckLJ+j0a3drMYHgsfS
7aEYBLYvsRU5dSnjN1sgnL7lq2j/I2GyAvcjm6VmGjy4b65gYpb5PIt+Fo2Fbv9O8x4/Y/Dixk5a
R9mnsFsJYOX9yu9q5asu4/QZP8j5XlYu2KX+nDD1PBPiXv0XloFpr4be+k/DuoZPLJ4WgFe4Fj6L
2NWWPccpvOnWUc2/qRRiRtIqSNrzuBNucSbQJDdHJ8qlzfw+0cHVPjnYWrD7tm+9G/Flbbu41npz
3AOzUeWkaiDxIMOIRxxBMDZNdarCIL+ju4EQN7TN/lUK7u/rwXggCAY1rViwjWmPenTrUwiYXZ6k
0xVnmg9SQ4atHhxMbTmo3QHKgpMtmMaJoqReOa/8HZ8+XswmG3PumCyoF74UmLAkAy24Wk226XUm
+b5coi2VS4x3jLS4pCBByK7LodzEZG8KYi82oua76KputbFE1qyxC+SPayh1Lz8KhJ9X4/lw51xm
2u1DcfAtCAlMdoV65rjz3ie/JwXY25LpVVZR8RoUNv+nUHaeXE38CZ+IIKcTRgE6Epw8Ut/ZDU/W
NIknilWCY4bwjmxhWz/1/d5NZ0+CjLm2PTs6p9k3nn2t2TQfD3KMRAkYYlqRgXoezXBKWohAW+z0
WcW/ebh8D0zCN4B2mSHk1CM2mvyxg9ypRfAlblAx+BUJlg672ftK1qC9LYjztAeczeQKs5VDjCgI
nJGt8r2s/vR8NaCT1gaYLZvfBGsSZHBifDh02P7a2stodtoT6BL+kzEsNXhRx2Sx+5VbvIEhqvIr
WeSrRzw66AVCQOKkzxK3GR7qJoxB4nkVmTbJNIfm5PeTg6Sf7HWS9vvUb5lacPamInCV5NVvneC4
z+3wvEZTG/xua+KFM/LPK5MSgkpcfE3wqL0PomJg1brwkyLrijVyDz3f5/Br3B3vqi+qNrgG4WJz
/pGQVJeA/OCbsBm0EM1vOMyAkMjm1LWLePCwVvXfbl9vqYg5M6HskbR7UMXI/9avI5JNl2Sh4gvJ
rC9winfRbdLAJDtT48ZAEAmmr38IhbfrT0jwykdLcGz9UJHi7B+6KUn0Bcvh8LeAbCCAlDWPtFux
e9xAKQvevGAjjr7L2QPIFMiI5z0qOgeC1mhv7QJnIF1WGDDZsgO1PIS9LGxG8FRC7CIYg0d4bN6f
SSbqriTmWKbG8QtA6nFSlWSzLhyM6+7KV+052x/R13kCDk2W7rM3w0pIAywO7Uetx4XZWD2ZufvF
awkcCj88N1+YE+z/qKhrX/ZZEO3i9F55S/r3DG+aiEkK/rqvi0NREMF9xVcVLKd9VuvEo9olzwvr
JtUxt6XJ0wKNWl2VqxhD+BHFWqcLa0zRKTc54+Bd5K1KVW/dD7kShE+XFygIjzwix8RfcIPmVuXn
3VsccoiComjPgnp6eFeVv6ZDHNVlBl+FswtlI6pbcBcJAATNvusjszevOaAfLe71GBmyikdBz8L7
FZZiOZOkaaurTsZ6uKVWoWur+Voq4v0S/j9ONQfTYbKXzHgWWNQ7sj7QQncv/lNDv/5H/Iv6Wou6
uesCvHknny79ca9A+XS5aOwB5oT8mP3OAbJX+92LrgXkyqqF4XGKbNhQFDh5Ig4BBYV/Dl3r1tc+
HLkXdPag2AmN13Rvu+n8Z82O3XZkA2k4qLwKuQsEtxZopoB8rLyRcUkxCLMnWxo/fESVJ5xiZ5kp
OeHRd2DrRTqyr1WXxPW1kTXlsAH4cdybhXsoBe/imyOJx7AVQiHUZ1WwOZ9iWnPal2re1umwtGPu
nzmK+0sob86Kr7+HrN2An0klvEUAW06R/HO0Z/85RiT/JhnQ2S5VPm7Z7MwBomU8cZ9hsGtK+pDW
O+YB7Tm+l0tgpHXb8WtdVzZdoBy2wEWS3f+LWEIPZBK3pkQW+jXOo/4bGIXwb4g7b86uE8Zlxjhb
j2RxMAU+sblSD/BVcrwnSo3u2wKug9el34s/YTesv8Jd5l+J2cTT7HvzUyKStT4PVDzYJ4F9siHd
Ijody6oaT6tsp/KYuGR9Q4gst/uVNH7n1MjVfkdEktZpACfxb+WTk0DSS+eHh9x60blx9AL0tS72
r8mRC6vyQ9zZK0iD/ve6yjlip2frvwYOj/0I+KC69yrP+efN7fprEczBT/44hV8LIdcvKiAlg5XG
ZrqZQ7K6eW1nzvcNj89y1WDC3Q7jWrb/7OiI726yFchJWGm/y94QyzIBI1UPFeH6yKbt0v24zQSw
ft2SGhqQkE2Dc7OZb0VrB02DsI3/ilDmfzZ/KJ5mrvBHGBTmU5kgBrTCp/Y3Go2+tS3orUPS8Z2n
ZLBYl1BqQR3YNOqytisnbAuO3BpCb5WafyWaNvyC6zV0VZu6tAlxUD66Xmu70+CUARN5l0Sj0wI3
dgagVQbRGeXS/QxNHQDEKCfxIMHHrKnH2mXEoIoe/mBZa4dkGNmIrhQnQYzaJLbkuPqWFY7a2v5m
R/OVJ9hvxX70RoPsaaQx56jis04T05ow6+F2Fuk8RTxk+SLlQz7G6g3nRfOygv+jw4ydeUr9IRmd
NCeBIUzbMLbPdVMEP0ufNPfrVE7FjVUCfF8SU8QAi2xjk9XzRVFxcre4dseoMSdrk+SFO70vD0tQ
drcVG97mWvdN+KdffHFvK7EHJzdW6r2gYJ1vokInzyrJNxh0E0zIy4wlAHGhxvEYuzaqr0ZXdlVW
yEH+R5a4xQTU5c2t3PUOhXUeTKaDKYRa5G1iTTe+mXOLFLmelkXtH3lhN3vHaRG0p8SrvWMrY7Nm
I5YJytmhoLnL+eP5dLZk+6Dp9l+C2i9+15pF37Q0Y+ClhaAGOHj15vxrwDjesu53OcKZXoUnvZRD
lLFFYx4jsy2E95LtwAewr2G2s5b1QK6bbzM17CGR8XCCSKOnbA8y0UjnOoBNx1iPJQiyINs1ilLe
Z/kXhS9/dQY5vUvs9H+QCbbbopkrcMuqSd7jden/YxLYPOp5aL+rYPeve/5MfSHT0P6Ca41Iy8Dz
jw9uTfJrKLBNzM+dN54okZv1SJz94qWuzEc+Wc4M5iBeMD03hHvQ7Hu4Ijg9o/FxoUsFa5Lryr0d
NhH8WbYpuI/CSn81ZS3f/QgJLZ1kY75hMhBebqGs+NnU9mHLsVc1XqrnKf5CYaZInlVS3O3BaKGi
8iHekxrtlKxW2flumAuKFMed3cOWR03PWtcownSj7/gUWLM+4zKU/N7ewEoIxo3+LIcqr9Nt0ZAc
SJ7nvPYhr43nvBVQiONLAnWIFGtAW3mAyybVx/ORqmnrMjnt1Qc2/fzRm8N1SVv6oz1ri0vVNsql
v+rCC7kVIEbUZ4XPwv5NrDf95S2bhMSRSM5usXdPfWfgqhW+u10ndVG/DKbq/xos1vfER/TbqQxL
4Iw9KRgfjmWQmnrcwCz/l6P73CwdV0CuiM7kiA2jJ9s50fvsD7RyuIjlm1oWro61h5Z3CHVtmxvj
wGpqJppkal+/nw9+54qPMu6JpqNnyGlIY0mY00TVctfCpJvSQTYj8NzRCb8huTbFUY0r4UcVHXHW
FHX90Pn0E8yB0JTPDSH2d3onKOGci8S9jqc6+ila2d3gX6eKaRZKDNfE9oXJcjQesCHna2ZjEatD
HAwY6BsGYsRlsjd/XyI2/V2hU4YnY3rvFIQLFX1nqr3MPK2nT2dck8cQcx9e+45IkrQO2kZnCfmP
t0iZfZAivJW/i7Y2QzaYzmsIZV2ovWKCo+Do+EULO1tEa9aug79nRrr2TsbFlnAVmvI5Jok3StvB
lNHJj2f3xHc87FRurDq33iQ+MRex7s7SuzcdgiaY7hq249arGpXoJRKrVjckR3I5KspqlXIWiSvY
a3Y5O8UQgZsNYrbUA4B8H5Jh2U3uNvvDZMD7HXer6tut2zTMJh1sfpqIbXoo15BbrYsKZEzI3N1V
GSEUHXechx9BPuxfY2Kd8cB3WN/N1ngugMWJh7up8/bdiHr4TtpGFllIhfIXkQGOebQadaBn7n4Z
u4nm0SGKwRTP4KRMCaDAN0TA53OpP11/g7DACSDnXzIHVXmIu3jcvutdOJDUa8NbIGLDt+BQqtMZ
Ah/wIS8nESvOpU7+hkGpu+Oop339XPPZ/R0jHAIEchQvzr7MH7BUkr/t3DfqFAM5fiM8Xb7Pvah0
tvqi/QSYCb7BoeN+hX4AAGsMk/7k6pCnNAnntTkKuB8wMuYc0pBm1g2gtpPuflc0CTXLTlv8O5QT
40XXeiQD+Aywm0M51NAUiSuFwhnHFcQ0LEjt79oSnEB8+g6K1mplP42sKEO9yO0iWIQXeme/jPxo
G48QPJx9Ax1MpCS97NZsY9Yy0SuPbOe3LTO1YfwS2xLGxd9mv4wUNmccn+JKxPHRI66HYmMdtzUD
atQxmYpm8FFis/uF0DjoIevRtP95W+QQ/cv3UHpXAZTGPyNMezfNo3n0M2bMtDUbSDgmPSLsh5tJ
eqIhptOHjU3CAMeR1oNqIYzuweNcrfXd4oi1O1iz0goVO7a9TFlNkLzSBiS951Fj4IApsAG3Q6uh
0bHc91zpGaBEsS/9L9evqNu2anfa087UV2ZhV4ZPbYNrILXbPDBxq9voF7F00CHNEM7/sRBv55Rh
iDMcQr5m8FJaKAZWQ1I8LhvBOCmDkto5L7h210NgSehkDp3EmkfHk/dNnk/PiCotvf0Gb/RyfDdf
pZUzxzQJVPzzkmo6Fbm7vHi7TB6G1hp7xq5fPU5d4XqHgIyIJ5MQ4EimtyH1vQtXD7nKVTOVgDMB
tzvNCSOjt1ZVBR4P0KBu1vdduUMRqWnVAq7BNo3NDEl+2AXhnaKBTnJb6ti90sNg4Duj/78oniqD
s6aJFbMK2RccxiUvVIlXpkgtdi8a0TAoznPhx/uBcOIBKTOv4OPFeQs7J5xz+yW7xjhnRZd6zUzV
f+ijNQS7l8iZcwskcDbxAEVp0DS7c6r3ot4POveWlzUQrYBAU26gSzjGowsiMmqzoR0wfG9kY9kY
04W/r4x58cPWv0DpqCBDp11Hqv01vkck0q85FrkLj45RCHm2687UzzUIAeU67iLb8gn/qFtyNzWu
bL6FKneGkjKpX3IU+uHYRgJqu6A/eExsReXEdhHEWMeZdubMQBuvc99jr9dYZJk0IJmhO0RUrjqb
0fhavsm9pwGwMtBZUA3ydwLye09dli6fkXxcRhijO1MIzXMNGy1Gk9oiMzzOJSXvgUzu+rqtFTXG
UgjISMuqlm8v3xwo0N463FV127jXnsnFi96l/4T3d2/ht+UJE1aIwPrYovbd733AAEwVgXn9v8iQ
JhAof7xZ2wfR5eZN5P3YHBM9Vj8B3EVC2xa7f6+b0A/+1qmfsSfCg+bAzx+GrQs5gvLee1saSWbv
wvTpKvJ6728+c+Txp/KMoYvu82G2nf4TdYLB/L7DFEzBljWsJBPlQl5bFRy55+QDCtr0TKsK29wv
gu0Dk7T406FMcJEloH/TZnZFdU9iKXpSYcbl97DFasPvv4M+GLxI/2iHzBaq9fBHEOToZDSj8S/P
WysmvdpOr8K2VNbKzM59U11OGqtU/gRYFZlzNe5yizjC9i1G5kikeTm54b0NdhkizbTNk3U36l1+
ZPfgWRESbbhw38XRwmGlo9B5hj1fjbdTHnkWgaldgkMRAUxjkkEMzNU8SqKyAhJWgoNxu+0fn9Dl
sKLUrLOBceobcCyGpfVMt5UGkrFHQTRJcMUl6DLXbnOEcG9v+6f6kjRwSjpvu+PY8+FbkUEEHD0W
/T8YsFJmoJZHWuHF758rm0xQ9FqSRk6J7Ah98WzpPmlKECcLcfk8TpT/muMgVohPrI/MbMZbR1Nk
F5YE+LwdlrTmrGM9aYGdfi3ZCPyJgwogUOvOss14SLaPZa7ES+GC3UYK1vqrq3OmtQvUkjqd7TI8
hsST/tXcPA9Mmt1HMnt7D9AUJHVGdm0NfuOiENuqc/V7zuTPOVf+Nj+2DmTk2zw0+56OvF4h8KIL
wbkSl9DjS97wsZ0mank/LhOAkWYSZYbFVn13NbNZlig1Da3QdY1MNNTq0WMbdj5qs+hjkU9I/BYr
H5/v5lFU6MYJn2q3rkc+6oJaoccN+u3UCNPHbuIozrbK8sTGvRP9M9CknuU2L9PtEF9I8hs7N24W
wSL6Yg4eyWzChHwOib5VoMWwx1+uOTIxh6H3Kf/6grkdMTRenjHW3T8qu7ifW32hni5eLW5Zeu9/
wmhl8EzQM4GrsOTG97mJlggicouGHxTReN1Ogv9zq5eRklZGTZCNQGv/oXsEqB24CC5iccvOVScn
2iyC452/zE4Yi3ccaktWIx96d5tunddGyNE7CuA4ZbaWTXyZI+eI8ZFi/nsgS65/rld/+7Y4uT75
g6C00GyAWYvYDgkzOS6TOa/kp98w8HHWtOcR+k211DWHws+Fk/XxLvzz5hr/0wm68g2XqvozM5v9
JM7TVWd06vZtrMrgR++9silFj8PMH23ue+hHeW+TeFz1MVgS9y/G8QHyXV4RAgCNQtbXTt2s791e
6ODGU12uDwY3CA8yi53/eB/tyPRwRCcul2ajxMN5Mx7DWqjhOOlS3k6kTSA32U7+5H7LJMDtYzB9
GmruKSp33ITlHDiCjqEXU3FfBFXL34wyIDLL87qd+nn2ge7x3d10bu+gJbOQ+VMPq3kaup2iVuRT
HmQb42r/GHSBrbLBaXznds8bnacEEwWfAq4tXPgi9sypooF9jmrhDlkSCLFdl1p5L9hhSQZwXEVt
EPVkuPTGZTpTXOqAtMjz4aHp/KHhcF+730Ijj3FLQ/xId3eInpwpXIrTKkz7JxqojjJo6xIjhCgC
7jOvGV4MwLP/2LlgPtPVcx+l2nQsX3xIkgzde3/bvP2u1rIUsHnh+3IlBdEDXt2hPsTcwztSezxy
KIlgZr0OBnt3KgC4NOe8GaPq1uP4YPKsRuMegSKVL6DaN8Y9wSrKY48vSTLO8xgrDybcM2+bcQ+7
9V6DuqNzSFvyLAr+ud4PYeftJuWKROOYuWl+ABnH8oDi496Ea5vXZFgm4U1Yx8Iy0F/tb8VH+Tbs
O0vGtkrKPhM1Z1+2KE8ROdz143BiJFQ8TuqSz9FAU34Tjprf2ffg9evmHAPK1g52OigZTxIc94AV
A7Cvdz1VvH9f+AQ4IGXUIXR5PodtTZnFy9l5ekjdkhED4SaYI8lNnGhiy3A0sIFa1z83htw3boMo
P0pLE5HKektO3WJgpAXbmodpbB1bpsVCMlHWdAxUr+ItDH6GYFTvHUeK4kOI5uvepSQ6xHig5PNe
N/PdJp2+vKM6C+/WwYm6c7B0AJSDoMVUQ+XAtMZ1F/CO7eIJBjB7wcOjgqD/XLaZP2QEBfzU0nS9
W3oCVnxET8DBHg/5ax0Xw8Y25R5FGYN/ZACkXn07DJQpp5aZOgy7YdMz67O+/uXOa/9XNCIob60X
BldsX89/w6UJjo6n5vEXo3s0L8NS5MahNIb/kqUt/9vQVn8apq9vYBexTuQDiT6ZXxdUb2akND+U
yyAfDHYPHGJosOQoLZtFclhknW0eMeSEbq76K6p6DsFZMS3nJjERVNS6BItXrRGPvomHTqadmuRb
gvXoSzWufXPGKJ7T1uvsV0dItHuo1CKeqCd2HCojv3wUt69Szvqttr2TpJzVbsUOFL4TnGMSQmCz
FUNJ5FHY7fRu+wQhkQAYRg0kyDPmGiIdp+5s5VfgGvnqO9H8JAUNajrFy/TXc4qOeoQmaAAY3Orr
lj+Qki6f/duSkjTMmnKZQA0rcqsJ+/QJpl0GTBa8+u1w5i5U35FcA0O89Ab8XIxjGR6kCCLQ3HyA
boYtN+JdzXkOstLzS2zLZIahnw8YttLLmczSCl+wTDVYqbsuZtyJIlcPbwRMNf/VdtE9Lvy9eega
Ks/jthQDshbybntIqkXak62QtUcbtmO2RbXkL8vZEj3uORcM2nhs/wy1U3/RELDHXbZif/HczWFr
RYzriyy26hliocvQyF1R4bg++iHDr4Ey3cQGZqPJx1+t9PxX3dHpPzF28mU24rz6s7FZ91n0W/t7
CmtKbBzgFZ6wMvffFIBmNvC30v8lkLnVVd8V45da+osDkR6kTldi3Mx5djqY58sFEY8Paq6QkxAT
X8IQU0uliLlM17EzPwsLF39CWtCCesPn/YQnjqlKo3Elxz5cS5ON0168usbFTDSg6FyoGgq5IuhX
PueyJX46nWfPfbL+ap9a4GQDo0tZfeGoownZzPKfxVncpgDqeYqnSZb91T7U3UePIMwDnTS2zASD
ASdFO1AJlEvGcOR81upemaGLMi09zT288o9OcHdnBd5DMRxvHLE1V7LNMQ5NhTVPxZRjsaguRvtU
ylVt+NFm8UFv3jz4AaNuPvlKPAzaFI+s0xCem7udvPZcwwxYXyxKvHBBQEBk3c/xIWKo9sZQcfh0
itULjpHTMJdddOn+wjPZhRl7JQyu6NdCVOnKjbaMcxbzBqVX97TNIGIOYvT5wpVBSj7wCrDlUeDY
+xDKH+zBV5tztQrkd87wwn7FQ5C/BFQxfE6hmL9df0flZyG+BDPjBhuNuljVm5uXQX5DJOv60I0k
xpx4FTjYsOZxV/YB0D0UWIDzVO6+Zt7UDoCB2afRd0JytqSRKUx9MI0c91SEW/7AvsXyvHix+V6k
kfrKJTPktoNcaanc+hxZUgZfzPFWjr9IF1e9z4Y9s9iyPzvriLPHSjHc8qdOWBsiT6lsY+Xqp+T5
4SeQ4X6anDb8N0jVhEehl+7rcjzQpaF5kOVNJXEd5bYl1hC99HOMV5d9B+UXHTeUiBnPMKP41WiW
C7DHhPmvPWog+u0M4vAiqL1fDkneFwMlkSxv9qBjgj3k+NQZYOD+OI1iq3/VSc/l2Y7t6vH4aP+m
DtCcyLxx+oYeKqyfHWOrv2u/R38UfnAMmcp33qd9pCkKGlJ3pFW4bQrPYcewmEG+pmyQ+u88hcBA
Xe+vzacG5ns3UO1FJfV5tMceiZBd41xV3oCfye6InBzY1aiOVUzJni6CTjStkOswGyWrB3K9VfGR
pDvYTGEn/K8OMxynlc81XHXQgNU08kow+E8eJ2/wHwcm0N0hX/31c/S4NXn45PrtdeCG0gpU++0y
4f1Ku6Qv39YNuYyZ1Brcs4O98oRjrlTHGWOfJhtqkHTzUY2KEWrXueGL03g1aite6sQWGNkuBsQ+
gDh0Xsal5MDNu0/NEunH6k/9r84prX9VNYNz6oQ18szhOtZZZHqjJK4JRoLggJgnNMtN3aF/uhcl
EU9dnEZslC5XNgla9Ia2DCdOII9hL6AUFh3IykfeXvya94kvIdf4mEwQInws8X0NObZhhsp4/J6l
MqYHna3DCLaMxp/LWIJpBfeGMsdliBr/BCmIkXY1+/qjr7z1Z+24g0jkQnE+VGYbf0eJK5o7jL7l
bcVp0WbReumq0Jj5JbDLlEUaUXt9kEMqbtlaRMaO9rX6kkquP2h8/FRdT3VyYG7VxA9atgyEIRzu
9APk36K6dnGg39mDG4JbFfTlK6YDYyi4lmHGMlMKPCOWVZY607C89VXBSG26Y512ul8wms9ZzLhr
v4KQOJTqAa3Vei84LPZvCq8FP7yNZD69maL+H2fnudxIkmzpJ0rb1GJ/poAiQVBVNYt/0kp1aq3z
6fdL9prdQhIGWN3pmekSJAMR4eHh4X7OcaggXo0El7EXKOV/R+V7eBsDZey21OTNwrV4FYOx6ATU
IXlfk9wOjFn4ZiGJhmyXqVsPYZdYIWiw0CS4LoqXhjI+wCoxEn8IwCNyd44SzfcAh1hAo3iaZq7a
gBGi0r0cALWbECuUc7OvHJM7RSfCNkCaUemzXtuiMp/mThlEipUz04ShXG1B2g7HuW9m0m8znsGl
MNI9B4CmO+pDUlKR0zSTrxHyCIrbFUWN6g8oQILMJJvIFTcaLqeWEh79JsAQCchY27bgUoQwocQg
YDbUb5FxTMrZ8HcVueUIkSICXKcQZUqGlOByfYPsWIk2E1Jq5obMfcLdpMiU5lRg5GjG1TPP5bzu
ZYpWNGt9IXgcei9EQfWAmIxEhkXMBYHHcYP5DqOIqkIVZ5NvJxPunToiCZ89quA8pgGcGGC75lj6
riVyAn84R0YTtdU+Gd1M6dVf4ZzjA4WIbjS2oGTkaK0YDLDd4ayf67RKvwBMVEqPV/34tQ/CLNwL
BN7UNqJSeTICGYWtUSqxyFbPW4mqoSQdB4Kb71Xcmy/IBVuAj+hW5HupNUPpnBW6b9dmJL+HhWxo
bhyP4n7WgqI81VZRPw1TrolgN0wQ7MUS2me+ktSOKnagwojIBZjXud78k4cp79wYWVCcPCBO3yUz
rj7hDqghwTEDkqvkqSAAfhO6R9zU3DtKnIBxLGMUjYbq4x5QW7qJF2LRHnGN1InBEflvMDHS3YSy
6ugCeKA8CMyn+jbBj2vcCsBbdaBvivhvMOamshUFcnwOaQKJq0TU6SCJcxFMTxoUnp8Ij7e/skBu
BgLqJPiKxm7/NIV1zw1T6sH3qp2mfwMDmN0mqa3kh8UlXXs6B4tKRBWbFRI0sQEudCLkdLB4it1q
KHBuYDEQ+PH0Tn6So8+/F6URDbaENPxXqrjkaIamnY5FMVjf0X4BzUPFWKuoAswxkGVFMH+lcTb/
iHhbMSspBdPWZUavOnEUa+1SztN6R4yM9D1C25XGPdIM3V4lU0fVM1o4HU1vARbNizkDfCKKbH5A
2e7QDJPc2qIhDxrnQBVCUEZxUHtmaQG75m6hpZIZqHPgUJCtHug8Jk6uIerivRbkNBuIpCEttsSP
yT9VgVcmiAN61Mklrh/AY/YTuGn8CK+1BWcYyZnggQj3H1v8U+gQ5ks80+gB/yKDFf9SUrt51XTq
CCq3431WpMpznCpq/lTFQ4fUjhX10042+/GlCRu6q5dzrSADVKatv50KJX7uSqUh8zRMkFYmcSbb
SOyCaOosm4np8UoSdC9SC56LY1PptSu3nBovaKMR/2gNdb7P1VHuoOMOqmmRW9XwD5rS8tchdJ6f
ZTSXgoPWWoGiQSxN8Q+zADixRSKj9489bxwAXYbfP4/g5n6rPA3YamkRc8kDcu2+GgInm0DAAG9o
xfTHUI/+q0+k/wtRqCXNOo2DiiMgBvSg4ijf4IOA9KBbvPqtikYu8rqVrG2VDglVVhhC2W4E3/nM
W6WksXEsN8DnNchBg0RPcqdJYSLaiSynKQgTkiSu70OTIY40jEdy00SbGqyAu7gGfudGtJg0KR50
XE+Aa5Sv8lRFP0YTZK+TpgZRLuy/unIq0fQf81gFZ0TkT5BL2TVMNoWS6S9CJgPk6RANeWwEqZ2d
yvS7wYb+BpqpNMTiNTGi6d3sdOlFp6AlepI/i4IbWhbFCXpDBZGT1BmhaSoo+ZNktuYz3RuLb6LQ
aACWiiKQHfwh6UO6w+X3UNKEHF5zrXxHTx7AJ3DcbF9DvOo9Cd331uHziK8+nOfDPA8FGBESqL+a
JAq+yWTTQNRWYxZRicXEbFnJhAmkYL/gLgG4AQ4AAv+Pn0+h6oJIminDG2a5BWHPdypg6wruPapv
BMdA8u1OQSfNC+rWeGhjTRhx1amkkfuL47e6TKJXy0+sR8qGZFwG35+FJcE1FrapC1Bbxkgl3J/w
bN8JGnhqyKAs7baA7GBDrPJ/6CGpik1jVbHqTmAhLHBe7XRQZz1D60JcbphYrNLIU/uQtGwKokPx
pMw0Tsu7U8OpdPO+KZqgdvyuJ7eHfpN83/Sz+iVI8GI2ApcRHYh4lmzMuiScQby5/neA8HcfVVkr
u30tUi+PTFgFrDQG6WhtFaR2P0/CGwRE9nickEQ3o1l6VUYDqZYK3KVMaowQzR6SQoZ4k+TWU5v4
s2bzWA8JGnxJ4kCIsvBliJT5ix/1nQQgfMkzIwbXfVfjRqmceSAP48x0oPAXXcGJghs5o8dsKgMB
+CzPantSDOkIXax+MK0AwLEhZUT2gWq0NIuyymHE01Oel5uJUu88JoO/ASiqBrtUaqwnIQ9R0bAs
KvZ3Sj9QzaAc3rg+br+BYsFdv5dj1RLspqWXcpvXAm/RlrK7x2M1j6EhxkXxJE8SsAAwYw0kGl+k
3gVHrvOqMZxKtxZHSXXMGQq0M4pd971XBmHwhq6W4o0VWglnKrR0Ii0AqDPwuSCIXYmUYPRrDEjM
eN0sSL2TFRDgCcymBMiFVcnRAf0xKzsOfWQ+alGSVq7Szyk0rQKM3QnKD0XtDp4Ci1Ep2S8pyaVm
M4WzP7rTSMpqE4QExq7EKtbujBMntoipUrGwaSlIZIVk/zmqDGKJitYXAkDPniBk4qz+TvORhuoR
vI/nop1QeFnaABxpiNC+gZlVKUIWjX6sNOrOjjJPJdBis4zRYlR9CeQtnssWKKQ8SL4E5GUkkwoS
bwCW7abwh34Vfjl9KVIpPqmg0sUFMEjumGyswUO0KP81/Z7HH3ldcoVkD4m4Yo2CTWuk4jsR39A6
PFFyQtC+Nk9SqVTS1lfN+T0QBvEIxbQX7yCTKb8GTVKW5EwKPJNeQsGexHA4Ux8V8xPkAkUCw690
IWV2Ghw4gIA4UcYYi08hTQ8Sp1BFNqwXRe21a2rKylWnU95NxMbaT0LQDtuB/X6ZucHHnUo2Yx+T
PXlqlZ4cEhpn3T2ACG7JAvTJA9EB10UqNkVvzw1JjK0ZVTUJLBk2wQs5yZQQpOhl8FJ5Yj7pWQEY
lusmOFUpSGK7Z5X/AaHen5aHHlAcMYUPJghF8whP0v+ZlGSQnV4ZeWGoo5kCE6GlyjcrnDjMQRlO
BvislHRFFiOs66GGp/5MSbahDCuX4Wuo5i0vX9GqvqEzpKck2fL0ZyBVNSgIPyGlBJs7LcGk5+Wr
VIAAwMmCv1A1NI/tqKEpucspnt6tSZ974ngFLMhAqlYDhUPYCE5aTZ/VCC6DQxVK/6GZtfHEHdQo
m8IPqHNjurUntkFNiF+XSuks3nnayDHJHS8eW9LYmjkDjAzN7LRgUCc3HKvxSOSSN/ouoKI9eaEq
mRXScpVwbHpuzV1SFMreJCci2yYC8zzhi7GUTg1kwF+1L84nHbZoaw8AK7pdO5N/e4R75qNtKhgF
axOqWuHRxas17udWT8uvvAuEr4JFYpQyUCmCz9djotx2KKVvaT6rIjEgz6OfVhD3gs3zC4yiL0Ga
2pYVqPF/DLqGWpRcrFzDSSikxsDZBiThAQBF0xfQpT39NiyoSxulhMtjF91EL9rrjOtFS+BPcQOa
ByD9iVyDiMgZWcgVuTuVJs2qAP5QEFbld6ErfLtLqm5rJMP4KAgpYq+CH7B1beemSSdtrw+/Jnwv
w9OrFTq+iYwtVbBzrjUc1roFtpLZUK94DqVAmbudCEpQgd1ZnqhRWPasqcFdPabAgq8Pvu4qRoM5
RpdFkaqjoi/6Keej0ydM1yjd5Xbic+V6teRzkDLaAnoJr4oIWBNZtABmNvXziBcVHFEvyUGbEMSQ
8K709u3GJ1pzz9efaCWxAuDZr+qM7QgKFT9MCdONA0t2CJW+VoTCOB5q4TVsNC9tBw19L3Pa5jkZ
AHkIgIZPpBzAk1g3VmotAfDxsWhiuKjeSsonZbFqxEN3Kk/iPAtIt8KdCwB2pGQjk6bQC/f6Kqy1
IZbRFoUPY1E3BROzkkkpBzWnzTtIEODA5g81MhTgcdClCAtHbfxBo1/5hojOJTNEck/StcUGJW0l
fQFAsimShjo8dED5UQdmQpgrgcVtxXEPes7aljnc7ULR/679w9LiUAdprC8WyPjSygLNAgYi+BfK
fQjhQbki/RuVXzKVu2BPJojS9vWl/TzR8/FW9jXpAsSUsoR4mIsDL9phOk6MewceQwErXrVuZVbV
s6Wlweb6yJ8tm5ERn9EQNTboR7V8sj8kn5pJK6RIxbLpkCQeArCtXLxl8ZdaLR/rSZNAzAZGBkmc
81EYOlKsihOtDFJ70Bbom5lJB4ryw4sB3vqG3Xw+F6hv4z6oHlMQZDfPhzNVy7cyAUutW26zltSw
Q8bxH8g10u768n0+Eyo6GwbdyCn3oO+7LO8fyweVq67HiLvBr+RqTwQDFwv6cOQA8ISVXJPOvdF2
/eKICkJMMOChJqzVCyVe2FXWcebLUBh++hOJLquNl0xiHSaPqDWaN3RGLlkIrRNMiBAm8k9rdfGB
jhAqlVuqAehcDE48TK3plEbT5/8LU6QFEZrwkqqya6u1jACTE1GwlnNlVGCdWwvM0VjdGOXS+iFX
LgGeogsKmPjzHRsMcLpJyCgtCAEdaqE17+JQrr2RHCsVfHJh103kkjFaogV6gLAMb7Y6YXpRa8Fk
LiYi9dbTkCMM4oxBYAhelxLU3PAka5Gi5aRZiiGyiiqqEes2JYXVpcTAMI9rKci+RxT0wIcmQFfm
8t5s8qUlsdD2X69P8YL74mJAhEzCV9L4TT5f09k3Z0UDJGqjKQCjUzL8bTORb1WyeFOlvkkWQlG3
qgLg8cZ0L+wmIrBUm9Fkwrmoq0Cll6MiNCtOeuN35jcZ4nXMXSz1O5qVdZsAfrR3faoXTsMSkNGa
RZG4ktaupRmsFoxdSi0LeKiroWy56QTlVlfyC7toyCi66RIqRUg/r6aFXE0Q58uZ8+VEGkG9J028
VZpGEjdSLoJGjmJxOkngf8MbDu3iyFwEUNhoFohe+vlW+uD+x5ZuYHZsdryjIcP4rt9wNkiSNNIP
fDtg1wEqp39j4AvHhPFEogvErsG3LR/sD09aQ3k3YJiysEk5Hppc7D2UYIUniwzKDY92YY7I/yk0
MOGoLO3Cz4eqUlGeBy2DnQ/3zxVqoGWjVkO8jSggPZXAlN8SybqlV3xhgtaiDU//II0MirjaUwjT
aDD3HJJIQkBHrIEjQW3xt4EIS+GvjdQC82HRZYO2N4hgnk8whnROPokJ+ggCuVYLjmmotFt9PD4f
BRpBo5JEiwAU3/S1JKDYm3TxqOgDIyAgcEqGBDxfGPc3QrELoyzaePyD90RCf+U+O/gqWa5ZXD8G
GNFSyjXQOqH+18eaKJojJ6OhKIuon52v2CiG/Uj4DsgC0Eh2qhHXKdyiFtpb5+vCdHDMEmr2Ipcc
lnA+EBUlNcjJn9rzgDJplMm1A2DxhuLwZ6/40VIUvSxaxBP+rGYjE7AMY06Sk+kmB5xnNHlRA/6j
HGH9ezCsy+nb35ocYrw0awSiri2tVVZ+IwLWTf6AiFlRSp5soVluymkc3eujXJiYYeIXVZHLTeed
d756A/qtQZ1UPMWtipJhGhr3NJNpNqbRhU45Brea81wejycAjUyJ79aq+L0sdoZBXgcIgtBQ/6Od
KNVVP4BpE4tx8dSNtfLz+hQvGAhTpI0Ztwya/5+e3ujjw1phIacwj2DuFlQXinb+e3tHk4fEmKYs
XtdayW9bjQ7HHdKB3aWi/2iOEJ6aOJludK/8HBeQitK4SgzuSijxq7Pr6yFyU4t8pkJrO5DaqLLA
mhlegOxbW2sw4eAmwUgJr2mz7fVlvLBzhFvoBWr0KpTIpZxbSh+JUVXRsMQudDV4gwKkvc2dpTab
tEC2w9YTIEWb60N+vlZoTMFSLpUcbs/1pR0Ocm4NdNG2fSWftxqorPdUoCJ5L8g8zx99GLySXVQh
+dzrA18wGRNZT5MDaHL+1lqz9L0kgEVv0O5Rq3qINTWzm7Ic/jqOZXoWupcyhCskv1f3V1GOcPlN
gF9WauZbeI0+Im9CbnAU0jTTbhjoJdPhaiYbuKwooLnz/esUWmKBU+Vdao7RFm0vsHVpJKBK7xvx
ET3C6aiRtNsqBNevf7+cBstItxET89EW0/ojEjEicteBroH+B8z0KKH55BVoKt54o14yUEPmTUwM
qfFUXcXMaD6VCorzIJP1xLAbAAvvyoiqJ/jbagdPpNn9L2bFUxqhW549uOrzWc3IqRRQBLFOtSgj
F5Z7qQPzQiTrhjVenBiv/CX44P/N1VsfZSpgoSg0oODiwyGgMzAFk6awxnSXZJrYPM8wf25lwi4M
ujRJ4d3DYnKFry6GWQamXM7wbCY6tlGjgsI1gYMv0LUJssy9vpSfIzmMgxeqxjuVW0FZ+ZZsSGDZ
IqsDJaqFXORE81ilb3C/jGqEIT4N8q1X3UdflPN88NIyhZeVyboSPax2b8ysMNApTdgWxy7zor4V
j8OIgpgVtfnONykdSVHVbEOQkfQAFChP2cFkUBDM0Mi7YboX/I2F8AkuXdHx7evwMhxAZtIdqgBb
UwcejXSB8AUoxV9f5ctz/mOYZRv+OIex3qa96NP9xp/nUbfrbhHXolWkqjmZYrUnLQuFvThQXzNT
FGvLlFI0wuUmXXli8Uafqkv2xY7/11gBz7A6rQVicr6hMuUA7Lijglb9rdRVAiRMDA59wxvt+uQv
LTHJb+4Sbs6lqdv53FV9pjcFsoy2oSkVumswiIwpG27M6pIhGzQSlxDHV9jLZdZ/rDDIYDUdO94J
SOhV3/w4oI5YycF3Gm/fCgUuTog316JQDrZXXC0g6sgABCQCjpom4q5fgwikUBPeCDgujgKpBMdD
7gP/fT4heE1+KdM2lTbBQWRukClSO5eXFgzo6/tzaeVo38PVSuKd5MMqjK8J7k1IrQwktOJGAJnu
GkVvPJUwhl/+N0Mh/GwtgTU9wM/nlDVj01oCm1SObXky/TakwmkC4wVNNMRf/heD0e2KFBwhtrR+
hSNnE6IOTcDbU4DZdF1L40sQ4m7fptnm+lCX9ooQjQsQOWZu+NW8wDCpepORulEULXtCysJ80M3e
vOGrlp+ydpyIJBtLeogbYq3FnKe9PkUzdpc34CbtDqzoHuc4fA3JUG3KDrbP9WldsgySfUAUQStR
w1pdf0oLaTzTKZ2hp5U78Qw9ro5pEkZcH97YrM9zI1uiYhRcfGQy1nMbVMlKGzDVC5u63oZ+9VSY
9QGonL4T66i/MbELo5noLtM+gZ4vC9zs3A6HThHoNk55XRsE/RBklvBKayeoO1I3PyLR59+INz/b
B5l1icY5xBEyTNfVWY5EHcC+UEBqp8b+rZTmiZybPDxf366Lo9DlkGNMKoOa5/msBKHXxxl1JhBt
KLCqfVA/AOG81VPpwtotsRCFFh4HJJ2Xv//D0ZKuhx1lgqvP+6l/lCR/gUzA+j2o2aD/I1d++u9f
TwsTJMkko1ZPhWc1LUVP6ygIeRKgMEawnsm/otz4yx7VJBZ4D6i4JRw6l8c6pJQFxCbyued5Vyio
6DZox5BdVnMHKAYENZE9u3GaP+8Wfl2j/SZvSkLMdUGw6ksYOL0Fni+tuntjjv2j2A3K8NfeHUqF
aNC53MC7y+bKu5sZeB8AIAnKGG3hZUn2e16gZrUe32qD9WlCuiLxAjdEnsgy3ctXhwql31roRIiI
UjVF37JCKL2kDf86P88oPE0JJ5ZmCUzo3PwAgoL2NpAbrqHhVnaSm0jhDNOQKMe+K4HtxY0FiA6e
PIcfpcvqZp3s0jwXt8GLHA9CxfH8E6S8dBbCL+ilOgUrE9VKeK9GWva39z/XydJji4uZmxnXeD6M
iDx8py5pPGhhpmspw+8ckPHu+tlaYu2zK4WM59IuZKmFW8t/zwepo7yp20Z/7+AIl4XwpEe7TDQ2
hSTbdLwhwIH0Rb+GGzb5KbuwjArZiLSuuggGrfYQLCFqvaP+PnYHKzTvs96TC99J9did57frE1wP
Re5YpPpAkxwyrjCgV84jQldiBhoKK1gfgwfUTnynG7L+TkBv3TMzHzAZt6l7fdC1hXwMSo2fmqZM
iLFO7cWoDmlDMYY2+h3JE/yA1JvNybwxyvp2/m8Uk5hXUZbGeqvzRhE6QA6YqYXQnAZAJcKSikVF
yYFXfgswcWGwpVkIPDQq3rTIWHn9uihoU6YtaMTQZ6yhNJ+50Lgxx9b/S8NnXmdDrQxf033fmCuG
gps4QGLI/C3iKn8bsi2jkPmhNwZ5NTzJyi92nRSCvEedESejbQeqxhTbZmPzt5ZAdRYWBH6KbBP5
kfPzBeNgjjUdcqIflSWv2CZEYTH9W89L5edslNUp5kGCJsDI4xFBUN9GN+ubmEjfrs/kswGQjkCa
leYcS7XJWO3KmAqtHMxIqdG0SP8ljeg5pBB0F10J41arpA/T/dMtEWAwGCkCqiXUl9Yd6gY0EtSp
p4pFFR0VGWJGAbK20dzXQlY9AL4tNq3edTvEX2VnjGJ5j0puesM3fjrFvJHpeSKB3jIXDudqxlmF
wnoWGm9WBAOgQmbRGfXkVjR1cRAQHqwpFRtdXA+C7AsywsG3ZKoyy1MqRTvk9Kqztn+1ewsiRuUh
RAmFgeh/svIVXZqOVqiPg00zvBDkcml+QTcFCqkahzfeeKsZ/TcUUS6tWqlh087w3OQV34iSnODW
1jPI3w0TdLtUkG45CfF8HAq6FLdYNlVhg7gl18UF/kgSpFB6utufNqedu9nY9ubuuNm47ubo8Puj
y/+7rmPv+JV7vNvs7T1fczzy24Pr8nc798DfeQd+yVdv9vuTu+Nvj3zzni91nD0/bbO1+ZH8+OVL
NgXfv3/dnPZ7fprNj7O95a83+43zzpfwEWxn+RN+zW8823Z2zo5x+Vp+4uP2xI+/c11+1Dt/svds
z+MnvrlHe79/tfeew/d4nud4juMsX+bx/fy85Yc59/ziyEz4RM/L8Nudc/jqHZYv9Q5723MeHJdf
M+vdtmDyDp9u4+3uHWezP26WD8pn2/Kdz853fuqOLz08vOx2L8sysVDLd7vHY2Yvw744/PF1G/xI
XP7Pqf60Y+tCTRbXjQps6em4Ob3vN69MynO+O7uD83JjpI9kz7WRVs69bepUbrGNjfv09uMU2Cfb
+/bgiPaNcZTl2FwbZxVdNFVTwl9mHLbobf/8zD47rDdbsrs7uneOc6Pav8ojfl7C1Yvcl9oqRkn9
6ei+v2It7NP1PQLhcmNKy7H743kHPhv+EepIx6e7zd1i0Jvjxz/8+/S+4WycsNXj+3HzfjxVNgfn
+P7OXtr3Wwxr/7zdb7dbb7u9tx+wsINzt8Ocv93ff5jjve087NhvTh7HwnWe7hyb8+kdnpy7O6zv
sLvhwm8awipWV0VaWsasl/vmvnJuWLFbVv0R7l+zgZW/Q2oHEiND3G3eT4HHseS4n5YDz7I985+9
veVXy6kObGZ4+HeHlqf9r7vb7f4d7KeXWybyURG/9oHWV0prKnG2GOVp/3raOP/u9pG92W6WRT9u
8HHuy3Fxk2wMG+HZ+EBn+a172ry6r/vno/tW4Nu29tvdjw0/gKmctvb29bFn+Vy8yPN+i915B+y8
tL2H77F9eGGrXVe23ScM4t2yv3gPeJKNa+9c7wk/dDguDua6qX48kK/NcxVbJYUwKhKWisM+2m/4
3N7mc3/bbuzn/zwz08OJ3jnu3YYP4eF3r38C5SMOufYRVoHXjLThNCxL/YZ7P7IKx8WvHV/ck+vc
7fd46907pwVnjcfnlth6XoV73WxYc66e3XILuG9szubd3Z9OOGzs5vQc2PY/WNGGPeGW8A6cwje8
9sH+8GX77f60f/69D+zfz8sP/fF6eo/s19n+Edh7nB1+6PTMb3//xhrx+Tvn4QUfy7+fdi/ey+5f
B5e/e7FfuUVG2w7sLUf1n/uHh38eDjvvy/6w+/XyxE3hPHEdOJ734trf77mIdk937gtH1PYOh3t8
9mHH0rus6scyM/N/WW4uV0bkbtkduZePd87Oe+Cof3zh1xf+eHEKL+7d09sbhuj8urEj170Xkdu5
96KtUiEYXDHcknf8D9vdHl2uPI6+7biH/y4554Yd0KruqtOkmd35sElvGH3BsIzJchxPnH+O2jLq
cntXNqfI/rHc9bhLzsXe5gvxDpvn5VZmo9l4fvXMN+ztBwKCDb9avne/3z7w790Li+YenKePwIZl
3Sy3JifqgZO7/wgXdocDB3Ix9c1ig6fN4k5De4cJsfx4642LP75bttHdvR2JdNzdyeV7rm/Acjv8
z4HQP4I/EDkfMSadydcA0bkoUPfMQwjQoYwwLkI194o438JRrVkV/w0D6GPpiUwVQVttM3KGPbAm
AXZjr9W7eKyme8R9uwetC7RtSB0Dwv2ooY8BrX5I6G2Hfk0X7DXk9Bwi7Vvvr9Xb6OPj6CA0lpcR
ecpPZWIzl1E2RsGrmMbUbtQkvRtRmdpESA4cry/wB1x/vcKwF2TieTCVpCzPTU1VMzpyTITXYVy/
dnCuUTRVtrOf7OgksdOK+r2LhvdOoquh6r/kWvc2AgycSMZVbbKnXdCt8tHiZlcfiPyKSZ7FkmE3
rEHcMF8RSzHpXCRKtaX8zpDlTw55A/jsEUnzPNkk0ZzJz0j1Rj/niCYhN0DkFxZf13VFBEEOjhVN
5PMF8etZ7lBl720Q+7RW0IvChdZVulUYpzcO+gXrPhtqFU1U0iSH02J2YasL+wSDuCdH2N2IwS6P
YvF0gmCwpCjOJ1SjNuLnKWeom4NwI1ujsCllJECvG9LFUch2SyCzwIboKzuyaH6VooiLHRVx/I5Y
TfMg9IL+fH2US8YBApcjQdkKSN0qOAIHG5R9hthNEknxts8IlyHqSoEXqEF7L5aIbcldWR6UPu6/
/P3QpoxBgOOWPx8UFG9yachQfFComR5HSRu+065K2KPAoz1miP2iaKvrjzzJb1E2Pi8tfEbS4KDI
yXHiEs43UBhA3Ah1jKyaqVbHOMmLXWg1t0Awn5fWBJjF1ommSN59DaMIxarXxTKbbNQSnkVd+96r
5qs/64ceYT2k9NudodY3gssldDw/6xSKZUScqH7LMKdWoSW08IFqSD4hCIKG1JtV0q9lV0pKpDso
/5chUtpNADYG5fT46/XtPL/Zl5vFlEgnADMFFQPSeTU0mGY4/glDmzo8OWX0Y68ow8qjBSUc1La+
VRC6NFUVnAqEKcC0pDPON3GSZl8NZGQKmwEVKnnM4n/SIPA30N9iNCeMckeLiFttmT/7sgWlBXIc
tg+WswYxhLSARq8G2Wt0JgUnEQvBTdTG2pTInrrX1/PiUJRS0OZAYpob+3x+6OfOtNFG+w9B50Hm
AhET0fOtKM82UjxL+u76cJ/OBK2QwbjqKia7QChXN7YwImljahBjtRFJNaFGdrRM6Gd7fZRPRrIQ
CBliQWZodKpfzswfj1fL5wU9Iw3qcAnNgxe3CEW5qR5qv6Dsm0jUlrG6uT7kp3VcDblexxRdBpNG
Uw4KHKUrqcnv2JBaN6vS/sbkPi3hBzsS5CnRFXBCfXUvhPMUiihVRk4wVd0eCbnMgbKd37CLz6NQ
bgIcCf6MK5WWOudLiNh7HxsV4jFW0mheFfYzQpr6vL2+auvTRezCqeJcYeWyiUD8+SgQ5iVacQJA
7nxffB6tnl6WQbefFKO36Qs5PvfFdCNj+GlIVox88sKmW8h061R8KhnKqDTwW6OmltyRtjKaYxWt
8CgheHmyzHaREZ5a7/pEl+3/02NSqyQ9Ccnm40yTkzyfaDoOXS8m9OdsN5HdOYNXbJWj7IY3hlkl
hnScxvk4qzuHaLHTq5RxSvf9a+5yAuxfh8fv1yfzkSa+NhvlfDaj3oQIMjCKvAXnadNizZMeUN9z
aUvnaB6IKPuutg90NbKnf66Pva4JfJrhYrh/nu06SdV66XQq7FRncOAm2j+No3H423t1vZLLgf9j
nDHNkenKGUd98rcVakdf4Zkd/Bsbtr6916OsrhdUkuJUWGYzb2jZ5qDn7OROeeMsf3onrUdZzsQf
c1GiWlLjZb+OlfcjcV5/a9vvX19uNTSXlm2/ZhYrtwu/LJ2kiGEqDzaQgyyU/RUN9NPsGF+QVd/f
sITFlq8Nt3K5Fo3EcR8MNzg/0OK3f+b24V/n5euNYS44jD+P7rpmkjV5Y6DQvswKYVKHGp5DK0fH
dHX3+/Zb435BwvHWht1wF2teOqm70gqXMXuXhx0HLPL+me2fXx5C+7Fxv/MmsEM7vnGx3Nq/NedR
QTtNTpf9m5wf80bc0qjUazbhQ7T37XTb2TcW9jxr/slXySsvkqhIW6D6sEwydDL+UW2E2EnP37L/
5aheMZQ1kloV6BAZAiizF6Kh3fswVIu6O/SJcWtOt2xl5TRMI27MfDlopvbW+buIFhalTA/aPEEh
7hYOcJV2/LyAK+cRm4KsoQP73wKmJ9pnucaG1rzOl8iNXLLKE45YtP+9NctVOv3zwCt/MgQZLZ4q
BlZe5EPztXioDsoP/5EqMN1Qyu/Ta36ITsqj9nrDYm4t78rBBO0Y6cViMQo2gyAW9tnvIgfVXdtw
Si/3Atd0TEe/4aQ/JVtW/lNeeZpJzpO0WQ4GuLBNtJPc18whserbJctbbGT75j1+yQGA04JbuYgY
QK8799hNYma5uJhs5dECk/OhuBaRg+pYd5lDZ+Wn5pFGI9t6q95b+xurfMmv/jn2apWR+ZtScCvE
Ku7g6V/TTbgZNpObbJq9vLuVM7u0pcA8wJLAdQCruHoQxPQPiae6bOyapjyihCgKqqHq9LvLazee
n65Pbe0IlsIZPCYZYCTcS7Ck56uqt5Hsh6k6O4LSKhtkK2l2IdURrW+n+YYLV1c+h6Eg3IC/hBpu
GsiVng+VmrI+yj0NTX3Eg+4KK8+haSnpDR+6Xr1lFBVgEa+BRcRknVdRpYl+TA0qlC1iKSe0wI1D
3aeNI05ydorLLPsCw1x6/OtVJIPDs4qgHWyavtjPH9FEgX5V3ZS00KYPeOkhl49PVdvsiS5C6S1b
XFzYn66bCfKGI3EDP1KDFb86BzRJrGfLECbHyPvccpAka76gyYu0Za0VSvKaSn2LDn9mlIMN4KAR
bCSrs8c0nvyvWpu3BbpOfd/vq0yXnwD5VrR+rKPStEuRdpbX1+VT8A0UDsgSGARQ5pYCpOh8YVR6
m+WtYdBbXOp7WsEJaTDhDWklELpjo/sQWHStH+MNjef77zWAsJ9BYwWmKwHamjdxqei3hIfW8eXy
kRTsA9QRCvy0lzz/SALamZEolaND56uE/g+KbNMjLPsGHkNDSLbszcNUyly7UT/e8JqfD5vCpsEa
IB9Mhv6jwvyHmSCwLwwTpF2nbs33CkztlxZNyBNC6LfIOxdGWgjOOuhIsgpArM8nGTRLJ2JLnlE5
jnUQrlDQ3WKKEXEHPvT7+iZ/PtekMMl5oeYEhVZcIyUDQxyzAoVRx0Ch0Gvrkb6bVXDjjfrpkcO2
IXahwJQB18cVsMz4j7ULKE4o8dz1ji+Evj3S6N2Os0CxMajsEHVz4Rmpn3qyGKtHQJbpby2bpBse
7PPR4zMAh15I5KD/15m2ae6HoKg4XSYtNnQvKHzhRU1EqBpWi0Thnq4SKOz99eoufgzeNQhsiUz9
+bwzLcyUIvXRP2oKhAknNdlkmaHs/n4UOGdLsQAoKAIm56MEQ09taop71Pdos45AJc0fiukW+vPz
+qmiwkQkMmsLPGl19JJJSYwWvK4TDWV+TNVGciMBUcABUXc360Z/87ezWqC0EF2ogGA56spm5Els
0lluadszR8EhLoR579Mq78Yj4bNDMWUNKQ0mRcntExcEMRZKepPZOIYQ5a4oIkuY0jtnJ5qaAJBW
GxDsH5t+7wvN/0fK/5+f4/8Nfhf/j7Qz7Y0bufr9VwnmPXO5L8CTAJe9Sa2WbXkse+w3hGzL3Ped
n/7+KE/i7jLRvPaDDII4Guuwqk6dOuv//+a72a///T/8+UsOBufczS/88d/34ZeKs//W/M/81/77
r13+pX+/7p6rpq2e/3H/VNT/2LfZ16cmzDPx71z8CiT9/SXbp+bp4g+7rAmb8aF9rsa3z3WbNC/i
+Ob53/z//eE/nl9+y7uxeP7XH1/yNmvm3+bzWX/8/aPbr//6Yw7d/8/5r//7Z6+eUv7a/23rZubR
JV/z/bf95688P9UNf9lw/slM1QycxvAMYF/8sv755SeK+k/MMI14aDxmcq7OZXnVBP/6Q+Lv4ELM
ycS5ERaHhTeW2/XyM137p8XUFP//DNyHZtl//OfjLs7rx/n9I2vTN3kIley//ph9nh+POWOeMm4D
Fo3E22ypNUFDJ590tmV06imG1yuUd354BPRxgg7zVVXeSbqxYk0ub+B3edw8xlMcLDbdqpf3vNB1
0HPLUTlharZR8klNv4CPegjytczH/OHiwnDBmGmcR/MxmpeCUmA8Buhe1FNW27dlWIBMGsAbs2KQ
F6TMEwA6bw//YS74UgqToyASpbl+8oeuf9eMXrGBt9Ta4hP9moV82TlEMdbDXAMVF9H2W0MVZT78
GKeyJ2y1rGSCkSPwVorYC+dDQpJBqLlgq/N8Xy6oy9WCsoumnzI4P0CaBfLU74PdRH7+HuIBfUUd
XkAWhWNivgaP/KUhnyZmQZ7tSyVDWfrJBFlehV/bSh/zPgdfaQgHAM4S3gsQcwwovF277+QjUA7V
U1uBF7tl2ps8uN+DI+lK+lQlm84qrCd4Vwt/rxiNFDDHG0XvcmbVNqEmR9+CsuqJwzO1++iHltq+
6cbeuYmKODZ28cAPV5YnuJ/fD81ktAxNnB1QsWrU1sCv+FOrn7QQDo5GKV/p4FNvA8nWb+TJ2gye
9DrV20+F10zHpJYILitbW5m/FVyXl69wTHtGxOOFJdUuXHKzmMEqOzZZ1SRlqw6yqzvNPeCRoVuP
0V6SSQ4WDfQh8i3MZWsjJUubQLwwu2eMelCiFOIuPbeg6dMm46THRQ59ZjE+ZMrbGprind40ySkE
9JpYtNw6ZnQbS5X22rAGc81/m9P5l5oGrpyN54bzCx6CGP3RcBLhkrbGCfiu8i8TXuwbhs4/dl0U
34Sq2u/GRI7vIQBpD1B1FKCXh8pNTXP9Svw036CL7+ARwOaDP4XS41fxIJz7kYXm1Fpv59KdGY/m
YXSs4c/J6L0Vw/TzmSOG4TJME/NYCm7VpRiqLLVWQ4x0V/lby5uOg1V8dWJwjBkH3wQRo8q9YoNi
VoX3/p9nD+Cb72s5f1OWVsjMC68KZgSsHuG8h1yJ+8qfpDtbOVbQAPTmp+sCZqMgbOHcYAQEkM54
BSbxcm15YimtUzvOXdOB3ayExp+6VO3DSo2gsaDdxreTtezPT3YRvIdzkcKp1XYFa3NsOXfW66T8
qKiPdvxYa4/X1/XTayIIEc6sBzGp63LTufPlT332ZCi3fbKSbllYB34II5uUsNk8S3h/Zc2sY4bk
gpMkQbPu2xtHbcEJfOi0bn99MQtacCFJOKS+hitVnYLgRMPTPjfsA1SIH66LWNCD2akCHwIXhnBz
XuxZSFbaHcX/MgpgDmyDQzeVt3bs17vMN+9ioMXva3BHViz60qp4hue6KFkeZtcvRULNybB60SDS
rw7wiX+sTOvN9VWtiRBUrQN0piTIC07VWAWuBheXWxhrfthPfh+ITDPm7Rwv07ghRnW0ULRgnbfB
SVUfPL872tJh5KEFs3yfOXd2+Sf1ju31dS2pHmEknq5MqEId+3LrWnksAQ1GpK/ey3A9oHVS/xDW
/u8c0Q85ooorkHBBctsHJzMmF9uDOQ6M+1pUfBlz8aTO+4fH5yi47yQ4hCdVTrwqNCC6PimvzWyX
6247Jq+7aDwAIyyVa27S4mmdSRMUPY1jqMHzMThBDHSABuOoVPLXFCzm3NG2sJW4JP82Rm/trp/Y
y5soGNqLVQremTKanQQ6NqoYvJXL5lA77dYvjwVtNqr6V1eSgfZnfs4KAhyo0uO7IHn2g5u0hhZS
+tRX92n4pYfxAzbre0J8t893ZIP2qRMfas04DHkDT5YPUvoNrfq/YenOT2g+wTPj0DDPb6eJHJyK
PgDO0rthC4HN0Vwjfbq+TUtm6FySoNgQWJotXEzBKWgfKrl4VU7BV7/64IfwhUptvRLtv5T8fjoU
cPlJws7g6eK4X+e0Um9NTDbTcOJO9g2huVN/UqaKCdP2o9bZ73yiuKH8S4q2qQE44wMY/m5QjVto
77Ztdoy6B/iRNprluba19421DPjCM0be+8cHCjvvRW0gV7Cin9o8cfYyrt+rFuhDmLLGtWd5yVbS
awdkCUER0Z5wMUJ5MJWCedFTkifVtmVw0W3pw729fsBLlutcinANxs4MvMYYuAbhU91W91C/N6N+
TFcBmBaXQwOxiVuIqy56ygB4GDFha3CK5XdBkW9nGojrS1k6G+oLf0sg/L+8FaEcTX3VsRQKA27s
zMQwD7/jxzBDTteLNrfpqWKauYUrZKrCKTh5yoM/aje5XFLeKW5+YykQXc5FnbnhXFhKHhYQSTce
JhjVlzqYkz/1xUrUsLhdtPqSrQAWC5iQy+1SzVw2obQITlF2700aTOeHyChXHsafAyQeE/tMiqDF
mjaxwjIIT4OaQZTX6Oq2Nv3gdvLgu2SE9t7Uir8KJq5r3/hogGK487VqWPmKJSt2/hGCkg8GHOi0
PQenaaBkUwKeBn9MCB35SLu+Lfk7Oe/X0ieLMgFvm7HvNXBkBW/KC0e5jFuO8DaFh7rL4V4EgkoH
HP7tdV1ZvMFnggSfyhjMtuqs2SR1Lfx6TwYZGx6paexXdnFNkODCR3PU0kGsdcqdP5uugMgHjlHt
aBfF7vqKFjXTAhj3JYokaLvUTN428tikOE6Z9OhH1q4aH6VwzQFYXA19xWD8zlkaRdCJVi21vpKi
8BSp3ywfvrHolWMnW70JVh61F9wF8VGjDZVh+Tk+Jy16uZyhhXCa7vrw1GmmW44NwP2Hsr/PPscB
iYnsZtjIUMQ7W+jaawe245VjW9hNurUB9bCA9ALUXBAf90kUwvjDQp3HRnsMiL/WTMlSRH4hQ1AN
tZKbbICPllSXdMALto5gRu2KfQO/8QionpR8lWx1RU109k3YV/qWscW0ddrkAwTT0kL/h6Pqhyfb
6x+i0tiCeBO4v6yKxPlotgpQj0GS6fLsPKttoJJOw5PXGntCY0mLoSQtV1RkcSVnUgRb0ZpS1Axa
Fp4CL3Fbq3Qd8mfXF7IkgvwQPQ/M46OH88/PXMa87IJBppJ2mux7mh32fvdrcJwvYQOBKnlvkwzu
jGx4KcHpgsRvsjo8VfL7UAVbMX8bqPeanKyk/Jb0GdNA/7gNzDk3+FJOqHl1kJQG+mw+6+lbqX9s
kjU3byEooW7wQ4ZwZ3IaYhRIjcOTHkzt0Y/hcWtzvTiQbD+mhfUhcur4QbZLGOnjtfBrbX3CPjaT
XEotrd2n2n7jdO8j42PjfLuuDELr3fezOl+foA2THSoDLQLhSbqrFfNg3JijO3UumPkus1RwMVnK
QW97QHA3Vrq2uQuW92Jz5w04U8VGZQog6DX4l9vEHbNdaXwIU9l14i/XV7koh+oIDGg8/nQjXMox
MwWW8sniGYExemfU4VuzUpmsqGJtA6XDWn/csjigdsmh0PMjioOBGZQQFXNkBUzj0ZVvNseERvlQ
XdvABdeCjDdzHjSxz6kawSgNul62lYW1regowg9Vo35jhi3c0pWbrkH9Lz1fF9KE+6aMMDcx6obl
qLbWh1SCpSl5UCYGDt2gvmsjjQrsYw+xkGPt/Nh3x1FfsV2Lt5GqEJMB/KOJCR2I+mJPsbAsg0+U
rVIM2LRjb7uVPPOIKQ7toqU2basxhrLUK+q31/Vo8UKeiRcuJESFSqPM2y05jD2FluvB+LiWvHzx
AsTXDHzauV4JSjpsQpfaOkGbLsltNZu1Bs671xCUo6X3UfpXyKPgVB+sRyW/xZfYUh9aCQUWMj6M
ydC5MwOn0H0h3JRWNkklBW14eg/p4UxtC5l6ACXxnTVoe42ho1/f0HNx8006MwBM/vkpdJ3hSWZu
1YAir3qe1ga3lg7tXIbg3vm6NFjqgIyiO+b5U9g+jMbKri16PTNhC2DCXEZmPC7XAQFop9kjellD
oYWD5+b+W7+Qt1ErfW2D4iRnsIBn3W0TxyvTp8ui6b/gtOY3XRRd9Imm5PMDlRa+dmtOaeg6fTvA
bFzYB4Z0oEKHb+1AtkqhA63uD5CtrrYNzYr/k8rO9BWkqB0wmoRkSCRBXiErMutXH3ITdKS4LbdT
p31Nw+peY+81mkLmJJhWyLtEOnT9bZjJK1XdxYM++wghQyU3VeWH+hCeSuXeoTdQrh9WizKL90On
dWcGiKcqI9xNSFHjLmly3AGY2TeZ55i3huln0A9Nxm1ctFBcjuOdbBT6yhO2ZOmB+1Nm+FUb/1N4
p81eT/MuQXBTJPJR6fRDpAAJaWdmByy3YW/DchhXMkKLzgHhgjHjN8KfIPblt8xQR0lbYm4N6b4t
H+PuRtV2edPsFWnrkF1r7fderO9CJdmRI9l1H6+bhyVX9e8WwtlZFbEW+wbyZbObfW7AKa1G31Js
WXlRFpXme5fiiwhBaewoNM2qx+GW8/dTAUmvfK+Zv0ZJ993JOluHmMSpgoBpNCgoTlJa/IWvFcV/
DowApHX40IVfkmRFV5b8D5STVjaI9+hhFZR08jy9Gp2CNUEaPY5ukhzJnQbpymu4qJIwJWiAYVLs
FZtPOmWyS89EJeHxdRtY4i3jU2JkWyVcv3eLS4KdyoS+cM6CCW64kkTVmAzIigZ7E4bqpsm/Feq4
M/o1U76oEGA60NdJKwP9DJem3OmToilqTHkO0PDgfQ1gZW33tnE3AZt369jFhtIRQPGubm48PB8z
6/b9+PW64q99xPzzs3eRZl4eE4WLF0VPQRVumvA4hZ+vy1g0ZeQ85pCWziiRlzG1i0CmVSA8ObhN
hn0z0I0YlG8Y+beKvTetSFte0Q9pwgvpe/FklBVRpxFQjq+2aa3AuvdwfUmL9uJsSeJTn+lJHDIw
cWrUEkr0T37xWzf5TILw0MEOUjBMyaZl7aYx3/qptwsCRui6YeO8ryZ/xToJAyB/W44zeYJ5agcr
qgbwsE4dcLnq8DqOSzeqX+fh7VzYaMNjMeSxa8hvIyM9GFq7DXKoetHIeK21ZGVvRaMSm0ofhSkr
D5JoE1kP8CS7109vUUVoJaWdg0YesiyXSj9NkhNYyYiVDNtvdWtNtxNMM9mg5Ss+06IxORMk3K6y
L40hMdnUIX5S0niTZLi6KWwe3a/xd/x9fGeSBK1XvEqnFwtJ2WTclGp+pBBB0X6b5U/X927xdM4E
CZpvZ1lbaE2PwZiA1AjN5zik4/e6jLXzEXR/BF+b6TVkTNZjGmi7rP6sxOnufydEUHiaNy0tkFEz
YHHhLP5G/XzViVs+f0gkZ5QM4izh/Oldr1N9QNFSJTlAIulK6bdRHoDwWVG05R37IUg4fkgHA0f3
2TGrNO9S7RkM3h3QAyvnsvgOA6ENuAGA3sw8XN6boumtfFRxvgffsO6AW7FcWnJzN1KMXZWEyp3t
K2sjm8sr+yFTuKt5UtKmaCCz7Z5kBUY087kYihXrt/hC0U1HKy1o3opoEArZD4i4J6KK/FucaK7Z
3ejhcydvKnM/ZPLtr2seUBsvPclwholakTVRGzmDQ+Y6yORDmUv6tvCi/lDH+ep00dKRUQ4DGJ3u
OxCbhExK3cZVCzJ0SIPNdFM7imvzaMXJrg7yQ14cnGY/B5F9XO9imN+t6cGw2j+bVj/WcrOJJTl2
p2Y8XF//0q2YSQhpm/pO2HSpRqrdTU4e801hCNOP8UnJvmWNBPvHyg1fMlVgY9AkQ8FxHje5lNNH
Y9EMdhKdEv/t6H+jpHN9HUtac/77BVMYBR4ZISmNTnlGn4rpakrsxv6HYmw3FQ8kE7HX5S1G4PQQ
0wYIxTx5b0FgEBt6OYH0cUqcvtzDZKPvp9jU3GjIrRu/UGO3Thx/A0yV4xb+kP41OvSCXv+Ipfs4
d2vR6EQ68CeSec2Km9wwWbTiv1d9RuCLo2S+vy5j6eBMxkqAaTeY89Dmn585pXE2tc2k5tEpS9LH
mmjfpdlpDc1r6WZgkk0NkB/Avh3BmJVhOY75mEWnss70DbSp3Uamt2ULh8qXuuh4rB3z10ZLvr/S
FBhN+Kd0xhTE8hH52mqUmds6jfK9Xz92RrKJ84+Kx2h4ej86+Yq9np8wMVkC8gjVdqIZHUq2y30M
E4eMe9BGJzuy3heaq7YfI/VmyG7CwXujFG+IP1e0Y1EiICAzgQU8W2KBP9fkMJGAtz919Q6fJ7cz
4pax2eS6TyrTcv1y+Ks07P11fXlBNLlcKGNBdNjT2U5ljhLN5UJrowBva/DpXfhi7fVkW6Z3SrJp
P3vPZGgGZeMMp3I86P2GjvcuPk5mvQlo1gD1aGXHF1KqfAljEiaAY4TFuqBVANeUMEfQlRf3hAQQ
NE43UuW9McfyVjYe++EZBrlNX5UbTfJeje0anvjPJmmej4I4Ahz2mfFlvr1nN6csLHMMpjo48Ra4
fly5PfVf5lc3za7RP1LFWlnvz5eI2RneeewrY6FMA1/KS6wiqxiXCU6lVW/C7lPNHGbXf0nMfZBG
h+unvCQLoChaVKi9Ms4jaHNSSGmQ+zQdaF2xU9M/p3eSNdF466b6L+f3AM1hMBG/gm2kH/ZyVU4L
1HGc80BL+rc4wslJjkocrvgcP18VprOxbpTnVUyBaH9SZomBCyRV04SUFdLHcog2ztNoPknZs/rB
6Vci1gXNQByjzHNn71zFvFxTlaoDGFjk+vM+oZogbTXvg+7t1fjWBnHP7L5eP6yli3AhT72UJ9H/
AOUGYbhiJvvCUzZdYdxC/Xqwle69RpeqP3ybmk/SbRICVPR5Rfqsd4JBuJAu6CVMtkNvj6Q1pEC6
sexhpjXcw99zrMNjFHv3Tmvs6sK+8fpmr0IaXHTQ09Fbv/IZs0r+9BlzYYWZlZlZalbps+vIoIad
G3Pmw3SGW7VRN7r8aYzej0l4qJlh17SPY+u7nbb2tv38SHMpHVikZwwo/D5BrpcCPOhAtHtyGBa2
QQak9EFVdU2FF5IGNG3TWje3v5P/E3WYjkrQ8RJ6q6fxq3wI5G0RADuqB5tAV9wxdR+NW/MwdTeZ
BJnCLyH0zW8pG0t6fKZypIIlolzNBqIc/ZCskvVFGWo3id5V1bMTvYmiL79+jBei5qt8doy21eq2
1COq7J+i8Tk3XoVp7pr+W2s66ObRs/d5/mFF5nw/BNU5lylmQfTJUiB6QGYewy3wKjBuwvwu8g7D
56Z6Gxi6yz8QclJwWRG8oLP0t+B6zUlJguDZkJwt1vcqtnvg6gTJSe+e5fIpfq5lbePH7cZu3gGA
uk+ltWB8tqjiamfWa46SSTmc9UuhXq5U7TgQvw7Vbk68erbDzOS0UbMVM7hQWqbr7kyS4FvacQ3t
6JznSqd2wzSbVH/IKti1k53mMDsJ4kOyGeW7oAjeqGp6CJy33jj8cjsJ3zB3xTD3wD198fPPtnio
vSmS59V2kqRsKqkvXM+iHcHUonyzcpxLpoCYgdtCWwIaJezs6NVTkMIvw0hlvtG15iYpXsM7alg3
pa7HQMm+V3SmLC2AdfR0N1fx1CQ+BdG0q1Tv8frHLDx5rPvHtwh7b6pdpLU5dbOMlF6ROa7nPMVW
5Zqm5U5wFEdBuFnNPq9twPzzs82GgrWbw21ssBI/OoW97TNrb/fPv7G0mfcGJhUCNHGb68I0GFlw
uK6TclPZB611tk1jbm29eo7s7aRrm6iVb64LnfdLvDVM+dOIRiCGTgt+Sp51rSkHCrmRhKb8rtCl
Tappa1hIS3fzXIrwmKi55NtlT3JElZJDE6g3bfmg9SQG1urni4IUDDcTqlS3Rb69dDC61msl1INE
147mseKQG9Y3nQu4V2rfXvHyFncPZ1lnoo+itjh71EyG3Ze5zszOSGfJ9DDma8ijiwua59xwj4GX
EBM9cVvTtydhw9PS2WjGvSLnO8k/rmb/FhIDjPqeCRIUoR2lbBpmQUpgnKw0AM1S3URDd0sWf6tA
Y+TCdryXnegLaYGP15VwbZGCegxweVfN/A6b00007cvkDXATruKPK87U4nERV5EymgmmRJwcu2Ay
zTOY08Cf2jAaoqXT7vpKFlxkOvmZe5uDJ4gKhWdeS6o+YTCBPns121LE9PCUTeWvpAn3BeVga1h5
apcsE5MDM3QM/0Wb7KVlGiWwoJnoC09j8zbqhi2Awq46rs0LL57PmRThfDQjk1Uppym8/5Y3MSRg
D3T2T8XT9b2bf8tPpuhMiuA1FHiijIWzlkGt3Dgpd+VwFw+vhqjdFNHKOa2tSDin1MmoptJhfGqL
+t6OxmMePA/lBzWq3l5f1KIg0CFmRGZYYV9inLOno42lTmlkVLuUx61evldG7R4KvcGvVl7pRU04
EyQ80vQmVYY/x4K1UuA4K3N45hifvKw0Vp6MxXNiVJEeIpjafip9VWmhOFnMOTG8vRm1Y0yJ7V0T
UZPS8+Db9e1bvE9nsuZVn22fQjfkAFQVRQm9nl73mScf0tF+3VjKc1Vb4SFLx8+mPOUr12rx1MDy
gOgUb/Kna6XUaqoHLRV8S4YH1AL+3c0zCAJAInWByh9+xy5Bj21YQIVjl4RV1pM86qWBuMQiUWnk
MS8x01wrOr+kIaR9gQyaQU/4H5d7OVVeYRVF8r1/jTvcaA/rJnZNiHCxQiD5OntuUYmVY2NUjEPe
m/kaiMOSHZ976CG+I7+C13K5Eq8oadN2SETUllb+qXQAzxpSlK9Ehy+zFKJBOhcjHEvkt3ozZrh9
cJzkN7D2ajSqJZ+SKkr3SeJEtMoq48yf0O4GpzV38FfK2w4wqm0GM8KumwHY+sTUbpQgdPBMJ/8I
vsfqFMOcdrn2mbMyn92RwVfN7x00lbrJTdhE6mY3+KAJaMaNrR9b705z4g2hWLOagFoyBWS5YOTT
4UVlPu5StGYABhJOZGhwFu5on7N3lZ7tLKNLSY0Er/UpXLmYi27K7NuBbw/kNi/5pcR+pBwFDiGt
GUXh7IpWyrdpL+eulPXxLlarGGJKP9tkNgFR0eTFRxDwst8wtTOSAt6S/nJpL78hiXqzDcCpY47+
E1NuTlS5Qfz51w0fmWgG6WhsBR9LUPHMj9Ve9WIKXNZWVo+lVm8loubsE9V4v14p/b5k7n5SoTNp
wq4qTm7KmYZpCFV5b3kgI454meMDBY5d1xR7qfqUaiMOTbuz1fr2+lIXbzMgkDMeF1PooovrdSOq
JWEyBi/dKmruTuGa4zdbnZ/WdyZC0FNpmKTR6jGwetnvYzXcq8pdPbY3kfwu194bg7vqmC3ejDOJ
88/PLiWUtpGkTSwq0r8kg2S7ThBvQbXZ1mPwHCn761u4aHXPpAmmPZXBze0ntCWicXYqq9ezzW39
6jeSDjyJAOorZBxQ/ctFeYrdydFLR3v8VEafo+i4PiWwqIu453QJz7lHHsRLIS219SSQya4kUXsH
pfMmSt9NJl2cjekmlu7aWs/EeEBcHLaHMbXXMpJLe0n2iJIeOJWUvIS9VMwSxuqeENJQvyW0v5C5
bxF9/cAW/Bp+O3v4QkcCY8blIjUNwMksR0jVUcfRQKJvD0mkbYmUt3mQu322cskWbgACYeelRQHT
KT7+9BKMlqdQqqQvahN50Wtd5qVQgRcbnfeGER5b+dhYa7W8+V4J9472RwaP6bJWwckSrFglmVUJ
1H50qhwSRqYpvavD+L6RSm+byVby63YZK0KfM12CQDOIXEC5Hg+JPsQvxfqEulih3Pf2SvJv4V5f
yFAvD86IMjrDvSg6NVTFRt07xtboBsN9376vQnv7G1oyJ8eBaiIDL5bGvB4XSPO76KRPL8XdtHFL
Q4fmyJOTfS73T1Lp5wSV5vN1uQtXgOoOcSyTK5ydGFXmOPayk/TRyente99r7sihdsNK8+qC2ccN
BQ2Jnm2STy+UtWcWsja7VnZ8hFgqfRXPubU2wbqkfLSDM3DnzB2/orUalNpgQMuKTsCB2IyIh3uT
nrnMe3t9s5Y04lyM8LbUWuYRLVCvDhPgM5K9agMAHVbpVo/+ui5pyWicSxLeFBIxpVaNLMga91JX
ZW4iy38NRkn5R3Eze5dovz4cBiTn2RYKtjDTySsDXhudNOfJsO7NcNeVgctoxP9uYbPxOlMFxxqb
Gh8oOvnKrd6D3CLlpznDEL+Py8pNimrFGC7q949licnzqNOMxvI09Huibmd59aae0d/a9Nv1dS29
ZewfpSVGTUjQiK1TU2zAwiR59DJk9NRY6UdVU2/lvnoV5c2Xstt38nP1bAQkiaZcXgOWWFQXat10
DQLHRBn6clcrr6u8WpPoLbJpy6qLbGsqGWPAUeIWlrorJzBkvlxf8JpIIQkB0I839Skie0V5DXn2
dsiAbYtAEqjrWzivdoGf/4ZBniv6/1ml8MSA5JcVnRrHp9iMNkVg+vsKdFw37xXJrYLkJu27eEXk
ovrgA0FUQ78IPZ6XG1tMQElWc9unmuxaCq8RObHaXEktLwoBPXweZ2FaUsRmGqS6YLSAxLzePtFl
F7SPq4WsxdMimCJ+mwFbTOF2Q0EWAZdJHBP2KkyPjAPJn72CWIpGNPVGXQOxX74NZ/KEax5LeZBl
JfKKMHrwy96diqM93SvhvlPrneypbqrdxsnHYi1qXNzLH4LFQShHKmUGyTWypMptpjNVZto7ysFv
riv/shSaweYnk/smbKfdpF4dDibdGCRhrfxYJRXQN4frQpZeTaDiIHEHT2vG7rrUPeDDrLBJERIZ
yimukrtO956ui1hax9wCRYZvhrX+aXpLDfo51CeFQ1fzmD3pziOoYL8hAwAXusD54p/Kl5mR5q0R
hrijzRFqg006Vm5Eyve6lCUPgA7R/0pRLjfL9juwMkwfO189ZNq0GxqQrdKjIa2x7LwMd4mO7rkk
wdaaQ+L5ad7wUAZ+dSslRuoOtBbdNG0w7IDSr7a+1lgPsgSiW6mn5ptITR7qvv9o9VbgSv40HHLF
D91Ct/NtMIalK0/t5EIEB+BqZX+wTZ+B5ZwZ5VrzndsyCpnICpPgYA1Ne2potgY6kCil8+s1lIdF
dcD5nBubqQCLXQReoQGFQdLzNEXRxkqaHW51aK09Vi/9JD/tIAORTN0wlEo32OVZad5EsOTTmGok
expUjw7ss7aezp375m5Uo0c1+VPV5z5V+n6qh8CM3itRuenMN1r2Gbjt7dTnt3X/CsTU1H6gDXov
q4++pEIrs2uSVxI4Sy5Kvb+uYUs5QngraSChW4byuOiipxGz+nJQ4GQWd1GfPoQd/ZhTfmsE0VYe
p9MYBfdNSldvVgaO2wUArObtoaxrN7fCrWppxzFUd7AYyr8RDJ1/mGAoYs2MCiD/+bB22AwQ2YbH
Wvduri9/0Rox6Enz64xlIs6flSUI/I5a4bgNbyMn2sjyii1avMFnAmblPPMMg7qsRylEQJ9swUXk
7FX1z9h/f30ZSw8hBMz/XYbgWFeK7XAC3F7VeGVJ24EmU1D8Kskhw/uVY7subSmHSVsl8890b6A1
4q7BJQnAd8nR4D9oEDL0FmOCQ0rfyNu63kaVckfY2klrXvZ8g366YWdihb2EmUDJp54UQBXsbLDn
dLxAt5iGjQLPbK05G3OAuksp11qIlwKk8+XOZ3x2hmEf2kk8h+Wa91qmgYSFKcz9GM6uwg29vreL
shgknWcVZkQ1weKPUO6No8FJdtYxaWLPjRWGj5PupvZCcotrmJ2LtvFMnGD2I8sIO70iv+H4T1QA
mKd+zNOVp3LRbaLfGzwyWuSAThcso1OlupEPtGCr3mBulCI4TvZGmZ48BktTQCT85lCk0nuQLrMq
evyd/fyvbNH4Z1OZdrAyzvfvjTfWN41eb2iocAv72Ql/J39ztlCRzy3opCovLFrbJUIHfPkkP7R0
Hz5k8ZT+RnvjTNiJF8VgBzUxwYeH1Civ8p7Uyl0BfadaABMqDytp9UVlPJMhmOCpBRIs7ZXoVMut
2zQ2DDxPZhVte1CeKcxcP6lFVTwTNv/87JZxHcYc9NvoBMvPB0UKd9C7fpUdc3tdzLLxYsgT6AiG
qWVbuM1mW0ITVzF5U2iVOxrJ68Iz7or02OX5rRRPr4rsWDib9POK2Pni/mS8IHM1Z9J4/Gvhpg2t
nFnphNjSq7d5ZG3S4lEv3zXdu6FIXK3LXY1q0GEq11qXFp84CFBImRKMMTVzua8Sr340AVoPSHlq
baxwGG57T64P19e3JkVYnqcwzlmpsxRAJjeSVYxbL8Z8XZey+JpSs5+xDSlgiXVmvaSBOx3wujXo
SeZMsLGZEpkHaAw2A2MRvyUOAByqdeQSzfl+nKlk3A5GoI28czKw+to3A4Ch5l2Upb+xd3NOln4e
6oKWLZzQCAlX2PcY4aSZqMbejoG+u75vS3frXIJwOqofabGq1vim1pe8pqjrvS7LVbdgSQfoWKNR
hDYAkEYFOy+Fg5RIPe9kVR+ZVByg6YviraOEWx3ff9wMyb2S3khytc/8t2n2KvPWeLCWDBYjMNQJ
AN0DSGP+wrMDG+Opg22AA9PBDgavGdygVt+1prHNQnM7GfHjb+zrmTzBZumJ0zhNijwptW+Zbd1o
bXEv5eOKl7oADQJ3HtUHphjBJKH8cbmu0k/CJB0YBmu7YltZ904PAWN5JIWzUawO2LDAdlOiBS3b
SgNgvO/aNaTtRQ06+wJBR8NILrps5Avs7H1bGfspdTZ2tIZAuahBCi0rjKQbhKPC+XVqJxlxQzBi
e9rnwDftTVAoa5x9y0v5IUQ4tIiJ58ybh94I3cNSPdrGl8bLVo5sTYjwysRGnWn9NDtWYXHjQf5W
DMrNarfoopSXJhIgyZg1nuOCM323uzLKbRmHIzdLJupbYKPqLhncSZLS/XVVX7xaDKzOEO+0noqU
7oUCl5MfISpQzJ31lzTG7pDfQAS1039r7+jHQN1mTiIR/DEJcoMExDSX+uRN5n+aW0brdCU9ufSU
zE0f/xEiKLSmNwaGH3fDUUPTVaYexqB+tPaanmbg7mhrDXuL+2fM3EwE2nN37+VRhZZdQekio9qm
pJAqaqIN3e/BXlLiaps5OsntsE9XYuiloUCNKcT/ShVMsh6kxdRUFAqmujqqcHWZinwYFWBj8mw3
dc6tNXZb9UnvnP0QOl/p7H5lGf7JjN5McXTUpIe5W2JGa7iuTIt6y/wamWHa0xQx00hFtVQnx8bX
I08SW4dK9zf2Kh7EmhRh8UZS16NROrwGMgEGNS3n0RzX8pmLekS59oWQixE2QUjvZ3KKexWfctXe
gnjmycAaOeNm6lYUdnk1/xEE8cylAnk5UwWjJEUvWc2404+y1bgQRW1/52h+iBHuBZGLHNUd6ymc
Yav6zo2px9tkFYxyVnfRHZ6r3N+3jUHRy9XodSTN/QNMHnvqntLZG0ZSnSjctM39POxDv/ZKLLO0
fUC2MUvNJDBjaMLTUvR9UE4yRiXo/wym57G7b8O1HOCiDKq1ZJ1pdKdsdrkoNS9iG9BS3Kwsugly
/YYJxsgIVk5oaevo3GKOEZd0Hmu+lCJJVu23cRSfwnp0wRPdxVRSyQorUraRysmNopWtWzJdxswT
Nk+5WYY+L/vsldGYo9Mmr4nprG9D9/+Rdqa7cSNJ174iAtyXv2RtEkuSJVne/hC2281933n130N/
QE8VRRRhv4MeYIBBKyozI4ORESfOydrR+8efQsMxy850CguKaNmT/iZeAl6BV34GusM5e23UGxLL
7Po0PqvqlyI78Kk7Cp+0wAmr4njb41f388LSwjO0PquGzK/is9f1h3m6K/AOldkxuE1EssreP4nK
VgBct8nDghkPRl+1had0CK7lytTH57YE8EiDKz8WjZLcTVaMtkg8iHvec/swjvQNBNTq8xfChv8s
L+LVmHtDkUGsdx4R8Wb8zQdvOD60rYR4kwMEJrBlFDmq6AewzI2v0dr1IHWYy1pQojC5eH2kyM77
npxrMWzV8echG8c7dYy/hKPub4TK1UUy0WJBMYBKoq4uF1kGZp6E5JFKX+xzTzuEgdPF+UH7USu6
2xWf0t7a1eY/tx1p7Z5cWF0OZ8ujZ3apSmKZSw9B42aFAA7xdfDvEVzc2Mq1r86lqUWUTnsZGriI
9DKl9V6D2ymrhzr0aa683V7TQgT+94gp2Jb/tnKpLSawJjGeUS5Vjnxwsi9DgBpD+gsUT+xRtDC6
QywmaHnTz/H6L216jIb7vP8+5d1jv3VV56u4/GrA584kAu1J+iyLb2Br+KkR5FTz9KrYoVMypMXh
9nrXfPTSwmJjQ1oM0ChgAba9XRsbezZ2M21f908mbGi3kAm+m0AQPYOMLxzIcAPtmDDrmYtMApAR
et6unzo7VwbZbtrWFZKtYchVJ70wvbiEZiWFuTeRx1fJQSJ++4NtpRV0xo3T65ukFPOBvD+w/y10
8a0yjVQj0SbrDSwEvUNH98NDU8doUMnisVaP/QCVmyU+NZGwkWKuugpjTHSgFJSV3qEgvciQfW2G
yPjfTe9f39+4GKs38OLvL0JMEaIuEFcgi9AxKKrqyciOWpDv4UXdWMi6oVmSbFZUJYG5jprRGFtD
MlKEVeV8PyQTwkPSccoOAmjg276/6hrkR3ClzDxJy765pkbkfTOKqUlFp07CWd90H9bmvlS0XbUF
EF+9aRfWFo4YKHVMz4oNFKwHz6SDDruz/u32ilb3jtSFrgP6D+9kIifZyuoOVr+zGr024k5RvkVw
H2x4wnzS73z8PyOUlK8PyEQhISgEHjN4mgABLxygss4E9y+aRCdBiexk2Cr+r01ww9JFaxKfYGpz
OQgYeVlQ9Qq4rHb42GsfBKXazSS8oFgPCmqbsDEMyDMZxV7LFcMJGifNyn0By9t9kf65ogduCcUC
mGd4rKUlTNETIiluan5LCBtyM4UP+e9IBnWW+Te17EtTi3BSjH0btzEvukgMjrVY2bUkbWSDq5eA
NylsSDxM34HOYHINen3g/aPUD3Jg7iBwtkt9cpIwsjdJnlaNgcMCR80oBjnRtetYZtsJTYGxqg4+
oU/aqNVB8FELhZGkQAfg9m1YvXG/CTHwScbgF28uhW91EwPjp1r57BmxU2X3CQJEt42sxl1ks4D7
Ai4DuXq9pKov6lgzwpjhOuGbFhnjB5Fh3KfbRtbuNZAv0O3MW0DRvPAD5kVLLVaK+CxOmR2lDxSR
GqAj4M6zdsPU2hFBVwWMGDlm6l+LTL3X0kKI+jI+G9JOnJRjlgQ7MxnvC4pSSLwcbi9s7YgMaiKw
hgAs4r11vXtWmXRa1hJLBlG30xxp1chyumzr+bGagFzaWbhCJo6+QGeZlkNyhmLVDmC6M+rPJQge
mLgOklnZQ/GrjrcC1+rB8QKnSwCtNtRC1+vrkiRF6ZJYkXX3dQ8DVfk5SP9Jpmj3F/vIeCj8Wwzk
ghm4toNmJ6DYkDcy3FdFXO2ZgQisLYWfVde4MDL//xfv4i7I41AucfU4o9kFziJ5lWK9Bv173zdb
fOu/X0fLzwwEfv8taeGIXpr1fTvOsWI8ZALqexqUnb4jfS3qo57L53EynxLxVU8mx++fgwakVV3e
MWM2BfIu9L+l1XPa3oHUsCQ+7i+MnLVzBWkotZfbe7/2PQTqj76YAtkGuhzX2xJmkqfXKnufJY4l
fJN1Ya81/yAwiLzCHQ8U/2/grJcGFztj9rUa6i0IWrHydo1V7GY8azZu9KdXT/tiWQvXpcViDKGI
lab9lUFCL8Qn0fqoRbuk2FL8WouhdMJ5FyjM4FNsvt5BBfycMIyEt87wflrxqauHn7fPaDXOXFhY
fHgib5Aas6QK0Bf5vqjSCCqswokaLdzfNrR64ZmB0iHdosayHIYK0toMa5nakRV986jvxf1970E6
s/XiXz2dCzuLCy/mYe9rAkUcKspD1yP/4A6hC7nFsag6dLgdL/kRyG9tmznj4Fp98WBE/jPc46ds
HOhk1BsbvPV7FpegKqGObRBGPsPuGUSnXjNe81mKvWyPfhNuIaNWj5PEiHIZPWTSwmuHiQHK60KX
c+UssPHlfdVNdr81pztfo3cBCKQrVTnKKnyjro2gjGj10zDFNJH7L2WgPithfaAjqOc7qliHCFzv
Ri6xRqCmmPAGU1dncXDKXJuc4lnfjTHks28qTi+cuvTeQ4TUoLlbunqe71QVQiZmYlpHN77+ueeS
xpi0oHihv3s75L01pkKSYVv4IEzdnZUzlZy0TiZuSf2s3ZH/WXr3gEC7rRYqkdOTpvI+yIQDvNW9
pX0g87f/L2sCfX+9n5SMGkPXsWQlDUPV4xPYqwchbR0xjLd4Ptd88nJVC5+04jgNAwEepXBCr134
Vpkfhuz7X6zndwGVWS/QPEsbEtWgFBH1c9MfVTVw/fohzksnmeqNfGIV3WteWFqEZK0SBF+UO+7z
aDqUbizgr3vL2wnMSUm1/o/fjw/JUB2tNP0wRrKTGtmzkeQfZhIpaRJP9fe6Td7iqDv4vkTZ3jjG
/degn06jWFs2U393gdBMNnhLnlDiVtq1fpFg2dIMFCtRH1iExz7zE9jk+flZP71FmgKZ/bEaf0pm
4JiaUwuxi9Dto5aabuA3tigpG/F51cUNOpFg8ufy7yIctnlb9HDRc5lSLz5KkanfdXmqfFImqXys
hL+QsiRTn4XceVWJjIzOznmRmqFsMURITuB8NAF3qtjqhyZj+hBCUvl02wdXc2kmpBjlh4FKNoyF
E3b6SLdYwFbufeiE4jgZZu7kSfFKIfxeNMc306/2utcdlLT+cNv2WqJwaXrhlU3QDMVYSvE5YQIe
RZAOnFInb1VdV2+yaVDsmt+o7Ov1ZsqAx8j1qNtr0Llyk+nRbXdE1jyEFzcoF+q7Fh+YayOTh6xf
nXukt1lzNxnZXRBXp7htaxu40Uaha23bgDDAjoI0JWWURfaTx0pdGpnAQ1iOXw3Kr3JeRxuhdm3T
Lm0sPFBuhEwP+nk9Pqyww0MzZbvNnHR10+bUyoQ4hznRhRGzRC9aSyyiUjMcEv9bQcshCNtDBGHr
n3uadWFpcTyjxVFonokl5V/0D2yx+/e2gdX9ujCwcLKiVL04QLjkHIpHyll2DPZjM4XZ2q9FPgGn
beQxqcz3QnhQEoos1cPYQX6aHf5iMYAbQMgzIA/K5NqZtR7VJrFgMczt5PTOgVVvNhFWnfjCxiId
A1MUj0mAE6PW29Wo1qBqe3sVq7uFCjrnDtCft+f1Krq6YXInjZNzGef7qm6OjfJcxs3eZ4z2tqU1
ElXeOrA1/x48e8fDwtSOX2ZWS4ipw96WAxI6QYj7naR18PW3sh+7ne+JkMBUwk71mi/K6D206BS5
WheHu1yEjdPQersyBf3PHfPqpy0c0xCGIUIfiNdlVzn9cN8kur05lb++ATM6d66aQSu/CEmC36Xt
0IKHgLV25wMdiPy3Hs1sxbdz7xOtWn24F4zOVv3CCXXqCwzriHbwF2LufKAplWtkGgDx1EWGGBpS
Jxo5VQajEg6NsLdi2VHyt9vHvXLXr4wsvphj5pu/ew3nWfYwVBC0MGO7MbaoIVf8l4kmRpeZpuCz
rC5OLgmGkBwBCIEQGTsUHKE52Am4Mqx5f35TIPyg3jGDM3mHLU7PS7W60gUs8Tv2JfxJQVscJMPV
IPG5vXXzb148wlSLeVqw6xDNwGt8fSfRHFEaoeE9TUWZ8atGvTcysOOTUH+lcpQ7XVj4G5dz7bQu
TS7CgFXoaaNJVCOAf9qFN74karTzI2l3e2VrpzWPa0LsNRPBLNOouJL8bJJGTquXe7tDF/NUdqeg
fdK0ZEvZdCV2MuxFfjgTP/GMmn/LZXqYdUmrMeV6TgI9szNN1pzBqraerysbd2Vl4X9iUiDTSM+c
lOYwtIMdzzJWwxbL16oVNo1pECjhkXK6Xgs6XyXahFFyRpE2aKYXGtZmU24kmrNbLdxOQ1z3PyOL
pchJEKYm6qHnMjf6PcCVV0gAtF0QNaYdqnmyb4TW3EVTtPHAW18cpeKZJRgFoUWCGwVtC0qRIrUo
DeFOLGv0EPt+Z7R//j5hff+zs7jAiWD5oY784jkropOVfQqM3rbywTG6020vX7m/GAK9N89aAt5a
XKa+KuEUq6rkjH7ByYOnZCerj3IinzpBgvUwDu5u21vdQEYLfkuWQhS+sKdYbRUYVQZ3WiofeLfu
BNS+EmPDPdamSOFAUQmnMyiN/3HthEziT3JSs6we1D+dBd9GHHxvxOJDwOjo2HqPvfmjj4wvfuM5
zXQf6MBG4HGIP8JyC1PAm5ltrXwlnlz9pMXKNSvQPMobyUyn3fFiiZH84DPTQXtwe4tXj/R/a1/C
fqS8M8exq5Nz570NnnqSamShjdzJhkPa5hv+s/aShwkGtURmY+d0eXHdA7lu2NoiOeej0Hxq0yS6
K3sJeBOAK0dI0+zZLMz2JYN2Zz9FcbRDsvI7nCTRc9ll1pfbS1/1Lh2i2JnxmbbO4troyAXk0YR3
wQL3URBLvg+GiOiPv/FtWEMh8VaDGInXPMoq8uIwzUluJktgj70p6W1qVS2BR8sqWy2e4eg+gFk9
emp77OCY9sSjGv+b0uOMX+PkeQg2nH1t0Re/ZQlCUqYuTgYZx4pqHl103YMh329OTa551aWVRSI2
4/1R5uGcxfizkNuqaqNCq2hft5rCa9fk0s4iwqpKndaKyc0VC2WfUi9Po9op0zdadRupy6rr0lin
djxHQOhXr4NEE+mWL4hsXFc+G/WO7h+xYdLupehOrneB8CoY+1hyou71tpeuVWhIrf9neJFvFkrP
py3saXUOHsRD9327nxQ7Hw5687t1Bn7I7spkw2lX/eTC6mJni7ZK/MBsuamRbgtgSWcRx82Xw6oV
qBwNalrg6ZXFpvp1OtbdVJLKQAXk1/D09dtsF6vOSMsWoIcI9G7JCs1on1DpMdcPwshAqY4xb4Ia
9hMEy5It4NbauDCfRji1ZrSTRP/r2k1Ab6dCp2bp2VTbfSNLd+AxTv50aPRXuBG8vtv75V4rv0XN
XxwYUEdePQy1A6+Zd+EiKwzJdH0jrNOzVzz2Pk0qtO6TLSNrWzlbmCddZ+jCwohWSaleG1Z6rgz9
n7YXP6KzdRhS+WMBUmhA3+K2788f3qvEjZgJTgimHzo3sFMsPhfjQE1WiPzBhayO5p4gSoeAVLSW
XF9Rj349bOzhmj2WRryfxdmgQLzeQzNFmm3oh96VWyv/mRlh5RDY/R1qQtGhy7TvNHrMUx4xinJ7
oe/dhpXCKczTgfFQ+NEXKxVL3Rsqse/dpmV8JdWC+GWI9c+hOlmnLI6fRKX8p21E+axkUXcOUIq4
s5RM3ghy746XX0FsYzZ1vi7v0Hp9BitnIwSDm7YKlctvWabZiVUercIVaYnfXvO72M1LE4iNxqMT
dkIk6a83u+q0uPBjg8MdHuFR38eq9gC04xRm+oYbrViidk+VkboAVc133zxhGtIKDSF3BOM19rlj
mfFeFmI7DbZQFWumOD747WkXs5GLcxyn2mwh8BvdASi8Vd4jrTMTIWbxp9ubN2/O4mYwQQE6fNbt
mqFe15tnpLkujVE7unL02S+/QKF++++vOSSsXkDuZsoK8V0cs2gHpUpsjm5ehQfB+BRJmQNmyYny
7GwmsOtnpL6F4UzyF5C3x9vW11YHkHPOyqhK8NK9Xp0ithP69dbg8gKGZsFPgQAm5Rbv98pZwXtI
0YoCHeOHy/yvGaSwihsa6rWo7fVGfK5C8SGvq8iuKLfcXtFKZIE/gloOriEhWbHwC1meIHOofbZT
L7pd06Hb1xU9s3O5nP4IjVA8w+tAoy2t/5h3HG42Crlk20CywDLPv+ziuxBMRjiOqTa4BcowgdTM
7lj+MV3abIT5b+IHJQkmE6+NiIqQS4kcjK7I1Hxdag5GZHnjOb16XvCn8gTlswA/7bWRESZ/JW7D
0W2TX3Hc2BIZu9U75v72Ua0EwVlLRDHV353zZXkll321atELcBP9pyEcNDo5SXKvWiCKuy3ow+zI
i2vM1ZrfHqoBJ8Cy06cpQuOFTTi5FMOPaeF/7Kb0flT+jUTZkWVHqt5afXi+vb53ORdnpWhAD2mH
geNYctEOfSaU/JTBbfTI9tTnzEx2FBA2HH5tFwm3DNzOw2TvCPQscDJBHhqjWwDqiIV9USu/krF4
bAvD7ZNs48xWAsbcCoMF6Ted3pJiLhfVqoqraXKzsK1+mWnSdjZYMvPl9tateSDENvBNEd05tUW6
Wg+JnkeqNrphUCP5q1vEDEVTnrqYaJ9LjbyBAF+LGjN1L/+lqk1Z+9rjlUbtLc9QJlfK0pNYuEog
/OwquzLiQ11OBxhWN/KQFX/kqzyXquAWYZWLMFVHrYXEaSC6k9bsA2naZ4wzlsonvT6m8n5Qd3RU
Nkyu7CkmIaGDJFYnRC1MNm1UC/B4IdhVBofGSvfCAFvXL6Xc2MsVh4SeT2JEGKIsPmrztbiIg+Nk
UNnRW9H1agm1rjFSv+Ww3h4KPTCPQqImT+LklcfbDrNygHPpHijsrBZLbX1hVNfCOjPkyQ2HZ7Nu
D17ixpJmW57GAy6wGda+bW9tkZf25IW9MTErL1cnt9PujOS5b/q9JR/15KFoko2lrYQRuupzvwDE
r0Et59pUpmlGlo/p6ILLOQo1KNW021e9tzG+ueIePDSIVDOMCmuLK9AMZZONajG64yBFduhVz4wX
Rm3nNsVWr2zN1G9hA7g3TNLShYekcVyFWZrxfSmcuInfBBVFN62WdyZD5bfPaW3zLk0tnD43Rllp
JUwl2osUSzZR35s2gtWKL4D/oq2jcUozKcX1AWk8csQmGkZXb3NbUp/Un21Hfx32qK0C10r0JexS
4Z5JWfmULbwOfj1Uq2LCImyFtgBiUZ5+3d6v90UQHlYkTsw+80GZ8XTXixFQLZMGVWIxfvGchx88
/8SwayHeVf3/Z0UOjftY/Hjb6topMaRCXJp1kcRlGopPQvwdyIR7TRhtxF5PihKHtu+3f/5JZkaR
ujrnBVnP8i5FSqT4vcHqcAffKyGh471rbQ0lr2+ihon5iYedxZU19b4adYFzQt9rNwr/xt73/hA+
ZU571wmP4xbqYiX40SOY+T8p0c1E9Ndn1viUrQwhmVw65jtfBPyY2gJ8CZF8X43jfaAI+9vntXKB
5/H4WWSHGRhwJdcGPTGfgqQuJldFKRdFz/wtDGjAe0xjHopJ/nnb2nteG+aQQUyZqI2RE2Dz2pwl
+4HRDvXklqXa3ysGinoDbS7HiPv+VDDCAkN9VNohWrZuHA7KCW3t7Ek3Er2yw9Fq3DidtsRRVq4i
rVwSFGC0EAYsp2RkCakNuWlIhNpAJH+EFbIri62pvpU0gcnvmZULvSRy8Tn0XHxLG9H0VTHvyUs8
6C88Bj1ezORnYsSQcyUiwP4mvlOGfOM6rgQ09I9nfiQKUAz4LV6FQstd142RtemD7dXZrhshYiJW
19OunX5snO7qGum/8w/3kuBzvUZvKDn2mjVWRuMWsnhiCOpUevrHsf2ZJE+a98bgxwPCMMa0Kwu3
FPcyc8ZlSg7jO6n2koqBeAqV2L79u9Z8nJqYAZyNUEvAuP5ZwaRPDAW2k6soL6r8EPWRrU6P0Z8z
viHSDVUTc2QMK8PouIjpvgnviqxxefX+TbVeDfqyZfKQV/9qUvMpClXHtJ48/V7w/vxJhOHf+q4w
OVONWviWj6rrzM/JJa5/lAgf+2RrZufo2q/qW6DZAQRgt3f0/UEzLkdTig8LVDPvQP6jCH0wRPeT
q4nZI2GFJlvLCRbnVgbx3t9FhdTvEm3cyHvff1xms1A541w681mLL1pvQQZqNEQPPfksKMfGep3C
jQj1PgBjAuCjBe/FXP5ebGXVJoz4BJiALmccw93YK5AmfLJQyxS7/OD9MdQSn5nbacx/UbNRl7la
ayS1oKlcUDGR5VOu0t0jIQ++SUW40fF+37L9bQr+CaqUSOG8ezWMkzoQfSe3+JmV2TEV2l2r1ueq
GeymDHawzh9qP2PGJXCH+rFvyud0grkhcfLW72jp9o6aSBsnuuZIOKzJfQEHxX+ur2ZMbUSaKYtc
Kf0K7N8eDy19L/lU++eGutlGCvk+0vNM44oCBJ6hDcv4RNG98mJVYgf6z930Q/nz/J5hCaYWaDwx
CfWOnQuWcz1DsFN0QegeYHThXgTtJ8EINyqN76M6dlgAUD2qDmQm17s2majmKGUounIg25HUHiwr
3DEx4Y5+sPOsjTNau3UAYhhO5Mkp0ye5tlaNWqo15rxrWbTzkmJX0CMZxk2y/Tk8Xhd2WBXUKDxp
wQPxpby2MxRaxReSh5+A++uh3SstEnRjBqd4ueuDfzKrepWG4qmP/aMiQIKxyWc479utX7DwRvww
8/hYEtaa6CAE9XmOAJZv3Y/xgSQ2EZtPkIwcQm8HD3LcOIO4hWBb3Wu0wNlnoCLS8gHitbXadw17
IBaPJg3ZXDsLzcaA66oNqCf5JFIgoVd0vc+a0CVF0/Hg1fvv2fTCCMVmbXPtWpOSs455pA3U2rUJ
cVZuagqPD5IuPwjB9JR48S/GUz8p8snzuo/QlxkIDmyUK9YWxssNV+VyzOXpa6uRkHRxL8aiW8S1
E1UPgvyE/ObGbVhd2oWRRTIBtQUNdC0S3aGzPhV+u8+H7sB0rVOYsmPGMhTRxiHN4+PtL+7ad4nU
lD6pCu6L1V2vLURFMMj7kpJP9VE3PuiwxirqEzsbIbQ9Vp9vW1vbSSYbqObSSaDftLgIclKMtFKw
ZjXDl1rwXWGoz6ik3P2FmTkdpm0BkHLZ+B1LVYcXiTimyRR2Ah/hlc8WAea2lffp3zyWjgwAHTpa
I8sGrNVmZQ3WVnTN8DQC+++UJ4MyeBdvlF3WNg3+AFgReC9azN1cH1HlKX5U1R3RP6ocNYCiyw9s
Kfrx56u5tLI4mipT0rINetHtn9v6lzQTMx7lLSD42geGAEw5k/EMegfzUi8eKwLnUoyjIjIk9Jjx
19W2dgbfsbpxv13QX/kqz6KRSINwc6lrLt6E2SDz9hyEzp2ga3MbeNftCIau19v79n6cmlImMtow
tRGWaCktLi6/Xayi0evcMnVL40ufHbwcyqazKX8VpE9VufOi+/GX+gFeyDRzQ6a6k/FsvobCfXBC
406Nbc9Rfyjtrk4Ot3/ayqv4+qctvrBRbGWeGfDTGoZFp4fej2wl3xnWPlPuAijJvvbxs6qcgjcc
6rbp38F+8cm72pVFpI45EqXvMF3ld6F4p3hHLaNaY8vSvVaf0uizCuPsFwG+/dE7eKkTfsyFD8WB
af5KSGzrZdIpUPjn+DSpe9n61cjHSj9X04PPv5zb8iF4i14K386a8lQL95nJ/Nxke9nGFf89VXxr
GQsfMo2+q5TO6tya0cPwHlZ505NsuX9rJN2OKU4ahh3x3myDw9Q7AeJtD3WaH3zhJYyOMSjBKL8z
hy9aEdypruZ/kcoPWbbT1MxuCpWhhF0yxY7Woln2Fgn/1r1vhwz2Rhvflt8F9VvLWHya9WAwrHLw
e1fNPlDrHuC8QrRP90/z/P9kd07+FvxM7erO8HYTEabN7PhJyx2dUyjdhJZvcAqNR8GJ/c+juYPu
s+mCXRx9ykWn1N3mKXwe7vx7ea9CUmO1ezbN5liqeyl9zQ/5B2Fw5PFJfTat5zR6i4XHASJNu38d
PpWSHcZP3aMe27lsD0xeyGfRe7LSHYQDVrCxESutdG4EjXroj9HpYNbuOgAVoynUA08OF9IPsCRj
Wu/1qpzu0jKHOHTIZDfKk9T2Ff0pGdP+Y1q3kGkN49as3+/J++sTkSWSaYk8hvYp5PvXP0RKurLt
+rB3J9wFcI8jad3HjhJR1crOVDWu+atE4rOiL5iX0j6x9L0i3lnjN4TU7KhX9oNmj7yxGluAXylB
8healNNcfkkClH9FyPgEpzm2enUy52IYo0pm6ja1fhK3uJE217LYVLnN5bKwAgAzwj386cYX7SRw
LfInxfVjBJhNwF37YThBBxgiqJUGcD9Szc/vYukpelIMWxVO4T7sjnnsePKuy//JD8E9BQZDec5b
mzBub8kUrYRG9h80BfkBBUqeB9f7HyoBuXKS9q7HsGwJk3gqHxsTzGLuzDU6QXq0umnfjOnXVjnX
hf8w6cFWeeX3eOA7JwDkDMk4OS0p2PWPMKMqEtM26ulhjk+CKHyA1QS9tuBDHmv3GayihVwBXCPS
5FTZRnknlo7nJcdctl5ac3oNuvEnT+yHoDKRQOzqh670TtQiX5BgYt+dUFJ2PhMewsGCNDqb+n2j
HBTTNdqXPgMKZ+iOL2xcsfdZERsL9oDhEtmiDbz45hSi0qWJmfUu2uCgbqJdnnZUCPcehcLb35jf
uem77bswtbhDRSWpZeVXPZ9d/aXyM0ab6JLm+jOz02+KFu6STADzh2y0Mj50ffKli4td9tIEv5K6
sZnJP3WmaLfK9766V1LVkbXhKKenjV/5Pg1hQ+a+GfkB5f6lfrXnd2ZeB1Pvwr1uHEahO2SZVO9S
X9d3mYBASy54j+AFCcsxFPMC+pyN2kU7oR4tu0wyyZlqQeVutO2hpIV5UBnWPQd+xojukGX7sDRt
AlnK83HSeTU0+qGW1ebl9jLeE0AzTwMtF7ITcwRlsvbaVwG9Mrds1b2bQy1lyFBLtbCRCbl2p07d
sdbuTPM4jN9VwbGCB7iSD6ZlZxI8qNJ4V5Bs9PF3udxiYH//aILbnTEfRt0YRQfhcP2jZABZ89b2
bm96L5l1bPJnyVcPbZ2eAEKVnRtMzUZStXKcmGQcR4efd+bgvjY5lExlWbGIybhypugekqqNpGN1
USiAz9T1SGUuBVmKxuiFJgH5mPGNDoJjIz8acuLU3TGhk9Le5+MGJm/lq8g2UvCZZ0ypZy9BeZUl
DH0ysCbJOEV5dCI7edAeffGx/ll96hLv4G8JYszhdXF1oW6aCQKBUtElWexi66sxVLVS75qFZ6fj
N8sTDmH6ogTdXZt+67YKaCtB6crcItCOsjqW8cgCO9TTcvSX/X8M4Qwnx4ZzvH+qzdJ3/y1rCQXM
ysHKVWPsKfScuvaxHjC41XVYtcG0GRUtkEqMblw7oDCEGUKquAdwufukxjEQq8q2MOfrPjGjYMV5
QoRhxGszDZOVMbODLIU0vJOnU/vF0vK9kblmjKK6CHqz+ApfgtOr3sYF+I3dWXrHPLwKZntG6S2T
o2Rq6qLxNL6LZfCsJsda/2wk3VHNzpP4pKFp2vo/KtVWIybhZVQz0QXx3bY+9tXHcf5x1lfROvjq
6c8Jooy50UMHmv7w3MdfBEEvzDvooRIAfOFL0f8rTN/G/tPtQLt2vKB+GF0Et/pe1lIUMsMvJEyM
w/dafhzyo2o83zaxFmAuTSyOVmPsmg9PPADeezWs2NYj4Tgl9CP0YyXe1c3pz8fl532jzjv3PyDi
XsI7ayXtjahJAZGmPbMS5ZM0/AiE7pFZr+Ptta1uHxVyuHZgcgHkee22cuSpjRxjSYPI7DERNFsq
so3EY96fpXuCyqKvgmgdnrDwgjibklC3ssHt4dTr9zTsnLT8GLcfbi9lw8xvCMFFsSQVh6zNdcx0
5kmoXrvpaVIfx8234e3F/J61ubAy+jnDzW3JYvQv4nAMAsmOqwEimY1LPYfY95s2k6gAGaEvtfhU
pwb8NB6PL3ewIjqHj5JebhzL/BfeW+BvI9oDxmupBZH6gq5WWjG4JqAG/VPqv5YfoG+xN6tYq/GJ
qSNmsMGxw9WyWAvM8XLZUcKkL8pL2vLPorJT6rvoaVBEx0Ts1hyfM+vOTz4H+g8rCGwrPnj9Xdj8
jP3ss5+9RUP32IzKadzCeaxe7YtftnjWlAz05WrR4jPVZ1UWbCXZT4Yt/8zCZ3+W4xw39vz9KNZ8
s/9ncPnFkzwVTTD0YtyovEs+VKMP6OizXh387mMl/VMm3zqpg5b+udksMa061IXlRQrRoHMfer04
uL6ZS7tSGEBTeYKykRutXsILKwpOd3E9QllKkFztB4YuTpVsS918mPfqVtRf/dxe7uO82gs72pjH
sd/iUqT/3Z3cfU3Fp1ZC5dWzlUKfayO58KQgH347xqyFSwCYMASSz+q03a/Npl4VRIiFDW4+wqk9
HDsU6/rx5S+M0MwHDcRgGZaujQyobWZRrfBJk++tQnLK5llGFvj/ZmRxJ4Oc2QnNkwc3UT75rWmL
+l2TbSxkzeW0i4UsbldUqKgKy9gwvVcv+iHA5Ht7Ee/pmLlOMz4ADBMVAR5U11vVm6bZN4YEsWD4
xlgJBWvvvjFKp021nVkz+lP/Yo4tG1+LsqJ0LjLBXrX26H/d+B0rsZRO8/wryHUs4InXv6PyfLWJ
DJUjS0LE/jpNKb6bZhjcR/KYoNSUaPpoh71IUVdKxPTVCwoVMHQkScNdXBnWqQNal+wEtRRj5u1S
817TsuGMVFLrU6YttnqPa7+XZ8ScEuPN7zAIZmQmQtNzMmoNsi1rU+FnXpbJEd2Z0ck8LXCNSRGO
t3dp1ejszxBrAjJYPpsGeRBDSG8Gt+ze5P67Vd+Vhcq37Z9Cfb1taeWaztBHkn5m4WZlvOvj6KCn
S/oES/GgqDu1DPRTJFcoyDattZF1rCwKmiGIYyAVABa7PHlfKYRWFekDQX8nljF4qukML6knPIx6
+vH2slZegTSBqBShUQvqZwnqHK1K9dBJoLHaiZ9Jeil1Wo8zJEbJH8Vo2oHL3kh9V8I5KApYkWeg
NLqd8mIjeb2ByJREN6ss/5BOsbUz4fe9a5ntq6F42/CQVXPzRpLLA1tbJldBZmZ5n4n0O5mFVnh/
Co16jEXzl29UWwFw5eBmfS767wqoy3eT7aGZQivbJ5Kr5h4EDZUTDJODfNxBV6ePVbP1QFw7OwZz
YJDBJYmti6BeFoGhN7RgGc2ZDuF4aurK2oWRsDd94742si+lLv267S5ruznPC7CTdEKZ/F4cnuGL
opeaohv/q6TKv2lTwrj1Ey3jf//CDkdGRUkCvrnsiTdhZUCK30puFr9lauxMbt9Idv3nevIU0ubJ
RPyDUQi6EdfrkeTy/5F2XruRI8vWfiIC9OaWLKMSSy3TRj19Q7Sl955P/3/UwX+2isVTRM+ei40B
9kBRmRnMDLNiLS2Lm44J2jz4aljFoZ+0HXPtG064gjWe0XvA24AZK0Ssi6PK67jWqTZKriwU07Om
pc0uJSo9SIM07E2rM/bj0NS/TSsSoCLo/FOnmVvjvCveOasMzLNV2jyhsHg6Wzke/FCQJdekPdTE
3SExi4Pp+w+NJe+D+NftE1wLpy7MLd5RSUU0CwYvyTUiEf1k7VgY5U4dfnCFWkl81HmAdKTihkw/
BHClbzzj819fZCJYh+qIDgMN6CU/wTBKXpkxaO/mUm4bHk/e5B17y6Rd+VAUx0RUfyVCsQFCW/kg
ea8Zz5hxFXASLhr4JgQMNbsvuWkWfIKUP3vNOuUkiJ9yLTkoerEBilk7UI2mBZhrDGrL79+UssCz
OhpmzAntsojmrlecwzI+pLUP57vmbWDT1pZH7AXKbuZZFJf0BHI8yWKup7LrB84kUhCi1u+XD50P
O0d1jijq3Xah1fXBJEc8BtnNVZLfjGOr500nu/nU2jOjhXXWkvAupSuayluzXis3GxiS/zW2TPX1
qR/M0qhlt+1Aq3RS6UYZ+UwahsFT021RSq+EscyUA9MCVKgzWb94BAM9kWMDCWRQCkyvETXTsIbw
aXd7A9etAA7HK3nkl7eOGNdei7CN7NZ9Q18l1P/oWbileHxNdzc3I+CxmS3AJ/FGt/subwLUMbWN
2nJMKK0VdtVE01MmVuMTqXm9Jysg8061vV8gRFB4EPwKObwv0QCbbjDwKAd+qdwX4qTbPC1bzMXX
bDNvvw42wpmngXH3xa1nhsNUlXIvu0EwMSooQ0hoHWPdOvUoZ6aJ62np9zZs3bp6Fs1jVhq2P32p
0iPkvQzEbQB11zyaiV00EAklIQZc3ImCIEapoHFB0Opu6+9WynB1fvRQmdHjDVNrZ09nG01U+Atk
2BQuX7bAn7Q6lwXJBYTc3sX4mpPEQCxve9ha/1SnzscH+pYvLafEkqwq0q71cbEU4qt8ktW73gu6
O21ge0MzE18m0phdbvqvucc5a+CbjsA/T1CEftJVvT21Zj8cqtGQ9lJTlodBnnyn6jvFUfnLdlR5
oGQymCLNJpEPY+/lu9qTkr1pgtxBy1C/67RCs7OslHZNj6ygEqenoJM8tlX8WreDeojbNNjfXvfa
VWhC6/VGVY326eL7LY087vpJld3Si4K71hQ9Vy2K+Kca1P/0KdVCXarM3ZBUykZgtGqYsueMv6Q3
tcxOg9hS8sa3ZHcS9EMFuUkWZIeiRrMKrgjFH+/zRNrIfNY8iT4b8DdCF2p7ixhJYIZ4CNREcQMi
XtsP74caiMHt/VzLuiFmn9UhiU3Aby+M1Jk6DMCv8SPUvgFKRRCB9ntNfDWjPSrYdm6RkXyJRMFO
oj9AYjbMr93+Fhck7CqUE2l8XH4tQ+7xuvWe7AqCOQFBUKtXLymNyVFhyjuledEfOlGf9pMp0ZDz
hfJQ+kZ+n/uqudOs8mMmQJOmS02878OsOtebGLeV9BMGbPAJYHuhnFleY6EliLosRIorFeb0kgOK
2ctKox1zpd+q36+52H9MXY1ixOOYWUriK+6k7HXEFnX1ZMkemLn8xLt1lrdUatcKmO/WRhR8ufl9
POqVHLO2Vi3ux7J7GFPx0AvlB/KKQ0SOXciupCQHQR+doC/ROvp++/hXV/wGap7Z9RAjvPwBgFM6
1P1ChdKFmTMxUX8tRHEnG9O3QodZIZr8YxZuNRHXXqY55UYomi4JoPhFRUEXvUHwI3KpULmPB/Po
ab6jjvIHa/rVvPrPZUNFe3jwjcJFnmk38UNKoz+OsC5UW0RGa2840jq8EzyTTJUty+meb6FCNpG5
GjOKQfvk1YJbhroT7pPuw9iKtlyI92Lx6Ot3VfqiZ96Tb34TPX/jdlt5H3mumWjjDBj0NxZbEhh+
nShqL7le/oGTfuoCbz9OHjDE3zFzELdPffUAZpJN5o7mB3mJyM+GvuwLb06ICJc1CYq/bDyaRfza
6xoAQxCTxS5skn0it0TTrmH4uyz1n4eqfgqzZi9sloLXciYDIgUdOgoGREGDXzpiN+pBmgtkLZVY
fpnkz4Hq2V6SfrS6dK+NcE8Ppm9b/nBqlFc520IErO0+VBhzlYsWEZ5wab2Ndb21KBW7nSAc0vFe
quN9hiYpDVbJetnY/JVXheoPARky23O3aPGCRhyHmRSx7KpKR01/dBggtYNfz1EFDDW1e4Rk9WZ0
xiZwGKEuveeRcaXbv2HtJ8x8PtTEaYnChHS5Xktvo1htLZzeN5sdHO+eYxmJf7ht5W02YZGKAj0i
WKDxCrJjWaMEOxcyIRoS63feUfJ/SIb2SaF0rFf08pXgPh8qt/N26LmdxDKzPYqZ7XQoiuJPMEpH
i1sh6UMn9H/lWecMU3qSiuDYleIp8rc6hNcXIYWrmbaXrBmSkmXWnKgFTMUxSVBTtT3B+r70P4fN
vlZOoofulPH79tasmCOEYSyIcUOTfvvCBxS63lI1EJsXfjc3PazSrrS7ivwu7JCyaOZelt5vqdqt
AA+54eiDU8OikkX15/LcJSvIuH4k2U18cNj6jxS5pNTaWVqEdvK9DrvT9DMpf6kMLaSoRcfNViXm
//gFGhkJ01f0sBcvHoBwS+gZTUbXqI+cesoZq/TOrej9Gc0fqfQnEKKPfg9phVD/9kKZtzdzuqE7
3t7+6xrJvA/MW4IUtKCKWXzvQ5BkPsV82dU/p5qxD4DfjemhRfGktbS7Mn4et8LmlQvu0uTigs+q
3E/RVZaBtLRAUWOlPBjTpLzITdTvzdFId2qkZr9qtU0PVaIkTpOGpi20xd9PY13+kDkgfJe05qiW
hFy0smsJkXAYkqB8Gq0pOahVJz7f3uaVCwBbdJWYTeDz58QvbekCFb1cZ9FVoB4iVQX8pIZfImuX
dZoj1I+h9QxpZY76e+EB+M7BTNjTl0Z3dO8xHQ7m8NOgwQSZJkjcGaQNXdvtX7jyEl7+wsVu+H4Q
N1UjU9nJvV8q4GC/OSgWWltgXr3hvkg+ypJ6CMVXzzyl0B3mji99CK3JbqWtn7LqlKBWKaQTBIhL
9EhQJFaDjLzsikrd233/iKb61J+rwrQjTTrJ5q8yKu6k/DhoKEQ2h0r6NIblsQkMArfDCAgpdkx/
owX9hkW+vMMV4jQqUSi4zRJSiyMs5aLMhYIcqG675JM8hvU+87thJ47TA9NBwuOkRQimAtx8ibra
4jrJxL3fSM9QAiQ2jCT/GG3T7yxPN50yD5JdaJkQolv1d/4jF7JKEYUo+avUGDHNxiR7zmM5/dA2
SbsbaBo76pSOp66ttxRS13YbJL42B1vz+Mwi75kfYL3rhLc8tu9sijzjcy5ZlWOqueDkpv6kWL6R
2bkoWbZBUXp32/PWXgBmquZy9Fw8WjKlqXBMysqEfb1TdyUNE/CWZhHaDEAIo25XVrqF+F5B0cKW
Rs0f4BCPPue5+BoNwfDKIFPcVG+Z+ujE6uMAPnjXhknwU8uM8ayo3Qi5Tg3LtJaLsVNMytmPpepO
TsJxV1W+9b0vGsnxwzL5beWw42VJGZyF0lM2vob5u1u4HQ8xqTf0JPMA1eKdoGCfRKXUKa7oT8dS
laGsK1t51w5x68hAL/66ZgQ9Dt6NYDTDYcShl1uTDZ0UtcyP0iP7KqshvcC/f3HoxtLdA7IFD88S
gdSFfqX6Sa+6XlYznVDuStO0Ff1ZDz3HT9q7JLbr19sedh3UQsiBNNAslgVYeInVzNO8M4omUl0E
pLW7VBGjh6RlNkYJTMkR2yjaF62+pTy/0u8Bk2TCPTXPvhNhLHZS5xJr1CTU3GrKv+q+eiqV4JMX
WndT2z4Civb94VhP4T3yJxtX1coXRSZHg5UsipLAspAyWJlVap2pulYlMyOkTsE+yrVhb3WDfghj
AcxXJ4S/q8yvNg53vgMXzjo/cgjB0pQkqFtEc56ht6ZHTucmncW4RIqvfqnGjcf0OmZHTYKcYcb4
8l0sYYxmIVGqoRjtxpUQ7f0xNGxLKBX7ttOsbSJ9DurmoOzpDi6u+yEV8igaNc0Vm87t4SE3gu+D
dwr8YF8wLFfU08fbBle8lNCAPgdwSfgwl1S7XNB1W+SpPoNOsvQgxscQSP/op04WDxs12zVb1NkM
iZq4xojIvPh3oY88lH5LUV5nBkU+hii6SqUEB6xwVNAmtoKvt1e29im8BT66OnNuAA28NNdKdUnL
HQEVdJrU6R4mvSw85rkS2HL83LXm2VJ3DFU7t81enyA8NewoWHoGhKFtubRalSBltNEz3NTr934m
dQBoCKQtvbLFod/pCrrmVjVsiR9duydmNWTViGAYclsSDtVWMOUkcqYrV/F4KCQQa3Hkn26vbaVa
c2ll8YSNApiRXM1Mty2Dr4oP8boUvvA97DwzPyi1BxSvfOpfFZ+htcAF8wlZxa8uCvfFsPHNX/sS
v4TrlfIJxHcUcC+32RDKSBBb33QLJjDT8IH6bDEyL8bYYOBvHOn1Y3hpa45l3vmtZ9Vlp3Ntu1kQ
PU3mQH7KRF7yWCB8vvH9rzjtbItaILEJw8tLbjBGP9RSqyoTSie2VOjC72FcD44YF/Gu9Stau3kl
3/upPkDKYRgPehn3r7dPec2VFCIiSjHgtQHoXC53iHMmmvvahDOjA0vXND0wRFXdOMDVlcIUyow+
7grT68KXmHdVEV5vTdePPg5FYQcpJNfKY1pmYNvSY+SV9uQjB7PFxrN2mlRDIGwhEdcAeVwuTzag
bSp8djgv0/JE93V41nzxwQgG8UHRe3Hjm1kzp2rcr2/s+ldqqbFQW1kXT+bb4yQIj331LQzII6St
6sLasb03tHgFrUHJx7IcTbdLC4dcMjK3QNZrFjireQgCxht6QZc7F5pVn46Jbrpp7DUOUKPKKSRI
hm+73/VrDgaLrh6j9bR9rrg6u0Zvh6qqDRdJunwQnREhzGSLV3vLyOJtKGILgrSwMdwIloi6E2c2
5v/ayPJElDYzvaJlJYnvyMUH0DG7cKuzu7ISiqZkFTORjozu5eWhWBLpoDzCDzSG/l2feMzNxE6p
Vrvbp7LyrBGZ881QonubCro0U8l9r4VCKro6EzeWnz8WDOiruypRX+fxEb0eNiAtK98NE9Lg64HC
8u0sVSnHbEonrh7wgcZR1z4ZTq5UthVtBK1ru8d0CtxKhD/XPESZ6A/tmE6iSzzW3ZlhsosZwjkE
w9+DrdH/4xr4HwQikeTl/hloloiNzP5FWv6t0ksnC6ynruo3btW19dCnm/kAuUGuKmvAknQ59zCj
xLkdGA9B9LHVPv+9K8yDgnONBF9Q52vi3XMYFLFYqFYtumnZ2GMFb0O374rfXfZqNvZWT3C+jS9j
e2jMZ6ihMhdOia8vjWUE2qBjcAP/Q+M9NGW+K3UdVrj7Lf3slcsNyvSZPpVrhxx99sd3q4pkfxIj
oxFdQf+hen/6/K9TXBby7u8vnp1akiF07vn70/jBzL//u79PwECbdo4/357bd79fgZY30UuYYlok
cLk0mT2Mreru9tGvudeMI5up1cill6FBqaVBVURAaOP8d6KUzkDPXMp+3jayeuTvjCzuZg+tEfr8
MivpQtSxu0f82NeC74r4LYck47axtWvm/YoWd7Rc+37cNaB0gVodFfl7NrR2rMc7bQswvnaBckVr
PNFvDLML/1JGHbVKjs6F9CVnKP7LML2omNQP6VY+vOrKM4YVVj4+mSUZlwfjq6XUFnd1Tc9nsvV/
wX75xsCFn9G3ZQp/cUSq1kuT3uLMWZp+lxv1RRzLe6RnEn9rqnbtfCjYzPWyWQVj2aIPBG0yAlpb
rq4cUtXWSvIqO0cH6bYbrJ3OfDvTBIU+jNbD5ddvAqoJUiIfV2stu/3QIKpB3VFCClsUA7tXN4LC
te+IfucMRCd3oWxyaa4I4yBXyIVdwxMeI3qR/Df7PP7n9qJW8A1vSD9eG1J7urqLmzqNAG9oRjj3
VcuHDP2eEHZo5krMQ6Pd61ZrN6FvS1X70uT+eRCTHRSyt3/C2r7C02/NopL0O5f8VR4zGGEFL7U7
wlaitl9y82kWmhZHKH12efL831lbuOWkFzp6ySnQszSwK7XY177Y21RqTP8AIe8eZEO+Ea2uXVbU
FpBQnksMAIguT1LM4qSSGo0wxTuqzASZfXeEs2hmju7AHP/9+iA6JjPEH0BuLAJwpPHijuF5eLoK
jnGw3JZigumPO+iNAWfZWriFZl5d3kz9QKuayt7Soh75ijTkOKoMYlBOUT7MSltJ76hkEmRu9cVX
unS89aBeGOWZRT+W6Pt0CnNLi2lMDITlQGD4NlSnMT/1krQbVdlWkV+s9134s2k3HHVtoVyZ5IWI
BbHcRdLLc9fKdV9Jc7Foghsy93/2uuAM45FY8HD7GNe+/pnj1oA1Yx5WXTwFUtAp7ehjSy+9vRdr
X7KycJo63XDNdTOIoNHAgeRmGdHMeiBjLDHKYOXPSmvXnF6fFBtG1u5nDmpm3+buJI2/9H+qXaVA
lCi5vV86fXz0YWivzKdp2ICAr7xpkCWBBJxJPK854DO9gAhlDtQhCZ7sgf7MnZzX8v72yaysZv6G
55IEdQkGFi5XM6nSOOTZAK1fmw57X1HrvTJJducPUKEWwsZ1tXJAJB6UsACyvgHAL63lfa4pQU+g
o0YfI+Nhql+K6Xh7QesmYIrAsyEWWD6fHtlM67U8nwkIG1v09YcMpT8nKOuN89kytHhAB7OOi5LF
unrxpw3dIngetY0IetUEpfe5NIWewrJU3dDklMN5LeOUMWV9z+NiZ1sbtupnzMtAH0CR+mosLRVC
IQz6QHIVyWse0tFST7TJXm+fyqqbzQMxqsI1IIqLzepBpWuxVEhuovbNrvC02BFUzbtrJgYIQwu0
4W17a/fqHApC8cK40TVqeKqtXsvbTHLFqWxPvSBMO1UrI4c6jEghRwj2RphqRykucfQuAgwtycWu
E/otAMrayueqJpTJMLhSX7x0+cYKCUiEiHgAGXBffqgt70uX7XShfbm95PlLXeSNUGvNGBsai/T0
F6HPQM24M/pScsHC2Fpx5408yCh8GEVxUNXPt42tRDlzVxc8lzIr3i/Fewu/HwexZnvzlAkcVzAB
DurfprbYmcqX1ty4Ntb2kNuc2wnE3oyWWuxhE3FLpiytk2zB+FGk33oNseDsX3xu78wsQ7ekt5jo
63n6a/O10ytHDL6n1sZS1k6JcAbioZkSFDa2y6VMlll28JvxEioF+i71lO1V1B5PhD+tkyHE9Tih
OLK/fVrz/ly4BggrIhmQd/T+aZosXKMOI5HJMNNy5WmyZc8/9X73tWkPg2WdOrWww+lXHwdfbhu9
urwoYcy3Ck8kgBtgt5crFatQ7apOFlwhzR+F8gT524ul1Rt0sddF9dkMSLq50z0nM8twNClSwVI9
wU3ScidZn/RfammXgPOZ9/APbViehmyjULeyMm4yul3IIAKUX+aCWTwBU1bF4BwDmUBBuekm5OA2
HGXLyGJd8DvLSgqjL5Kbta1TnsHpi40nbG3z6OCCimY8igrKUnGuCxNLzAxW0mcfqLfa2qtl/JMM
B3+4b/I/fjqiPPf3bjHXVIHBodvHZOu87ndVm1JXi7xJp+A8y2GGVmUzluUM3canfHVjkPvR7YD4
ci4+8IReWun9gDJ9owdnQixHEGO7QE5MQuGu+3Pby6++50tDyyhazExdqGUlOHeRR2LymoZnD2Ih
YI7iFqLj2iPI0pkKmWGErOnqgofuI9crLT2HuF05HZsE/tS/vgP5w++NLI6nq1WS1wkjQuDdixYW
hPqAKPjtXVtdCkObc1SDZMMSDumNWtR1kZqeJ/O7OtROltxnwcbJXLdu56W8M7JYCpytMaUcJT0b
PgCJtN93qbGrivjraHYPVpRKdu9Vttyq+2AEdaRULexJ5RlckjNUBfD8rdRybdX6nP68idxRW7l0
SnVClSeQgvA8WN8q0XLm76tkXPbv9/a9FWlhJQ4spETD8Fzpn7W6sFPpYytv6fBsLWUR1cx6vUU4
G7H8l1AsHGlsdlrob9xPb/QLlw8XxUN6pTT5cXxqKpdrqeUwzKtUTM91h5ajGdyNqL7Eqk3H1Gzj
B7Et9jkaY4xanqX8NdR/K0l16Or0IIEli5PfHOydWKsnOSzsqep3t3f6+pIhdaJdxy+k7siY7uWv
s8SgLwBy5OdCrYHxIfN3aCUdducGot1RacPjbXtXkTo9wvf2FidroFosxUaQn0vwB+pU77z2v7Sw
ONY4aaGQ7OP8PMS+o+u/w6248ToSuVzC4lXrRG8MNI0l0Afq2plDBTvCb0l/rnJ9Rzlprw8bcfHW
ri2Dnzgm2i+S/KzkGhzUD50hbuzaysdwcS6Li8bq8ypvPXRWWuk4TBYSlvdaHG5AiVaNQJ2ro6hD
WWA5BjlqYeAnQ5GfR2rRDg2vr13BHeJl1e+/97L5bSZ74oOjG3np1XGIeogxlfk5DaaZxTwM1Q/M
TWyhIVY+HoOnWUFChtoDDB6XZuoG5uyQWOCMRGtaiM9lLv5R6xPIzq32+ooDsGeMesC9SVV2OXCV
9Qy0dXqWn60py11PD+SDFdZfbu/ayvHMDRw4J6iJzpyJl8sRwVEXaqrm50j069MgVf4PaEYju6Hm
sXX5rm3de1uLrevRx6Cehq1w+iyW1UnT/hl4yVTIc28vaiU+nDtFFB+442iALulxmm6EM7PT+XbQ
I054R50pbo9FVTmKkuw6MXXy0n9MAh0exafbtlduigvTiw0lE0cAUbbw91l+E6+UdwkBXJDvm+SX
FVU2An9nNJm36verB4n0IgOPhFjUnC8P0lNkJpo73F/szZ1XfG6jACYLo9sqo695JRktZUqmv6hX
LtYHugpFonbEYZpAvVfyfNiN20rj1+EpBwiDzIxzRNN86fuyWWmx6vkFIQdNCCF1B6P9QBnhZ8iU
lG2p8kY6trp7oJlxFUg54Cm43D0lb9VMMTg1M0T6Kx6nfC8klXnIRTSWbjvI2gYijjkXlfWZFHkZ
G8StpldKXJyt0jvWcs0Ulae1NORvm1lbERgGvmuAW4B8F5kE1eSUX5AX59p8GhFPDwjtawRnb1tZ
WQzZ5IwzAZRBNjaf47usqAkTc1LKpjir4lGWRCz8i2CFTJk4Cp41BsuX70fQIOwTVF15jsPiycwT
Nw+m36oc/NYy5a/fQ4anQYET6kIqRKvocjFtksaZZIXpOYq+C/krEs6q8Xx7v65P5dLE4vCbtO3b
Lo/SM82LoQttUMJS9vm2jesbCBughKlywXF8xfkyBaHXoUiQnlEvOHm6Wwafy/7B9F9QPBPRRhL/
2tOAdvKdwsREZYi9u9w2OeYfKoXpuaghE/d1NwkfVOZib6/qeud42zUGcRkCeTN0acWMcl8XsiE9
D4O6H8aXTs12m4WF663DCALAaNhSWeDhvTRSllxqpU4W2ZeTkw9oHqDKMHV/wmBwmOLJj3W+xdB1
/Shemlzcp80oN0bbkVJGmuBI/RcDqA4H1W/VIlf3z0IFCUpqMIHL9wF0QagPooydXt2nQO8tBko3
gXQrq6H9SBeZYI9+ibbw77HgcYh1Iz3LReIgA0aKkZKdih83j+r65uH2fGdpcb+NUyoWjYYlq30N
hwer3yJ8uDYALEPhwmHoCFXPZbVMNgWJysXooRh0h6j7YQy3MDrXmzWD62cEGJVVEGCLRyfOAkUq
6txyEWrdx8IXlDyZ4cvuM7nY+ESvp/dmQAYIBsbmgdeTy1w69jhJRaUopUe79lfW7CzxC/Xiw2R4
toxO8yTfdcI9U3SCOf4oSIuL5uxXJ6UJ94gt/O13/KZ1SXUVOhg4EheLLiKrnZRuggxlNPtzYXRw
3/bUcytL3BJ1uEZVkAbgiEwSUYHXUUO/XHVQRQDg4sajaN0cC/N3E0R7pcnvBkG+H9LkSUfgpBxr
u0t+hMX0OZejv05+ZtjIXExGd5P5zsWL0kPEUpMYCG6hdDtZOYf+5wx5pds7Ov+Ry2IDy2TykLCF
t5jWxuUqh9xSlL6hlFeq3sGCSpnb0R+twxh8QzXjtq3rWwR49FyxnvuUkGEtLkhTq0ql6PzwDKPT
j8T4lknPcaZ9uW1k5cvjAuEJ4+1iRmhJgYReWxOXWuyfw6Fsd1NnyIy2q1v98JVts4gsAdyAV2Ls
drEUOWnLaaQKCuTmgeH7D0r9IVKfpbS7V8cftxc033qXJ0SiSCcNST2odWlXXp6QnAZwFHgCVSez
26UBDKTT0VPqA6o3TlL82RRgvD4l7DGtOZ8SX9iS2KkNCGWnwArPqjfeqcF01grBtZiXvr2s5Q7O
ZVBybcYBZ7FH/vVyWaE6TEYYt1TswhRhtVood4qZZgcxF4hpYRVzInbjLz8pBkmoIgAzBl/A/77J
HL2LONPIT1QSt+hcZ/eC9HluLzR/bq9r6X+YmHUNZn4+2l1XHaDaC41MjsP4HBitD72p/9HX0q35
v+vNQ1ttppTA0dHhXPYTwt6MrHhs4rMHVMakh+sZ8n7s+p956CEdteXtS5eY18SsE8wtgDIMlrU4
q07JRA0KnbNRU2+MbCpxofHP7X1bRk9vNtDOmYWFcPVl88JozTCqrCE+Z2iMjxD6g57VhyeGZO2h
/ZRWdld9+3uLzKnxlhB2klQtynITHH9pYcbJuaikn1UbTk9RrvaPJhf7rqyr6BR4+ngcyr4+xmW9
RYay/Kzn9fKqQNxBxs8o+sL/Yf4Xq0qMkrNqMRgdNeZd0WpfG7Pftf1wVKb7zaBnbYfBIsFXydcN
09biQRuqRg1lWF7O5iTXO+bXFMfrm4MqloadCHHkaImS79NKRK6FIfON7/0qimDB5McAFLnGKH8t
IXRCK7TmoCUIfLQmwWpYVkcNjTTkLilRGnVfHMWmKPexXLR3UmFFg+0PkXXKhqFV7EzPxj202t1L
3niJG6ZV/pKkYvh02yVWPl4GP40ZsvmGPVnctZ2veVGqSMl5SIx4nwhq9S3RhGqjXnBFz/G2FbOu
C5PxYLaW07uwxWSmVJrJ2fucF3+iR3BV+VH/BAeW9xDLTjE4xW9FuLu9tpU7Y8bWAq4inOETW3zE
luKZ8iRx/IX0p+p+Bx9k4T79GH2+bWXFrS+sLCI0tTXylOZFco4z1yc4igtbMj5Be1JqiS1usTno
i7fxfzbyP2tafMKa0qCkEinJuUm1wenlyocUQRP3XqJAHVo3/u726lYuQpr6zJXz6cImsAwuOj+O
AaHIyXnMIcrivb9P1Y0m7toxsSwIPeaBfP7a5V2rJXFb8wUl57wtAgfNYOuBpCi4z6TEeMrlBMW4
aivSXDs00ARchoTVFIwXNqnshE2c4o+t9zTuLXuypelnUP6Jft/evpUbCHZz6jFkLCp1pYWd0QxK
0ahIw+tOYLLM99UXdAvqh8LLyv3YC9qJCmXwYcyFH6Dztvo8q9ZnEr45Z2Z0feEsQsysJXwL6bkc
4gNk66NdlP8YJTjQat+hvjLVwbcs3vCYNQ8luKYuaFHCIqC/PM5e7UvwcjqVBw+Jehp58J171Udz
f3tn1xyTFxqNYoJ5GM7m//9dYJOFGpJiFWaS5r6G5UDxH4qt3vIbjvx9JDp/bUhIg6WZ8wXQk5dG
ws5XeystsvNYPIUhCo++6ECcGdXPimiLGXRH+SFtaSp/qzxEK4vH3IJU3tpXum/3EZIwngLIsjGc
bAgf6/6rFNx5XXBfTFsZ69puvP+h8zf2bjfagp/fRXV2VuAVpCtqT8phitONPb8+WpIMiD6MeWwB
fvuFN4ttOfZjDNBG7j7HLwq58CQldxCKbj0X18uZieV5FSBNY6Z++Xk2ZQtIqxCz84AurgRJhyD9
KNvIFqfcmSfPtR5ASRN8luKPpiiQf8dA4ZB8bbVDIPy67Wgrz/jMBY3EPF5L3LRM4rKeSY1R9wBk
VIc223sfEjT5pl9hes/DfQia/i6d5JgRX9ccfhVa+FwqlTPqf/rwcPuXXF9a/BBCX7Z/DuWXggnl
UEUl1GfZuYzj6hArEy5nGpUjJW17FLVI2deB7u2zrNkKh1cOHstzujyLQsO2fuleypREuhxF2Tme
BER+j2XrVIldN6fbC1wzA0MEOM55DoDa16WZVOCFEIcyO4takhAEQy+s5g9VEjjhVma+tpc6gagG
PA/ktTRfne8+GGukFWAVfDBDBSGQBsCr7c6K58LWAs6g/EfbEjxfCYGA4fOQzux4wGOX6MbJTEag
IUF2TsqTJpYHof9tsLDoG1IRCvrLyTGBF84/a9JdvzEMegWT5R5+b3uZvDMc4zUg2TLEpn9awbGW
qGX6/yRls/NCu8yf2+Fn3h38LbGvTbuLC8ObiiiOcuxapn4wemuX1k95cJLuLfwoV5yphWNq/JZD
In3bk9YuEJQz6RrNzRYqhpfHG8n5lHVjxaciVJETxFlEG5PygVTnW22QNU+igwY+EKputnnhSYE6
9gzQIOMXahD7IUEgHFvG/6HI76dDbjXRPtKNFsqjrNz4XK4ku+ZjfWd6qVPVp+WUgD3Nzr6uOUqs
frb0b01/kBAq7dTmJDW6DexpgsvrozXuSDX64T6UX4cqefD06jg2T9Rs7+QnvSThuH0AV8XE5W9b
HL2hhorBHDpHb93Lxq6W7vwAZPRMUnLwxycL7WQHpczBcm4bnrf78slmT0jYKWHOkEdtcYc0VaNb
QtxzVWXHNsydfHyc0kOeZMfALiPLrqZ6w+K1r80qFBwFODTqLMvWIfTag9xCAHOOkgl558p3PUtE
Miwo724v7fp6fG+IOunCqSulltW4ARjUma4XG68+jCCVajqVuL9t6TornC3NIESUeebWxKUlWON7
Ule61lYb/CClb50uSYONQHHFRS6tLFykbvU2aPQOCIph8cI3UAn8tsrSIYx2xnyyA63aSy1kvsIe
GuHaLjR1oyCyenSUGmfeVGD7b7/w3Sugqf0kDPOOGtZnqmOV9CDKn29v5XV2wyKh45z7CRp527zV
70yMsaKWUStiotFwvlcp+mjVrRNW9yYscLdtrTrIO1vzct/ZCrymNAsfWw00Bsp+lALHL/f/ImG7
XNIi2DR9s0rTUcrPevjHDCLqGS8JZQNB3xySv/6YLy0trvGxjdOsSGRQGm1+bI3sITKGykaszJZB
/HXZwRulx1HxN5DfW2e2uNLrHhL+RGeB1aQ+JJ56Z0TdTuvvSG2Qb99AP66vkWvDQJ0KEP18qO8O
rZYGHwyhhrHhjxf+0lB2REcO/5DS0DGeBqnf8JL11f3H4OL4som29FiyqZL2AyW+2iyd+uSpj/rL
bW9c/76h+/r/K1ucnt7xDAewt5yj8Nx+0QTz09js++jbWHXHqb+ziPGsuD2RRnRIrGwYX73C3hlf
nCF8cYlEilCc/x9p57UbNxKt6yciwBxuyU6SW5ZkW043hGdGZs6ZT7+/MrC3uymeJuwzmDsDWl3F
CqvW+gPwzdyNyiZxJSOhAFgDcHIDc/pqKRM1TtBO1j5OHBSdtCr64ptmvDOzOL+3WwmdKwllyY1f
Jg7P6xuKRS1oXkKYn97i4kQwtKxxoolDJ7SPkf4V51/NHz3zYzN4rfxNxfXeLo9/FRNnaiSBdUFJ
uV5kTorla2OMnAyHSTb2vvO1rz6q9tHUPkjDSzC/jtXGubc2/6i2YPlLFQDKweJwLxWl8fuMs2gu
86fQcR5aZdrfHtXazqGUTZtWlI/e0E0HOR27IbdZX9apZWsO2buwG7xBfsr81A3b75W+0U1ZXdKX
IRd7R5uRjIwzn3nsvsrt6Cm1T6anICjvIDudyWhINjvdQUc1+mA3H8LJ/1O9GiQqsIX5PejFpnKC
KmojXQKFqh+s9j5JjBBdh8ZNrOwd5YrdvKXvIC6N5XJVQXDy4Eczy1imN7pMedH0GbKenrre98Ls
RF11I4dau7kgv6IPBsCaSuAiaxvnPLfHHmztaPyHp6aPmwvuNYGxtQ/EqlsO5tdAeEZDg12+MOU+
CGfaSCQ2Qbqz1a+OlyqFp2CojFr6Uf2nLz62iPXeXqcrFQReITxduZrpu0Bkut598qSXtTTrxTn4
LEn39OIyN/4kI5CR5zvtOCmjW/3nR4eqOlaTN+q7pts4DcWiWA5bFyVcyPyizLq4Y7Ru1AbsFstz
Sv7dpo9Rp7uY6npZdFS1hzLYctBdi4c0KI94ahV81sXnzIbG6KVAK8/22L4U9YteRA95+jUvQ/Cc
zmls2ufbU7y2SMn6ybR+FfqX2BClNMrCKcLqrOKY9H5Qp+4uHaz7tJ6U0+1Ib8CyYgPi2yKeGLRM
IFRdf0ylnpPcRkQWoPm3Qoo93/4a+w+xb+HoLh3KyriP85YbbeM8XV1El3EX10aj27Mg1FQgusaD
nu36zPYkB3H7F2ZVQaK5wr0n+BqkB+UD4v9m8VgHrddtLSVxwi2WEt1e5O1gkztCueh6+L0Z43Q6
8DMSZ9hB7o7x1VbQltGE10axkRutnbeoMWFeAfrzF0n+Oloy9dnUjETTKQaRN1Opj77NBl1Sa76T
Y7QR5wfJhvmbTPvJSE9tZW38hJXxCn1UoEDc1jRqF3s30dM8s4esOXfDB7F88QqZ7kLlMUba8/bK
Wtk0NKnYM8CbhCqUej3WSA/lGaej5jzY71tp3GnpQyO3Xj7f1+OpDe9uR3u7joWOFsh/MG70SKlL
XYfDyypMmqwMz2nwXU37XXKybc9BHjtVLTfCsLks3/vKxip+c2WLoIpKDgLQgufyYjYjKckdox3C
s5zIyX7u1fwsTYC9rb5OHvJMLTxYdonXac1jk8zRRh3szbek8iYKJsivCY3EJbAkTH1zLkZBSkyz
+DzAKvQSPfP3TmXV98EQmG4yddlGvvcmESIHwuAPCgQJH9CqxYaJx1K30xy8UaHKXuUr38am36IK
rAwMELZA8AP/ptcs/v3iDaEltj3bJTxIvt/HSKtcc3qicyxV+pOy5Re9tnCATqH5ppB48WhZHIB9
J0+2kSvMYvyl7kyef++t6pi+C5Jd+i5r59NYvm6sVfEnrw4dMYcXIRdnX6D2EixZMYfl+AG2Lo2X
1otGY2dOLXRMntNRe+j88Vke8bewvFl/zZLkePtXiA/15kdwkQvWAKZWSzZj38RzOalMchNObprN
XmQ9z2h23I7y9sgTY70Is1gvU9LmOYVrvmVzVIsa2eLCdbB5VqLnaPegdLu8+FDPLkJAtwO/ScEW
cRfnQaFmg4SaPkxk9TW0MeYadW+I3Kze0tP+f4wQEjdQKDTEjcUInVkO2nyGVZjYOIJEJbro5ECR
58zFRyVWIg9g+TelnP4t2ijztMIBHhPmn9CVMp/+fMwUZyyEaZGYfEPtS+pwzKeKMYPBuDeivW33
e2eYXWkjztoZgEAhyliaJS7Pxdx2Ds5PTWGHZyMpm2NXqF+sQa82Dpo39wcf8DLI4hCIs0KJtclg
MHXyag5e8W+Jz2+goIYRlTuz7GLvL2aPEiFvPKFkqC0urK5JtGhUGZUjPyXTN8cqPcv0WvXj7TBv
uwgM7JcSD6QubuIlcMg2AhP01xCdi34XWkfK2l4c3/cyFh4f58qdVE96UmEH3A67Np08YAXmEZYD
BNXrMzXQozw30LM+J/IpHA+Ukq1/at+TC3co/lSAll4nfdXfsRbrY+hCP4kyYilF6Q3I3G5CodZW
4GWExeII/FGdxokIDjQrCV5V2m3AONaOR9EbFhqTYA2WzJMUhwd7El8Jrpo3mt8No/Ty5k8Ltr8m
6neQxUUgq7UhyRLDCIMXveO9JFcufJj97U+/Plm/oyw+feo7aT7pU3SeE8ONuufNCupWgMX39nWz
gKExIyKgBgimPjfYxP//DWHxvbW6bRkDQ+gsdogDQzHaaNKL37i8DlWSOQ5PbkMSq+v9ISlKmKg2
n6JSLK9Sp30e23un+V6VG19jdSOKlzOuu8A9ljyj3kCtoMoE99vW7zCF+exoj432gVOd143y0CfT
6fbcra7ki4CLkQ3yZMUmT9azYr0EgCiq+mEwt4iBb3QLxJ4nJ5TxIAFjilTv9fyh4Z+NamNG53Q6
DM/zv9nOrN45/v1cPhupfp60z/TXk0fp3yAsqTrvbo9RfP/l17uMvljiTZii7UOH7iw3P7Tehswu
I2XxYA+v2fQ3pxtFFxJv4EDo0yxiOWERGrmvi9VuOm6RDNkOfpy5MaK1PcUVLvRaTFaCuShxGkBt
FKPUojNWUCfHie8nTIBvT9rakofiAkMQmJooVl1/srxtOgNjiegcybKrYzD91Zw+I7N+O8rKGwm4
iQZoUUfiCcT9dZTB1iK1DXyi4FGZu+QoB8ygPdpH+Ly489R7WrgpUChmZ7keLoMuhoZtmFHqJkGz
6Tvly8GXXdCqX0zl1QymA426O39LImb1ISEqCCYIH6TvlhCuxMAJoGjC+GyNI2nuEUs2a4pQdQ1p
nj7TOXBjZDyHrQrGG78isfOgeMJ5p4rBa3RxNhZNU+GCztrXOBcjnc5Al6mehfsVNYwqeD99kZTH
yq/uVeGR6Kn/ZHd9dahfY/MT3dKNNbX2tYUqD6JhMALfAFHUpmkiuWLi1eGlEtYhmk2b0KuRAUSu
G0Ap0rMbIdcOVEE+Za+Af3yD5imDOIlA88RnbB7uTbzprO4BrbIqdA7BU/bP7dW8mr1BXRKcVDHM
5fEdKV0nFV0an3sNIc/M9Ayz/Rn4vTvpmJQn1ZO4zjUneQj8b1GzxfZZfWxQ91REFQkM5hJdGjZl
Io1BE5/rdjzJwzPUzn8j/DQKTPCGl7b2jN3LluT26gQzr0jAUHSl6XK9g2Fk5mUfD/HZMD47s3/C
uDp3zrr+Q7rr600/9rXrSiC40VkgS6VKdR0NNXkHOcQ+PhdZ6o3hoULgyavCU2Tvzbv+86gdgUcW
nxvrQaUiioLA7Q+8uoAvwovJuKg9JJbjzwami2f1QZ+wg4EqmT9Y1idSgdI03GprPa2dVJfDXdzO
8WgPSkKv4Jw32mscW8e8zO5a+8kvTM837vzxfaC5arqVhWzMsq1eD1Pt+3LuG4YZJJErS9/7/rGu
NrLb1XXD7UKZSohaLU0sZb0QtqZTfE6KY6Y/z+A4neaDNjwY0yNA6I3n29qFKdju/xtt8eHmoTLz
1GZEvp51+8Swas7BbququRZFYJ+F+phYn4vP1ZQhrQfcN8+YwXmCVf/HglniOKergRwBrs9C5vb6
yxiYnOh65HCc6a9d+qSVP7OtbGn1yriMsbwytBox2Mbn69uYEHWlhyf5ofDTYxtMp9Kf76WuOUVD
+4yP3KPthO/7AVOrdNxJ83TUlGofKPbL3D1KW3n+2rKEvKFRXECg8Y0CWpM08iRlQQLfv97VyjGz
Ci/eIqG+MWv8NcW/o/y6yS/2uN77jYG8TnJW6rso/qmM4cmyTw77fZz6pxHZpdB0PLUvvTgHK6QN
p1DxMn/CbLR00zn7NEiWm3ftUfOLw1y2vNv0U1JJ+yCu962lPTpy/eBX6Ucn8d2+qfa3j6iVvA3u
Cew+8kIeEUt9k1IZaA1lLTJx5QxYGA0VLfRUyKVban5rKQ3MYXp83Oe0SpepbtaO+jgi3nSW2+pU
2OljU2MRt3eQe0heOm3X9BimpNbu9vhWFgHrHyY+XCMYa2/22JTWqpk10Tmgol334UEzQXQU80YV
ayPMMsOeAj1puqzlxdLeh328E/iiFnH1Px8MfQneeYjfYJQjDpSLtcaH7JQYmPO5Yf3sO/l18/W9
shxoe/yOIMZ5EaGSnKLVG97G6Zy/Q6v4PrPHQ11Pn+dOPtwezMqJjmkhmqzUdEl1l4rYfj3DmlV5
6KvpPumjnT0p2j4d510X70ezSY897lu3Q6687AjJ01JwCkm3Fu+gaEBxT3GYv2Hc5yCl6mTYxx3Y
LCc/UfzZuES2oi2uRbon+OxJanRurXk8+oHl7KTMAaGfja+dgYUs7rxbT+eVjEPwkMHrkcAKMePr
79eUeqkGBS/nqlY/5EN4UALfk1rpNM7KviqlSJQHpXFLuGN12cAI5aYRnL6l9lOqZrVvNAZVoXj4
dzTmo6OGuyFJCy+hl3/7I65tNRjCsMZZPFRXFm9Amcqjbie8NI1YPsbFfTsn+6zaaG2u5cYQOn5H
WWy1oeqBys5MZKh3R5iSh+JH2B9N+6xo39PsmFu4BpmhGzST1/yplwdXCiILQnEFX1SulsUyxTRE
Mo2KNpw2v87B85/jjxZ/f5GDW5rftP3A3w+in4b8ffMQEXOzeDCzqwF0AjPn9l1K+fR2YzkTXtrn
pqx+ZCH01VF1tgT115bcZZBFitYaWVoYJfC5SLmjpJqEOvvpye5+3l5ta5uYbihKPgjcQYNfhJnw
yszTjrGM8dmsp6McSK4KoAq2nxRvZSy/8G1vZu4i2iIjDBOr8+2E8locDujFKH7R7qYwUOAwttic
dmq/z+Sk/VRAs5qtuhfIhuF91+XGblCyZjfkw4ud4Cx+exJWP+jvn7WEyNlzXVhABan6RYHkDZAh
D0kt1xtR1s4ukDFoNHNyMdmLZdl3+di2XcUXLfWPRZocpNF3I3VwzQ6NZt0tVf2+3VKUXPm+GD/A
XiJPRBpvyWZX2lARJQhOLpwf2j551zTlU9dBh2gFpCEMTrencuX0uoq3uBQsOxurqiIeX9kN6XZb
wcNU/cV5fBVlcUaGEBqLUCFK6TzoIx7EP1FS6syNN9nqWDiiQDOJmVvqj+movCZyRfESy7tTasR3
qivbG4viLTdIQdwaMyCUrWV04pzFhHWoiJuJzkHcxF18yIPorpHC4Klpi/0UR4obJXlxKKziZ9In
yTk2KyrFWvBlqrX5rhm7LYzhL7zAYovye9CGREoMEsCygGEGRqRnKddP4KTvcrO6l4MfZeJ/iaLk
4ISma5baMdHyOzh30HtcHkWunR5wWD9aSSLE/7/JsfnP7UW1uoip4eKpbggu5uLYwDazbOXJ4bIq
i/s+VU/y3LtVaNwpSLnXcXG8Hc58e75zKwntLGAqovdwnWQosdH6uHGQuWFDD29m2KXaV63fqPWu
HDpEIU8DVQaqYGnfXTW6HnczJVBsuzucbwzLg2C5VWNcyUKvoizOd4Apdq6rCKrUzr1lD57eaEd/
fmrk2DXQ4WyjjcRi/VP9HtXiU2lWE5NjR5RojPZdbJYvSfq9TJ9kEwnosN7IQG8ODqruIpHIlFrn
YU41M9ZUmPeJG4Erl792xWOiht7mE++XasCbvQH4hasf6ykqUdcLo9ftsagr4jltEO3jzKqwUAkL
b6oSyZ36PP7UoR2CJ1SS7qsYYHtgV19HrRmw1Y501L0aH81dpl5vq5/TSMUzCBGmmKM+81h0jjeP
ww8jbTCxUvLPYTglOyuL/XeUi2y3CTUEkZLJp9I2R9Nnpyt9r1eC8HEeAmWHCXTilVWKlGXVQ55x
xsLTR3M8KyGYVx0R+L0SDJKb67UJ1lTTNg6y1U0DqoOiJzAZdAOu54bNZHeUCWIInM9KcNamUyr3
uDf9zd68CLNYz2bf1mYxESaI/X2tvdSD5QXq0xh/vn0GrJ79v+MsTQfUQJs0XyWOhY/IGOH5/FBQ
k7sdZHWzUJMwONgAGC7PWr0ZuhZCL2W4+oOTyhhsdDAVbNd6NbfglKuhLDjz4l2N2tHi86TAAKUI
e5QzmisaSIO8sdzMwgauvK/MvznZeCrxDoUzDirteimoc5/5+kDZv+vIWptEt7B59l9uz93qB7oI
slgI2NRntSWT5Ofj+9Z4NYr7Mgo3zpfVScOfSVhc2hBKF5MW8NImMSAzhqAWzrU7p4oLJdkt5POw
5fO2Vj/CdApYMSYoJATG4tYJSjRjZk4XGPaxjr7R/N4aKvkY4MGyC6Yu8miEP+j2pO+mbizd0VbK
v1jzopYIrIdiKvWk6+9m2mGZJzX9kipod3liulb+T6VtfLe15jdcJ2YTSyoaf8vmt1aBqg0RzDuX
w7tUhvPHa/fctk9jl7qZWqHEC/ep0D2NCU+y57izD4PRuqPxZOFF9+eLiAOX3jPAVLE3rkfcFbHp
jyG/RUEKckdaXHlFmj72zZYyxtpqhUQPnsiBd86z8ToQ0oW+Cgs8Ovez+jr7ubPXIqnbReyL/e0h
rbwyuJyEIISDXttbmG3RjmFpITXmF8lLX3bncnrM5btwVr2m+VqET9K8Zcq2dg0zg79MjYUg6GIW
jbFLxroZedgkwSE71U7uQg2cAtXzp8D1t0CEazfNZbjFMg2ztlBrReGJEVl3ipN9wiCG6rRSubUc
3f3FbP4e2tIAoFcLcHU9Q7OLz4De3HBAfcLBrA0JjGctnHfyVgNxrWkKuJYcgwIQQOXlmszbKorn
SObVMR4MJcHSndbdB1sZ97aTuWm8C/GrfqyiLW7gWj4KcRoZQRoKAmt3vURzRTV7XElIsqso+EnB
oPWEVdJfnDGXURaPYBR+5qEfGB2aJadS25VhfJjbLcm4tSVyGWXxqMpSRB46zNDPljp9VxtXU+d7
KBpepG/1R9Y2Np1/KApcqryaFnddw+IIdZl81ycnPjVZ9g+gJdlDBvcvihQwEcivALhwWy9FJMbK
znpfZD7mbLf7bE7CXdpUW+T91VXwO8qyhKxOgSVpOq8SSXtFrMyzDGnjzF19YdKyAP5Lo8R+oyDe
5n6iaC2VLaPaO/YxaA/Fiyy9rwJkId457Ws33k3/gYwzpq9xkHvp7GXFndo83d7Za3c7wuwckjQb
WO1iCV10ArRZ6lqrKkFBJXfREBzC4q6K3vfmdNDCLXzS2nIE4cEJCXUICPDixJKsum7LmlZA72fH
vvG+ZWngRb25MbOrQ0JhGsY5DFNlqflUV62Z4jQNkIda/yyfLeNrUlOBMb7V/un27K0te+wkUb5A
+VFkr9ezl+H4FSYCcZWP9QezMj6ERXsypNe/iEIdAggHsCjIa9dRppC/2oIKP2ct+hE8rIaP1rTl
Yr9agYHdSNfpl3ixs7i+uiGRmzGljzHW+4qShoaUquF8Skzby3LHTaeTkx3N8Aj01c21e0m2DreH
ubY8UEFBgRRojo3w8PUwE7mO1X5iMq067gB9OQfsZqYdBPjaDaQg3KC4vw0nVK1IRQQmj778Ylbn
TvKz0iFzbsfK61s4XNWABe2DbJQbt+dqJM5hGg02llOWWEUXe2zuHCuoavAa/UAlJe3AHstRvR8B
wvh/6jZCdUjG0gQqDKgy6IDLI9+WyrwxyNWTgZ50rGjxKS8yRPnMyHFtK7GPf/rRruMtMrpZaHo3
fUcTQwJE5vzU8p+s/02o7duNJsIg5AZ/gLfBUlKtraug6HVwIYzvBx32p7xJ30tBugV5X2kIIVZH
lZh7jCNEX/KI/NzO7DxgPEqau2oQelYmuyaJcBXE5IxIIznxKW0AcTQ/uvKuLa397QldSXz4BUKV
CfVnU3ujpiPnjY7RGqsljfZtXWKHSroV74IqY0uGrq+HXo9djV7tjc3m/do0Y8vAS09M8huTZsNi
tOXYUknqpL1Rn+xvJeA4qjrAV3fh9O847Sqj9yBZa8xEl8Cr8O/jTP2yMQciybquMFEF5qEJLlLw
Dpd+sLKTFYOf8xWCvAUSp3sNItVjshdNQNO/73qcqrtzOG88dFe/PpVOBBsQ8gWVuXjpYt4OWlJi
9+iS4cr1v4i/7MNwPKrOeOjC4iFu86c0OqhKT/D0u5FPWy4cby8vRs4TSWAF6V8vEaF12ftVHMo8
PqfhPWqxB9Vp/uFG+4Ja8kPT6982Zlqccm9mmvIEPVCEWjV1ceh2MwpKDj6P51ouduAr7iNpCNyp
tD8YL3bsNfKXerwzoAe6ifzP7dirQxUdUBB77OslLdDiSPd9S2GrhTsbB2sURzAGd6Wo86qtNuLb
fE60FX7HEkf0xRGcmbMWTJYO8byz/20d3Y0U6cPt4YiZejOTIB2FTCKTuSwtTXnd84zly81ckFor
7e3xWPSwJ5TXSHqwpc4tij9OPxgV04dVFrwTFuz1qDRznuRwNrlYDPaH+R34uqJ2u9vjWv1MF0HE
v19MXVwX5ayXFqlw5hT72DGDfe/I7twksVtabejW1aYw0tqNSU9c/gVZVUGAX8esY0zvpMyIz6P6
OZdD104+W+P3gv7nn48NIi51Hg3VPTLG6zgR9JBSrVn9IyPZ0SDuz5Nv9HjO9ZGnDsl/QEuVjZgr
FS7KW9SG4VeIm+ZNOuCH/ZQ5oA4HrFa+jNOTGYJRiQJPyx1vTO/t6jmzNqhJaxOq0+DEr4hlwuq8
Hijqb32v2Wp8RtpBkjw/prgkPenFlpHW2mK5jLNYLHNiIveMUOK5H+t/5OJjk4RH5wvkrsMk+c5G
oi9WwXLHQUKllSwKPaa9+Hr4CqtjPmTJuZq/D4GPSO7oltLHTrpX29Cbxtfbi2XtcrwMt5jDkjuR
xngOBHAw3GJ4tqGJbLLU1k6RyyCLCWwc/GTSWrQ4ewcw/pM/pDtlfDbGnWPvE/w95U0MzNplexly
sdlyqR3HOidkUBzz+hQHn2GFuj3lHan+0jZHxfgaz/rz7clcXZAX325x75QwzMasTRMeaZAOlA8W
N7yiPM7dVnPhrWqEsEx26OIKJUQy/UVBp2vUxG/nIoGycqxNyBVt6gaDU7lc7o+TFB0jw9yPePTW
yR22jQclm/fFRwM+xCwX72S/20gy1pYRzCz82gUo7o3XwqikrSEZdXKe5AdLfyFh3kT+rE3ur9c8
VWxs15ZD1vGJjsbUSM68n1yl/ymo2kFjuqqyNbtry5UqNjVsC/dS+DrX5wqi5o5UzWZyLlJXD++C
XnnX5gEW1alb5/fanHzalPAXf3K56wWRWPwnrB0WL47e0ia50fTkXGujG5OhbzY4V/A5gr8p7nIe
hpyXi4Olrh1/iCrq8XbwaOJzGksPAtk77DCPmN8pZevJGlXBFyCP+2Y4dOZG93h1iFzsv2QaBFDz
elarUBrLLOCGSDo7P4Sl9JI7/hb4fW0d8r74vyCLHaiH0RRAAiLX9/ODVidubY3eNg1zI8yv2/Ai
fQiaymltjVQ+bdS7YHymjnLaXoerUWjiC0Y9YLRl8lWWzmArmcZgZkBcuWIjKJQrPySn2yJ7rF06
PKwBOMPyFfjL629TOh09B5vUpJRSb0AIOXRoQ+lGyJPMUY5dE8huUIYbslurOxqpACiELEeEGq+j
BpFBdVgW93d9N0kW3inPc8fnqv5qeEJFAyqcDDFiUT/Q+Fx1LoYH5OcUa9YJRo0R8zSItENWTEhd
bOVDq5/uIuJiP8tAnXGDIImtkulOq47dhK6NsZH/rH41ixcABAEh3b24BIQLkd/2rI/E/AqurjkY
/p0yfK5KLp/66fbVtrp7RVFXo5pmcyxef6s2TOuMiistWWton4JMlR6LrOr2t6OsrgjQXxiJsBTf
6Pf3BnqrVWhTvlIrj8K+B/AeaamnYsvCXFs746HoYnKH6IcgsVyPR2bBzyoJ+dluBvtbKyXGbvJR
raUjG977AmUczwHv1WA+x1WsepBRQlfXO/Nd2Ut7SmzmTk4z/VSNyksoKRbsKDU94PaR3imTBjXA
L+cd3iv4zLSjcYBPIrt2RKmlmNMPfVYPrpV04U4P1fKxj/kdwdgp6LuU0WlMh8grTIAJcmFOe3rK
ybEvsvBdwF92tZiWuwNZduMGF5tteQMJ9SceX3DNSCmuJwRidGUXxix8RpOPU6t/5A1tPqcJTrFV
GYTfQqnesvZdDykMBXg3ANFcrN8oUxJZi3HKKXeF09yP1regfpW04G4wXm6vq7XVi16AA6KXihtE
juvBJQZQ9qZgcHplR7QSk0+1X21M4OoTiK7DLwoChJRlOY8qR6100oTxj62exvZL4tRPMt1tZzxW
zinLB1dOK7eLPt0e20qNm7P5Iu7izov4q1LvkDuEhVS6g5y8zJjSPJYGCuTZGOTPQR7EqCgO026w
DenOV5WveaBou3HKyjs6Tn8uOcMPQnkFgDvVNrQFr2dbahqlxX2LNR0DQ63v0gw0eLbvGP3toa8d
F6TbWFDLmFDzZLoOFIX6lDiNlZzRBpIpIypt61o/wtfbUVYzJ4ESgfkjfMSW0nCpYSVxP/TJubf+
rfcUQlK9+ybl7QnfB1R8KO9M9oPRI/iJUoKVun2+pR60dtLzUKeezxkL2mqxOXuth/ei+pxWOHLG
kK9qdFHK6vOEiWVjkiwWGzO7dn9xK/OwhhhPIrw47iktRLqSYeqkRGhlOHL0H+jV91my9bReiaNw
I+O+QFsLz9lFnEbvrdx0+vSclT+B+cAYKIeNW3JlkdBiAgVPAPC+S23IIEoSWzKFXVBqHab+QQBd
G/l1G+QjrozFCSoagHjAYWRGG3exGqmO9FrY0NGK4xdruNeGyZvp6jsowcrhLjd3aeTVxX5IsaD9
9y8S36vgYqIvMlJ0Qea4ZN+f08E/1sZ+kNWjPR9u74SVA/sqyOJrjR3ymmZJEKP8xLGdSR/k8Qui
3s7GO3qtXUDzkXXOY8PAmXAxlaEvd1YqwZ4vAShrLkrvfgK+tf3cpPugcsvUtczsMbM2QOFrS+Uy
7CIpUE2pSY2IBrkVW4d2BA2WjOpZMbsfZh9uCcit7GnGiJimeMMLkvf1FzP5YIFmMMZENe/i5kiu
reTBIT05xqGxjn/+5bhnSe3Z1KgDLPqCeuT7RikQnA3u7zEWN7xw903xHMkjlOSNHbc6sotgi6+X
pcgB+D24CS2c3htW8xB030yr30V1hXNWchj0LWWf1Q+HbCWwfdFfWBbN7IDMv8xBJcYNzciprNpj
ZwLoy2tdcWPAWafb07kej2cZrrjgyJcoSCeWUt3pwfMFyt33uzjmiBy3zFnW7nWqPHQ7RTmVnHix
2+RoDNTGKniUKZ/lssT7AZOF6KNafQ31u6G7C9TQTVOfRPK10k9Z/eX2GNeO5svwi5xpyqNpTv0S
tQNMJVxQe1hfzB/p+X64HWclE2eYwv+GxyeJ62LTlViQB2ABwEZq33TZeKfF7anOULH+USlPaZzt
+/aPrR0URCovQi62XgC+gT4NYEgAS80Omt+r3tL3zMxqY2xrB+ZloMWpHGiZNCsZn3CK6yMOFrsS
s7XWxg9NMytXQtfg9lyKH768gi7jLZbMHEk+qEyxLuE6RfqHzv7vdoD1RfH7Yy0WhTx0juKLAOUn
owu9svioGxuH8NZ6EKfLxU1WxWCk+op1l3cIJKXRs941O1l+gvypJSkSMj+1cKvitzosHiG8OE1E
B4zFgvArOfFnRZSNGuufye8Tz1f8h3HcIkGvfh+NLESwIwU4/HpsRpUadt6KVuz4YnYnyfj4F58H
+gKej+gloU56/fejsCtI9mnXDdDQMoPGD412uS8Ot8OslZ+BDP6Os8jwfXlKJHOg8iAphPIPWQI9
GKz+Tx4Yx8FS6TpVupfW9jdgh62bN09GAj5EHc+ZoG4C6779g9bOY4rOomwgmKfLrquEmKRkzPye
2Hlpyn9aUjx9eNKTjbxkdZlchFlsrywwhxZiFQWXfA8m1sMzzUvTrW75VpTFHrNGfcrDgsFoiO/t
Isl87qK8dzfpoasbDVE/1gpvGorP14uFFerPM3sJgRnfeRdPju1pGeKrVYJDRdEN9bF2GvuuUKud
pNRbo1xLErjbqGoCe0SKeZEkxCEdDC2jS5mm07622rvIaL2h6Q9Z+UltjsWfE/5Ehex3vMU144zw
dSyJeBZ6RbqUeAVlMrP8cnshijlbHsCXURYHSVE2So6EHpeZOTKHzsPcOI9m2973TnmKkz8vytGZ
h8OAbK0A9y6OE7B7zhTz/7nWZ9krsmD0tFGZd7fHtFbYoC4EHwKVYwfjqUWYsihoasmcKpVR4LJ7
kopdrXq1PRxnM99NabqDV7+DHLZxzKzt6su4i+1WojEjAQcAFZu9d/pjmzUHB4IrhbXbA1zbcJdx
Fqem5Ax524vxqU3qxtIPOZD3dqK4fxEFQVWhZ49Q9vJNM5SIvI+GRBfZKY8DwGUz07dbrasL8CLK
cpk7iDPIM8IxhvLZRJanxcJwSOV9Mb022svtEa3GQkcVwTWIRwCkrw8QCWilPlFMO9MWNFCKR+RF
SyJ5h3ttfCTtMcjEk+Z4O+jax4IlKg4tbiBlCWUPcl9hIWBLruivVJm8tIcL9zcHvU5qL/QAEedf
QrV8houjNl3xUVfe94b8PmiN9+PkbKSHq2MBEifkjaheLV9lwaCNXdmW9PrlTCBrUKhE63+j77Ya
BO15iEfIwTOk66+k9TodS3lgLNSuqvdxluP1EXm3v8ovrZ3lwYceOpcv0gkI5CzWgjw1emNpUXqW
ayzP034evHpWvilTITfu7Js+CUJGKdlswv3od7YHQrv0Ch0Ekdz693RhSk+zpvwY64MERNB03IAH
0K7XZlRHxh7W1KTNn27/6rU7CB4wODGZaxB42vXUtH0cB31N2heY77ruBTr4o9r0rtMLVaPXQav3
t+OtfQpIzrAohVw9J+l1vEoOiqJTaIFm+AfuehxY3mmAFFynjrcsUdZDQQ8WdFYZ2Ox1qDkdOgVk
OtcrnnVNZnkhGknOFrZy7YRGL/7/oogT4iJXrzX6I6lOlEbNd3aC2PaUek73Yza7j38xdXwpk8kj
4BI81agKyuFCDa+NfhgItAfPmwW81cFAGaB2h4oJvfLrwZhpV01py21qxC8TkpwWKp2m87yZiazl
XWgI/l+cxYbUnSaR1JlrLeu0vVFGni5VXiUhxjLaXjjJnoMA0xhuTODqLQ6PBQgFzAzhoXk9vCkK
jGYauOUmFJzD9HFAViwovbEfTmYeoeH2rxpYHrI/W/Kq4g+/ORpI8YCfkp7jjXUduCzUGJ8aTuw0
jnFK+Imhy19crcIh5n8jiM1wsQxBPet12JDJjv4LnH4f552h+3x7Aa5ddiBcaFcD7ARisBhFQ/1/
iiQQg0lpH+ZicEf90Q+Olg6aFUf428FWpwwcDbUPOBiAWK8HFJqQwIOJ+8cOZByps/ypKNINqsD/
kHZeTXLjwJb+RYygN68s16Za6pad0QtDM1LTe89fvx90N2aq2LjFHa0eVRGdBJBIAJknz/nFrLBe
F/40VzpKrUSllRFnspuxaxLKNNaLhw4jFJJt/HCc3O+KfujKL+bHxNyp2degOSSzb7XUHnGXaV/B
7pLqxfH2kGXzS5MmDgodPKoaq93XK90yTxm4t0EtDkX+og/lfvZS381fxk01UVl0hM/NAB2I4AUV
wev5LQNIVaBnxSXv0VH3a++JtpqNNZRtc7HZhFQS7G3ry/mseVUw0c5+7jvEoRKA7nl2qBrVTwet
YVjZ3sgpB1vKtGFY5jzAl4Q+G/NI1vd6cJ2ddlpNYfWsjsXHgjUbp/T+NxbrwsQqhKU9bG5KwENY
dXcQ0n7UrKfEaI4FAtKTY+z+/4ytdl7u0uSlWKA3jOyYjtW5CX2jiY+hOZ1hbdgwJrsSXE7eKpQo
/aS1SSCgIvTWWtmytyF3yMb84ATv2qw4ZLp+uD28X47wZh+SlCeX/KunfnULyUuvAQXQUk9pecb5
xZyX/a5Vcu5HaqQrXwu7aBI/c5EV89VeA+SXaG23L+dS/8vMO4jgY2gQKxo6ov5vGufb53xO44RO
ijk+Vgs9dmXQjD9Dr8lj32kD9VM0OXEgWh2C5z7T3IDNPTTxk5Jm08YLVbrR0HoH9Qya215fQ4As
pWmPWvQ5RFCeJ1XY3Y3aVipBasSErIviPujqNbN2EC6hOs+EDiVIfX0BoF77qvn99jJJdxXgZpG9
4y79q0h8ccbkSlbYVgqgVB+D+DF2lvlQTtZ/J4gDHueomHFpBkVY6HrvJq6Xxih38nzzPqfJOydq
/C7aOMmkI7mwsQp+KiqDZhHz6mjHHGLdslD8Onbb/e35ksVzwXKHiAhAgDf8CtM8R7OdAaLM4nxG
AL1vd5lTLPfKsJSPyqiedYtO+ds2ZY5waVP8frFGWq8WSduBhKiL8bio1VNObqltpt8aGi3cdPtT
SFgXrbW4bZtxBHYQmcY+cJN9nZh7XS2evV5FWGeD+FE2KDIvSMuDRoVNZDUoZyrCMOt4WdXlMyh0
EhTWQUnKw+2pky0XTDOU4UFEcQCvrFSxUVj5oDB1Ft2JNMsgZlh4j4Oan6tyS9BYOiQQa5TOBHj5
zfG7xLwXFgAiAQK8Gjrmo+P39u+M6MLI6hhUbDvgSapz/pbTLhmQRomPi0F3YuDujf7l9vTJR0T5
Coyh6LkQb4sLzytnehHqCJcY1EbA6Ke48YfpN17ydLH9Y0Ss4YWRpPTSEa4fSIGh00iW4BQP1t5S
4w333hrL6jwa8mVuwwag9Wglu4pmHzdvT/FW84YsCl0M5i3rrIVAcs1gXKvdDX0LO/5GIUk6DsFR
w+ZRdbbq9XRZY2CVgSNcOoHuxPsrSVKYT7aueVIrNr1RNBgLxMzqTa8VdYeMF+Ow1NeieQpp9OK+
vnGl2zKyWpIqzuBWzFzg/gL7bj0JMY/NLg3ho+t7CDhjOvXAOOlvdeiR8nDbHJBRHn01+tfCOCHo
V29ps29ZWZ0+2uzGUTRGhDPtqdg3icbN5nkYNvaj3ArNVsBwyICs+6CbgccEWgjZubWKOz16SDvv
aGQnr/x+e9+LiX87Z//aWflY6MYQhVVpdhZqbrq3UyuUHUZo8xwkKIy/MugiNs9vWUOnYDXg4NHE
2aquLgldDskqwqjZuVieF4E1hCFNae+zbvergVX1W/NntXyqIdmpDfNwe8TSPAIPbeBMAHQBbQpf
vYhCdqpqrZeQ9a3MALptNTuZ8fzOGdpDDrJpft9boQ8UgztlsRGYJItKyRRlIo4oYDPrDPoSadE8
TXV2Tkbrjne+2dfHLL0rktPtIcrtuBSCof6Ar3o1wnpRqqTWmuzsmsrnyWy/D6NzX8zhQ8k9d2Nn
S85dxvSvrVVM1+vUmksHW0NNHMzjbvB1I3lusvQlncAC1VuEPpK4C0JA9IOLrDMFsevlyw2jbkuT
5VOjr4vT+25yvD17ki1xZWA1oszNWmPqONwXyOH7AxJSpzC/d59BXRztpj2ZWyro8hGR5KH9iMzd
mrK3ajpLy3RxXoX2T0W3nmnA/HR7TFIT9E8DJES8h3rl9aRNrRrUiso2L6b8bnCtYzRtYKa2LIjf
L3YV2oleUENxeHapXZPg7IJqw9MkZwih8N8xrLw6im0jB9GTnW39paZcmDU/yNhvGJEtPrlTgG1k
UQW8/noYaqMOJql88JzqIBpI0PuevTshPSskgMzxRZvVj5Ye3d1eH9mOvTS78rlp7rKxAAB2joIn
tf2pmORzoHQLt1KZsuDHtfXf8a1O+4l0T2LrjC8RNKpBoUO829HNOFjxc2a9z2bt/Rx734rRtCl4
BPnGW0CSnbgyv7oHhNrQm3qF+SZ4v2SfhnH0F7+fK0SSkdgNNqzJZ5UEGe83QQWz8vp4aKOsMrBm
Qo61tL5u7pXsobC2YNwyzySgI90E2JgH1WpUWeS0TijiOv0VBKTU+eqQfHGLrUAhtSO6+kRvLeNZ
O2dFERvKkuzcuZ/d0N333v1YbbUByDaykKBHfJmuElqTr3eANitNoHQMxlCUYp/XZKuUxNqSrZEd
G/DKct9EvoRk/mozz12hlxqMoOdWs/fB+BKoz7X20OTDXt/CVsoGROAgyeaoiLGsCXpzZSycvNOy
s1eVzR58O/zSZTpv5N1kawNAA+1hYEXssJWvKYtuDXEASjuJs8k3gj8XPd5nHm3ytyOFbOJA8hu/
MjloHK7uTrOR2VGnM5pce6ia5A5AuB2eNNXZeenWm1o2czRbAn5gnbinrf3aiNN6sYb83NbhkfKu
yEbcHo3UAu915kzX6QtYjSbTFW6gETFdENUo1ewXW9VjWQxAGPkfC6vrel4Nk2WkOXXd9nub5g9F
/6pmn0Mn24jgsvW/tLNa/6Q3vLERp5MYiajhNPAFbDwIZWMBQQpKDE1tHG01W27az31Kp/RZD4yT
0iAL3kbHpfsWlFsNh1JLEH0CYCfnaf4S3rk4zeu8bJxeI9IY6peyfva4l8dG7Hu5s+HOsmkDJA9E
/heX+bqiHHldgIbnlJ2d7qGNjXvWJt2MmzIvuzSy8uOy6dIq6diboW1xtX9ouy12M+kwDPjT+Id4
9Jo9IjH7YOgHLIywOnX0f7bWz812yS0jq/BvhJpi6zlzZcYoVfavYr9447i/vSW3rKyuIqM5hGlL
o/q5KsJynw2us5vcuoWdIvE2YqYsltH9ZAndQ8EDIz7lwssyNfCUYknys9csNpqSzfijDSvXjyJV
eZmL4vtg9/qGw0k9G/wCjG2C6nSdJ4Rmmta3LM2J04gm063bpFAwFsPeHn/enkiZJcjudLwCdac3
ShyxEil1WdA7plmIcRSwSb5A6AJ9w0YXsvDe1RMe7KNoQASRK/R8VrM4zFNRWXkuHkTT+Jh+L8dH
UCG73hCaqbvNNItsN4F1p/4PMR2ESKuIChPDXBhuneOGs7/Ypt9vlaplt0Qqj8Qdikqcdas4p7cQ
toYNI0rrwO/T+lDYf8R/QrvkoiK23cMlvRRTMxPVK0gy2cTXM5gv3AmqvMRe0D63efRSktIJVTji
E1vxp+yvsHgd46MGN/1/d5FLw6upbAZaGfMWw23UnJBk8+d4OAb5S7aFc5FtaugZBLIY6gTmdDVC
tVqmFhgk0GVGEu/m/mEIX28PRm5D1HxIcRjYubZhWEnkArPN6YMIl6OQEdw1hvNqzVp4uG1J5vGC
MwcPIZECj8i1JYg3K60YsORO3QgmTBu4OVrgPrxmUqHQCbunPrDru6XutG/LoG9l5qUjFYwGuAwX
yrW/dKGSuWRUWTa32rlwlJTLztwCQMnCB23M/xhZ+YbijsRMJEvOcTiewnDaj8NL7OrPm/2Fsihs
o1pF6wr83toaNpSlEO7VVkCPa4S4bvPUutAIq4p/2DhYZHaIGSKdCZWevcbvWJ3dFu5gEqf0cB8V
n4P61cyGY9fCETRs3MYkRN66Dv+WKGU4ACTWAMghj4cYrQzRuNufncGGeaIpd26BRkgXHWYwREAY
ptPo/Uzb9BiN+kPXW394+rSr0y3iEOnAYadwOXRodLZWG0MNhrHXk6g49+rDGBnHHqUFp3jsrI/B
aN7f3hoSW1xDyKvCkkxdal3lja1pdmsV/lql8uz39azCehbmOZqyoBqdNi9h0Sqzjf2oSa2CwRHB
k+Z0a/VmtHKni42wic8g3HbBl9I65rY/eX6tv6eX7eAZ8bOWPGXKQAf5t2nkya991cr+0NELU2zp
KEs2jkFmEOUg2B5op1ttHHv0lN4aIM/Vve5YHK028m3lFNdbLcZyOyKZSwQitq5OjcKyIrXQITOf
gqQ+Ar1rffQ+pwO4yfEOrGi9sX8k5y7cFfT4wErMC3N9KipKOy4eE32ee5D/SxoU+36y9A0rkth2
ZWU1e3Qnxg4dbEgfzx9HxESj+FjY2YaXSo3ASC3qZ4B611m2sXLayGxG1Pma4uToz3lFV/8Wa6h0
fS6MCKe9uF1WecE93x3IcgFKTj4Fxk/EEYz//iQj5yP4XYG5wWq88nz48JZKcxjJoBsPqXr4ucw7
t0k3Elm/7lSrO96VmVUIiWcLtcYAqvcwjXap9pDa72NTOVXWvBs78yOcONCivmjF51m992io99pp
H9Tt3tTfwc7pNwdvoif4O8rz6KM2xh17+ayk7X05JoBx3lv3gB0OfaUcgvbJ3ZL3kK02VHBClgZ4
NfwS1wuRl3o4dCYUwkp/4lDfpSl3xs78748JQ/QGQ9wAKu5NYmTKNfLbwkph7ILswVtg13oOuq+m
8+m/h1gCOThQsioUTITfXfiVNjmwc/dkTy1rAdHghj+aLtb3S5ArJwualL0rpHRu25RO4YXNlS8v
kTJmbc/gCOY7O/8+aQ/xb3DX0MAK5adgHbdA/V2Py+qmUdczup5JM/pd/kQnYemcwuPtkciiGMhF
QjMvZVIZ4u5/MXvDDO1g7NCiHheBn7V/RcbptgFZddG4tLC6HSrT0GZ6ILq37fRENvVoT50/qJ8y
vT5MuUHB6KGxXsxh7zilXwz/vQ6CdfdXGwGAsXXmJDSbQU0yOmadOqSPICuqfQShy4Y/SISfxR/n
zUf0BJrmrcK0HRQ1Z0RDw6BytJJvMKMd6Ou7q3o/9c02RnDK8cmpFvMeGoAP5nhHGtdOhyPIYmSd
9vNm/kt2Bbj8oJX3ePkUtGEIkt6BB6ABGTVpu0l3diaSUMu0cX7Ihy96W/AhmF3t1R60oihXo75g
jdEArYJ0v9BLngZ/RC5CjU/GU/HXpENnMhyhbD5OT9oHdT6GmqBhypCzuu1w0pFffMtqb9bJrKD6
yorb9t5Z/h4VGvjLu9L2q3SrOiVjcgHZC48LSXMoR9bNQ5lBitsaacAI1JciccHWdX6qPSn1QzA7
xyCMUTTZO96nKj5M1d0sGu7HYSPfIItFl9+wWumIqpSZC+64Ocz3gt/WsnebMqxik64PPF53ILvJ
P3tAOq7DhBc3cz0ttEvAvsNtR9cf2uJhzP9SjfMwfLeDrSKB+Htv7HFnJsaKR92aoMZaqsIrLCaW
PGQdkybOkLtEYYLOhtveIks2QIWHcIDIb3AXNK5HFiZVoFDypT08HZCd+1Brzk7kcoO42nkDyC6C
FS+DDxtmRUB4M0DICXj78yrgHnltNjfSxEHaSJDqesd6yXYIlQbNj7HxtXOaeE/e8lkrlodk434k
I4GAowzyB1tcAci6XdvV1KgyshGOPE//O0H2OTbKg2UhXVg+FlG4byKTCuvsdyGsRMvi23F7x8V6
4zkoXd2Lj1h50xQUcdJatI6ozlfKyLuRBhWAxffJFk+87HQjIwbETVCjwL25Gu1kQ5gglIuD2PpZ
Vs24i5TE2XAhSXqM7AmZZo2XluCAuzbiJKWbuGFCEHDU+9kUKW1/egknjY6fwQ/ajcmT7XcI/h0B
DMSB1tc3x40TUT5jK45GvCvq4MnLstegCbaCuiyQwiwP+SU5YXb96kyb7TD0UpX+pc5o7ixt2Of5
4wIRSr3TosdsPod14cf2O937Al9JMx4z1b5rB8TPPoXaVjlPtpDor5CV5ouItCu3ncpRbSC9odnV
qNJ71+mSQxy22sa9XhblcBPk22C2Bwu18suiXIy5mkzYyYfgFGXKoYhBBEXtHp10vyse2np4SZzq
NwI46Dik1GgD5Ra28h9a64Bkka47R4O7o1PFqVKY/k63A45sAi+NiN8v7nmaVpraCBLovDQv1fLF
jLYoxX5x1Kwj2qWF1RIFC28/q2TyIu99aff7gCYDKy8fVBpiCmfx81C8A3KIp6P8fZI+KdxE4AJD
+vJU5d0IXtP0eZbAZxU/WKXzLhkPYbYcTePUQryjNXedfnTiLay/zMkvv3q15OncKIDXxZLDNVwe
wsn1g+xbnO269DdqazxPoEyCWQLUzxqWQIOLlZYeoZcuhr24GyhkJzLt+BsLDa6IXCVnC7Cs64Ve
6P0Y0uAXCaoLJifeKelGllwWgODU/MfCaqGVVlumqWPKSg10xWjv3OhcIj9zexxyK1AL83QUF/jV
OPrQzPK+ZVc4k7Mf6DoXz+Fp3tgWstgN7fU/VlZjyeOgjjyLbZEvT3pg7b3xJ+npAZEFXd8Xavjf
eUUQ2gN7T3Ed+j1n5W3lOE9m7tHnFBfvSA3kU/rUQ4BAMT78nemjVEsmDDZMagzXbhA3QVq0Acww
goNg5szzxs/bjMLie9/s+Qsrq/Ew1KV0BOlG1FeHrJ9f3EHk+x+WdgsWLQvNIltB6ljQ7ppiH1/E
L8dOm84JWKgMdvKCulNt7azsD1BtlZketOFAsuW2A0ojw4VF4ToXFuPCCZUoZiO15bAPdP04e8iO
uUN4V3bR1ybYytpKXRFxOIRXhbbnmxUr07xOBedMWjSeP0WNdTfZ7X1RpJVfZ2G8H/GnUzYlW1dg
6U67MLxaxAgKhCkuOOdt0c3QP+nmT+Civ+OPkDLDlyjketZY25hCfLAEEJkEnnEC9JHyOm7tl99Y
MjqRKZoQ/d4o04RB1IJ4JWZQ2/B7I7mfvnrDwqlSnrx0i6JeVtOAJ5nML/y2pgDrXzuIWQRD2ynE
QbdCvl5b7uBc8Li/D5SHMh89vOhJfch9eEqzk2MfnC0yMMnmA30CuomR8i77RaFw4aBRaCialaEO
kCgZj+uw+qOOaii0UDkOwnLjkiI1BmQLsCpZNsR/rgfr9M2UpQrtaqM6F/upyYZd2eXG3qURG3Vr
lMFuL6XUHoyNYGvFeq4vfHHqWqM1dnTbTAaw80F7yOd2py7FQY+jv2/bkmwAwFRI7v0Scnd/lVMu
JjKvXb1S2XxUwgDWhdlEuoBOj71ZBcnGW2HL1CqotHOZRAptf2ct4F0Z9742JX6jpYfbIxKut4rL
iKaI2wbd5YIT8nq1lGwe8t4BlN2Mw0yyzT3W0fjnbRuSiEzkpyHK9HiOoANwbSMaw8KpLGDSZo00
C31Zj2qYHpbyYLTaoYzzP+kO7ZTX20Zl80fFEhJ7iOXpKVntuRmlaMTLXa5rQFXT5ltGLlFR7m8b
kURiIT0j3uWk9IBdXY8stxsn6XhnnLuw3aWeflTDD9ZDBCew8nnZSlBKjhlwFWJP0aAJO+5qGvO5
txV1wVhZfMmh6oy/GUngj0m+A3hwe1zSyQNHClhNMJS8aeSuqkal4YtxJaXhh4Ginqjq57uqmef9
bVPSUV2YWr1plCXjKVDh5zFlOLX7No4fZvd90zt+XW2dXzJnB4IpBMmgUyCXfb1c/VD1WT4yLC/8
MNggUqCWvD0aWZKICC9INlxUvOmBvzaRpGPkjAahlpYBP/RqroYzFex5l2aKH7fLKc5/WOT+PHUL
ZS+Lg4hNQyGCa7zVQaKWFaEmRdtrO2efsn5CH6t8iBPvEP9GWYgq7b+WxJdcRMEBqYs+sWl2Dbum
2mmxjTJiMOk718rUDe+QOeKlqVV4MhY3mcqSHrc6eq3yV9RPXPPh9pLJ543TmY1F3nJNRtHYuZeV
DqNRzWRXQibolA9FGR7jfiNYyLyP5mpBhQRTLGIG19PWGGmfpAXsxQOsWPBdKEl+uj2UX7j4dTSH
3IdXo0fKh+vTtQmvGhW4ukVDSua3RnvQD2W5A+MS3jnLxzF+XYr7hHoKkjwjAizV1w6emWVXZ99Q
0PKThyS8hxA/Aja+8WGyZYQ8BxQ3YEGq1KtlnGela1qX73JcGDyUn9P/A9u2bHrJy5IKpneKwLXy
yrE2JmdwPAJJMZPB1wD2bKVEZeH+0sRqGEGoo9mGTOa5y5O7UH+ak3FnIyVV5O+DJHwIjED1NTAb
U/2pa1y//piWe2t2TqWW7o3ogxU/NtVW8U/6TYQbVp2KEhe86yWfjWpIUcoDIuuUT7r9MZp/aEn9
qBfGu8Yw7+Hv2wJxiVG+cTKKgOKuJTCzq4nO1EUfaOKnnad81rT6WDk/epEFyx/t/PNth5aVTUwB
FcOZSUZzjF+PblJyzQ5T2k8DHX81kzuuCzskB+5i1T2lc7vvKhI//dM0mzs3jl+Kdnp2O/crmKDj
7U+RhQmGC6Ka7gpoVVa71wzSSp8UwmtvvFjR6OvT16GC8+fDbTMyAnKT/B7ZH56uhD6xlS6Cq9aY
6Ko4JKL72vzoWc0PL+wezQw1hyX+5Jr7ND0UoR8HjbPXGvvutnXZPuV2yyVDtK8TQ66Nt72S6zUU
HefUOAWLs6u76DiV+cYhKXOgX4zZ3DstXun6tZXQmA0Lsl2gF+ng20mtgG0owKgDmasG8++oVTay
tdJhwQgB7w7rR5C/NqjpYwgFikkRnkyi6PiuvW+6u+Egt41Y6/KQp6QBkceKqSY+qvnDaN9p7kY+
TRbiQAr/33EwddfjUOylHzMBJlCGB8Qn/G15KenSXFhYed8SBRHpDLzPRkzCoOMbGqQfaf8A7+6G
E2yNZRVLEzVAXYa6xHlxn0oozOdoI1rLXh0Xk/ULbXCxkcwhAu0ZMJSl98nVlvGxtfxhX8yvhvsx
6jesbaz+Opk6RYo5xbpYGmVfR9UR9ZpDbW9AFKSJBPCzAq5EIuENfUUTFZEdJuxPVSH7POm+t+go
+TqnwSNF3syQOv2BAGCU5S9x71DUzk7oPJ5cOx/8Lt0q5kuX8OJrVvvYnfSom1083okHpOEn54NZ
GVuV8y0jK48sx1TzJpUhl4V2mOvPc64cbge9LQur86w3ra7OPSx4xbd8fCzVrYykPKZfTNTK14EV
RdbYY0ExviS9eQiS+znp4a4+kGuNxwctGvZlnuxceMdvj+1/8ZhftTlR2FzvgiZGFt0TAtyjnnbq
rugtW9/FfdrHu2rKC23vquVsEYXTefRhfB5fEs2Fo7henAV6p9Ko7npdK+JTUEBSf/C6mES0Vxhb
3XGy4xXYAAloni+0/KwOeltbdNsQ2J8mDXYAcfxgPgZjvR+UnxszIrxyfX25tLQ6yNUhNtxwDikp
t9kusUHXeE+J8mn60IGx+2x6vmazWeCdM7SPt01LxwjhNYLGIEFJhlyHb6v1MqUwBA25nvtxYmj+
4HoIcBsPTH+4kT+S3QvtC2Pi94vwZ6C2OfQT4JYoXr7NY2jcO8UknqGRuqsHWDxmqP6O7txs3fWl
cRfeXThySfeY1sowaguNFeVUnbvgL4+Lbzy+n/VzOB6b8H1Ccpoc5+1plY70wuDqyZ1ZmoIGMAbn
djxBAUD6+91Ed0uk8Z6zrH20bLwYpbHeBQtC7hg41nodlxrOIjLF7KnXxCgeZq39YmvAhm4PS5pK
gOBYzCTgbHi2r1dwpC40OyVmCkDwCNFE+t9lfJqVzNeaZxCTfllTMt2qPcqclFZo1g1AJpmt1UYM
Gj3IUw8npSuj6V6q6kErQ78fv2yMTrxL1tvw0s7q3ZIsyLI3CXbm4ktDdvjJ3FWRH2dQQO3id8Ve
df6CG97mXLttWDo+QDzi8WLxrFjNqrfEauIszKrXvICB8qZvsFM7/cZJLbbym9GBkTbhBgXktkYl
zUAQwiDvKAlZKGf2OxsiRm+/hEhcbqTqpBEeOAmAQkCgjGkVVUo61IrcoH5nfHTgIHCPIzVpN/4y
adpxcPUdrye/pyrq9CbNBLsgfbLy7zkw49vzKn2qOXTLkS8Em6C5Iu5eBJxEze0pCRiyBpt+9SO0
j3V1GPpd8Uesfmvol7CXyfdQVcmt82I8bKViZehR6PGorkDNjdTIm7dLHmeuNYm6UWXu+vRvc558
kza6YrwbX/PkOEJwON5r08Pk/dgYunS1acMRkB7S2+t2a9WNEAGKqO/o7uDjzFP5Z4woHCgBxbwr
e/XY5SeAMwJOyUbfdeaL2tX+Mle+YF/ZomySBWAwaoL9k+Zp4LrXC1F4RmZVmUCJpIXrZw0S3qX3
Me4gVfPSdDwkGeJ4I3UZ+mjSPzemQpyebxz/wvjqdE27qmmUiloofFf7qNE+mcafQ3im+ny/JOa7
tq/9KA8P5Wu0xeUg3dh0JCBJCpyc/sPrYXO/Csuup2IOtUznPsUu+iDvp61eOdnkitIyknykd3lO
XlspyrixkdMhPDbDYxgXD3rVM7L6Ux3pHDzd96XR/lCM/O/b8yrzsEuzq2gZtAuV/wWz+qmjZBhW
+UEJCj9w6qdu7je2sux8o5yGJ8PeLdAb12OcbUOpuoWZTKtXGOVKuC2deCP+yw5tmhvoQhV7Vl/f
EloziyKFqzaeEe5K40+OGrMs9mlymKFoT8stDQSZcAxN8WCOgeGKTrZVmFT1uvyfonll1bu4/R7W
MFbULUJdL95dnynHKuLJWx+gNffbOb6rdZ5X3XJwK/d7FakbL3npFFPjBu4OVQdppesp7hU1M5WI
9TTMxle0z6kBVs7ZQsZIHx40BqD5A/qP6Li6Go1zUuloELInYqrc932X+mrqgFga9kNyAOZuVru4
QHt745CVDg+Eu2g0pjS25m9B3cXKow7y1XxwBUmINdn7MdhwU+noQBij4Ez/GlZWo9O1Ts+Mqqcg
Fsflo1ugIp4asPx7gZrcd4veHXl5GY9zxX+V7p/GWEO2z5v44+29KWuiI0dJ+UAkuCnNich0cfJ1
zZB4Cm+q8zA/h+m+iUf09GpkKe4c51AuB0sxniCiqpd2HxbRn7p5F5hPCnS+pWDI7cK7298jm/zL
z1l5Ooy7VkMpHBosJ7nrgdkv0+dC2fItWSCkJRRwKRBh0KyrQL90SjGONadM3joHx/s2T81j6QDb
s+nUbMN3jl77dfkbDeaiEfUfq6vwm2V2NqewQ54r5zXXh50LumD54kyGn+fLjgi5uz2XskMFbBIp
N6gAOFZWZ+ncTm4X6nCve+lnurOPSIG5dbTr3Y1bnHTNYGoBs/oLwrZaszBug9CdiQeK+RopEATB
4tfpW5kOqRXSygBXoWDj+nvtqCEJt27oqH+WbfZk9T9JJR3D5eftKZMdVYid/mNEfMTFbpjrvK57
UaY2nXY3168q/FDm85Lvi7HZiABSH7wwtZq1ok3jXk1KVHhH46tGE3Ru94epMe+dDKEB1bx3g+kQ
J5txVeoVF3ZXByTk6og6Abc6h23woyMRa8XTj8VWHheVOH57OqUH1//oPTowLgEAuJ7PhoYsJxSK
MEN3MKMXddqp9nORH93hfRF+d2GPd5cnx4lQA34K1T9CUn0l9/wp23rYS72HZyE4y18fstrxVuXp
oymq51Wc7DT9s26nfrWcbg9XuOD6/sgWoJGNN43F8/p6tF4KKikc8B4tDPf0PZDLtDe8Rrp6FyZW
qzcvw2wrA14TttG7xrb2TtMeI8f8IQSNb49GOmUXplYnVFCX5jiI0cTtq1qBQIx+VludC3IbtPrD
Y0Zn47q72KqAa6sC/9Soxc5VfjZu6XOm/85A/jWyWvvM6/KqZ7+d3eVFcJ2rw9Mwb7VHSCOH/a+R
VXAf83k2YzRKzpRZEUk7Vconjfr1gs5SGf75OwOCH4tHGxmWNYBfV4cZ9AJO0GiAxprPlWP6Tbrh
adKlceFCEXQoINSEs1+EwiHOxyESFxS470efLqXhzp3K4Ijwkvf/aUp8yoWpscw0LSiZu6D4UvT5
fqxfZjDztydNfO+bzUl1HQyNDZBr3RI0N3HRB8YIxKRxPo+L+1PZ7JeVpjM8Uen9xbdKI8f1QHIn
ss28Rbwid0J6IqPhnWbmjwWiFWHXH+O8e+7YpnQHPikVaerhYKMPDpwi2qdGeB7tYCOTI13Di+9Z
rSFI6CGIbFAbrSivjC/wQ1Xpl9vzKolI1NMN3uvop5HsWwW9phgYZ4+fFH1/N6lucoLpsdxHmTP7
o7pF5Sjr7LoytwqAle6VQzixjHk1HouGcDH+pS3qZ1cdvwrBhyi7T517pUV2Jc8PsFvuY20jnggT
K0+i44AWFtqSbBAxq1VWpsC0ixlh+zJBnRPGd0vpd426HBBnfE6ml2j67+fKlcHVMqZ2pM6QVYFo
g68bgIYzH8ygcDesSCLYlZXVLmwRWjELk2HN5Svs/NVRQ5SUEkO1BduUZbuuLAmXutjv3DP6pKM4
BqfEh8h+qeJx3xtPy11qPcOZtzdLRHWeOvC3/bARBP4X0+CXxMsVIubV2kHC5appC81ubH9MOZ3D
im4b3pWnVIsPLsQGkJ8/ufOHydbf5fUW3FeyHxm4Ta8ZEEjvTVNbMSXAilPI9Zch36fdQwrSTck+
3N6QkoslBXyA4UB8IZYyVue2W2WAqV2qZvErfCjNS2A+Zhaa18tZ57aX2z9vm/uFE32zHf61Z67u
ePAih4060DQb5cexuI/O6V300mf7fnyvNqmPHLxDnlr/NNMwqNF7BO6+/aFZ74NsV1j7cPSr6aC9
V07aVp+bJOIDM2CjipKcSCRcu9kEvBVNupn3lvlKtrx0N0Yu3TD0aVBp0NFReSOfm/SsdSTSQJP2
GI1fYkioo31ovQJV3sCly1rPGQtXV+A7tFV5K7+t9JCEQczbUdPAoH0d871mftG7xZ8biOTyT3C3
7DPTObtluBvsYzG9j6xj3fR7hdu2bX/bUqiRf5BFn7Tgb6LisvqgmA+NJo8Pgl4IlVG72qfvaD09
hvq3vviQZY+141Ei3EOrGJuf9X3Vf1vMuwiGcy//Dd0vagfocLASHp2cYqEu4omjRukyx/TnTOBi
LetPbyvhJ91SFwZWh87SGFrhTXhS0H7p3fk01tO94T5Y9d+N6f45GV8yOiJubytpqLgwudrFWoIf
VAMmi+yzGT+EyUB9ydjfNiIr07E1ELtyKDtQ5BdfcTFzhKhSS3KA5kWFNkpG4vSQep5z1FUkdFSv
647gghY/VCdqoaYSnAYtHjbOHenkwosIVRU1fvhsrr8ht8d6JJ9KvKq+G1/xogPPxEIFIWQsO9d5
uT1k6eHNPqLUgqLsG96xQTWCMEd95kwL8/vU6vdI7vjteGcNxUP6PKldv7GQ0ih0YXC1UQK1jBpj
IjsydE+h0BbQttxfOoEioU+XDBm8daI0jSvNSl2UAgUJbJJ9z/ud1u6Kv+z0EBTVDhGwjSHJDVqg
0EktgaFcRfykSniXiFZex0JJtjLPybQczCQ7hLmyS6y9qR4icwsTIMuYojSvk5Ol5ZNOoNUur7sk
6pMwQj9IUIfXuRbvnKmy972eBae8h/irW4wFrm3n1Fhecqc7c/Nh9sJ4w1+lmwaQOvyxYHU5X1bX
F0fNWqpQzDenqn3SSvWgGa+DNR7z5qXpv2nBOco2LtkyJ4KjX7zESC1A+X29R8bA68wJAtHz/yHt
zHbjRpYt+kUEOA+vZE2SSrJlW25bL4TbA+d55tfflbo4xyqKKMI+6Eb3gwFHRTIzMjJix97QfLth
9Us1v14/FmsdUCga/mMBdpdLC+0kd7XdMMpQ9m6s59/UYT/eyV3/NS/6m7F9p9K4GT8H+VPAqMMs
AwI3N07mam7GyChVcRDgVE8WP0GvGmKR0PU12/Jn0uela03KgVEYT2rHd6mVIry5M0JmfYNTE6i3
aq6eNlZBxJplLgN2lel0VNeohy/22BSnYxk0lEwlJfycoz4IuGXvz5KXmepJrWVPhkzCyKE5hQFn
hAThuv21g/Xa/OIzo3vCAtjECrhY4LApGf+sXPWHAl0F/QG53mlWvHEFrN0zr02Kn/TqBlDi2KjG
UkTf7lseWTvRMAs2AZOrjnFywXChXAVI99JKlLeFPCk+6KE5dVuZOdZwXw9ftOBZLs6ZUR1oJW28
fVePqcaAqZhXgIV/iWpMEicxwkbmmFoNd8mXdnRo0X2JMh/S39njieEP82PWD971j7h2VsU4lUBC
M5u2tGuFvVpNFmMfQWIKtsdI33pGrD254QITXFZkX/KyatYPyoQYLtGgdO41KXaz6HM3Vu5mv1js
9uVpeG1neTOHahtKAUXTXB93aetHnpZqZFhqN+8nQjGJZ7LVfVu7n1/bVC93SjszvWWX1Lbm5GBX
n8cfdvHcoY0+uGnf/MWX4h5BPYF5J57zi4AD2a8mDzHNpq74JfmVa24NXawdLhJk/kHVgzHFhTPO
ONaSNVPenD/Gzb2EMHfUNhsxY01DHFAeCA6QCwrKTYugEcso3Tkpj8o2atVT5NvTboqKdpc7vYQg
pqacQNBBKpBHjqf1abezhhaSXKMyXNWuy+e0RzTHsXdF4PseA2DiWp3q/VjUtucjqOk5abAlTrq2
MFyeJA/8ajr1i4VJOi2MIxmRMUZqPRgBbds1+y0Q2tpB5DbhgDBnzljbYvtGnQ/IKYzSc0qZVOl/
5cXWuPfaZuUtxjFnZof9s7guxqYp9VBGT4IHtieRQWZN4DXmPbFUoJY2SXNXl+2VvcWn1nNeITbv
aECYj3WmH/pi8DYLemtOkb9BL0lVHoqYxakIjd7IVatBU0I13SnhvCu0geVx78j1oSvik94Upz8P
ma9NLr6U0UtNgdYg7O/BN4p7Oxl64+sWVpOL1yYWO86RmUKp/SFlNKW3jmY9gCSWw+HOqargmJOf
w6fczsdSZoJOikqe0BrbJQtT5RGpOnlrQnptb77+OYtXQTqnUmcZeBySswuU2/AXXVnRgoKEwGFy
8g1ZHSSkfpr1yNAY/Z2qPiodrGzS0/VVXbuIICIAOUfTFBUS4eWr5CEJjbr2FbGoheP1+eDG4DQU
B63rjct8LX8AawPbKYPePC0WX6+rtXLqcx09DSRH5nE+6vJzbDyHuXHrh8Wunqx9mGy9q1b3DIGV
eXhuWvhMFu4BEZYkeFZRvoBdRB6MxyIfvCjVUTT7NPTzXpv+yazEs5AoKMJh5zvg5q4v8NoN7ABm
dagZQre45CMgcPe+MvvCb6iMROGbmcc89trRvp2sfC9tqsWtnH4Tnjah1mQjDWwvQsysD0WhjqgC
15IYrryzyl2vv5vmxDMhDNq6IFf8gy2DAUAgu5C1LSf4/bxjYj/lu4bqWU3+ycfv9beyeJi3mhRr
diyBvFAoVplAFRYbNU8sGlomShn5ne6fE9N4NzXNk9HB/aYq365/tLWXKlcx2CGh9feWxitxItvq
hbXGylR37pVyVzbITSV17NCocz6lTtbfDqnVegUoXPSq9eGYAHY8Xv8hK8cTnhVgvECoRGKw8Loq
lVpWOhQNpLry+vL73O1s8rduayZu5XSC1qfIKjifKK0v3hAtwkb5OJbZudapHw2t29g31Y3meMoM
OfXPPPmLBBiIKCKlBDjRg1mEgzKOsjES4hOxSRIqf5TKaKc4YvJhi+9r7TjYFOqFMptFiFssIeon
g5X3Rnou/L0kx4ckVnPXMMPDUDhIKFYZVTJ1a/+I4L/Iu194rSgugEQBhH25W9VcCgPbR2nAUob4
ARm9r4rP8Kbv+KHjDmkB/X+ZZAcfzPBDF8zlUbXH/GlM8hDK6WHel5rCK+76XlpJPZiJEPwv4EeF
1tTlb9IHVNtsHwWTPOizw5ylnReFnFOrV7f69WuHlYTqJSbQq13CKOoEhSnoAFDnmX+a9XTbQ2C/
41Vw7KWtzvMaQIXQKhSHDIAhjr5wq1S0SOmjHLmUuh4e+tDy9z4AcbA/YbA3VCU6FXlh7yNaft6k
DDR1CZ77cRBEUEPd7JUBEZcwlYe7cc7Hg9xsEr6vrgYoQSY/HUFAIv781R3banmGTHud0V4pimNS
lNrRyEPnkBRmup8NPXqv+35+c/1rr0UOgFYCMAM48c3buYFYf25BQwHD6x4CS3s/TV9qUy5c2d8i
tF/JhEyuOFjzACQL+olL/5Q0QmoiZ7OX9a1hPqbF1hFe8QXpOpCWLzKU5BCXBnItsNs54BOXxoc+
+iBBO6IoXqWfri/ZyneyqF6ZOhSHdN2WUKc2YmIzUSa+U8g1Yz+k9uwao+ROantTjd+vG1tZNBj2
SHZoO8FIIC+2rZJnTmCGCqcxfxe391m+JbC6ZgA5A15o3H9E2sWijU2epEqMN01R2vtEUyS3bVrr
eN2NlaBiaZAEvkjuQDW/2NsTX36CTy07d03iauPsKeMTxaON0LXqC+1QekSQz9AOvNwAzIsx1pYz
oO3otJ9q2oV7SsPqhpW1bYaCObUmWlCMAS4uwSYbu4IeVMFonv/N8d/7oXUYEvsUpH8hyEhrl8oP
CRqUrMspIHhKI62akTSRysq6q/Wmca1Qz06RHmj76x9oxSnaapgQwE6KaYtnSlXbY5hLDpo3Urpj
gBUaEw3SO6hMrttZS7XpYIDEpeoqiIoX+83I8tKCpCA7ixrJB0n/3Jn/1vM5N2R3kO5sb4Y+t30v
tbsNu+Ixu7hqmT0SQucCX0/ycrk3wtEXF5iGPEzRnqYw2ev9Bycf7gaF2coxuC+Mmgf9nWVKG5bX
VlYIaNGnR9AHYo5Lw0Hn+JTb2ZTibdHqEBUVX0cIptSn6x6uHDEyP1h0AQAjUL4MS0ED7q7sovyc
qr+q4Z6RMSX885FCTNBRc+CSNd6oanYzuYpsZfl5lJ5z6zmk6b85KbZyhoHkCwppWGLf9lzCbLTD
2Cxe3DDoRTRbbB2r3+OVgUUoKkp5rKFzyM+1cw98b0a/oqrvN0uqa2Z48KAMi4qZCSjh8rNDqNTX
phLnZ6W/K220fZN/++BLVHy5/tVXzVAoosRGXQrMwKUZaVLluuq6HC1u7ZjtmwBv1NZztuaW1sYH
mCb6r6GXIvyr7GSykqSWip5v3zmuZrd7DKIuHj1ylTf9nchGo6FyU+NTnO6iwxyYZ7txbmcIzfqf
svPpj92mrfuStNDP5nq8dNuYlXJqQwrjef6s919984Nkvo+2NLJWjtSFlcWbICi7oVBy+lSpM9w6
eyNBa6DcIo9aa18wlAeglMtEKIkuQi94ezWydIrTdBmLyXKHI2tZybKgFzaM4xyZrqrl5+sLuOoa
NVmDaind8eVUSpyVShXDrHuO5GNYVm4svVfajVi/sjehxoSUnZsclsUl7xzdGMvKO0CSuj7t+iHw
pqI4JODc/STcCLJimy+i+4WpxWlzalCBlY2pSb434/4uSlvu/xse6J6U/wyb/BRsUfqLLXbNpPD+
1YHwtVxuxhbIpT0+QaBW3FmW6TbGvFOYmLz+sba8W+z2sJ5lVbIwVRp7//NUFe9j8y7vnmvzfZV8
9Z1yYzXX6hqQzwFvJdF1HFAjl75xKPx6UsAhzs1jLKtuLTEnitLWrGu7KQxdXRDse6oV0JKq7A1S
4bWt+dr44jzwcsgUteRbqogJqoqraI9m9+P6iuorH++1jcV+4QURTEOODaUvdhDu7QKz2nBj3QS3
Mbm1BjhvkXDEsD2Xg85rXrCKPTSB3+x9RbJurjuytjUElgZBGEjFmL+//FIU27S87gy41IQgiTN4
QWhDuUSVRP3StDdJ9yGfth5yWzbFn7/a+ZI81XVTYbOgTQBRPs18t44PzdSdmN7t5J/O1tj02lkD
bs2rEZ4tHl6LA6BGZJSS7gAYUL8qxT3aBSdYvMg90vj9X6znK0sL38g8eraEz86PRm8YSm807ubm
Lkie1FwBrSoaJX/+bOGBR7/cIPEhSVtOmeZqENmSQfuqoWNxUJThcajl6M/PtLDCgxVSD9EoW+xH
c0qrUUtRkK6rETEM6RD3XqUZR7VX3Cb4PnVg/8forv/sGzfX1/TtPYBlagsvL0yKzYs+k9mUETcN
DQpdvR/SVKRbjfbEdOF1Myug/Es7Cw/TMZLTWaVpllbyqQi+xBDV6DCRJeAp6vYftXpSSMGRKps+
QWrY5xZtDAUZG6ncYPJ6e/T5ITwPKa2jl8O0/eUBsaVaM+sMh83sQWtDz5ifrru6YWCJxNUyp0bc
vqAdY1Wunz/HW0D0laQEF8QwocA2iOr2pQuJrXVZbbGWaqifksY4lM37XL7v8/fx1CHAdJuOMIdO
WyREIlxdXqqYFcgn2rjEs2U4mwzU5XoFdWg13ZOc1D9U6X0WZftWtnebTfvVVUQ3RnR+xMlY7Jcx
VtDIGYWx0HIt6T1p5sbF/fYqwx1RLALKS7K1nDCOfUMN5xALSYhQJmCbDmB2UWwl51tmhKOvAjKP
PvANwkxG+1JMcDX5/WR0f+WMgGwIyl3es5dW4lpRjc6f/1+EnBkT8N1Q41/f2CtTH5ArseUM8VSm
g7O4/OOUMq0uQ9uYPeiZO3FcGxKqh7g76uqz0Whe4LdeOCUMTAZgtDbO1WoIeW1+sZIJiJvIzzhY
9uSRvT5k5kcVPWNbvpdSxc36nVQyv9k927Gxb9XqZMFDmkkw2pubM4Zv7zxBM0X5h7cdNKlL/h67
KWw/0zmB+rGqvwdRzXzLz5hRl+1Ff1sbuTS1SCLGIDWkuMLrGL1MvzqEwcMUJQfkHbws2hV25iqD
l3+//qnXTt9r/xYRpvTNtp+mLBXFBEt/Kvqta1X8BctYQh8HeB8pA9frwquqlgtZnum8yzJf0NpX
0YcgeAr0k3kcnyRp43SsRS6m+4n3aBkxGLpwJ53lMtcnrEVBHx6UknFAf5JQ67Sa5MbsLGgbOiaG
LCvdXV/HDcNLMKVVa7lhBxjORPHsFAy7VPk+Gkcj+RiCsLhubO0qf+XlEucUp4AomgwcTF/YrqE/
BUbgTnkOk8DhuqH1QKDSDxePVNgEFymfxbirJY99ep54/w7tryxoH8rwvvleSLeq9l3S0Pr09zKq
Zj3MZFs4lbWISpeClyvlV1iyF3FAray41ErwDmP2zERJ1Nzn4a/rHq6aoNTKxUMjgX16GU7lGYYb
bVLTs2bcxO2DPBzk6uN1E6tbg56BmJSgIL5MLM1YDtSg0rh+YDwI77XhV81UWX7Sqh+0rb3rxlb9
eWVscQDmsbZnXyA3jDFwWx81gNAbtvRw140wQQAriYEO/GLRdB9yOrvDiBU+CVISU/rc1P3W3hPP
2zeRA1rb/1hZ7D3IkZUoVoGDWCjJRd2u80+afh6Mr731rFm7qrU9JuiT9IPQury+isKBN6aRnYRo
CQQDYxKXu0Ir0JKTfD5ZpHTjMZg13Z3sWtkpWQ0FU2VrWx32FTw4wZ+CLnnqy0lbbHWYl9shym2y
Zn3eQXyk9C70Zt3O0O4H9D65FzzkgxzjMQkoOCQUy7ekdVe36atfID76q/RFYZ46kDp+gewNxj91
ErhxfkxvqdFb8VaYXl/f394uNpBjhgN3vM8raGa+Kvw5Jh8ln/ml+PP177h2+TCkBAcqAHNymeVp
sAy6hG2cnY0vYXVTWLvG+iePpvdG8E5t271aSYfrBl8adcudAwUIHxMQpBjQvVzFUTUYqUxD+gxO
rd82g5a5rSZ05fp+YPI4yRglNecDyXd0001FuAdPKp2ctuneDUmpeUrRl7dD60ufCsf/lltZR4mX
YoJRIVSSA3V2c4ZS9kKI42jmnX2bhDUM1/ro3NtK5NzREA9urvu09rGgeBbFE4s3+bKlkQaF1NCM
Ts+S3RwsDZxlG3mtnOxr+8+nsODVh/XxBURH/ilCwqs92BvRkJjwtpyNZnTVGtahypXkjW+0+qpi
gFDwoMNGQ1fg0oqsIyoXCDjLHKi+Nw9TsCvt/quez5HnFMO3OOnSg1Knnq5nED300/76gq7/ABr9
jCkBIkZf4vIHRLpZNtUgsf3rHXPF812bHVL9PtQe7X+S3O2/Xre3lsMKXMF/zC0CaTymEaADThs1
yx91+qT4iAmp5d7M4l3bboxOisV7cwBg5FCAKcpQ/C2MjS2sbo4FcEWTvDk/SN/TZnyI7RvDjt9N
mf/PWGyxra+6B+6YKhutHu7yy9WcIDbrm7DPzknW7oLqTqgEOuCU8p0UJn9xvUJUJcgamQqSX14u
rzZo3SXqpCQANYqqPlRSuZcL57Yot66DdZd+m1lsEGvmKZLFnTADuqsIjz2jTjRadqo/30azvaVX
uFJqptss8A00FC1R3LtcQzn0YZywgJSpxeexPcXQKNR5fdIDQBWyV+fFkTJfWH1pmy0VlLVr57Xl
xbWjpiGFU7PIzn2wa4x0J2c7IxiPbSPdsu0QmHu8fhjWchdGe1UKtdy16lJXVUmlWK108D1K85ib
SJ1G91GxRcSz9v1eG1kspzlSl7J8tklqnUL46eK42A2d5yTHLvtzeAKfjsisg7MEDrOEVClmXehd
aIAZMDPd65Up92YJEgbIHrfcWl07E5q/FzKGN1PR1twoVtcPbEutN+9iZZ52hWzfqLmxlfyt3Tlg
bQR6lPQPms7L/VhoMA5PpQ9OwC5dqRt3XfhZZjI3KTdi8dr2Y9PjC3uBqLXYfnEi9wz2g+yJjIM0
J7uh/yDrbvVk+/ne7vpP1zffqluvrC3OdQgTFqRyQEnIzsf9HGmAQzvLG0srPOgWOe51cyvOsX4K
VWYAzYgMLcyZ8WDksU4sbtDSmmZ0Bv6FokBtb/PqIUs2DtaKb1RIaAPTAuSdv5yZdIquKIdOHOTq
NDVnMPChCT23vfHBVvYgZS9uTdq0L6f4cmckAI+CnObUWQYBbthe1d0am/rdK+cXBCrRkBQEj5Zq
yNpkzJOTsP2ofoaBvpfGZxMu5c58Bkuw8ZFWMJGiPgL4FAkoDC4rJJ1UMRxUJ/k5Uynmap9suzhk
nU7gt4qz0+hnrfklgemVqWEHuv0rkfVjePQpZYTKnZZPW79n5d3F8BQtEKbphOLhIglr86nNdYCW
1KH24Ri6tk1jVarvBbdzGLzXU09zdl3/JXAgFU2Vn9f37Mv81CKBwDydatrxwKkN/fID61I7jUED
xCFPomPp3w7DTSXd1aFEqa9/JPAcgmbi9dd49djJnpE/DXIFjdn9aDITcWdIP33r0CXHoXvI6XIP
ym2v/cx5MknqXaQes/bG3hpsW5kJYxpDNBlAcEKCutShrDNZ6sK5yc+VtUsjajJmcEod3QMlFnrW
j8xwy2DaS8qMjmnv8qt6GZGJh2S4F0p9zWwdSYbfDc1WPi3W6s1aIgAB5F9HnG0Jp5ZHsyejBrYg
qUWwH8mTjqVetVvl4pU4Q31G5OsEGXpb4ji9yoo6xW90o2aIwfkYDrd9+N3Kv6Kt7BZa7CHzVQ/z
3dgE75xvcf2zzX6GUf+xU2uX8Iqa4Kmv/Y0sbSUUiXoRkGb6bGD2Fr9n4BNZgB4EYVfitWn3q5vV
4xxbH4Zy60pcMwXfI3haSmSC1fPS9d6PZr8SZGdZlOzs8EY1YrcYY8/Jt7oYL3Jwi4/J/D9JJ6gv
IsWydUi5U8qHDkHJSLV3qe94UvqvZOeeERgP1vijOcYGT5apP9ha+zH0m13on1qtPwRUaFhqGpoS
Gn3vrx/XNf9fEKtU5wT4abHUsWSbdTlD8DPXXxT/gECFWX4dt3CDK0GfgwUumswU3OqyHjMxJEcV
mRlfCoH2XLp0DV3/w3VPVm0QgKGh1WzGHLTLL2nWoC2gaqTmo34y5nMWZFAnb8TWtdUSoNj/2FjE
tklOM7+qsUGxwtVJ1+LkwC52o2kLab9y8m0AiFz99A7p4C2+C0egL82QXn1UPOgRjL4wQV9fr7VD
/9qC+PNXh953AG9kGRam+SSPtO6cA7N8muwCTkFJ4S+M0byjCkFlBQaVS2NWTpJodaIR+izRJ3dN
JJoN+ZNsfWi2gvnKA5ZQDlGmaIvQLV98o0LNA3vOwVXkafPO0puPTiA/pCZFODs2PynIWwIFB3mT
jb+u+7iyOS4Miw36akGR2y3TqOQoqcG4a3SVIk+DwIjh6nK9ESDXfCTbgIAY7V2BJb00FegzMtQ9
vAszV/us3DjDj/IdJGTKkyY3Xmqqh+uurdAXMUrx2+AyoeLV0yVpyw3hF5Xy3rDa4IAcRvIQjC0k
/3UXH+pUbd0uUSRvQtrF02g6eM6IGGbEuKU79FF/mPwm/JQNaWSCrDTy4qAyvH6AQ3bcQA6sPYcv
fu7i+aFBCoHwC8QQdqadQ+cprKL3se/sNf8ugvKbAl6cBbtunFzb+PM0GhJh0i7wquzpJWohAVKZ
qCErZST5vlXQIFP+tWVq7Ka0EfBUEdEWF4pgm+SGtGGJAFB8uQv8PK+sUuXuggj7MFZ7O27d0bB3
kDictOZOy+4CqIUpDHuNnR8RAlCsQ159z6NT6zs7uTw6pleMFHpg2ZlaN3bKL1q3BXNagaqzdf77
K9+wBrRTE6R+AeFhk+375itvW3ea3vVad5Ag7wBC8084zF/y+qbpH7Qu2bjfVqIcaCAEeEDbwUGz
7OupcylVYQIsNBXzmY+mDwM6OqboHwe+tgN18D/aW+y8tBwSaR74Jm109lPV1RDDCJybss3cngqw
9FfmaJZC8UMR4eVt8irmRFKIroPF4kKd4Er2k6Q1rgkiR4IkTlI/dUGzEchfBJzfbLqXORoBxecy
vNx0JcEsNybICI2B0n+fgKWMETrX2ttaMnclQ81afprypzquT+kgHyLf8uxqfsom/8ZXPmTzGd0w
yFrid21xKJxDoNmfrwertTgsZKW4PQUB0LJfZ5tVYNWRThzue5p0Euq4qtUeSnXam7M2bQAU10Ix
Sy+Wn+yODuHleoSl1akFfF/npCj2eqpB/cphz35mWvC+QhGmadSfc26ervu4kuyIbw5+RDDE8B0u
rbZtznAfAA7m8D5JVo7ayMmav1y3sbqO4I0FKBLo0vJdW8gVEP+KpM2Kv7WtKQBngqUh2qIYW7ND
7sngrWgWQhJ66YufBfX/k1uo8W2JBpCsBWiXHcxg66W+FgteG1rES0lttDwwyd6aEEG2Kvg02o9Q
8PV6exxrf681wfH6CookbXlWmElFjI26APioxd6gw1n07Qs4w38aA/0+1+/l3itt6zZDFewvbEFA
wUid0Dpa0ugU8tAHrQJazo50uKeGbl/A1FA6D20SnWB63eJRWb1j6e3/1+BiC9Z+m06ZCdwFletZ
OqSh/qTI/0I5tis6D9FfJGB2PscclpTrnq6BGhBVo+ePXhbFquVDCvYWo4l1gFq15QSnXhKAoqaa
kUDsdGq0tnTMTT+9y5MquDPNatzHdv8YKgHCOJVq3CvMW2xExbXjiDaCLqZtoMdZllwaqw+dKh1A
GTWg05xfNnpTwVbSt7ri1LxFOYD/geS9PChVa5l9pyl0ePXhYYBbuhitndFnt0pg8v/2qEbOrpH0
W6N7TNr58DfLLtoMINcIdPriSZLPWm6Ng0UOH6SQ+Ppqv6umKN3LSKa4+lD1HlGp9fQk93dxN9qg
Rcfca00eYn1XSmehJbyxFVbXHVg41QAT7u3lK0nOxiKNDNHn71I3iS10lp6TbosYZ+0Y82URW2e3
w9u8eFHYTt50xSBYF5pqN9Nv3Mtx6bh+1MXHqssemmwjh1wzSDmCfSR4LLhkLz+0Y0Kh0veAjJvY
vM+Gr4p8S31Mn+tbM0purn9W8eOXMeq1rcWmmh3TH2cBUW1CwfGv+tI+mHRr475a3buWTAcaahWI
hJcDi4Vup0PgcGZjpyoPjKfF+zC0/QPTv5DyT8N4MuRu2mujku/NdHYUN8/9+jzZmXm87vDaLSDA
pFCOUYLme14urlbUk9mnIL30uYSIRGhyBdD1HPogGb1UC1tYz5xPQ9T2G0Fi7Z4jQ2MOFei9xQPh
0nAeVMiG+ax0r/2qKXk6+n3TxTv7zxWQuWsglxEE44pQeL60gwpQM+o+DvbtTP5h68mJSmu1a6dg
66296hLzp8gswYvKo+rS1NTDktqUXDqGFrlG3d4niIWGyS9e5hvRZ+2kUzpjDEpQnxL1Ly3ppe4P
Tcf+yeoPjIK4EQyyajb9RTyBFFSD+oSdQVXw0grTGE1e9TRcChLoezL5p1YLrdPsBP7Gdb22cqRv
VB3VF8jE4oirRegEhk23JRbhvHKt4mFMvxvhxkt4ddlemVmc7mnOe6TyGOannaNGv4LBcJ0ttPGq
K6JeS/lcqIgtPs1YaEn7gi9BZTH0y51u31hwFofZt+sHd9WX33aWTznaHXlt51x/UVMLTZIQvsAy
2YgOa+GQ1zTNI8EDZSyHxQlMZcJFQjhUNMYvs53PZrvux/p6/TYh/vzVm22YpFxqc0AypX/MfXun
q++BYMt/AfIjZ/9tZrGXbVKzWq3xJPVvcuWpc25q/+d1T7YWaxFKx7ruigAs7lkJbVeqKi+QrY2g
uf7Rf3ux2Fx+GnaSXgluIMUqvKgOdzYwXYiz/ibAOCQ3XLkoJtE4u/wqoAOdwPIx1OnJQVO/aUl5
o9i/ri/Y2qen68noPsQKVCTEgr769IUZ5kEygCvgODrWc2NIbjiWuzFuN7axWJblrS4mmXmXOiDZ
luEyMsvJnx3m9E0yw/Qx6r8pDj22zAulf+ox2CvjH6cs4PSAFYA+4V9Sl0vPqoSWrzVwOJPRvLGm
97PduDKic5Wa3Az11z9dRmZqoDV7YY6grrP4VslYMauX03FtckjUf03FuRyeA+Zvr5t5u4iQ95Bp
gyCFkfKNIJhcWJnj1LSQB/0QmTLy2dmh7kvunsmzAtMjuKNlMZ2uW11JlQRnEFwHEH2gmrscKja0
YRqykAI2/CFxdDS0X9rgxy7gDU9iBjLRE3eMCi+Zp7O8pbP39rhhm3IdBw7+HEZRLj9jlMrUTlKa
Atx7N6UGV88wgoff2p5vz8GlmUUI1Iuo1e2S+UBIjN04QzOVspXywbQP19dSxLjLY3BpZxEDTaNS
8pnJkrM9ZPukAl423A9a643Tp0HeYodfXzv6esBeEO9aqtko1RzH0hCSDOXv0vSd0rSMdv3xwLlw
CKVtYJbiGbgIh5Ncz6WtBNwdsfxBqxzXbqt7ddiq8q278l8z5iI7qXrJz2QZMybvqrS5L5VH0/px
/dus7QHCLYSmOrgTssfLrdaZljyEEGOd5fgkf2uenS5gcP/n/2ZksV5tM+h9qmEk03rXHD4oGcR8
euJt9uvWYoXJjD4Vf1oyUDdfelPhTtmLWcJBbOXkZgRE0P8cFOPWkhj7y1QvzbKNu3FtBcH78SBX
gXq8IR1SatMaZ0FZacWyyy1f2sEh6uMdjKrXV3FtO7w2tDhGmjmog5o11Jaa1Et4jEY/aEpseLNq
hPawBU0+WfFSU9oxZoblhBE1hCU/+9mqx81UdcUGiksUUGz+K2B3l1+p0dB5kRsZpjg9phVyC0jI
zXgkXV+ule+i0FMXLIIyV/CSB7NGlJsRTFBi+SA9mmOxsxsbON/XzflSkS4swhuGhHQN+BBmuheb
zu/tLpcssFRtNwp3aAdt5BErAVTAmhhi5T0JicHi/MBUU8dDCbwOtGXCHDe5l5dG95UTHJotcsu1
j/NfW2LpLj/OOJlJH8t8nDx19kO8b3V9mxl13YgQoRENQlhlLo0Eaaj0fkli1JhWe4a0Nj1IdS9T
uOuDjctn1RSRGrAKJRxg8Zem4pzJALVPc0EO0rbZjgw8qrceE2tGgEwz0y+aQEzgXhqJGFfS2hyC
nCB6bCt4m9vWhQrtj9/F9FOgHRNEPOjXLAvZrRXrUyLYfuBU0WnWpbd29+v6oVl1hGoFZFbIuPAC
v3QkiSVZLjVMROXsSciZZILp09iIZGtH0xAlKK5nQJXLnkacK5mfUvLhOYFKcaQBKntEAceKo40V
Wzs4cHMBKOL8CMqqS3esvqn0NFHzsxN8YMKvgSJAUNDITC9Dkru/vnZrXgmXyPj5QM4y4KQWrxer
dmAVivKbWI89tpqCwnY4b+F6V9xSxXQM9VbcAgV96Raz3lCEl0w+zCkqwN2Nkp9mOTplqQEJwEbt
YsWrC1uLHSFPpi2FEraGW32Kdq3sNVCTb32oNSsEOKqsBGzoFBce1WojFVCRg0dt88CtpCBy2+r7
TF6+s+TM3/hSK0hDuMtemVs4NU9xmFgCLi8/NyE6C82HJqsPOvWltj7q1Sdj/EH/UJvcLD7YAVPL
MKk1w9mhJ8YJ2cnTSdpagZWTd/GTFolYFhRxFjusQNjfQYE1D+/CrXblykWFCQhh6fBxmSw7F3Na
a85si/GEKXOT4INSP10/Aes+/DawuAmLFD2ZUBiwEK+AVTuv3w/O4X+zIZx89XivmBGeGonJg87+
2AdPg+27TbYRn1bmCMX++O2IcPSVEaXT+5h5RVbKMDsPQtX2IwRggrZhDLyRcZJ3WhnA/2SiCDKn
SQFJuawcIr1NbtrRSd04VA2vQ2Tyw3Xnt77g4pgEWWBbiVhg2/6YTz+k/t//7e9fnItIbifdR2Hi
TPF/7xjNXYdy0V+YoFpAukSSKS/r7z1AiUBKBJcc/So1vB2brZO0ukivLCwWqdei3PInyAOLrmbm
X0YZ4njdh9V9ThoGWFLkr8v0RZuDLjClGS7L+Fs03sr5M6Rc102IH7lIKlFM+m1i4cSkjah11pjo
SnipSq9TD/LHiXLOdTNra0UNh7lOCh3OG3YXXW76uOrE4Eb3TW6fm82R3LWlemVgye4y+d2gyBFZ
uKOXR2no7jNTvo+D5Nd1P7bMLJ8UZhLEAzK2Z7233Na6V0LJ2yqCbqyVrl4GhWnQNWmcVVxBJlex
P6n2j+tOrH1zGOzEBJIqRHgWpy/vO0PuxVrlg3qCyOynKT2UFsNj7bwFoV31hf4xwEcGDN/IZSi5
boWhjC9N+XlEw6Qwtqi3xX213MBievc/FhZfRCoNZxQEr2d/rn7lMC66jCAUVfPJ0r+Myf1shVsW
t3xafJ866+fOUoVPKXLZ6VPabV0L4je/9UkTdD46VX1ncSi7LFYqbbDElF3a72ol/Omo9W5OhG6v
6aEqBB3LLp6NL+hG3cj+X9TRmEIAVA0mGTm5Jbgkn8p5GhlpJO0rB9cPw9uq12+t/PM86Mdaps1/
fT+uL+hve4tbEI52UneTW7A3nuLyZ98/Xv/7Vw+t4Pjn0Yw63hLKYHQwyFIMgD5XOhjQik7yXbqp
diMOzZtvJh5+8D8JQZ3FrtACEv7CCpgLmuJ/q3R2Z2bGzOaUqvpuq5i2AtDV4ewGd8q8GKXBZdFY
SbpgaCMem0PaM1ykTwF4w2A+zfbUe4oh+Z7M6NVHu2W+IdSK+BA31WMZx197W2o9RgAYPQyCAFmA
2DklYHuYzCrh7HG6cesNsbr4vIht8Yu5aBb55pgWulVnOfdw4CN5IHrwhjtuUQdcswLiYDnSA+G0
LgUhVqru36n8P9LObDluJNm2XwQzzMMrkAMHUBJJiVXSC0xSSZgRmKevvws6dqqYIG7CpGNd/VTd
9IyAh4eH+97bP/X1u67+g8sYji8CzBTfgN+uAo1eCJHYUV34gR28g3MWI38lR2g97AHXNsOzQ+YM
ehZOzPoxCVK1mqWC3HzQ65Myxm4RKQCKgyPo3esHY6OMqS7voIXYzvN4fRHISQsjocWNrBagbHiy
h4Md/CNN3wc7uaGjO1l7HYeto/7a4sobMnsa5rJBDdmWJTd1XoLdiQB7a1rXsPpyqHMJCxIok7r/
UCE+1Zp3la26Te3r7TFNPl/fxa01Lb0bKFU0U/jP6r7Oc3QrZ73wS+uHlsAWS47XDWw5Nw9wtNAI
yqazblY2nWImVkloQW48/2xlVe2ZVh75Sc+EluumNsQOgPgBt2P80v+ovF0uxtLaoJVmDpIxw8oX
j00hn8IkPsqqX8rK47xoxBo/cnsvmd5aI4ujH0vNCdnD5d+/eglVibDKJoLGaFXTsUwiz4l/JPMO
9W3DCDRUuCJoTpGMrId3WVEyjGoEetcyMvO5LsPxpI3aeFe2fbB3h2/kJVzg4H+WkhBDHVdv1DKu
uyFc1HVFHJyqKH6vRaCO1PYwV+fRugvESKCWB/RGPqlwIS2nfwTv5xYPNjrUbarkrurE9EiCbkfy
YSO8XPywxZ1f7bQ59KiBOPQ5FcX5HDEXJqaVasbJTWLthJcN6CYwjVd7sPqo7VRYkdGBV0+76cQU
hipCDuFTZyOGrb1XtJug9M0xO5jxcUyTu3neA2puLxUUERrfHKC1HpYwejkLeAn6adG4U/hTTSFy
Grdq9vf1U7PpV9T4/9fOKqpRyJ7QYKSHmw9T8L4d8vzWiKeP0GL3pB82LSFmAUt8GZC2hrPZxiwZ
Q4nIsAZe2mDGF5OoxWierq9ng+TMh3tlZhXS+gpEbakyNdGcPQh+MRNeZXcugtOs9N/SXicGVEdw
QA99qL+TxXCynPasq2Pp5vJ8tMPOk4c91d6NBAukG+D3hWoDlG91oJgJJyb6Ixwo2Y5v0Ls4ZMb4
yayrx1zuXkZ73BMZ3zQI0p/LfqlQr+e3jcFQRaYEwyuEtCKMgzy74nOXDod0j0u2GSteWVqdE4ZF
U72usDRNH1Xlo5SkrsLkUtOmEjidpOHjzufduLEAFKNgBSiF0sJ6ZUnqJFGV0CgfEnn25CpPjkY5
RIdMk0OvHbPAHau0PShRMLqo6/S3RR9WN3qJmu8cpd+Csh0PUV3aO5fPpnND1VroLRCg1wJy9qCO
vbHMvWyKO7C5bjXXrto9X1/8RkwAts3RYaIR8khrfSREu/oyUeA5JFPtHPTpsVte2WH5GFGtP163
tbHPvwYyUAldBuysActFgPmxJC4YhfalrtubqGt2KEEbMwZ4ctArhVBMHQczl+E8EX0vWwXginau
bpnj4gY96b6JBmjqFSoN3OpFpC9zLlxwVZ/VIfHCcTxYFA8HRXjFRMm53ftNGx/y4jet3kLA7imy
2zYM81T7e47nm4xOmJ7HaCe7w/icq4ZbKP2hb9/VdYOvyV8TVXzRiTOpHu9cxBun+OK3rMJGGyTq
JIeAG8Io02/BAluunE7lndWVgZvNUn4a83nYeStsfngGsC2YDYKHvfooRRyVQzvwUSojabwyakh2
FXm+ve5eW8kaA5X+M7Na2xA3TmaXrC0fPjEoylVJKuT6px3+DGTbq2GgRZZ2I1W7nIzt9dngP0mm
ZBi+l05XiqiaZx1ZWyk2VLpqY3vMshjkcdkqTLLolZmhME79V8IA4duyG6V3vEfToyRVoadIQeLZ
SdO5IgmCnZRj0/PU/37YakfMrpkCzjcwE7lgsEB1mMYff0Bh4si9MrLszqsMatBTralttr0Lw2MY
Wm43/WwisLZ29PsR8cLSEsxeWWqbdIBig8r52N1V8NvN4NbO9lSyNk8IKTczCoEy8cS9NJJ2FdWX
Bf7TJoFndCcOadJ8c7K7Qny97rCbbvOfpbX8gpq3M9+FAK9Yw93cPSWxuXMklt+6qsJQgPl3LevW
U5j3SdImrEUB+5wqdzlDR3PrQyJ/XC6TRVsB6uv1RW1vH3wguNngP9aFH1MwuT2aQLLMMMDPcxOE
j00enEMncPNuiEmLuuTTdZObXm7wrKBm5nCLrY6fUOuC70V6VumfU1QEzQRk4h7WYINwjJu/srKK
4rNpT2M+mryWhsjXR08kh6HI3FGXIY6MsBD1xpXm5rkjaRjsOnKHtHGZdYngw1jeOXlzRCzKHYzQ
0+vxoNGhbo1D0QU8XrtnSyn2uMcbWRS/d+n3gOmHjb3alX7sl/YuvzcuI9dEdWaIvmvaXSb/3T6Y
1t7bYvMbmCQQDINZsD+rIBC3CUvplhzKrh/kohvObacyOG9wdhrje4aWf/8qBvTWKLe54DKl1+QZ
1qPVkh2G044Xb+FQdTCoXFcMVVBY2KUZZuXaTlJjpirulKrwlOI2LToPARgOTxGbh7A9PlvFXpK9
GRJ49P+i74I7Wk7Xq9WJLC8bsgXou+qjboUPVu/sXAmbbvHKwupxllnQ2HR4EX7nCHfULFeN5S9x
eM98uMy1I3/U99KfxdHeBKFXFlcBdSqCuJwW2GYWSTfoesCI64/oYZCPhW4TOTfmcJso8mGOsr+a
Kvh4PThc31HE3y53NNHVTE4t1lubxa3a5jei2imjbKbQ/66PcciXFmCXkhIs2ivVoLndHH6AhPq+
1U1XT/ZggttuCT4QNWvqlG8mcPSxJIY5xZaoOq9O+nMvzEM0zbcIYTAZTBs8ytfPtdM9R3XkR90e
TG1zN9FjoxaDnI211t6wB8mSlAXp2UxZ46rgL5+Kqh6/Xf9mW0AR6l50jRBkWhTgVqfPQUNCyxLY
YlRMvJkexZgrh9kgYw5VT5T3tP5bBkfod/rwMW7nY9rLTLiNbtpUc2l0nyaluq0TBV2I2B8i8+v1
n7e1Ca9/3SoNKdsiT+KRXyczCyRsbIg4L9ctbN3bCkMKFhi6TbqxCgNah1JtWQFuzbPbkMmxSVyd
+gF2+A2XIG+Z/qbQk8N1m1sX92ubq8CQmnYhYNOz5+HXpNe9MO28vPwYsJ1p8/O6rU0/hgcHeI8W
AhzxVWLa61mdWIxS8S3tJQf4kFfOrQjHz2lvILxqPuj9UakR/YqML3Eq9nKUDTUqoGKvzC9f+FWY
tUUS5XY4IZzeuwj3pGeaMuCvq3NfyQ9t+xRK0WE0ARzV9xWV5WKIerfm4YSS4yHq6hPgk5NDijEH
s6cX0k6I3nzIoNcBv3wZ3QCw8fLnpamp1cLhPSGqzMuCyOubJ8UQXh7KT42teHUQHNGBC5Bj2/ku
y76vY/Vry6tYpmQNzGZVhmY2zG4Mnzsa3hXtj7H8UY0/NG125YK+eHUvkdsogX5s9o7+/2ftgMnR
c0WWbi22I6shugHQMPxOLj2rehR2scB8vH6avVkFCefkd2F7X8f9zfW1b/o/b9NFiYHu/Lqg1ubG
0PfhsEzvVv3cKM46o0I6UbuW3ZwryOXXzW3lMctT+H/NrVwwU2CoxcvAlSx8ghV1lqJH50+AmLSX
/jOyiqNzXJsKAqs8TDVkbirnoVa+Kvld7kDvQs37+oo2NxDI7y/BB8AUqzNti6EClI3vqLXjxcOx
NhIvkb+UlBjmeOeG2LO12j2Iy3ZRLy/uuDgmDY+K5tskuR0puKlXe7Pzti545hr/u7DVLpbpSMRf
jEV5f5KsO1tRT4CUvIyzcH0Lt+PiK1Orq0WLezmUJZXHJ2qntbhP1fvAgJSeCG+yvpGe9QkIvMov
y34ni9n0R2jTPHqXsaxrudVZQkPOKQiJih15LWMe4sobyh0jm/caTwRAweQPdCEuA5udOUJpO3YS
zuTZDu+aJD+kPaE2OLX9x06t3VaRvet7uvn1XtlcXOlVrLfMkpEDAzad+jZXvzBewoUUc4aD9vQH
htg6OoUWt8uvyPbKEChxGwmIigs0G6ezmPqeJKWcUaQKHbftxE5evfnBmKXLnNulqbSW/IvasK7a
gSs0Q2MCRnAfI72zJ0/zK9N6cyEAuSHj1Mk419p1ppz0ol2mmAxOdmjtprsNLJosRql4eWejJpYh
dsSs9/l70mQorkRur5xQALuZkUKZ7L2a+ObHdLgamQVH2vCr/Ptqj+tWzrrOwUvr7l3V5LNri87V
9fmoJVzR17/n1gYjsU1RYdGrpBd76TihgXBXoC6DQtSfOqb6/lO/e+KXQLXe39dGVt6J5EbbxKMB
2SwqD8xEywE3XF/GVqh8bWGV1ylDMqhtBLd3EJmndv8o/dmMNLelQaQCyL9ubOv7IAC3zLuhYQG8
6HLPJofXZEhyRUtZeFWBptE43TYR2machuumNj8PrHsNwUtwWap6aaqkMUwSYEO6NROvVg9FYx8Q
4Pq/GVndabmFglFksnmG86noGzeOjxn0/v+bkdVlpgfKYMWaBa+xv7MlxTOLB6neOznLZ37jaODn
ljlyJFZrZeK5SxLDmSEU9Gb1kSKcV8/pp67T70ZVPjei/B5Gzs66Nj0PgNkvzRwGmaycoVd7KdV4
yvlxXPmGSUdbu41Lmg7AsyiFXd/EzYMEGxrJKXpmxPuVO2h6UDUt6hWK3HJZytZwthOt3LlMNp0O
BdtFcwcY9drp+lwrImnMoQukTuEtYvyebnYKF+ZQnK8vaPMowaVdhHcW/tGqbDJKiWPUMswEBwZ2
qb/UUXgau9S1kh0Rt+01/Wto3QJswVZZgQDdXjKWu+7HozN8Snd1hHaWs2YfInnNo2aG/W9YAfqj
9rfa/hBl1TE3w+P1jdvyBMSMQbZQRkORY/16mkTW6Agv+WE7A3Qw9S79Lkxpz+G2vFvn7v2laAPi
dmUm6zW960yuh2Hq7yeJO7AMyx9RpzzpjMiCPfN8fVlbG0hIRdIA8hZ4uJWDQ+IOw0qGPFPVtVfY
PxIm24dScyqGx+uGtmgYLOo/S6t4lFtgJwe5QZ7FFranTgjGWk5jPDa6jX65bKdeOdXtrR6mPeBR
50dnBqHXabLkoXLkJ1Jleg0KgH9wHl7/qlU0keIkZtIm56HUXiz7H0X+Sk8myrs/OOFMi1tkqqEu
Mjn9Mo6oQ5Ez36kljjCuwWzvlnA/tOFOtNqKxlAWl2G9JqNf1omwmdmM4VLhGagCQWCb4dGd+GK1
1V2jSsekozAa7w0b3/IfzgRwUKTC8KLV0742wrawJ3Daops1N+o/qJrtKV0mu2O3Fyb3bKmXmwhU
pLWNBYVOo/7vIj52WXIIebEHwXy47qxbp5AqGWQ8ev0qik+XlkhthCxNDBDR1NFPDMUPEumI+sA5
y8xTmaU77fOtBwwoEcTiwR7q6jod1pVaL/MW7OGUO7lrdua7ZkQ31rmPjGWawZn/150zmjsRekNG
Fqz2MtYA0DailOuntR5l5ihFsHeMiLJP1D4GcfO+4BWf29pZMyh4zoWXi+RBroZ7cw7ceGj+IPw4
zKVk+gwUPiQILzdanZJ4Ui3oPc5U3Q2V9VeeaF6Z9jdWtdei2PQeCr9gBfm0oEUuTeGTqVAMcLgF
Kh+jM7yzgP30k/Fg7ybHG6aW+T06mpHoMDD+49JUgRSR4zB90reLF7uevZppLVVh0fT9dN1PNw3x
VANpieQD0PtLQ6pSGggW8wUr5YE5DB+K/Gcx3Umm9fuvQnQlwCpSNUeTdY2WNho7pW4F3leX5NsQ
wFIuN+c/YWJdWFmdukofo8buBRhf6kqJ9RgzwzMRe6qeG0HywsoqimhzG5XRAr7te+l9D9rKlJ5V
qV26VEUbHwKr3Yn9W+cMi/CAmN+x3AGrr1ROw2DE5YI1t8zOZZYbipqPpvEyIXYjl0dRC1eEvVvJ
f4VD6AIlv73uJRupmIFzUBGHYMx5X3m+cAqpH4TMOddHt8x/8hLQxU4NZs/G6j3YmDQW1A4buY4M
vfWo2bpr/L5c2aIdRDuBZzp3zhoFEGcZDbESBnii/rQKagX1Y4Jo3fXd2jpTKor6BGRGTwLbvzxT
3VzJfSUy4c+xLs7dZJZukGs/Srl6j8JCvXPTbFpjHDvkSRpwmFtZQ3TVQF8VSHY439bovYdV9dxp
0aEoup2FbX0ileuFKgelF2cNzK5ktSzNQCp8sxLHImjvqKs+pL32dH3/Fm9ePQlhNP1nZnW+VLsZ
C0NLhD/0GTM7f3bVnojU9kJQgFh0BXk1LXv6qlzTNRE6Ul0qWMgLBkznk9z/vL6IjRt5oWX9a2Ll
BNbY2nMMrcZXYBoxi6KvXaed6Ssf03i8t0b9IFXlvZSbL9ftbmXJFDKBszPWAdzXGidUFiRUrWXA
dxW1dnZKZqOVsda5cdAWRF2bcEVych5H1XgZNAuuUWl5aZFoSNVb+i3dtmXQ+oTwz/UftuWncK7Q
heVHLeSfyz0v6yEaHEqRvlpNZ0T6SeDn06Q9iHmv2LMFtkSPEh2RJRXiWls+/6vPOyp9QxKNnyqJ
cTvZ1WlOb7XKPlqD49mtJ9O9G2LnBlK8F35wWuMUWMNhEvGHwR49tX429T0YypZLwxFk1CfLpzy4
upjqCSJnGAvhF5VRuXath16kB7+vvMvb8pWV1cGph0EVvYbPjWNTE3Nqw1MZV+LawVSern/NzSuJ
Owm+i8YEd6obl3usCaHGylwICig/rUrxBgA8Zbx03gYZsv99qdyM6v1UgKt0rFsEn3fC3tYR5p2C
dis0ZVKk1Y5OQ1HlbVexo410iLPzXAeHaNxJq/eMrDbUGHMYllYtfAGoh3zCnioXserrW7lphMcz
84eQJaJ6fLmTjhw0WmaNGIkeeeN6Vf1Q9L8/3ZzrbuEjcH0vQ+NXCaUz5LPgCi/9MmyEa2UPZZ/8
UA2ILdmfXH/ATpCf5bGIPOwSCF6dviYJO7Ntq5JRZ4xPKqRvk/pdyeN7Dtb1jVtcbHVPEL11WIPE
ExQOtUtDUyLHUpO2zHPTGcrtlNJJasM72yJVToaDkf913dzGd7owt5zxV+uy2iCnrtMI3+4mNxBf
lZTGxu6Uyy0rDMdbOhs2icoaNBiMecXgUBm/BglZtM05vImNdIdctEX5YWg6bxi+jw4hZvkVr9YS
yBEePZal30j2eXD0D1H4qeziBxMW1NyUByG+AiD0iqR2myA/gyVgJni74/gbQZFV/pqiBucURMHl
jwC1XGRx15S+LcpbUdd3xZ4K7oaHQEWRlzHxVGBpfl1aoEzeZV2SlX7N0IcqeBfp5xD9Sy2P3IA5
M9f9Y2M5FF+58mnMaIwFXi3HYjaCbWVTyVNf0eYD3l99MaKIJ8h1O1uLoo3LQC2oCmCQVkFp0Ltg
nieVeOG0GSMT1OLWHIrk1DNg0A1KGCn2HO0NMt9YHLklLQ1WhzCgvTrUOY2moUdrxDey8pgumv5N
ov4Bg5KtY9K3vhB54LZffq5WsQ3JGZ0SxLZjn9tSSu/iyJHudDE2OydgYxOXr4QGFDmzZax1wIpa
7ihSUv+P+R+cRqPX7vSqi11zNrVTUTCQyBKttvMI3tpEDFIVQsoTfe7VJo6t00l5UFSo/9ZfpWgB
5jrB+bp3bMQPoMbwJqk8wdFZQ6vjwJDrMdIrdPEfbEjPtVPCGf4DwQh4rijKMiJEdZgGuPpS/aQ2
9hDXXCfJjT3XP/LkT0h0SBvAXLD5Ukvz/9KG1ipG3Wll7ce9eQ4t6aBU4bHrgpvrG7Zs+uUtwiLQ
/KYhRL6MkNqlmULUDaK8Ia81M/Rr/YvJjMU6b90+3hNc2rO03rSkzLgWIwFS+9lKPucBVBDzfSp9
vr6gt17GgjhAfBpeIJzXywWVyAaEHXe9L6VMorAORWoerlt462PksIhJcrcT8VAcu7RAe3ZqSxML
dXC2GFjati92tHNAN21Q+FqGCPNx1uhVuSqosoUWl3v9aMcviKehx319GVsbBWD0XxMrBzPUugmr
0eTL25Nb9Mss5OsG3n5wFBU47YtrEa3XrqUXcjRluiL8tGESVGTKHcMzS1qcZZl4ozTMO3WiPXur
Lx8WhT7K9GJ8UwSaZ+tVcDvm0udCBhWn1Xm9U7F5+8RdlgexFAICIyTUZX9fJRF5IEVFp824gaQN
h4LBIq7OnaAM9VHt/6m09jAqQnKDadg5sm+D92J4EennqmXGweI7rwz3wRxbWkDGDGYgZ3BFETIg
9oFBdl6cPl7/hFtrXGqjiwIiFIK1NiHkiaQrVC5bx6r9HDkSxjEG6JTa+UlF/1nYlmvuXfBv/XIR
O18mRZBAg2Ze7atIhcaFJze+pv1o9Ydmb/7AxvZd/P3V9hVqYjG/lr8/jDEPxHeBm4TvReym9s7m
bfgjsZtt4zYCqLImsC6qRo42qw0J3j9D9g5fYKIL2q57mdfmghYz6AVy5611fvO8Max5DBo/Mo2b
0oJq/bGThDdX/V1m7PQ8ls25vC74OFQO0fZkbsobDKxABnxW5bjluohdAVNej8gsd0L4phE0d5f6
1EIfX6WStZDm0NYxErJfInnpu1PWvPy2ZzOJ4D8bq9xYUpCpYIBpC0dd9uwsuatA1jE58jDF8jEq
f2gDkuatGu9kr5vOzWRE5Dd/5Skr56t7PTCnKW/hTD8VxeMw7NX2Np2Ol43Gn6cWsp40l9kCtopo
Wl+uPmRjwHt9PBCRRlU9Xt/AjZXQ+7JoOS0VHYTfLqNQXVSyxoyczo9hth41Zi3dNm3s7MT0jaca
rZ4Fb09XD3TH+hJppTYKnE7v/KmYvczJXkRkP/SKchrSlpl2w9PU5U/6XNwZ8dlM7xT7xey/XF/p
2yAIpATowiLgxRtgHei5rujamFoP4zsojhFd01MiqVTv1CFwazXNjlFI2xEZ31tjnPLb69bfflCs
g6BhaKBCXWF9utuSTKet7N6H0eL1zuxm8pnb1i3NnfR8A+NNc4/7hAYHqmukg5dftImD2m7MfvDb
IalS5Aiz6k7WCvtYIAHmxXPrnBwnDzwQqbVbjqFykuRGnK8vdzFyGWD4ESDseZOQ99KquPwRsZKb
SYtj+fkcHMYQ3m4yulKt75zDjV2ldEYzCf+lT7Gu341BUEzGgFaRPRyTD024UIT8qCx2zLx1neV5
ha4U+rSk2cbyM15d1Q2l58xKa9lXjEq+L7Vufogk2Alan31tLfQFzUlubvRsegacqu3kCRtzMW08
hz7qUnLWrPUiy7mf7VFYim+ggjDp6LHPH8vsIftnSA7pvTM/TWriMv0v6E5Getc+8YfOU/Cx/1no
z2lwK5uxt6e28nbf7YW+5/BhuRY52JcbkquFAZMuUv14bMrjVMu19egUSV95RmQIqDQlBfGdSLXh
2MjoIDuwgKj51OuOVN+pWd9mM4raVu9qkEVyp4OQZLvIcbl65RxEZh2nOTnW5u9HSWCQqBNDFqJW
Aa/mcr2hkmSiyRTF13KJyQipafhN3FYfrx+ajV0FfwB4hCR7GbW4OrlVVvdgYkN2tYiVW7k3a8kV
EGjcTuNJN8CR3YkVb08pV8uvTIBGHytcUpJXfl0l82hb5aT68KFUxHlMhDm+ZbVR5w/JKGJ7x5N/
VaouowLNA+eX+AhNxTfdE1FTek5Eo/iyecgrT7cYKOCW2gEhUGYMOO9yoPnjbwfeS5urDEFOAqMe
bKH8YmmXw4fuIIzKQ03x+rfbCBFIqOGVwH9gt9vq5VamFbk+xRjFt3K9r73ZaJXcy0Rd8JzI0kp4
QARRKLbLdj6E0QwtJZcQabr+I96mkKTEyq+yK+RkWqmXPwLtfFsapZ4fISnqmWqGfRgRUDkpSW3d
GnN8Gjo93jmWWzaX1BiFF17qULgvbSL5OY8aTQF/nGx/MqOHiQaKKzSnRlRY9hmVvbPIrZ2mQeyQ
SIDYeTP6NGMQsd6iWuQXxfA9iiAwoSul5qC6EJi6KZLUk0TjVmm9470bh4VbgOPP7UrnfQ0RVOpI
reORmAcwSTra49B+FWrueG3S9NNOvrQRCWCWL4PvlAXpvVaRdPKc/A9dVl+Xw6e2h3iaVsfORF6C
lOG6z7xNALnVdDDL1NCXq3TlM+kglXWPfA2apnr0tTLr/qRKtbyzedtWqOWBI+Pcr6FAoRGLWSEC
+UA5Yzefyu4mLYc9cOrWJ+JRzR/CLejdLNv6Kp4NQyuGzEo0386YBi1r3U89CluvAry1E1W2LS30
QdB+VK9Xu1Zy0tIkzTQmcRvfxsF4noz2ndTvjUHbNMOtT/JB5ozCy+WC6BjS4cqYNN/MKsoSY+ic
lyLGTVnJ806parnCVrGZtSxTQcmOudhX5bA5kg2pCU3VN/rsDiyGp1V/VbXs5f0HTZLO/HPd7zaW
RtOEqKHAZGAo4mpplWWpUQdL2e/Gz8WcuQ6EF3VPz+Ct29EoxOMAfVHhs+yVEVlnhivqmSZyicxe
c8rpc2KO6U5A2jQCmoRa+CL5aq9uGBHX+PMYYkRvOvlQVYLOzGCXdvwnhlDO5JAbFPzXKHynS0tR
GJW5KHVVnlrk5D3hXLT//O6X4fPT0kK0mbAOF+jS6eS51hPmzJjM5Gly+dg4Vl/d9BMpkNsVlZI8
/b45/E6mXUINnvfupbmuDepGRJHlZ1bdub3VP+uRfWP+Prke2ML/JB8Lg0xbmZm7akBuMrb8SKr8
xQq6Or9dVXGAl1HwQnd8GcW38jYnW4ZWS6HFeNT4E4+WgEaM9U+V2XvsnLfXw2IIaclftUOC9uWW
6UyRnAI7tej7fGlS6aNArD1nkpyy927fMmTQcuRmYG6cvR7SUw+dHJQRYo2mcLxwQIsvhOoqo+G4
93muW3ozbWYAFSZ3Mp8HPZej2n7R7PIwdGh32Xt369uEhUTl3zW9mfEdtZXDgxRLWvCgiPodGiSl
1LxTwopH6o6eyvaqCAoM9UCYc/0WHyqO8Vyxf2oSR14RqtGpLuMPIhfFfWE3Owd3IxCBzVnmAQHc
o6S8OrgdEq1dLg9kDRHNU1dSwhcLcOX36+d108rSkyHPJANbMzHjVDWCQq1UFDmSsnILTa3PCsnf
j+tmlsNyeR8x1v4XUpTtI7dc+XhVKm1Y5kjBtlaWHRIHpkAmyZpXmcp4vG5qc0WgzhFLAHoOvPfy
OIlYVYqhacns9Lj3EBzs0QSw7J1Gw7aVZf4Y4YEAvvz7V8kJIoGzbUc99Pckd56QH0lOZhHZh+tr
eePd6AwStFFyZsws/10VXaUBhagQmRK/y0O3DvSnhsZZo3GdW/qzJpqdrXvj4JjjwYqIL5hospTl
K75alCHmdpyCtvNTNJYz4o9TOF7O1Jm9U/tm98DsLkqKDnC4X7zES0PBCBguUdSOgWT9C1q3OUUs
aW8Y1a94duF0i5UlR0UdgqR47XSdOpUi7JrZrxdVQc/UpiyEid7r3zJEStuDkUiF9m6U7D67T5Kk
e3K0yHbOaW9m1oMIhG4Ai9Ps2SXfibpDo4/mP1pbGuUxMKz4i4345kcRyAojuscFSDk2nf5OG4a0
O1SSUj3ldZGiyFsK50WMkfZTTKL6brTq/D5L7PRjkar1Y9ZO0jELgzzhAa2Vzz1KltS9mDcmDuXc
DU8JtdT3Q57MLehxR+qOPWXd72oh0m/5FMQfkyDKCtcoSvEYpLOeeeVsmA8ayN7oCMIz4owhnvB3
lKoE+qAfZHoR0TCd1LnpnTM4usw45b1I44+6KCLhapkzPdR6LemnKFYlOI+G9s0MErl1I+AH8oNS
xdljnyP1/K6IJd7Fszyh8BRVAY2BLB+kj6Ecp3/PVi++DFZj3SZyNf2Nl6eZK9O5Ep7GfOavRZJB
aWty0SsHKRAZbNG+655DShfyabS1RDnkhlIlXtsWPDKyqG1yt+pU81Mza2N3bIpEBC7H3/kaxQyH
uOnGKXEom83SYy8nVe52cdWKg9NECtLdVYKq2sz0n89xEYr5tmPvTEYvDlp7O41hruy8+X496lbO
RyOaAqPJu3ahF1y6eKwmUaMO4+Azy6xAsXnqecfqwhyikzw7Q3YIEkt+6mr0Vdw8c+LnVrRWzIZo
he72neBTKJXTN542KfnXoMxG8B9pooJVTdh0QynqhF2hvHZQmYLQHzPZNqCbmXFuuUpqtQ+kFHIO
zBcOhBdopH0eioHyA+XJ/IiQf/Ud0E5dHRxlbn9IiISnh6K30YK0B4AwRyVVo/uhdIJnK85z6Qaq
Sd6drKavx3Pr1N100ECuFy54FutpbAZZPkAuCrNjP86TCF2jYTqD21WaFXtFTa1oJz3biFU8pShR
LKjiJde83N9k6suoMKlJD2YJp/RsatGpr35I2Z6o/ttuB4BSmA6QROjd0MxbvQ5tqehHlOooSyeh
8oT6w+g6iDafpqSUj0WOhkbcjW3iVoXNJB+JSNEFlnQSFshMnpzhcdCrZE+XZyOC2kv/gcuBxxB4
gcvloz2emq2ejz6Ph4nrQEL9xjR//u71A6mP7WUmBU25N5Xysesa0cX67POkPUFiQRS0vesaM18G
sDqI7fy+OeqIPBqoDC+q+Jdrmmez18Ucyr4AKPi+W3raVonz5mCVybJmy9PiUf7tO48rCKYW1EK6
K9b6ksjsxhqaUZrR/kucI5rj+U1Ti+7OaHRBcdHY0xhY7tDLuLDY45ORhfNyWSNE+2YUfNRI9qMk
trww1MsHp5f6gzH10k6O8qYIAGOBNgczLSjVcKOvc5RBo26nJrIvG8F0a5jFV7W1h/MYO1w2APbe
FabSepkiVafrH3LjyCwIWIqn3PCAfNfUKlkq4lCo2gzqu/KcSj3Kdn8zdM5jt6izoMeljh/7NmVi
9G0smtGNl5EBZZA8Xv8dvz7earMBHpHIIFAIK3DtUeBgGqdvC8XXSbO8XlA4d63B7N1kLKpjRA/1
2JW16REqR2+a49Jzkr455XHHyGkmqbn50P+oYkv3OqUt7vNOlh5keZ4/oSYynODr1wc6vhlj5Ebn
pqii8rmYqtadiik4oXxWvbND0T5fX9Tbk6/B4CG5hZhKpc9cvvqrJE0uY7VsYCX52ji9K9Xqr7bU
9jpxG04Knxcwrsy3A/axOonlxAwCMprRnyFuPKjqGBzw5/ibpXbOTi3xrall7o3Bq5SRnjQXV4GM
ecuxiLRS9UVa6a5jtNMNYiW5p4/tuHMelj916Q2sh8sYAAt3HprXlztH2SpizY7m13Jc3attMx3l
3jCfilxr7rmuzYWl2nrGaIaeM0/9nibvW4ICtwihi1HM/ANCfHWT1A7dGC3QNF8Zae4hUhc4KKOm
3yQm2DrTsbHLsz43bikPpz5cJLZvr7vO9g9wqGpxPFnummRkw4F1cmpFgAqZMzuGx7QbvUyuEE2f
XxT5U4UYYGFpENPt9/LQADjce2JsfO6lk43z0k9eJhFdfoOqw/7U/z/Ozqs3ciTZwr+IAL15ZTkZ
VkvqVju9EG3pveev3y91gdsqVqEIzQIzu7MNTFQmIyMjI845oRCTiqz/XCtw9qh/2Pom9H1QjtfX
e+GDi6ubl7rwZfo4p8agEiHpq7eyl8moxJE/z6jg9Lq+t5Jm+DJIkb9r1D7Z51acbbTZKXbX7Z/n
KBSOxPw9ZgjjdEtymh2Oko83yV7fKM69MUX9zizihoTTTF/yXCpWQsN5wMeeIcR+GB7Cm3ORE/mK
JM8VvQFajrF5g1Bufhf4dsqAULV/TBM/+yD5g/5gF4jFXV/peTtXZX/ZZzqe8JvOUgU19e3B7llq
qoYbv3Cepnj6UqD7F3fDxoidp7AIn5sYyUJ9DV1zYdWYFkrTtrhtltdcFOjhaEusupJzcWNv/P57
EXu6mbilVW6i5vCf1vrPoPDxNxFYi3zKQx0GnWpwpep7Yid7iMQPdikhZNoAEI/u8qrK3cFSVmxf
OD5gBsAPsE7u9eW0qpkmBZMlKNeYmZ1t1SRQNknW04nsjWTF1LmyKNRrQFEUhkQXBo86XSbkXnPk
yax6Y4GGaOnmSInbCE7OfvpbjpoPDGnZSkl1W1bRx2EOd+rPYei/xk6zQ5dt5zMxJWTwxRz/hV23
C4Y1aMyFwwUihdIISAoxYngRSWxqYWUMGswzNFQfzWITVS9xTnOtXgsja5bEn7/53vS4TLkyqMQl
CLDJ/bE1271v0OJem9940RANKOKj0A1Y3oXQjZ1m9GsVApnzYahf4rZkspbhGu8emcyn5fpBKwdC
JrOTFoHRiMdR4CNUL43TbW7+KErzRtOGHfDslZz+PFvBEp0hgr7oKmuLkOT4ltUbeqB5RtzmN4GV
feYWXtOjvHCv0axmPRb7xnKWXQclkUxUkxMQHYioIyneDbcAPJhLCXiEaQGRMe9Mc2xuagASt7Qr
u91EhnUcbKf9TL+2XykUny8auquIg2IeidB4PHWYNpT0PqwT2WsaFTG0Zm4OatUn2+tx6DwWMMwG
iIkgv1CGXN5uCWAZTeNDekjX386mjxprdxuYK0nTeXQlNyPQaHBfeHAvUQiIekmJHM6Kl6jNDjnx
fVUaAph1P8njD79Sn7S12bXnp4CmJY0qwSUiq1wSwTLdGZwe4pSng7d/Usqm3ya5b97ZJnAwaTDH
d7soDwQSH4FtE9MrF2mhRC3DLuaapKhV8/uwMBuEv0LUTK9/rnOngBEIgI56D/3Ys7cIoI1Cj+RR
94pMN7atnjSHoQjef97o7pPkGuLMOfjFqeulUp30YYMVJGUM5g1RrCi6zF7ZsnPXw4qDDQG2J5dd
FLdmK8v9sdV0zx79CvlZSfnJ2XeeqqbRdte3TeTEp0k7bow1qlfo1pwRO5pMmaM4jQ1PKtv4YJQZ
d4mcy4ySV7XDFPfTl1Dq1u6+S+vTeMASJikgoxt5uoujb/lZXrSGF9V6n6FjHMfA4Cie6q7eFMGa
Pta5a4B/AwxHzCdI8jQ4NVfkU1fOQ2V4c1YZG5spsfuuaaX99Z28tCgqd0IPi6cwYORTKw4KNHOF
KCeqDLlbzA9OEtwosboSlS59Lx6moMQ5SrC+Fm0rlDJaA+1404vsCGxsr6e3ZqoNN7ZfhDdOS50b
3Oy7oSKcWvaNzJdmIBTsxdIK3Rx7AMkGAodlv7XDcLznfVW6k+K0K/54IdMVtgA6sDrBaFt8LG0y
klr3HcOroFYeimyS7lP4TDeQtDqvs+rgNk/D7maSTG2jD2p8n42TsiZ7ceHGozmIdqRCixp24hKh
Fo19IPd+DnpAzsmpx7tWD3Z6/h39RRP5F7Rj3cCkKA+x9JO1mnJfcCUKD5RCqcAKpIT48zcZUVk7
cuDPsoG2nxUx8yUct3o4hS6Za7my3xdN8VKlNQUWjgz/1FQwIqPfdTb4BTO05XtDg83/GE9RqrqO
1I/aiqD4+VG0SSVBTzHEDnHaJXAmS9OwQhXI9KTC95/r1Gr+lKMvr+TW54sSVsgOhMaYIImcLqqZ
TYnoKpvoP9v1D7V3tH2q0clxo6TpVg7kxRWR58F1QfyWguWprcKSjDSVUstz2nCoXUpiQ7EfCgj5
K5fCRUM0kYUII28Ua3EIlco28qbnS3FZ519S38puZEkuVxja5wBqgcUQJW9BFucILtbTxPQyCkjh
nhE4xTfERIDwxo30UA91f9cNhnwfjLNyl4/StIshR++TWM4OTZZ1HyslvdXjOGXGsZ/urLjyD7bU
6y9ym7Rf43IqH6xwMLd93Sa/LbpmKxnAha+OQhB6gXwKQQAXofPNqbGGmodz1PigSploXARUCs3M
+GSk08onvxCjOJx4lyDsG7zKF1l3Z400Fw3V91quL8VV5DD8ZnJXpzuqDtGvqhDCpmFX9VvN7MN8
bydD8aVPDGVtyeeiyKpNgko6jEfQ7V32KYoU9UA5Dm1mH8fxtozl8bmWQqfd2kGyB0vh3/SM9dom
GWldPUj1rp38D1Hm1A9osyTHNLG/6DXaHSmB//G99yHjaqjCUXcUCslLVWhZ6Xqn7QIb8QRzejYD
Om5FFpRPM6WKlaNxfinymgOEBVZFDHJY8obbTtSI8jI5Dk62MbNfGiqJNQKlRelAj393cAFlyosd
1VXydv5+6maTFjSdUVjZsbA/CFaIMiN2/fLevRPVdGprFIiJU8tSKkuhcZSoyXHOaTpmo/JbV/p5
Ywarw6TOXgPoT9F6QyGEc3MuLa0hHquFQZEefS7ThzSJROEytJj1YMR3HJ21qeNnNUNeqTSDxPNb
yOMumY6hbGVFR+P4mGey/mmiALLt9Q5d/nD4M/utsRl0QN9KqDkfVQbar+RoIkaeZLtYJ3GnTEx8
oPC+uBi6ym+1uu2LY58E+jHO53nHxKzx0ITtn0RiFnARyvUGAR3l0/UPeuahwrAQSCeb4K5YtqW0
DhXSOXOK41gJPpOmBSVyUL4fKO6k0grZZ3Nb/4nL8d2sBQwToKjT8tYTiq2n3hpJAK5zJSyP3Yxi
OJQ4eYc7Ra6dDu3KwTgPi8IWSCrwlkRgyLOntmIjRwlWy8qjUQ3+Nq9LB4YCaZpSKMojmNnwr93H
+p3fjnHqWkGkPirOmN9c3+nXd/nyG3O5UxBBmQNuweJ8DnYQ0qUvy+Os1OYnaGwI5hmjaMxbGhsA
HSkepnwvy0X3KTM6BHGiNJmepqJN3dlJzLtWMqx96zs/VfCi+9mZ9iPkko2ftOWP67/17MYSGyYY
frQtKLYto3cZ9YbDPOrymPixvktV+0NOln0oc1v7ed3SWfKAJUFo5mLUxEC8RbGRpkmiIDxcHGdH
ibYV0zbRyx2zlTh8HkzE6RK8d9tQRYfr1AEiu/GryKw0mnt+m2yrPlepndZm9tQ2cjwgJ94aa5SV
8z0EequB8CSBFWWNxVuZt/iUcqpNRu7Nwfwpr5IxdJHzkKqHciziNWLVuTlIXCC4SF1123aWFFCj
04YZiRnbYwAkGCKLhqR9lB1AyG4kh0HzbiCCQFZxovg3ONxiy1pXqddNJU225QVqokUu40Pjfo9U
aBisZOaXFkbbSnD2qPeeAT5wmblO8sj2RtBrG4R70VoGBZV8GvyQcVfvdUfwnW+MCXd9k6pRwQsN
RhfbXgd0xeVFVbjmGNvvjvY83cCnURICWIIK26kVG6T0nPUSyN+qVw/aXCMSjRfB3dLD2B0Gi2TB
aPXCrTUzWcHPnAd80lAqXrQxBEhgCW9ufKYYD0booDQxbsvev4/GiMZ38zz3yqGSnt+9nww6NMFL
Aj1GB2TxNgjaqRhiMkSvq9LJcidDTqVNa5uJ894cm2k6vHGQGgdfKEpGp1uq25XCG6QsIKUlN5HF
fa12irRz1LWu05k7LgwtbmqzsjU/N5DPS81+q+Z/i+HJKqOVu+IsKmKEFyJsbiEZiJucrsb3pyaM
hKpEYbYQnIviOZe7bKXCe9HIK5KIwjkDARa+XodSKvk2siZdH4HRM4Iu+iAj3JG/90yJxSD0xrcR
Oj1nkclJKRk5NlKAQeTfDhlDm+nKNitWln7NrY5Pk8aAV5JpWi3Cbdhmdt3xNLo3p02pJJuui10f
Fqk1Hcbg9rpXL30AWyDQ4KK8zt6DSnb6eQZzsozS8I37VH6023FTba223V63cZYuvBqB+02/ngII
CIlTIxPcDSoVjnkvx6YEPDOMv8y6lX/peRLdVZMTfGt5q97NwM8OgTZHGxtK3Ve5M4Mnc6zTQycx
Fgx1x+YuL1NofJn+qygcDbX/WA/W5v29ho23yQ2/lvozGQMiZ+zM8nVeavNU21lq3wMpyza+nhe3
CnpZG9ox9QGhqXGbT3W1a8fK3sZ2lHwwm2Y8SK2ZB1TrOv+uUO1q51tF+MFqGv9oSVHxXMtF+zHN
BIlgGqTDPId+vEUpR962LURNCNud0ex0C1SxGyrgSFeCyjJtYFHwXAUbFKQhJc3FWQfSm83jbNr3
kMJ5sx0UtbmVupeE0sP1j71maJEalvIEYAGw+n0/39Oz32iD5mbRQ9J/+Q92uOEE7l9c2gvHndW8
bSMm6t1bxsQkXnPn5NFLqVe7cbb2101dOI+83P6ZWgTkyewKOQtt+x6lsUcfbVmr2rfTsTVkV1WH
lVB2af8crhFoneTXFHdOz4qadpEGt8m5T3tU3gfEvW8beMo39tR90K1JWdlGsU0LZ4fBLgbwsYvk
JAtzcq+FvlJgbqid0U3MvNvWarSmV/DKJTgxQ8VeIIkVON344BIzk1Apih2rCr1Bjcpqg4K4X+76
sO2/NkFvMVvFGtQfDZwHItCUhuNmbKau28ij2k6bpHC6586W83Bbo8QduFSjNaQVpiLRNVcLpvln
b2bpk5nLirbLE11lzLIRaMovuaw1INtTVw/2llYJj8BIDaq1XtKZOjD3GlL5PO7FQGohfXX60ZSp
i3xLGQPPiYFM9PYTaOgbvTZCJihKTDl76SsGZGnMMG2yrzP/V4zT6l2/m6Q13NuZs57+FGvxCsmo
ByhFNAReK91lckzuUB1S9WANtot27+GdJ+PVGII9BgBb5wzuCr11MsJ2Crwo/Rpp0q6f/vbhMxNj
7/vx23VTZxeVMCU6I3AzUSFe9sclhr0C5Z0D1IerrerfjWDEpzV5tLPDhyAKz2qCJA8skbOcfkfH
KHoVDevIqzP72PlffCU5DIww1ruV1PUMmYLHYEnwTKlUgK8Xv+RNdt47ju+H2QjGR5HuDasYdhqJ
bFtpxaeh0qZDMhbjLlUY9mAGSvI4hnazn0KkF4bQ7g9wGdQneQDyWyjkbhVX46NP3vjQ5drHones
j4A70ay//gnOOjb8aMFZFNmv0AhbcnmmCFBspcWxV8W/w6BivNO0VWf9AGFqbyFVU033qFlu868c
xtSaV4qdF83TkwNbTBOGBt3CtSsIBfUkGzHi3wxyreAOMfLgrjV6F/IDLMCRuGI8Gsb3oP7aNfo2
jIEVXd+CC6cLGuq/n7BwkEJJEiMxTMYyTj+CGDZb6/rStm/ljbYGcBHviUXIJJMVaE/aK+J1deoh
4WjpqHuzWn+6Gaq/oz+7Qf+SMaZUDT4bjOu9vrJz14e8yc6KwitXz5LhP+QamsVqF3pK5NEB2dR2
tM0dY2dkP68bOj/IVBBo4VKXpCFOLfl0XdD7ZbvQtZDXvSqA1W4mfc6aFfjKpdWIeCGepdQrZPEd
3xyvOM2hZaVB5FXFH0naBE+5c9/WP96/EtCCNogLLjdGB54aSarJUOOuiTiEzSYttymjEpVprRpy
4XIBZEpKypmDDw+F6tSMZAWa5ZtGBFr6q6Vlj3JQHAor/GjXyb6cGb6KGnitf3OCcnTttn6YJ+mv
oMRK3cpT7tKm8tlsngw0F/lRpz9kHqfSEUAGBKvuSvV1Rmldde4wrmmXXHIRvIPQSFJCriqOxpuv
l0ZVCEl5iD1Tijf5ELmdMbpBvCIwcGk54IHgP4L5hGa5PGB6IYWzrsdeIHeuRLSErObyDOn1lWB/
lmPRYQbcBHqfVhYl0EXQkJVeDQMfPGcTt4+Fkg2uiLDb6854aTVvjainewYIXjHnsY49IY1slu1D
qRVu4jwFtf1fliPGlDvkPEL1/NSSqlej4yRd7MVWFru1FD/I0rBWkzsrdEO5gPEBrElBXImiy8LK
WBVlXaf4wKT246EOlWE3OrOxrYFzUUyyf02SJlPhNtJdm4/Ozh+c+N3BnssOQIbQTRZygYv7hjRy
RLFQjj0rMsKt5Nj3NXy4XShrf6emNLajzkV9/Ste8nymaVLfp4NCbFwcMSRP6tFPhE/GzoFHwnxD
JplsYqahrSzugr8Qf2lKgb6AFLZsWpil3FVDHiRIiP0t2D8CpJbUG8HoefeSTgwtPmQQdl2px1Ls
GWq6A1F45w+GBzN3d93MsumFv4jEDaQvaiuCi3HqlQF0wT6LkoRZ5k61K/08GNxpdn6acdZsKB2H
bmz7istUtCGAbjisNqwvfLqTH7D4dLMUMbOxKhKvUeRvzDA/dLLxkE7SjS+bgzva+ofY1L5WQXUz
dUyBoyAN2iVm5HsWIx02ppnsoqajba9vy6VfxduOsENTAhLR4lflBcgJaKaJF9aGa43xLp0/WqXx
3kcrm09xlB4BZQbVWAKKqlgLOxAHYu3Nsap+hNqDokY3Dq+e9y/ndfwLRHzeWks6QlQ2ZiQ7KcvR
6p2iw1OyfjbVuwtwYjm8anCnVyvLgN1p1uA3WeJ1O5OOVZh/Vpo/BWSvz9dXI3zyNMVj+hThDRAU
UFs4B6c+O2i9Ew81w6ollfmidV8WZLLD7rqRSx7AyDNSFCGafDbpPgtqrWmMknDdfFPTL7F6U8d/
r5u4FEuE/hUsK3AS1PlO16FUmQ/ztMJE8CHzP47JbedvzTXFyku7BaSIy4AWDSz/xVepOoTTRoOI
pRVz+QeQfrNh1oFZrATGM+afiCRv7Sxu0ropC1QLwsQrv6VJ7kpMNVByeOe+K6PdVFfywc/Su7Ss
XAbWpVb4IVf0lfN0/szgJ5CbCCEseivLBKiJiqgxhjjxCsmbouxhTNuN2dwMSYiG7Br0/IKD8H4n
+xfCe9SBF9lWVzNEx4qVxMvG2W3Nv0GTu6llrLjhBR8Bogw6iJ6GeDwufKSXqnDw64ldtX/KaetK
wR4KOdu6hte5uBxqEaDf6cibS2WvOLC7qhlVLraudtUi2Mzz3ZS/FwqNkxDmOLc67sjmLZYzVHnU
xJZFILJN/CPYyE39H3aMT09Nnt4kU+oWfpgOzHxhjm7CCNhf0fzU9xEXWuUm9ad3n15BPIBUhauR
6iyKV2bs6+CeHJZC5qgNIRT/YKOlB1Q2Vo7WpU/D0RXYFCqzDL44jROU5OoRuBLztTOkm/SvDiR7
670SN+LLiO4qfxcc5SWGL+mr3s/6BiNISQf2zgkelPBYpWvdswsJB+hx0akWTQIQRIvFgJodmww7
TcIEzijZ1XV0m5jVtgV8XwR3YWffAfQ8XP9Y51WBV2QPqTEfipO0OKyJMctZ1k+pNyuPyegy76uk
8b//rZdfrxu6dF6J5zyewfudqwvmcllJvOLZxj4A7/WT6QduLzeb1af6JacQytXAtgXsf9mZ6OU6
7JwpzbymjX8XQDqbGYys2bw/c+A+/2dmcWClRh7DSWKWd9kYN3ke3s7p9GLp8dr1cWk5XIWvECiy
oaX70UD1tXxmMvkAt8btAG3ukyEQdRSjWylyXLgQUeCjag/iBF9fDiWh4UFbTREzw7XY3Cg+9A/T
Wqt4XfADgFxkjqATeMAu4/YY1I4zzDhc00Sb0LBcqVE31EPptK5Eh0uFDvglArKM2o2YtnF6oiy7
stPOHlMv7u4YJuiiYKimXyuGPZZ0Jn7J/d0U/cyCH9SbK8XYTO1aUL+4VkGs5tEpuM2LDCP260Ib
By31CvnGIrksESj1o03wH64oxP+g6zjkSxSnxId9U99QlMJwerQAEWvMDgXaApTApHClXCocepFc
QifVhRCFWMqSKN2ZJUC71k+9REP+dD7MqbKptafW/yKtjf25EJS4ZyExMpqZOtUSiNFWtHaMBEfM
4eq6fRbEyIvE2SGb9PG27Eg5M0DvxwjI+/tPtQC/otJAZYVsfREOeW+pasZ/PEtnbuyfzov79zdU
wPcCEELkSchXLcsdWu8XZRiEode1P0twT7IB9ry7y+AKOKvyVReiB0UVGil0NQWed3EE0ENoTGme
Im8Oy03OgPAAibvp6d2hnevqVVkTdAHZ7qn7IRiUqYmhR0jsP2Vzt5WNvybzZv5DN0UAa//ZEYt9
4+aRFU7zoFO4tIyPpm9tO+lHXHwERbMSOC54OuGPCqmIGvjgIoFBmHKskcCKUPyNdzYZzDYyFIry
SuJOWfIy9+V7p6uTY7yxCEjjdGV6o2gl2KsIGc90o/NCUOOPTE50TTldWdtFh/j/tZ1J6IVpGedK
7lP8bXxai4PMAs0fY2et3CVrdtTTFTkdI3vY2cjLkIaetJhBf+S1a0zMCzcWdzwvOB3+Fm/shecB
GPYTw85pn9TGeHCU5KbXmCJx3b0vG6GpDTqShvby4yRDY8goAcaiXj6bwV8rmX5ft3Ah3rGMfxYW
90QfBEmXKlhI5GaX6j9QA9vUsnUjKUeIYltyzc11g5eWRGpOn+H1zbFkpHVODOfCxCBV+YccKpo8
1V+umzh3AI2ZQwoQLYEDYPNOHQCStT8qGTFcKu1NESZu2/4c18qb5xsnjKBkweMMdzrL9RqLIXeU
uryi9PepY3yItc+Rqd+H4/gQZi38WOvm+rLOr3SwVFwQtFo5ssTU02XVvqQ7IHMyD1aM23MRjY+B
/dyvzdhbM7OI21Hpt2Gdl9yA5i5NjciNGsoDWZW6tfPn+orOox0rElVbSuMWRMvFSVUdKbVjecjo
0j34UfmlheZbjs2HuQQYEa4NJbv0xWBdUZ0i+xOUstP98+VOogpH+hfGtGIi3tHS+KXS0bCu279A
P9ffb2eOKM4V9WhSMIHXXmrJIlfbjvJcdp6exvW2AUywRbSguNG6cY02fcEUtzokNhpNYkTs4k1g
0e8splDpvSTy9WM2pt/GOFD3s2V0h+sf7ewA08mgjyXYjgLVuSxK1L6pSlXV9x79iq1kldswvb1u
4ew5emrhtZ/y5rLN/NRs6pK1cI4kt+vkbofFej/nSXtDQz3eSHKt7nWjcbZjMiqfr5s/80phnvmL
YCZoNFFwPvWTvvJDQOJqj1zWPmAYs6U+B9ta+8Dk9OuGzk6aMIRuHA9vyvxoaZ8aKsoY4R+bdTbm
fYoijs8M0thC+erXdTsXfeONncWC5rZKlFBhQa38JdGOevAl1VZ4gGsmFmer8CN5imKdT6Y99uPP
wT4W2sv1VVzyOxQrIAwIgWZc8HS3EGiLNZRlek+ORldmNOKolSsfZM2EiCBvHA+dxrwJNUy08Yva
PsT9x+tLuLRLb5awFGJL22BqIisYvDSvtoVSbQoawrm50tQ8i3O4FXRWwg74Bwu+3+kqoOsNadMm
g5f/pu+wiY3nJjv0/a6ODvoajubCimAMkpuAoCF4LiO43VkD+DVWVNZPefycMqIifr6+aReWc2Ji
cR8VRVlaCaognqp8L9LffJeqeGgAyj8qxcr3uXAgT0wJ/3jz/dWuBJ6LzKeXpQ0J6g/N/j6iIqms
5Q6X7VA1pKb3qnN4agdSRTz0WsSuaRtnsDe5zQMMdVDdmbfXN+9CLGNF/ywtPFpQRZTJwhfaIt4k
aLYyqHmXaBvJZ7DSyu5dOD1IEzGVEJlaMfJRPV1VIE/qZJfp4EWAD3J9dgdeLdeXc3Hj0G99TX8g
/i8imcHY5BahfmRG5busCvZoC7i6eaOP2c11Q5f2jUIDBAlBT+IyOF2LXY3GoKfdCDq+c6PxNi2/
2vl38S5SupXb7tK2OaCHXjUEKYMuTKlxEQyy3owecncQKbU43HR1/u7kB7a5ILzyF6VDJF1OFzTY
mVVIIwsKteTe/C2pwTaavqrBTlEOwCDeyQ6ilndibXFmJ15dzpj0IxXXeJsVjHT0n/o1Kv2FNAEj
ZFZU3/HxJZioVijnNm09elN1z2A2BrSillt9r1FZ8H+js6Z3a8WuC5+KsgklDai8CHEtK9YIEfSS
FI2jN2jHgjZ8vTZq+MKSTgyIP38TgLTCTmW9G/CFZNwNSbyhXOijC4jGT6pabuyWq4OaL0TwtyaX
ydY4VHPSSZhUKoKRcQzJjXkvXz9O5xAYIaDABEDK79Q2zkYQxOjR2CVZr5fEt/0UuLNmknY3u74z
3STeypwyi5lvsvllxfDlT/bP8MLvgUrFEGk5XXbjpc0W6Q91iEQW/lJ137So2Mmj4RbOTz0x3Km3
XVt1h2RNNeOch7FY/uKM+0Veq7bJ6QtUHXyWfdQTdcs8p5afE0PHgNU2W1s/+4hMuDY+wyNtSpeu
bOps5HRbdYe+2he9f6snJT3Agz3vW+dDo4z/6TPBDqBqDAYCUcxT/7OVoNMB5I5eRJt4TEu3pjCd
UozMjI01ur3/IW73HbPPr3+lC2EdRP0/swu3p7IxGVk4EW3lT05QuOnXQPdpq64E9TP5A8LSGztQ
uU6XF6JiIdc6djTnh50e0kepP0yfmX0sPkL4vQ9emm3Za+7cqvx3tBlW1nnxeAsJVypu4JWW+Z9a
GkGcmmyvHSEYG0m7ofzLqKr9LDUbNer30vhZ8m+v7+05BkAs+o3RRdkg7QaURlKMwq59spl6a8BJ
iIs72ASGcR/0G1v9olvprYzLhQzvnIuVetw5QFz8Ag44+sOWqGMtvF+Z7WpQZ4XDb2T5QWufOy3Z
tX7zolR7Xe53nTXdVkPlBto2TFr0yct7GPV9KDF7uLhNgvt6frGcY5f6d1mwFiDE8k96C4sft0gp
hjpmspzGjwtMY2/42bZ1Hv3uoI1bvz4iWhR+VKbb0l/DrImTdGYWFQ6BiGB3ltyGPCsyfx6EWSTy
5uDQaps0C4615PyYR2Nn29LKq+D1fXTN4uIrMEshYSg2FsvcuJ3n7iaoNpqhuoZnxocwPDa6wh99
0WSkbkncAsmtk9t+lg9N/W4kl9hzmnCsXnT99IVLMrlHKspA5ad0B7U/Gupzqa0s9/yoAZ6jQY+u
N/8DubzToz5PjRZNpTIJea1nqd40vOWzGSrvjhlSZKff1bL/ff2knUcxLAkALrJoiAgtZV4cv2py
MzUnD4E3n2wH5pwSb5tVSPG565zaWXzIBEr5XOvG5MXPsunm9UECRfq1lp86gMzXl3SeHJyaEkt+
k49UiVMkSmZPr2kwQ319s2G++X8yAgqXIMVrVVsaGftUCwaMmPoeYdNqmtm0VeKmiO2n7i+W8s+K
yPjfLMWZi6o0Jazo8dccUskhZ5QKcTfVXpiV50CP1EZjZWXnrwjIHcjD0smh64xQ+KlNRgVNvcpA
Fc9K9rHza4gPVvuhZJBLpq3cLBc+FNRkuOPgNoUy5OJmaxV7cpImmT00fVhM94CYxhxVu+vucDZk
lJF8dA9Rx+PgCsTG4qLuyrYdhzmePat4KD7WXuknblZSz0TN4GG03ZbBLin/dN3sucNjlQnENH8p
pSJzdrqNZlbMQ2mwuEaHQF7c55DPxo2hPQcUctvo5rq1CxfmqbnFIqFsUX5qMTcnez886nXqDvVz
P9z5HxMIvJa007WdpE83Uzjy6Ph53fy5z5xYX1J224p2aYHUppejf6/L3yrz6/SNHutmGP7+F0s0
SXSgbLxxF+eOgXopkUSaQJd9iqXPsv8S1n81/w/PteuGLu8ooBggAgZfcNkrs52+g18VzqAhrG0V
RwyAiVxis8Sro+n3tOlKH2EfAIKK9FS+9MCOrv+C89uATRX6QaACKeguQ4yaya3sBHzSCVV50+3U
gzLvdZ3GULqprDv143VzF547p/YWwUbNujarbc7JJB+l+VPzgzE73zR5a0Y21IzbETLxdYviW51G
NwzyGEZXXcxEWdLSrQkcYiLjNe0MJRWFwWauXRps4apo/XmkObWknh5G1TFbxSiwpMsHnSqCmc1b
Y94n8nORfsv95zI0dnV/UOVgU5bKLQX2zdTctt3KMRGX3LUFa6c/o24Y8TY6xew5/vfI+ZmMK5/w
4jF8s6GLS9aetbgNw2oGN52VH22fkvmDWm0TPTxc/3LnVEBiKl0wxBaE4g5PkNOVlE2eTmkzM1M1
SI8M/s42rdbYN5Isp6hNzdIxG7rG1RDz2xRmuUutorrN6i7m5Rpo++s/5tKugoQTBBvAusT509/S
yr0yVZHK+JXqlxU+5GudnfNIDm+IeXPogeg8CczFubBDxfdL1fS9IEu2tsRd/2hIj3HCiCR3eO9g
cWpdHHVSWPQgKE0vU2wnnBOrSALfC/PK1VuGTL3bR4TqGoAk5BUQPl8qCNpDCe3VJmyNKryu6kO2
05InHZWLNamspTMKWUpR7TSRKgQ9u+z8KpnZj1WpSZ5EnSSIfudl76aMggcOvymqFYe8ZAzkE5kY
vT3aU4ukxaeMaxZzHBzb5jZ/xANvMqS7bToW4byCDV+6g1jXW1OLWNJOda2WaRIcNd+/jUYb7lol
7auGZCwIMjdGrluG+3Ldx8+C8/9ZpREMRJNS+9IJTebCxV0nSWANR7cLns35MAw3wTG6Hcu/wayA
lft93eTy+nm1iKqh0FTDYYzFEZ8K1bcaiS1V2oNqbKtRduVv1H1dy/843VrRyoP7VZn+bXB8tYfD
U2TA/zlxp8e4gI6azgn7Okfpp3QshLSWqzQBOdOt9jnMPqnR58CHyHNPKyUWBOdy0/SHPg/dcHL7
8o86ryEilxcUP4k+P8V0jcowUU5cK2/S70LHgbtBD45Bfsi6hyZ8Gv1HehMrH3cZwF7NALsUxXT4
Bss5ZLR0o5wgg/Pa/Xc/qm8DZgdd/5ivrfTF7pLLA87ixQK73lx4bZrbVWcqHS/m+ktvv/AcRNR7
206/6u929XlqtkaIeOZOqn83XgLSuHKj7LOxqvp74fCc/IzFDWg7EWosah8eU993HSjVjvakS9uk
u9OSQ7yGdz9L/dlZlEkAa+hEIk1f1q4GxuIy7GKIjs74SWV2rPZhCOqNRS82vEkeSGuOxppE0ZnY
jrBJCwaMPYQ4cMiLJSojBPbRmaJj1njWvhoL19rX1l3MON4nlAA1Z69XW9N/TqPfwT5z0TWV/W1h
r/jUWfq6/BmLXEBKM2DP5hwdteDHAD+aURz06h8yBFS+DeN9Vz6r5bbMd6bebSTj63V3uxA7YAGI
jgPAFcGjOT04I0y8pITUckzMr3Zoub7BtEHfTV4KK3Yjxd/lKBdcN7lM8bj7kYTiJQm5Hf2uJSFk
LqHEdtTMj335HDEHu6ypGd5ct3F2UIUNIbFO50bIBi+WlYZhD4+4H4+dVboDNJ0kXns2nu0cJlCj
EBpBYq7Gkgxi17LaD1MwHafD3Dwb0lb+NeaN2zAX07p18rW38Yq5pYBtH5pR7AyYa+tb9OIYAzr9
7f5Iv8xuV2RuHm7U23nX3OsPafQkla68zb+ttuPPY9Ppmpd9y8a2I4XG6HQsykeZCvfectXEZd6h
E6LL9Bz+lvz7AkxXI90H/yPsS5Yr1bVgv4gIRM8U2I3tcrnclF1VE6JaJCQhJIQavv7lHt53X7w7
OWfgOMcYCWmtzFyZwI7QXmIsbF//x73+3x8uZuSgCrgFnaNk+a9EgtG5NsKuUjzKDOjK3bZ93dQy
6B9s+SCIK9xACqafJrgyxEc/Yt4IFMfW2a0DQ9PC7PP/v9X+H0+D6SnYkKGihfM2BuT/8xNCTbFs
ZKFQbS8KALfS0yO2Nx/GFVbibTbaU1ZO+kJisCdrDvu7WLL2bmmV/MxvAckiLvS8NBnDZHGUF78p
5M7V1XQ6WJr+j+/iv789PGuBqcBbiYw0h//rrAlZcdQqm7fHVX3f821w8nUO/2soFL74t6PzPy6x
W3kP6xmYIKAjx3L95zsJKlM6N0l4y+uaFp0AoHh0+8iy52KfyM+pcPPvgwaR9phzcI9jkti/MTaV
uFhZwBrdR7l8Mh7T/wMzkvwwSK//HGPC/inBq7IDSd/eHzmyYc9iDQxWy2p8Oryt383iIe/jvuRZ
54xDMJMziZuuOXqaiwcxHS4E7rNvdM8RUDVXNOSdHgVQmDLl+yUeWOIOLnwJuROlw1CF880yCMxj
YS7aF/aPhjXku1Ga5nfrkuR7T6xjCDmsxfGe6m3beF9rqeL6qVy3oKduYSSd/1FYU0xgkJuxrV0X
5s0fZ4QOwzKNISYtnhlvkB/QYQZ8/hX3BEbLPIc78DCX7gB3yGKCwcbJwnGti/DeNKijeLF1pKIY
pBIbm8vPhWqUvNvaBXwuWdnKuzHfdz9UpThG6L5mYMXcbXmKWGEcbH2ueSMv2VHt7IpHASCUIMHw
j51QuwOgL5Toy3EjYEZSIIoYKljKzs2V/VDNGOaBl5ZVDwW8dWCfvBF6R5F9+6IFN4jjVeX6iYrK
ugGa8u05yHT6OGZpf0GTlqVQJpnyMZt5awFxHc0roipafZlhg4ss6lhYPyBDtxxKxR3vp3Wbt0tY
Gz718+7N30Aw8zrAC8iIoWlSjeMwj/N8jiznsBfHOPndamX2V5ftmFwWiFLuy3lJ+ImpJhxIgLst
d8j3GpnPQlrab3tipwucm+TbWKdgQTP4bmUdxBImGSyrN4QL5dwXvW2XVJ5uhNij2NpmAnTH1ycM
SYnX0kKA2U0Fy2GtaSBzxdCrMM/QrpH54aCFwd+0Unthfh1Jr5I0i9dat/bBhzSSPoAd/csrxZK7
XI0SDYux2XZGSjd2RVRp+WdWSJXprFeiPWVJLvLOhDR/Nrkf5546qJKvu9lrOHPoLSXIcOT0t5LN
/rvNnYeRVrJZffMHAQOqlsZiuIW4uQvVgfWaJrun/VRlhqFuP5w8iZXux1AVrkUTWHDzlXPIhjuN
Sc84JHJj+WDaanKdd+gw4MFMYh+jY0iuvnkrl2D5MeppIgyEZ2Rv9nlSK/zKFNBcw7AaZ9h7KNh7
M5j3dvlB9njvEUSZPNZQXjSPW1IiuIksTJmzLY8CBjh15X4GmK+9IaKhevZ4jc97atuLWAx+9zK7
8MdBATd3GUP32RNEd6KEQYw1LBTZ/FXCUfvrVFZ07LKAFNZudxP+fjVii3V12KuPVPoaK0pq/TeP
dPHdbPLjfpoZPn0LlJN3uQXNDOLKbqI/RqVsh76jhX00xLegeYPn72TnGH8PcTK/whLCHUlkxHSl
LOnDUtOb4ULjpraHury6+nmZ8QvBoCKDko1pb2ZEd3d7s9bfEg2tPCJbduHQx83jMRyjpKdUm9sV
p8oEUjjElHacS/11XUu5Q+acCbwtzhIcaW0m/wjrNYMp5o4HZUclmt6WkrA+Qazo1BcqbSMw9WZ8
g6mHTrtiBG8GQWyJoqxGotCf0ox+GxZPW/zRFYzjOgwmk681hA1xQMle/TI1oki6Y1P86CmSwN8W
JsPP1WsOmdE61+tV0tuiwpsj/YzkxXVDyipyym+bDAdCm1lzn4wGii6+VDiwbCbK5XTUR5pf59Tw
X3tYW0zSTWNannKi4VMEmmK7T3kcxytF4ec7n+ac9EURsRDOt76C6GiO5QDE38P4sjjs2qejzL9V
xKoCk127cl0LfyxYeYQpMxhJ3RqE1S6oaGY+7XdLBdtNKnWdXOp9kR8wpU/MXdNu6nKkYV8vstSK
dFiThJ+Fkm3zSCn8fp6h+Z2yIdnkLYfsmP1D2CfY3MUI9r0zohKP24E4hssREvuKiJ7kM+BkLl59
lmzzpyTdFQF2XeQXkN0TlBE49b9hbhHZoTlyu39te42EGwC17GcAZ/EaES+Zd5lryud9r63um6U2
b4cVfO7yNSAcsV2LHJRzLVN3aVA1HSfR7kd+ZlPY5V1R3CTBoZnW5ZIwWNt2M8bE3uA8kqdXUu1J
ddnKOD4FgpumryAtJ11SyPpX2GBs/XSU2tke9p95/pqWBmhHkY96fQzb2jyumMEAb6jh7Tkg3z7j
CGrTdh8yX07xIbGe0oGmxFXdFvNlOS2TbQl8/vH0PcH+XPsKACleIxI8xi87QpreUGl40gkcGMeD
pDri95miiZAu2WntSYb2v6e52b6Drqpf4OxHv8/S+xkXNIFZddmyYD5tftT7lcskPHPQBvNZsxSo
uShbVXUIM09Oabpb2EXdftlgaANZduBNeZdNdvV9joTl9v2A9WrS3YI2p6FczO66JrHHjwlO3aEb
8aJh8p54TLu4Nckhv6zzR+pWmZ3pQosMQ/DpGO5KbVrXA3ljDCXqHqfXdZ1aPkgMdPreUZiU4FhS
lbifIp/qZ8da7KJVprXt3Zq6rZtuHNqA87wcb0M1dIHAApu7H9ttfW+mKl2hyUTa9ZmICXFahV2L
5ZROZvoXSh7Wk5zL+gm+QrcWCT4efBA+gd/AVnmND5QBjB5GcIJmSLzKdoGAzSS1/ZTjt1z2ScPR
LUtQ0gRjqL3HWqRPSTXH8WEju6TXcsdPL2FsXXVxRNm3mmGeqXfjuqVnXUmuHybGkodknNY/y1yK
l1i6GAZLBRDbalp3hol06xt04arY7lo4UGEcBvbj0N5NS91iRwZABSrPHDlPgbhnUVg3vaqca4N8
zo1Ob6W12VdpVdN2iKgn20Nls+hwm0e4oUEYoVP2vmCKQnW+GAFTofLAcQPD2uiHAsF+M2ZnD2u7
1K77h/Ik/Xc4sS59BE/vr+CD2NShnm7JebRaoNZDDQogHUHHsH1Hupw775wwOO+lS3tCEmuzwlfH
+vI6ZZmeXo6lzejQrPBIGBa+E/E6BlgkDGkc5682hdnhMKWjKD7Vrj7m4dj2dboc1KjyDq5gS3uH
PgMtF4EYcvmZTG09vY74hmSXJBD1DX5vfIoKi6N+QrXQ1D6+Kg7nxs8LnkoNrg75h8Xu+JGNFVnP
44F/eGon+awYeiyohm36LSdJoH0O+v9lS6bjd2nThp7I2MhnCeTxXrkGLYRjgr9OyOnQd2aX6QvE
9MBXb5cuykqECfxB+0p/7JTH+CJH3kzIzJ40ygcMuNFzSpdj7elOKOvLVU0zvNqcpp1CxfDYTmn4
XQjXNJ3HtFA7cMvG7ZRUBmtocInlHcJkCvw0m+QfuLRCzoZcD/NPCjV+1bUj20njaBSIlC8b2+UN
pCqACc3ETqOsc9o5OLN/yuLi5BkHGWb32VxPn2eWbShcUp19wR1SiY43cfmuIsqcDlHjaCoi8/iO
Aj+O2MkJb7lrPKMt+g/h4l9i6/mZ8PGAzsXK3whXWMeT3hwORjZrCg04MN2PbCkrFAEJDGXBO+fx
sWUbRe+S5oc8ZTNug9VShKmHWr6vgYwXvmTisUWm1IUfafMxJRihd8ninlOTjmMvipEUp9wZ8qOl
KXACRP/MWA7bFEM6lwW/NjmtsaBqr+ilnlJtER22h+U+29PVnVjpx7TDYBH0rYDQkVa9Fdb4z3hF
qL9ZYwBDidYk4r7Va3I/lehXT2Xg+n3MdoBGtEGZ32GGui3hCBN86DabNQEu0LytT9woiKq9li5D
MTIWbCjhGawGNDPHgtL9AJ4JAAqaE/jFrLRP5rrVf6Ov8c7zDRZZqJGYnC8OrjYWxxaun0e0X8pc
zFzKu3IyjF8xY1FkQ5aadXuuN31IfJi4swQGFBIohiHRc+etFrno4bA+PylXAEtIp1ulkeUCNVoa
YODf1waAGdLVmsA63J3Vt31Zyo/czmg41sLDZT5pZs27xTr/OdkNfD19BdtLYGZgusBAu2D6qKZG
dGpaj1OJk5r0mQFg31WIHEh77jUMruBEtD9MJURyspT4q9rCq0/ZjkkLVFakuddsD6xvq02Y7miS
9eh42gZg0Kz+NmUM7nUbQgUDZtuiJH1ZLO1TyFWxdkJPFWLG9pJXNz9dzvtGsAzS/GKPv8epFmkH
YyUxD9RWTkG1ty7PCFlI/qSYvACi0zoZMR1sxNLvVbO02JRiUShVGX0NpSmeN+S2NKdiM/XW6WQK
CDqSiFpF5hNCGmIBYLGDzg54orYMlajfJv/PAOqE+rRwxYPGz44+daV4gkQHbbvMufzrMs8/E06n
5dSsBp/kXC0N6wWqpqkXjOf1MGV1CVZ/XvBMZeHilzSlszmnGQ4anCi6fsPOo68OFrCqw8+mZCCt
UBSwWWaeQlCTgb0X1WEI8IBF618o/0VOcLA7TZoztFCume/zI+OID6tWBA1Xfl8+7xVQxInMSGlB
4XZMaGODKzuKrEh4MICV/7C5mF8QmVYB/oHTyVuqeKoumMKqso6uqY5dhq8ByRkFPJA7ma387ywN
STFtNuEYpK5BNHxbHfQ3rM+OF8t8EYd8BMSB/2SeH/BmDaxnSKU+wyUjsXjrdfIaM4zWEpWr9JSa
uYIqjPC8GjL4KkwdcRPi3scmyIFPM0bcRkybV0ODzu57I8YiPfm5kk+SHQHW4Img3yO61aar9tKW
nYb7ne0EFQ3cMrcFIlJEOsBY1SSsffEIIFGXgnEqBogzMEjn95KdYAdI3FUC8Adxb5QgHaxBp++k
KNxyj2ZCEZSEO4A71iRoVxfk5mbow4RWJ9h2T+Q05chzWP0c65P3gv7WwskvCugnvWaa5/qq5abX
17WdBC7rPd1U790CEkpoKac3RRbDMLxx2GJoFCKz7yyR5lvgqsHNuJXt+yTlevS3K7TuiiNd0Qan
K1qWCYmW5HqIoPlFjaXNz4Si3m1YIAIZbm5HWBJg7bLfEkKeqmnGyR2WdHsyGVEornmS4buXuGO7
USUZ/aQMMftDaXY0jAiyADhc0LJFrV8U03WMyNqFOpvst5Myg6ZvpcWCItbKfO0qbEEAu2Ee8bqy
AlGXSF4smt4w9AEDwNF3/O/CBbITIE50KvePo1Eq9FYbhWYsAbT/JJMUgboOSb64ywM91vu8JIj+
KLQ1zQDvWaiuGXZC1hOEBpBu45A9dHU9b/BXQ/uscUJtyMmt5mxMB5V68TlvZbt2aI5w2h3pUuRw
Xp+Kuc/rKYsd3yZVn0Z1IOvDykVDEjnGneDoY/nJk5kjE8cr1JLLnoeti/mYaMQFVECsiymCX2rQ
nvxND5V8P3RpyblCdW1xad78y0fsdYgrq922TzCaaEdAy7x+WmF13gImDGRBdYmUdJSEFCJyZaas
uYq8lD9aoo/3LMkiBCUuCf8yWPyjl8l3woeiCE3fjHF8aXWCHe8zjvuvzidc4zuIr49kbhz6C9h2
lF0LyErjS17ieW1wRHctZPc49Q6o4c7op1fWV6LYqscd4yPjZY+iFl2SMZyxO8eKngT8HcFpxXrf
ej+HtOnnEZLtnobKfs+3JagTnSdTIE4eUoyO+v342fg9/7PEvAJ8s5TZq9Nx8x3dUBv19VLgY4bJ
rYLLe6U47tA2l78dh08FzIhQ4QMcNBIH+DbdMr+N2pceQQrLgxetwDnmGZqnERZNCfoudws5zbh6
Gn1sjlOThnUaxCxzuBQGhAD3HMfBX7HyNu1ckapHZZYc0CBT20dGSpFflvSwj02jFRuiAk7TMbql
y2PLeUWvVe02cs6iz7PznDgQP5TLBR8ZHHncGcyCh3y8zC2k3JlJpyFxJJ+vDmf7l7acRTJkrALA
BCipZr0+SsWeypjM7MHnMyIlNkIgejderVnHY8OKPurd/s6pJetQrqmExVWmrO9XIllzcrrIfsEP
ssbaHFy7nqHayU4HIvVM70zmPxpXu88yKodbIFvVDj9pbX4ke9KiekXu3j64RZQoAOgscLuRtfrm
yxsEGSAyuFNtovzdqlKq+xU+/OqULHt5bYHmxEFClUO6BXbc13pHA3JqWyHZZYlSNt1tIhJn6ZQ0
n7VNkHmhKaoq1bmAo2GoIfiBeDDiwk4i8Jl9MuJFSy4AGXtV1ZfZwiEdg5k7uEoXmwCvZQ67njOF
skoB1CyasSdySgEuS6f8udUGyLBGX0YHMSGNkesy4QN0EhKYnqHFw1bo2lwnxMDCupwHfGIYYm7G
4QCgSYEMS2N7okOth33Jwo8Zu0z1TgiOoneFPTZZW4o8D5fN98leyQRC6SQHCIOXyO83jhsQZVax
PijHAeUEgKWfi7Twpm/RtV0NomS2gauQwqiUS/XJ0j3FI5Q7mEMItDFRcSj2u6ENzsAppu8AdXgc
iIo5CqYFMkSUMlrBagcCQNtnSKfUQIps84+wtsKcvnJbeslWxPl2c6SpG6BfT5crChGpevgb4nvC
cqEqiAWtLzXGz+i3PTfjT1RkkfZ0DgzW96tes+2qkGfHAOymMrmfyaL9+XD4VweCByRUk+8aY/O4
JtrbiEIDWCjusR5ytGrmjEjV6pVrwu/9JJCRWSKloxT9DtXm++QCX58T4SaSdv5IWYYk1BaGaoFD
G6RDiBFM0j4+zAdQlR74Sl52qVDuGAwfwzrUgIi/RRZQISk1+5epkuO3kh7lbz3Ox/INcVt7+LLh
CinfMlza8e4YMdj9BU8Z6HCkW4mrbWzX7CEtx2z84ZU5sGCLXj+R1UvXL62YVI/vy2HsKa81H6aQ
T99NShpshmJp3rRvoMQaUydRnKRhXF7jyj2ONSk3YKzZFqfG98IqyS9rs90cRRExVqgnX4RN3U2Z
VQQmowg0XV7hF0uwFqurEJkyz3MyIFWuwkobxV6EUKxAnUdG9wemrrYBQA6yAG0++FzEVZt8QcDF
SGERd0a6QNL2uPc8lPu7QyLSvZ2TOsOBvdBkSFCt+ntnD/IV6Lh91DUauAtHFUFPk3Fz+QjrHvNr
Eo2JUAsvhf2cixQi85xGCQQb3SJa71Y1db/h/yTvJHdOX20Vghj2rQ7u3oGtwjGdEMFQuZH9UW4m
ru9brAQD8qAqOtwQ+GKot7W4irCn8orYSJokXdkEO14gDOLkpOexIRjyrSW9X/mB5dpdkn5HrVvN
sPTlyJIsGlmCD8Kc6+2ZCiyXX1OML0jl8Xi7rOoHAHbbdkJlWiJbe9mhyC+IgRoiQSZr1nPrqvXF
oEcSJ9bgHB3yiY/6XM5kGi+Q3uVfixpVCl5bw5KBWVjHUYyNoobc13F0pwOaC3sh3on5zrZbsTwE
gkhWJBDUiIytuJXswx84Eu/mEeXNCIwvwl2gwzVhy785XCzjQ3qQ6s5Oha3gK3UbogYA9E0m2xr/
MDvV428gdaF+xvWaowmJy01AYySKJEr0/VEoVYO7YgJV7AKkBqU9Ta5bUSgAXYYqxGaMgLbACkBT
EwPAMYPB6StOKpP2R7uo+M84dciHpKTSn+laL08bIxoykuTIUaWZ7dg/rdRkomd6XY4XjjrkPZlR
4PWxqsQb5BigcnqeqJjct6x1zccqsuMi9IFa4sAsk7iDITPgzLVJ5TpMG5I2LpX0qnxqPWEY5Vv5
9ouwHBlRCEkSvFtJkVbXZhf2qYYbZtXFzZITQp+OxxEhNRlsnlHynXIlj4egUlN109hCxVMsZv6T
UZ7Wj07pPQUWBSAMRWoVqh4Hzkbv89wZ81KqLIDnUDKlZzZzFLsTlwUg6dBIIJy2oWhFshVlwSKP
u0w38xsFbwZBaVJBpYSIAfui4SHy4lBdsztw+oAXFtyNVbeuCh0RHdPsHS+z+YIOIzxy66sfrsVi
daqg7lKzY0QuSyW370fZWiQllTC/P1Nd5RN2Qa0z6IGZBUDqTfVMgGNK4AVVHbtR6yZ0AAGi6oiv
kjcOyD3pJhVg8jAvI+4CD9Q/dO0aawlQmhUGT4MAi77GHY2vSGfxVOO0fvNxXX4awHdfZmdRh8En
RPXFcZR3TAB7Oq0RnV5PuMUzsUIYPcjCpf8WSXLbFasm3wRN1E+EJyZ7t7ogXwoUWMWwo+kOpy0z
5tljeGPsMAl8fOwCqWx2bZbydNCoQ69uBSb4i4q/0+pAUy4rCqqnyuj4zsVWQoBwA+otGu9TgBaB
oZbVsx9ocMwPjouqxfdQmNcWHDQwKsti1W8AUpZ+o2v7LVIoke4Eiv/PBzS8rxNz4PBGopHzO3oX
n0RiAEGTSN3PaaxR7lMmltARIGf32zLz6uzJMt+Nm4+g1MAJYYABUCbWEY089igchq6ggEoUNLOs
vkRgAO+4HPLfUJWAGUKkuALHBmv3t2TG7Y6OaV/fc7xIJBNJ3OldYmQSAbmz7Ge1b83nTegVDAbR
mvdJYx0OsTwz77ZNx2dSYCKgsUf7FpuRp6B2XEw6wgyAfrELIHaBEfMMxXAJLzSO+xoQ3lR+7Jmn
7KLrQC8UuXOsM+ChPgUPq8ou4ZHd56G1YGdUMTvTV6gA70JbwKb1ADvzZ6rBgXQAP+VXxNEsAMIA
Gr5gOGHxJwy9bC0ymmKKSURCt7wvBYpo9BBuxErTmN/XmNKbOx2Y+03TxRYwEtoB1JLSa39FDekK
gPSgsnuI8SVIs7UI83ndxvSLHjWyZX0AztU3KmB99yJFqq5ZFSAKyyC3DT5DDEF0Inzlbpz/+bXV
Sz8ttgaLNNvqbUkWlX/aZK7ewfYfS9d69MD9solGXfBXZ58nWrCj2zxrL3OOigEcxGjPm2TsxegD
SWmaW2yqgkW0wFIzcfvIo7quehagNuLIX6neDolMZYTtnsodI219msfm9zHn0FLvcvQvEAjwLxKP
+bRPpceO2G6sBppi+00lVn0CMDD9iY5uaB1Rtf1EFtDxKHkGCKeJ1b0kN+2rs235mlNapl2yiOrf
Eo6sPbl5r5bXkINqwx6M691usa1MWmQf6C1ukLmroWhy06Ie9E7h03E02YZ6KM3uqIhjfdryMkL3
VHH6sxXBPvMVuEJn0S3HM/DJMPbwxQw/kwKZimfEaa3foJJA1dNMJasGlJVJCXnAvt37LGIKGtlD
TgOGZFrfcRn9ep5R8r7WND/0d0qhBIEOu1SwWMkTiOV6WSf6nMBrVD/sWwumucrjbZfN2h3Xyme0
uIKvyCjoctjf3u2rQ7pwqEKeX6hNjuw6i1Z+zPjUCiC1psx/AYu15KuofW6+o7acoK7wmLUC/53T
c5bMivQ4uMl3APBLdbFhY+lJKARadWgbKiRZwa0JmgpZQ1217wSDIZAM2vJLCl0AykE2rvq+PFDJ
DhkY4e/VAmp8GHFGpadF8AKSCdD7kF6i+2BX9GWj75vgx/Z8HBaDbQUHPHVpZyI0pNtRA6Sovfrb
tCCggLzN9r1GU9Zgt1d4kQ4yOd7jg7C/RdNICTHlATl0u/uEID+Rpuacyx0geCdnvXxdJpA0vxv8
uH5YWZqw3qx5i4sTCoIddMQk8+EwbE1gKA3qox4M7LYwShHHon1Yx23+Knbg5zhPxvpLGavi365j
Op5sQ1bSTZHVP5qFbMAi0j0FGwwm/lyVc+KvM4V8GLpHNKQQM6XwLYhb4TgoU6sAGTSUJ9up9AGH
bEgAT54RzFBtJ2w7oALgqgvbQQu0wCrSJfhQFxj2fskVZ+xpKxWw0QroCZQQBdQ196hbix3EqYIr
i2MFFEQjrlzZCzhbLn1usojKVTfla0raw4E0jmgly01z8Pay1h7NXksBpeUpF2fIYETRxQKSI7Ce
9QKqbm/IV56RG88hMPV1F6If6041riI4t9vS9oK2aH52VPRNl9SASH0LjrcHHN/8wnccIBpZdwtG
MtgNmROYvIhfM25w4zfS2+QE6dQ63xuWztiYBwUt5iCjqE6uQtfa40Ct9zPovpgPcOVgeEFxlmrg
MsvD0+Q3AobXgJ87Tkm2zcdpX+FJ+iWYqZrOdgMD9aXMocejOE9dvX/xQNP8gLzXg96r1Un+ZKqU
phdXiMzftcYDrpfbnCZfIKkK9Moq0dZoN8PyiJTfyaIIT1o3fwWAxxEXm65GveQmwsMKjE+xsjcy
lry9a1QN0mUXSVniDQNm/kBWONGXhUhg9O2R+rcc7dkt5dLEm18C3cQQYuvjpR1VDfxuTgT++mQN
f6AVAxyW5nPtzi3VLLkArczVmfMDcWhjBNmqiuh/uTzZ9zNJxkUNi2pi6JPDjLT3hYJAL+K5QLCg
u/siqdsneE6mLe6nxY/hAcI7K3to9IAXURivAFgHBAXkUvql7XekRMBpiBewnBIyY/BksQcQ2caa
dX2ZJAVSj4vWHyfCS+iMNWtvwqLUV0hw0439ji5neq7DdAv8qBmckzfoGDSQD8xmnixf3KMBz3+c
ZaKnCTNMKCy+za62vivY2oxnLDKEcIsA+9tJSJrtsPpVtVBVZEcL6GMZNTIHKeNdAePT+cQQx93g
IfMAUZnRKnwTkCrCjs1km3s/8Feq522EMu+0lzKnL24He/5tahJeQIQ2wtqjJEqg5oZJo3syUAg/
6kQy+0Ey2KgOCrI8fG0Ol2+PGHLM+09kg/vAOmmGVzHGdWavUoKhQW5q4gVgYJC7ALXoMT7GRRWg
i2CaTzvwGNVyB61kKO6XrUyOEwBrFs7r3mKWxK1tIGdUqE11AoizuI5iyce7yCbzlIDEUleETKfz
694CzHpPm5Vm9wuuHvpnX+rGPpCIiSDYwqVluEbPq09E1ZZeEBcnj36hkWBAv4IQ5XEMAuNHUFVi
enI/DqBzNGkO9NsgFdhX5Nrn26cMArX2s22TZv9erPmM3VVMPrs/UOdUA9g+A/dP/LFyOKyfQUdC
MLJjQlIQ3Fp8rJtPSO2q28sewC9ehbAtB1ZaoZr7P6Sd15KkyLamnwgzR8NtBKFSRaSoyqq8wSpL
oMFxwHF4+vliz03v7J5OO2fuqoUVgXD3tX61tuPA+jnABA/ThlBez96TGcY89Z40zpivbAwRZPiD
l98wtoavckZkZQ59J4L2t90LJuWuqYvQbZRx3MCJDZ2xvkRe1fi7crLS8oBKw1SJ5WtbntmV64ts
bI7Bzg7lfKm5vfjYKlOnX9vJMvpJkPzCT+e4Su+rOaW8NY3OftoWlqe7a9IbED0YtXULe0jKTg3e
OyfEI9vlr9kEDpFCQ8dglsx0HuwpOHx6YnIRJ1g1rAZGio3b1LvVzLW9F+zN44sFpTNeaRv4PurN
CE0iIHWan6bMyX6CRMxMy0R04y5Jq5aUDE84vPo0wQTAJscNkYZWG1vz3hc+wS+LU0bZTWB1o3Pw
V3t9CcnOXY/WUjo5cW7w35tBeenPKmA69G7C0FXDknBsdxuwGIBdJC80G/THTB8FmJdTAjOO9tvS
Y8DxEXNYI05TzlVKMoTj0eomS92yzBEyRGvjVe9tTT/GEHQiyndzrJ0g8TTTnF9625EBRl7TlrdB
F+pbBqbQAi6jhetz9FaisrUpbcDrxrOKvbVUCEZcv/O8rTP4KH45JTlWhVxoC1RKLd0zVjU6dGiP
zaah6FEboaPRSpq2JadkSpk6BuVvhdAYCLS8DScQEsiy7YPye9WN4q31et2DOSh0eOguYrVRcxh+
hyH2woMfdfYz/ZFPcd2XHltfOfTFA6RJMx9MC9VzKlv3upZHYVj7ZWMCaKvAcEwrL+i3faWUf2ut
Qow0bjjIbqzMcvgIVh9w2/Grct0wGYr+Sk2Ou6Bbae3o1KKAX47W2pVQsk1GQWZ5vnutIAZ60WtC
Rpy0KbIJ2sA6kidnWsnIZjDQ8KfpnPVPFpRlsGvgVh7XLgCtiadW9DtKmfUrO0dw9nr60Ec3hgw9
9OlgvsxWjncu7trhCUBfnuOoLxggq4flucCZOR+KvlXrvqa5X1ET9u7vlq/J3wDzUNkUtrt4UKbM
VsYlzdyYJI2j8Y9vDYt3zILJ5ub9MK1Ahwh7pJ3yrR+QKGOB6k4GT8MC07Yl4FcxarodUZSpTOh7
w1G7nDwqFPtoL3HM3JlxWRj+Ycb8VRSx853uTD5oYj/VZppjUW01amP7qKDdCCrzSolwPGjUVix+
lSXwrozLkWHZ33f2kpltRDQk46ohDr6ECAG7Y7igEXpXwN0T0kAGbCTox5viBpjC68knaLTYTKaL
UJVlfPM7NGMMfaOD4IOrGIoDujAE5neo67XH/DJIaz9mGlWFyQd7ZTz2Ku40q6dKmCo5U8Jes183
se9SvKqhcA7ENMRIA9qocXatC7aWTEh2OWc8dykYotUR9ll41dge2q4Y84TliiUuZKo8kE6Ui9Pq
RhbnZujWGick49OFuI7jVTKrU84CDi0UBiZnoupUEvGoHYoOFtjQyt0oHOSIJoDApcW66gcDh5zi
7dyhW4JVmO2FuC3GwTGvZqHhoTYS5jg0pX7IUYq3QHFUEBunLjGZKqDleUdpXB4tMnXlPRR6/BLD
/9e70JssdPJDE/jbyapX91QiRzU3MAesBmtFVr1rmN6bwT/2LTrWElhoGxRZ31DEh+ZLFNAfbUE5
7ewwBzUcfjXEqtipoPHsrVi1gOVrpv5JlYJCww9J4JsDXyKpXXQaHJ0p4jcr8oLdsYp++11pPSPJ
CS86VWgNJNnZ7g0/BvzLlE5db2Uwa9TmfYSVmjZg+TmS9d9+M0oKuQnbxRk2VVBm/gWyws27pGgs
0uUTgutt51TD0fHZQS7bqPDRGu+UGPz1Sx4B325AoApmd4+um28rT071fghW/8Hm7cTbzldFf3fV
0vwAEm8Yk7b2xbB12y57SktFRd/wZd1AlPDtuz495Z6RPMNzTsact/EXyMTDOGYWaOcg0m/s92u0
pwRd06RJJdCcGljh25B8XHHfhu5ydNchQ2u7jC2ldjECL3PnlfUtDFdF51kVeFn07Hrp2wgTdLzm
fvkINfiEl4MvmgGNv6rMs2V5zKzWEZDHWzu6in5F9vj7SRuxbAKT2ImBMqrlsUmXFo1XoIgMCyW+
kj3DWJS5adjiXuBhop/KR914qqNheuvRUORJ73usLgd98XwsVNhgKQyHRT92pOyZOydfhvw19OZ8
3vNsiaKmELS+6qEPg12ZsQ9v+3r0zc3cZakK0XZ47t2Mm0MjxlIu/q6COc8bUIRV78MqjYO9Lqru
CstU8Vso7ei9nRwjUQG37ovVqOGb11sCjxLEVLlrg3RatlOxRo+DrErOW3Yata+D0rbwWWYyp0p2
ybqENarc9AFBZjEko440uQjl5PfPsClBnYQdheg2nAPSlISUINqMfBRvk6fzSznkLqN+3QWosa5p
1x6ceJUqkVlhUMPMVq+SuB0jJ7k6PXoQDKO+OnPr9Fv0IenLPKewpioviowjgY1sR2fc3DbhGHGo
eRkoNHUVBgzg5PqVITjjL+rnytx3lQKzCWc9RTtLOV1+KngLv0dfVtWbJ7CDgEmx8yR6mkErXKU4
QmNprSYZ/Cwfd0E+ZNUPXiBDYgs61CkxWEaJRuE0bpLA9aofkuPxLGZh3tDgVv42Wn30S72t/WG7
DiL4MRm39/cjO2dBYxj01he7utrEoJ45pdsujZd3Fw/DuZJozd6VKo11GlBFiwS9XtHflppt5nnN
oDK3RVCCKsDyggfvMNE09Qk0OR1+UQZ5Yj9GgXFuKmNaebZspdjXzDq7GwL74Ud8pVwbpYOdVu7t
uPhDmiAQxOLJiDTtPfnSeNapLNkEjivnAnlp2VygxZOOzg9qHeZqn3tDXx/9IWvCG80RbZ3AiCFA
7a6Hh2cC7WgnnI652GeODz+e0YyBeUTZ+FQMMd268L3+65zLYNnIIILxtdFMPQfxWDD8gfKb+BAH
GyjSihw6dGyins19DeSDXCy05AHck94jwbb51emCLJ7gNIPAbnXZNCDDdXvoldV5d3yOYbYzI338
NrMBwjfE3VregX1wnbaNnTHkMRY2Kr4RVRiPt5LTNmM89xte4/65VqOaHuOhdr1dN4v0PRhQnBS1
X6fJ3Kb5r8x4qbvJRrco7k24WAAyWLLyO4e8nHeQjfhddyEtcGWEHz3VdPuMmWhRtFWHCroMiTFM
4fSc4n9CipE3A+Wn7xvW4hqmYj8U45KfZh/5L/uUyOdEKLdf9gwYi9I7IVKHk2uOHHkh0S4vkkkx
URESIQiH6M2z6BX4SOvldWYCon2wbYXgPUplbN/pYIX9Me26uPephwBmb4fOSqFhE5wdyl2LyaKf
UPjUCNxAwVoj84NfLL5E0NDZEjyAMOZpSyW4cCULkXHbxJ51b9vAshmr1/aZwgMRLV8aKMd23wAI
rNt+SB32hripfhV8b+gp4U5D2h97nJil01YW59w1+rEU5ez+CCuXEN8sdmfcaz7YSgJam6/gz9Ri
86zVu4QH+x0vXhtUHOJI1CyztIz9kVZUA2PIRb1UJWk4FOGWY3W3o6gqtqg6k68K0xvkkRbd91Ua
/aLEMrlPsckIoOzk1H5zVDN5W92Ms9j4bWsH38hBkyhHC9S8Gyc3DR/gOvdAiSXFlLOdjb9EezfC
OI5XJ1y7vVkGc+t4pMhvkKmt+XkGqbJpmQsQmok8nu6nJ1eA4zHqRgad4d5wm90wR+vXJY+jS4NZ
SVEvO2V4L4Arm5vUS8fsjrnEZbRDxVVU955QbfZomF3lKsqnuGhQMlBeLQgoOxM9Lkic9ReIcfv7
IGCIdnjerXqXj2hd2KbzkIMWfGHeZO20go/bfv5C0kilj9pGZQ3NY0xzdlPn6rfBczfTAJJDt0tr
i1MjrfPyJ8S6AN5DNDDFl0AJSQ5DRF7Lli+R8wV5dfR9HMrmpQrheHDSNA2wLP2rvR+qOOBrSvOR
4VRYUu+gfuleh85rHtA/X428htm9TF1d/O8qFGtzgf+kejJEDmVJaA/NG7iVyykGF4n2Z/I7nBM2
wLsOSiYL+2sR4JlorwJnUdhzdIceAaqtnkLmYgU0YfU2q4oq5lyWcP+pz3/9A/ybZacAFKnbFwFS
JaoOhPbsYqPdJxg/7eY+tevc3hVUvIhgolojiqyF28znjIqxOM1huU4HIVr1VsJe20mwuoum77cZ
wBWWef/b+CZ4y0Uv2SZau9yWOqouXTpH32ysIG+hVSqEiJmNudAOo8FP2qnDHqrsrnpT82TZt4zL
wSeBlL3QOyeLh1M1j360SdHK+XfuOBfTt1L5U7phCYf2BvlmqpKQSaxdMnkW6l8Zu+SmlW3twoX3
JnqlrGYsRYApId9ghcCXhuIfPWScLoY3FE6puXo2mKHEo6fe0tXo91v8z6OgSPfVksihsefv0+AC
D9ZNZ7Jj5EkPz2h8dd5BJlHQby0opBz/49I4+OMi9egr7d6DVowTGGs9/mxNFOK38UFCgZuw0ay/
qZfMVwPZNu0zKSlH91mIfrYlbrmeEyfIawJU6O9ovr3KTNuoSEnvG/qudZI0V9gsWi9vnrs4yCXS
kSZQ21GXvdh1trY69Bpp+4hvk48tdrS4oVBPo0Qw/vKZHDrPul2dxlZJaaZ0eRiCvKH2VTL2khiQ
P6MEC9irWBSIO5Syx1fST4dgO4UwfinRDhqGLjKvaTHl8+tqVsBo5QTFhLTr+pnOWeX9Bq7hPZT4
L9OjmKae2ptlzVsyq+tsIQ993qSnyUD0UGYlYe9Z0cbMV4AjXa+lUp+5OHWHGFYTQX0hbpciTpuN
0xTeCwOM+xQ7kIMQJ8iyATwts6wpWdZpeoH4bdHk1HgQwP+LNE1CR823IxJkYFGe5JnuvDoHY4ql
CCSqa7Z+N83TLlpLoTfTcHVJ+5aA0i2wezL7qgucW7CR6U1Xtp43RpfLfUPTxwiAKk3NodVXySYs
tHg0gofyoEcYixO0mpbk7wztT8TzkjadUbEPPMDSgNKhbYUGKVy1t+Oqg2fQno3BCFkjHoluVZfB
mmSdZHVHx2/F/Iid76noh+tO2A2AQlGhN54zUYpnZD8RPL3i+WY5ND3qhKu0c7aYJrIVUSuw7yIS
3AJrxq8B46vfW1F2/DOo9utYC8GsOUrmbQfr9DVLKZm33rx2WAemtHocMLHZmwjVIigv4NwGOTn4
CocSml8JzPyT3ZdId5T0WAZ5JcbdmyI19sZ364X1nsUkjVEtTeF9sYrxkhXWcskduxUJFHXTH4Im
Nn+Y+WQNm9If4Q8JQp++wGPIL1iQOKYit678oz2gwr9VMJc/myrFtbBWrvZ3eZBXTyRWaVr+3p0e
fAlNf5UDcAyboW+ePaNqZ0e8DcrJbDXlTUq0Lo68VlSnOpB+SPNvu2nbsgUXMr5nD7YQf6W+E6El
sK1CvnnokYi6wOUzlD8KFJEIFvkimhvbs/o5Ub4fYxzJSAB8FII+/OL1baRu2Lv0H8IAiGmn0Zry
Q9/47SvzXSwffVfZDS+l9DprX7R19FCAT3K2FoIXy40gqtMCaGSzdi5SBFl6EHq0qaN3a+OJ7LE7
1cabd00Lkvl1bfzsMhuIPUbQ9eKpElGtbsuYQW670ZVu8TCHg69u09a9CrOn2M53taF6x4hUrT+x
EcMf0edQ2NAGQjxDFGffo4Haif8j9f+4Ibgubzfvwo3NZaB2R0SHR7XOUbxtayc9kwlTTDtt4uFx
toztnnzYYvtbqlL3xRvL4cfq2XOPTmmShP/XkpYVwUI8hggomooBZlMVEx0dhmmwnJSoxXqLG6aL
HvFXL89uWyGIMGWP7f5amI03gwzJcWTDx+aH2wM2zdRlZCWlVD0CymJ2050jGg4LhFTpEapAfxmd
1n0FeinLDUooEvtRFEcR0xUz9bYyChmRtxaL2GD6KH6oNR6/x1RyLEDjYUcxiE9/OVRI0IgDOM4W
ebTRr7NVTVB5E7viHubH9RhBbuiL8RSNTAwRNRa5OGM7oomvknjpjMdQ2AbJtAaI6DgTVijCiXGe
uCZamQd7T1DnP8bzHMeXENcQKr9wzp4sUEN9NsEcE87g0tq0oO4WglsMnem4NVaLqKbBpDpuRd8p
9+i5OUq0ip4iTBaIvXjbe9nw0la+xj83YROC+Q3TnfZc4Z36oZNQNnmovktlDcNBNzVe1nya6sRW
RRCwe6dtjzqfCGjKLfFdEjMMH93KDsC1dJujDd57tbGpZgcy4Q+sH7M2W1069HGT5+THmREq2Q1+
+BR9e1FZ8zeqncYFCJjb4qFCQDP+po1r43VTpw0pRWCkdci5ni8PEhfB19kZEc+2I7XExnWcuX9e
SD9Cz7eiKeXnRn79lZp0Kk69rPSvKsegtEGw1LM/yND97rfW8lCJhY+wKzpZ7XU/yS+mNM1zWNQr
kMTcL28Th/UvjUwluBqlpkubF5ZMGKeyOKj7BareMDL+s58uaAh9FbmvdS6vW8ESps0W011b8z4o
9dABoq3cFP1IbsvoIQtLYn5nuFnYi776ZE2guFJF9nVM86p4dtFzwf+zr9bPvWPyL1UTmQWt4jhd
QIeV5FNcMdNMmYj0EUIIIN7PxsbfCxu77kYCQP4OF+rMZHDX8mFcUhy6OM4GFC9Y415qMptSNLoO
iSqkwy+YbBiJ+TauMsJwOVvIVTkafwiWt0oQkbZvIfg70Tt4EXWCmYMcg3YW4RaKen4lUWnx8CKW
5blp05jc6UhY4jBSYt6jjchfUSOhqPflWhLPRnTHKxYvrfak72X9IUX1lCEUH6r+x8o5Tg0mKveZ
PjPKt43bou0XxaAe0Z6Y4gbdUsa/DmbTngIyX7q7tW6mY78qxVcCpVTw7XoBQmiIgddlQD+0DYdR
P1Rr570pB9HpJmRgAfl0agbqtmIMPQiKAlRTQMPDi0eT/hOnRzMemlTZf8jtYC6qIaGXyFg4eoLO
dXZ9G5NToLAnv2idYPjE6mMWkRKCt5dO527DSi75nv6ntR5CtXZfAcigfrJ0bl/ZdNsHQ00gtuC0
EdXSUExqE3p58ZMdYLI3mMJMfLeQWgFh7JTxDXix6x+RwjbVk0cqgOY2O9BANY0RZWJczfehhzqL
LU/OVBk9JdWmqGo2HF37Q/BF246X/8C2kuWHNtDlHfIpNwZfJNqHjxZthgSwNEfAlb4/DvlErIJf
IqLcBk6ZQr14InS2qwxnvAF+G/+6KqzuNSyCOKxDNPsU7P2ibq9Y8o+CwIoKiULofql8JwY7N3Me
nTt7Hvon2Co8Zk10jTawispWD7XbjtVuClv/21hmS7nB6FyeU5gnanmET9+kvWBq0U67QppbxdIy
WGGhRY51pWEAuqxuQY6u2g1QeD4ElgLDXmqhFfV+2C/2Qzus2Vlgvbmb7AAf9oYNTlXPDba9+CEI
59amShtLnN9b4QnLFg+EsNBG7Luy99MIae/kD+9rQ3q4SkBvkctumsgLZ7Mnol9b0yNyfLu3L9Ey
4a862LlTNHh68AM22VO8kLDQ30YuymA6RfotN9sFOOr9EIMK7vDiRPZ4ZDEtwrdrizpV5f2PQAar
oANE9ZRUhZYY09sgTPdFSpJsm3TKcboC6THVd7XttWj/yCHrUWbCWs/zvdUxT+8Zjfoa7Zxunqm8
REGMgtuNYbqZXHv57ZLd0t2sKQUHFIMn25e5SBt5k7MT+slUR+1bTKaSuAzw+Ve3Npt89MvSzZxd
nHCJYW4ip4pJdDNFPZ0qqwnXA2Mhx5YY60ADvMwZc5LXJVDNaZFz7h5HMM/sPp4dEdzUcc6e6Qxr
3iSzKEPzPLKmmR3RhkGAN4NEhK/95JTr7RBVfnqPwwi/lUODiosLThQxhM3qH50NgjxsWZuW1eVT
t2Ih2YF8KOsJ8ATrjqkgcG8sIukYPkYGDKtnJaOAHKMacU42xgt/LVS63tB5z1egrydrfm5aJHGM
qrxMS1ShrJ+MvWIljqEJ0F2UX3ytgh8OJhrOCznHT7ZcW2ZQOECeCwQjZqG6KalsOHdaGvE49TdV
mC4XL/U9fYag4gxjRXpfBjci3j5jjT9oS2sCD3jd8Y3lq/inyfvsveIBrLscYbgAaADZ2U0qGH42
+Uz5OHsFQGjI5DASiWb+ziJdZ5xznrN+l2tmpUenkpY6QuKZr7oN530bBM5wGIfU6IfWKKJXIlQF
zzoG6EM8gRP4aFKJ65T0n5lvJaxIC9R8gQ9rxwl7m4cIgBBPsjsQGFSmO+hudVybdex33dh3T8vy
n/POtc2X3oWKS5STw2VioGmDbc51w20+x7YBKfcrvCb95Jlj2lX5K6EjBV3D1MR32FlJPGGSU8ds
U5uJ3+gt0KoWPmL0DQDu1B3Z3iV7lqdJ/1nz/BGwy1Yb2nbgukHQgV2BK9vdDTgxnyHyIajdvrbO
S54D3Kqswbqe6nj6M8/BSHvKApK7ElUFrTp4cQdIiC/tIcMimhL80DE/yoCh3EbriHTaMBmG4QRk
+Di3kysjxNbZgIJCQND2LKjGlLvclQO3lqXjeueEgKGY01Wqt/MANk26iL3SkAyeY19q5ZriEA1R
frVp9b24czTuAggEC9xOKqNNIho6ri39r0BBsZQossJuwFCSaYIW4OXKTTY4bpc4VTb/RkBP75ci
O403dh5O3qEbwgwjCef1oSNDcN2RDuY/5T2ZCQnJHfpRzBFE95SmNE6o9PjOalRvX8a096CM42FI
Qg/EGQGdUI8EwBTgWRgX1F1I0NjXpZtN+tAx0eE1YjBsUjnOpL8vLsQ3aPoSl9S9sPasb9ha7LJk
/6FyVDreQO6IdksiIAEvdgkUuUN5gtLVJWIA2QWtmY1jU/mv8tr2JKkf9hm/OJDNKfbW9IsSIa5n
6Fv/OZRiSbCW63OvVb1fkbtmqOmD8RcmfhQ8+ENA4Qmqo9lYAX/Fji5enImbia9+ZdjSDQhkhWMd
C7e9s3A5Ed2BGhklIcoJzKVyhW53GlW/Vs1cp7dRXVsGpXctkqYMiAuI7Yg/x9In5Wz25/W+p2n/
2WE2wKpuzeVTvirfwUqHOWaDDnlyYStRGO9LUvRdvrN4uO2EnToSlEm1T9LLwFFa0Q5/WlvL9w5o
mF+g2ogmHcRgedd+o8JdFPfm3ABtzZuiTd34dyAsiCQXhv6Q2VXcbFEcjc+ESAQS53jU0BWNsmVc
dNC7N8ZTMClD6+fZqQuGaE1iiCi5iyaHWOsI7f2tfQ0a2i1drs9srLraQTehRbPZDqyD23Sh+yCb
aZlv8QNgm5hJILFPfYFDLKapRg0ohuE9CMOYsV+tiIML+HXs4Y7F2BGamEApbTG0tsJrmFvlMWgm
rGCFF+Y/8A2U6IKHeB7PeWaC4d6dzFWdpu3i3sNDkZ+rqWm8e6FTA22CoaWo9qgZIj7cucIYaOMB
/lmAAf9guJm8oB5C801BoUNigmIcj/zZ6e5DDA7Wia5FO7iDx67e9XBRHYkQGGkAJQqUapuUWsra
xkSYV3tV0zixsgq4wW2hXIvZUHUapTfscuRG+q51lRIRrkcajV7n6YIsn3xbPnwZEWmSrej+xq1f
eJN7zgY4g3yDn7iYOdRyHBpqa7NZN09gQCsOTZLN/f08MmfpGPsV9kQot8ndryRBerfLDPV2RYId
Pl6O34TWdM23RW2Pv+apdy+NRw5svY0nUJ77hch9oqjaQDB+jdigsb9FatN432wCJaCCfcuaH4Go
cvUVzWSOoTpES+AlJaIXNDEOJCHYILkq7dci1MHPmo0GDYgLRxGu2oP1mQMyGRG2hXUyK8ToaMKh
X/eNrMb0VM+BDg9k9ajhEM8ULByIKDmYmVWqSqJ4DmIiJY0qp5uubfAk51q598ZkIotBqXPbfV9b
T905Lej+txBZl30ZESAS87UuY/RUyrFP72KskqAX0rKI8125zKHHdmt9s71Bd4xD4W97rkPw/mPc
Kyh9PDAOIjxM4pXXJE6a9Y+jNbbOaQJbiIhgcpzn0imyOFmFQ3HdVzP6HutqiGwhI8QNNW9WnkzG
ij3mvJWnUdl0mbEaiRpowih/o8E0w4E0y+minbAfdsUcTBqx8mhlJ5zFmdhK3S14urAi2NZtBHhP
aFca5+ljWknnZymtrD/JqGdAduDGdCEYfIM3tpSRfKERyo40pyzSFWBD6EZQaAPCmP5bt3IASlx0
TV7d5HkpxrdIUG+DDeCD33XF0rsPPul0+bEr0SMQjEZ61MYHyGO+Sl1m1StBLXN2Ver64qnrB9md
GaFCRLVyvWG4DHGP6G3llYkTbqGMmt2xfLd/8SYZQFRPA6CHnkl8S5oh95oLsLkxN26A+MfSboAf
IPS6FDPbpD0qRcY43pMuu/7yIu0XiHPH8v2TdNG/J9k6RBiiJfEFo8B950NeeqUbO0L/NN6jHp6K
Z6dudg1KPC6IxElsVit7ydZ6P3X2KTqO2y1v6rPo2WuA6ccwz8h1SLon8Bv/4IfQUItr6DrMpvu5
7pedVsSZK1RRULSzPNKSAwVSybuHyvTT3grC7y0uspPQuXPOcA2knwSu/i3r23YY0YuhDRb7GmJ6
TZj/S9a3PxFtk3fddA8XsdPLsWx+x9k3MrM+efJ/S6r/z3WYd4O8iiCe6MOTZ3zW5GAXmu6jRzO+
dNvFnMJ739qN29B+Kdp7lbjZoSEbYdsxueHcfBaz/o/XB9e7DhN3+AUfrx8WodOJcbrHO71dp4eV
IAnq/0wcMOXHnB2+RGr/h04MJHYnr1rc8bS4f5zZ2suu+uQr+HtyLJiUENeHzoycv40AUSPOR02Y
1z2Exznr97BK92X/9O/P/B8vYpP/zVcWBvbHVwtt6ZoaZf+97TWPiNxu3emp9J7/FxehewMZp1hx
vA/ZtFWbuWPgpfqefNevcWD/xs79GOXuJynFH++Fj5NTGZ9cGAO1+R+zkgMrHkTkS+KFildlPznh
l6j/5BIfVwKXsAWqCwJ2fcoo+8MXQrHnjxH1w7mUj2P1VKV/nPhdTef/2fP6eJXr9vCX9VYQo73W
yi7Pg3p3il9RfF4/m9TwD8/qv27kww4jLZPmpnDLc1h8Sf2H1PvldZ8kH3/2rK4/4S93QZaX8WLN
Xczpxc8eeFaifFqG/+G39fFZXX/FX66SaxevjuAqRNFta5u0heibFzz+/72QDxtggdzcQ0dYnl0c
DJX1mxQ6/HufvPWP587/vRMqE/c6SVLYH+4EgllaUgTl+RpmtYF5uREjfs5/v5N/fCkRbK7PRh4g
lvrvx0UngCyWBPpzLs8RkaQlmZV28UvNn41etz9uptfbcXyWoxvSibvuh4841K0t8qWqz8V4R3tc
DHfRRB4wMrRVfl98YB+IEmIW96tzTsNvFQnRLoP2DNB+joQvJk3q32/9mkD/10P14w9y//vWzbh6
i5Xyg/LV2dWkaBW+A1eYJcqSOLPmTfX67xf8p2f91yfwYY1ZukuDAVThrOOD86MloLCJIMY+fdIf
J+F9vLEPC20Ne1C3PqvPFTGYDdJXDFvIS0gNiw+kssU4+CqzD5HQ//v9/eeL/PhEIzfkjHBt1MIf
v9gpqmyBvaA+x611xn+HMOtCRhuCcvLfrOfqKXyn1dB3zU1w15D6A476WUr/Pz3jyIsgda4Fihd8
eMalm/vTggTsLJN82uWWv8GKR8j3Z7d63dj/dqu+HTgI1X2GkXx4xosdpWjXxvrcj09ghhtCt2qq
fPt7ugkfvT25TCjC6u0nD/jjCILQYVQGh38gKEcCJ/iwJVRohBQIxXJxyIMQNEID4QJeIkv9FMwv
dncLslTS8U/hIXLeTV9fru8CBcVCypQ80jbvfd188qv+trA//KgPm+FYFIshOWy5TPj3FvNS4KeP
SaiaaH/tbv/vj+Bvm+L1YtSDLvksscP0gf9etJIQSb9JeQJh9gR0sFHq9//8AgF//3UWBzk+3ocT
HcwLjYovl8sMDeS6JD1b3//9Cn+bT3R9i3+9xId7sLTxI3q75SKBtYLoLvd+cc8PXrWbSX+GVz2R
JKH7+JP39P+4Lt1DGPqUK/GHtQFoSIReq5dL1T5o+Z1UvcS6ur/isxWRpvNuJlIL+09Wyt8WJDfL
YwyZDcSoCAq+/35hA46IHlJ4vVhkEo8NCnvWJNKHe++z4e3/dCVGm9l0SB7wmfiwn0d9mqo568XF
y0jwJpkoLU/ET6O0uf/3F/jZhT4+x7g1lZfV4jJhUn8gLtYC7yKAlYVbn8YljpL/xfVCB4D3P6V/
9OGMXuhO6eKMuDhDtanH55j6iZD1vjn9+3X+D2ln1tu2EmzrX0SA8/CqWXJMy46dxHkhMnKeZ/76
+9G4Zx+JIkTsfV4cIAZc7O7q7uqqVWvdXIgyerqarsoy+TVDlidLpbmAWwBOiPRRG0+VFu6r/NXN
C5h5VPL78rlJxc/3Lcq3ZwcmDWIbmBcI0acHWkyLdKm2vXg2Uug5I1X4WTq6+RYP1ApiaKMeNFVJ
TyV1n5NaDtJv0kX5QSWNtoFytLTjgJrIINFmunLcIH7oKsDSkIBpJwgpVnWVfa9onKDDV6sODfwG
q4rc+VpoBTs2teAINaT3Tqeyt7DT5iZSGYWPJROPl7WJJ4LGSOljkMWz1H5O3oOQc3A9NJuqsLMF
V5zZ07wEoRokN8BxKE2VwMjnC2mZWWwvyKfDTNplur71h5NidusMkpaOVo92gB5o6Lf31+526cZj
xILgmkPSILC73thpGcroPnTD2dCFHU30kEgIuyY+eQCgSuX7fWMfD6mr+1bGmqqYaP5p/JDHPXkR
1ofwywCyNIazW8KCQ5PKg6drBzWIv0kx5TMIcyHZqn6mtJzSfLOplOHbf/kCi1wVKysrPCqvv6CT
NQDFEDicy1LAvYovpL6OTrdpA+1Ix+93+k2BM+tmuKqJ7O4bn5tr7nyEATWkJAmurm3XvjsEJYXT
s5KUr+apNNZWknyOh79mtv8/WZqqgHkULukA0D9WNV2pNB9T0jzFQ3QUWlpFzOTLfXu3Z+mYZiAq
Jj2lcUFM1jVRQI5YoSueGeGp1p0dbLo012cvZrNgaXar6KTx8FoUi3jtXE8ieTtvUMWYXfmU6ynY
+V9B+YqQU0DXkOCgSx2J2zw1lnbo7AgvzE78BpI2JQ4LzApGuSuavV8V9ABkj1HgvDqODCx367nl
o5sVkO1uoEuqhfbkW+E2I8FZLIkjjnHpdB9x3pLRMjRYrvSJJ3Vy2qQQXYrnpI38vdV0f1FsaQ9d
SKf1/ZWd81neAJpoSWjBaFNPiuVEAxDIuFVKGOEA0+0B7FnWvmm0gd439aF+Ox3Vpa1J0DYUXZar
USieW62mcQZxjjUVvIMqJG/Upe1WVoR1oHafhrx4pi7wEA/q5zhCrhhaoDVUvcG2jMGTavCUrwwL
2qNEUuiKEZ9c+Ha9oXp2fQkiOKEYNikZJ0gCyG070m/P1PYyCLF1LjtbvWnBtcrl0tF3G/JS7YI+
wLREmWyZNRmcgZ4yCL6Ca1nWoIZVKrsO66+iNgTrOEqyNRC0n3DKHtNc/U555dE3vVNUpDKtmMoB
aOuwcLvNfo+iaTrJNc3iq673EcEXGVOnFs8Vt+mq1eRgDTxRXbByu21MbkgN/RDkjsnBTh5YBe3J
gqK48tksAIVn8qfYsAd0o4Cjiof77jNrSkO2VhYJsSxxYgrc5eDXZPnwHl4tULd50DRSzwTxf9/Q
7eZjTAQ6nHYWufxpXACDSTToPYaGuoQcQs6HfYWIzt5NFXchlps1pYvU5yzYGXR5DFEu7ktB6uOs
Jkw+F5TZ/tKZ4q9dv01+6b7+6/6gbvc5gxqDRhBFMnK5k/NNgf1Ws1wsJdR9qQyvo+ZE1TaGsCeN
FtKt0hg5XW90jKH6ayKjjGT89DURRmpYoo4gU5vNYB4F3GO8oWFzUI3XyvgeU6v0/S80W8HreAhp
J1O8BXHQW+enOqcTq3KkmRQ/Jr6SeDQq5S16BGYPYpYwIKaoF+v/wVGI9Q2V614CIjaxApOSRAWs
lc+EfiIFeBXYkpys5Zf7Szfn+Jdmxt9fOIla0PeLFKR8TiMOipPgP0MeCeTkvpWZ2I05G695RoTf
T6tXWTlkggPz1TlQ/vRAsITwtYK3MYkPYfQHXMRKjb9WCVDS5/uG5/bApd3JLPYZWVrF6OWzS2lK
jdUHoz1IWbW7b0WSZ3zy0sxkFhU9U9ohluRzktJAbTrKJkXyaFsW5IhH8BnCAVVzJFYubDiD/RM8
d/FjaIT+p55O6IWvGY1NNojJ8auqnM+cnVPtY7VK6C5uXePcAxDgRcr7CDKPlVsYyham03p7f/Bj
uDAxZxm84CzOaFZ2as4h2a6HKlxjTfBdgbyYjMra7Z7lDI+taCBw6wcvLxf24K1RS6SvV1NNnSQQ
ofi124LYb+iWCY2zn0sHIVkNnyPl3PbSpzB4MfWTpS/Ym1lhGuNVi3AJfWMT0cZrg4oTdEC3Wuss
S/U2h2ig9J/z8AhfNMxXxSpvqG7Xb6oirQ1aCzk8Fmb5I1a6nmawkCadX+PJR+w2uuDFRrVA6puB
2nvPcf1Ds57ojFupwV4CeRN26xoUQQfZG1MOmboQPwOTGvpHg+YMeGdyOIpqPUb/7rel5QuZibmZ
MUwid0tBr3DUY77+sJQGTRADknMOQfaD2BBLYqwT+NcG/K2HgCPpA3oav+k7f1GDdJz1yaSwGmPR
TSOaN43JFdcMSgXAz3Wf21r+khXHDF32ekcaCrLtR6PuthY8kIUA14017NP4UfPPknBw/XJhy81c
SpSmCXR5wCCpwkP1ehIA+dOLIYXuM61ZG0X7Ig68vYvP6S+ZqvQjOEExdddQemza7N1wF67fcZTT
Wbg0PpmFLNFoYvdphw0Tc5f3sCnT222p3+GWXmeAiyQnXVj0uXmn5Kko3E8ixMaT3eCjmUDXiuI+
wxRDf5MPeAbWOusAN8NSNn9mp4/BBdsOAJNqTLP5yAQNvdEb7rP+CIed6h+TzjZaaxXp4TbN3wVz
aaPdBDMK9XWADeQYeCaK0xQYKB5ZhwEheB562z1E6rF3H9Xgb8OchsFrrVIehRE72/W6a0ctub+1
1P0KNrCyCGtZ2FvCQwkdqgODYp4J67zd0yPkwWUcBf5CfHwTiFx/6ceT6OJIaJFwREOsDZ7L9l1B
77b+c/9kv7lIJn9/cuRA8WSUusPfVxta/818Tbte7v9o6vd/b8eUdVJlOteHMo3ozKaokn7og+eq
/aoWpW1m7NhY7599txUW5mxudU0VdyKu4toSJy+XJNfaSggdxmTEyV7s0ggiwJxn1JClh7KvmyPd
VwtBiHS7UFSIiFQtSkWWpmqTiaxKrvuqDKXHOAY76vHU1p+1YON+G9pnzT2V8bNM3kx5RfkDcUdh
ZQj6wrBnvkCWxPEjdIM4fXpIl35YyVaXy7R/1HacF28IFez/7Sryd5GmJgqw2Dni+AkX3lgj3FDX
UiE/BjqCj9COiO9G/Fc3lupuc0ORRY59TgQFMNTk7FHorhZoYJchWgZzHu5KbcHtP/7C1XkKPO/S
wuRGoxHZNdQQCwIQvxFmP3J9P4gOHb/pNmnsstkX2c86EY6Z9tXMN4hEGgvxxuwgOdNHJK8hKlPc
iqwKhh/7mvyowWs7iKgKB5v7y3WbCxtHSU4BrVhRl0CoXK+XEoEvTLVAeYwDZ9d4n7ixrSZBfi6l
t/u35dsm2hRKFi9clTfn+WiWG5Lyk4z2/LREUyKPZg5KTFNQvA78BAT3H3p+K/OYe5+E4CFPv94f
583lyFMNIJNOqkvkiNEmG95rhxBdSdN6RHttHYR0p0XZVs5QaIc1JYeQI18Y4G0soOiWqaoq9VmF
msbHW+hiI4R5kJkShf5HjVZ+oUA4x4EnToIXuq83CUIZRnKi02QlQJgnFVSQBKgVVH91f9zjNrh2
4uuvmJw5HKG1C0G+82jIf3qElJKn3FjY8UsmlGsPEmSDvqo+ch7p1twF0dFqTy0Mav9hHCMtFutH
3mRaHiL670nZNM5j6ZYwbZ6r/FNtLaD8bn3SkMbNoI1PCgmgzfVAVPRrpGgYPNsMT9o36SlTtmLw
u7SeogRp1OJf7+1ra5O3S49kx5gu9WwXeaN1HdMyL5QguO/Pm3Tr+GNoTESuKDpDmubovNaLg8zw
6esckmOcfvZRgHfWqGP3eU/j85cYoRX64bd0zxbDsVVQVDKysRnwif62baA3W6c3Fz7qNqK4/qbJ
0HM5E6qwdQM7UK0T+iFKax3d6LmBw3xh9KPvXbu/SVMl41YNrglix+sljaCXNtU2DGzTrza58TVD
Ms9bOU+ut7GeCchsKNW6P5Z2vm9XmRmhZIDvBp3BM4OnwLXdwQoqlKqayI7g+/RgmVshv7HSIcJI
6odG+imFyTr5rWj7AC0SSOog1FwJ0QESIlmApHwVfqdLy6wfBGHbwocXfI0o8nh0u9Cz84SWQZA/
0YcbfVcKKk5rU/xqwf9xfwy3dw/YmTEHqsC4ToZtshsCMhRyXuiRnUfpbxP4hkrL3X0TtyfHtYmJ
HyDCZ6kVqly2C0gmbY6dvumLhUThko3RQy6OYaXxtV7usaHB+Cg+lP5WlhfgebdpLW5msPMGXVCo
UKrTg0OE+VBzSqQahCLflcZZKj6rPIhoVqd9cxNpR1pLVm0Z7r0lPOhtHHtteTKDTtvVypBWKBCa
n78rKYWjCIXXQ0lDyP2lmokTri1NPLqkEJtkbp3a9L8b0sY10bhZ+ZSUzX31CJm2t3B/zo6MZ6Vp
EqaO++h63TIljgOLvjk7Vt+Fqlg1kArL2XtOe5oPj+390c1sV5X44B9jk2NC7NR4lL1gcPRW0E2s
1D+MdA+4finaGmdpch5hiNYBVSJzdQPbgsl0KMKa9fJaBBOko+6d6Og2KkBxwSMsbJ1+RgOBAn7a
2PeHOL+A5EbASxFR0shwPaFISNRSKuSpDTd84cG3+4bkaJHS2PlmiOfC+dQFC6fg3N1DIgRINPVc
oiFrXOOLvSeWvgmmwsjsvv6h/omRNvQcJPjKbSl8GtKD3m6dXzJi2OZj+9SHFiTt6657N5qtrrvb
+8OfuQb5CJ16vczdboiT0Qeo4IhGkmR2mtE9oDXrsHfXYB8D+SC72cpV+gWXmjWoqwbAD+IVQ5sY
bPvK9UhYZnapfQPBvxbbx8BxN4Ful2kLFnPB3IwHA90l1uRRCy5i2pqSG4MAX4ycIZHnAahGRJ6U
F0RFQb0EHpu5FzS8V4fkbqzHTRO9kHhTJs/j3KapGX60YN2WC+HBnAXiL/JJOCvZ1vH3F24jZzUN
5UqS26UfSw8dbVBbCDWWDph5K6QrObKJKdXJnh8VAbMENiQ7M8sCUpxMOtN2vISNmbUCXGN0AVIa
ymQsYDTjqAz7HEoJGDzjh5FF/b5nz21s0p6kXS1trPCJk13mw/leepaf20j2rBRgdU9QNIrV3ton
7qPEzWqiHXrf5s2lCucX5ViNRBybm3fV9QqhCl5nZYIP0CmTrgvIyg46UizbQjWazX1T8nhBXx2Z
E1uTjYSEOHzIbpjbcfcaB7//IGLWrKuNUD30qIKa6lNJg3/27CQbpK616in4zr/9Tyhpmzf3WMIY
6coLw79NDUy+aXxJXHhoC6WUlJt8k65861wI6o6e9Fnw3pEMINm9gtQk3NPL70IZ0u+Hlial3f1Z
uQ05rr6AR9H1FyiW0gG05Auq9q9zcJy/I8NN/jQosLgMO834kg5fpNxaOEVvLuUxmtXwNuJ3mZNt
su5KJlboUNW1bbbxNtOfG+kkG8k66kbVnd/3h3jjYxRaDM4ZkEDUXEiAXI/QN5Q6z3W9sPM4+paF
7i7JEKKo6y/3zdwcnGM9x/oAHdGtSWbg2kxC26BGLb6wETzcpspnX8v2bfrYIul539DceC4NTc6b
sGRq4xpD4CRekfemSdp6HNR0YdpmxqORceDRQaccb/9JRAivS0Z7t894oIxFyNH03oxsl0IC+q+H
gyNwcnJ58SyfXqgZBNsmyhiFbVBkKoOzvx14Jd+3cevlGt5GT4o1ZuB5gsjXi1MFcH5pEvBOSRf6
x7TJFWp8UkGjSI+sRwDVUlg6aAw1ITSMUMqMIEf6zGH33N3/khnHBwlOdYv6NT+mYCkxptMyoznV
Fo1mhVbPXvR/hWqydgx/o1pLz9bbM49x04Gjjv19JI+mt3mQBKNMgEuZOHsf3F9pTq+Gt1FkUmPr
4ZPSpgchO6Oh/tZlO+t7W7l7tGghrvHEgyY3a7IvulGvgJBHzZOFFOzCutxWIT++j8fhiNal4jZx
srAI4T6mFGDXhXWokMbTf3mINyjKd+kEZ2L4mhkr6FsE8RSFqH8rx6x7LD1aESD/UB8La+VFX+4v
0HiPXt0S4xdBHiGpQGooIUw8pUY1uII1k9u8z7/S9bKmJXshPTSzgYFe03ipqyCEuGyvnZFOF69L
2ryyM2lA/fjUQc8V6gvbd8bRxqYAkLSKTnb75jKvSyMfwrKy0/AkDX9zy9oEgbWWvVFhZAlEM3NW
XBmbXK0RZHt6oheVDR3ZWq7p/PrVZH98fQG3dhMKawprwoWh0O5lcXdcTxw5pQ7KhbS29eqngCSQ
Sb+RBDKfvLYsvmkkn+77gjwu9sQZTJrYeM4p5GBwiGuDSutmiqq3te2Ze6UKtjxX4bwpv1WQ/yiW
XR4TiGGMbf8rfRUfwmP6ajVvVnjCU239oVQP9z/n1m/GyjQRJs20QHi00XUvgoUoRh43Un0KLsm5
0v+Y8acA7ql/b4M3pYTLQMt7U1ry1DQSYA+r7QItKN99StJoXTULeY7bPaaCz2UHkBcC4/Ux7RcD
8ZRWzUhs1XatwA1aSd2TjKjFwkg+8NvXi6fKvFJNTnvoRKkiXU+Xb1hpUStoVERq/Ni+6i0RXIXS
V772/LfYex7q7JvYwRBVOidUxHoHOSQVDQYV+OPWffWybQt/XfSYIqeWf4aw7xP6nDukswTn5f6k
z8wHX0otj/4rTp6pX0PeJRGc5o3tmKVwrKIGpYWy/3PfyEdN7nY+/tfK5KzNigLVCqis7Hh4rCHk
UVFw4xZQf3hnNUaXGlE1JK2t9NyJyZfsr+7tUFVz5WjBi2cGSxcD3jUmkmkHn3xGk+oO8qdlbwcy
Ur8NlEcLA53ZJqgdEUoo41WvTVOmggc5hlDKvV0iH69DMEwTW1RWm/vTeXvkoROqE/NBvMjx+nHz
XviwDsl4OnSQGEtJd4CAcqWhtpwkX+VswdDHHX29blzdkAWQA6AbA/e49uPBHAwUx1PZRoIvXCeG
v3KErwEapuofTdzGCDUB/zacdhW9pPKXotzB0LcLk/bJd4Ae80yE0O3QQFnYb+UlRPbtiUxlauQP
IGdAkDitTRVe7OuAdVR7gIFvnQ6SuhngkEbPOkMxQY11qCNE0CoB5HT353/eMveoQdjNtTB5QRhm
yhu5xHJB5r0lO45yzkqEDfGYlt98FHvvm7v1WtL+CqgCKiDEB9bkMDENMRCGIFBtvwA4ImS7SvAX
TsWZ2wbAE5Afek05G7nrrhdaQqmYHJel2pW3zc4BbZ/VcUAtcR//iez4U2bD+h/Kq/YTCFFF3VWQ
w0lnaedvpDUM4/fHO3NaXH/MxOsCx0qgOjZVu38WocTWHyR1Te0d0K/fHUv0X3Zx/jp8oXOmrw7y
zqqPCx9wG8CM8C/gaUCOeRVMEx6pmbc94CjVhp+bMu5akZ79B8dI3rJAXun1KfIe5foUmidNgt3W
hBV6F2g/g/ql/Xn/S5QxrJhsQL6Eg1NGu472q/HAudjqgpYbuQ4XvG38MiNK2Cu1Qv77SVj7Z81/
QmyuFvZx/pg/yCfvpNrBs/5UnKKX4Q99GPJK/ioZBwpSFq0u64w9snA+jJ43/TreNmRHLY5UavvX
XxcWpZxmAV/XV79qyPUr6zlW/v5Vm00Bx3KafV2YDXnO3tj0AocJsFBtcn679NDJqG9otvLUjmTE
q+rcDTv3xd+G2g6Os2gPY1HbvVCLRLLKfci/WNJOfmzeB+hcH4XdoG7lajcYz5p+SGAwy9xhi/rt
3leXejhuL4KxJ/Z/v3QcycW6VWGBeLQea9Q0mpUOSTMUF5q6lJsex3sz/+TkVJ2CDfWbSXpB9qTO
NcoWggsojQo4x1QimhdfRsIa1QlaUlW1WqGsttO391fiFik59vwSN5igVlSy0RPLFiIDfSw0mu3n
v7QHwdkk0gYmyAaR9P5Q+U89HLO1+DL4C0OendcLu+NZeTGvWu9ItVZWGufRl8J/TVjx7D+tnQkC
iOGRUP/Ykxc2iqqFhzUdNBspKnswwkNjVnsI3heeYnOHDEnuf8xMnJkkKkqUXafZWqTttTbS10af
/SpIdESjWCD0otnCRTJzb43XB3ko1k4G53o9eRKMexElHc2OsvewePAR2g415MocKD59ULfCgpfM
jVCnW4MMAC8ZEFvX9lI9RDLF1TUb7mLA0181ud0HzudRlL2Difi+S87dkiM4gMczIdFt761fdL5I
T5FtklVCz80ytmlCF+N9KzNZDQrwpAvIUXPuEeVfj8mrhVFjXFZtHe7txGzXWvgSR19UKFNEdavj
KCB1xVW3beEvNJDA/Rkmu9w6VqOcxc5S3uF6W1WitqrjrVksuNTsNf4BlKfYaCk3M66hZ1DLoa7a
SRCdkGBeOcD0oPVv0WHwdHkFdfxac4S140CuPvyIwNPX5T6W1ory6loHMGCWunI+I2fR1J/Qpllw
iNucM8cG3U8GmT2Dm3Xab1L0Q6XAnK/aEkBzTUFec9UW5cHZQDH4w9kA46i1F//cCuamF9/gcbu/
erMOeWF+4pCdylMbdydk7GIUyry+3fpBniOZ58crZjPnZd0rC4Oec0xQMgYYXIszegrshmrNaI2e
S8uRIZen+BVsEJaKdv9+aCAVuYx5GowIoGu/BM/fVCWC4UBkoMQP3oz+oTXyXSM9SX6wMI23IFCW
8dLY5PR3YncozV5VbZj5t1lxotYrG29qspN+oiavqtv4TTmZn4LswYFC8v5Ax0Nqeudd2p7cAOQ3
lRL1U2xH7yrUrW2xqf9LXAMnGatGvQv2sPEbLm6AEGZKtDc4KN3+e9odmvGiQRNrePLLB1HbFRCI
3h/UnI+QjgNMyPE1YrWvDeaVmUMKT101d5CqCk+ut5C+un0yku+ldkxSjriVxMS1AYS54UZuRgPa
Q29Dmkw0/Z2S1MLxOLc4FtBEOimB6N70Pw+5ZyY+7Ph2g6xa3Z8a5ZCiZnV/smbHcmFkcgQLWlVY
nlzqdoffmVSJJRMmw5WR/rhvZ3ZRLuxMotvSIDOCAIFuo/KbQEJTAnzKw37h3pqfMmMEdyHAzZP2
emXEwkT0oel0W9EQaVI/QUAoKUtPqrmbn04b0bK4u3TwnNdGkIhoXMQZdLuHwDT9ArQnezM6hNx4
yqU/70/b7PJc2JocDjJt0mqBAILtWg/DL5F2ArpmpHIpmJl7e9Cj+ZHEH3sKJ3tUamp4a71ct7MM
2lDlWJYiLa75puueueQQ/F5Z1sv9kc1cH6wTzw7OV7o2p9V2M0sCF1FM3bYQOX0wJS9HSk7aD5n+
WPKmpo/aX7A444K0DSO6hNYAG3gKwEAXz4hdgW2rFNJXKeA93JSv9wc1s1xXJibZBcNP5USsI92W
QnUFY54A+6Y67OL4XzfawJwDbIfgDCJDGVTctQ9GA4KBoYShPP9Nrc3LaantFvCoM5vpysbEKYZK
NFyjwEYVfmcstXGQugUGhNn5IvWj0rvGok6hI5beNxGqqJw+kZ6gatm/6jpPL1Uoo1UIGur+6sy5
HOBFQAqaboiEdNeTJrtJnJZDq9sCwqfbZqT2lwZIOZzSE/da7Ht7aKoWNvCsTUCAtLYCt6WcfG0z
RiEkAVHPQlnVa+V35jo0a6RmyTCqVr9qNNoh749ybtkY4j8W5WuLcFbrEkBK3TbB0RYvAfLF/gJ0
bNYEO5duGVyQ6bw20SZdDIOmpNvq8NS6nweAf625sJXmdit1639sjK5zETZYblkIfqVyJA3tr06q
fkFms70/U3Nrg2jh+KhCXQsY3rWJpkRisU8NZkpz1Z3sRvrejdNvGcJrci3HTzoQuc19k3MOTyYD
pjaK8XSTTUwSJoVSa0SGrRlvfXQk6kuDYC2n4b+/CGltoGsKQhxQGdM0Z9xDo15IvsF1C05KTCD1
jxoqIi1aKwv+NjuL/5gihX49i1GiFbmmCThDWXwO1OaL2slfDV+q0NXrNQTqumZ3fxLn3I+rl4ZX
cjW30L0EeYMuUgvDtoSToD+L4h+Lm/G+jdlRUdgaGwy556e0OoIRan3jpoade5BpkE8+l2nNg0oj
E6Sch2B/39zskMyxxKVAIkSe5HoSKbMMsu9UML3FiHT2yCiZP6rh7b6RmUoa+Dyyn/AEKcAW9Mlh
ZPSeivxNbdiF06+89gHl+4ZTvf/bVWe0eBtzZ5kgUMVzjjpOhTJwvUagIBnKVXLwhZeuCVd5i54o
XAq90z66KEc60aasz+ISCOcWw8YFB1iF0EemwH7TyN12VVEWVW/YjhcDmlJ2XvUAhwoypGg/INWp
lz14Wdn6D+tgsAgqrFkQi0yzLEWrmPQFKYYttaMuqVE9C0IS7x1SBAtVgrkVp1WW/gvwcjK8hdcr
TkIp0SK6f2x/0F+5fF71wshROpLFBU/+iKQmj7wPyjb478BB3JDfSTl6cJlrGXaExLRab6xvffpb
aPdatXeSBz22Aw99TJ2XrgVK8KcgAapKV0V57NOt2srrZuh2fmmupBxIj/BgKUcwL5tMf+jLgxI8
mAEPB/qr0fNTaJLxTjHSr3X4VNa7UoDUhzgfsoGVaPs6OdS43LS6s4LURMv6NYra91187tYY6en+
Z6zj7y9uDSHoqm7oDDy8kVaBTxfZUgFp7gSnhEAdY4xeSRFcWyjDMMNfXdM2unOFFGzkv5pKsk7r
hUNu5pUBt4/EAUdqWFf0yYOpyeXKUNA1thX3h9j/GBXo0ELKkx+06m9VM97en7jbBhU23KW9Sega
5F2uVBn2DPOn6D46tPRGB71sbcMDpZ3lKzFfxyhmRBvrwQ9a5Ct2TnL0kCChIbeSEd0oOkiVt0qP
amP2QHy/dmgMiD+X+SaS3nto7hx3HSPHkr9EzRez+Rw6qOSEhxCahvtjmT08xnkbQW9U4aa0SF3d
pm6uxaYdHc3uHfq/lUci8agemvBhUO1uIY8+l8IxLu1NQi7PCHXLy7HXVNV6SOOvmvVVrL21/gTD
rGs9Z2a+SulTGPytHj4jRuNoS805HxfSdJdffsP0BvHoGRgxYjSeP4keuj2fDRm1IHThJChX92Dy
ZPWZe26tQKOMlEvbbQ3xh+gXL4V3yDxnJS3CtmdeldQ0QOlRVAH1b4xb6WIzVpAaFX6IS7Wsv63k
vCLTX1m21tHucg80Vy8s+7j1bqYAc1QbiQrImFzbQ1ACPTI3M+1YA/a81c7aYNOr372jKB6XK6gO
y3ThSXHb1Mm2GXvU/7/N6Zui15FgL93UtLVuV5X6QwNHjh43a2C3ern3+nJdlVCBAyd/gF+5TJeA
13NxyqX9ievVnRtUWov93MpOivANASBDPIroEmveEkfV7HoSn6B4QO6VzNf1/Aaqh6K7U7CtemlF
F+HaKjcRcUNgPAj6WVbydbiUPJzfyhc2Jwd6pGRKoQA0sRVlq+5bI14bTC5JdqpKSCp8zd4k5+99
P5q7malrEDrT5QZabDJM2D9zRTBb5HQ1cVMl30QqnWn4et/I7LqRb4GzDe4YCkjXc0lPvKSmhWnY
QRCvffngtNEGFdVKLdeCu9DxNrtuxLE8dTB3E6F7AnJtScvxpHkJwoT4RR8+hPWGCGwX9t33sECW
Mvl2f4Bz9xeJbZmS3wjg0cYJuNj8opTWZPAxapYKItfxCm7vfW3R2JqifSi93bc2u2YX1ia3ZV4V
YZBruInORs/kn6r8uydSvW9kNn7mlgTkjMYJ3jHxjN6Kw0QWPA404Utcoy+k/2zKY92+uu63qDog
n1MDEBB9ztjHILFj6dChOxeLsAMYPwPrsR9bPuqBboRsWyjZ18qt9oW/z8x91h7uf+vsxhkL+zRq
Srxwp8x1rjRU8Iw0pi25W0/bpuk+foH4WON94YE2kl7KpfN3bsUvLU6OeyNW3SCABM32fUJ2dxDe
3QQuFgR5fONXEbbfWu6c+6NcMjlxstpJ6yDqMdmH4RbOfui0XrvoKQW270btVhW0ha20ZHD8/YVX
o5hoDmXTjQZPziku/U+h8zt3Xwxf3yR+c7g/vLmNS1qWSJO6ycgdcG1Nq2WlhJ0L4IPOG6h4kMxD
K6x0IAjpSoKXe4kEZVyhyQVq8jq0MAWUmz6oa3uS2/SWLJEQwXm2hvtTzspDZZho+pYLW2nm+Luy
NJnHSMjQgsuxFDnfK7FYjQEmCmmbKORhKixM4+ywAP5YoI050T/Ct4tFcxvE2oLGM1BqpSDkBTtV
RtRKh6NPXEqGzIH8zPFs4MU60gZY40F1YStEztrNcxIvVLv84AiebTCOevpr2DTCe9htQy/bhG+1
sKp+wkrml+iHymu5OtVHpXvt9b0cLqWK504CPolaMY9NYuGPT774pDxEBFCI4ciMkfZVh7dCelFN
NO+/Z0J8NNKz4qZfFOXrfdedXeALo5O4JCSZpncJRtHYRW/6D6X+TZX+qYE7klhe8KZxH9z4Lecx
mXAuHJI215MuImqe+DXGRD+W11FEyV2I8qXGs1k3urAy2R314CMJPGS82KUTFJoQn/tmQ8NHG658
dGDvz9+sMQYzChRRypqKGQxSHkRJUJLjCt7NiqNM/VmWX2Vhqf43N3U6VzQ1xhGIfxOHQFqlNDF5
ls589QfbrH7fH8ecH4wgEUIduF/VaRtGYTROBezOsKE+WWn5e6dGKyv5goY89LA/7tsaD42pGwDg
HKcLjOdNP0autEEQiDKJDnU7yMUqlT9Hg7BqnktyOdHC1fNRt75jbUqHQHIwkoEAGYhDm0clfRRT
aa0G74VwlJIfnrILnXWhcdZ40UMQeZuskLaROJy6qNjCB4WazNeubNdieTS9L0YXrxzryWmfvXTb
OGt0EPwODV7/IcxPkngcUfVDeaLp6Qg1jglffPoC4p6msVUiAElMPsEZU/crIX4xkBWU+839mZ25
iEB6/DOz08QhTCuOT+eVYSNC/tJWe1MX1qC6gOg+gCVtj5W0lH+d80uTBvyxcY0q1DSr3Fro2YYk
7u3YCNZBIj6aQna8P6i5LYZLgsQedSggvr4+NeAprnsa4w07TFWEBSPZWqO+KK/EmIdz5rrGwjV0
2/1OSpEeFFKvpPvIvk6OKQ/qFaWVHZK83VapV5DTx/pD6B30+igOx6YL161dlbDZnESK8QN8YMAj
qCP2q2qpYWtuW47M2+C7xgb4qbZTqCqD1/ZE527Zr/TuXXVeaGJD0fpcIEd9f57nIMjUIOjcGFGO
9AZP70TL6FPWk3cjeUOSMfnB8/aDcegZHLrrQOG5E8JNWKOuu+oG/hNW0uBVa18XPmQ0NN2ylx8y
WQDLRDhdMnPTFvKDXvkHId/qDLx/SWGusPY8YJPgr6OsC0L7P/TM9Utlmbl0wdVUTO6QXOq6CIlT
0/ai76mxK8v62CBYLWg7Q1s17fMIlBz+ZKjfxumxW6rbzT1gRqwdEH/yMbj+ZCXMOmqEtKlMWG5o
fCrkXR0Pn1WKoVX0OVCeZOdRRu04+FXFfzUFafBj/2uAXkkjyR+8i36/7rKVpJSrQtaoBJQrSf5d
vcefO2PhcJ1zGRLj4HfI5YrAoyZ7s1ZRtXTz0rQd6xtPKDd2Ng1oeRMOc61HTlgN0WB+QPnWOytW
ss6cQz9sAJtupKU5mzmIIFcn6OUH8FJ98uZrXCn2s1bizYeGIwxd0RIR2UxP6wd9+6hbNN6RH4t2
EZ95rpJmeqmZdmXua2NjHYTqWdIex7bJ/DnT1VVePvhL6MaZrTByxv9jdOKIbe2XuZOopm0lr5r1
c8zJV8puYb+NczPZbyMzLi8U0Hr0vYxzezEyvKTJzFTglBGDfKPHUErBtZzv9CJ9SyrHWDdeF+w6
sFaUWrrgAO9C8SgGtfmsQ3W4kjLrP6TLOIHBVLGgaM1Nuc9LOU9iqWI1K+FRyvfOWdAeInKi8cv9
oc+EIiR2wJlAbU2BfNq1WVZ5oOYh0xuSj/h/nJ3XjttotKWfiABzuCWpUEGSXc6+IdptmzlnPv18
9Mw5I1GECLcBw40uoDb/vNNaS8Tnl+MXeMfJAfuTT+lt42ZbW81rc/PnXE30iIi3V1cKyZbw1Mj/
FCGMtvHGNb41pMWRtIS4aKeRIUUt6dTcNos9ytu2XO6M1+g/+NpgpFgmdI2IfJekkSZaxHGr5tY5
BRETSx+VVrcL4Wsrb22Iteb7G0uLK1EFxZ3HWQYIVC6+JDTMjomdVeqh9vZGj5C6ZRvlP3VLGOc2
W51kq9ccFMWQRyO7QUlpUUyScqW22rC0zvJBnQ5x/C4x3jJ0txT5EksWpZInrX1rrOdC+ShAFRN9
UsAKtRt+yYof9CeqJxEJuyUd7bebRx1VJay12jp3wNIaEIUTmnhm5Tu1uZE9WfE6qMzRgTND53X6
vm8tZbkcNtEkWHTvZq7mv45pazfRkxS+N/vPjw/g2on4/6bu6DAy6NYGq/O9cyoipQ7GDtQTNczH
RlY8Ou41GY8GcAPwpmUHSe6F0ShEbJ4w+VBqbpY4WvtVqgk9wpPfPyUUTcOnPv1uCFTKS1inj157
oNmjEY5bzKD3q0h6Q8K15B8ekmWSI6GrpOl0TkxSiN9yqfwqRAo0k0a/T5R6K+BeySkAUgIsQ3IR
DiUasm9XUiwlenN6iZWUNAcQdVHNDp1GMGCGhTMme9FWi93j2b5fUmzS1kusivCvrMu3NvuYNPPQ
RN65wR32m30rB06/UZVfH9iVkcVzXzfyKKKS4p3r5HcUvVn7LLNhbNGfqulfQRHdbNqKwO/vVXji
oKsE/Ei+HML822GBBRtFj+z9OVBo1vK+5aF+rnz10AU/k+yVEvrfz+K8auC2oadDD+/WXKcWAbjF
yDqLgBrG6bmc5Qc2oBOrs3htZHGp1gpAvkoJrLOqtTtJeUVEojYsW27kQxa9H6wvuvdzFIqNM7/i
STGVvBd0Z6MdR+x4O7aM97iOJ85An51zOXr2rNKF78+untq5o8HY9wEUvX4IafXGA7wCxrg1vZhW
K80byxQq61xRlxriT+8H5JuOA0qjthcdMtf8acH3aHZ7I98J2pb1+8rnbB3cGpVWxr28hwwVXrUk
mOdbylo7639FNF+cFPmYTbxmE4lOR/H9T/WmFM/a5iWrSmp6JrC+4+SJylTp/Iy3Q/+k9eqOx0PW
dx15Rkn+tqkSvYLIQaES7iz4/ygo41beri/8/G2umw1714QpLiT+CLVDKX7tPWtfVYFjVntP5W6Q
TKfyCC1He1BOxjARTWm1M4au2P4Uq72RkBSCRKU+GFuQunmZbz3e+QuhwAKKBr+dON/SV46YKSmx
rweTdc50/V0gBL5dVf6Gb3n/imIDin3oHUAx3xE051LS1EhaWGcLvr4abGg0vNV5Z5eEkpvEVqsL
TJJgLkGA4TUWHgpgtNyEzJJ9XStOLD0RgPm0jZlmbtdyZkdgjRThIsaHELEWQR4cUz+g10jbeLyr
TWQ+zI/+uEWlt/LW0XmvWADpwXnQrHU7y2pSBaoRerw+yl7XXjwyZpL8FNbNxl25ZWdxNbdyVU+l
iL8itOqpDrMjUIlnlUgp2mioXd02VwNaOEahlKeFVfPq6F38jxnEcNDCwvj44l/bNhA2zH3IyB/f
gZoSdVDnphjvbGiBneEXAPNQsi9iLdtBt9HXvfZUX9taXMSApyShSzOe6v5gqN/L9H2pbZhY25gz
PYSBL0Aea5mSDGsv8ayG4QQDnS6uFaFlMrx4ypOkPOvG/vHczfO/PNZ07WKJRnW0zRbro5cZLdVT
7Z2RF33l4XJo4XWFQPilk46tTPlV7v+t+g1vecPokk2kCZuw0FEqOrdjRvMdeULrpRKJCqDuaqYk
tUfDcgI52HJIVhcPtmuY2OFag7T/9nS1alakkchg/ex3EX801Z+l8F8chJlR+39sLE5w6tW+oEaV
d9YQBUif5adqp6JIOn6P4hNsJbmvbbnqs3d4t4RXFhdnWVEaeGRkLOrecOkapDsMWzQRBRtOfv5W
kAOE+UeXXoc+3VdycHy8gVYSf0QJEOTJ0JPN5fjFDspTvZjGFPMmNQpb0ndj+qOQ/kEqxSo+SOnR
ahRbVOwkfo5Hxc3+w5NxZf2Pv3b1LE3TXCUvGo/GBcku6UfQBuNo9G56Iq7ZuDRXty1IL5r3LR2S
jUU/+Mjp0VqNsx/yXjtGU7tDqBlO3nmHrtsNX5tZdF06bMzv2lWtzb+ahlq+efkk1H1pmUUqsbxh
4+TpgbRZLByHyU2gd1XLr425R4sx9L+H9KXvo9wpyy+ttEmuvnaRX3/GYpeJYk4vYM9nxK0C2yry
Sh+mYufvxr12GFzYLzwq99B/lMyKsLHIazciUmq0vtLzOL/Vt+e2NkN/yENuxDE6NvE3WGjpgrML
JDVrycm1LZjl6pb+w5RqzN4OSZRbe4iRw0onstDUwZ1BTz916hPK5KqnO3n22jQhsr/43iJypSS3
RfUp21LbXh0xUC4Z8Ab0U0tygawYI1GYuCGBXDhStLeKA23JXunK8qu5JSq1di3OuLH/MbbwhEwE
pXpNmo1Nn+ZO9OoEoe9/uaWujcy32NVBNZNp9FOBu5c32qsqN5a/JwokXtKX0EsdqfePKdgeu+2n
PRLt2ZBsnaN50ZbXJJuH+RQNXIXlS+e1Sp0EqeGdI5JBierQzeDSpUsLCBmM9KXp9m3ywyxOWWgd
5XBvCJ8fH+S12+PK/vLRg18IxEeiezCn75KacGJI3kpnFPeF1n0QiabCzW7htTNLZZqjQ+MLXY2L
hR3FKBI62eLc9Pohjc+a/O9Ufam8FzFPDp7ac3UZbpw4UvOj9KMddD0n3dpMBa6FcCQBeG8BYJKa
XryIciM2BSxmAtcmvcrjh6B9MksoD6A88RvoZobONkDFlUp0znPpw+NZXwvYTR5jUnJApgktFnMQ
tH1dxbIqzPtOT2I3CPep+tbt4osV2yg+yFst0/MrsNhnGITxCfADqnXLiHXwjDSJE1k414boNKWw
oz2gHRF/qZFJPBjFb9HqHWVze6/M8o3Z+Ua5Ol9SKqkF0yec8+TDAL8zOkGxgew7/IMJHFeDg7dV
u1WwRWK3PsG04VBtRbvnLj0nBWGgTEXrof+AMmlo00qfTrvGpBXTbl5aFSqkLRKPlScRVt5ZEh16
PjhDF3dJyF4fzAqTowAdnOJEAYScvvYCyPHp8fZZuYdNvBqAgPDz6SBTb2e1ydtejwRevS43n0wC
QTN8SVPzaOqhIylfDIiEHhtc6XaHYxQENhBYiBSRe7q1WERDXY6qzD0pkNglVQ77BD3sg/4UmilI
g/dIwziwLO6kHBoMA141unRUgmT8TjeSv2b+B9n/pGw9wSvVBL4L2QCYipmMO3RI4GuhrGSRcO4S
yJ+FnZbx9zVSuDmIVKTMRkrs4NcHOe0RFP/7qv6t9cU6aJLvt3UbCGfDm1K7rmnN0M468uWdBrfD
VmPZ6qqD0CTfQX8PlIe3axAmlQzja4E1WPODiG2dtsdRQYmvpd03KaAaljYziyuXNSgHOF3Jlc45
iUVwkjWt0LKeAhXskUYXGeWki9Xsc++SodNOzzFMVqQmAgiU8he5vGTpSz5svFGrA9dnbhz0scj6
L6YZUfSkFcJMOA/6wSybvVGGrkERjNNcKT/hv97Y7SueB/Q4UN/DxAO7rrqIHWodUr4BoVyUNnTR
tQpS0qEgZW5n5Fvg4dV7SmJy0XjhHJNkuV3UZhA9P/ZrbBFhO+zloxCIw1MXxFTfk/zkW4D/4iTX
nvs8GJ1A0rdewtXZJXtL7EDtlJT/7RcIY5CMbSAKZ4+dayXEugFJ+JcWtHTUfAuSLxtXydpLhDUU
6iDlp+t/cZVMVj8OXspq1umLF8Vu/VvVHa3RLpBoGlpsE6CKW/WT2RVfvn7XNhcrGsNS0CoSNtPK
1qfCLnYtnS/JD895PLi1uUTYY2aVowSmLsfWV13XCJolnCvd+5aV+b5IYMwBYZ98p/1bbfwNyoA1
e5T3KHoT/PHYLWK/PJbkNo1Zu9ZwoiY8CJf6ILWyI5Yfh/T4eGxrN8G1rcU+icNQ9PJ5n/TDZIct
/cNb1+naA3ptYXHOS2SKs6YYhfPnoJF3OtK+wm4WZ3s8jhWP15zFYWc+YJyvJa29XumNlFq4Xnqp
nwbz6A8fTe+pKCGFlEoekF3w/rHB1WHRVwNkieQxad3bA6ahGVjPZdhzNsElLViI88Ktq4gHcUtR
Y+3iokRIIzncBwrU5beWylYq5CzFySu0z73+mhlfgy2wzuqLe21jcZTKhN1YkW48e9DXebv682Qe
DRSwvKfMNtxQ+WX9Ms394xncGJex2OaD2STe1GHTkn8n7W/TuhTdt8cmVi/iq3Etr0FdEchk6Gxv
hTtITF4k+M+Us+gdyXJWv/wvU7VFBrV2oEB10XRJhwywp0X+wCr7JmxN0b8YSS+6k6KN9pRlW7p9
a7uPrB80/gTs8h3Cuqy9wpMUSuYIN0GWtuusH10lQbVobWzztZKcCYybZksyt/QcLMZjFkFjmqFO
bcpq3RjURDj9Uz4D6c962oELtBZPgbWfuPJHiSyu96pH39LpbWMd1676669YnAEtD6xJCAxaPNJf
Lbja5+ZrZX0iGKB7d7DhJhSh1kX99TyEjie/8iVC+zrFWx11a9M+M99ApKzLNEAtjkkiQvLXy4N3
hhzALmLazKJTOVl2Fzcb99laXog0yf+aWj4Cuj+ZaWJOlNAR0DBVG1lk8znToyMIrUtvdWRn3uIM
Wj9TOmnqW7Ulgba2j+FQnSH8MzH1MrSso6LWsoxopBZPoxCA/d04mytLyjGZu1jmHhaeu9trrdON
3DCnzL/UFtwdoc/x5AWKvwclAVa95ZLNK3PjK6ClMVPCznL2MFEsM8f+mERK2RkByqSUM9253Kmi
8Y60TfhaGPuy33jDN+z9uZiuQuRynLK+ybEnhRnKDN8DGYWu8WLVnyH0d6vsudqSBbubT0ZokHNi
fBZKxOriiLRS4+e9p/qXrk52ZaYeq/6QxO9LS/3kCe7j83h3DmZb9AfMSkV/Wp9v1y4ti/9ni24L
SuKHElaPxhAOm8XqLUOLQMUc0taPYtO/tN67slcgGUISJ5XtcgtJumqIIERmb8xkrktD5G0q/Gj/
MnSKG4E6MNV30WQ95fKPx1N3f7DnubNYIK5tke7x+eBd7YwkEuE964PgAmdE1aOiEI0uob+rpvnz
oIQvSUIPC/KWgAPYI2L+fXOsa3vz+gsWY52Bpnk7xMGFwu/gxU9C91zr4ZOppm5cx06XpK7k/3o8
7LX5hTTDkAi8SKov6xmGUtSJYqXBRSTkAg6sItSne0+bNbF1OwaUkzTmcBbmn1/NblcDZtSGIrio
yVH0f82IdVDHwV/zrrGIBK3/a2ZxeUUlcDi9wUznj7sihLY/1uw+rp26FLdhzvduzGxubiuk7EyG
dYkvKkrEh4hNMNeMjsQd9i0Ke9tD5NbsdtqnUfgaR9LGGZ/vi+WNac6y6kCdoVgyFvu0LJpuCKQ+
gH6NBvFXn8158sJPgnwItjbH/KvuTM3LBV587oabN+zVosXKFCpdPgQX34946fRW51n3t56Ae3md
eRbpoab1Dccdd/rWDDw3ehXD5HSRtMjW8386ZKGDmOaS8V8kdSY1dOR0OCDPS06k7I/NVDmQLzli
/LHS3zK4j3shB16guLQ0HB4fj9UZgCKJYAJta9o7bz9NF4YkjKQpuMRwycQJSM4ND2rNAIAoVYRt
BW70Zcan7WO163OL1Uw0jnjJlg1GFG8fD2NtiunUnvOzUBLjNCzDSS8kHdGYwWUGHE1BChmmtDOa
C/lO2zj+KoyPpuTq4WchTSDEswfVLUY7Lp5E6XeQJFzv/6GZiCrq9SctprZrWq00R0bedal6MQtN
elK8/vvjga+dUFKoJFIZH4BNa2El6LIuJEfPnRoHdHNDOn5ETiRS3iPME9u4qVvQxnsUyjyuK4vz
il8dGiDUTRwoXnBR4lfRHHChQMmSAJnz1GWi0yV3UsfITVCsMlrzRVKCw9DQfPQimD8b5AW18Uch
fwv8j/0AZOXQRW6rwUIRhA47nNPz7vEMrVwnN5+7eHSitO87XxfYGSW0NqIb0TjTglm2ki95UoLb
y3ePDa74QzcGFy9BnPq1mKrMD6WBd4HlubX4YnmBK+Qba7/ynGIIASIy1eCDl4QpSl/LYdDGMMyL
38qusdXMVaSRveymCgzq2jdt+vp4aPdUOfPas9FmNuC5CXwROqt6lUVVnoQXpfoqmdxKUoPAbiAf
ZCF3BM96gnljZwnDkx5+UgXBaZt3k0xFv98iSFi5Vmh4Rw0C4uy5e3uxCeuwEuvcZ+yDIQUwFI2w
EaXFX+Pc5+FeWVnsnSYTx6yBEfvSRd/VQ6Qd2uBzk+1gyns8r2srCXwXa3T0At5fuNBhi9fWIK17
aSb63c+5/+x1GZxM3Y8sDWwL5I2DZ/jY5tq5uLa5ePs83QuFVMCmdezfA//ZqTu/PeWB5sAZ+vem
6CcDhoWOAKCwhdOil2OID51HF6lxuln+addQ1VDfec1J2Axg/2CrF486LWVAQsEqUs1ZPupd10mA
QxuspeJOQPmhi+aaQv9RKA6eL53CDiEVZHH090KwL+ODWdEjboUfh4gp7/tz2f3qBeXf9If6in57
NfyDXE8ZfmkpUAw83FH9FOhHA/R/8xTJ3yN1i4Rg7f5AIJP5wgfCuVrcH6E+tZMQldElnJoDCXQ6
UPT0NZWgQdqq/K2dIogFEKeDThUExGJhvCaME8FKoosc/iQxFW2l99b2tU6ph56aPwH94vfXZThq
VsxSWDhVQjc9RdOpTF6hxrZpJuqbnp7yv5as4BQRcAM7pK6FJ7B4ECOjhlcEfu9LptM8rXR2FD2T
wtk4Paszd2Vl4dKp+KfkkntmTo8sO23Mn2T4tjQCVqfvysjikmPSMl2y2ugi5r+H9KRZrpR9Fs1j
oCO6l3+LtnBoKzEMzFvinzLwLG26GJTUKyN+FFMn+W4QvyYiUuYq/A/ZFt3Z2ha/NrQYWDNoNfoU
GJKND6JW7ySD9/8SGvU+U93Hd8+qKdLXOCxzsmfZZAReagiFqeY0NZUrd29WS4FIcKzqcyRshJr3
AAZyEiTkmbhZIIxE3a1nJMaWgdAHfr7sa+/SMTualWjPVNVePO5ib3IVDc48xxQ+heFWh+TK2mF7
Jk/EJ5jZr25tq4naJ4KM7U55K4pjBtMpV/qW3NfKbN5YWdxNuj8IFjnH4NKaUm4XtIzp0auC+tQw
6W+x+vR47e5zwDNsl+HMZLHgBqyFuVEOVcQWg/DSRrL44sVJ6YqJMToofbc7X0ySndb302GQysKu
CsN7MeowOgW64e3pes8oj+T557EnamqMNtzYWSunEw5v0pTc0XPgsbhoat2XPFxh3C/LP9RAfuHp
+NmoqT2kgOIUz5Xq5jvaaP88npR5IRfPm/yHHoPHm7rMslVSFxAnUwce034oPsZx+iGDFkdRtrzY
tcBCIW6bO7QpJSvLRKIm134TGXFyQX5vPIypVdrtFCFV4p9RrVXlxsfhy21IuVs8z2JLMGdlmIhN
cIb+L73J8hXsUJJPy7RLLhUEpfHg6N8mdK4eT+XKbsYG2BtAKZAoLOPySMxCz6MX+1JVZrxj6cRT
bUoWjS9Z8NWQ6vKdr6ZbfApLo6RT6CGaORUpIfNULS6JQBe9NASOe+nljna4g+GfNVpJSt04RMpW
o/Z8Y19vltkYbdqwVQPymxvEbm8FRQj0qVEw5ovfinbYi5JgywVicaDuzYtluJ30ra3cPhVtz5Cc
WN8A5C1XcbavQQSMxO4s5rtURRt0zxqyyksuipfYZN8Gir2x9l+MzKhwlhHW0GUJNiVZa8U0Xl4q
rbZ17ctQNbawqfSyOpQrK4s3y59SXuo4TC8j+eae+ctnTDEMkY/35F2INU8Zf+ngnEMBlu92yQa1
r6O+kZJLHEv72kSZIkBsL/6oekfp2ZAOopY9Sam5V4XGDqwazh/0pP7yYMzfMJPX4rbNoNRlDYjC
iJ+aCcuWN8EbrDckr9gp3l5Kdrm4VUG/S0z/sTY/nHSHUudbFreMWA5EpWL90gna4cLtcDtIE81l
roRgvY6Hp9Aa7BJffYLVtgh+p5DwPZ72tVNJmmo+KwqMKstYGi5nr6wgq76I3K2O2fPc+LgNu9EA
LuUVtWcn+RAeHxu9A5AzcjQ7CYhIPgKGWqZXwYpOXm9iVQOvLXjf8+koD/m3RHasHvQvRKu9C9+X
Yv0QtdRF4jECusJlr21kEu5GPxfCaCaYlTxMYo/551cpHbHNvSSg9+u9qQjiTvRER0foxZnGySdx
o0GTlaf14fHg5/NyczVhE31jMtl0N1JuXDibghYIQ6xY4fu8GQO3DmSJPlV52j22cr+5ZjPwAPGO
oPJ9VxZXq5myA0n390C7m/5XU5SOMkr7rAn3emG5ff+lbF6CsIOpCwG/c5M0G7fTXWoSzpybL1hc
+AMdIlrfmOF7PQHLnrjC+NLFr5pafCOP3naSTWEiGVLo0P8ddgLxfvbcFtCh6HYjnwTvSL+4svVN
d+/Cn3CcNw+/BeXWZZ94MQmdkbYseJ9K+VOYR/0hTiTpWfEArpV+pdhTVEs0iaEDEPeafoqLvHGb
OpT3IoI279TAnBFbTdM/T42E2mLsJY5QoGUi8oy6Rdp8DjT1h9AitoZ6e7QLApJEj5d26fHOEHa+
n8oElwaUfYtNi4ZPmYx60pyQbW53mSrqaC6awyEaIt9Nkf7Z8kZXDdJggQw5vfXsm9tTok1BIAhN
2ZwC/6xm6ZvZvMklIiDVW1cNttF9r3rpScj6g/elfuqDl1b7wfU1BcbGE/EnX3J9dOaRgxS2qNhS
u+DuuP0Q3+pQ28vr5gSz8ZMvPTf9FzjMEf8qA8f3w51aQvrjvVidYZcClNbdOz/Yee+S9oevdfvC
P2Wqfsyrb4BpAv6HT2N6V1/Gz7ogHfot8rE/B/nua5Fs4WPw4GEbuP3aISSX1SRDcyLV8TzkttWq
ECsa9pigA9h89OMWSaRfOk3cpE2flWza1Y3mQrec6k998ZxWM+3pOag1J4PhTrM+aOMw86ttFM7/
RILL76T390+LBQ7vknZcrKoG9rmkPSVGWkx21WvF+0yatZTkKWjpgvDFUHWTSk8su/WN4EUek9Cz
ywFdNzGkRmYC0oLYSEUK+WNZ0JZo661qPkelN2S7Nq2kcxS3gJZKL8roaxDM9N8p8mkHLfw2+rcs
td6HRbMqTgOO9vcgrkSSmnIVDa6aNea0z5RYobY4pVt0LfMNdDdy8kC89vS4Awq6XSFVDSGm0MjG
1TCpFV7oat3vTPqOKCD451fzbzuPeWt462kVgN+W+GLJDqNLAxySQS6c/NA7pYnHxqieDW16iYWT
Gje4+5705S/vCkxSHZJw0QwFEtHFYxNMvlJRQBNOevRMae2pb04DUU2ofvpbO6QZgCig0sGdRGB4
O5PtYMGKOuLSCxMSvGZ1rMpnmOx3XTFu+A5Ld3R+U64tLQpeadFnVZ3o/hlhckcWJtEW+uan0Jgb
5ZP5Fr3ZGws7i9Ob1GXnU4DAjtq+4qe5Rea/aH4KNCz6N6n+NivNsGYfbGbTwTmC4uJ2AjslV9qg
ZQKDxHvu35Ry57WnOP2O18KLuLEr7vb9wtgiOhKk3FApUTG2LHw2YXeG/dUuUg3kG50R9WRD3fV4
f6zM5vXwltko3W8nKEiwqKYfwphsuOm5EyBSEFKB//uxrbvn6nZ0S2BUp7eCGheWfxYpIIe9o3av
Gd7zqG/kQVZ24s2YFjtkCGujUxPsTPk3SrAwS8p7qdg/Hsxdo+hiYyxPMP7hoGYxVnrhS6ibXzov
/Zx58ov8MXlfqq7gh29yBk5Cm1okSjaw3EtfdWl8EftNeWEpleSxK41PVv9rTP/S//7z++d2NMAn
eGN/iIqu/G8997w+nQT/nFjgawdJCz+0utw7vlQV+64s8nPZDlsZw7V1A/lJ6ZjmI9i6FndVlwrT
2IdNcO4Tsbcj+i2fU2PMeGbELVPLVNk8PoLz2WEhPqeycXuqUYULcXTr4NyoZSTsABDjoeV1Shcc
AcK7pE79ClalMh8O5VS2O0/0uy3mnJXjMEcAaHQBjlDBR95+Q5pwtfhjGJ/9vg+/KqFFF2nr9Ttp
aARnLKp6o+h1l0Bj0GhBIQGKugRIuWVlPjcSaxqsJj4PHeodsgfjEWksZFb8qt/FU4z+s+e0eniW
4T7ZOC3z2i1ubZit4CMil4DI25IEoKxHVZs0KT7D6pd8jqxcPIxKiYiFpcTOkBQSgF5J2JWW8LWR
+t4ty9zfeKBWLldcU3JdZEjh7l7WYRqjiGRhUOJzbnVluh+mSftQdxXNFqYV5OU+0FUxcZSszELX
C+Ngq8t7zT5vF6zZfAbom8V6N4aXCXo2RWdxVJCeiMrkoLV190mU/cKJiTlfxEBoDijTy1ut2Ctb
jQ5p6nezF6myAW63WjmJoxS3bQodrORfcohUDlZTIQyfm/uuKtXD49VeM0ckx+ECgArt5uJ0jVEr
10ZVZmd/ymAeIUTL09ZBSNehB31LQOkuP8W2BmeDpBHrM0Nu5nm/uquyTjSrPpjys9yYruG3dp/o
T14YHmP5hBiyAzkDmtV2K+lOKgkXlbpinSovLWLuj4e9ssBQU2v8oUaA37+Y5bgOmkDVy+JckjUp
DICnQX6wYvO5qIbWiaL2TRbC3WObdyUeRv8HagxEfyY2XWbGojnareW2PFe5eez8f4TyfZl+MbyL
he4W1WEtao7h+MGXt7hnV25rukMNsqkyK33nGJljDjRRysqzpGa/G8PfRVoP+ijaEs9es0PVfM6H
w3dBc8Xt8vaxF3eeaRXnOOaGVJNUt/XPXqLpG6s3/57FDUUEPQO3OSIK8K1bOxHFRSSr8vI81uEu
rUAbkmvS+nCvJh8V7d3jZVt5v02idvBwiH5RHJ5P0NWe9cPWE8Dckd5BIfK9JGTZwYeIasMRWhsS
KS1EceeqBe7/rZWcnk/PsMLqXCgOt/PRHKVDGfmnrv7Ui1ttWCvnkB04K8/xnM7P+MIaG1WweuRJ
z4j+IWYiAJ18HluCp+aiHdKdXnz3ptcMBanU+B5ZW9vxfqyEUQBlKWDMR2HZTCyKfT7qSlSckw6c
nf9dVHzyak88Bq4VKvbfLt+tsXnPXi1fG+fCGBdxcc4amNUrGl632CHmybrdjQqMZCS7VQAWxKWL
KzQ29R4+ZTM+S2KyGyDciMEERLX3mhrFBrDl/oDdmlqEoi1yPjPJdnwuYGUOUfF5i5OtFpItGwt/
VagioYJiKwErkwGA7IowgVI2NV09b5rPjxdnZSfcTN1icagT9GkhWvE59Ut7yp/KhJ1gvohK7kzm
BmvUlq3FnieXq2WhwTKJ73N9rw2fmx+IdzlJuoW3WQk3bldp/pKrLadRzy6iFEsAX/LJGQDfWwnJ
q1EJPgRB5RbChzR67RMEdOkL6qUt72V1pDxv9PXR4aYoixW0Gq8NyCuzIfvMyfzqS1T3e3EM7MT3
kA/49HgN7/1zEjI8K+w7gm8wRLejbYxx0gcxTs5JifLRqS0Oauw22lGIT179XhV/Pja38ore2FMX
T7c81YlVxQAOGn8n5i9pgIQp6lKjA/GhX8FJVze2RUKwGLYUJtfmldwTHULzrIKEuB1pXI2mMik0
AVeD4Ia2r55NkyxX9m+8hZ68a14A8TOnuf7X1GKzBnFpqFWOqWH6ggjtJHm2LHd7L0eA8ZjH40Ex
XH/qod1DZRxludDb6/Vg10iyPZ7u1dW9+pDF6sK2XvpoeSVn1f8qvajTV/hh4MpoP6b/itlGpLxl
a/751bnxEtyG3iySs+EfMgRmSSGqwr4s7fQntG5atwXFviuh/Znlua+eAjdwgSX1yYwL9ySjTc6T
sJ/2Naobwo+UhqV0OkrTm9D+VJ676RTqKH6l7lTtxnavbyWtVkI9TijHB2J+ThEb63bUlSDEqdEk
Key9lSLZRIWDb2cRLLuOH3XSnJEwyoYSQZv/Tkn5IlAgirT2lYjG/ofrmD5w/Is59rrDodTRMDRi
mSdnTa33YnqU2d5j8pLmlyEZNjbW2jNzbWtxSZZipPsG7+yZTLlff0qEd4K1kZW/d/KZWRjkKcny
KhJH3s5srOhF29bcTFbcu2jtEae6gQnvCjQvwzcz2spUrNmD+oz5g7UcUqqFI6A3ojplXZmcvenk
z4pEv3T9ye9eRv17bx0fn8vVRwY2ZAMqTIV+1WUEEwahmY+igLH68xjZKSp7cKFE3QCzo2SLgp35
uiOU2k6e/h23clprI4UySaHggcA4+dPbmc2VKguDLk7PAnqjaRqcBH+fGuj6tLEjmDs07h6Pds3e
HFVQ7+VZ05bpyMpXlHCQBrBnofisCS9SJTie9+arrpEBYm+hAHhscO0qgspgPgdMLfTMtwNUk04s
21RNz7Fd6JHdeO9/jQH//dmvP/rKVgPB2vDMmbeYvUOgsUQtDUY7Ab62Uu4hz/ZB/+s+KOXM0UJC
4uxDHngbMc1dXZm1I1GGKiSMU2CLljB2I/ElqaqF7DxN1JbJZLW5ch7LT0r70igfO6t/n5jeCexi
oSk7Gtkd+dWnEkiTUzF14MU0dwr/FcLn9svjeb9j9/nzYaSEOUFAqkDe3U685RdoBXtJfjaz6Cns
tJeqKX8oVvFToyMShqqeDacBAVRr8VAKslMRsQS2H+Beoaq59yrdEavpnRAdSIZufNvK+68iLAw1
CV83C8TffpuiV72iD0J+NvRfgzdeJjmyTfiE88n1hbcMNHn1Xp9it+0Ce/COqtk6AmlKoXuavMGe
SJQ+/qDZ3iLwAMpKQoUQau47WXxPlFaqJ/R+evZMz9FUsF6qkZ3CPpLdwv/w2Nbq2K9sLa7rqstE
3ZvU+W12hfZAGcspmfg6cVNji0Zya1yLw5f6YWKS9+JpUIKdArJN/iCIzT7rN6KptaeX7Q8KxsTZ
4gFeOBwRyQUzt7jGqh528lgtqCLnyAFBCxCLThuLbpAo+wn8jZFuYXdX3j9sowpFnxZ55WVKGdDp
GKVdmJ59pDnz0HiKx+qTtUkxctfDMh+oWbSURD2Eydwvt5tWijvBqL06PSt0t1b1sBPD/rX1P7TG
j8S33Ea3J111ey88+nX/j6p+SjaVV+Yzu9yn0NCIc0MoKL6lCFTZVso0eRnXm64mjmzmCMJY+q/H
G3TtQcSNmikaaWzQqcXfDpQugTjQKgYaZr/NxH9Kg3SnDfrPMRueNVrujNBwND971XrtZIpu3Q7u
4y9Y27Y8iDyK9EKpd7x2ctFpapmUKRAcrDU0KsA/7wMkqP8PZ+e1IzfSROknIkBvbkmW6W5VtbxG
uiE0o/npyaQ3T78fe4FdFYsoQgMMxkDAZGUyTcSJE+eE0879vbV52LMI+S+te9QkbueqFhofa2gX
ZoOsuHbnSCgmOupBCTBbfzyrzaHeXgmM/IA3VrXiBsq6SafYMlRxGEONiLBp3sUktf9poOUL4u2G
ZN1qTiR1VRtbA99P09E9/BIPUCTTncLK1mxg8sNWo18VXa1V8qjR0pOXDoGEhIDZobfUX0Ndyq7Z
mnvUla1Nv1SuwEOhYkKivf1EQV4KWQREELU0AGZ8KONxZ8E2YhRjOdW0rcpYReirDW/0ve2MVVlc
67kvcaQdWwD7AJT/JKSpDZ4iSSNtlILJSXyJUtOJh0rOD3+8PYAswbUxAliqRasfgSblVEdtX0BP
wVrUOULodrCvezzIFl6JqhT1TZzdbQ7X6rM5ws71JK/Ka9rUPkKzKGKPSMtPZXOok6fW8cYeVZND
oJ9F+rWOnyWECB//hI0QzVARG9dVaI6qvJ5nX2Z0GmhpcYVZYx6tOAoONVR6xBzplLA1caxNTCZm
TeyBpVsXOPJQNFkthH3onqtzkcdjqUb87cojIn5WcjtgKjvqHoLDw1Pc2svHVZKTmGKM3/PK9AaH
6m+sJPkHOoAkL9OK5vjni0FtDNcJPBohxKwCjxF/mUygqX2tpNR+qUtHOTSEKM+qqOTnsHLCQz2I
yTf0SP74eOSN8wvJdvEpBojneyx//htEIEdTj7pkIa6SMR8D0Z+LxJsq+fR4lI1gB6R/Ia+w4CRy
q+0mO9E8tnNZXrvgUFU/1f78bTD+t4ucbQ0DYxkzC+488IfVl6XSNjalXLOMIuUrZglR3Cg/DbP2
Wvaz4YMH7DWlbtwZ4P4EHEumwaldRTxzHo15kZYCdX7tWSloc0SaJLMupab4RnbuTzIK848Xc+vw
/j7mmiFWCK1FloFaWzt8ssNLLP/o7Y9dJj/lxcjufNWxu2vU9zMEubz4XIflSexBshuX8VLuWDoJ
0EXlNr7dNo4SSDV9fYIUZ/ak8UdT7oWSyz23inFQ36bhl6IiT//6upehQaRFNVBQTM9KcpBhBwvy
t0Pffx2yr8rUuWH2OUsPe65FG0EHFFaeZQAkruF1l1M/mWMQaCRyXaY2h1xvf2roj3upFctuLmzh
P/6YW/sHPYalCQX8kwDkdiFlKS27fJpKYpxurlwzloUbosX3QekpFfTOU4Vz61PdJxXWbZK8E/Zs
XMLEj4RY8HFRAF13pJTArVYSSxSOHEiqTeThGJBmx1o7D1KxXMU7VOeNbUOnISEJzHackda1eC2Y
0l4TNbWj7pvStW6y5/OwMSGAR2XpooVkDnnndjmTDAJBD0Pommh6fQ4nhFNLY5zeN1qWXp1Sheki
qSFKo6G1Uw3ZuEgX0AgPGZui1R0fedDGobHrWVwR+wE6ctp3fTedk/k/lN+4axbdMSIhWhtXeSOs
3k4ZppRS7Tx6UWi6oXZ4vCW3An9K2/D+qD4sFcXVa0Sze16qDmX1sJCeMcz+1M+tV1m+HdRu2Jcf
I6tBzgL/2aGy3aDNjm2+Z6m5tVFUEi08C+nepF359jtOph5i5keBPUhjKi6fm+7fx5PcG2C1jH1j
z/SCZNW1KV5G+dtYBju39MZbhHsRkTGkeODfdftuEVV5Ek9hdc0XRchIvlhIouqHUkOf7vjnc6GX
Yunc4KsRjd8uVj4L2RZlU11LC2PsspllL8zinVrC1nwIFBSkh3TS3vUXMeVULRuhV1dd1F43q76M
GrTZJC4yKh/IFHdi8Y1rmNQWUq2OFxfX4ipiQBJrtKe+rPGOw2YjHJ+tTj9pXJdutDOxrYPL2pFQ
LPArT85q9fJIJtpP62ua2NVBd6rXIe3KcxHv7LitBVw8NRbaw9IvsDx4v0VaM0q8Y9PpNZFWdhyk
6KqIEw1NlGfFx1210I3tjbY/oT0UlcX6c7W9TVFHaWJmDQ4t5dfZGTFjrnaKAVtDEPLAeUCABAx5
Ffmk+TAN1LIg3zQ9vf1WkBz6LtsrAWzsA5sYg1kAuBAGrC4CJ+AyyhSYKWptv/RW4kozeiZm7vfx
6fEp2hiJyBGTHnpw3ooAt99HMsss02isuaIf4Ovxr7b8KqNDtatNdr9ukHkWuW24NsA3a66NKuWi
0HtYpOYs26+jYQ8/cGfO/MezuY8rGIUyHDwKwCruhdvZyLGaDEpIXFFE/Tt9KAra7QPF18LWeQoS
2oXH0Ra4nTXSwW4n5/B49Pu1JKQhQIThyYUBq/V2dHo+RcnzVV6bQaDTniXGBz2wMj8oR7Cj0Yp2
ZrtRw174b8COVOhB+tZR26iieRrpQly1IYRPOUut8q6RE9vNFMl6NzZF8jo3vMt2ncPzNJvA/Mvs
BT4JBY0lx8eTvz/ofFxufH4RG4nPcDv52MyHyAxIqWJl+ooM1ztN/o4hQtdUnmXtXcsb2SyjIeuB
XuEibPn2mP92rbRNGg2Ixy8UMbXM/aYR1XduGGNw9T5TP4xlCeYrFRV6FYUU63+hCaOr7waaKnH8
TGukzLReqvDEmC3xx08gIeUi/4VE7QKYrhYiqUMj6fOAkKhpzPMUlsHJCGLlkKWJ4UtB/AlhFXUn
DNvaeQuCx+GCVWyvc6N+kotETwiP2jo6ypKUL249z1aVCK8ym5+Pv/R9tLnAhdSYCVOIZ9etX0re
GmWhMlhTTu6C4DsIfM2TNwU4C6fOAYx251ncOtZEtYgAkKBwJa6exZIok9eZ67BJP6nyD6EcIutZ
C932udF/Jebe7Xv/NjLB34ZbfcGhaxwZAZfqOiTte5wCzqP5HUrInqPH1olBO2VR/rMhhK/RVz0J
RWUVpAX88WnIwmMzTpexJ4xWMxjDyX/YlyYvMVkIN/Ad9NSNUtyJSRZXO1VOcQRNdna6f2fN/lue
/oloyH+8S7YWkbrggtRTF4TMeXsfpGknNX2jC+hsNCY2MHFpEXemPWHDrZ2PsA9SLVz4rOUqvojC
oHKsbiJkxmqoaGThT0b4fZz1T5Jufn08pQ2iB815NHxCp4bCTxvB7ZyUxgoiKVUZDPwQl4ZzNJTH
UfXofIo1TK9JTcRRnb5azic51bHOIM4ZXmXrMsX/4bblmNPSuDgO3eGlRTuWWlbZ1bWaDqp5beKX
pv5shWdD3hloo7jFnIFKActoW0NI+HbOcTungievus54dCmghkh2PWX18CQHhps5CnWt8Usisi+z
2EtrN+hLQMHYgpAJLQTTNRpS54gPZclcXXt4SwTE0PTr6tLW33NLd8vkkikfDfWnTKdkG7ykJSp+
ufQe64c/jpU5MQvBe9FyWgrdt0uAVvOcRYFUXTvVurZy7MbqCxZXnx/vrmUhb6Gf21FWB2Yqq1mN
aUK5Jln2bJoeWm0uWfWhLXY+6cbJfEsweaqpG/J63k5nCMvYMOKqvtp9d5DtjFZv9anVxl+P57M5
jGUi1be0K8NpvR1G6sJqDGbmk0maQ+OcCqO1ytpTBDS+c9dsvA9LUPn/hlrF/ZKMtRdCfPU16gfX
Ti9GEnpRIn2KW+QBKydx0wqtjGCvcrL5xaBcgVwjkkbt93aGRlASYVXRktskLmzkQ0mgoyfOIS13
duDWSJSy8OAgWePQL2v9W7jTVU0zTUldX0OKy3Fm+lr6TMPgsWr/ffzRto47xuiEkpDIYQWsK1tO
g7fgGA71VSmV7kNaTvVREdP8d2Go7akWZeIKRX/pY2s+zrL63MblnvbuxrO4tK1gurD4mRNp3M41
QXuuph+oviL845s5xnHj51A6xpJ+rLrj4+lurStlAJxGGIlWmdXrIZUINgXpXF+L9EuYIeH9A/ZY
oHx5PMpGwEQbFpwPlY59BCtX8YTpNJLZprxRaOHkrxG/43sulc9ywn9VdmwfshYfZsyc/rwtksoK
qC4VSlo26HS4Xcqwb6TRHOg5yLqDcL4b0Qe72cFSt47e70OsdmbdZ10RGXJ1TTPA2gJpEJkiUjF9
1J32IMvvM/mgVqfH67m1QxbQgtjaAntcp/ldA1DIn1VXNmBv9H6PP7Djzn3n6XW40y27eSCQ9ySG
IfykoLzajnIfxkpvm/W1FupPKZaVY2/ZoVfrRuXD2VeOGHYvfqFh4TchlJkuG5ydgHtrvliwUQIm
1aNetvoJTt6H6EmAobTNs4iddwSUn8I4Pimh8tqaOwDH8sHWzxBNPiBDCLSzdVZHIgHjrfs4bvEa
yw5cpYiBZIGyc2FvnbvfB1ndnGFTQL1To/baYsY4JKfZeS8Nrpj/w7WJESUVG0BxatyrYSSaiKKg
E8RrzihfVCX38sl6bhJH96NSS/zH23JrUg7cO3MRR8f4cvmMv13SQVtAocZV7so2qGhNRw63VerB
z4zqHJhtuzPcxoeiWLOUE94q5mv8U04sSnBZ0FzrtmXvmXblgWCncHCiPcuDrXSb2qJDux2bAiPA
deCrBakT1V17tSIhoFL/r8A21Y1DXfOnEa/6Fu7+0Z4l/Zx1snZs1Lx4HXB3PUZ5ZMOkE/3Ol92Y
PJAsAgcwBljqtdRgFdtTY41JwyMBcSW0Xa3vfFPbuWi2Dj9QNo2GS6ZL/LtKPB11rLqojrqreXKq
58A+xNVLazXUA57KsjyqVszJf3q8jTamBjwik2JgOUPkvTrtRZCP3AFN/xbMdMZHoWhu0sne41E2
NuvNKKvN2mRhpdVz3V+H2RXT1671S+X9QPXt8TBbkyE2WphjZEws4e2ZUMckyNoiHq5m+WuIniPF
09p/Hg+xMRPQL6oNy1YgRl9dWPTElzIQ6XDN50sSfxGwJoNUPTjIMz4e6G2Xr65GUD0q+iCMSyqw
CpybSR6RXG2Ga5fArp0i8a6uvoHvoR2lDTnNOXDqQds051zmysfaotX5ex96nYqA/t+D+WM2X8si
cSs+aK2TQ77Pilez/2LGphcPME/a9Gwm1YfHv3preWD1gIZjjYJg9upHxzmd0XOgDFcrTvzC8dGD
dxvjS2zGO/fR9kBsWtQaF9hrFeVMUyYy0+qGayPyE6oIfaV9DOPy/RTiBvt4TsuuufsQJGJIagF3
oc55u6vGWR7HNNWG63QKk6fBNE5ATok5uPVu39997IZTCefQoEudusw61oj7bBzlhF5Us6f2zmXe
viR+HP1TKf8T0v8eT0u/mxaNxAguL5+KAtq671XDjXEGwiYDNEZ35IId95pQ748jpllwNmxwIDCn
9Wao58oMm3yB7rDe9AE43EHHXEnR/9QCiL1GQwxmC6hUUbJdv4VJM5tEZgl1wMxsXTnCk7ezT3KM
5lOKu2omX4fXPs12grWNBQQowP8YFi73zRoGDUYra+aJhEzRqwsqST8Up9i5BDYwd0rEi3mTtqzi
XU//KDe2mcbEgx1yAn42KxjTW/mr2UaZ71So4+Gsget2DeCuRjYm7XPuBbRO7xyBram+8eXo/+Z9
clbHuhOZsEuZJB7HxEMqFQc9+Pvxblz+D7eHjPITLS8ghux9mEW3hwyUOeijxqquQgg3jzWs6NM+
99Q6uAhdaf3Q1v8XqPDE5Grnbbo/3sTZ4PvLxCAVrIX1pd4wgH6sGiPr7GyQ0pvRJVwIMWn4TtM/
PZ7m/bUFn4feffTUqNrQ33M7TVWH8EhnWo9396w9CQ31Z9WOEj9q2+nJ0kp558NtTI7lhDYFb4q4
wliFUsgjl0rel4xXtmd4KN9EgPiDhJuAq0/9s57qx8cTvL/BmOBvA652Sp1OeSjUqr8WjnVWacmI
Kt+CsTGzQ9NAPdEscno84mpJeezh1ZBtku1ionOXQih6qA0jJrqXKlHQWDPH4skYMtvTlWR+yVpj
r+62utXexgMchP6u8PxD2779hBj12EYgl+Ji0cCjUwOKAV8r68fjWa0JIm/DoExGaxaCvSDNy7R/
i+8tvbEzqiwMk0A9x9LHeEb1D03ZRAhvtgbtn3bK0o/9gLiXMk3WS6Doo68Ww/A8xUG+k6et9tHy
a+A8wNTCYICoZw1KOoLiTqyqzUXSp+aozPGXwko+mwZN+E6Y609SgMTL4xXYWGeeW4qblA9Y5zWc
UORNiFmR1lw0djC9hVKE7F80EObM0c4WWjfwvE2PFxB8Epli3pHVYutlrqFAqeLOECmpdUTDP4DP
19Gf5qSxRAQem2kFeauuv0Vl2tsHSUGQ2y01KfwnwJDqr67ppQ9pN9W2m3dzjRAehnsaqq5ZWR9q
NGBGF907OXJpIBQ7oMi6UPD26/HL0BaPLN7bu5h04N2wKru51EomBjcNk+ocWnPul6WF9U/TDxKQ
dVgcm84sT6k0yj+hUbWqG3WVdJSqBAkkWeqekxjTPD1AirMXQb3zOdfZzduvXKD1RR0HOGX9PdN0
jqaosJqLRVs5fddJ/aGRQjguYzZ7oZ1VR6npMs8wIwfkH5vmEEejnQ/9dmp+e2b4EUsGC9jw1iRH
+/ftqSqnQFghSNVlDlL8kXI1MEJfHeel/y+wRsQry7j5yvkOumMEgak71vDNWreYxvDvoQ80eDJD
WxGZKX31aueT4dWGkTyjCVCEIPX2JEgQRyQO7Sgyi7/jaexbr0BslzyhD7XPBkJNkitrwTwfsrEL
GnRjRvnznx6dxWYeLSYNA7iF8ng7yzqeJzMdpvZSqkp5KOpGoeuQ1KE3nF0Idwm01yvKu0J8zA0M
7r5a0a6yrIRyI2OhsOoHYaZqXtskuP84ge2XYRB8Ga0y8HUpms611nEQ1Pk7DnXJzgZbBlr/EG4L
9AMWcVTkSG4nHZZ1LCSD/VVao4NMfvw5MLP0jHkqOEyC11nS/Nnj+raZQHNpZVsM43CLux3RanSj
TvW5vZizQOXTIuxqZx3F4s4MD+yz4QSjp316/G1XgdL/HRS6FsmBuQiMrwKluA+x2EqU9oINVv0B
WkiMqkZR+lbVTQeiwebUKZF+iqYp8oLZLP7L8ITbnOOl/WxdRpZR8Mi7js9tCrP2dCMfviMkrSDM
rf9K8yZ/MnWp8dK+Vj2A073S/LpGt8yeUgGxGi/iwnBdpX2GTCnSDqT+YspN/CkzG2wQdBndQhtv
+xhlrYM2xtNh7MrOC4nej01bSR5hzkcNloTXVmrll8UQfrP6dq8utAp93n4bmTpkOphH6p0xttyN
tHsog7iEIciD3cIM73V8xZtZcStQtQ92bwXvReZoOxHs/UvJGwlaS9ccbS13CkbUSURPUaq+9Bj6
jG4dNvRyOZLZySdcSnVrZwvcB1z0GCAwBkoF4synuN32s9VFQwI3/VJSnP6Q6fSR6GYzebYhYIyn
woi/Pd7yy/9wdbKhbnMzvkmHIyx3O2AcJlEyx059kdRkPkrLxgOY3qsEbU5rAY/AWgBV172NVFSG
xunD5tKNgZlj8NxrdeoBWwnpfRxkM5GeFGjDvJNFbgxLsRcp2kX3BPGG1Wqa8QyVaZmcOv1QDDg7
cFhzqUffsd1JsTb2J2GUsexOWFPgmbfLaAnFqckmm0uFMUybGZ5ltgcT47oOcouwylNT7DX7bkSx
BCUgDFRIaHwBPLkdUwx1kfZd11+4mZxvoZF9G82sPIgsN/zIwCTGGbXM6wlb3RTvEg88jKJfrBtY
T/XBngTXxkZC650eRFJp7ut1R9aYlCJokCO90K2nf4zGcD5mfbMHlW/c0ECDaLRhTwjRa93TKUD/
qzhW+0uq56+dExxTS/YnCTGQ+amsUbSxtM+DHu1E6Bv7CNSIRkSIaqz2+mIeFbzPraHuL3XY9W5U
DjjV5T/kJjpX+vnxedwIl6GtL7I5uE/w1q61sPKSLLwJjP4iK238SQukzjznUtI7XtIGyauZdMXH
NLCF40Ya97Qviwb6W1tX+S8t1NPjIJeWm/KMvYYiHt9T8ftepY1yJsZtnupUUt73GrZsj3/11gLh
ywWkivHAwrK+3Yoh3J1uFOFwaWHaD4bTw3fof2pjJTxRZ6fHg22cNZDORfubmHyB824HE+ag5XWx
vFNj3XtTPVtulmW/2lD9EfWt3wgYbHq7F/dtjbpY/9LIy1ch478dNenMzupEPFxq0/jU5O/m6p8+
O6UBcUh7WExtH09yY6NzZy2Q21sX0ToptIdESGNbDpemN89jaCEx97VAn0+kB0crTsWvYJh2EP51
bWh5ZClUvL13VEiB/W6naE90EaRyNlys2UbaIp/spz4zkXRHNPHU6nJ/QpSwPIfxlPq5Yf9FnNke
FLBON3eikzHZe22eG9tqeQS55pa/7kjASmgFYZI3wwVbi+QFnbz2NIFMn1Quhicpm/caEbbGQ9gP
wgLnjzdx2QO/4QJzNypSxzN/UfTZLyH7upy8n6FW/kUs2v75mYF5RjQDJAcKIa82VN46rYkF0njB
G/x7BYTjzP8TxvQlNKsdTumbzszqkQd7oxmMIhQZ/1r/K+ERSmQn7i6TqU6fkXP70jXJd7nqhS8n
8/wSqpnjR7VmfYZuX3rZ0NSvGJakB0uOYywjYyPJ3UkU/+JpPFVQrx3xqWFixwAE142SQHWTMh1P
iCOoxwHUYefEr+s17EzeOHgdC0GaLGQdPzSlZNl1kw6XRLcSGoqlLnsidbA/haF2TPs+OYd5W3/I
Yjs8RxZCnYoKRXcwCzLdOLeOItJG1NZMzW+pmpzqKnGOnWO057IvJrxhlBYHHDNw5cz+GOWJ5EdO
R56DwLKXcwv5qcie476HGdi3e23uG18H31FqLTbRF2SINb9ypC3FqfN2uFQpfjWQZuJPSd+En2Nq
bodh6OvcjRrtC+2Kk9fO2nAsrGk8qFOd+H03zIduCjp3bPr2GSnV4NnmgvJqClwnxwjNUzEZgVvI
MWY7Gq7eSVfqOxv5/uXn9y8CrksPPXfWEkL/dmpqWU27wDCGSzCLgJY4SSDCgo3Y4wvx/mwyCgEk
jz7XImrIt6PY9KnKacFdoLdS6xepMr8L1XI4Zpbc+9bYqTuzur/vgeNhnywYIeHMus1BMRutmedo
vJh5r3qpbQ3v0KeZXT3S+oOVlpHftnaJ3LWxp3q2NTJiMqAoiKbCnVrFdWmPVmYguIWaUQSnWA2/
JDOKgUNvoAQqq9O7ttVOohn38Oz7J4eCi7Y0HYLdYFyx+o5m3pkY7tbzpW9PRGA+AiDjB8NsnhXp
NAmv2RM5WkCD21tpGQ/5gTcg0rCXP/9t31gUlaYiiefLIIaTGseupmBHFH6oFN2bC3Nn/2zOjgqI
Qp8Uk7sranbLghvdfKFjvPNrp4Jk4UgaJ91wXGWyrhLkQH+qFtTJNOed3bSxewHSSYDo7ETaZU1P
a4WWlcWEdlyttD8aJffj7Mdg/hthqvL4mGwsKgM5iP+gYQzlYPWG0xpjKYPczBfaFqL6VU6uRvdF
TicPbZ7HI23kHwu9kMmwMAtpU739ftEYSKacOdMlrEkrNEiohzjyk9RrwAd0r/3Wtplbq6feNPyd
oZcjsNo6iwvn0ohEgkezxO3QQVD2rRrO84UiaO+BoLWDx/NgH/mQxoszRpUrGTG4mRHl/mQhTRJV
fbyTFWwtNb1WMCxZAqLeVRwaNl1kVzo/ootnX8/cGQxEeTayyONG3lnsjTuBpBJQBSSQfHatdzYr
ozqOpS5fQCneAZfbA1GQwT81FLDav1RR78Sf97gHKAQ3wULFJQRd84RAqscyrSYMjo3sSSLG/ow1
Y+yKQtrjHd4vIyMhzI9dG+QGlvP2W5oiEk0zBMqlQWdR/WBXv3rzGVELl+7TnVXcmhRXGwgbMRCF
j1V8p9ZabTlZrF5wPGpfitqOsAyQtGMnWun74y16/yii0f9/Hw5A+TuvxLZSais0Ju2S9IU4UBvp
vHG29yZ0f61AmQKJJjxazuGaVj9aRZHLg6xeul7/pKJYLteOG+MKW2d7uvDLZ7g9cgzFKde4V1TS
4NX7SxxumlNsqRckhd5rsq/I75CmP4aTfKLV+VSDcdDiugPg3H+whX1HIgQEB0HUXuWVKK8MqdP2
GnrDAfp+QP8Sot49onA7O2Mj92GkRRqSu5nAcU1EKeo5zJKc6QmzVS5G3/7oW/qEusIUx7wM3ys6
/m6VhHxKb+E3kSrV7ILiRu48V69V3P6hWhARL5A/ZBUqgsQB4Ga3pwJgrB+0QNYuIi3cOv9XC74+
3qAbcO9bUWGJOFniO/F52whre24UDZ8mOUlcpdMadAUC1GT1iftLbtT6a1zFQ+ETlZMFaEadQYqF
b9Z6TSx142Ho2lHyItUoIy+TI5RXnK7Ndw7SRm0LnUei/8Xtg+aNNWPeqcZIJKOpXSzR6G6WZtap
S+v+pQydyp+g9HvGzK7XtADrr8r+u5O6aWcbbhwzZH7YghRjlgLI6ooajNTqhrrTL4n9U+sWQZtz
4eTHPFB3bt2NQ4YiCe5mHGo6htfgzxRgKpJ0jY5o8gQRpMdLLbMkEzvirDwZskgOohqzo5S10akf
tV3p2ftbi9gaEBMlCCzcaYC93XWhJJJa6Uf9QmPJi17iTy8n76e2OY9y/BKmdC1rT3r8M1ZiUHfk
aA0Fd773PS45jzfnxrmHpEWkRIRhsRrr0DAwxo48Xb9wXdMroOQuUvgvdI9+fjzO1odd3FuWUNuA
3bgKYRw5betEFcbFQQ3WaebThGL70IdYsO2MtDmj30ZaXZ9qXNtlaJfGJa1rqGff4jx+buSfj6dz
/5SSfdERRL2CigXB5u3nq4Wg5Iof+sXQQQaNYRw8jMm+IHVBI3FHJ9Kk4M/7eMytiaHbAIMX7+N7
XqheBA3viG1cxgEwdJgsiBJ2ph9FW+25SWx8LSoV1OVIA+liWxeoskgzG/6mX0Ih3psO7LNIfmfU
vyqEZh9P6j7cwi2aPjkoItThSMJuF3ISceSUeOhdsKp4lqxnocV+JCOxrPyt1f8W6vHxcBsQAOMB
0SCIRlWRoW/Hg6DWi66djEtuzDLuuEQOKltemU5KN4+1N1aR8xKiTPmXnReo+raU8E6WVNAVPOlV
2ZwHZTKuleLEstubfTp7maEtNhi0baGDY7TRL13NIyjlVjaUrhTO8rvJsoTpaokV//14NhuJAbMh
KmZKxMVAtavZBIqJG6hqXPCpUKvYtYLJzaT0JGjntGUvUVC8l187+N7TMLrMfOfrrZl9y+PJXQ26
xuj8yxpa0zWirwUGuVgh5uJl8HHI6HZqvmlRcm2/WfJz3g1u2x6zSN1jvG09V+CHfEdiZm7wdal8
rFLoaWizXNTxZzwbHiy7H2nzHpVKCmv0z2qJZ6qjoJH29HjZN94OEh3gUujZxNNr7lSeLjR6ozIv
QQ8xJRjD/hDlrXQuegf1clUuD3ZtK6kriRExYWpDh8fjb1wEeHNDE0MgjX75NQxUIelJfNUTiyLv
6YdjmfkGdFuvirU9W+u3uayCUd4GBNnoXqcvak2MCKLZ0KaIaC2ZkwMajn7ifK/i4DWF4Bho3hQ1
dO5hJhT2R7P+HOqL5u55Ks7CuIrw32w6OVHsKmjwNkAOWUTTgXK0WtrftafHi7K1HcjbqFsvpGNk
WlYvWWCBtWhmpl105XtQxX7VOL+o2/m2+m6BATrRH+tROzfpniTfBnNpqce9NYaij81S3Z7CYC4l
OyFwIqINz6oWngLcf3XjL1uMHv7ppv1Oxv9aT42TpbV+0J2juD0HxXisjeicRebHxytx/zbxc9jl
gAUUbe5RQiudjQipxAv2j6WHZ3D8nCa1fiCtJIuAvQpsYP/xo7sIe0ImXCx0uF1X6cOkJbYIghg1
u2bGSLcJhJ+oau7m/ZScH0/v/vQtMjJE0TIqRiSXq/e9loVp1q2Ot3HteCLTPtRx4w15eZ1H7WiH
HRmZybvfvn887P2TyLAaxPYlLuXsLYfyNwxNREYEI8s0L1LxearfR+M/WQhuuPcebs7ut2FWN7oq
Fdkkh7Z50ZLyCF79rwLvQiu612Sg/YEYESEvf5B2WoM2tgyTQxCZSA8q/Rpg6aOuriwTMcKqXuCO
yAxfolFUT1lW5L4tifZgCzTfHq/o/TW2rOj/H3S1om00m1aUIq/W047mU4oA8u3Lv8IqaA+PR9q4
GxiK9gCyTcCsO0iyaIPJGFL2TOH8jFGvt5wz59lTM/lcqC9p/dxH50jsfcvNCRIhoowGp/9OasYU
OoSSHhducgo3wzJZ+WoGexIVe4Osrj01q5tC6pYNMyp+bZlukBjvhP7HsScLCF2KEhruv/YaOgqd
xET2yOFOccLw0ABXeV1e/AJu6ncitOWyvH1wGInnjYiGL0aOdHvOwl6MlSpF1iUx4L2ZSlJ5glr6
fxgFBa+lGES2iyLL7Sh2JdfpIsJxGQqM1O1BoT5nEzA83nf3wS3qhdRTCTUXlpm22uGpOcMDDVr7
Usg5crl5JXuZk9l4nTjNMyoVszuU1d9ZZO15KGwNDKOPIhcaimBWyy3z22WFLvw0SfJoX4JhxsnF
zM0jLV85vn/xfBgTKzsrrdqcjLQod47am3HL6vvR/IOsDk8ib/Fa70PTBgjC0mBfDPF5lr9i9nfM
4+E85yh/xT9GCJOpctYN6dAbz/0CJFC/olXYTfTJdZryTP/Hs424SyzHz1azcM52y4DLY7T+iWyx
JUYAzEN/6XZ1wjxLhBVL5sVss+RftB3E506SAyKFoHrVJb307EpLffJ2/STMGfQNmXYk3yIPYSzJ
tyOtO1bKYLxSppK9OtHtL4kzmFD1zMrvFOnvMZ/Tj7EsDTu7duNxgLKPShvRNnH32ptTdEK3s4lr
zJoVL5kMXy78sv8WyU9z+U9bvVeM74838MZh5KHlZYepCHd+TdOc4skRU1AgxmJI3UHJrB9BC+fp
8SAbNWeSP476YgnJOVmrSFpVX6JJGJiXbKoupXPIrReQ4xYVeTed3dCJjvP0txn8WySRm0evIX0g
QfsSmleN0otSDMfYHl4a4u/aTYdDbX/u7HOlvisbevcOaUS9qzfrnXDgzYZktYlYFIr8MMNo2lrr
2ko6WHrArXiRZ6Vkb+Op/Ukxa+dz3Jpt7o2pJp/Uzupz7G90DriuRk4IdbOY/tfpMY1xFbWe+YjS
T0zVOarK70HtxKFrqYGMuquVFZBQBwRcIitVW1/N0VKJjLz9Z5yNGYuZIY01X0ln/Z+E+nrkq1pc
yF4TZVjs9HHQ009Vtl12kAz093wRJV0ODTBZjBWKyflhVI1lu4aUV5fFNjKFbxnQga1mBroHrVDn
jHrd1DwTCgUfMYZS/tKjNCDnbVQS5tJIlY67LJAst8uUNPEQ33NOmT3o38JZqwfXGY36Sxvl8v8h
7Tx65FaWKP2LCNCbLclybaokdUtX0oaQpfeev34+9iymiywUoTfCw7taKSqTkZlhTpwT2VVXZ/8l
sPI3tl/nPlGyZrXQrflF7AKto9/uyYLvCFbI41inY926Yw+304PeGSQ0VUVVcKe1uR4eoHrRi1Pd
1O13sRMkeSdApqEedG0sv+cUX7/pfpdmiNZqnu8YbTb1R4TmDMVOJlkrdrD2ZS9iS29iIw9exk8A
1eG0Z9ybJ3KeiVpEbUhpW81UC5RmQrE45BLUeVIxRK6Vd95j2MvNzgvELazcbaMAAUn/NUkzFoGw
WEmhmHeh/jzGx/aLmavulO+ket+E/5pwzsuDiZLXkviXuYfF8ioxYIJIKYh9LcX2Av2LVbYnMvuN
KHT+Z94fKVqM3DXE18wKzvOji0c5DQu1EFORhF7gBGiu7MHo0x8UZQvyvipbzJY4s9zP5CxMPsrX
L0CSFd7UdY32PEa/h7q+KFF56LunMEvtptMug6kcxOxjE1s/4n6Lwmx5iWMbiA2gutlXWOnCtlZa
kzB5hFLeOBP7RHt6ZXaWaQ9GVNkSI20S+rDtRiSyjBJno3gmS4b0jb8sfCWx9DoGmKQ/t2VkB03k
VuDbfUj0N67y5dOKHTRugbZBhkMeuOxUt23gSXIlmc9SnpmHpDYZWgXJ6jAiI+3ltpFdP9F9B46A
+hQF5vS11utib3bW19iQ28cx7aXn0SMsSCrYFketUZ4FHRUooYmjk9rBHuxpmb73pGCLGHKpy8RE
GIQ29NugY2TmG7+49olwQodJrSPvOUx8W4nRZA6E9HPni3vRe/LMQ6k+WpXhiDOVgSc89WO1y4oR
wE/rFKmrCS9G7+8qX7IrmuCRufX7VrU+imsUYaAN46eBn1gJY1exL1Kt9J4l6U/AR4zKvVR/jHdq
6buZOMH7T6lB4SKX6qe82vqyy0hgtg7wCKGDOfnWlnBguUHQQKkT7zll/MbOQ0G0A0/fCDdurhFy
Niqz8/mgTX39DQQpMAq4IHlU+/KvYtDOjeSj90fwHEV4Dr36VfP7veZLe9gikejbQp6uT4kCvbqC
CgrVBfhdF/F6kMuU1onbnk01s30x3YsMtdbg5++fki0zi+tU0b3AN7tReJbD0W60g1D8llDIuW9k
lfPyxd5w1BBLk7oRYV3vZZ3AjB17lvBcmfFB7jsblkS9p7mrfas6uFaT2nPMonGSMdmAa6yQ1bPp
WSmCrAeIMvOf16bTqBEAw0f+2ZPgvzJcQTWOWNf0D57UwHlZ2ZOi/UyU7kVomw+Ivf3qIaZsVOKR
4UHOdMqDH8LEMcdP9/dkFWm+/TBwLJRH2Rw6cNc/LKAAGetl6p+7egcVAuzkjqKH5zLfJ9rJYO6W
kQU/+5Qi7Qn1cgMLmpx/mkUSEHxxpfQogRBso89RvrOsT221l6NsVwzHKOqo8lVOWDyYtbqhm7N+
L4iNyah4sdjLFZsC+JtI8eSC3yzsR7ClWKKx0IZQp0WGY4psXWEy1MHQ5v3dWj/Hs+GZuoMnn+bg
crOCSNWYJvXPViife6O3Rwbb0X/axWlw+ldTb1002JoQQ+d+m2+fd/lqIhm+lKBqeC4903QbI9rX
qjTt/Ow7oPP9fVtv9BPXYcZsDNgWQQBYhyXgG4iNIggkgWjJRlNj67FfJbZXM/jjyHIkDXbc0mZV
4MEbbEEgDlEDK/lgCOhM28FkjY95CXWGOJnyXulAj9tSJ/W/rSrxv6RpXm8cpvVXgBQCTSaiBeil
qCYstoaqgpSqU4JSCT1qmj1HP/MeaPzMY2sb52Ptate2FlVcQ06KknkQRFnHZB7+9Xo3H0fXYop7
nwXm10hQp30gxuHJF6P6eP+73FyoRdwHFJNa/TKGLj28n6pCchaiJ9Hf6/lTUoWu1W61NG4Ef4Ah
50KWBN59Hlm63lEKqFVqpVF6Jm9yWh9WzOpzof6lKLCbaPslnd0HhzITXC03NiLc9SuqwRr+Nmkw
57tLKSPFHBLPQsz+zC9rXpJSlR5TLVY+3t/JZfUHcheL6Jl3FN48qI0XB7eEpcA0BrT1tM4LHwba
NQ7wxwJ0ySCHLE5UPqfU+NDcrSpv43Tdsj2zj3JdIMdAe+p6cxOIhbJBQArOgwStR41FLWMnEKD4
gO0nlpWPhVJ8/fflAvak5ITvzHoe1yZLqZUFq1WQ80N3MpzwWeVgRF/Z531cN0xxfrlvb513AWCg
/cbsA9cVZM7X9kx5zDNl0NJz1jEzTEmiD3zBLfKhzz5UQx7JBys2p+oI9CQ2f9+3fcuBZqYgRPbw
Xqp717abMU/Kup7Q80sZwZrGhlaaombuv1uZEYlMZ3AhgDa/tiIjNQNARUSCtclSrmJRuliFNO7u
W7kR7QFkAGXJmBf85zxt12b8tBfTuPHSM80s29ACp+mZOumOIvDrIBj2gubvEEkMUvNF8NrnxNwK
xG7E/IxNgPQkpp7pSJfeKhp+ylEaEb4D4W6LetTsSyM9i0b6Q9Zabw9fTWDHucF1NDSek6nTD6Ns
jlEljnsPqvJD1iSv8CqlTkxeZ8+ANcdv5HZnKKm6D6X/5aEEKkF5nJwfNO5y/KucUP+NYSc5N5aw
h1PnMhCQ1NWHytvSQb91HQPImMcdocug0Xz9cRgNkVtR7NKz3HrxF3QOPRchtuFDn1gq3qDJG95w
61SRDHOuYEKRUVa9tme0ipXpKZ4tJn8sK7YBZ6TEA/1D5m/pKr6JpC0iAMsCX0nGRzq8Gv/WYdkD
Tizw2VE0+hh38HHIviQeNYSAnwLGj92uYTpHTIVqZ6UCNyeMnS6AoOgQ6VW+V5TUeiJZiBwQoYpj
9GHnJn4lfEx9n9lhqTaPo9UYbl0H2qOvlfGBLt7FLwthp0ZZcegjxX8QlV635abs/qgmcutCkycO
kmQllI5KdRrlmlw5N8w9VTCPSbC42Xhvb93UhEEM63LGiYYXH7hLABxSgkO+Spj+kD+8BqJnS1K8
x68dtfadUQR0ef/I33QquozzWADsgMt6ciqYnlwNVXZm8PmxkkbkF57UIHs2mm/3Da29iVuFO5J0
lVk7/Pfam+KmCQUEGxAEJZBBwDaVErfhQMeTcUm76fW+tXXcxEMLrSQjD1R0IDG5tuZNpKWWXmRn
Rf/VGcd54CGt7Kr/q/rJI2DiT2i73rf4BgK+dmFMQodEDxwQIxIG1yb9oQl7UYIIXwvQpAFTOja5
HQuh9buB22Wyc6YFyfUUq8odyhaAvHv0cS4Kas3/iXGufZbhWhltoyum1jZyXWntQoyV09Rk8re8
9YoXK9DKHz5ggs4V09RnqksrtO81omd7FYTdxoJufTCw28Ai3mALyyen87MS4FKfnYWGkZRCtKkf
AyQaX2Ozd7Q22iJZvPXJSATpjbGF/FlcN0Pg1zHZW05PXT+NjJo++9m4T5DgCzzxaCkxU2tbcnzr
E8elCXAPZimTsZHlaMrY6Sifjn521mFAKqx9pn8vzfyBDngdBDuLfPy+k9yIdDE4D9EyXDCj6+bj
+C6tMlM5NIDQIiArCg21e8adv6YgqB/8vvA+M5Bgdk6qxOZLABxYJ25KqHYOXQ7bVaANgFLv/56b
64ebgAPCuAz47+ufM02JRa5VZjwpceyoEV21IOuQuerijJablX/0VciKUAy0NizPd9nytFByJYNA
aGuOTa8tt3QVRDHmgJqD6na64MTxQQnEf87U2WaCbxo3bB3vyrUVTxrQbfLG7NxLR4bD7ST61NEa
6fPJMcQe4H68ozKygZheR4SzUYgAYG8BEbOsWclW3CXiOHH39NAuqBcS7I1o8Nbmwbw2j3MxqEt5
9HpZZeZbnm/NYrfMvOfEY/Fzstkqv3X+lRlOS0OevuwyzQ0MT1KIo7Kzj0xkDAi+FD4N3osHBNOf
NtLc9Ss0D3xDwTKj3EmrF3Fn4w+lMg4KW6Yku6lTCTpbR8mmndzVWwRo8zdfeh6wIEiFSOnmc7jY
vHCsmqCc5XOF/NHzX8Tis6jaqo8gAqHNj9H8XltbJFW3XAKQEk7INC8M+AubTFHWwNXQUKXz5+1r
Q5vcCK6D/f3TfKPAyAw73G4cKaa4iaOvlzZ2Q82IR52fpaBApoAu64cgKx1vfM2O6OW6hanZ8VYE
ccsZmYXjCDMdwHO7uNI6pYmNCR3zs2o8Fulroj1U4laF4NY99d7G4m2gtpJ1QYfGbh2N8HCepoLZ
XviLYcNSmDjb8MZbnv/e2vxr3l3SsH5WhlL5SNpoya6NZSczClspvkR1c9SULVWEW74BHAVwDeS/
vA2Lwyz2bRQJHTmXpgGuiBriPKigtxpsN04YA0xwoVoEKSC3FmtKBqlspiwuzr6eZbt6MpQSbHIr
H8YhDY8ZbDsbm3hjWayJjJUJMIYLljNTkxUlRZa0iBPnRbD36RPbkJf8o6ImLSJaWuA757zBpOu/
OFiDaYbRaHbVWR1k79K1MM+YhWC4GwfrhkfMo8HMJEP0gaWFGQHUcQwr+qywQGG3fy2G4CkWX9Wq
J+ksPiQ0lhtlPM3/hVJop0DWEKA0Adu9nafdnm6A6wXqRunqDXh1dZNR+aPCQg2OH8Vk7+KbljBt
ajVrPndGO3xLxjiMnCJiOtTtRzU/NqUSik5LZyFylTAW3C7S9IOqMOPkSm1aajZqucaPGCzBj2b0
UCHwy0a28cKqdsZoVD/CjlQBIq+sYOehDGLs1CboB6esapCBo1Y2INjhQP0ttLLq7wUGcHWHufv+
T9Saw7BPdK9vP+WZ3vTHqqhixS6hY6lto7fkcOcb3VxNzLyYv/qjDv6ggEN048vNV95qjyh7UTHH
6VeqN3JsFb1VBDpRbKmc9LQ4eWJK4bzuxVMGCtAxpsYY7TAIatmuKygVOkucRaX68MnMy2SDjmId
APJqz+MiQFQAolHKuL5bEFohFwWlcuYzNXaeKKc8bVzFOkiJAhun/wAX735iGsePo49T720ERKvL
+s08BSjSS8CXS97WMEskszUS/dzX/j4rdYk8JXQCLw83It3VjT0bomowa7nRvFvOYpdl1EbdVOjn
3MwAj0ChkVRkEKldNQwqN0+9t3FGNwwuWais0lKAReX6GSi+3UJPaEFxWheupKm2Ef8RrC8bnjXH
JAvP4kEH2w7ymMd22bkKTSNoepHTBz6423FT5Y9KqP6dWoD3aZCgExbmk/pal0DKu0zJ90Xf6wdh
Vhm5/0tufVMAwnxU7kLsLFwqTQO1Q+IG8FUlua11UKUdBbSN73nbCMgWPipB7TK0IEBLdTjy9HMD
ELCmSUpbnXt/47huWVlkBalFycb3MqzUDw2FRiM7qNpGALh2FFyf4jS9Ruod/PX6BMJXyTx8rirI
E6cuw1qydPTiE1RNjoI2eWhu+OVbl+TaTzhp4P/pbMynYVn4CETUQSotUs+EUKkDbnaCaHfUxF0a
fpTjD6P6TZS/iJSNRTVzGupWVTfu0Rd99lXmO5KtF/PW8t/9nGVK1Oj+oPg1P0dRnlQP1kL9qbG+
NPJ+iB77bKPvsY5IQSERdIBEmNn72e3rzcb348jQBANhVlF/GuLMsP0C+KBHNLcHnVmd5dTnLeBJ
+dhpxeiUaNHu75+PVSTCb0DvBV4IOnPwcy0KM7ISxCApDeOc8D7SfXLj9Ou/W6AqzxsM1AxGo3nP
3wWM5szMY021eS5EQXViDrsrJsWW2MWNL0eJAjgm9RgoZ5ZXap3XbY7QIVdq2+8F5Q+A2SchfFZP
cpi4pOn/fK1QEaGrAfYDJJuypCjpQjQCOyFm20zxQZMpa2dIA6q5viV+uD70dN5IXPh/kKZgTq93
DxHOQpLhaEctsnvM6iakxR9+lDxr4ySuQmCw8u/tLA++XNM8ELET95NtQlURh18A7+6K/t8f+dkS
qBUaAvztrc3yzh9CXNzsZl6VjEthb7a1You+n9gt2F3XSzzh1DWTd4RjFaImbxD2bZtpXD+Zubvv
mKtBd9JpFcku8gtNmYPwReAqwpsnGL6HtuIo2D0ST2n6JZB3Waq+eswDlgdjcstiuERa9lIMwys9
uxkgmsTlxi9ZVffmASEeyzn04BJcDhHofgmCtJatMzkKPV4pq09lYvTHUcniHYF3x3SgJ+3LxjdO
3ihLp/sbccs8k7oQmfJFFMoM1z4W6GURWRnmhd6CIdKv3cIgDMwiA4Vf6zTBnaxnqDNqG8teJQ6k
JvSXaUuickmxYXH/Rbw04P219qyOFy/8qlFlC6c/ZnbytI1sYL1ClYITZBrAwaBkWYLRvFGIYfip
hvNkQXcptOgcDI7g/UfNsOxVinmCA7ftxnu9PlIYndFMiEWhaLucahh7Jeg1Xx7OkvYJDBXPKSzc
HzJ93Ig+bmwjyd1sizG6mbn9+vPVrYhsTWAM55KpMvhF7NbMGAwGmy29SGG5ESHMF871i60yUMbc
4gwIxWvmB+Xd8S18sa29PhrPzII89TToCwGJlmyLdPjWoih7MTqBUO86FRjMqBLoao3numYytf8Q
BMCkM7uBhfbfx4LnVPG9scXl15pg3ZEwGM/GFOAIjphXriX6z0qS/s3UH1X91AnFU14cQ2Hj293a
Td6reT5+Bp8tBxFFQVQ7L27Gc6CfQkM4ZbGtAyi5f75v7uU7I4tzNmU5U4hiOZ4p/B0MNbSTfnxs
n/xgNwlb3+2G0yNYwP8opcAesmRHGxghs4y4ms5KBOQy/KbUsiOKPw1l4726ETwxE88DAvs+4Bu6
/td+WBl4eKa301moQDcZB/Or2DA65OaEhxDt7rJk48lf9/+hln1vcXFNxr0cM/+PRaOd9qaaf2o/
TBAtOZQyUMgc8ieE54/ZYMvd/2SZdgA1c/IYTt/1WqO4GnTd76ezdvGydFcVh5T8fE/BUo9/VB/B
/9TTp/RfK/Vzf4uBMCDGzMiuHiWYgfuxlJDxiSIKfaGwi4v4369lRnUo+TIeToy5bPhIYxSHhpSL
NNGVnSYUBG/IrIZVU3M5h7t6DM9KzXi6Km6ciBteygAETx3BG/jvJS5BoncnjUolno2u/dDlxyw9
1ebPWG2/3T9563fnTVmKCajZUyEnvv5wAJqqsYp86QwVYd08WUVnpwUaoe4od04mKTuj/n3f4o1z
wQSfosBTj7syA7HMEic1aaRYl86Q4KhTake15MjR3z6BKiV71NuHuOtPcF9+2LA7L+X6XZgnBwHr
U0uamcgWPqporUn0q0nn7Ekwj5MqUVaDE378BeUvc19N9lLq2U4y/jmGmM3yFAH7oMS+LLBHScux
aU3pHNVM+MePsfC9QZUxvITCRh6zzjCuLS2e2a6QGykaDL5lE9ntD9F/lcUvWRm7wYMHAdrGds7X
13o7aTDDwER2KC6yJrEzGshVWVc97qaLxaXNaL6noX8WSZCteTCO/Pa58e6bvbVG9os2Ew0gleD4
2l9DC4obTc3ks2kwyWTtg+aDgZ6f57ThD0Hc2NBbroqL0kGbacqhIpgfx3ehRCWG8RSZuXxOwbL2
vRvWNtrHUDXt0tIOy2ehi+0EbY/7a1yf/XnKdSaHoLyhcJteWy2aQB+nKJHPpfgMgquN6102vvpt
v/G039hL7MzLm9H5REvXdkovUcJSr+TzUNSOmf8IEEqKwgIMDepylvYAF/z9ha10Vshjriwuvl6S
Dd2kGTVfL4/tOIGPPLez7ivtcUFxyqE8dIKr1haiZYZNvm4LgQVo3M35azP8qrXy0bMOTWr3JWIS
uFkdGofM1w+JbDiaAtp9C7R10wPAanFdzPxdeN31HuVRKrd6W8rnQthHXmzLUeVme6CeUgmBXGl7
BsOtW5SJN8rM0AYQNZDpcFUCcLi2GoxSQW+6w+8C7TfiKc5ghTtRcQsSA/E3ETvExpXdGvDmptbx
/kea/+3FueZJwNspcgMdXg6NSVrVT23VysRHpgYfRJ3vJy+J9/et3Hh30KEhVoBqBoIEa/Hu9FU5
mWng4QlR9uIN07mcFCcPW1fQMwaCRT6nQk2r3riMb+3szL1JYg2Qic+5+J56UPWVQL3rnHe/YIDr
sTAKqOPayuCOpo0SsPKnFmT3/mpvmp3JQ96OGX3/RYAbdKVc1JVAFRG0O3LmtTC6g57a5nDSpa9F
XHzWhb0cPsHq9c9BEpyR7ywvXtsccHJsxL52zoeyYuq1J3JpkEa5v8Bbn5NngPl4pGcQ7Ftsq5KE
ShZ5gXaOPPpoMeOqzd+xPAkwNvtdt+s/lpFxuG/y1tGkaT2TNIE9ZK5iEV+Lk0avhyN79mtb3DXj
iwy9Xxkd+vyzmBj7foptaSOGWJ8N4niCubmoNtP6LTZzZPZXgGB+OidypOzaNtRPtWBUp/sru2WF
jjKh0cyptTqBY6BOSh4U01meCGjHEL0a6HL/VfWCeIRnlOyVEiHI6WXkV3lwUsdlOZ11YUr3Zgjz
ijko4cZtsn7Lrq0sHD9PLZ2WNYlBh4jpk4Foyw4duga6VFM4WZ7ab+zdDXu8m2T/9HoZmlrC3gZr
khMvjqWzFyn691yzxr3UmYQHmhdUNtiALcHtdX5MHPtGIPd/I9rFRTbrklXkIQRdNLuBL3tNwOQV
dFlCXjbdxjGbj9H13QxXMSLQ4KFkjtmyqBtkA3gvBLXOVSraxujbwTDyJH3S/D+T+ahEG0dsvZnX
5haneiiFPrVAeAJUihwtGR0OnINub/XvFddrQ/P18i7Okqkfq40vGoBQ8l9I+D4FYTTZrWzLRmAL
xqMgaDNDZ3tRvW89yjD3z9scdax2da5qMm9OqrWkrzDMQrdi4txzyiDt79E/6d+K5E8MN9d9O+tz
Df5/HquY6YLhRl2sMqnDoBQQmDtPlf8zBXnOQ+elGy/c2h8xwswXHU3yVcpu11spIXM2mHlqnq0k
DR3geayJjhGg+6b/X9bzztQimtPTzNQL6FdoApmZbahFtgsHKD//h117Z2XhhL0/RV0+siDTS/dN
M6HFt8UrdMsB3u/Z4sPAplxnnc+HSQ03E4rMSenntcarqSewkUSf7y/o1ql6Z21Z1J9JMHLdY9sk
Lan3Vuu1rj81L6PlP8XVOG34w9s/t/RuShgkTbDOzQX0a4dQp7oKO6U0z+OYuTJkV15TP9eWtBMj
0526B6tpDwiznVS5dcSHeEzssJUOUt5+tyLva/Ep7ow/VuzZynRQJJIfCv5BLF1SRbdHzzUg+sEL
DiOQ+ly1u7gjJP10f8PWn2f2Y5kCDIEFL+LiDZmqEFpfMDEQkg0TCDjedtltBlf1Tplqbt2xN6po
JrrCHFMqyBT/l3Pr6pAUKFfHCsH3f5F1ZBQ1zdEMEeyggoMwbEfHG5q/ivAhSGW7TYV/ngxnXm/m
YCSoIdQA43j9wWphBo4KhXLuIPVz6XQpthqJWwiPG+ETuGkTW8QOM0nxIpbxS0Fg+iXUz6VS2FmN
EuOOnM/4gjhe9dpfsqDauGbXfk/xHw4lEzoDWGvfhkjeXfJWztyG71UAHToYuAWz/K9IKTqJ8Teh
tLqNsHc9lAq4ltSC8XP6Z+zi4tpQ2xgamVAHORTLuzKb6M/J2QH4BvmtJf8EAhWhw2oyrtolp9Tj
XDRNfNCKP4MXnhS5UGBMSKoHVerGh7HSft536RuwArC/yAAQeYGBI568/shmKzEa4wXG2Telx17Q
n6rGe2GU2s6tLzJpEEKxrl63R69O9tBBpuqTpjzUkrmTuou8hQF9i1uv74j518wjeOBY517/9a/p
haG3PI9msfxlILAwmYn+ZsFR6zDEpbU/w19S71gfjPZ4fxdWBxvCMMAV7DevK1wRi3u31WO5hkHH
Ok9dthuDr+jtOkL+wZheYRm9b2r+3FcrnE1RLoYDno4u3dTrFQJOVtMsaixwE/quzl+g/7YFtFkT
+JDyr+qn+9ZWrr6wtniEFanzC+5T65zpf5uxtpmcYvr32ywWeN/Q6rXHEDpojK/NM6p40vWypEof
hcQKvHOij3bJwygH3612i43nlhXqUTT5QSnSCF18JzFqUZwWIo+guoIlwpWyn0q6cSJWwREFqBmF
DEccoRG5z/VKZDDIulj4wlnT09rttVywlV5OT/f3a33ryczwUtmQ3pBtDIBfmwEoXwmZIgpnsXqK
aNmNmmbX8XeUHbsms1XPlQvAGNLGZ1o7OpmIyXEnTQNUu6RSRbJFCLVC8S9MIdrd9NtqartrfxrS
V6Q+NmytPZ0qPpVDnBxYLd/seoVl1EWxkE3Bpc/+DKH0arbPYty6IDOgwlLdfkv2b8UAzVNFWY9m
GoATsLXL97KtgrqaUNi4qJyptP7ROrF4QbMEQD6D79NTo/3qIfRq208g59FbA0ksNI9Q1xzCudnw
FY0Eo4DZ1Eocv6IWv8X3cGPzgcBQJpjfdLKmxWGcxkn3rLAPL6b3FBc+ZRYNTek/hfcVLa6NkHjF
1sdmUCfEr5jyxI2XoxAgevveg3P7knUvUfbN6z9P49Oodban17teOkza71KwQ6JYhhOzX1l1kaEy
U//rCgXmkkm0FRjjmxlr62+h89YnjJgCv59pDLnl1IVjiMgvj2OqRBcpBDpXZ9Rfk8GzNl75FcEx
O4CLc5iplwM3XFZMp9GjXMiQ+kWTfZt5ajcR49OcixTwMPnChyYvT20husZ/3pDb5ONyQEsZzFXq
0wBK/mM2zhGIUsdiN0b75g3YN0DPoblpuHUu54vr+lUAWzYTbr+J18tLXAkIHs8IRjG+tIFTZy9q
Xu3LmXxZ/9nK/dFL0WbYuIBuOCNYLNIZ2hd09ZY41yCTpWQyzPhSWQ9B9Sq1H0L/oamfAGhu3APr
OJbuwfyHCUD02Xj8ri+CwE9LCDK97BLk3R4InR3Go12x0l7W7MKvLqSiuKHnxuMXycuey6H758Wy
twzC0sgAwQei+PoXtGFsFL1XamdBsJxwHHcQvyRULSQ5OZgbLej1xkJ5OHdNwNTP0eUioPL1Ma5k
M+T9yLRmH6ZCYI+DJj95uQSqX63Vi9pusnnfNgrBGtTlNKBXqotJMKWhGQvnsJDg7laD3nQyy5d2
UwIKVBzr2mmAtn+5/4itb3hQLVTsaElznFcnTMr1TirkQaCOYFaTkxWhpqPaC2EON3xee3Y9ehY9
uFCsxR0AjnRLYO6Ga73xNtPnn2nsYP+//rBUOVJV6id+gecHuT0kTOgDAgueMgrMTpdxULskzVwB
KkQ7S2N4XPTqSPglH7QGcp37+7EOT0ywS0gdIK1AM2sZ6qOTjMatKSaXQBykXSbIg4NNGstFu9XB
umGK0hujUm8ivuYS/5/11EmrwIov9aAobjzDsoaKsYdyGLf4ptZcCqwJ1hFAd3Adc6nOzvcuX8oF
8FlhG6WXArGnhvkCs6whC6yc7lEnVuHekIfPnOMnLpFudLPKODZJeijqvaHldlUN+zEtf9ZMkMkb
Z22dL8wE9sQWkCiBDFrtuKR0SRA0aXoRPQudR5566dCNqesVYKK/S1XrGNpeQWaoOTTGY5IK//zF
IVEy59Ek5Bq4XxaHndtVbeTcSC+e+KBmKmcucdOtBsPqcAM2hnsPPgNzFvB8CyXf7b+vttAHoVRB
XKM+BKrstPVHC4qCVrvQx9zf9+F1YLqwtliSpgpt649+fpnM7mSWvS16p2JwP0fQ50FmoJ1lZStS
fCNyuXr+ZpsQdpAOzcfGWNgkHKs7a6jySw1zgR1IXb6L5OwjM0c/KnWs9zxW4WPUhbDztunoKmMd
PTAMDPmmaOVu4UXCjyATtrqft/adWiwsKfATAfFZvFt+p4zN2I35hf4LXhQaDAw2nQH+Nfoe9Em5
m9RthjWZw7TcCroGcPJRdiFIXxitzEiv+1rPL1mPmoJWq/LJV5kbLPvUpyBS+0fT93m9BEFw9Tj1
HhFo/ZZLRnnqy8b8u+EM88avfg2/Ai1j5OWArFwf/UKE7dYo1fwyTPmxlHTb/1iNhVt3NerUoR3r
D62FBIiLzMt9yzf3fk5UGOIX0alYXOxWODJtPvnFRWybz3U7RjuvZDRZ1ib1EGWiAeHdlP28b3N1
p86gfm7u+fWmOLS8vjUBCJQwTfklpNAHMj5CmKtoBacClr+7b2oVAs+m6BeCqiIIIxu43ld9GmuC
Hqm4GN53Rf6sW5/v//uzlyy+G3MEM1SaHIyWxrzUd1dGLyFAkVhKcdGsi2Ge8s5tYmeoP40vguai
1Hvf2o2PdWVNv7YWypPeJ4lRXNTkRUM4WPsY/PDTV5Rb7ttZxRskknPGAFv9//3vtZ0SpZJYM8cC
em53hHaw/1vyyov+C/RmTjyU7n1zNz7SlbmF85uWMBK4YG5Csix6bbeauLc+EnglAASMXRI4LAqf
lmCaWUjR85LIlS3Ur/r4EHt/vfIklY6OAGHHLPm/rwjVAti0GP+A62phUaZIw+ACH8rMHgPB36mo
lvz/WZj39J3j1YEI8YyJBSYThF0a+3CXjJQR71uZHWrp3nTIdAhdeRCpMVxb0aNktOIwLy++vg+g
pE0+ymlmD8YG9vGWA7w3s9iuDkqbvK5nM8gYNtlDIB/vr+OWAWDoYH8hSEBFcHb4d7s1NPpYEMGW
F9OsHSl9zraDtxvvyUwrj8AlaQEghMXZTJC60ig8VBejfYAXvFVt/dS7MTGbYuzF8IMkH9HEHnbD
0ao/h4G6Q4c8tnunal1N2lNtTbdmaW98vKtftDxWWVSm9WBUl0FojmIszg5iZ8HfTtwqSt64lwjL
5uCJwdF5aON6e6O0bWBxNGCB7kdH7P7q5mNI+CBFPizrH+9/yvnfWrgkcyFkQfQVoCVaqiMMop6U
RVo0lxZ+SYfSDhK2dZQck4jG57+bwmWQjGTOnx7G4vHo9Y5SflA3l6mXHBU10Yg8bzzcN3LjKzEF
Ogc+tOo4YgvXxO5oTkbTXFK4IuOUQfQ4/mHk40PZFxtv/TqLmwtU1sy4T3GAstUi/Iv6mlsJDukL
mhKPUn0YDVxTfVGMFyPWnVSN9jGsmJ6gHmtBPwTJFrXheq2M9lEMZYgCJBb0Utd+osLUCE13WV/4
IYDo/iTyqye4A2Ke9/d07SOkKcDp3tjQcMiFP8KhHUao4dUXSYBIOsvhp5QPQr5VcFk/k8BpWBDF
llmFcsl918CzLGfd1FwyNbJ76TWPTohxjwrszmPmlOrp/qpumKPggNIKIFj+LJsnQ6MoTR8rDWGT
/kVo9yBrutoR29fKmUpxq39yIz+BE+f/mVvWVySYEuHiHpuLnv0aow5p6seq/CYhNuS5YWieIk+1
m+j3/TXe+HIob71R2FBoYJDi2kO8OKnSCg20S4jwlto9zsmsV2y4x/q6mgkoOGpUVCiOLuNPKUmL
Ysy95pIUzGIyudxTQfEyQKYfPaPYuK9u+PxM+o3gD61Q8sfF+W46CkVm2LeXMcp+TwzvR2AzqklC
8nIrlr+xeSDIZnAXfWzWNv+Ud6+c1ItR0Shie2nUz5Zf/pys+Pvg/3vvkByNnjyVKNJIKiILM62m
ow8fle2lj5696KIp/kul7QThQa/+6j3D0j6FfUs6RhM6pUr+KfOP951kPSU5/wJmy6ACY1gT3oLr
hU7/h7Tz2G0cWrboFxFgDlNS0UlSu/OE6MicM7/+LXrwrkURIvpeoAdGG3DxpDp1qnbtLbqwDjZZ
c7LMGOo1uxMV2/ce5Wznaudx3Ixx6qBQMfjQDp5rXrq59bSGIVo4jVffMG2yd5Mty5k7jH3bcPhJ
iNRPjRI/majPVvAPIsT1bRTXSMGXlpeaHE9WKqic/5n3zhq56kDWNSd5OPjDnzT37TzbrUzt5IKv
r1em9p2RWcTXprCImlHfnOLusTVAw0hOr9F+K35Q+n3sHUv9S/B63+a0WjcmAUixpyje30ROmYxc
dwLzF9s2cBT0g5AfSb+42loSc9EOdG4w9/DmB5Z1vWKjbvlJrCvNKQitHx0iL6Yv/EzCL4O61rO/
cNEyizoa5FDdsEfn6aqxDaVRzDFlhdlTED3XTbot6OwkcbnpYmPbjRR/ms6WWheaif6TmFYr6sy3
Ee/1F8zWUaj6Ug+QWTrFbXkO5fqT5q/N5+J+fDfI2Xw2oWl1KUXvE8yv20rybat9UvX/cRzTR7w7
ZorrB5nXqLhPOd200tbo1oZxm3advAm8PKDvwRrRd3ltoukCEUEva/Im6se4eA482lWdwHfy+oGU
zVGL9Yc0cFTgzUCeXyJTe/J0z9b66ijmFFbU1laFwdYQWTG7lZfR7dP1+ttmt0dccB92JsMvtogU
85y46Bcp+kQbhN3r56GUV2KMxZ0LaIcnEuJeEJ9N++rdfPtV1FSK4LWnpv4gDlQmreDZDaYSufw8
9h9SEjbjmD8nYrUvNfGA3vlaG+XSMeVqAZ0CPJP7bBYk6hAxDLo8diehK22kQCu5s5Xyl7pGXby0
fSfueviTwQ0j1nw90rSifTmypI4LjGdRfsx/jsVg33dtS5cE4iz00tLlPZFqXNtQIBouZSPsT8VY
bEPxyZC3fX3ue3eT99s1FbClvUJ3D90jRG3kNGdHPrEawZX1pD8JUet0frjXaLPByRR1+tiGhl1A
2SgOm/sjXIql3hudOYFSoA4SJ1FPlPjHj3aGQVH7q54dCRjvG7otM7+heGDxn+AcoJZm69W10Ftm
OpaMzHMmxdLULA+NWH+kC27jRj/V9Fta20VQnQI6WJCU2+vStzz4kQntdz0w9yOMCnqZbnspdnLF
3RUoDjSvdQHztJjs73/sLdqLjwWSToZzYpEB2n+98JLm+5BesxaJeGiyjf4VyRev31pD7CTxz3qb
/ApoZfsDgUTv/vILu1156k1/f3anXtmfuU0I6fqKqj97IZSPhSG8mn22FoVNm/fGBo2yIi6KHOg8
42GUgRRrRdGfxt7foDj03VRedK1+TrKTP5p2BWw7a/6Cetsao7Y2wdNmnhuHoXGqGIDx4n1+PcFx
ozWq4nbDKW6szpHN4SCiiERDmOJ+FIL2p6hAB+DVwj4o5GLri4i5NUa46UepW5mHhTOu0SbPgpMl
o6Yy+bN3HrMVCIjrJORLVPFbkf0RreaMCpjTCQDYv4vWGs5xwW8BN6FMQoKRh+D89QIbmaZ2dTuc
ZCN3JK8/qPm2NTqn92N79GEp8h7AVgz5j0T9UhbWqfzReO5DHK6xLizucXoV4Rol8c3QZ/emmVZm
7FXjcKrTUwiPRePbsvJotHvT2A71rjWsfU5XP3SAx6k1Rwx2IkRR0p9U81Z2+9KtRQ8IhTtqJ1C7
izPX16Kj6TXiMJyq7LHJnfBPvrFaewT58iK3W+N5NL8a3kqn+KJR+pHI9oEwA9U5O2OuMA4wtCTj
KUdmqUcJzG8groZ2fSS1B7rFJOUg25E32jlKhq5hrT7Rb69KcJTU5MHfwBtDCH299fQg60tDU8ZT
EX6BZOip+sEUPRahVThFV8DDnDuC6CCxBeq1FA5eU9mS97tN099+9PO+x7t1ODCmkFGCgoh1oPPl
+lNMZUDyRRbHU9ODZ9KL8UiD8D/Tl1AkBMZHZybN3Fyns8vGbztNKetSPGmh52SGbNNB/jduP/77
UOglYkaBT3GTTgf+3YE2Q5R6NKEQT0jAPnayEdhKYq5kBRayK/SV8X7mPQIw2prvWKEEXULTgXjy
mwe3R6X3IRCe6/Aldit7JKZSkLr01bW+m6VVetM1x31QfpuTfMp5CJ+1i1UUXAYbpptoi5b1GpBh
aVvCpUQ3KXDsiQXmegL9yNBifIZ4yvj7ZeTuQTa8Ip33I/eD7b+v1XtTsx0xWmks1rEmniR13LbD
M6yfzv9mYXbGTJTGlKJQsSAOoC6KzLaUeCXqvnXpPHzfMIRkmdlzs5DXDwPZKLVEnKqUEToUIiKu
0vjPA+Fhr/IghYWBoui8FGr4VSthRT558InW5T5GkOv+VN0Ogz/NlUxeiCobkJnrdbcqQajCKlZO
IjKaYVxuOzDtCSXs+2ZutxdBB2+TqZaDs5+/1/qSRFdWj+ppQHQ1Eo/1GNij9hBEa2XQBUMcTjDK
U8ckEfzsgjOERG67SFJPaV3sQj045675V6nAvdbJl/tjuj2YsBtScgXSNoFq56UGnjppAt2vceJS
sX3xe45nu2/htiN5wm2B3yL3TuEEEszr1akHVUvHOjNPhuL0yVNdDJfKlXCjnWVXYZMCWBV+aEFX
ARJ9tuC9XvmA29mkGopLAJo7ndh5+joA+N+PamCd/Oq5aURYaZ/1Eo2HYAWrtGJn3m3VD61X+a1v
nQQ/dNwgtFtwSbJ1bOOf92f0NvCbBoSODLNJLWoeiPWDKJdDG1mn3Hoe5Afe1LYLr1aT/pA86UgL
1of79m47XKbtMb1VAZSCZzdmK5jpWhrRUi6cNL9WkYI6VNKDmHXn0hRpS2odWr9hyKBL6tkaL2Ps
25XwO+8U7nz6pYH7BCsR0MIEUFWf5B5piKXYPbsoFXjqpkqPfzYyYTMKP6JGOZRCsQ1cCHo7oBCr
MLCbtcUQXQmT7Bx1EGou13vY1Do0lr1iIo19tQaIeAWvrDetIfztEPG7P93LtiYfQ1TPAsvXtuqy
KRPf7PSXxtSGh6CqPpkVqhNlURq7UFPi3X1zkzO5etBMTcWwOYGzI6QjkL02V+boHdWlBqtiu8kb
qCn1fVu2r6ruftbbaM3aTa5g6o2Z8KRUJUDgiDPX5uW5Wlf0Sb80xlfd+NIW3iNqITUq2ykaungS
R23WJvR2hNhUIfLnzYIy6LwdDHnvjEwCTZdlO0KKVdRngq992bqFncSD5mgWAPX7k3p7ZKZxcmom
cDoZ87lf7aJUypuoNl+KEj44bB4yQ6/2mSdKBwqVj0rjhk9+JNT7KEu/ZbyWHYhQ0K70R/01swrk
RaozhW/35OoIehftKkHFzaU5yShyt0zrDrPOvP5rdKh20/9tvoQC6t4JpBhek9Aol7yuTMUUCl1v
MAxB/kfoh/ugofF6gyWC1CKm48Ho+Mx4P4/1HvK6FmWm+hNwWjt4Vf4OR9JhKnqq903fXG4McWL+
4G1Gtw89gdeWq9JS/bbJIXMM424nlTQ90DFgrgRRt+BGzPAKJH4isGY6Z+GHZnm5W8aq9WKIpf59
8Bp8v+Sr1ldDHqufRZ3gNIfOs76O9EgWduMGkWcL+Jp81w8dvbFN4BvxwR+zdp+UZrfGB7s0DRAx
I9UG5ywlnOn3798VXiUmzUQRXo7e+ASHemb78tCtTPbSNCCLPWEaAW+Rz55Ng57RCVnJrvsCqiB/
HImOLVsqI4rEaBLZ+qhn+8gYzK0addqLpABZS/Xcc+ouabaCGRrbvJFjRLuiNfahG58DhmhixZsS
UxNjyMzDVUWfR2IYJadEluOLGvjS3nPj+uJ6UuX4AX0SoIphkTKLAUw3vZn3d+HNQXszj2rOpFcC
DGw+/X4TiE3uA2E2EmuTtmKwjUY3IB9X/DPyRsfbmERyGiUtGYrh65UeiiCGjML0z5AMd7/jhIC7
DaTyMFSxCPTWb37cH9rtaxKD0+ROSMfpXTe7iSM91Zo48IKzXv1S+48dWl1QPO2CT7kM8b9f7FzB
EdQ1JoybGxLpLFwWmwwAKR52ttM8H0GAIjKDc6qoiDUWsrcrx1rdRnqV28GQrqnO3cQbM3uzG7lD
mSDnXcsojcei+4C+TQRuVSO96CSQ89+f08kpXblLrv0p0CCuo5UGFb/rNRQk1EMauprOiUYiJ0Vf
KWzpkFW1n9Bo/YzQn14JABZmk1gKxsGJc3PaNtcG5UZVhaKJ47MSPEkjmmvj+dNQrfWaL22VKzOz
UygVlQpVdBJDX+rtgXIbqfcoecE+i7aZ5zoxRbxGMQ+5ZK68P2+OPxP6fnzT+N+5P6jd496IhOgs
og6o9Y9hfCp6SFTO1C1sqDF11GP/fQnfW5zdO50Q1SqnIj6Xw4tglRvUYLxnId+ViAXet7SwdmRB
kQIkDWzwiptNqiEg4yEHcnJWEUIe22CfBJ+VpHsZ5TVdmIX1w7vDKjX1kBPczDtLzTK06lGOsvOQ
GdBWaA7zGPQOHO1hEkJR7aRZbWshSPb7Q7xNdwIHngT63rp2CVhm69eVWSB3xki3dlV/L3pnGO2K
VK+1k/1tnRyluLBLcS8F8UFfJVK5nd9r27OVtOIaIghRwnb/6sMQE6eHpEFf8cvKGG/QD29jRAKM
dAxVpjnFYRpmtRlGRXYWpHOFhmpWefvefQqtR/QvyNbR3njWhF/3rd66tWlw/2/0bcXfHYxkerHW
TZWdpVrYCJHF4VCdpDxKIuTCY+kgyvLtvsXbo3htcea4S78PPXFkmG118cR4I43PabUrgk3QvSDn
AHh1f9/gzd1LMEJlnS07JW7plL0++3WSpy0Xc3YuRd1pJWHjmfIhSVd4oG9THFPMw9qheEGOA3TQ
tRnX61PejH5xFlxUmUgVt5sOdRhbUSplWxf8X9VH4ibr0ZGJlT75Ar45cSrPyI/3x7uwX6kI0YVJ
s9JbZH/9IengBlydWn4O1I5HwyTd8gB2FqbMtY7LhZnliUr9Df5A6oxzzFeWU+giV5Ofs2awU7E/
o81uh0Bx7w9omrnr25BbiYw7OTeCYwpu1wOy1CTSxjYpzmYat7vCF+Hra8Y1QbSFfUmjBkUt6DtI
FM2tVP5YRGUwFGfKfjvN7R7otbyEj0IwfJME88cQj/vCWzkLS37tyuj0Ue+On995Q5OZVXEehOwY
hZ+LklRJ+ZAIrZ2WvW1oDUDEY587qSB88srgfH9mlxaQ5pRJpIXyFWIR1+Zb2ej9pJWKs1trqCXX
Tts221rINv+FmemhT76U0sLce7sjiRUrV4uzL1AQK9QCuVxzN+T67/t2FpwZoMD/2Jl5atMPtI56
cXHWjKNclHRzfZRSmCufsvhEY9kKPGb6a/NtaU78HlOnCvj+2dp5TZNEvlaW575K64uahfrnJoss
h9oOBOmZnG9DKfx3UVBCNKrenDY6I275D4yY/FuhJuVZC/0D0rgpVT9N+kXCLVI+QC9BkN+M6V6I
1yh8FiYX2kOKXwA8qE/NK64SJV4zp63/PGoZohDmxxb1002fRheN7pagNg3HEqhX3V/S27M/ZYxl
jNL0zEN+FtxEFHGTWKiq82CUVJyl2P9c6Xp4uW9lIbCZNF8IbjSeyOQTZ3dEWiSiECQqg0uG6FD5
g/6gFVawURAxp5dcrD5kRdd/DoXG3BR6I+wiHmGHlY+Ybr7rDcVHkKRAtAAqVMol16dRj8w6iiWr
OitlIdsIuZH4Ka0fEqxqx3EAGWa0UwOsqyVOFjfZFs1qi5Rg+M8NK1MegxQZTzoS9kBerr8jq2Ds
5OVenRuew1uK7/VhDJNi5VpeWtn3VmZxQGuWVDICMlwwcXVb4ndYQ4aq3t6f1NtDOo2Fi3di4afB
cWbFpbWrChLmVGqKR6V2Q7gI9F+h7O89z9McX29WIBK3LhWDHFFMAsLkvFxPnlwEiSJYGNTEAaE2
X/olSy5i5F65JjR4e8/zONSpEE3NtFPN+NoSaTaDppCyPlfl77b/rDQ/iuRT6a741IUJvLIye4qm
pB97pcjqM/kjiJrhrrZ9dJegy4GPLFUjENepsdZxPd8bhCNUCqeCO+IasCvMhjaU9FBYjVaewR10
Tp4XJVlaX115FN6EbHMzs7HJdZ6OfWGCUTURGpTp5kfkq/vjtvSgVhfD/zMM1REQefaPe2Rud3bt
jl3ex+Qry7Olf+7CfT186sPP9/f95Cve+5I3E9McEomS7547NE+lXBhXXnU2ou9yhZIecDyE5bYg
xaE0BLiuajYiVCveer5ZZPDN+A3qlmQupuT+9ZYcEKBwXZfkehDb2q+084+hqW8KFC111VqJXW6g
s3NjM3eZx77sJ55Un62YjMZOTFWxsKt0EB/KFtJ/xOmj4aHvcQ8HNe0NfSvIaeU7dVPC9qQZmhvs
0Sdup3a5XI4PblEZphNHAe0ReoD81yZvK3E8yHoMHELJ9Sp2irEd/95fqPkpZhQg2CaFArJY4F6n
KX0XAfLs8vQ6HtuzMrThXqAIsI8G/xGAfXhwhzJdu2QWlmg6Wdx1ZJaoK8/2fJBnnZLEcXemNUR+
DpJa+FQNiXHUgw7hTqGtON/5GIHdqVpHiXJhk+cK7GV62DqUxWQnG+VDmOeSowmCfAwxRuyTVGvf
OX8NMy8TpQ+SsBMmAV96PS+eMKg94iLdOWxcy9bl7FGzyuobipflE/rVit2Ts9oWehYcAcJLDyVE
ySvIrtszNIFkpqInKBmuuZkXSrtUybNM7s5Bp3YP5CBeBHo3v6plXm8Doc9OTeB+MjzlRcrbNV7I
t4LU9QGeCgm4XnKqPCvn6N1YHuIY+ZP+HHpycSpjt99psjJQRPBHhyBB3EUK7S6NJLRP1ojSkZ60
aEcWVr5NvLz7EcZh+hLViuyEnQDBU6x1vO9RnlDQfbajDt0UtA1xdHlpPCDWUTyGeRu9QKDTObWl
ujYvEmjKMldzdHH4oAejtWvF1jsIrf5aZkXr1IO4FQjQ7C6pYcNP02zl3bfgn6nJQcQGYd0UZM9x
SqkXlbEvBv3Zt342mbzxBvR5/M/Q+R/MSD73LqAVeUck9soX3j+WC8fkyvTMRVMqhBd7QGgplbUX
LXJfS1362lvRS9U+REIXrjjOmwB02u4UYKdWPuqicGReb/cqhz2lF+P+LIUh6gjqJoQWDoifE8uK
nQm1o9TZUcgBE3jq7v5Qb4o2c9uzfa6mbWOURtqfW2NA5aCgs2CUN228b4QfiWs4suVuhpSGYbWK
9l2wM0TTAfOpxGsIsaVJf3tewGcGNH4eO1mhOLYIJ7PeYWPTYSVyEbdIDwzVX+ruK7f/bYwBkxIe
l9ZyDjmUctczbgxWpVTtyAELBSpQriYdtNIq/30fQRQ0JUkUHjCA/a+tmIqfWGZo9mc90S6tjxiT
StPNb9Wi1/zTyjouTB+lGBXsG/4K3zn9/t1VkhleDdmhPpyDujgEvmaX5udiOKp0FgydYEvW+KBV
1ilFy8Sn+shYB8u3M+NQGb9SkKtpGe/vf9I8GMZ381Lk1Q8mk8zYfI6HvnS1vAjGs+eqPA+bvoJ3
La4fgoGL+L6p2+XEFEamwXN5z5+nFrJCSjom4zmaVGECou+tmynp5r6VhaCDqwh3RLM9SF9e4bM5
brVU8IJSOkdeW2/jOKiPuahmdm6q3b4bBPkyUL6FVtDzdl6hGBu9U40N/GzmRmvHFuVm13iKrCzd
eX5SPNdZLO0NsTMcv2xQsfGlRrlYUMGtRJxvuqXX1wmZClyLRiYUmPi8XbjNY5TPzVA5D16yIWWg
bn3kf/+qja3nO82wy8EJbbRO6OwNNlD0pF/H6dyVdr6WzVvYE1MPMcUmxGCgqZ9+/26Xjk0merqU
KueaUDTNPyOBVFprcI/bqOqNbniCBLJQgCmujUBH1fpVmCjnMvoERcsuHKpt3CEB46/FKdMBnk8s
XdG8vyZ8Ccioa0uBAtl1rWfKOf6mCwdjW+yHcJ+WO9I/wsOYOd1Bk+xkjdhvYbeTsoNOEKgjaIM5
gVDYBSxnMGrnUtMfhmJQHU2LrO39zb6wUnisSa9nQjWgy3s9NEXuArWPSvNcS225MaI6toeyfBrr
YE2Rb9ESzoK6EnwHxHzXllS5jeXek81zqAnBRjOCeqM2arKxMnra7w9qYeZoLhNBAEONQufIzO2L
SlUnfmiYZ6FQ0Ywm+4S+Tr+mZbA4oMnrwTIE4mhuxRAqpc57wTwnlVIeW+K1AH/bhF9qSIgv90d0
Y4sIcWJTpkzMi59M/PXkGYKXx3kQW+dKFrNL5HqZshNks+dQ04ezJmh40/88bToQ/6Aopi4Q0AzX
5gI6XczcMASi4ti2ILi23O+G0iHGte+axFai8TwUO7VpaXgqbK909/zXthWQu/FW0JY3a8mnTBKm
b3QSoCBnaykhzxpUbexdhozm57Eq/0ajt0bo+vbSuDrhFB5EjgFdX0C5IPi+HrBRN1lCM5B/GYIv
nMmjpp6Er+ilphXEKfG4U9SjFn3M/ZfUGxy5fPZk8bHXndK0VgK1G6fGhwA6ZuKJhsE9zhZalJKq
CnFrl1oND34Qg28v65x+MiO1o0BZOSgL1ki+8I/HB/XIeb+D4EpCTIdteCna0WaLA2dqNyIamfH2
/v5dNATRM5Efrhh0zPX84r3yqCnd8GKawuM4dgcrGX+GZuQY3lq77Q0kj80LRnwC4ygQgfC6ural
JbFq0pkWXoLQP/f5t2Tci+1rE+/b/qdGcCLqdihBeQ6oeyRRAk6NvLBdoogY/tGF+Hx/5DfMhm+f
A1EwSTwyrQQv15+TJo00VGIbXQYCjn1QhaliW1aX23nnP1iIEH/oexT2ZItUZShlNOxpkX/sWq17
ZCp9x9Oq1e7BmwsNByyBlJx6eiaitMndvLuf6RRCEKxXo4vbxR+RtDlFZrMdxNaWP2al4ijZPqWW
SMTSmqIPQ+Rox2uh+e1raCKjISkiUmig3jdXTYVKNfZrGPEvmf7Is+kljC5FtPfVY2YcK5ltKFDo
F6OVR9itIyU/PGVFaOoDrPhWrHs3cug/PJOXfHQhZrODid80/9v4a8CQBac1iWySWwc2xfUwiyBb
3xNLDZDWJZDM3ilSkadOawqbla01OYOZ10IcG89IQWESZJ85izw0VFczu/jiygkKd7tSI2fr18dU
2ytCCnnD4MQtbeZZb0t1sCnNxzb+Dc5rU4KIUYXnxI1WzvlNsZPdTn6LWx5qAn5SZyPXfS3X3Br4
XezHr5ZrHtus/KV1Oy21fhV56wyuawsDKt9/EKupo2F3f0qWJp6AcGL9m+qQ8x4UQehSvc385JL2
IBClfhh2mgcL230rC96Mpu4JH4OiB4mr2ZEOQzXtpKROLkkbO0oRHIfx45iEr0LyX40HwAGdn0Dv
yBZdH9SWglXrqzrTmWZIvB1rr1/ZREsHgrwXPepUUBjLLCwLpLFT5CBILiWYZafq9F9u30DSKKRr
3TtLJx70Gd0uTB43wTwCjGIQIU2Rp5dhL8J+0Om7aDj0+sUNPjTyWRg+FuK/n3Y4eEAuMDwAInOa
PEMxxyQBmHuJWllDaKUVbEtQjqL86f6GuMkicsqRi+PKhjxZkucbIrcyb8jUML2oysf6CCm0SBLL
+lQ3T2H5oZSLlWEtnPsrc7PwzC1DY4yHNL2IWkZL/KC0myav/wRDj3hoa5UPiumtqXYv7Hls8vAm
748O1Fy1W28ryZVGbIbSn7GJd5qaO9p4Cf4ZhIkHgdlb5VwRLEB8P3dqrpsIalylFy9w6tDaSSjq
fqLxJOXlKvKcvL9ybxz1Mx+KOf7Bt03B25xVGNzUDCHZTrJLGI/ekxKowdato/YsV2m/EUez2nee
2G9qj9JRmcvqrihl2TEEHX5kL+p3KglTJ9MQeSgFpdpBuK/QnapaTh/m+rHoe3HitvU3cqdrduiH
2aOYVNLBcjsohDxUClK9bnYl/moXWP2wzfMhOpZhHj5VRaDZLbjlT7E0Go7LpACA63Dinp9+iNCp
3pcJGnttQ4VJKOqNJ8j+A+nU/EEmpXqqxhIaaaNp9venbHLh8xlTqLROMvU8vOdSoqXMbcMvs8ug
JslecaV0J6D34mgGac0+iaVdWxrlJytu1vb9bbKYvYG8M5E4lfPJkVy7Q3+0lCpReQE19DqrktNK
8t4cj11w6bV9VIabQpyuu3zXJs3x/qiX9j9NFITJ2KXaPDOdC+ZoFnWYXTrTpHHjcxvkF2PyySt3
y5IreW9ndoHKWiNnKAtmF7fYKdGn9CSqgm24X82JF7P9Wa9RY07fPV/N9/Zm+7+m9dQDcZFdyuC7
2X7ooCq1HqKYbBe75/4ULlw1JFFA0E1ktvw0Xd7vYq8M0VAgJFZ6KeRAPbZmQLbfREWsi+s/9y0t
TiL0bmRr4Iu80cxw2ySL04RBqe1T1muOSXVUD31okn6RWv0CVKhay769MfHOJ5IUML0XxHxwgc4W
TrBaAs9WwEH6GylHbty3zfJHoH7s5MbW4nDrJQdTi3Zm5mSuv+kIuENbO/AqtSPhwWscomw52NTW
0yDGD3qLQoUGpsD8+O9TQ76C6J+lmIpP14tgNKMZuFqUXdLadPJR31V5tBlJ+gtmt8vdYisW/me6
YFa29dI2oyMF0jgCJ7J1s21mFonkK2GeXUzA2VWbOH76N7B+6fHH0Ppwf4RL/umdqXkM2ORZWpYy
Hl0rlRL/DLOSFHfPpg7EThnlckv3OCJ1cfKvLKXTzfXe8Oxa7ik2pEKV4Rj79HXUG3uQnvIi3/TB
1zj6fX+QSzucLmhz4iaR6B+ezWekpM2ot2V28d3AzotTRkNmdBLNcCtbwUsXP4vlP6eXGR6quJSy
J2gpsjfXO4fnjpzrTZRfRsmoIP0pDqmWJLakFKoTIxv6aLUaiq/RKOz9fuwPte9nu8JK4QFQRijX
9OD32FnNpirU+mBKbXxI3bw9yNyzruQnm/sTtOSvIQ8hf091mstqHjlbokt+jKvC7a2WHpwkOZox
bYFeJnh275dr0NKllw/HfsrywwpKUmV2sMY4RuvWTfKLYlY7qXuNkm+xdnRduCROFPyb7Edrepvc
BNK+khx869yYux60KhCrAJaM3NrsPdLkqTWwz/NLPeZbN3rkff9aK5ajBua2kJvXJvoN44PeP/Tl
hyJubOs8xo+DFjs8KYmKu0df3AsRWg/dQxvH8GE+eKGdCGu0DctTNKVbyaOTTJ/38/pqX1mW2POd
rdfu/bLnqRrTUYBEwOiEpRw/+Hhru5f74lBr2vAih0OyD5TG2lA4kVe6ixejCYPTQ6vDlF2dww/U
ppCaSMjzi5p720I6VIive8fUeEgFZ/ygGANqIy/Rr/v78ra6xDFCU0SUqdXQkD93wOR1hno00/wi
BtIODHBGk7X3O/Zz2/S0P2XeJ07Rm9+jdBelaP6a3nPXdU6Xj9xZwlcPBh618A658LdSIttcJT9Y
ciw0b1Kd5o0mAS+/PuU55Pm62Df5pcu778RXliNUtFurZlIf5ZxWfiUyAdK0groVmqza3Z+dt1ty
vpVZCXL3cLxMDKDX5muzSQUzLXJI6EbY4Yo+IVMWml7zzSJKf+oK3Z2A9yNKMOzuQ9sW8OJYrVId
6zCUc3swvPxRVCvvS542FETZUO1TL6t5N1VPYBFNlOjbyjdPfv3mmye8LN4GZPm871gPRa/IVZF9
JA8PmYYAe+HaYUqw1nnb5FXRH33XGUvVgQ9l5Vpd3MNcqQiyw3aMf57dA3XUR0ZoyflFT/4a7rNv
TvTKH+L821iaDhXYraXbklm9WGtx420wx+6dCEonyoVJc/J6oYq4KlIjYRsHAKrgcjD838kqEHrN
yOxGNfvYIhuKT5Uv3pjZ7cfKffY6027LfBOGhyT+pHwztKeINCFQmE2W8wZaufamW+16cXlrAFSg
wg+EHu8+G6dWuGo9dPmlV+OdkrQfW3GNnWUhMcK7AupeMkooU3Dorm3AKCq2fZkUF2nwnQjofIzw
LWj0Y5A8+R4cS8bgFOLnzF0Z29L0kvqZ0GngL2nevrabZIqJYmVaXCrNIkD2G9cRNKWg68tbxWFO
+2E+jxp3FN6Ddz1aFte2yl5oIA8si0uKvlBQq885ioUGLbmCh3cv8kMeCo+yC7GflZ5XDuh019/Y
xtFzPfPwIBV0bbtwx6Hoafu4WODwaFzlljREXwfUFNoWvVB9MWSbSofCMKyqeJv2QemYQ1cds6qE
txF9Ofv+F92GqCz4FE2RA6dcP3/HujgHbejE4qKk8iuwuw96mzL/xq9MG1AgTg9Gv+YoprWcz8GU
tsEoDIfs6es50OSWVuguKy5tFW4NH+ZkPT8O3YVcqVwMyGN6Ntl2J4LrMB1QqXHHlTEvbTaaQ6Zc
3NSNos4+QGlAglNiYLPpDWFRrNt+rHPRov+xNtbb2I8u5Xempk9599AM6yQbIwm27TYbv/d9yM36
1+viv14uPYxG6ZRK9xToliOqg91HyWPVqo7nG1z34n7QDn2+BilZGjvVAEQ0CdfFG1qsJiqsIjLi
4kJnvi3GIoqdMCOkKzO8NGzY8qYUHbAnYt7rYUdqDK8yD/qL7rb7KpftSrT+5Gp+oCd3e38DL7ks
EjFgY6YFVdU52Y5aiErQN1Z5MV1hW4i5I7bmJa5Lu09IwYyt8DHLBCg0i+hZ93f3jS+4ZECtkzYt
EChit9nVQ2o5MyDmKgHRfMz0X4OxcqEvzCMPeVo0UBKmVWzuLnJZTHtxbMoLnYuCTAF8fJbjZ28N
37GwKUDqgNN5S4hQtLxerrIalGZsxvISg38X4+0AqypqBffnatEIoRQ5Vep8QC+ujVSiEcQ5eLvL
qJZO4cMOTyG0W+smWZyx/1iZ57/FoK11tWHGwqTdGbHgiMrfQv5h+v/NyryzM48HPDEo4g47Y300
Xcg1vNK2wn0erTmrhaotfpnyqAxzMw5znuQU0ibswkxmf8fUiSE4UFoyrQlCs8AebAsiSMgB0z2R
lf+pbc39/VVbns//WJ9tjThIo65ATOgCA7yjKKUN4o9Yn7ZWeC7vm5oCxNm9MLHs0/JND8EE97je
IGmvBm5WxRUbRBd3SiHEe0FuIf2kMB93Ug5/lixOuoTJsw6IZnvf+tL2VODLoFbPnYRmwrV1MCaZ
lAHZvwzlB5Dwu7gN7XHIVqwsPDynLiRgJG+E/iDjr80IUlo1sp5XlyKQ6A4q2l2myDtkFR41udlZ
nvCUJwdoLI6W3mzCUdlpmnC4P9IFiMn0Df/H2Xn1yG1E2/oXEWAOr2SHSRqJI41k6YWQbIk5k8Xw
689HnXuPp9lEEzJg2AYEaHcVq3btsNbadCV/y8PTabj8DaqF5IhiN62PPOnXyn5ngLpllOZxcjKX
eTY9KXdVSExtUF3Vagu3VuonadbuoiY8CeOTEu2l44vBqy9P8E7ch5jLlf5UWDK6F82e1pek+Twx
KN6enrXmux2+KDJs+51vsPml31hbYrQ3b7IdJaqUAeHxpa6CWNSn7mT6uVruneetq7OkJP9/Vesw
I5OlhFiz9bvA1YtPjj27nfpXseshrguafE6amNSzNUTv1vGskCs96iEN+gTnSO2rxzC6R7jDbRX9
OBk7m7e9qH+Nrc5OnJdGboQYY/q743wN7VdabxrFt9tndMsXLB03mOVA55huffmNxrrkURynzq+J
/+Xib2H8JcA7DeNZTj+p4WNa/nXb4PXFXOBWS97skO8zimj1lMeamFUjlEqi0tqLh+LQGrVbg1gG
merId+lT0tdnI41dA7jAn9L4EEJcuuoLTQYIjLom19lTGMZpSakjc14JWJKmc1uh/umeAnFHshZ+
CuESOmGrTxd2kyHPpkme3L+M9+F9b56s4KxIj1ommCK8g5a7umUra8sXfnPLslTq00k2KsBGvhL0
3qDHbq3u4Suv8YGLGSLsBWzM13NWB8UqnCAJHLvymUK/8ATM2sus+mEMZcklx9A/DFoC+phE6i63
i/KsSqp0tLNeOzVT98hDVrtUFoZDtLQMbx+pq3u5/DQgMUtWC6hoXRifsoTBHAljY9uYbKYqThre
LDPcoZXfaeGOsevyy6W1deDT10bY9C3WsgpmFVqhetJ5zK3w0tJ+J5fCbSgFdUnkcndrS7m7vdar
QHhlffUZpG6Ys262Kt+QArS+zDnwYqva60guJ/TincAK6BAq2zgGAx2RyzNlEx3YImCNdn6eq7vE
uBMShKD7nMaGtXNbNm1RSFsEERWkdVavhDwnZhklEuUsa2KAWO2NwTtbPLWyfFeXyScQv3tJ0+Yn
hN/PKAiTCIGa1uXytGpKemdMa9+AEA6F8h+r+VgPyrFKmaR0aCzl2E5Dt/QwjtCw/dtf8DqPWjaX
gQO8IggJ0lu+tF5MKLfkDZ8w0lE3L38BiT6UevcpMkp/TKR3wmJS8BC+mPOeWtrVm/Lb8kIYgHxH
fWsVes1lmStGGtZ+V8vnDnkW6XvTOmdkhu5vr3HLJ4EUUJi1wQAUFPQul5hEDboaDYm/nDGLMKxt
zYvsht4v3Zmd+3h9IbjNYOXRL1pky9fFa9FPQrdLpfazOZu90apNooxub07axpGhXPZb+Im8iqbP
6kZIWWbyHlm1H31q+8QtR9sdsjPKs1OkeWZwGuuTnT9n0ufbG/lbZe3yJmKXgwJanzcFVsDlTo4d
82uVNiYtaFQa9BERpDES4MRyJZ2RFVDpvpkJ/NZ0OAwQ5SGVMbfAsWFVyyJ7BS2IEFbYVC+aHo3H
ppA/zahx3k2MuvIGechPuVSf6kAmitHll1IPo3fpZGnIeWQDmgS6OMWNrbiSJTU7H+4q8kBiA2rP
0rAjTr9q2M9zLWwti0jpteaYNNERbPqpRHn1A/Wonql0rtqL4+3t3DostAYdE2U5OlLrgNwA85za
eUX+PTsgXWUIsd0s1ztdpt+S5+uPhpws0H063wT/K/8iFU2JuEXZ+KrxGEbZl3FqPcCZi2YuZYZz
VyUHU3KQ1BkOMjPpwnB+jmZ4Oox3sOO/NTPnK8IuKb2KumCava8GyLD066r6r9v7ce0QNJC4MKyQ
oiaqXb9lqZZXdDDzxs/Tj/P4GL4GEF6UHb7n9fOMEd526tzM1LjSnaBvOs6OTe1GDT7U3fyUxMLr
I/2B2uTBiXbIvdeeB2MQJgCkwo5H0fvyvhSBA/c/bSjkWLKnpvWdnAQEKXvC05tm6L/AAFyq9+sy
etRxddRWbvwOqYvDXNoxFXtNvoPeu6cxubl9JGvLiALk/deJbKMhFjLqSuO36kPsyEiz3DHA3M3C
L2G3s3lbV5LeAMR1+JOU7FdOLo7rOkxQZPH7WPonXwSeIzdiiHxDB1uhpipXX+R6D1u2aZQ2AZwE
gJQwMS6/WDmXIYhnCh9Wfw4CNPxE7CLwU3oa8UZundP+n9uHfmtDeZL+n0EgnJcGg8HsqnyW2FAp
kD4aTv09UrpD1dS5a+VDAc9as3faEZsm0bSmHIE7ILS6NNlYdVgkSyGgTu/1Y4aD6xRg0ucw3+Xx
LH/V2vegxIbMJAoIy4G5NIUYukKThxR/Gr/FBKdeop/U1Dwoxn1kG6dafnGaPVH7LbcKtoi0ipgR
7fLV8uxI7TSlrFuf7i5N/e6g/Km6HJ1z+JkLsXcpadJ3vVwV8zvLQlfGlpjpJSm+je1dBnLYiY4w
Do9RWHh6tFe9uI5LMYkUy286MU/w8k3f5FW2lCb61GitH4fGg/VXUvZn5SVD8hFpgM/kIjvP4Z65
5c/fmGvDrLeCQG99uZ3cAIV1USN+kRbfG+2doj5WJMi3r8GmQXpS9E2AMF8hM7KwtKS+UlrK+cZ8
Cu3UJryw0zPjdPM7Zxi7Y9nRUAgYNrPjZracJ6HMUgGgKUXWdrlUu9ESxJ5Mdrbtl8gpak+hleSH
Muyyw+1Fbp3MhZKwEMHpga2TCxHV49QEcednU1kfu0EtXCvEid62svWMvrWy/Io3305TZiWVnaTz
zSxw48Q46tFLGL7q6Nv8B0O8OQuGBGW+dZvC7IThdEHf+Y1ce6oUHTTxGitfOmfP0Ma+MRXNWegU
IEUBr1yuKK6cJu2sSDCbPZmPctoXz1YQpn/ajIaqtZByDGZPLTDBla8SWTBEoUCuGZf7CqbBnyMG
OhnR+faubZw3qj0LRQRJBHibqwwzzwqn0Sqr80VcuPQjXXZNU/akPTZ8POA8eGgMK+EwrAlWQtaD
yYnz3o9MxmJKfZF41dD+EoCqTjkUnadqMNsdp7G5MioyBDPUPVDUuvxMaZKrSi1F2Ix/dNF7LX+W
4p0MZONsk2DRFENpC365vTKBml872gBr/Fam+ZENhnqQKlBjPRN5Di3Ql50jvnHyNLrj5I10yVD9
W50J4BDOpEZG7xetU5+mzpzRrUCZ7vaR2PpY3CEUIdFRouG3OhJGMFuBmQ49BQ5kV4LmqZwNT3tR
6upkZ8XLbWNbySMUClzabxQYXIrLz9RWQo7C2Bh8h5m0z1GXGwdHalQfrpJxJ5F4eVHtIJZWS+op
k2P1QaimODUp2ii3f8nWsgGyw/8jDlnUOC5/SK0n9B+tZPCVzizOugRgtVHGg9kVn1QzfT9xvHdO
6Ea5F8gQZSSIkDAu0Bm8NOm0Vds6uiR8c455O0HCHRoljk9OlXb0t6ryue8K+UBsIT3z3lSPeeiQ
W8tAqmVL2hvQuRFsXvya1dMjUZUYxWAKf+zk6qAxsPsoTEfykPMoDmOqxQ99pcFy6dv+QRHhHiRj
480FjkEwAcpy0UBbmXfqLi7zPB/8gofWauxvVvuuy01v7n7N9XwXBfLe5NPNBb+xuHLk0JQc5jZi
MYsYUSG+1q9p0NwtPAOklqynKfpy+4RtuAsqhnATKS/R3Vs/uCVQ4CIwy9GfUTgs/MEZ3WCiSLE3
I3TD8+kUeyD9QWm9ZqRoljAMZKtHP0Extq+RnEjnh0L56/ZqNqzQvmOKNNBVikzrNM8GsNRk6jD5
DFF5YoTteAj17Ch17Z4mw4bX47VlLhyYMOhy68qcPHThjF7P7CfClB6Q4W4PdaXWO4HXtZWluc0U
XDyAxn9Xd7E2h6lGf0/4UlwCOGtcfQ+Hc71hWKBJRi4HZpzU/vK211EohWHAcWun+ujU4KEtK/EY
fLfnVpYk7TLNWQwRA9FKJrZbT25NCUuFMnaDL0/vJC16qkuksubkZekgqW41fy2in8HwN4OYd96n
rRUuCHyT8iZ7aawulBaKSIEPNvrNVDOPsYN9V3qd/ev2wdv4UmBxKb0jDYDa5HraQyskpk8yCNOX
w/dVlbj9/OO2gWtPxFcCOs7fjrg8GcDlh1KESBqzCGW/scrhWCWyTrZvjh9ALB2KfJkXxOyM4zgY
+c5juGXYpv5GYgWSiDfh0rDVGkqWzrEM2tdGnuZkjswPkbxR9mJBPzrbUwrd+F70/PhSELmoya2b
Q7EdpIMuotmvx96VhzszFe44nW/v5nJxVqcRAgDVLe7wws9YXayUYgrXNZ/9crrL2x+RpjMA+P1S
FjbKHVPXDhZmPIk91TRmnl2p101VMQ6a08yAte3TmImXeTAPA/N1LGm+v72qjUOoMzuKQikbiHLn
KlqgctnYsSxkX+SZ41m9HB2apq52rvLGB6IHA78PaQPy7bUcTWBliLw7o+yH+eAVmT+HtWftCbcs
x3n1gQDbIo/ImUeHZj0NMY0bqQskTfbr/DjNTLNmGHuYMQ3zrGlI3uXBUZW/3969jQ8F1gu1XXRp
ENpYywyCbw3S1JBkvx8NBim0OeKLyTC7qVnfd6kj73ysjSNIow5JH+RpUG9fM60Dpdb12qwVP39u
jMKrLesUKI828JKx2KOob9lCRUI1cIGk8WsgRNmrTtUGpuJTM47j8dCOsRen0ftKfRw+3t7Fa2kP
mOqwdJFO1hk0S+/q0l9ok9InTdaqfiXp52B8F0khkk+Na6JqVsk/ptZF8RdlA+WkF+W7TARHOSqO
81Dd95HyXIXiJAfOl9s/asOHvf1Na/2z3oBwVo6V6qdVfJzjwxicJPOh08+5/drr3c4F2WgYLpUv
Cl+gSPm6a17TGNkzrbtU9iXzLgtzN9A+xU12QI7Hyp9T6ZVGHuym0+01blx+ngfGgSzDzq5HO8Zl
ow+dVSh+l0+RO1hihGYWaDvebOMkXVhZLtGbyomV68Ka20Txl3WVBuQNpUMif/ZCdXK1ZAcqsWVt
mRWJIyApgZRzaS2nGhWltVD8lnnC6I6rwTuodGN3yNudE7Jx+ZeUZ5mhTIHZWFc2VCOt5CDUFT9u
rKORiBR15UQgSQuisMj2ir4b55Gqhoq3YQKvxmN3ua7aGIrBmALFd4b2EJjhM0TzxPikiG+KxHSa
wb99NDZyOkI76AsoU9G3oz50aW9orDQrMjrjKrWuWnyay19a0XmFMt0bxnEspZMdoOyZPjmp8ySC
cefQXKve4d+WPgUzlJZgdv1kJFaXmXZYc//yf6Yk/DKh9oXU+73UmQ+VpbkT0JO00c5ETqdEkb+3
4+SFprivSx+Fq9f4FD1VL7A0b2/LNc1r+VkG/p57s8TAK1fVZwyzqC3y+rJrDlqGTf1DY/vKcMrs
r0kSHSOKrbRU0p+94zLCWzSgZrNXgfxnK/9EjfYpgc4SOHs/bMuB8MPAXAInc1AWWX2vrEDuHpgQ
+0VeMTGLIgmnQxJXrmX1x7C33UlHmSCbzu3ulJYNN2IRqlCCXca6I+Z1eVSUesj0zh5Uv++ZGSck
UQMUlvYmlmxdN0gmqJmgUrDwyC6tDIOhFIBiVF+vP49DcjDamSqDdgqKPZmfDRey/P3gdEEcXfvi
Nom1iCnbql/M2iHNwwOIBjQqQjdGNaKyj7eP1LY1omRbJWQmD71cVx6OGkR9Plye2NapNmLnGMKG
O41o0Lkj1YRf0hAVfx5JMIANBRraSL+B0JdGY9NMI8uaVBrzn43COoBWPfbSu6Hrz2axV5DZwJXx
upAtEj4v+c6aQ683Ud8x9FX1FWk+lgyA6hE/MEPtOMvTAfKxF5jVnRk/h/F3p0oe+uGfSrkbNLjz
07BzgbdOETUL2LykxvDcVrs9moNSz+qs+vZ077RfBvEpsT5Oe1Ldm1Z0qgkWkCdenJWXUMTkWGOH
oqicZB8UMb7Tmrw8G3b3I3DMPcDDNQQZn7SwNdCKomVwRUOZzCQvUzyWn7cUpZuzk55AAZ+MNn0Y
5fZjGL8U4u/KOXa97s6OfFSz7pDlFv9vHax6Tw95Y+3cUH3JJmSy9vUwnrkYxiIpMt0v87MzDqhb
5K4xfkKA5fa9ucbygwV6a2i1yWFgaEU2phjSH6UBLEWYHqaeaajO+KQV6cfJfkELoFHuC5XRG3P2
OW+lnTkyG3kNLE0CDd5lspt14plYYq4Ar+n+XAThMe5KcRckjeyVOuju28vdcLJvTa1hHEzijOU6
GXU/L+Unacw+pch/3Tax9eUWqgCYLkCB5J0rp4DacJXHuu7LRWe8tCrd13wopfuRMacnfb9Av2WP
T0iRh6wQztzKXsF0GGPg9vhiKo6N0R1M67Uy9EPY7fSgtvburaHlh7yJQJVeThP8AXtXo6pQxO5g
+7e3busgcNXBw+HhAI4vv+CNBbtvMjGqreHTp6mZ32kBld2B2Gxdc2rz/9pYbRcDLSpLzhsDA+Nx
qryovXek9FEJ2tMk31cqCNW5enayQz9+cAzx0Dfvq/51kE8NHITby936cm9/ympD5UXBNgdjwAuZ
HUu19ZZNjdGvd/Ze/c2N5ZEikEeKGkTX5cZORjuRM7KxWYaITcGErVc12SmZbsW61JiJ6mgiL/T0
lRHHrGu4xpbhB3mXZW6qtMSZlUHV0WrEoQy08ElVxIvQcysD4RzfawE0hLK3qidbj/ag5Zuby8MM
2w9pTRDml0tGDSmYaiS0/FLVXWt+DKIPWZB4/21r39hZVeniHqCWLBzDb9LKzZNvOipcQtoJNLau
Hl3F/1vM6mKUfViEUYMRFtLqfw/2HtB3a7fYKeZLIQ4Kc3H1CgQOqBHZaUw/cv5ulBnA39dZ68n2
fv3xkac38NstopRGSfXyqwQIs4hYL7ATIZPSMjLhyJSn5limcf0Oms3euraKIkuVkfYKjDWwWqvP
Y1Vt1yRybPqD/FVtUfC3nq3hsWiL5ywKPRP1w3QyP8TmOTHd3LDu7O5evOopwh/HYk/Vc2OTGZ33
v48tM/bWpbVeL+ekQF/ID8h68vJFaoKD1Tw70x7yfuO4XBhanf2+6e0KzALHxQxdmonot/75k81B
odixcPOJBFcFz5SetDwHy3dUR7dKKEe3vhG83D4sG16LQ0KOSD0HCMy6c4FYZWcHVW8i33CmJ+zG
0QsysjtOeKPlbNBxJq6W6SGYV9plouoiYyJ79+ssmZ4GI3iVELE5iBpkkZUVMnLGToQUqm5U94qw
7XM6p+i+AgBKT3++XsogYCNwngvI7/JyaCAlp1Jklq84r5bB4EzzVP+XrgzgDmg9aDYsqhzr9y8e
xqG2Oosi8j0iJpr6GLQ7GL6tc/7WxHodfVilSokJR6NmFCnf++qvPgOxr+zAh/cMLUnhm3ghUqIR
CkBt+VrzNY3swyxew94X/V7Pcc/O+mWTAlO2+x477f08GB/zcHqu4vinkHdCrK0T/3bnVm7YKOxM
NEFpceIh6I1uG9ko9v/6D8fs3xOwjoHjYcgCpawsP5HpazKoSsQPeXC4bWTZkss2AtU8uo2E9DQl
OM6Xn8bqu8DMJodCG/PNjngk1TPTSTs25ex4MVj2KA6ju8ju9ip811u4cPxBQaL6QjC6rnjNWpf1
TJfQfKbreVHy3qLJyeDCP18dhDyUMQm7kWxbuT8tGTUr0BvNt4fvFmCsgdp6/JQG991wFOUeaO66
tkHyw9sFAxm5fiKry72U26YWljpqPt1AKGRJfFT7rD3qsXWoEMKeO7FT/b0+7xjE3/LPkh2uZwY6
49jQgFE0fxiPSe83wOyL7CF09iZqXr9Tix3aI7TAqUat9ZC1EHHFkk6X34C28UgBbVcLlT3Y9PZq
/rWyulRVPBgA6VUNNQ/hGu15KZyPIToy04472jp69DXpQiNeRVlz9exmbV4nCcJAvi7JXl72blwa
bmDuWNlezr9WVhFNONa1kXcsh3bQaUifG41BA0rj1uZOQL+3nNUhlyJy9hLSuM/pc/viJao/29a3
2xdp6wSYi+A4yT8v3joenKc5NjqNi8RoaP0xyWPxflHq2OkLbTkjMnEI5qTJhAirD1M6/ZCpc6f7
vfPRDt8bcA9fHORMKlV8DCWtdmN1HHdC9q1Li5LZknvgi+Q1TkWrqz4RTBXw0Vs82s1PhKfmHPlQ
MR0YaHm6vY1bZ+KtsZWHsIOxzZJK4kyo76r4q17dR0wuN3YOxNaS0OpfMkiEcqjKXfohSXTdzLg5
3VeH5LMxHmeH6WlPihnddbQRbq9oy9bvAjwDZeAGrT+ZltVxjw/SYZHF4ptZ5m6o/ZN34phUO3u3
cQQ5euAEiDNlxOKXa/AmiFD1cNLtMTH9MJib+yFjbEiSpc2fr2fxchBGQC3h6la3toEa1vRhSthV
9IC8hOELpfFKEwFIKUh+GHH41+0N3DgSAJ8RaFm6wVT7Vx/LmPXUBPVq+RW3D6WW3PCs2njMaLV7
xiTf/QdrgNh+y7tSx1sdwC4dkPZssTZ1BvJJIqRTeWCIwdh7ozrbP0wgEXvzOZYVrEKMRUqSQUoI
JnHRVn6972Nt0mdeKamGvKx5c+5KxX1S2M9lkLxvwr0+74Y/VPEiQHyhaKHTuFpjzRB2J28NzQ+U
4WCW3/No9OZxD6i8+d3eWFl9t0Lr5rou8RvqfKcJxS36ENa4QPhj5x3ZW85q+xJ5TI0EBo6v6HN/
ypXyuzlkNLqCem8y2UYSDraDT4WUAD5ekdc7pw1R2SehjqzueNZnX5riD3UoHgtqJVn37GieOpVu
nRZ3jS3Q3nyvMaox9JhVNeeZZ9S1tpP0LWu7OjrQVWD0Leqna9phoeaNHFSBBvbyXecEv6ZM9eLn
yDzPgV+11LvTIfwPNwR4wNIsQtAFfbNLN4N8BNyivKIEp6muJRcnkX7Mp58RYia3r+LGd6WAg+jU
oqBJsWXxd2/8GfNfLbmTKOVM0rMt+XQMhLmT/W+c0QsTy094YyKZpypptY7sf57js12Y9xT+xCFI
kBLA25Q7K9rw0AtydcHqIDDOK35pLhQD+ih2wLtTxuGjQ3nd1YpgTwdna99UhbK9hdwL/mR1H2xm
vsSdSA0/7BKi+YSmM/IQu5r6Gw8brQ6i6gV9sEyYuVxMaxLET6Kgxq0fE/jzWYGeh1TSzHuVx+Z8
+yxsnPMFtg8dGlgQTa3VzuUAZTM9o8IcOOIMacgbxKFrfhTTa5tFJ5kZ6+nn/2DxtwT8MsYCUcHL
5VXOEAq9xOIUqq9aFKUPfa69tk1nebAjeIOyOLoXkyRBBUVD9rbxrXOJagn1fTaY+TIr4zXBSyBL
HXeMga+5+m3sIzcLWi91/NuGNj8inB8mbpGWwcq+XKUJ6cvUZyp5UpcdO/lnp323mpeuH07DsLOh
G5AEk3tM5Z4jAzLTXF22zraSTEkptdliOiVD/RqaLaPUfpZF7lG78lppPLdh8IF++86929pOOum0
eZlDDqV2RVbswU+GpTOjRGQWDMtmlqM6BJ7ROe9tJf51e0evZ7AycemtsdW365gpCd8e2SMTncuY
GSimLB9zI6ueLKE4fyuAN+9iLTY/OKl4EPlcvZPaPv02MVftFCn23LsBoWvotam6B2Lb3AdasSr9
YSCl6zOdRIMyjHbGLJa6/Hvqvqlhj1JA/i0PdruxyypXDxM1C5BQSC8zTHFNW0uCuv5fz1pODDaY
D5JyCArrruvQglTcqKhdZIV/dmN+UpXvt7/Alv/D+8mg3U0A/OtxMJ09txOYG8u3y+cwQgZcffgv
6Z6GoBAQPVqVlMBXgUBmZB0VVepbQf5YAkbs93jZm7cFrwNDjqFAIAeWb/nmaZqUIrdHwdwcWQrP
YI3vM4eZJbbkpYi/16HXjPJ93Axegtrl7f3bOiVwv4i5kUbj060cO0U1MszltpTBEb7FQWktt9Mf
kGbY8XKL016fkTeGfm/BmyU6mZBSgWKbb0aoJAhPMZ4khcqJhBIeM5MdbacatHUwwEMA1EIGfIGW
Xm5przWTrVSO6VeV4cpOCQM2cNPmPxTukAz7PzNr5rfSzdqQzJiJGst+n7fKcDcO498oFe08ilvh
BNrZcAAJ58E+rDyNhGJMTZXQ8jsrdPMu8YYmO/35WYBzCvacVBkFG/Vyy6ZZg0w7h9wlCezk0HpA
ZXIV3YpC+nMfzXGjewFFjY+zBqxN1RhJhHumb8mfBwKjuXkMFHcu9kYBbbx4F3ZWhyDoxrnPE1aU
NfeW/WKj2tRb+cFS/cnqd8o1GwfuX1vQiVbvjjP0zP9ZDpzcaa463kk2E8H1uz/+RCh5LLg0EjoY
FqsFzVMkHBQvfjsKVIW0AiX1aG48pQEo3ajWnqrxxqkDyqRw3Oh/wn9YhWJOp9iBrZIh193fpWIC
Af14e0Gbu/bGwGpBSTjPckBvnbF6X9PsudUiHqn72zY2fByLoL9PXQGF2XVVP0X7uq2mwvKN7l4x
flXzE3MV2tTZ8XDLT115uAszKyeuC02Rmp6lZGYcHI2mTM9OTvG2KJXYa9vpe1/2xn1tls7HKKt2
3N1GQxAYDdxDCoas8moSveb0UTAXo+0bSeupYrorhKvPr6QGrq01d1H0Uc2/9wZAhr0ZQBsQikvT
K9ek1lI9xxamNWwqWvfQNPNZidID1LDh70LPvDAYj6Gm3xUOY3qCbKfCt712xn3RGUSDBimVS8c1
pIms1iK1wbKXp34MH6YseiBbPXa0RvXgUTWjx2ShWSV2+VKmf90+Xlt3hEeG2Iea6cJqvrReZ3rK
RMTJ9lXBuOAsU1MvluW9IGvj/aRn4yzjYZD7BnN7aQWGQFbmNXDjRYNgbL4mZXYaEMtI0HmKT0P/
6/aitiJbKsCIKRJbwRFYZ3xGYqbSGMjAm8HAjh9T+1CWjBC8A/d+h7rqoTObw2x/ksT4WtVuwzg0
4exVwLfcN7gOoD8kZQ5P+eWaU4NxsOFEkVMazOPgiLuQ6LoPj5Vp3od73OktLwGWkgQMizSaV57I
6mszbQc66tlYDSe7oKOTtZpxn6uVeVLtfO9t2vJ85HtAPKgCLpzKy8VNkxRKjP8lT3HAOshGpblU
RRk8l6g77YrNlTEdlmxoQT0Yq5fJFhnzYAUrm0R317UWWPChVNw6fIpic+eB2gDJczzfGFvdRaMD
2NQSavqjEhuJO0yZeVcZpZ26AEfKwyzPAukTvT1oYVwelTE/GmpSulrHnNqglN1iBr46aEgsDIGl
fLDbqj6OWa09EOYXd9KUJEz0a3ei4K0rvGwNvSEZ9bC1yFxEy0tuchM0RTm9ypp6z27tOOhtE0Q8
DroeC+/m8nOnUV1MdEtNP87Mn5VSf5vkaU/VY+u+LH1kYNaLVOaaSKSGaTt2ncHeG4NHu/xM+/9x
tAMvVJpzp0Y7ff+tc0VVcMkeaEEw6vhySUhh5XGJCIw/54PyztAy2h2TM5x1NZp+ZOMo/Ns+adMe
8m7LKGjeOGflDpx+ak3hEDVGmuka03yK29Jty3etU5xuW9r6WNwXWH0sjFhrdYhzCakn0K/Ep8KK
T+BshGea9Z4i+eZ6iLa1BSwONXzlAarWmEqzWmKfYjinannfCdWbK9KjzNkJgTYX9MbUKo6zjThW
RpNGDgKj4hCjmOPaubknkbLl0ogSSYgM0HLGOsdTl4Z1GMVAaAKUhSSTcSCRNYuT7QR7ucqeqdUX
Ag0i6Est0XZpnofctN0+ZpxMNs47AepWbg5vHzIkXQCkAtZq6kHVjampJ2RFxYdE/JIssMrZORtP
sZW6DGs9OvGHcA+Isnk0qIDSsSRuZRb06mopTp04CUaNqnzI+4VnVH7QI/3RMNuX/3DWeeYXfd1l
HM7qaER1MEwiA44k69mzFtFUkcudR2FrNaStRKVg1SB7rp7WLgvNxslHyxd1dz84zSkJws9VJD8x
k+7H7dVsucA3pszVxmWDndazjalUbx8M82esfVH7+uRAPEnyHVtby0JZC7lpEj/4q8ufvylpQNZV
KiXHS6h9/hTHD2oINW2sPQlEyO1VbViiFL5QSgj/iP9WlkIGlSJ4T4RdVXPhkUH8pcBMtTvkwm2n
3stkN/aQqItKFCUpvtq6dAKsVpu0JnL8sY3PxezwaqMB601S6Y1p/zPXgmzngGy4JyY6L2JUGlVE
ff1wFWCI6n4sHd8ws591nMdePkqOd3sTN1wGlEbeRtpYvI+/I943nytXeBztuHd8Bay8Kydq6LZm
/KnSjfNtQ1v7R6EG/Rewz2gers5g4ET1HGmNs8xVbosHp5FOJsaykiHD2pfbtjYX5VCEXkTe+ffq
ZBBZVpPTTI4f9i+gXQrlXdrvRC5bh4884P9MLMt9s29pEsVQ+wX75uge5d8Ts4oRkygO8bCnWbe1
c8T0SxhO3Y5I8dKUOsZ5PdSsRlg/RKI9lK9N1rhz9Z1Y5z9cKRrWNJoQqaf4ufpIA9O9EWGVHd+K
n5r2Ua2fxi+m/M/tr7NREkD7DKV4fAE4inVFDcKm1NqQGPxh+NbGnxX9NXcOQ8u0kfC9qqcoEu18
q80NfGNwFSIJYzDsUJ0d8BPM7TSzo6z8lc4foA2Jut25tFtHD8kwAkAAd9diU6WQlckIDMc3db8d
Ponyw1DvceO3zh5h2HKyZSDo61H2s4m0bo6OnC/UwUNvyCiZLKr/UtXvtz/U1lqgVi+QT4cUcC3u
VsRZ2ymt4vhB1KUHoFcVMppy/q5Qi/NtS5srgqJOWIlAC7zIyyMedtSgZz3g3GmfZV1xy/gld4ho
dw7CBocaVDgdEWpeKs3nK2+Xd4zIleUAjWIjObH09t5WutZrdITrujoqnpQs+YKgXnOk2jB7gzVI
D0VpFec+V6T3yaSIgz5H8zmPNPmoiRSYgYYYj8qMT7czFPN4e1+WMGNVPfvd/YSaCRvWWCN/at2a
xg5WhQ8x5V3QhB8K6akIPmZCnA2K95Pz9ba9rbjurcG1yIMssRDFCAI/MtR/nECx3EWjsiG3pFHr
xqlCcBeg65G6jb6XOW0dN0AOS1+CwtHVcbPnLJ1SzXb8ePiOopMrdT/sai8b3DppaBUuYGbCSLqA
lyfNGjJbi7sk8PPJyhaB//SspNrXjlm9LrX3asehbrgeVEYX5UrUhVHuWn7Om2dCGZCP6CKuqmG8
qPGvumcOavxiRugNJTtnZcOtEq8uTU3OCaqPK9/tVDPIsyqTfEjvB71MzlE+eYp4mgSkkcTTU2Zz
lnsPxsY3I3RliTTpILqvXUTdSIj3T7rkJ4N6FoCLg0I9OenO0q6tLFARSl68SL+HcF7uYqjUxjhW
fDTVaZk/o7uaI1xV36kIXcdbl1ZW2VOlB4pDWzrwzWLwAr08RHvE5OvDt1igm4QSOyW1dcQayAss
ZSgCBsjB5v4LIdCD1L3LxYfbt3h7u/41sxzKN4euH+Q80OKSM15IzWPs6PODEhR3ZQG9+bal6+NN
aZm+C3kg2uOc8EtLedzy2AnVWcDzeWB7snyyaNwnbeKm2s7LulHQtpCtxBaUGogIa/WuRhu7XKkq
vk93yvv38iQ8Q3+ahtyTspOZfsjUT+EgnTKn3CmEbTwbi+VFyfK31MUaLkgoWbWVwXcr2x9K8tpo
bmHNbpWfqv8h7Ut75OSBrX8REvvyFeh1dnoyWb6gTCYBGwNmNfDr38PovUq3m9soz1WURRophe1y
uZZTp+ydbkRTum0qADmI+xQ/F/VWVTaKg6brJzXNvpmx+1rna30E15cdX4TNUEFljO2X22vTuLcM
gtwh4PY/in7wiR305REme/iid2mQrJzzwtVAFedzsB6QvLiDl+eMpEXdwpuLXxIGU1L3IOEFa8fa
7NQFvZ1dQvCIoKUFJN7zz8/0VihqMgnRYJsxETnONnA/MBj57bbKLuwcAMKwyPAjLCAk5qWeCSkd
kglFgZmcqmHrNQHr31Lgp/De8DEcx1+583Fb4MKbiqFLyJs5KEWBpUrOlWiGMNuirZUXp2yGelMp
2jwNFiBmjLWe2uEd4+2p7gOJm78qSHh3QQVgFUY0Na3375XLWYHB1zan9DHVSFq81fQVpk5byouW
W6jGVdXPAfPUV0LKBR4CSJlNNWIVFEquooixH7yxNLBgl/m6nh9MpwjRsOoboxt47ZYVm6Z9cI3s
CWDSbacASS82tzd9SZXAKgnMKxD4YEyUFsrrMbNiz1FeFP6tcZ+NsQA94j87rQgv0SFiIxWKGSxy
XDaJThOTlicRTcAfbocZf/AmGnTZilO2tJZzOZKRdTBHtmltlkQpBTRkrI7V3IbAV8zrgim/WI30
aJCpahLLzrAaOiFLeZyZGyzbLzCOr1/buUUNcWYWbJhxpNfkdtBqQEsFpnUn0VR+Z8aGmSHV3D2m
9D1b5iHlLKT1s8Uqf3gB6cKhG6o1hMrCS2yBeRTOJnIemM8hGTShWHoZT2YSzeG7YoBZzXh0WLpb
7bxZMjcYzwUcFtDSswtzaW68vHCdlNRp1D6P5NiQ30N913LMgEt+go4gVsla2Xd28y5DBjDs/hUo
u4HFZNVmrbZpVNg2xu/+rhS6KeYFxhhXq96XGsYvkYgz2qy4utexCgQjuYOxNoh84V9frnRO3Dvd
BMFZzbeZa+E9/CpQhxhNJIUfXMwPun3Fl47wXJ4UM5ZtDgPpNGnkdZrfjC9TFvsYKzuuojaXbgbe
PoSmMN/4h7SwytKNoSlEGunZ3hq/8uYutX8Jt/Rr5x5gAvg8ZfKgN3NflTb9GIpTo4CYq9+RasXg
LBmC8w+RVuyQVAVaVU+jur9jyY9Gf0uHFfVZFoGJWfOILkfX55+fvY7Mo8OU6kYacehJG+uBmpV+
26+lbpd0BQliUFggTkGnibSSodMN6tng4WnTUCt/DLx60/I9jVqn/Zm5r/+uKOfCpLuOqVB1Jlo3
hZ/mwp8w7zLtGV3gerPGurqkkeeCpEenyjWUrhsnjQjJQj7+1sB5ZzYa4so1Jnd5/wACx7sz4y4R
D3s4rstjclrcZiMGpXlVbDyqbhst5NUWgJQwnTZevPI0XHnesjjpbeg0kwLpnokXE5YaSW+9CLX0
fXJ+JXak21rojh8j2VpkpZQqXzwUndFAD3/ws10AU3svV6lzi1hWbKgvU11tmWJS33RFVA9KHpRN
dmiJ+ue2piwJhFuNEHouXQCqfSkw1+q6t7NcAybK86sCxJPqm9NmfmyRoCfJigFbkgavGjmImQQW
L/ylNF2UDogJuPYyZKQIrMZ5jwt1G9fut64fMYDFXPP+5LfIwbWee0lAII5gHTCWS4GYAVY2HODW
l0nNAnCJ3xfG9KYq5RHtugFGsTwbVbxpq7U5QPMxnb9Ikli5+jQSJ7HHDGKRzfzjpVngqc3b7YNb
EyGZaIq2U8QTafwiMv2Ys3aLUsPmtgjZMs71M0AMkRjENUI7nnRaNU9S3jkkibwk306OBw5dbU/q
r7elXB/RpZRZZ87sL+jlSR8z+JTqAHZ3zA0sDC/ItRNj2SFF8Nl6DygBnG4LXVvabG3OhDKSx3rf
QqjRoa0kAZSoBI25tnKb5w26VAMsbWbrBI4I2AhHyk+NmTnxwYIUs2h8owbfcSMC0R0ZXavrL64H
7PXg80OKD9Ddy/UIq+iGhhdJZIGusPDQ9FyFqy/lVVgHhUAWZy7c4kIhZSlJqRSuuuZgJJEYHEAZ
E8VvHHTmsOdmW2TpZ0NQptksREPly+3zutZ2SIZ6waFEQgL8V5frA5Wq2RSdh51M9RxuB6ZGDNR0
trelLOwiAkX4c/AC0Jopp/bswkxAdxzDv9KLAxoM/VZLDpm9QuK1oBUXUqRrlSipnqUoDkaa62KQ
7hduH9OWb5Vqpc/tKuSYjwuZUYQciP4R+c/LPVPyweDUMHO4HEb8M+vyrQuSEat44cOfqn7Mmx+d
qvmjdRADoLD9rsn/tWv4Uz7SfwDpYFPRWnApHwBGYJySguD90sLUImExfBlPQEWu+cVL5zajLmc8
JAgfZApuPcndxkvh49N42hW986D2yt4xn29rx9K5oTPDReYXJWpkoC6XMwAW4rJ0IJFmEbQ9O6AV
fmpUQNv4SvJtUZCrIqxAqx06mCTjhJEttdO5I4ksd9cw+zCom1TlgTPEK2mLpVuFIadIZIILZCbt
kVaUVElW9CqJYiP9ESd55msqCBRvb9uVKzXTsFuf1Q3sHrRQeqnQwVcoRcGzKO++5OMLGNPCSWsP
zNy6Wbl16ySYQECJ4GINiP2Z8ri0vzPEDr8whffzRl+uT+9G1U0Mg0bzIHcLzHGTu1NttJ89Dcq0
rxyyc3jQkTvTabZqW4U1+1ZTc23918cJoP4cd6MA96k5l19RmIIr1ElYlORAkh688pDF0dB196TP
9qDizIDkII9OxnduuvOK4clL9yU4bmEUVs77+p7Mo3lAsohZGtBimYO1Ngmaw/sxj0b2y+AfXr+p
xIrRkT08HDbay2fACDA+GOwk2Zw0ZVap12UexZblK9Ud9zWMubMeKLKNt/VqaTHgvkLVHmPmUUOV
YpyRxm3eiSqPRDccRLy3S7CimWvcdQuHN68ErioKtUB+SQ9PPbU1yJK1PEoxQtpEklZn72pcPefj
x+3lLDyuIP/Fhs1RNwJEOZngEK4mY6znEVjwA4JJN923tkAfb3YsuybQRhrYJhykeA1rccUpOR/Z
uWApMp0S2x0VCsE2j1JR+X35hZhHPpg7lvMg65WQ468sANeyAdPdjX/gltnNrvWi21sgh3ifH4Jk
8cy9BOyHIZ0oOA+AcJvsPKr6zk9o4ifitRQHG5fXdMCvl69o0KK8T98WAE9gt6SFOylzHQT8uA7a
+MXkrVn7jBd1kFeDfRCGRtG1WLAtLc1+f3ulS7cEAZc3U1zgkZaxdqzslQGN2mClMbujzeDlOqGr
hsQ1vw7KsCJsyQyCasLDUzKnc0BmcGmAKmbVVY25Q7gpOZ57VJyfTMpJ2PE4pIrgQd6SdmvlJkZ2
eamyK12H3ceVqA9amaf7pB2z0B0KtgJNWNp+VJhmwmI8qpjyc/lZAu0axVjxIqq94t6MrS+5zQ4G
iw8jjx+r4qmmylpVdVHXHXSGoLsaoQ3KapcyLa1Jh47YReRoj8O3VOx6A9Z3qHaoXlXJrq9Sv+yf
beeoa40/18ezN3bka4Q387sqvUuoRQCZPU/xAM5BUvQSZOluEhdlVCdA+09G5W60no7/wdpjcow9
D5zC6MXPdp0z98+wMEp8UiElxRNL9A/MxjFXjvBTdaSVIGUxj06d8XpAal3uZyNaXSCxUEST6vnI
Z5vKN4xYEb/MnTtiwAMPzXivp6qPcbu1fWTsJwgyxF0MbrP8z1h+Kx7R8jkNG9HuBCIKS992qv+v
BXuYFWwABosAhIeuIFO65q3S0WLQ0PFj03E3ts0HN0E4ldZrGb6r/qdPQZ/kbfgX6EIkhZ5yq9MK
sy8QVJqYMczdkFA1AApw01lH9Z2TN44CHLeCLA6V1frowkuFchs6dEAMMkuff3523JiHPYkiRUZW
BVmB+ziJR0U7ZuTnbcu18OoC/Qxv3kM2bh6EdCmF2F42AhKESxsrcOQzv62ykKZrHv1nOk9SLCRJ
5yATTahodpKcRrXwYkVJcVGTad/w1FeSpx5Z58YDY3m2EfSh5js6CURoZeC5UUG2TfITHBiYBZ77
xD3SL4Q8JcO2HQKNdz7zhl3h3mMC5FERK+76wm2G54+8JFrP4V7JxFKkFU4Go1tErAShgeWinaPj
2bDiRi4dL4AgaK3HNF30WsxfcXa83BumobfNIqrEzwTD5Qno+soJRJ5/bh/wdToGkJaZ4wkAbTC+
yD38KqZ2uVnLyqhyTh4gYqT5g9FawQgUivcu2IuI7ZVneOExvJAo2WQ6tIymSLpHLshEqiKsaBHy
7I9e5WGvrI11W7ykICgAWBE4QiCUJAXWUiM3JlOU0TgGtBQ4qrfSefaaBjOv2iAh9lvWHereRExu
vlRkJfZfCobw3s8EBbD+wILKNoIBboM0AzytkvugyfdVkj7Ebr+tHOVZ8PFHUWLKUde/5kPjx1Mz
rTwKS8qKW4X8KyqAcEAkg52OJO7TkfGoUGNl27RV8XVsFHUlVF6QMtORgfoWwQaeOun2enbKKKsy
Hg1V42yEOw2HnNbaimOzoKqI+uHaIHJ14cJJe9koduU5vcmjzvzGkkdSKLtY1fYa0TB11Akcgdpx
/4+IKdhWIHEAaQJeGE+eLV3DuirtutPKKsqz1gUDc2kEfW+ucU4tXAkIgHag+x7JqM9hGmeXnU1p
kShKU0Voun5V2YYk/d5JREDs33m1Yr4WLPqFLOnd4CZ1qxLRb2SNKHxN5l3ajEfLEyuaf31YUHoV
KSFA74HgkXFTFoYNkqYq6kg1t103GHtTr8xtPdAjpfxRJ/WPtlX1reOma10n134mJIPxbHaEgISV
QQsMF2HE6IY6GvNjSRHAeI/IdCg0Cw0vUuO1Nujr/ZzFofY99woh6ytrSK8D3OLYdZTbYdPfKeUj
YAYrJnNhM/HFwMcgmkcdRe4YqyFb81jRRpqo7oCxeXKbHxm5IxT5FNv9UZKNsereXN9p73PIFdxm
xItozrh8gEQt9MppaIst49Z2FHQefg0M2O3nZ2H30EA4T/dBb9+cSLiU0tt1wTRmd1Ht/FIwW8Aq
QUv/7baMpd0DkhxU/zP5Ht7sSxmeyCricKuLqKGFKsG0EGSvj33DgiOGmP3JOCbPmc3uttCFbCyY
qzEqDEBfhPf4fSm1FIXdZFnbRlZuPJWtB0CUcfD6xEfZoUqt+4kQP8voty5LQzsmYU8fKWtWDPNC
lmH+inkq8VxkROxx+RX5xAiNu7KNQIsb2sMGD6XfsU0zfjeNR01R/bLsgwpg3ZXVL5zrhdz5TM4s
GgYxVkJgklHU/RFu6Jp+pkQcRABTaD2mb85mTDcD6iKG7xWBsxamLLy6F6uWuevzZLLw6EK6StSf
df8hxC5JTH/Qmg2s+NjsQdCBvvrQxKN7e+HXlnyuk2DGEBCwCDdl9qUBWByH9jUkFx+WddDFIeOo
pXX+1DSb26I+03eXPvOlLP1yj0FrlWWIAKBhM8/DjsdPrflWCHRgggEZtIBjpfj8/bshnoomQb7h
Pvd+ofxVi82womZrq5YCXHNERblJ+jbS0/6AeWCY0bNj1s9cd+9Hk6wIW4gV5nUj1QuzhP2Ug1Aw
8DogTsrbiNtM/3ANoR6RzfFGfyrV+k83daIOyBi30yZDX2rnuzFVtUNW10W5NXvRbaaY5vy5alGC
SXLLfG8KyplPBuacyrzQOXpKM2FtJlsnLyat9SYEP2mm7DSV8XyXllanHobGpsadqxTpEzFEsUYX
umg+kChBpg402kiZSEaLAAuMeZ9TG7XfMO3O9JMXfZNnd8Pwa1L3tOp851BXYaat+IvXYQf2FtJm
2BpK9vIYX5cLmnXpiHtLOhZwO479Ti/y/eDE/Vcnj5NoRYlVKOmVEp8JlFUnK8raA0FBRIfKz0m1
1wHAcPRD5pRhi5RcPrzl5hQoa20LC88b0vOAFeNPpB9l2gdcE+ZyTW8jkutGkCWZ8K1+WpvgtGQG
gYmF/QWPJsIr6RFQrLZuVYd1UZXfteR7rP/W/3lGEFCGyAL8lSGZeCdOHDUBj3xkW9/UPqrYsa83
YlNW9wKNm80dEBDNF9vv7vTmoa5+JoTtVs5w1kX5DM+/QDL2hS6mpBNZByf5mCbdQ91ghl79O83Q
Ybdp71yjvatF99pmax2rS4eIBAjUdW5TBMPCpQXkaaN7Sl11kTK56qmk8B6A/Y2/3F7fohRE9EhT
zwOTPWl56G5PMAW67iLLKtUD0+vqYKEvbQWXps+aLu8imkbR+A0mHwxnlhaTGn3bcaJ3kSBo2rLI
kIGZbeh+mMJOw4nT7p7XyvSEnhcnSA2tuDPsGHkRzcXMPOJgYO2UtCFifPUR3XkUFcvcPbChwKDc
dBLbRkEnl6nH1VuVeeyxVKduLxKyhtq/djgAFZ4Rr8h1oxJ8RUw6IhQwG+L2Ua7w9MOoWBoUotae
S5Fo91OD4cmgr2Lo7gRxLXrp+dQeNTC2/bp9ZFf3Dl+BsANpShAEgrlPCnI6w+mbkTIRmZlxIGiX
rtPk0LZrxAdXmjGLgV4gZ2VgaJNc6lTSEZAZvRO4ehb7lritPQS8FEBL317OlVX+lIN0K7gI52SN
ZCQNpcgSMdYiqsCiGzIj/1P0YN0x2QjKflKGt6Utbh74af5H2rzqM99Np65VJHAgItsr4sCzmbKZ
GPg7ayQOtv9FFIoiczscUtbSK1dkVT3EVSMiJMj9So+PLO9Dh0wrVcrlc/orRvKUKoA8qAEKjCh1
rVc0R8ZHvffSlYh3cdvQ3wmyPn22yZKZIGonOEl7bButd4U2bOyqPgpX29zeskVd+CtGBuV0npm5
PXqsolb/3fZH4Y1BT0+VPqzIWVmOIR2Nk03cUiwcjYuWOgfZfYr+Zbtdm3w2W7ULq4e8Cu4Q0nNA
c6DfR3ohuZfpJIsHEam0Sr+XTgzWsLSOe1+omJppAq0bxkQfQ8xZWIuqF1YI5gvUotBpDLiKbHAZ
Bz+tk7Mh6pQmcBkCI7veYLLySkiwtEKQlMFSqHPbuYwySjWCXdPKAcmdDTcjvRl9wgYtqFMsrXMB
2M3/FfsPID5GYcNOABKIUq9cAdR5AzogfRoAQTByv6q70ndU+pukJVDyQzvu/1klL8RJL5dbG0ZP
bTFEQoit50yN36LR1edxPoRW7K48lAuXGZwlUBhkC9AmdwWXafW6MFJ1iAqW702136HY869Avnn/
zkRIV9nsdAHqF32IbPbVbETYKA+Z+TOO17jCFzXwr5zPx/TM0hZ1B3ysbgxRxr6CC3qjZZjw5o3/
bphgX+FZYDgFgAYyI7nXUddpWgcKCE5to/3Qmi/xtOLHL63kXIa0Y7xLB1GUyhANzRikVRZ0NTKl
8dttRZuNgWwswEn5CatBUl02FoXCAbKt0zFCcKee0hbE3HDJ6L7iWr5RaqI/2vEoVlLAS/cXjb9I
y6IEBsTZvPSzQ6q8tuvQCTagrmraIkShKsedTatx3E7ErH9ZDjG/luXAtyJV4uZwe8lLDhWwCgCH
AaKswgGd34Nz8co0KbmCnRXIm7rTXjHuLYa8TX/o+8kXOo06a++J4LbYpZ1GuQTJ/M9cu5w3si2w
FVBBx8jsIlPBoGj08XY/hH0U6ettSQvvGdokkEKd+WBttLJdro9kqJqkXjpEjgdf0Y3rbVxmtu+U
uRoYsblWHV46TWduh/Lgps6JuUtxTp6NolCMMRoTo4m8RgzEt2ht91svHSeMF6tdY/DHZAR7dWyX
yVpBZmlj8eKAEwTwe5yq9KyabMq0otenaOL1vahI6ObeHm2/v5kyfIcdXTMxV/IQyJsWmINNQCBQ
DJe2t1dNNOoAYBOlmH04Yi4hGLSCun9X0l9F8fMfj3KWhVQj5h6gkgGn+HJvNWMClklxEYkSsS0A
o0gHDB3pk4Our6jn9a2AKBRmMP4A4z8BKpGWVWaidxqj7iPb7ja2eIC67sx42HbxB3O4n3RI4qTk
tbPXKIznNVyYIBNp+DlnABwL8slXsK0cr10m0KTBeBIM5N1Nj2haChje8O99bO26f/b30GuGJwL9
bgB3gF9D8v0ZCMGmsiBqVGv3HATaccpf9IFuS7bWVH91Ez8lgfIcVJgYcSUvzUUTX52VVAWNw1fw
uFXjjia6z1cdooUtBE8tUOs6InYUR6UrkGhkGDDxVkUbnfPI9XZj5xSJOL9yar8FzyMf6HuZr3gN
S4s7FyqFAFoCQDIaMtUoaQBlTw9q8oH7Pxrv/3wF0HOJAtvMhYEwXnKFaNGmHYiM1Cj9UNXO1+mb
rVfBaKy8CldWDAYMIB9MCMOwUTjQ0qPAwWwstKzRIp6m3/XR9NsyzE3t0Uz7+0wPunSNpuU6pQ6A
ALqGMGQPsSj8CGlhSa8lqjGYZoTbuJ3aMTBKa+cyLyh05lNFB9/kEKgdP1UqspTk1+1tvQZygTJ8
njWJXZ1pIOXgCnMmldKyJzdqm27Xpo8FWJaLGuiQfFOqJ4/84cN3Or0Uu8rYU5JtbPuH8uz+69QV
PBeoK7qwb+j4wbdId9EbC4xyYXYcMaUGYbVdKHcCeQjshbaW1ru223PrNfYbzdfweD6T4GfPPnHH
uS6mp6dcBRnIvac8ofY2JjyIsy8rezt/9aVJw65Ck6CweICvgnCBDoXcGTtyMhpmHZOk+iYE0R6z
EUQnVqHkXz2ma+GoGixomDodKs1+ajBD65gVLZJQyhpv7Wy7L74HoFhkA4DXQEwIuKRk2y1uoFyn
4Xt696npX0UhNpljbFdWfZV4nqG3wGMCGAggDzg+Lh8rrmsxPO+enAZw1HbTq5OfMMgdTHGbTP9T
8nqj672PGaC3xV4FL7NUTAD77DrB6yVpkKonTqkzrC2rko01mkFrFeH/TYRkG0xLyUqla8kJxDV+
bHyQdG0K8ZVufqKW8cjDQ0Q9Wh5IRTAt1850SKCw3DPeKkwdkMBWrRthAMKPXE9W8jdXxlsSKGkE
YyngaQl2DZPF/dxLjlR/r+1vNu9XBC2pHt51QNCQZ8PzLh1PQ2qW6dZATgQNoWFvx4rP4GEEwlX/
Ga75uaa/omZNObvgQCPrSl5C1MhOo+JiVkXswztdST5c2+1ZDFxNpK1nkyU/6naeZMOkx7hM6u+k
1HZ22r40ufFAUH5l/GD8FKAfAFnIY+as1UKva1iSbOnNZbFR6+D2IifTCSYWEDfkW60L6vi9Uh4q
DBbLDknvD5YPN/j2HVhQGHD4oaFqxgmhfCadY1JbxNZ6XG7VQftFNUaeOXg+K7QXNACugRcXlAbA
DMBiYUSADJSFAQaoZILgJGuDJQGii0ixWLHrXWNlVQv3Dsn1GcmAVObc6nKpMoVwGT4EZ6k9Wd2p
MjcYokTqTT6tyFlcEAAD6IJA3Qr7dymHWU5qFEQhJ3hwe8X7ggEN1NVWshJXXiCcWVD3wycDagYo
HUn/u6Sr065m9IT59RO9J5gyr2gR1QBHz/yBt6Gx1tuxLHFmhkFogihFUoqGWhVIDXN66ruj95Wz
FwCV0ZZsVhvd2ikftzVwTZi0vKIelZaiI+9EU2/DY/jRiRs4Q+gop9xDD54LJy0JbstcuuzY078r
lOxkb9W0YxQrTGIgHc3XSvUH9OkbYAU3hk0W/07EtkbUa621AV3DLD9P869k6dFhNjPUYcRpar8w
PPHQAxuufKmS8UTb+35IYEqdwO3TwKOPXdOveMPzXkoOw8Wy53tzZkpN1ldqXmOvQdNWbBjvpw0p
wRuwsrsLHgNcX5gVNASiqCR7DHXOMfCeFvQEDkXT9nVnx8oD0TH3fFNj0vV0J1aM96IOnQmUjpOn
rZVnCgTW8cMMOrROAq6+hqAaVB3lK6Vke3uJS2YTODNgsMHnirYkSaCi9SVICKA/gj8OYqsVf9iP
ulwRMv8nV6d1JkRSlcpI6JiUDT3FlZ5vu8l+T/VaA2IDAIDby1l6gHBi8/gppAtmqPylYhToOGkq
XIpTi4Ko5hzHbXww7rvmi2UfE/qrqvfja51hPsigrlzFz8rV9Sr/ipZW6TS6VRi8pSd3eIrZ78a+
M9qgqdBslPijetfoYV39sl+7n7QLzOYtMVM//sX46DfVi+V9Nd0t5WvDNpeP9+83Sfckz0HUiqET
MA9UiUOrykD6japcqHjmSZnWCKpWt0B6RpCjwZwAp4QJbNJtbQrYedYDmv+eWP1z2xKYQzRDBZwf
hz8p1Q7C3Q/almZ7THjlJaD9E8zzi2EcOpaGtzVj0WL8VQy5v9xCNtyyy/nTrBpN0WNNwsZEifO2
lGuE1mwVwb4054tmHvn5gp8ZJiXtlDZpUZ6z843qPcYj25X9a2nU/qhvK+8LO9D6CwZu3fEPt7kb
O1CAHMCmon2//R3LJ/H3O2TLhSaOoVNNXDkQfpRTYG27ApNtH5g94lY85fajTcOWN75uhRgk4Q8l
ZoD1ycZ07rPmRYn3nfIT3XhmtPJZV1mMy+2R/RnaT9xgNran79PvmIxYNPsx3bPqCU5iw8oXs6uC
yebHmu8z75dOv2OqEtEiJKZGA5RPnemn8Z6P26IKmUWAzHhIcpCW186dIXzmjpucrKX/Fo3X2U5K
PgQzRqC4XR0F1ziZtmPjDr5ZxXXQOmJtfNUVJyNKDbPRmsuTMF8YMXSpPSyvUTd0YEIKI/FpmQck
Tw5A+BheyNV9m07It7wa09Zug8nt/Th/HZO5/dbMgwaejdP6ebKiSdd5V+mbJBMCfIql8LaC1+Yq
u2b6boKphlASlsq0NdpfGXN93v9A6mt7W1cWTfn5ZkjGRBj6ZFYtVDhN7sriZJTUN8iTU2FwzFNJ
tkhqx0fBQ+7ck7W2+SW3+1y0dIu5qAyHThDNVeUrjkKhyX3OMeDym6uvdc8vGaYzWXJF0Oa1R1v8
OtWY1GOqxB/WNHjpETiXIAURpknRFNnhBHN93LNRP+RgCJ/AUa866UqrwbK2gMcD1M5zY6LckjhN
TltXvaCnBlTSDFQoYe/wO76J9drPur0yfRvttYFZ1+2vs4qeCZWuqGKjDNGgIH3S+9wfOUbA7ms9
qF8xCHY8lgnxEWMAM1WVL47y1uQrirpkIM6lzwd8ZvKLoWGO3gyzd+OWuwTRWugNJiw7ZhutPS9z
/Cz7GOeyJPcmRfNyUabze17e2VOQqw+aik7HHFR0vjLc94IESf2EHgF1xbGaNf6WYMkyaYMzTNkI
wamzH4w/FUIoLxj8rI13xPlwXm/f/aVn4nyZks3JFM+qOTzvEykea0x3o50IEuNH3PMgTSb4VeFt
ecurA14esTwsrzwVqh8UXUETNOzuwaoOwM71ZsDFLm9D92TUa1mSxRuPSBupV3QHI+d0qTBAJXd5
Hbv0hFZszzcEmfzJQkhxe02fLURXR3YmRrKfOikAwyF4uCh7Sg1fm7ZO9dR1R1wX3xx8Yf02462h
bOzCL8fUNzCzYm0Q+3USf76ZZ98gGdKBe2yyKL5BYFjyzrjTNF/FZOiAN1/rD+OZh3b2yLRXlx8b
pUBJY40A4JOy5X/fBPDUXO51kvZEYZ2G10tF8vqYfOkL33K/dOh3z3cV35rZvs2iTNy7L+VXEHR4
ypEwcJWAjKHX6S53iN/oz6T6LtyI5uPu/3RGgAtdfl7Buq6KPXxeru4Y3fbdY9ruuvZ9yrZghqjd
7RS/KNl9q/YHVZlCOvW+W60hwBeTCOBdQj8olHImZrj8CqZjcI6a6OTk3WUUWTt93JjkI3fui/YH
rTt0UGph7W6s/vvt5S89TAYAWWB7Bigbj8alXN6OaV4VDRKiFkXf9pOafwFfawBSoxXrtXTjzgVJ
V4GwqQW4qEL6ehA+JyKw3LfbS1myWOcSJEWP+8py2gZLySxM1AXseRL3GXsS9L0qtla/BkNdFAci
DYzfQ9CODsnLncs1YiqWGMmp1aoADAthnDE/b8YwdiwalOAzCQ1arzx0S8eF/nMVckGsACzDpVCN
5IWwBZKRlMWB3d9h4HqbvNjeivFf9CHMubkOMAaMQJY7aFGZMvvRQE7CzjoVrp4yhEQn5Zea1Pc6
qJNeQIQ8+nlVefeGxtpnM7Po4fZxzvsnm43zT5i34uxN9xrXUPKO0pOjhWbd+ml36IvRL9w7xfwP
ugmEAapxJtL14D6/FNWp7VCoFQLTxK3cY85ry0dorKy8cIuBqQO3DAfnYFCN3ELjNH2JBwFOoDOe
+uQoqjcopTH9qX4XgFSYL1qX+eRjsrb0PVZD4e1jvhFP7vvtfV26iOdfIV2TctSAvGzgWCeJau/s
EvM3C5Wt4S8Xc5PAiaCUCmAD2JClPZ06u48bCpeMpRvDUYKh1zeWgk7N5xjhm+UGlfuAQTntx6Cu
OUqfdWlZdc5lS6rTToNwam/OAAxPBWaFxa1y7Mr8kIPFXj32qh3wjKJL47vOf5GeBaO2zTDQQkFe
/9A376OFvsC9pR2aEvz/XZjEPxVOD5lG9ybJgyRXDhR9AqTf3T6Z/2XP4EUDXQNMlrxnts2Kuh3h
A4l8k7TvpfowTdZeATFP7E9vaXYgPXi1+NZ5uy14Povr/QKy00QX+Tx/+lL/28nzGhVv7alJzcbn
zEOPlZFWu1Ex7O1tUYvaNw88+P+i9EtRNhNIR4mJngYg/DZg35r2XNNWzNeswrfWIwUjPcZoO16r
Ihjh2h7dMfUY2Enmp0l8ipOfsXA3TuKu+XrzJt0SOq/8zF71wLvrao7Dc8FnmMRWYIHYwTEQhHQk
TAyM/QB6wZ7u0f2o0jG8va1LJ+iaaJmHo4f6n+w9MxvwNiHgz5rD0G300iq2SpYqYUbt4j/YZXgo
IBMCkS1ePmmdCvDWpdd6c04gB4VzdyR9CMbKjdrbm6R4+Q/rQvsPDDM6epH+v9xUZJYqe6RpdjLi
tPFRRh0DIhqwKhXTWkiwuIVnoiS7aBYjCoh5np2qltm7DEHOJssSslVzd1x5bxYNFIpv/7MsmbpW
7TIl1qnNTiqvwVPfunXL/MRrnG5bk36qHuJJE/l4VCwkDYL/R9qX9kiqK9v+IiTm4StDDpU1ZWVW
d3V/QT2CGQ02GPj1d7me3jmZJDfR3ldbarW6tirwFA5HrFhLFYZJfUEEqBChDGBFOUoJJKLolDR2
Rhbn2r6cnKQ7cE8f9FAnGf6eGJXRBJ1wlPLoJDVp/2pq2iBhY+vDdkSvUu1bVWuPB1foIHxJ7IE1
u1alrAXXggqFjGlMaymrAN4YZ2X8SzchghjE2kBrAd80b9htprzACeTFqXV/a3b7AIr8KDbBujbk
6kmp/zDIh6cKkm7F9NiN1ZMgkZmfKxFDrPjPoJxi67dH2O/7e20hoDPw4kXLAIAp1g2fRuWJgg80
KU+mZPFGl3alVhu7GCOPbiD84VPx7b7BhR2HihaCOeA2ITw1F1upU+jX6z0pTxxUuUHqOn9Smv6w
tHLtyC7O96Ul+SUXvskScQyRRlgaH0S+6+otUpXx+G7UdQiV8Vp5qiIFDw4risHr88VVv1pil/Vh
Rt/vj/h/+RCgD9EsAVHh+U1TuhV1aNmUp6F9GvQoH4JCHSIPourv+kf71jRRdYTYYYauVHX0C/JW
6X46QJTs7f6HLASXspj4n++YXUOt00xZo9TlCR3NvjeGWnNA4WMagmSNGGOpDCBhXrI3TyotzvG5
vDDRZGhzzH382u5t95l2wRCq0PXp/PZb2wea+MW/JMNDhfY8I6q716b3ta3Tbqbv1RpMaSkjga/5
pPmVsqNzjb+ymvpCb/A13cNQ0GCKv/XKoXSRxh3pjisHFIJS65tpvwwd1JB65hcKebDSFUqzpcQy
Wt3AFw40OFre5kUIPuWDohl9eYJM44+pQgep2/pOHxUWmChCHRoh2slUvqH/Qxhr3kdeULOLWvLz
4aYESR1ghbN8hJr2bUXNqTxRN0cpih1K0Krd315LkRwuYvQB4c4C+dycJ8wqRgZBIBWLPj3YNAAN
K0Nm8DG1A+tL++5BA8GJWmslNXnrwIDrwNUscSrI/c4zGTprnMw0x/ZUgG3DUHPfSzfInHfYZyXx
QQAfrYzytjYPciOkmQ3JjwKmslncaAnTLYH75CeX7FPUPzpwOj8KYfrOQEMl36NhfrRWECwydr9e
PdgEsZJ8AUu+71lsx0Dm0dR1zU9mZh20DDh0L/3d9sam1+nf++O73ShgkQKJFB7BiFb1T2d24TXj
oTSJa1F+Spj6CG5LxB9kJeS/9UPXJmZBh5uJitpjw08O+nILRpHv3DUNOCo1VNRWDt3KcOb05dWY
251FYGvg5ltS5BsjXkOkrJmYbQiV2lmtdXI44GezEsvPkq/31+R2j2PxEeCipw9/ogH4+iZLWVw3
vVVgTegY+7rWhQyE2xPaca2ijrJG/PXUdgXFvmZzdlmgHGiie7XkpzLOAsNu9iP6ZqvylQOo3/Uo
BZq7+4Ncmka0AKE9R0qwQQ74epCZkTmVWWEarWm0o9HJLL+11Y/7Rpa23n+NoM3p2ogm8CsTjoNk
MTNSppPl9bgOTmUfdGsCbEtn9tLUbNFETlHcnXCQXPaLglqeFZt3ZZV4edmKg5I/hChwZmeeQTOb
lBECK9OghCXdEs3YtEb2k3drJJRrluT6XTgGz0uzodY5P9WVV/mxnrwRMAOgxvdFaeqVrsjbIFE2
6AIXiB5CaPPNscsW50OeWSM/jU0SVikq39rPCRfI/c2wcGFJM1gG8C1I6MRsywlhTVSbYCZtnxLI
LGp6Gyletacu8Z000p3kOY2NoE6MD4tO0ZAM/zgYxgfIdjTg4dFlONdCJEmJPqpK5aci/1Z7GGbx
mKRrCJTFybwwIk/6xcLZHYjlylTDKD1lk4r0UCjitVRWxbKk276+pMDMh7sfrSLYh0j3XduJE0/p
HDPGBin/xHjLACwcoBSrAkfdZuC7Lf1i+gOhFqT/SkDLoqwvo65GSqrOXqy8DnQyBg050yld8Syf
Tv7el81mAIWvhnStA/+JkDNU2jB+a4GF+htPUfns7IQGQEzovDvPVr+xf7snN2a+ZZ66lV1963ww
Qag5ICIGXRdy2dcT1HGzcuOhB54294JUfx107VCUD6D+tuzVvKv0z/Mxg+0MNCJoC0FOezZmRVGs
kZm0k0CcifhjuW/zH7UXWd+T5gciYh+oCqX8g4bPlVHe+nGUM9H2+Cl9Dmaf+e1OB/RxOUANp853
yz60+c+VU3sbgMGAbCExkdFFZ8DsZmrB5F0XZtafOBM9OPdprmpPfY5KyGPZuR7Z4u/eT01xOyM0
S3dyfDtvnJ2uoAAb3v+W26OFDgvJIovAE4DsOUOCmk9J7sbpcEKeQiMhGqXAmDTaKg1BpLvWEnTr
gGEM+iHgs0ZvNYBes+2jlFqiN9VwUopib5YjC6gGnzFkw+gP1VocuDg0CLWigQS1F7jJa2vxMNWd
y+hwQlVOfRjt2H4eTNXYg7wme/0Xs4jGUQgpAYWEQHdmithqDnZjDGxEdzHg4MVOt2rjYMRAMd83
tTiHaHaSil8ykp4dwdYlIOKO9eGU1YT5ib5Lc2oBlTeASHmcovvGFvAhsvUXD36UyiQWcjaHKL4I
hIZ0PKmD4r16ic2gWG0laD5Gz6c3BYkz0vwVSccCtFBJu3FK7rQPpHGKn7Trgfd16rgYoI+r9Wcu
yqL8cv8Db48qvg/PQbR7gq0Qj7briW+7rp4qYI1PMYA6h9IxKwn+XdNXu51ztMxIFUO80GTH4ixE
cabEURpDGU8NML8HNL6MDzYYmEEyzMhZNcWqOs2tn4VBG32LKFKideGT/ujiwrPKzOhywxyBc3gs
+KFgW+1rZn8f2u0AbKFrvg3gP+C+uqdZGiAZ6Yvh2Ka/G3OtN2ThxX/9JbMjO1HbSuhgAJueREZ3
sH/Y9EnH+7j5kW0gw6lWll9sve7lx/11XahkXtudbXOweCkTEnDjqfM+KNRH8h2bNmW8QU7+a/Jr
jZVraYGB4JawEih8ggfpehsZPQTUS1ZNJ5LrqDLUZAQyKH7xSBP7vV63Ky/+BdgAIkLcLAgxoKMM
OYdre4TxYsQdMJ06Qw9t8icnfnOO998mbdf1bgBSW3dzf0IXDgpKpOi1RWiDDklvdpmOnsaIIdQJ
sa/NNpma0c3o8DW0gPwt11c2OlovrMzmsSm8FPQ0/XRy2zpotXhb0233lBvAax9cL1t54C2dEqi1
gHQVjy1cYrNrtOBFlWnUm06em5TPKoJhv+BOs9cUZmyZWZ/6LKv3/2IeL2zOVq7XWiHgiWBT7TMU
Q+mwLZva3f0bKyg1IIUBdMkNBhkBJbQvCZLqusmfCnf6EKjJrhhZ2vSS5MDDaxVBztyrDTkUGDoV
mXudD8lTojkbPTbeCsetwpFAePf+kG5vY2wNtLKD7ElW7Oc3CRJOSh3TUj1N8OO+cDv+C9NcPUOd
rVm7tW7jK2kLLN5I24LJYU7MmPTmZLLYnU4TOMD2A+Q5UKFgdQAJ7DGocjX50nPkqR1BQUDcFuOD
Izx7JSRYnF2UJKAfBY1ARMzXR1zCKjVH4IE+IdP1kOUu94nRjeD6sxA6T+7v+9O7eL5dQHHkVQhr
s3055XoJ2km0dzv9wDZTqam+21JlxXEtWQHuzpGSmHivGzMvYpWK3lgiBX2gI45VnjcgjO7e/vlI
Lm3MJq7xOsUhBfZ+XiqaT3qeBL23inNY8lSIwEHaYoCaAqHb9fI4uVO5RjnASg/mMfQ3sIPjjt4+
HiSfpwpBttxlXtQmDlohzRY4mmS0fS1OxqiZRB5ZRPE2gonW15pxCjvFJueEmkWQFhB2vj8jS0cH
vYXIDgPfDk2y2V2I0ktTeaWuAucSxyHIPtGgytFI3GVFfvo3pkD9jMItCFfm/D2QOqoSlnsqRIu7
MdCLtH+vGRiJrREFtvumFvcS5GZAtSS7bu1Z6DZYFiEFM7CX1C55nqAzHpk6V//NbrqwMrsjeFsa
DoHHPuluZ27SjtZ7u+jM7f2xLK6Q1C9HaVTmfGZ71tWLoc/tRDtpJXRUMpBTRnTSs2fkXeyVI7hQ
CgLK5L+2LOn8LmJDaqK2mSmueirxbEbO3m2r/lEbxlrsEmNSu8d+JMboK2zqW7C4N+W4M4iHwpUG
sjFUsQqrQx4IzO+QV7BY4vPWQmtLbWYq9//NrDiggFFBWw6G+esv7dS6U7gWq4B35/RB4471MaqC
HcGx7a0kyeUEzwMP0IACsIAgHUiw2RFB6d+h3Ms1oDj092GyfraN/pZap0QDKBPRs6xF8pWQamnR
0cQs7xgPFCZz1eo2NadmYLApWinCYjVdQJU03aCeuEaNuxTpgJRMivTaoNOYX9UjwoFeq6l2SrPK
Jwduh0Mc9WzTipWYYOlQXhqSP7/YXHEc56C0rOVGrl7LlARFUq5kVxYuRlxPqGUiqQNamznJkjDl
e1LuioQlDxVn2wxdjr4lysCp3+9vwKU4G+QYcJnoQzUc7I7r4Yx9m3pDj+Go4FwL9KQPbZ5CgH5o
h2fXbJWAk1o88tY0g9hyn2woS34tFYOuzOoCmBs5AaCDEatir0Cn9fo7aIFmnGTINNQtbT+pi6fB
RO+V/qV1Cx9gzqB5MDnaYxM9FBTP2NF+ZkUXdUX/Utb1XqmSYeVoLpyXqw+aXX+0rT1F6PK8pJDO
Ixu9qA8xZqEbhZ+LEXxGj+Ya2Glhb8kaIEYPd4A31swVuwM11ZQw2EzK0MxeVRCm3l/v5VH914Jx
Pc0DnlweNAlRg27TeFOgBuMNp06Q97Zv8WInkHeNHxtvjY14KUtyNbLZNpuQu6RFy7XTWP2286/K
c+IhTTKN50w1t3VG/JpDAJ4EntFE6Ad5hpYI8VaY9xZKAZhc0LyD7h1htjcna6umCjG1Ah8BoIIR
g1FSEUHuWGAU1oCBqUpk2OKHzOabWBtsv8qMR2NY49+S22bmhq++YbatHIYbxRtxD7ZguP6hKipe
flXfd1+HHpHSBNKxR5H3ejiVFVvxxotu5WL4syvYFm6lETl8B6hLxf2F6DUwnZ9T8c8zpnKeodKO
ooeB6GW2jduYgLgWgj0nmz+axklhG3NcYVZZcPdXJmb7uO/1ohhFA3dh/ypiH3QSevkjES7ul/39
E7M8a/8dzGzn8lJYwraxc8sp6KdyZ7mlX9v1CzQJ7htagBBdT9vshkYQONJExdnskBVs8n1bbmxm
Bob5R0d1TElFqGmBkhmvU15uBndLe/GCdFZrjpuxt7+apfHHIurv+1+16DAu1lJOz8V1p+GxpJUW
JtrVvqUkhHqLb04PgnxnykulvRjp6b69pbQW6mXI69kgbEIrwMxg1WUkQ9IAF3nvt7GPdo2R/rB/
l7rv6n5L39gajmnZLVxYnF09ZT2p4yDnnaVxRJvGdyZvS/MjGZOtqfyo80fR6Vtaq7XP+i8WX8nR
LDr9C/Mzj9CVzZjacSdhQV67TV0t81nSZNH9eV08MKhDIrsAmhTctNfryBVwcCkutrEJms8RhOmd
q0eK9q2kacinj/vG5C+7cXIXxmZrmHScksnDjNKafmddUQVupml+WRT5v7nPLizN1k44oyPGAZYm
i0eldczdqDV2zH4EjzWlU4BczYrFRX9wYXG2XF4pykw4sOj01daNd2P/wUpg5/vN/TmUv+feHM68
tdnqWmF9Llhb+ulJZFuVQ7fDTPycNKFW/mPhKVDpI0z//xtknlCLBzPLuYVxQb2WgTrRjCF4ra5E
tisbY46rKrWaxCPBLtSFFwGNkXuTH6vv92duYYVQgzV0menBW3MePpfCM7oYPIenum2tRw8I0be4
ttSf6dBmYSI865/nsWRRHJhnROueMUfumJnh8rSBvd7ZjtZhQKu1olebUXF29we25BuvLM0uVuGp
dYuEmYYO3Qhqt42n+VX1lIVm840VLwDTIPP6z8Ng5MwcC2S68gU3b6ODfoU21FBAO9FqEnu1pcUb
UIbVxsM7LOKdOr2B7rZAx5RpDrtkMNeoKRd2jJTmQfcSKLFAXDpzJUpfcLtGguTECAWesY0KDjnJ
kUcrU7tmZ+ZISs+pqVHDDsrNoZUmL13jhok7PTTGA+VakIMewiotxUcrywsV3t7N8wc1zbc5niTa
uNYxs3DtXg175mVKKHIkqbAw7GQ6J+aDVk9PBHTeo2YcSGEGrFIjJVvTgFo8OReTPfM5WU5Q+qhh
VRTdhtvJJka/eQ7eRt6PKxO+Mt+fW/0irhiUOvMcoWloMiS+MKcPhz1PJggYVtZVBoIzN3o5kZ/v
3ws7fZ8J6CtgSGr5t3Q++rZ4AG+rP2k1SJ0QZhXKLoVfRb1iU6P9DondwM7pymBXVvMzArn4CIvV
fY2Uu3ZSSuoTYT24Q/tsZvbB4j2Ic7o9FEwibqzN8dLjHoNHaVpK7aJKOjs8TdbbDSoOmOTUBbMJ
XjwEOGwA4QZosuNQBdMEgTzLCQZDDZi3xv+0lIgDYx50DE2JfbrBZHtebvGmd7VT1QmIPmRPAq3P
qtE/T8xGylpsUY/Hg9o+sOnRZPlpzEx/IjtbmfxujQF1cQ0uvkVulIs1aAeND1qGjWAUG6FmAQP1
VeiMUQaqLfBi5P/mUpBoXpTfwJM4f8qridIUzFbw4B2+NUYgpo1m+lW3Ejvq0uPfbO8LM7NRMc1l
lQAH6KkqGHD1JYHqLW15CrKPrFfQXA1RriAT6INBY2QclNZAfcapiAy39kLmTvkD6CXiLaiFhqjX
x2/EGaAJ6bH4oexKM5r0iYNYsZ5Cwsz+OSnRLnj/hC6EvzKdJtk/QSmpWTOfI5AIsE0z0U953Lzw
tj4lnbtGUrLkbEDpJvEgEk80b84gbtb1jpZhluxx3BEjcfYug/QzykFrCMolOAAyqADwguwBech5
Y1cNTjWmEaqfnNz4ji41NNpshf6sG5lveaec6GGh/kgb5A1zFllDnQQVEFv35/Qm2AdRJbKgyOfh
xpRIouu9DpD6FBOHsbNqUV9FH6hJ4jA2/lI7CRP97b6xm0DVBWQJ2Wu0O6CcCKGLa2MKUUZTU3p2
7nN6Uhr9SIZ6k1De+RTsvspEse9VoW7vW731LdIsWtQl96Kk950l+ZNGEVNpDOzMpnHj8n5Li8c2
P+KgIa+/4eNHWzxS9ZzwqNf6rWBg3tia1hq5xycb59UBxGcAqw/wlNQbQofi9ehzlqVidD12nsj7
9ALhPggAFP3W6fzY8s1o3CZK5FSP3V8IM4/0QOxNqUXdkdIotR4gnaIKv3lMtS24N7v8EZIgWhl2
w0Er/E55Yac1AteFnYFOHZSSEEsh4TsvOJTd1CQewKhnINkGuw46/asDmTOthq+A11hZo5vLV9bj
IMgKNhJLw3LNJqdho4gB82XnrKc7p2rPVf4Nbb7oQeRbniSPdY5uAM1C96j4y5U/nftVFFq48hE3
LlJ+hAnUCjrRXPw3259ZzPVeoTY758CBAya7N5rsmBytOsxMPRg5yKYgFuX1UdwIxwfO8GPlAxYO
iETOoB8H1S+QuM9Cy5iAbt+tCD+b2ddYcF/Uf8CEvzfKyu8c1XfoC83T/fCFtXtBn2iR7NoU5H5G
aCUfRMsDqpsrrSa36VjMCWpOBrpd8W4BY+r1rkVi2+qa0uBnA/xwrfEI/I6SbAfERSB5rj3wtnV/
ybC1s9dGHXy3pFFu6CtvQTnvs5NjQM9WBaBdnqG5yrctQDcEoprunNSN5mfeaPjo2ByCldmXQ7kx
gz5EQzJQGlA7ux4q6hujqmp9dwbjJUuCMo9y9wsxnp0GJErnuA7VOuy63ytWbzed98krj2XH1oNk
3Myql3W5mqG8BomVqdyMz+MQmEPvW9YByqK4C33bH4bdtBpX3xxwqZPt4q0EInKcuHnrJVgYuD6Q
3jul9dnVnxoFdPrtN0KfCiTZ7w/yZgEhmYMEr2zxhDofGgGvxzhp6WR0VqOcHD31m+xnuSZ6fDsW
HFr0fIEkHysH2Nm1AatBuaJte3I2OPUNi/ku3bieF8DDBVqypv64ZA0lWLAmod8cmZBZsGwq6A7A
WwHWXICxUHCrv+lfTfAorvEGLRqSuxFQOuz8uQ8uzLGvK26Qs+42UnGgPFM8NZtdQ1aO+U3ICxlv
eBwUEpHxw9N9dso7PNwtRyHZ2TmBdtxPzSKqY+43SlCgvKLq0dCsnLalodmo5UimB+BfPi/tiyDb
zgBfttUCFv0RyWEnMNHuTA95e7q/9W5cKkbmSP8FeCB8x3xnMHO07Srn2dnCg8qtUp8FKHv7jnYU
+2Ltzlw0ho2OlkrQPLuOPOsXgxoExz4nZnbuO8/P3B3vppA32g7cVpJNqFwDZNy8wjE4VOmBNke8
Cjr8mT3dzb1S6Zv8XDN7X4HpvI73tuI8Kmuvh9v34cySvL8vRtZ2De7LAZYA9TI2SbNpuk3sHIpm
a4YKApYPdQ0cuDa22ZFOW48aSkUxtm7ys/S1G557MvhrOfXbcjJue6TjVCwaYmF0ZFyPjJR5pdW5
kp11J2y7Q1mcExEiHE2N3Dd6AjZr3R+nQ6/sxDY/IeVO/zAvvL9Jb8eKb5C9RziBcMm2fJVczK46
idTSFJKf7XHXOi8xOcTNk679vG/l9sjB/WJjAvaEQBQ1k2srRZEIiAwM+TlVNvGT+czy3RhLWfh/
ih+RhP+ozyPSB4U7npzXdijtSQv+3eqsoAd3co9G8WSNL2YXeO27ZATPVmbv5s02szebPar0zmCZ
sKfGz3pfhEZzIKvyXfKjr4ID3C+AwgCigmwHgtTZUSN2MhpOq6Zn1v5Uta90LfpYGARapOGfoJeA
u3jOv9RXXt0DTJ2eLef3wF+VakvitcT9bTAHhwvkhgvIIZB6KOBfrwyCuUqJaZ2dteStHgrfzV61
4kkdt7X129U39dlMDuaj9cPrywA5n/vbbz6DOFwI8PH+Qd852nRuWPAnQRh0zepzApah3AJmZI2X
cj6H/88CaIMwPFiZX5d5PTR0GLP6XE9FOPDHIsX13H+5P4wlI/C5oMhAkls2TFzPYePl2Au2Wp8d
i6D08bux91m+/cc2wH0EeWkIp+F1Pg94k0rJm1pR2jNambLC81VUjZI10v6FgcjQAmUcZADQZzvb
DLlRlFoPJesz0fYZGiDydAsMs39/JLeLjptJxn0Iq9EgP58tq/DaBohL5BccENdmha2AFq4oov+b
ldlQ1E6pRK3CipkC5V37NXqg7lu4SSJgmjAQiRZE0AyI/Mx5WrVLMhbDRKc9TCbgGN7G1gPbnvzk
FeTp44YHfR1AIUYx/KbaV9UKjGFxImUfJSg74Ffn0bqW27llJCU7Dz33/NJpSihdjtraMJfNoLiH
Ag7Urua5EnDtxOOYIEXTaqFqgYAyAG03xN905iPtrX+o+fd++t6xMO1DbY28YX4NyjlGpkaCodGw
g2T09dGC3CTSwzEyJHRsd5b6NbazaNS/sGxtV95u/WtDchYu7lsNadBRlmbPvMI7z9T8nr5aa4d4
aSplf56EZ6HBbN6Xkk61VZYa5WfQYKRvaBv0wmlK2e7+xrxJK31OGmqUYKEA6wWC9+uxTKIchAqN
6TNkPmr+0/k6sIfY+eDpxvmamYGWws2zTd74TNtWygR2BS8yQrX6PRoNEgyPINyznfqR5EoIbYQA
vSboPi09/Ov01iXbevhjjRBFhrZbvfPWZLiX5gieB+8bydqFtb/+eNqBN7hR1O6sdj966LFoYq3p
amlPIaFiSYwIWN1s+fOLpQZFuOkMWd6dU5YVDwOvq31buS0YzD0PTQtaE66shwwELgMFuR6IJKUM
JSrKyJ5dG1RbNlleV3aI5fzcPWQOMkVvarrxEDkrvoJE+bF8n7Y2PYPlsPuocr/G48AXTtiAhD40
WcTfjeyg/eUg39N/eqEO5oPHeAzTtbjp89l971Nnc6MPvarocd2dRbkd8y2KG7X6E5mPpA2k/M6R
WQ9eeSzFS0Mn3xAHyDYR9SeFdAI0qxEeA8xgKB+TG+RPTht6djh6bz1qJnlkAjliPgh9U4pAEX/p
vhW+Vvmasm3zlzqPoELj5ZEGnlnofcSvGfMFZUGMrgD8jwXz+z95ue0eXRpN9sbYk19ZQg4ukK1g
6RriNac3T/xgySSIElEJfDtIueav37Yt0fAxwrc6+0JVfxG7ezK/Zj8cZWd7m6rlZ7f7kv1jItNP
s6aOvAXuE/h06aUutqZRkyKWaOSzsIC0YVPz3cy8DzVLnjwyqSv78gYRIK1BOhRkpmD2ki/9mbWs
JVVnw7nqRgFU7JlZLKSqGTqIyO2PzHiBxgFbJ/WV7me2x8DcIENaGWzcSLYJh1BT6ZG7A+sk8T13
o2dJyN/R/gmmMyC2tAjxzYtJVyKoBceCh86nvi8kntAjfT1acBCWZqsm3Vmxnmo9AXvyWm7mpnwj
J/TSxOz0KGnj6tMQ83OjbSkmMa3Q3phu+2STKw80qCEE64uf/TYRX+67mM8i8M2cyuATGVlUUeb9
NiBiA2OamXZnakROEcRbVjyXu1w9lNDd0/34RW0iVfxesSqDqFurECCSzbRQF5ldNK6ixpXB4Ni0
X8PeBvQh8c3vamQaG5Ls8yBWX7XxEQTw3ckszh3zlVAPeL7ytly4uWUR5z8fMfOugkGCOrWxndyi
E1GKrrBAEKMOept+vT/exR0k+7+QI3TROTyz5CWDp9fUQv0DNBX1k9ry4L6BG1Y0bCAZ68i2KeD3
bwS2swol7wokzWfePOE+Tu12a2XvrfneNtOOD1Fdn2njewXScGjpV3eAlEOA3k9Ri6kf2jJG9121
q6sNRFPuf9nS1r76MplJuPBMnWgNDZoxyIRnO705WEj496+p/q3KQ3N6jpVN840/TQ9F9vO+4Zst
pqFIh7SqRB7CH8+Tgq2bCt41RnNE8cvLN9QOdDN568ZXKJ1EmogB51lLTd8G9kgMyi5KrADAq1iR
67GShJmDaVN2TJWXZDzGnhIO5kvFHR+9bONX0JUZ9mPdbQwBpcQQHUlq9+f+qG9K8y4+AU9+E72N
oKNDEuj6E2rqpinxODt2DjAOvsKDUf1eQJ84rdWNZimB7eBSfibjvmj2Tho25auu/J1GYOL75sWD
Hu3vRPENKLspKwsyT2h+fhmKPuCbQunSuAkuLd61KFKzo8HSsDcfG+UvZ2cxfnDb2xnxWifFzemW
E2GbUClH9hTZ/NlFDOJ9BWA9dDWBqjYw04M3kMBmr/en+3Z3z6zICO5id9fAZRcjuD6Povzr8N7n
3Am9vgmhFWIrEIfON5m+q+IyaLpdNb0PhKycr+UFvxjnzJWigcayEmAtjmA2zdJq6ygcvF1V4Cjj
nk11qJHAzCnUCf0y//ZtaB7N/Dvn7wBdRnEaxvWDCc1ML3tFuU9LqpUXxeIiSOkf1CAtEM7ODkQN
BiJiZxM7TkjQdMluiFlQrCnnLRlBVI46G7qyQeU+M9K5Lmm5E7Nj7yo/QVjf7nJnKtDt563hum4f
SFhu6LQj8SUPF+oA18vNjC7lkA7gx17l320SR8nwNBEWcnOrJ9CbMhHLHjRjV5UhM9767s0YHqxu
R16bQxaPW1ryx6k4pRCVR2HkOwmySKD4DkaDvtnX/bZ2fAHQH/jvm7V81uI+kZetTAxDSXVOEVQP
ue1OnsOPuaIdcmFFioA0cDq+kcT2zdoMSvdVYX9jLFSK7sPS+YlY02fkVRBUHMrCz4uN/tElocdp
WJhqqGBX3z9NCy5bNlBCdRwpZZAhzHwX17LEslvBj2nQl08dEofK8GaMx94OtOqHWC2Xyo1xFYVg
NWXGHvUI5MduOHYInBWeCUl37P5yDlQMGH/eyvhtfBVD6yMK2BHrH3YMwwcih62hHxKEuDJhdr1/
BgNp88oCKQheDxNI1UQaeYmeB2xdt0iGjLPBSU/r4CkCeBPC12tTau21qTZOwxEAiZDqEEnzkqBu
dl2y0uC0cPyuDMmfX7hArdeTlnJ1OPZ86xTU59lDN64Bgm8iKDlxF6OZBcguY7jvGEYj8q9J9pPG
K3Hw7WwBTSSPtoqGWBuWrgdh6l2RO6BbOtY1qbepRfMDF+oYutNYo5SjJ+H9rX57GSJBAfQBXmvA
IYDy+dreBMLoPtfb4ZgQZ8dfCgDs45hFJdjCwOXa+km2hki5nUGkgCFdg/5xyEDgkF1b7E3AqXtV
H46F6yURWB8A6Qf9z8q4PqnYrredrml4zSDVLHUZ5h5yRBdz6hILE9k3zr4tSneDTLAeCJXmYQf5
0d2gKPmuaG3ms7H627vdGJHB6f2kHJII2ObE79u83yCzn0RuPhRbI0FHzv3pl4O9+UrZ6Sofk+Dx
mG0n0lvEa4x0PHpU+J5HArUEcZxwQ1dsslU2wKWph4v5j7XZ1DPIAVj6iICwb+owYdbOZNVK0X1p
QKB+AwWwA/pYsEFfr+6Il3EnzHw8GigmxO/EwjZ6so0vqvZ2f+Y+KY7mUwcCJFC7gGkCAKOZC8uL
GBwkZTceU1pv0uK72m5chfoZD4aX9tVJho3nfk1dETaDFqTjd5K9lck2gw6PFkI+oOh/Wd8q4viu
RMYNKzHmrS8CGu4zR4qObCRiZtMgHKf0xkaMxyZPHomFZLrXoGk2rYqVq2ppSVGQdPHiAm0qjvD1
fNt15+hC4eNxcvlzYrY7vUzf78/0oglAJTDNSCbB0LUJRzE7ZgqMJdVSxPKVZmEw6rQykNsEgAQQ
ooSGG0JiXubtqWNta01rW+OxjkHdF8MvbBNH42GLxvwglY3XFmH9rlLSNijHkUX2YJUPvG1ZUPJM
X/EfSwuIh4ujQ9YFAJw5Q0xRiJq2mTYeLea8WNg4RVe+AGS8vT+3C+4eT0JA04FRB056XhQrCgd7
w1bHI4EIcQWEXj5VUdv+GNcw+EvnUjJK4XKBKpQ9D4AhgmbrjZFPR9Znf9rcCyv84SNJGOqTd4YW
5Fpu7jaGwmP3wuDsBHCuJ4YrEhjs+FZoWaDRX2Z1LtQ9ob7u/jL66P5ULm4g0BVhF9koNcPpX+/T
CY1IZYlSz7HMHjQQI+raQwxdEv9/OLvOHkeRdf2LkIAifq0iGKdu3O6w8wV1GnLO/Pr70NK5p40t
oz3aMFrNbBcUFd7whK6hPvJNX/oaofAxTv4D9P2cOvM39x/g1j6BIgqoP6hGQoF+npFf8UcfCSUB
52pyVTWZWEX8wuZEsuY9d6X0CXi1oKJjN2taqUg1FttxrAIuLUMVWb0ab4TC6EajCqnYGF6q0OiJ
qDbYTMDC2wUHHmdbGmQSd8DX1ihuh/GfXtlEabmtGvJ0//Wvi7HzgwEaAcqZANzfFfFMrJsqk/Fg
A/egFCfUJ1jAmSIMaJ9JYYXyn36tnHVrk2Ii0CYCaG1WEbmccVGCCEIskQm7xzc5j1joijhZsqZL
cGuTzngrkL0gzQBZ08UwYqYPCT9N7jB0CXBkkYC6RFlBNhww5j74uj+PNyIyRMJAVKN0g4W8FAZu
giLWh8bnXSFveDsP42ct4WRozJJmn2ZRaqeVoJodDGFWTuAbs4mBwXSTgACEKNYiOkj5lAhFhIF1
GFWUsmLB3c8KRvXx378fqq0zSWCGBf1s41/bZISskuTl+ehWsaUr32hasop3YyDZeO1cr/FIbxxD
EHCaFwiBitkVF8APCr6P9Gp0VT4x1cBHIxD+bZoxgsfO86esQD3bO//7N0QAPzd+Z7HvJaxGrCbQ
LGEI61Zw15XckQPdwpQzUJysLlqBEd86DkA+AKYCXn8zzGaxOCELoqZaKY3uqKum2uYPeZ8Z8hBZ
XqQ4cbKPOLNCJ6p/lMPezqbmhUMS633pypGXWYjqqztqX+30eX8KbmyZi6daxLUwgeg5LsRlPvgA
ummdI0a90QNxD83rlRD61n75PQGLZetpWLR8i+zcF6WE1llLRdH/QhGd6lhTUY/Jr1aGvHGZzuq/
oHQRkHOubu0x8+HlOIU4dxre9Xy78HhTD5wu+ZAV8/5E3tqUM2lHxNGDE2hpAOUJU9xVJJ9cNHnb
Te9po8VJSGgiMpXO/aFuVI3R2sc7wfMQ7wWp2stzLh+VOuCnYnJjGPiIL2n8naifzYMWGeF0bKqX
hHvNil2TGui297smsu+Pf+tVcX2iYw6gHRpci9Oc17i6hzgaZlUaYhsCIJ9aOPnmVMN/8f5Itw4F
1M5wxs1JF+ryly8qBmqpjwLujX5g6Yk85eMD2U1iCFyr5QdrC/Tme/0abbFAq2EqfC5XJlcue9qA
JT1poVm2/krmJd7ac8jgwdFEkx5Fq0X80YwIM32oorpSZ0CtA4JeeuHq+j9ZVcC/MqRTYUbypuMq
1kdfVW14yPHjR4/QKN6WtVOKEY32PsxjxOkoD+ew0KD0ox6UNa+aWxsW1TX4bgB1iPR88Z29oZQG
TfYmF2gSnpKKPLbg3rMurgSmB3Adq0F0ZrnW/A+1DmCNUHdAqQ2Sqj8T+OvmKce6qFWwUVz1LQbD
X6wNzQd8BZ7dg5G+3l9iNz46YgXIZiIiAk5mCaePudYfkcLwLhQtdFMIUmjsNHloVm2yJh71k1Mv
MmF0MWQJp8SP/c084b/eK4r0vlfUXnA11T8rCZ8auYf4LxkEkU1jxcOfEQjSoeIia5qU1JzkSbDa
ik83Pg6yUxUO2T5WQujvtEq80xDDWWrX9RYJQ59Wid4eIlHKDC0Rqn0R55qZVW2R0EnxhDfSwZcO
BUxionmZPiYjH5yGwNcon3S5kbR+sHJK3VjlgDTPaRkqceirLFZ50TZlFLQZcfN2nzbVIR0fNfhO
IEVeyQBvHYe/R1qeRxA3y0u4KhE3Va2pygAkmRCjVGaQ5RshPKoJuCVdyOIA2ni+Ff0ZvV0LI1N1
4P65v5ZuJBYzoxGZDQ8pVpT7L79vi9ZOpet4EF7IjFpCzXYNWXAFGMeeuBhiXs6/llDDpdOgZzFx
Y3mn5Ee1yimHWGJWflEHWBseVd4QUBpMxn2jQPexokk0m9B70el/eVcE9QhpcOktsZVCXMd1o5TE
lXluT7iOqXG4kqjcns7/H2L5XcUOqMckxRBh1zIZDkoAJd1/iRupEAEwWJ8bv7AIu1qkZKiKScs4
ya0HZ1D+1tJrQ6Xxu/Ws9LOE8Ix1f7zrwwbDAcmJAvt8CCxVIupGnKpAzmQXC8UKs4ch3fDJmn7W
9bTBRppXCaAZqCECR3m5RODvUSsxaGpuHygNHbMGhGv0DYz7rzJv38uzDBhunGVztwD/Wop+cnUK
U0NOkd3GUsqGdtOeY9Blq+S3ZyFao7bcmDdwt2ZrYEA/oIOwuJmTuIOWaejLrlKm+xLQC87ISLdC
Ur/RmgXREBUJ1LoBxLoqvVSDyvdErfFKXlFZtdBUEA1pQHPkx3ifDUFoKtKkWWXcC5u+UFOWtGpw
VEmT26UI37pejqOVBTO/2HKWAYZFlQJ3MG6oxY1RTRH4IV0hu7WpqW+wRCylz17eyJx9/2teH9aA
vWJlKIAMgop1xeVpJgVs81pwp8CQeULzT2Ww5HEN9Hf9HeHGgZwSQTJwxChRXi7NYCahjKkiINUq
ExsMrJyKFdFNFGmqzf03upFvzWPN+5qg0wNgw+VYOm40Xq5lwRWm17DWX8kQmTA5iWM4O9dmp4as
VWsKJHGjTQC52KEibmKJQqUx5ACHOVeSEQPt0H3df64r+TR0U4Cux0KeZxpR7fwpfp3gpQJGf4iG
iNuDytR4tG77x6J8q8vpo4OAS4lCWNKBjenzjEQP8IZAN+mhKl9zvj9DfZUqmfhFJm0lD7zezkCf
SJgonIYoHy8PDaHr+woq3qIrcFs1zWk/5jSrmVYFVj69DBwtxreVibi1GBB4QeMQUzHfapcTMfR+
JkT4HTc9jR08qUrPiPIkoj4fM67BNc5HGu2OpQ7PFPIQ9CYPW3evUx2/ale22U/J8XKfwXUCBNgZ
CwyK6HL9a2Ued/0YSG5feTrMlqBcV0JdcdONZe3mUsHTIuc8YHOkjnparmw4yc8AD++7vyuzMp/O
V0+C7S7IiJwA/FrkdnFVp4rPhZKrCnDpDkyV+6cBMaLWYAkVm01ybBi/KyOrUM37I1+vAEzBr4Hn
a+XXuuSbWCW1hCmIddhSGiOo9k2KxJKl+paLH+tgJQ26UQaWQSqddwNKWNgQ8/r4NaCncQIgJ5Xi
Bvs8OEOvFAx3m3MjFNS4nmZNBilZWuvE4ouVpvqNswFD47iDlsdMNFiiCWOSepzftYoLSWkapoTq
0p/eq6BmyBtQNmVhwlHRqgqTwJjlE8dEXplFstG9YjNKhzByfD8xdW1Yea7r035+LBz24BBps7nO
5YzAILbJIqlXXE4WN6R2Ch+c70kwsly2YAN1/3vfuO5gQAqlETBkJCy1JS+6CwSpJ/Koum1CvXJf
gWc7l92i0YqipzGg6UPVH3LJCaJxpworsd2NQBaa1tj9KGTg+wPSefmubZ+h7q53qtsQswczVvFg
8rCP2qek+0rKk/oymA3NhsieZnj2K3Ay47DCaplvm8VWu3iERaDEB1BZGMJedWEQKnCWGL8A6Ycq
40FrdhFI8Pfn+/q4u3zhxcYmmjBlHDepLrJRhfUF1LHUYgSzRcvX8uebnxZdB8SBiDJR4VxMbp81
U9CkkuoOQcHG4iVAP0fZCRPtdlLeOCgWROjmq0biHeL28f57XocSeM9fYy9mFbJNUcM3RHV11Q6L
x9yD1eW+Xzk8fnbo4tsBLkCwTUBdBQFlcXigLy5ndUKik8TxWCFl4kFi1Fe9DvSkrI5KQ48EdCeb
kgAoEDZxnB/KWhhew8IvSqh1co23Gfg6fC+hRfTK6ToEg1C5z45ROoBk1eUjZKh0/GF4/vEJcM1d
GGTepokjHuKtUzJp0EEBctLo/F79brs2LBjY5nnKwkGonjWoYL9JwQhZzmlOzrELJtWOSIrbXe4n
VdnGrc+1liQVqNoJIRBYjMuk+Yc2XML6uEnem6mG7BSIeNl2IB4UsJJKFtDLiIfXnm+93shCpQN7
gggpgwgwjOzyplQzFitp/hapQ+sZiZxzsNfrRZHW6LrJbISuofY4VIjdv4U6h3oAfE9RUADedvyo
0r7O6JB6cnaccNa9ttDEnKgE2PM+FpKkZEXlpYaSR31syK0GO6i+bLj9xBM/pj0KXrWhYG5iA2aG
/YeiBDU8adMOXa9WFHPd5iZZ8t9THdL1lG/lvLTCXALLeUzzjjzDIi7Zjx4wSCul9xs7b3YlgHTT
rPAOzM7lUYMbqA5E2JacQPp/jFDT8+N3Th1WArv5cF6sSBT18fMhMqQAvbjYc6mcgp3p69GJk+VX
zmuOWh8qK2fIjb2FXsxsbwRKEbb2/Pu/r0widL40cCgFpRHroC/ebzV9MKru/K/3MBhhkGSbT2gd
zI3LcTjiNSC/J/GpiVCP8gNLC3eSB/hvuPJpbk7ar4HmoOTXCw0DYkD4M4Kj1Hx42fNUPd9/kZWf
Ly1izC4sQJIc8/ikq/GHznNUV9p/jWaDZdF/X2EZsPkK1ylYufFpANONh8MPbcLWGnQI0tx/lxvL
GAPNIEBU02bT58u58kMJ8SZXxqdWKvbjVG6KVCxp3HrO/XFuXIuotCM8QqqN91oq0XhlgX6pp2ou
jr3HSYypV8jQuVO2Y+M26T+Q+ll5sVsfCQ3NOf1AGAJn+ssXA0su81CA1F3SPwnaFnrZ/8sAeBGs
ZmACyTLTEPkOoAq/A6dM30vaw+RHKwPcmrJZzAZZjDJL6SyWcSs3Q1Kpnufmjcg84YGbRhrWqdUS
SPY9SyW/Vqq4ESnOjRfUx8Goh+X4YkABKqdELANujt3SEWKfktGGL1X/UnSjA83doTTa9knPLW18
4VEQlVLq6ZZcFixas2a4Xpaoysxl+pmYjEbBYovleRfnYL5zLiAXjFQDIImgWkUr1Jv5hS5PVwir
/vQhNLRN+J+I59dBoUpjJgVyEp6UBnk5pIbLyc4ek79BKFh+ZoX8yhe9URlUcfahd/hTFCHL41zl
eLhNxbg0IE7D6iC1Jf1V/5RRHhFYKyTbSQ0OE9KE+3vv1rBQEEBagqhGBAhoccJHKslzBX6Lpxp6
AwYA2KmVIko2PVL1J+BBMkfV+wGRSR84EFgWnvU4W3OYu/6iszMJCpQAyADautTj4boU9Zt6Ck9F
OGogWapYzE3OOYXsrRFWrz/rLIs3u0hAHQQGX4tLE7pMXpJ1UXZSBZjAQqiXov5GM82dpmQHhTFQ
Cs37M3xrxDnZAbsAeQfOuMvDpvPDVAv5JDtVIrpKdNJpRva+buQt6yQ4zKsrX3RtvPn3fy1cImcC
iWWMJ2lGyk+QGTJF2YSeJY5RLTmLp/uvd6MZAo3K/77fT+r7azwvKaYwDjEeJzCteVdgA9/uAoDV
mmKTgqrmsS50mjLHVpVY4DYhg2ra/We4kV4DXCSDUwa7NFR2lmzPtE74DuDo7DRXhuV9NR477t3z
D0J7TvNdW3zWxYcO98u/g4B2OdpUucDqMKFkCHdxjkDXT7dTtUb3vvEl8FS4QFV5Lowvi49Rkwil
qkT5SYA+UgOnL5xU9lDgfov3ZXJQV7LL61gNkzDb46CBCfTXMsHN2jZSKogInQKg6eKTqOHOTp/9
Yo3pfwNAjaBTRyYLnjl0QZbCgXVdNWME25dT37xLEtAU3q43sLJT85+/pan/DT34Dp5rea+GObD2
u3Ilhrsunok4J0B9gGDIzGBe4slkbRhKFHWlE1SZaVc/hWVIYdBTCCp+eVThEqFED/qYUaXzVpba
9Xk5jw1uCiQ9kQqifnW5vXrgWwPOx9iKcJCKd0ncEi6nhHdQIif5qZEt5DcrW/rq8gVxCJfdrCwC
V1e0WC7HjAFGjf0k1k8ixOE7J+F2pcTAnCNrgISbAwExDHTmfOktJzYeE2CzvEQ/jcFfzwWVffAr
Cs5EUFn3d+z1qTG/0q+RFtdO2lZ+DQcs/VTAkDx/hRiovCkV2p4qfj9ITB9fxOBPIEuY2U2bggew
pv1xtVtmCir+0jVgJjGni2NSyeMsnLg4hpdUTIevvHsaod80rmp9XsWaEhoP6AagujZLtRPx8tsF
A6C1vR/3TxoXRA8taHCGWKJnen8+rz4cjAgBREQ/cR4LRa7FKHzDlX2QSXA+NDrZlHHg7Zr8cZLc
++Nc3dTzOGgJz1hsxGBLmrAkj0kSca0EEd+90CDN5lio/XN/jGum8M8goNEDCYJZ+1k7v26UDD1+
yDhO0lNjDfEf6U/WURzkOvlMvcc4duRioEm861MG4DIVXIC6aDWLhOoyVVC43q8K7tycXRTJ/vNA
i8WK4oIQjYkgPZUv6Wjm0K+IpH2fiBYswe+/+9VqQelMwb4TUIcHeW+ZB0txM6BtJCnwj4c8SPGK
Stb9Aa4SBxmIOPT1UIQFwxXg8suFAqUy9LWhoX+u0SU5VzkOyaofoLUcqJGlQVSSgbUgnTo9WDP4
vdpw88jYC7DOxBWFbvHlyAEJ/W4Cgeas5o7WbvjyoD/+D4S5n1FwKeFWQCS93G6eB1xnFOH95DIA
TMWE6Tlt0FaKbKmeHEWNjcQWGt/+97M6WzEAy4XcCEiiy3cjKF40QGn4ZxRl2KRAzI6wIoNibGAL
0SdBTev+eFfbEOKpqHmC4IleOLTFFgksJ4bNWDdQXszkfR09jvKXN/7rJBlj4LbBHgfKEK2BxaIf
9cYncNlMzgqgKwPpaLzmUXO9Fi9HmLfdr32etFFURmKVnDsthgb0MdUyBt1XblYiPKHJvTJp141Q
vJE6e+qCdwNUhL74SpGoRm0tS/G5Ju7QsoZDTmf6/YkjeykTTBnBhJfyTg5oSyVbUT3STGqNvHKH
Yq8E0K3JrX//GbEjgKzGc0GLdPEZKzFtexGR1Fnx4MmK8xSES1gBmQB2vt8f6UoLDzUChMUgDoIO
hX2/1Oos4qgpmrBMz6gkj1B3zv3iW+rbkGNtwOXfagO0sBGozbQnqlq/jeIwKnBw9PqDIjTwg9A4
PcJuqrnkEzzHtlzZQNcNhMXzLaYCFOzR98smPcf5bshGuNNwNJgkx+dDQ0y+csEChjujow/WwnMw
IOLqV66266MXM6QAEI5yDQjIy5qNzIdcn07JLDoLIaChgz2btCb8fWMMgPdReQLwHHYiy0CuAAvF
h7NXetb4orARRPsMQoj6yrK69bERB6izd6WAvHOZDuneoGZjVWRnD73+B52rxDdAKyqXK9qWBfPz
UYHvFI2Kg1pgZotaCKiI5B4q7QqOT7vRUrif1jCfRHUp0Otg5Qmvr3jougHEg24Rig6o+s0H3K+t
33jq6Bea2p35gmmIMYMq7Fk5uaX/3URWn1uifuo7JxLDJy7QadkGxlif/TZgcJTxPYNwJsyMaIEu
4prd3M9HuKj8zM+G6xfxoYjJW5a6+IkvIdxX9WcO0sO+YBXeB/xooVp1gvMM86bNmNVmLJcgoFsh
Fzpel9hQ+8vSknI5S98G/Q09CoSueWIpshmkmyT428LMRXuAkbCJP91WBxh6hGhE6AAOwl5UGRua
FyanmhyP+LB44ySrlg9lUcNY7jPjczM4ht9pBz2pDyV609GmRoHt/hFxfRoDYT3jV4ARmYGpi9MR
R0ETdYLcn9Oyz2imdIrJtwlvSVH4t5bK2QVD++paLl7JqH4uksV8I02GHsl8cyLgW1wDQugpQMtr
/VkeXj0ZsDjeyn0nz05jfuLDR6LS0HvRh5eQIwzheaELZvFAPhRH5Lbpnn+KVCPSYOZxHGBt5jNZ
eAhqpNuOtJM0S1YM4TCGqiEMLkxNCjN8FHVLjRpaVHQ45IoNoGZJnvVvUTfuT+h1VQI3Depa2IYa
WGfQtL5c5Jlc96pXcf2ZjyEXAH3TSnrQJZiwMVWyg+nQlgDXhIbqygyON/6Toh7KaqBqZGvHNKBB
vFbsI/OdvZzq30+0SHqGCvj5MfD6cwfFBMHqSyjlPcY69N8bVuiQRVP2o29IqN/uFUcJ3rsXL6AV
9yjzYFK+cZ2h5szTNliMhzEwJ9UQ00Mm4XIwYBpCvE2clFg58A7YQfUqWOnzXgU9qBCCSAa5HDT2
wI1cZN6xqIZSkfXxOfI42RmAAmbVNGhGD7TPyl64OqfnoYBOQTAJ2BQ4D5dfrtbgj46KXgxrBJTp
cCu2TNSaiN1fID/B6MXnwDDYaDOtYk7flmEcRN6LVBXrHCq7A7fJfCkXWcGHXmwLpZLLLB9V1NKT
RqrsKWnbiiVSEmpo1o5AqXclwIOUm0KtYBm4uSPLvBEuBV6g9p0xFGEd2VHbdlDS4eAtTQeUzEFP
I574VBZEx4eEuFTHUmWsE1q005gxUNt7nElAJIUWsJz9e6JzkWe1UxYQBjBB9yfMI6ik89WocivH
wHUEMB+6aGMCioJTAL9eznk7VnFB/GAOho6N1dcWyip9T1ur7swme5F29ReAMsDRrHzrH4nCxVcA
pBildxQkUD9cylH7iJj4QUHNLA1Y8lUZoVEXZmdUgZ2avrRpq11esg7YlC08oCEJMBgdYbwJrVCf
Dv/kKVVnY+0JSut/061qlltiAWaoVTQ9aAdxC4if/13GtIK8zUdFgPal0Vu/z+A440HqAqKChyTV
qbDh3z3Nhi2B9KrFLBjecWWE1bmZ7C4zo8RpFNr5K/ifW5OO/vGMwcPsQ9lk3gi/7mGZA3ksKBsw
8gH3kvvOIuR7lFwdmP6MNyooGVaG0m36xtbb97LoVrLR+bxZTP18Ns6sbmjmXvEusAyHnIc9+Zlo
dl2/FO2j1tjyM588862VrrVYbo4GOWscH9B4AgLp8mVH1HsyPZOw3WDLt/EhxUi99qGvN35/XKMs
/UCnLl8Nhwf6/wA4AuQHvfrLwbI4bULdl6HEyZRTDYhf/uwmp8ZKoBS3/9q3G42Nuz15aWSmHgJ4
MIJiE62u7Rsf+OIxlplpL+qT2kPx4lxSx9CpMxjcR0y/YjNn9YajTmV1hgUgR0kltLmOByOgssOZ
TmDtnJH5Bmor5ONBPr41GWvF3XkwaGflm9Q8yJSHmrrpF+Zm2rT2W20/aLxJPhVXQLpgS/7Ws/U9
QdZEA42GTDOGbWkf0IQ4CKeApdSHjM9j4qCh2Dwqf6FKazjYTPgD8NTaDRTGa7S0k/3rXzhEDYZ2
rAzhqc6M6LHznPJ4yvZFY+YvqpWzBo/LfWrvckRhn0ZhdN/bxBpPQ83yvbdVaWoLdmAdHnPNDtj3
gXcayy6sb53KRk4drHLGb0vzAM0zFsabwYhaABKZx+QP3px2w0NJu6cHzQyYkVmmzhQWGIUFsOib
U1K4glJo0UJbAlZuFmqIjiXbEKDVISpOAa+l8G9539sb7OwTAEqmqaLUGR90198VGfWpq21TM6Z/
equgHQNRECkZ9EQNaFPo3+pOdCS0NFJa2MfHwMgH6ighelaIGKD87AKbeeo940tmPdVo2bP9O/+R
2tvXcncsDfnlQezMjj75JnZ0es4YcTjD9bbFs3qGA5bZ06/ewv1tcq5n2j2FNjAMWI5db8CAyXTa
7XMO9xIm24HBtNYJndBSjwllZgMoGQsA6IJfBsUaiSDVMhkd8xyz2Dz1lDg8zf5+9Yb4sPl67l9l
QmmwNdDSd7TTYPpbiQYbWn0rPbW3ChXpBPDngVH4uvvwxmDkE9HSWSXUqizPjr5VpjvRUYLYIzWf
QDExSyM29rnVMcJeO+ghMnUbG39bAbZ1m4o6W3Jgk3sMLZ4Kp+o5oAk9p/i+AuuORwf/s9VTiNr3
lKLkgGcxfIbZ3yhfR5kWlGn4oZgJjr0FRvYx2ZZCjxn+UzB3KbUQ9rxyibn58sz8o7dQjaQplWhv
hIWpJ+Zx88qSb8l+yHfHluFNy4SpLDHssDbVc2Hrj4Kwg42VET9/OxC4wsrfe3vWbIvDl70BHaSg
X/wGAKrNpFpbO9nm9KR/+RkN/obG+OZZz+rje24Vz21uZNu8oZGBjcbTwRzYuKHE3jpcZsDqQGOB
2bLscBSpzeSv95idQN06AbBFt61R14xuEoqp/bSAf3aOCcrfD/UuMauY0o1jQuPL0A1TZb4pPoJr
YcQPBd2MzMPc/P0OaGwjzN49f72lDy/w3XaDQ/RuZIM1bXhshjY5bBW8//2Q6ee8Wh6rc79xVk2c
xZAWF9YIoQ2hJlp3FtCnHo1cNUWP/eM7fG3qL6NnqPPauz/mVWKEmwI8AdQERBSP1KVIeALmiehJ
QL6NrH5u2xdEAX5hKIHZeX/vj/ST6izeDhhDMLnAPgWhZpmDZUEnFkng92dtMMLwNSRYpXAbVnsr
7zaBYrcgShAjRDgo00h4CEc6ySyApATPktT0InxlwPYgERIFRjRtq8KtS5svnlYecw7Flo85Wxug
FAQlGwTIl3dbF6NZXsU5MjYwQUltEoj5gX2WFoR2/PugWQqnw1EBAvGwT8mPXvJPym1G9T0KAGss
tjn4YiTrOqqALhf4hsavrZL5Ae494CLPUaKsIygr9GfyxD2U26TGHqohv4t42XtTFOc4HfSMQcGu
w/Q1Br+WS1+DjTUwGsC8xN/oyUC+7XKGlDCJ07wW4aNlN1+gyQVHUXXq3MJfpRlsksPwLNuTOdJ+
DQ17a4egaQJGDYRO8M+ysUViBepVKrJOuERhJ2st100gJ8bTg5LKEvKGNtcbA4nHSJCUlmFJm6QS
wHodtVYxvVZs/gKBIXzeXzPkOvjCjCDygmiODENLcfFJ+CnmcqGPh3MiQhacCS1qjNuE0KFFAzkA
bgjGj5Bqio2ZhhBpp2j6hFZ7SVw4wBbJG1w6ElxKcvmRoOOTUXF81afcrKtDTv4ClsbATg7FD9BV
YlAnBjQMGQRmx9qJkFArK2HrjRMB74ICHroMiJqX75LLEa/2JBrORcIi5bt7yvKAkvf4iTzfn7Xb
H/O/Iy3PnlIV/EoUMVLk6BJDSTzwP8ZhG4uMx9f7EwZ2NLGiXznxyK39AwTS3GOH6seVYI2GlnaM
sHFAr4bG0E+hymiOZgXJ56dwO+0HnXYO3J4lJr+JgZMEtlcgnpNpgo7gsEEqUTMRqvtA+w79gW+h
7YCPPAEY7mi+zW2RZHbKMdGMttjoa9C46zIBFv1MLBLAF4TX2yLwbri4SMdO6s9S5yUoaeMoGsIm
YdyEjOb+57m1pn8PtTgH+9GDiV+LyhVvkzfAiErVUBEDcSmksa1JWhntulCGQwU9n9mqFfRXsEku
D5Wq7GvCEbxZAtnJqWGCFBgJNDsCu50A7zaKLDGTryE9QCGQta3RmP30FgEf2sePUbYl0kGH1IaX
0Gwb1o7s+xQIa1CbPHgV/Wn1c5LvPAX1yc8meKuLgx58TfGGZJsxtoL4UfLhkNzTypP3vfTA18do
2HjJCs7wWrttfkd0mwDrmJsiV8ZAiVyVvIYK1fhMAtpwjrLlQjgLMNAjFP4tf4Q1W/hP89L8LUdw
R5AiW/p5gnz9ETr9GavWNJqvi3g/DwT1cdguoSK8vOsqRUl1iMljrxucbHoqjyy8o4PoCCoi3Kch
2GQlLbYwB4AmYokYHAY5Iau2fmSpa/2iW9kcZgd64BDRRrliWVFUppZXpRIPM1SG9j60u+oRoKqy
Yo2pnHNXtuCDIYndysK7PezctkX5Df45P8fFryoBdFlJV8dY53G8qX1XbZ6ir9QnNknNDEQ6fi8H
aHIySS6cta7MraN2thP5z9CLGqpWZGEljVgPvX7kWvRx6TAaurwbC0NYI4teY3vmbw2UBuI8eB7h
2L3cYHELKOQ0F2xxcZOIDTFrHqTRbtLtOO7V/BnwvfsHyK1zFsB6uIEgsIRGH7kccAz42Ovmemwj
f0Gn4bn4k02se9abciVku3UoQlkJKwaIKXhvL6axF5qaSGM8nhu+I2bMe5XRhZAR7YpeX3knYQ7B
l8GXIuGah6o1osSl0KOsjGC/FulwbvOdNP1JPFwLxggvd1PzjJh/VCCwHDszDMbgJfv+hN4aG71d
9FTRXEKXcxllVAJp8Q2xW4MTmeUccVPeH2G+PpZvhy4/rhaACzCbi+vFz+NCigY4SmQ9OJFtz2Rk
3b6ygfLFykTeKCGhQQaPXgVCASIwhIuPJvR1RTzQFM+KLfPU24IACvDo02Rgr+lU/4AJLRTqWbHP
dKQktHn3PzNAYWoqlYfuJVojC94IRi6fZzG5XDM1fDIhGMljXe6Qe5W6I7QyDE/4AklrLajoy1ZC
WZ71sdOOM7cdnNq+FUPqSXDIo72UQtH//ve4sWlBTkCfDnQbfXbWXOwheeSB1O6q8Yy257DNCgLI
UFxK6A2Cr1JFoF17WhpYHZ9WtlQU0sbr4zWJyhu3xOVDzOvy1wkJZdWw80ttQMIR6U6SMQitdxLr
rFYGJ8ry/lFHBq5VwoqX1IDHQWzJGlp7TF5TGheuY5LLJ5lPgl9P0gKAg1aBitCtNLi9NLCc2Gq+
kWKmGPywPURooY5H1XfCZpcw0ebZ+KGStRvj+ti+fIrF0oXXQ1/Ggo75ECmCfFEoaN+ZoVOrbES1
JI2pND0K+murf0WdpYQnuEADfl42biq3K9S9n01/uWXxMEDhIrNGPIaE7HJKuH6MWxD2MSUoEKoo
e+ob9UnN/jQ65F2h+GvJidV1NmelMdjwkLmxiEYr8ZkIWy6iJH1FmBHUFrqu/LRTC5Qlm0MTO0XF
/JVj+sa0AfqFjAJgZmgu/yBvf328WPg/0s5rt3EsWtNPRIA53JKKlrMlu1w3hCsx58ynn48+GByL
Ekz0TKMTugFt7rz2Wn9QBq0c+uHYyE+pUNmxda+Wkt3UFIdwR84XmERX1spZc7NZKiqPp2BIcwoD
I5iGraZPzVRKlTLSl2+u1Th58Pr9fr08odHv+N8uzoNYQJaJFUfdcPS9ErCHvyoHf/f/18Ts8a2i
7T3IMU0kTeCk5S+KJ/8PDfC+ICAEi8h0nS8oy8gqr5mmyYzIxfJGqrKFDXR5XzNKX1qYLdlYMRsF
JOBwDOSfghyteOvaAenQ7/txGX6ctzI7KyqhyT1jGigNl1Kz4VXtEvKklmPFv7VqYRsudWn2WHIF
uc/CQBqO4oj1kvK7azXYsu7C9Xx1eX0ZuNmSrmIt1YtYHI4EQ7xHPdKzuvzr+2G72sYEkZ4weJwq
s+lXg6ShokVPXF7EpvLHb5Yqw1fH6ksLs+mnDFtooUEvrPKHVryl6XrRQ/zqUcPnT0QYzE7mESHG
oRp26MF4lOXhtxwGq8bqHa+v/jSFWK+liDe82w0Ls3O1X0BqUO9BAwDF4fONoxYIvMEWGY9lcedG
92X9KAlLEoxLbcxWQJPVUpBV8XgMzV9Z09qWfCMs8u+WGpmFQqoVu7FoheMxBjGrKPs2l9YFhOjv
F9rVOZpUosAa8Aiaz5E5CkLfiOV4bPMn1Xvp0uJWzE+uBqOn5VZwl6hKVxc29VgSPpND01wOolY7
z0+GlPbkv5nwXKrH7/uz9PvTqH653rygU4W8zZia5GdknnRhgRhy7fcxSeBFhXagaM2zrmUow7iv
9fFo6NkPxS9/WNl/lsKFbwm9Bg4IgAFA8LNos4vacSzQwjySObWtYd9or9mw+n6YrgXaSBrwJMRy
DQTRPAwQjTCRs4YDpgvhXjudhag5lrgW+T+1UwsXqk0VuE6ijI100AfLQiFEMqij9q3q2igDxJsi
zsYlysTldQGhlVI9RW3gsySYz6cPCbE6buQUH6bGid332i6HBxJdvrJAvbySb5gaoufUd2DRzl9x
Q24FSi5mhEHJSoSdhzC1tov729h6UYqVeleo27QGHmZTw1oY+suNTdMwbRQIkbhyzSG5XRh3QsRR
eAxjaJ446bVo+Wlbud2rlBKlm2Cl6Ae3/nESxkdUeztzIbS4JFdBN/36AbNBHhO8JJA37I9qsDdF
UFqR02zl3+VrA+gE0GBh99sb+U9/GNea/wO9tYUBmBbwebB81v48xcSLNsbCmJdMuWqM1YCK4TNo
tdJdt6S5Xq27yrebXbZ08lyedLRqAAYl84Ly2HxpxT1Pw06OhyNuYLG2LrK1xsMh3If5IVlyoru2
jA1ghuAyJuSpOp0iX04hJl7I3E4djoWyDeqt4K6Hvfhm1QupzCt5EKgOE1oNH2XUPucAeiOMvBKi
mnh0nwbeP8lUkXX/JSsyg3720bm2N654X4DEs24GdSG0v9JJHXlrnSzWxNaZpymERmhAH9J4PGws
O+7udfdDPBj/WcMJJyQIeCifEwZBDp+NJYWCpCxiQzyWvG6l9fAc9E+1/OFNGLGttcRwvETwT83B
w2FAqakxhedTV+SiXHaojR4bp8PFapc/5omTFyBnrZWfHPpx3ZKhxkxvxRaVc6ZVCdfZUontymJF
nBa9golzytTOtqhRS+LQs1yPZXPTbQN5UyNWuzWjW9NYwKRfuQkMRBUpswLd/ySQnXc4E5IqS9xR
Pmr1Wixfo3Br9LYvOCWgVeCP+GGu5FXeH78/BC5zXKiBcf0DSZwqXPM4wFPTASJ6qRwtCWH5dQYs
pBNfiiWA7JXUDZBfEtmI4cINotR03jtcOizPbUfxOLjVuI45+t69qM59O8xFy+7GQL7NTGvYBRbu
RriAyPdVNZQLt83lic9HEJFCz0ZJgTDr/CPKGNsSQZDFI6aIYTxVptdm9vb9gE7b4PxQNbnIOODY
j4hpzAUnDERwxKwq5GMfHRGns4NGXbi4rrYAKhbcAHWBC65xlMmBlja5jCc8LEpuSa1aAsVeGSgq
t3COyAJOlZlZzOuZsqc2pawcFRUYQrtrgVctvnyurHjiiwkXO1Ufpxr2+XSEmliPg5ioR6Xch9au
6XRHvI0qJ3wGOaPfNoPTGLa8FGlfHpeIoPEixA9qCrXF2cEiNWovxshNHId2lfqrID70B3UfaAvJ
j2mIZuvgrJnZWgtrNfEafPso5zbj2mqAS6DI/FH3E9ZsYRNfSXvBA0WHHq8aYAjqPEshVJB1ss61
jspKsdNtepv0q3E7Ot5JeKj37Zu2rU4husWabWh3OFDq6QaKl9c4zX58zn/GdlnjqHf0tK379/vt
cHmAovKN6Cex3aROq87mWKx7L8l83z2OBYja29pI9pkKBBatgCaON4a++r69y81Be+TPqehAhmET
nq+pBERoNJaWe1TBSoc6T+qFM+RyXpGS4AQDtqOKIuSh8wZUF7HrthLVY2QDT0ypfDiaYaOvHekP
+hJt7nKt0tik1CGiFWJSkDtvrBwU9H4AnRwj/0lObttmNQiOJtgLa/WSZc+W+NrONKpf4qSkzjK5
dTX1WGMHlD+Y/9rkhKSc3afr6jgcGvNmUQTl8uI5b3J2s1rm0KYV0e8x+Pejil8z4aYxF67UK2uB
wIGbDRorAN3P8+dLrzyxyPE2UrSjqqMFqyGX0+2+X21XVjckfbjl0/MFct/snBTRp69xkdOOsAbM
4j5xb8YPP95aqyVx5ysRpsXNxWnJxQUgbi4iymNPk114cccBVN5Hkm/kY7sTfcdLPlQweLqdhfbL
UGyVYPt9F6/gm85bnq0NM+w8PfY17Zj/RsWxPKryXufubPAMSAF9vpvvluWI7gEJdAsA40u38Ez5
xAGcn6S4F1OGs+Dc8hL9hBt9mcYqM8ze6irhaGJA3gO/NI7mr1LYlsGjltmulN90yns2GjblqSTb
RM0TNiOB1duBmNu5DJb9TgtLO2SY4ptK3UXhLaiUJH1oTaft9xjcwPg4lsK9P67xbo//on+2MIbT
Pv2mC+rsVBrybKhzvRSOwJr/KfVextUv2TfWHXmd/EnYkxttm+NCo9OPftfo7PCI/cTwY4tG04YD
/yWKxZX3qCvP1NOzorRz4VlOl0gGVzbE17ma50wKLJHwdciFoyY7RbVxTQeEuNX8bQ+Q2dbK36Lc
N79d+7eh2aNqR6sCG6WFbk83ylm3WSfEmNSkIfWQtJ8d0JqY9bruyu6xeLUC20Tyof0lOvWvIlmV
1osgNvaycv7FUE9rEyILsRL2poSX5+fngNa74DYs0SreafVbL6LXeOhePMkGk9bdCvvv+3hxLfAo
otjOy0SnIoG49nlziYiKsqULLk8FamyveXoQTG7ze2tpCV0ZS4vkIKEFf0NyYsogfNl6mVlgJpRG
wrHAlfc+tG50dy07vYmf9+/aQQss7/7zU3rq2/T0g+rODTFHBUlSFjVtoQnH2Fs3+WumH0TvIa9t
39o01taMHb2/D95JYHfttlqi017cGFPj/AWiDPkmoFfn/U1DVEIwUxSOmfTQSghJZunCUXBZPubn
UXKEAANZkPzlbKlIuev1Q9P4J9m85/pzknCvRE+58ENXsVRIN4KTrLHwdlzvNVXezYMyOnR2yG80
+aCFa7QzFw74y+Bx6rDG0iUUJ+T/LDN/mWQs68sscA3/NApPfr3viye1O/X9W8WlAmU3c+TiVYa1
qlQ/WhmsMb5joz2+ht2HYTgtOEAEP/GXs/P4r9A5Af6lY7bp9DtKzW3H83Uxb3UROkwfPDmY8pjD
6GAu7OUZuQs5rvVOeL25K2kT/1ANx7ARdR4bzKMdU8GcZFt4zsCRgx2J9+/77feZjJ8dMZhswSCb
oC8UOGdBrVF3yFAVmn9CDtbOH3ERq1c+RNp994GCXPcx1hBbqtcxv5OK9zrPbaB7hN6/sgxqnY0S
wkrbJKqdbszaAecNAUZdZ8LH+FycEssBMi3qzwTJwRqJBFFbQz4GAipt3VvLdCyEUvb6Wz46432w
b1yEJzBTXmU3vr5x403wx+VuO9Z3sCt4XCe2IpAlXvkfnbcK3T/fD8QlAgEBN8ZfBoKM1DW0uvP9
ksi+aniDymIe78h7BQBUHxtwc1rp7QqQKXcB8MXYzl5M+AvCTnNfIL22z7XuNEtwoEsIzfQtwHSA
71kESXMw6EAtOB2HMDjVPCvy/SCt4g+GsvirhZsh6u08OpaeI0tg+26mUxlidTh5jtu5F6zleCMg
KuOk0Vpq37qlasWVXQ/TkT9YtBzZxIqzgcrDAhB9Epz8vfAD2Xv3sQp34j+szb17l2wrLyLgt8Lv
8W8S/QzFO6CywhPMkIXHy2UwxyBNgFLq8pOw8VwTJut7vay7MjjFw6P1wjrVbpMTYWQzPAkTb33c
QNQhuBtXorktXox24Xi/pD3wAXicTlwCcRKynQ1EgMdMKflCeMIJt2+danQyw8n+Vu5bthaGQ1ek
qPq0dtncc3kK5XOfbQpv3Zl29st7iLQ7V+DG21SYFzzXpaM9fr+gLx53s6+bnf9l71ejMn0d5Rco
AyGYpoyzDgpB9uwCB61X37d3WQKA2YIfoQLLRSclMTfuK8qxGdDTTk6hfJv7K/1DdNdNuCrEQ3bn
uhv2cnAUy52k2P4pC52xwMFgIWCa+nR+mE0297xp8Q4mI3+xNPW87t0wSk+p+M/imOd5udDJKdC8
bIG88XSdo0oyG1XJDcJI98r01Jr75qk/KJv6YN0QknvlLlupB6FZWGXTHTpvENUNanYAeaFdz85n
JFZqQVH87OSW/4DJ9vVrm/1XXgCyePhyfoo+U1q3Zn1yrcST67bOTlw5eIbLo52GR7VaS6/CEnTj
Mk82a2sWMuRtEcbaWGUn43eHkgF0tYPv30bhq1A/6D+qxsEwM87W38/a55tkPoiUaMh6o9shoRdx
fmSFTaGkVmDkJx/S3cg9g2Faum+FTd46vnLbVqskWouPyr8CzSPC+DpCtGMnPHnWraD9DKQQKJhd
ILOZ2TrC5CECAk6c7gwDyYzXptqP2M5U+zaAQHkzcIHhFjYQToRO1ry4S95WlyuCZClH77QIibrm
tng5jj5+0HXFyQ9WmvYzS+/UJZ+Py7ODJuCMkfcFwnlh9hanlSu41licvKq2+/6lhOkYPIs46gz7
9El//n56LusjqHewb/VJwWZS8ZstCugQyiCKVXFSXHg+Nhrv7d4vt35zD0t1VT5Lz9o6t60oIiz5
oxdbYWEDXOuuNQVg7AGqa/MNkFetq0hdXZy0cZW7dteb26hXVrGFq/RHUDtatUT10i5fWXSZQi1v
HyQ2yOGfr8jYUmq3aIbi1K6UfpPxuk/RCpTktfmveG1IrMLEXaeC44qrOF1LwaZBVkB1xudYxvX4
gMrRJP30UYR2vZaBloewOSOnNHFvc8rYGT2neuz/prnTozXX7PP8F0ylZrwD+F8mO/2XXDmtsKME
lRPOPWYLuaRLJg6xN7hWHpIU8ciJT93/EodLvRyYY6tBYVVsERZLXL6FieMVmzIaHKVDkGEroo7i
b6L3QXvu1ZXavSh/DfIe2qoLndSyqxE449pKdiEOIpVpq+WeUu4or0Sid9kJjR2C7r5xaKRVZm34
j1q9dJt8IpXPj43zXszOXqmIcyQ19fKEwEBgrYzxRTHukKq2xtvq3/iLLDSPcHeb/s1i23sfzX0Y
biRj6w6OYe6qEO/zG1ncDqtBX4X1rku31vgYi7eqgBjfpnQd/1lTHrJH42fwrCDxorx5nU+gYIfD
2ntQf9fu2shuY1wH3nrhUG6RFtetJ4M4+G8RbnE6F4LXyNpW0UMkbUZh50YbWXPK+4xnSn4/hDmK
XIWDGtS4Jevp8yv+jQADU3ewry5vq4La3EZqnaF79H8hVVRYMi9R/nzsyDH6Syqdl5lZFgWcgemC
nkyE5tmMocyUqBKM8iRCBE+rf7gW2fpL+qxt+UbIOguPwSsB4ll7cxaakop6wjosT/JT9OodWu15
fFfvOtOpKhQX38dhz7merXALzTTeF/LL98faZ81nvnz0CQZF5XfCQs1SG1osp12S0F/rUHzoT5XT
H9JVOW5knZjwgO4SBE6UFfZwZZt/4lsOSWhV8FC/r/+IoWP9NnZJktga8gNZu8YrzrXB1lqFA1HL
whKDMYsekHuStt146zr1Cg3Ne0+2m1/hU8uCgFnuLqk0X9Y+pzlE8gWrNTA1SPbONnY3xFZiBNUJ
GyK/51L8p2eWY6bxrpFvRbFwEFq5L43/HMvSKncDkT5+7ET8562aYptogeaWJ0ldQwRrXvseFv9P
/+C1L/oSFvMyPz310ZxUH01C2Qv3iEKVSXIKYXXyeXNVf/1a3uj1XZm9kWpV890Y/tZa5BmBYXg3
sATTeImscZF5nH3AlDP7cnpiB+p3YhZVJzXax9KkQ4H0Q4Tv82FRNYxfuliiX7o6W6IUS5QhUemq
GO0lhK9DlL37hev9yoORG45nNaEEtZ+LfaCnuujqtfe5ZsLqvdCOsbbTHpKIiqhx0odD0WyFfGMM
NgAMXt8FqmL+uu7fe4p5w1YMFiC9V14q0wcZRIN8Dum52e1UmF48tDrja3DgNf59v8FKQeKOgf4Q
49OSOwLSUSYAlBLm9WMMPz2+STXn+/Ph2iwTlFJKRDqVuGMWlDZureeFVjPLKhXpYuP6r2P2261u
SHj8ZwsnVhQ1NwOsEilddf4wKvIowlLXr08hkt6/OfYFUig8kklwkVr5vl9XYnwaIytIlQq3YPKC
58vXN6q2z8aiPindwZR+mP+EVgZvvpHIkntbRUPX1FsXVXQjRwuPpWuR5FnTs50j6XmSB6iansrf
0q9IURxlWKkoUtWmjQ23U9mNuspedG3b31cqKPsgwrLsYC6F6FePkK9DMNtXrYojkihV9clFoaVb
RfJdIZC2CUmxPdU4uDcOsvai5Bjtzjha7cLKunrTWsjwfoqNc2TOZsBSRjcT6qY+NbjBJvkhV9dq
4bj9XV5r69IKnUqyB8ReXP24MPeX+UySrl9ank3AkEJZqagknsIKEazJr8xInAS9UpHU79+oWo31
R1r8ToaXqjnI1t4b3kDK9e8LnzE1Mz/XeGlKKnkABdDH7Jryo6BRioxzrY1+Dnct4gWb3pweFkN3
k67HDyE7ROre8J3gh/Rg4qiXL0XA05V08QUU7nlTgP5i451vAlmPAkWukuok/QAV+Njxnq5lVLLE
tRgcwnWqbt1qS6Gv6jfDwbXLrRujTBP+rQnQbsrSFlfBD2Hb32E1p/WOEWyp+bT/mabKsTChC/7v
R05H1JeLJncL2Qo1hgl75AGGMtSg5FDkJMM9Z1Fd4urSQEd0koRnicxVQhojjXwNeMcJczAnI+70
3fs0XIXGQtx17VwFagfcGQ3zyb3wvFNxGrdG3rTVybyRHjovRm5vnTph8xAvAfumE/pijr+0NAtL
pLHLrdinpToF79OlgrbxquJtYS1Pa/W7VmZr2VNCqVXBaZx4lZ6EX/q/sNil3UZWbvXUFrO9f1e5
q+/bvJJiAEOMriX8Mg3T6tn50XSBpxqtBtCm9tchGzTK3zXlv88TUzSpCCMGPRmcns+TVWpJl4RC
dYq7t8BAb6h9QmQUDT+F+Lxr+/+XPn1pbjZZXeDHxSi41alI/zZYCWbmrzwKFk7eqwMHnpS7j6cO
XLjzPhEDhWOt06fGciJQs4gBxNF/BvOzZfGc4lgTwVhyn583kkt9Iwxh2Jw8F6U/ze5rMFJLehTX
rlLyjRYpoAkme1F7NqLRalI1bU6G9BzoThYfhO4Gy5QVZHZPRTgLkopQbRLkeJXuZvwhb3Un2Lzq
w0Jy5somAxEMKwLLWeCO87SyqxRmG4lZc+pJF4/SXQ1b9/vVfuWymHQJpkoc1ChQq+fjOYxqlSdj
05wURMO4JOv84Da7uHpU3c33Lc2PJjIiSHyQWQMgyPtirtHbxo2Lc6/cHFGPk7vkJu/EOz+0kLGv
n0IMqaIlrM188P6nQSBeU6EE263ZUtEDUQ7r0myOgsxLuzWOrVot7KurTUxggYl6QKF7vuTFMU4j
K2iR9yA7KvvAFP7jpvrsBMJSkyzRlKieBVO65QtpEpSIZ436RrAeCyWyUd1e6MdnlvHrOTs1g5gB
ZtMkrdApmTUjjWY1cq+0R9IgwU5XV2Zho8EnrCPp4Is78VbO9s2v7FCtFyPm+bFB07hfTKkC6DOT
w9v5CmzEODRLC5UhncxIsB7uMtHJwvvmOVJftOqoNvtWvtPlRw1JzfsSxbPvl+V8A3w2T/ET3QOO
LNCrs+at3C/CrOiPQeA7BVyGxjyRK6pUiM8LkZmi8FuzUQagB1nLnKDhqBGct2XCpeo8r6Etaqul
iwPak9piSWNb+EZPBSpyU0abrNCXJ3bcJipqV/Uft1rrSmkP5Ztf3UT5a4fgG5gx5RBJ2yxFQszO
a0eXbsAVvEj1jZ5BBZSBsakLh9FFZP0/Q/W/nz+bKa10O6E0GKra2MsDEaVNPs57jqx/cWRbCtRn
J17gRFxbmAwZKAG0RkFKz0+NwFfdyPfb/hiZq7raIVzWHPJDeyOr6/wtk16G2GmsfRvda+8NVdjv
18b11oHiEsdyE4AVOJ+wsOxrQxxrdDHKZxX/gbI6+IOLErthu5SXFcmW81066cbmeyFcI5+Wda+S
ueTqeHnM4BrKe52MDGLKoBXOPwOaoUXc2ItIr0eCk8sIicfRkC4cAvMYlUouVUMQAGStuRDmKcMi
k4Wh10z4J3g7KPHdMGw68VEK198P6sU98NnM5J+OJdX0RD7vTGu0IkATSzxqt15/F3TrPHhvJcXW
PoEH40JrF4nQz15BzwKijfsGlerz5oZG74l9aE7Kj4W0M4pdBTVXSRz48wHaBvWY73x1dKokvwub
5iMoqg9Q5U44bBfZE1dHmPowkkRTPXOeFFXGCBez6Vt6FAK8Pt6O4R1S3ZGy2OtpEM9OGgaZOjB0
d2QUOF5ngzxqhUoKOJCOWrVWh6f0qKaOKTwnz/KU/faJmMph5TUPk7405a5VFCUL6Yhr0zx50xPf
8gxRPwEEX55XuunmBgbW0jHu/o3Wto6f5IYmxXitxji9LBm3XRtahhXdRyhNbJVZhxOlki0Pn4Rj
3N831Wt5KADyIMT8/dq9oDlOq4ntMXHEkLviX89XU9pR5++jSjoa1bo6JaBYY710FFIKIZpSMi7x
Mlf1Uzu+J0Z6Yz0uNH9tWg3KhZyDoJS5tc6bRyTNgw9TSkfFR7YU5ES5K/2YAtKT1f7su8TmOdtj
HVhrGGRFKwVFwWRiCHz/GVMwMF9cE5RdZkNhKTcvcBlA6yJf7aWjrG8ydF07UtMf+ascbdruFHB/
fd/cZ1593h4oF/YNzCYShrPgpGw0s8ojSTrq2X0k7Sa/d+Ts3PZ+9Fd1B7hm1HYKHsTuxnJXVX4K
XwlEbT3a9voRgrfu3eqa06eBHY5r5NPhTSTlL4pt8T7r70bsrIdknWcLg3RxZpOv571vsf1IpXMA
nU9V0RmlkhejyrnT5s4EJXRgi+VLN9Q047OxwYQX5jcEcGhKcxxOWaHPMJrGeMyrwtaGt7B+GcJt
oWrbtz4OHHFSiUyXFsBFJYSlR46TEwxnPf5pzmYkVuu8lYtWPIbaP+8Dka/W3BrjJu7/DH9qt3IM
f2k4LxKrxNcstwnawv0HFXQWakdJGxvKyIrOR4qCsbKxxtfK5xwjde2lTt6WLzybKxWN/JMvL7xd
rnT4vPVZh/O6aPqilZANbFcjiZsCIrGbBXau7vNadXRjV0byAVjP90v/Ilv/2Wv0N0FCw7oR52TN
Lh4aczAzQq5hE7c3glHZYzbuJOqbanTvD/9KaxN6QND6g6ZVVDGNZ96t2xqrgPZP3SzsxOuTAGJz
qn9NYNNZAKt6nmxEVoksz2/EY8fyqRh3mfCz/ae3FHxfEPFsdv3SoXd5kzD2XxqddtqXmyRQgRBI
KmGngMqFKVVrZLva/rYw4LiEu2H4IdSAdfZm1v3KVkP40ElgSFEgHNOPQb2r09PCnMyzm59z8uV7
ZjtbLNouYPX3ExVqSA9GJNlWttZTCidPnvQ42HKYrRZjwAtc5P80O7GweDkAUp+N/Rh3WSG1XX8U
b/AgMtRno+q3ngwlLP8Zmu+KsSn05D7EGEJ4scjt99ldXu2jca+0d6iPJcVjL3V27R+VYaurD2ZQ
LJx4l5fTNE//+4GzeWp9kC6VyOsm7JQfuSX426DxD0Iqjwu78aKoNh+K2QwYGKIIYK/7owe/1n0x
8G6Q5JqqcZRvBP1okPgfVgohJUOQ3JSFI7t3QvUcSk9l/CLhAei9L6wJ+eIY1ia9qiltyEVFSvl8
jWrBmJuKJ/VHC7ePfp0mObQ8NVI/rMEcN6lW/K3JwjyUWuGuRak/CEjF2PA9P7rYTBbeaZc3z/Qt
U9qdZcLjZXZShpbQp2GFoF4cpcy2lqpIuOrxwllwbVd+bWV2IpLPjgMlpsfaj7DbtvjJSrao8Gj/
ELofC6N7bWV9aWtes9TDUkkEdEKOkXArJO9m8nd0f+o/5fQ2UByPwqUf7cL7rH+Rh3tU6bWFrl4J
QBhRKCgS8Sycgnk03fI/9UqT+6MpvsfmQy0Wdpa26yzcwUrpwoOhowotBQ9NVK/K7F2vPwbsn8Z0
LxJ4mJRb/L9oSOvJRu0PdU6Fd3we021Uafem4O4qs3Ny4bGqCwxDpJtO7bCZ+H4EL5IcXJ5EbOQc
AMaiUj57BOWDpUWaLCBCClhDXeVZEa5NAN8ghfM6BCoxYG00DuXCwMlXt8WXdqf//+Xo7guv1tVI
748VzgduuwrI3Wu54qjuoxE7kYqmv/Am5VuvveMV33n4PQOXxwu401a+/iOJMiSK4SKwfdPDkmDX
ZT5jGhWoaOQVSD9dWLvFJhtwbNHdK1VcKII/cX6vxauYpG64x6bU6AS7vHER3P1+MuRrF8gkHUpa
D3I2n3A+KrGgdlroMRua325CHUCObh50d7BzExMABNg9L0YwEhHnQwnZV7rL82NYrSRkJ0bq1smo
HAxvk+qPQ0YWdTGkvPJ5ZGpV1HOnhC35/PPPa/UuBXlL3rTs76lS2HnwLPtOT8k4arGjGI4eyoDD
rbb/fliurFEcDylXAkDh0Jqna2OjSGOzEtrjKL5WUrYd9W2VFZs+TdZKtzAF0+F0HjXDLECUgpQj
pFI4peddtKzE7DwVSwK1RxLbt9vulfSzLt+25gE4ofr8fdeuhY+8Xia8KuUL4uXZ3d2qQoohrdIe
kTXMXvrek9c57W5YJahukDlS6P5TwGS+yF5n3MRpuhRAXzmvTRQ3ka3lI/CqnXU5V+NYLgOrPT6b
SPo3jWqL2TYT/sQjHlVLVjqfzrDzAdaRh8CFYaKTzFGlMfUT8tY68sP6kN6PqiY8x0aNdEoReVQL
cQq96RtWvJJPeYgay7IUBkc6WM06GEb5VhjN4q+gK4MzuE1C1hPQYGOEptMQiR+awDxFsq+sDBkw
6GhE+q51c9wBkEZcUTWq10ppfuA6kW+Fxpc2QhcHpEFq1W5IAW9UcdAKu2oUzhtNKcb/ftgiMgsT
AMEpiEXqbHv3vlh4QRJ1xzZO3zS5flKFX0b31Bb3lXJaWFhXDliTV/EkwE2y52JhxWYNKM3PuqPq
ri11H2bu3iILmfowZrt/bZytqiR5G6rOSQzBHsbYXviAy7wLiUko+oRkbCMIIec7KW8bbzQwsj4W
6sYFO9zg4StzP+ZQybrxUI77NLhJBLAQ6m+xeckayFKFjiL0jzT0Fl4K15Y4ft3kmjTkBIEVnX+L
lo5aq2o5sED3Z9H8HqwHvAVK3Tay+yxd6Pi1E4QyO+8yFb4HxcjztgaDAq6fNt1RrsNfI0JekaHb
0hg86L9bIceG1WnkJejW1cn+0uZsrJEmknP4/Qhdu8Jv7LdCd5vlXKHeTRZXW2EEbNv0mwAzBjcd
VzJe3wuTfSUOo8MMMesaNYPPXOuX63zM67qJpRq/SYwaw33R3GrxXdQ8iHdSvQ7QrcU4qswPUsgR
Oq7Su3GJQnF1hr98wGxrlU1SqMO02iD3rLU4sXst3biP6KttmyC6N1J1IfRc6vH0QV96zBWuh6HO
NIeDdN9L1b5IrFut0Zf4XNfu3K8jO4umBfATmRUysoNQ7aQIme2Ci1ffByCnUgPS4DDaZutvQs1O
tO3303p9UJFX4PYlVTVX0xHc0hTaij4ayXsh7uroJTVsYXhWAKkvBITXQi7U+EhkKFNrvFDOxzPw
PdDxYtkdu/RvF9zpvuG4k+82HJTbuLIzd/Mvq/99379rWYtJAhDbD/o38cnPG22zOhXrln2DEs1g
dmtlo6nbGPOoxhGwxdB2ZlPvEez1/37f8GeO++IW/NLw7NrPC8uMM61jv4x7yX8O3P40ipE9MUlL
jiZfz/EHCW0xQDbDO8TwTjtQaubOIt7q8K4cg3wfqke/eCzEFxk30l7egp3rXfIsMu7e6s5sX7//
5qvn+ZdPnoUJVdHVfZMxVnpLftSEFeV1u1pYKmtfGxqqEhPbFFL65DB/Pid+32XNqFQkC6w7beOv
0TZQKhTXXl1tC3ExxibDYwMkT/Gv6mSVRwFBVZB9dma5j7Jwx1tPz+7gztyU93rz2I/bTtn1vAS/
H40rWwNePkUMDng02eaSbFDTfCkXptHYJuNN7z5pyr4IcLVRHwptSTz+emMAF4EFcYGJs7PGDcY+
EhKNfQgFOd15Ct5nWLtFv0U8PNJ2ScxiobnPmPXL0Rb2mpaPhUhCNa6cQtTXQ/rh3XhbDWpzjK3k
9yN5LZM5SRz8397NAwU1V+oobVUuzPDFxfpLNqotNqn7FDBDqdarqn7AiM+o9yaLze1F4PWUOY3y
oXTLGzmo73BQXZjda2E534S7LvVlQA/zQoaWtjLe3nyTLmaPluHmZFRjzHHbWjYcEw1yCpMaRqCe
cQNQEOVgDVTnQtBy5dnDC4QV9gmCEOd0Z9CyjeUrzHpePPnys+h0LvaTHpZ68sID69o5eNbU7PYM
iz6zSkVngRXGQ5Hu6h/FpEQUVLeicBP8LrVVCPoarsVSZXk6NGbn4PTKIm08XZic/uebXYlctywl
TDpQoTBtwepU2+rDJZHI2YJGl4qison5AkUpk1B41gr6VEZt+Z18azyk7CDfJiL5P6Rd147jyJL9
oSVAb17pJbGMynVVvxBVXd303vPr96Tu7h0pxVWi72JmGjMYgKHMjIwMc+LE9F7VNprBbyszZSSv
JFHGaxZW1DGlUQQN1gMGyOzG3A6ZILQrIQqaAUnTB2mSQxmJeiqXNWr5TEQLuygei2U/tgTowCuM
Mu2GFCIAQRHGpyNhSBkdaJ+e8bESB8K7On+C8F9uwOr/9Jf7hXgeGAp0GErwH8H+c3n+1SyrKehk
4kDSMNXASyxBO+QskAR1kcANCuILdCYLpA6GuhS1Eh0DkxvocxLUtizelaLTcL6+/O4ERu6AUmbI
kTFOB7EdxrKQUiwlZ4qXIq+jJg6MJRh4W2Axi1AuJ/k+eFPI5AMdfwDieLlZUo4pDJIWJ0HaO4uK
fjt4ZAzDtyUCbQroZcJwNwNIgUsRQhOivTPpkgDIIlAnLi6rRrKxR+AcRrcbqZET1POlAENI6hh1
qCQoRw99mfPfnzVQswj0MKiPjHSh70aeG9nQLn0SoAI8Z58vpW433cv8l/SJ5ChgTUS8/QCqIKqk
ltHLer7qXJ0GgIXJ0R2vfzLZizeOgiAWcBJ4BFSE8dROzakh5VKVBh2qtdxbg75VnVEPuL4Y8Otl
0vWDzkM4MpS1qtKxKjuQlQSzvivH/TTvczB83ae9e/uWby4FSUMJYFXYFHq3VHEc8rkt0kAzM+Rx
jGFA8wMjt8KSQa2l5+VUVTvIkMK9Pn0KAK7Uf3+/JQmD6MjAUoHAVy5PpMqSbNbglgM04CaaqfOM
WG9rCeffp4ICCfVrXA58f2jvF3T5qvbEsbITWzJkkkYF9gZvokHJKMIs5blsSoOYv5+fhMJGqPz3
h41sDy8SLBN6qihfojPWsE7TNgvkvRBa5c+/pF89XT2wiCN5iKIiHg7q9WtHruqVyEiDsnhok4cu
dv7694MrF9VKoLvhltJ9WuEy6U2Uhvj9y2vv58pL+npbAN0GRVaAn63BPhGLDrAEpUdzEU+R0uRB
Zg6Y9tZ6v+vOWkQg68zlWatBvGf/CT8ZQq+ec4hFORzgIKS/iHW/FJqXUZwtmoYy07u8n+44TDFO
XqPX7E5+TO+5fYvh0N3X8nRb6oZQUHQg0Qv4IJDWNE1HXXS4TaW0HkDNWDhr6PReyiIfudJolErw
kAAJCkgNjo3ShyLtSsCeh/Uw7fnj8h0y1JlOTMDzAaIFiQnwE5JOzRNnwVk0NLUDUJXluB7kvfbe
vM0JYXXC6GZ0q1U71jSS68UgAY/dIrkIZCppWOkaNbqaqphMFFb3E/cHdItMzkxy0GcuN9aDMiW+
TbqbIIC2Yv0ALG0WJWAY4SwyhRhZb0w/ugdiQD3ePn2WJOqRlLMhEZYRklJu/xtV+EiylMWpOe+2
mCuXgiwINL8y+kvwwtAllIkve9QSjfUANjK/ZVzWaw2+/Di1hkIWu2jV8fGe22fVUx3frSCZGJ3b
S7h6iMkS4JqSziKBVAYuL6cYcfFcJ+F6KFs/BN0sdwDXQAq/fnJvC9paDvwVlDUF0BGhi+lSUGnE
fdPENX9ISkcZQU13SEunzN5uS6FS4CcVw2OPyAEJC5R4qCsZGZkEoHvLHyI/F+5RMFUXd3RCzi49
Zl/t1ooMNCsjowOFBgzwckUYBpujmMHzB0wgXjDekbfCAfASxtNMJwTIkkA4iWYRQj4my7TvzS9d
Z8xqOB6qz3GX20+rt7gfmJX5cXvnrlcD3iwSB6NHkzB/U49nXCPBJqnFdPgp7x6lx9sfv9YyZKzg
d6OhB3EdDM3lVpV1WipVNU+HaXbA14GOpVnxFsUZWU749cUngtC6QYJ6NJpSJZAw18MCgfB0SICD
sKpfeGh2KE/fXs21kkEIOCRAX3l6AShPppSLta5iCMl3GEusWvpDB6Q9xuF2DM9y4+wvJRGjffYC
DF2uFpq+TgfpvfCG3+FHYUl/ZD/RzY7Frkpl+6Fml6KIfpyJysW1R0AAUelj+yjxJucMbmGrLkbQ
lqZm397BDWW72EFK2VbYtVqbIWyxiic5taeHiUUWQ8OirxZEuR0pxp6FWkv27iF+HHuz/xp/DHa8
591hBwKp4cftJW281pcbSLTmbAPRS9t2VQl5vdsmLtgWPcnjA/DH7IDqD1eGDtLtgPTyaJ7IZBx6
I+GF6YDWtSaxCh/JJVTY1oOI8cV7GDvA3Dzd5U1bG534J0sziY5fvuVYLYkQgVk4IbsuV2ukRZFw
HO5AdFglu/rdV/ZcQZQ7Tq6BHumlwS2PnQXjJfzbG33tqFxKps5V40TU8jJIljNHT71Y8fR1Ye3u
poLinQKuFxhvcONcLq8uhijtRxHWsNzJHkK7AyiFVCt9AJm9OpgVptDyaLc8yq11e3WnPAe9sYAU
/4uIAokQ6gVLxSTuWwyFP6SBovp6bLn5Ib5Hddrn7qSj+mxOO8m7LXPLaCJLBeccaEgCz7tcrIas
YTMY+XwIX8Fo5femcT/vY5Zppgk9TxoLbAtpWwLOBci1SzFiPRXlKkJMHqhO5UdOhzGa982dsjes
1h/38157TL5WV/WiB2l3e4lb53kumzpPrSh1ZV3L+aB6I+ixMc5tr77eFnEdXMGCIjEDwDsGJiCD
T8kocsD05A4yWlswV1/fJV7vZ55m1Z78hKmgrs5wDcireaUqZwKpd6jgM3nuawicLHBZMK6AuLll
Z1+ntGJuwyWcR3yde3abp/qlc6LPylx3o6nvVj/ZN3a2V3fNbvZyX3xP77WP8H45dI+sh2nL0iDl
RdhhUKpBQv1SbXR17WqJrNJwk9f+Wd7rTuaPfhK0991u+Nua0L+09EwcZV6kVM2qqqznQ/en843n
HroquYkjHGp/epze4/v887l4ZhG00ahEWuzpdTl7PZaVsGdq1XwYG7BM2bpX79TGNEtbt1Vb2HfP
sokeg+wRQ60s6Tjuhb3+H9jVU6sdEGFIn9AcJfEKX6fq+vnQrJ4+WvCZF95hXBFyBa40lrTz/Y8M
anOrpB7TRYeM4giGn/JDwXSu8q4cnzDI+LfKm5iNm7AGOdLI7P/Z2n+EUg+zqkWqkPcdhKom5vJ8
rcHyqXutz5kAu93xv/B6qL9Sfy994NXkarNivZW3V42A/lKD5X6YM6Nr8QOWBwAr952lfqPBtpvg
BZvAhX8ONePSkLv5f+/zNRKoa0c+Afcqsh+OznlJ4nQ9w/hs+jtQScAVNQ26eTWfImymLuya+ZC9
gcNlB4jVrvZDv7ZaL3MZekPu+NV68EQBP44c6FUnHcY6xbwKcP0BJOEP0oh+E1N6n+7XH0ZkqoG2
n77VwQp/Ee44s4xYT/KmBTqTTizl2d2MQtQN0OWCJ7mwNNAb/iHc/7vodyaaYm7pz803+rVY0FO6
SfRfansmlVLbKkHGdBVG7G/oYBCTAFPUWLvx0B6m1AQIufSDurCTF4PxVG6/Y/8Ipj3LgTOSGLif
+cAfwztCk6c5hlU7k62bjT3vW5PFHL3pf5wJpF4aWD2gH/MJswjdPrOM+9DVfZAFNwwPnWwYrUQK
GaYCrmzMbaG56Kd2QnpLEDGRKTN1zH8qHa521GbXoF5TWZgNdVtpt15nFByAXUeKEKEipTVp3QmD
UEEc2rCtkmFJty74+cepR3GOlRQdj/h45oM99J1jxOubXuj59ylDTfxizBzE98W7wjzOD7MNbFJz
TD+FY/TSW3/wH6w7vhGAYhiqhkEBoDMEsoVynxpFroHelcTDUHpL5zZe/NZ9GKuZgAD2W/1ins9W
gHghkFz7s2vd97wwiCEEIlQ0o8IRvrjMzD/VZ0zjlj6jx0iyCQU+a50b1gQ88oClKiC7QwmPcoPl
OtOEdtTEwxQ+joAUPWR3ajDKLoaHCPeKZ7wNjy2LC3xD9QGlQ90WLXugmxOpGya1Vaz3LScchG6/
vGGYAUE7/FADtd8nnXdb7zeSFqR4DwyVgRIisPOUbq6tqhgr/v9hwOSE53FxBd4apd00+mhbKGq7
Tf/+gYXOILVMZq6BkpvGkY+coA59rSuHObKjJ1AfoNOpBjlNZPaL2RRW+/MPmGRuL/P6ep+IScDP
AVI3QqJ6qT1KkizDVCz6gZfBm/a2sNhSr42iDPQA9AR5JgRL9JrmYWplruf1w8ytZvg9HocHafX6
GjhBRjLmWjkg6ZSSRzwPkgVKIcsiUwowGKHLoPoIS/AIWUNk54tjlZhkoPy1Z4J6DPKLMIxAOKFp
/XLbUGNY217s4E4nT7W6RxOckrI8E+JPXRp6pCRwuU6M2QTaeSlDnHgA/JF5wHvSBiv4GyU/zk0v
e+FjkzWedeOY0EyNauOpMCjTs7WFelCbuIWsVrDRsj27KKjJ3w1CQJURkG0c07kkuqIVzdOUdSMk
KaYOjLU3aM59v1rD95Qz8DdXjwtoBEj5FP3tgBqgYHu5f8tQCmODXoYg4Xdx4kRo2tff//L2UCLI
7TqzvVxj8GU2LXGg7ku3fbr98evfjzozcUkRNgK8Ro8wiuO+QuCaJIERB7WimWrnNSvj0pDX+0LH
dBllVMCjT3mTK8SNgMHZEzfkVVAAkwxg3vvUtRgSxrgtW1LAyoEZtfBa4GgTnTjbJiELOyFrqyro
TAxGynkzjn1t3N3eLmKPL5dyAsFJEnpjkJqhA2w1DEl/b1oExuxG/N1iYV4DBlLzLKA1LQeFJhCH
kciPBA0YN3e5mElShmkBBXRAxvr48Nxn8G225sSMpen7D4AaWqGBxMHxkPEXlI1Z1abmRC4sAlWz
ZUy5sbiHwUFmEtTO8aO+H3fSUwWk8mh2uVtX92tmNizAxtUjSP8G6g7VUtcmbcQVQW+/T05sZY45
vPf3rLWedPn88Gg51DOUtD3HFb1RBI0zOII7Bv1OdoQXw632Bf7Kjsl+PYyH3tecRxT5Xc5TfTD5
79Hf+PDHL55Bbm7q/uhhho5TuInLyvTTE/ZQ7DnRFAGfBviNguFX1KmrfWM0pY6xoU/g1d49RGBK
eFMr63drClZp6iYmdTsi0lc/PiKrtTJbNBWrBnMdBvLh3zPbsEMndG6rPG21yUBKMLChDglQJvod
6V1r9K4M+akKpqPW7xurxsi42Arfs5hhtK91/lIQpfO62JSptkAQhl/Kg83V3qi6ygvPShvTj8Np
Qaf9Bd0MmWRwucvp0HJyqM9VsGhWhGTx6IKkGrNt0MfmzH/LPIEzxapU0L3AhUUwRdNRFpExcuFk
wPjdJwfwn6M14zV7HJ4xT3dlRSJbO0hIktDMxcN/1amLxK9yHUocePen/QNmMJjkHxBtmO+V6YqY
trCvP5N3Vqh4lfwkK4RuoDMRk5BlOJWX+ylkhqq2WtIERFjk97vIj/x2N+GKRZ2JEQO7eqfvo0O/
y3zQe4Dx5i7KA96enSmIWZC/U3f85SVHdyTaRNDRhnuEFPrlrzEirZc5tW6Cg0Z24K0PRlvBgPLK
V/DfP7+QbjZjOwKp7r/+yqzfo7Vaiy04GA9vKRYgodbsLLhPGDHOOCH6jcJWoctOFXBGwA8AVHT5
41JtEutxXDugBU3RQwWqAPMY4xpd3VdMt0LBAKTlgFoAAkepdyh3wwzy+ziI0ZWhOOhX0Qw3dOX8
Z8QiCr7SN0oU+SlnT24lDsWAHEIMmKgZofX1PfoOx73+lxR/ZGIXJpvAJAJGjQQajbEcu77VFE6I
g0qzq85FGH+ncY8cw38g5uVCcSAFGE749Trqrdi5y8XoOBsx79YkSMzQZk2KvH7jqK9TJw8vPy7V
kXy9NdcfmCjn/9Ld3FFN/7a1ppsETpuFflJgociTjit5uYxVlBuljgDdjR85XDkZfCLP+WGx4dsJ
GD9qjqzG5FMYQm8cLhoo0QizK1CLlxKztuzapuOTQDyq6KE88GCKfo0cgJac7FD8VI6ym5vowPvU
9mlk7prUZbXfXVl0bC5muJMhw4Rd7wosFWaCGqZGEmC0AQcTFDlroD+COiu3bu/uVX6cqCJmsaPm
gbeDpHMv18rpRt7NSPoFizM/y2/lUUcRbniKjtOTupNdzV+93M6C8diCnP6LSUp1Vfqg5VOnm4Ap
yuAkyAdlCsJBW/k1P842aCCOSFQkPwVvPRgO56DhaAzvUVk+lLvcZ1Xvtq49dAt8KaQlBPbschOM
ZELVOkvTYNknfvo8iNh0ZlWZrITWKoxkA2sqiejxx6WQqo7asGsxI3ghsxqzY5Xa5XP6vvbm5E2P
beQmD6Bl/6ieuQ/uY2L531cZ+9NGqzzSQCAYv6b/0sQBTSIKgMrqcd4lmEbyhglOzXv4GJpN+f59
W6029Zdk67Gb8BVo1m+tE1G0M0ZAij81f3jNrOoBaPLuwHIwN60QGb71v4Kop1oVB64Ch0cKT/vP
LFsvoT0E6/14P7FM9tVDR+4JoGXA3IPtC0NNL0+v5NYprAmA2Z2/JA+gwq/bO0aHrafj+ef7OqUd
ozAD2VxgxyQ3C/Yqw+XdvmZnn6fegqpMUpRr8PNHd3HCz96V4YHvujfu3UC5MdojRYIAc/kVfmg/
ZcFEIOjmiik23u1VXpUXTstENZMA2eE50Mvk0hhaSM5rtaP9h+YvlnLofyQWiEWOyXPjsHgfttX+
TCClIArXjoakL2lgr6KJsZzFUfbW2m4CLbOU+rFljhkm797VNT8TSL2LaJ5LeTnCCsFw4CxHw432
XfC9Woh4nW4XMuz35kU7k0aFGJWkjrh9J2l1IFoysADjH8X6c/vYNpX/TAr1IEoDZrHq7ZwGha8/
YobHgRXJXtW7aL2gLDCIxssyliBh+ERZwxzuUC91aie1JdQTe2+wZ295ylhdCadkwK3Dom71WpSY
mhZDO2QPIxCynxida3d2Z2ZwnbO94aABuHlZ7Nj+wXm8L32AkNmrfP4AR8AHIZAZWovLSipu/ijQ
0KJRAg1dBGR1aWrgmNRylqDTQHNHDo8DcPOYOjV+514ezM/RoQwM+B8dYDNdUHv9n+q984oXyemd
YTfY9X30q/ZYDsmmF3b+o4ginnnGUigmUT7jR3EPrQuyGLuzeswRjj9JvC67t/XtqjpD1OFMGs38
u4hJDfRjSMyVbCVWgsDvV2kWSBnk3mJy9m1xNA32ycU8F0dZx1VccBYFFjc4pT358/u34MZQhPhh
+pQeeKf/Wn+0TrFXPMEPH2oYx/QODNOiOfmR17/qBJ/lFYjIGL9ry4M//12U8UpyDE4Jefwum7/j
HridbEk7CU1MmMQEMM5L4mco6Eh++ck5wl4FB5OpHWMHmKPf4PXs4ES9RL8ki3/kA4AQ71lFik1j
fv7zKFPXrYXCVRlOSUIg+taQvzXrY4Vbvv+dMc6IpYB0M60e1XkjpxDG78HIZUqe+y6Yspk6n0xP
bcvcna+LMkYDx6dyphPtgymIHzhzRJ4sdhc3smfkqCQz9d7+3D7qTQN4LpO69JjcnhrdApnGc4bw
fnEkf3AKDyOuLc4aHeBx3st9zdpU4lXQ9u9cKnWrBwwujacVCsZ7ydPqD1ZylO3Cbez+5+31bb1T
Z4JoaD4o3EOVH7C8yVEC9LSYhpc6kxkfb4vZ8KIIZT4pAwIsBt/z0koJwGloQjUlgTzZvfqZhV8h
61JuxAro9SBkMwgWwB5A7uyZIRTituO4XE4Cobf4+A4kUKgvuOBavr2SjWgBxUVA5jXEoDLwEZdi
1KoTp6ZXEV4LO4C+eKsBK8mKwjtzgi1LErVnnKwuUoeBvAHGLgrRaxuZGGaTOkt/KBne3+bWna2J
Mmc6hhlUg6CfJGWl0yV7vbTC7HX6y4k5xJ6jxZBw8oJFDyk86lkHsdaUqEIGlKBxl2W/W/Fvm79O
AtDqC6IrCQkCOpZru2bpR7VJgkyaLewYW8KG6UfhB8V6dLGhjZzC4dzWpY19x5AHoCqQRkWm7oQm
P1NZKTL6IpegSxxnJ6ujHJrxpZDsmGWjN+zmuRw66uPRr6BMg5YE4JqdMCArtMNw37Bq7ywplL52
mlYXSwwtKkw+fHzPtLdQYjy82yJObZ444KuiWBNrcTbmuBJot50xAyQwMqdh9Shs2CpyHgAsEPYq
3HLqhqOtcMnbBCaxtrr6sfuYWB2f2xKAYUdJAOlsuvcy1ptsrUHGjAHwk13Ho81FjBTjVvyNRaCt
C8xyooRubmoRQ66lFY+khrovDCfHUFTFCuX7YQB9B7eTWPiZzVtxJo4c3JkmV2uqG7GGRE38aA6M
rvTNQz/7NmU00DPbiyG6C4IK2S/5od2vH7evIUsA9diWuSSBtht7FeZ7dN/qs5d0d7z4+v+SQrdy
DtXAC4WEZYSvw73+mLzMDIDAxntxfuSUZfovjRurvEG2DM6ykJgYxq1Hfvw19Y6Rvt1eyqbd+udE
DPq90GJJXAtIEnIXoM9Bd2BqQRHLs9L+mxcFfd3A86AoiG7bS7XquKisSnAUBzLv5TqcS4xRaFg5
mM19Q1QH5wT86VcwLKMJw6KqkIDrCidNHFTpKgzyKqwldmpWFmLznpzJohaUTOOUcgNkAQ4FQFvM
uPZb+yWi6xGQPASoaLe73K9U6UhZo0Iv/PqdRi8zq7iwtVXIRgtoGcR4ahzI5fdjQS9qjSdu3OuQ
gXvX1L/5jzB9yFhZvQ23FNRW/wii3pJ5lBQwtCx4x/+0HxCVzebTyjlqaLMS7VtbBn+OVGlB2XwF
cNSTjmylkAQP7fOwmxgguOuvEwp2HImCPgngpKnzXoE27eoU2cPiTc1RzTYl0bt9F8kXLiMF0k0P
SNCJ+v7Kh+AKcVLXtUuD1HgVlLsM/UgOE7yxtQxCEgGnBznqq+lGVSTpYUdyZyWygblXYo4HS3Wv
WufgBqEZVdVPpV0AEamgVc3rqWm7Pg2yt9/A4u9bWwm+wo/Yrd+MfeNye/WxeNZeIvv2/m0kIi/l
kit79nQ1zSIsCmhPgugtQu+zbMmyCdo9fleLe4wRQG6rZLHqbASVkEnqGUDdEcImst9nMtW2H9dC
wFork6vMh1H1Ylt+bF5n3hxVs39qdMwiAVe5Of1Yvm6vd0tfIBU8ZmgpQ0c2tVxM5VrjdBARzz5g
leWDVDospNq1kUODElxjFMfBJ4MTvVxdgz7cjOuTLNB+CMhm/33ZGVVTEDiRycGkbEPZBkWtQFuR
4PPDHwn1mtlcJhOTfJCHvL1TW0p/Lod65fhOy5JFj7NAdD54k5Ef3sjRgGMH06bx7hA+KnpcXxup
tZpIM6EVMYFLRMrEMn4IL9qP7Df/q/gWNBv9/t3fTqZHBAaxOH/IxhGBl+rybPQxlRtOlrJgQbk2
0L4iwRV/jZ+8OWASRWfe3sFrPwHCME8RpL+YYnfV990tnVLW7QBFML+Q/7b2OcP4be/imQTqjJah
HdAMBwnFGzrYi2Pvr1btS853jLkOnK0jM3R7Sdcv4OWSKN3Oo0FZZrKkCTlw3S53ICkD7SZj405T
FGmrfr5zlIEAc20Rph3EzKRtUQG2BaQJXmJGP2EeTLcL9pOd2D8iB7MFkHZtdtHD6Lz+XpmYrK1L
gJFDaH2Ff4Q6G7XepS1KAy9xHgjdca73sr4zOkYKakMEyNhAaQVQMMZ9XjW6dmueN9UEoI6j/EBb
LWsQ7IYWgtsAfbQgFASF/qmr4szYwroPdVLNOYCzHuZ7j34z3uFuiSxmmM11oHcB/gJppaUBznFk
cHw+qHkwCZ7S3U2po7HoIFgiKNMX6bk+tylEzK3TlXuI4FiZuo18rgjXDu2yBEANZBclY83UnssH
OEShpxxCN3XB4Q844OJ/v7LeQWnjMbqQRb35STSUXENkgfbb+KUDCnmI7seAf11dBQnW/PAl+L0N
jiIncQd7eE6t3G/s6nXwSls6LK7st85IyhAo4T0vbs28h9d52MvNoNS/VNsa427xA98Em3dmNNpi
6imS6arZWqH9o3rkkYx7M0wW6dRpWiVlAC52hij1mdLOiV7JGASAbKY9mM39sBdcfadaEp6Jyoqt
dCf42X3trrZ2UO3GEu5/dvt2FyMn7Uk2Kvo2b8tu5QKJ/sxXpujmRwHYs9hHVyV+rAQEZ4LeZ1YO
lmwH/auRyMIUYg0uKe7z5a+ujXBpRDmGXwPUqL+w4N1bN1kUQCOGxwTcnXRSY+nalBMlRE/144xz
iKxs8jPJ7OvP20Z+Sy1B4kcocdAhBiftchkSNzdLhskbQZ0FsbIDBAxoZJ2F/NjaLELUAMw6EuJw
aC6lZEuRhVGjoZoRGF8Y1nt7DVtfB10yybICOgOzevl1Jc8EsWp4ZLHgID1P/u2vb50EmuiAuiAk
YqCcuPz6WBTjImYNXvbFzdpPTQ7KyEbKzmY2hG2ZvHNJ1A2cRgCFOREHIXbmLo5NgLpuL2XrsGUE
NojyUD1A/H+5FDXn+IEfqiyoOyfMnCraa6W3jozkzJYUdPwaaIcCLxlmtF5KydYqRF1ZyYI2duT5
zggtQz5monN7LVubdSblKv0t1DWAepAyjYHQeJgWKqiPt0Vs6RWS1UgrIjsqgtDpciEtJuDMmKqO
bImjOawK34Z3hfoynA30wwH9RrMRxomqTmqKK6GXHg/wCWdKgmN0brpYmOV4eyFbJ4ICAbrT0JeA
mJZaSArG8lYXcO5Naw6THYKPTtn3wu62lK3twkB20OYiFuJxEy+3K567EolxXJQ1MQ1reLn99S3/
F/YQ1gPYMcCfaIu49ly4KitR3tWFR/+u3y3mGFni6rcJJv8+KT5fpBY/eMorQzKxTrSp11RYYjxT
iPKucFf8BELqaMTCDFMY7zFipdm3paNy+0H1+nffYCx1S7WRGzBQcwMcEku93Ehwn1Y9Ipcs6EFu
H3vIc7DodLcUAnEYVOI0toIuhWZ1QoquWhbowr75zMODkDus8GFTBmElBDMZkv8KZTerAeOl+qyA
r/sT+ZrhHsiATGYNo97aKkzTUQEpxGXHE3C5VTLGTqaFgdAS/WhIZjftnZa83T7+jYsKRk9wEpKM
GaoL1OsyVbyUDxGH068+kMEAbYSC3Dlv5bn957akjcWAmAISkLOA+66SHT1zhCK+aoqs7PMALSHg
TQAnbTwyApCNQyEZBQjQEI9fAUBn9MVy84KYuB+s8rvuD5HhR6yS/tY6BCCldUBMkbugYRJKivp3
lFd5UGiH+gsE3azumQ1Lg7v4jwDyA842Sp3qRcbU6DyQANiVzIk1ynVrlwRwvaDzDbjkK05CVQ2F
WDbKU+yxDnul2pf5HvW3vz9uoKvJ0GQJFXZadzlNTttoBRcqRITTkYOI6XhbxPZC/i2CxjBlmsFF
vN6CbrUkD34xWWvjGqwBNFtS4Ktiq0BnTnquL4+jHnu9UnIpD2QHNaUMqXLJSjTGUraUitBno5sO
2wX2u0shuVC1fYRmgmCF8o5vHY8cDiODvVFJRC7WAAc4mkPhodCtPnGkJaJc5jnx8MJovwD6d1Re
VdFcgAFb7HZiOK7kN1MPC3g7SbIZESj6S6gXs1nkMh50rGl8V//kzyVcbx88fl374z94UghXILJv
4HFE4wclaZ7aejSiskDBLGysr1a3byva1umcf5+6kXU5cnpb5EXAa4ehCuBWRiPDG9sSoaIJA3Ye
PZUKnWrtE0XBKDQsgRs8rdqD6nKc/7qmhGM/E0EU/dyuNFIazXxRkAwQEg55cqfNDFeMtQrqNVHz
ODRaHSKwCvjfWIVc/SerQDwE4AmeLJ5OztR5oqaK1qD7lP+JVQDc8p+tQtcwFgkVH3QgU4FEHiKL
thRKQexKL2YmbJfGypVtvbuaDOQwXikYF7pIkpSroXWcdJLBiabcmPGz/jLGdxOLrGirLoIYGDkg
UigAPRJlwCZRyWUoHET9AcveGnQiCHUfwXK8hGb+U2XRhJMzpq49AjCRACLgtgBle6lmYPVrqliQ
Tv0mLXdodhip8rtOGcblVN6gxaArDoR6aEJHgZFSNSHNazEqAO5oHNkbA85HfxxGae7qx8qavDIF
FxXal0juySzQt5c5H68/Wkvav46O4kePSMkDXLrTvNLKkALKdpn9hgKRlXr5bvx923xsVYnQV/Xv
30rDdsIpi0p5QDZFPGrvWmIOq9n9BIVj9qo/jJ/he/853zeglDzCPDJEb50GTh5DKDVweIAZ5fI0
1DqJBE5A3bJarQn8TiYeye4uMhOMWX3p/xizLfxMzSUyl5fuRbduS994AfCYIWACgQdYr2l4DIr8
ij6IURYYoq337vrZ52Y0WskvHfIYz9vGhSL9ZEhzkvEpAp3t7LJpLaIeqIxZccT5GDeO9FnFwaCb
A6v2srWn56Io+5CqYlanoMJHA0L1JgT5cw1Hk3VwG2HZxXqoWytX8ZqhGwYYddH+OUxmXaDukq4Y
VAtAHxPWuaWiaBlBcQAhKGIneibRFCX1oijwPmr1KTETq7Kzl2zHm+FDFdTW6Cp7DqzoLBjCxk5e
SKUu8TrPKVfwkLogFaqZvzWPhZjbeJHAuseTmQJoNLyeQ8Sp2RSlCAlqyew+xsbqU+e2km9KwKBX
golFOY7GkQ5NjXmqNaJNkC+PFSHhqf8+rIEf9Y8E6g7rUh11aFBGPLtYX0bvhoeCpdKsRVAqHa5D
M0QxFhGKHxgk2o6f6390EmeroBR6XJcyLlqIWGu0PSqGY/i3D2JLmYAVFUnHLyEjpSqiar3ExpIg
Wo6AGB1qM2zusnA36cfv23KIN0m9PDLJw6IwDvIxjLu9NKl6qBiVNovIAAq2Bio16e329zfaU8AP
Q7CpCJ3Q2qdTL2gdrlVVizrO+w78LQHv63eS3bvKYfRFWzlmaHtSn5O7/mH9QlrbBsoBveicF7kY
WQNsueZhhFzt3f5RWwmq8x9FPyQoFvRhJ0MJuYfC51CzKPahK/wIfT4Qg9QbdsnzbYkbBl1GDzfg
xYjp0QRPqWRB4MdcjF2Yx2exsZLKwf3K/GhX90+3JW0pDuIGNFSTXiCZTlYiN9r3swr0brzTdwrK
KVZ7ZA4Q29KacyHkBp5532s8wjdTlSRwWf3bJ3oxWiHPP0059kMNgENNPr04uV2Y2UHyUnSn/JTt
PuB/d8fycT0I75Kbor2lsFByQW+HML/2QIcLDGO40egjYhTXP3tJXQ6Db2FsDfwWA4wJh/g7tpR3
BbXHGY9l7oR7KRDcosCkDRA59IfZwyTu7FE+FB+zUz2Ev4qH/j5zMe/y1YCrwAjjTk71rY0iKnd2
BmO88mEc4aChvQ7ynNAqJ0LizlnA8B2Z+r7+MHoT8ETDWnbJbubup29ULNGG4Gu7/5/OUXdcQ0NU
shKdK/Cw5m+Jne7iv69UnB3FFS8qx9d9DCBbEoBo7w5M83eM7byt0VcsqImC6QwKh6PmHYdFCnr7
SiJ5cHlSpRxOlUJOSl0t8I6uoNhgxUUnorz/WxuuJn0KoF2NRh0ybMxkEa0/4Pz8SO3sXnReosP0
mjTmb3ACi272KB4WUJN62fv4mvus4XJb8dnFOVFauQp81DYD+l1kxC+koCu89V52Nzxwk4m5hgxD
vvXS/3NBQfpyubMThilKbY4WghKN1j8G1sBqxudpb0hS466NyGL67+Wes+bnzMvheS2maNXPU24m
flvfT9Xdwgo7Nz3Ys4WdtvnscotxWy1Cg4VVZm0b+CNAM3Lkix8dWLQnz7gvVXMKmAPjyH7d0KJT
o+WZ2EabwdNfQmxrI1PwPvrZLrIEi4Uj2BSDER8EvINqHQ3YzbXBqKUVPRkt7Cr4pQpTcgCwwaD3
Q8iIpLaAI4ST59+yKE9Nk5cp5ENcjPAut1cwVPCuFOgB7GICli9Wzmjzqp9JI2bmbAP1RZpVdILB
TAH3heB7p6GVQnNvm1vW9lF3rMrVlO/Ikoo/mE3v1SAc515lHh36t+VsOS2AGYDnDfGujl6dy8XE
I6IruFE4JtDnzHhR2tp0IvFxnhiCNncN5WdQzwhobqGrEFWCCqs+A+zqaiiuzp4oOqlsRqy89ClN
T6s30vdIECFFhOCGOp1kiKtxIdP3xOMcLL66j73pLvo5PWmT+d+kXdeu5Eay/CIC9OaVrh3bHD8z
L8Q5Y+i959ffqNbdVbOa6IJWKy1WqwE6WS4rKzMisnvKntCv3Iy+QP+aoeCeP01ugVi0e6k6E43H
bHShMR9P8J10LnCPEIP8+4OoOKodYj0JyAdNluYaTgIybrGpD7GbvMlucpa+x08zM4tClu3RLFAR
VphO0gByAaHGhpv48uXbtcNtZkvwfmYXlodeW9rbEZI/vzkQWt1mWs1dpzx3f0PBzWTJG6+IVSwn
kToOcyNDYHWAidIuTgawGCejsTzZTg7ipX6uoDLeQTgicYW9/z3Y1ftux38w1nEFkLVYR3Jib0aZ
ZoAeqIRAke4UW94k+9aEdB1uV5bnXLuRbqaTvheaLJrFwU+RAXOAypYsVuPTa9/DB5vj6k5vRtIH
c62rOUYinStQikc81Xyr/C7v0X6jOMk7SAvtx430oliDO9nRJs1N2cm/Ync+TfZ4Cj1gwyH8DTG+
r3CbW0yl85VM0u1MX192N983NoH6Fy1GtAaLN2NLAztYt7OdaOrO41Vdc3+3c00dzjnvqywrMRWd
o+zqC+5/aJtPDNfHcgHXSOBmQIHcSj1Puo4ex1+XZDeajdk7PZb2NwrkO+OcMYIa1qioA9kL7VRF
Iey1tuoYwC+ScbHIisSFPNpF1JGU+VKPjB5GZsHkTvM+gY3Hi7OiRLU49bRCu9JHAoYBEhYq8Hju
lGc8e4q96Ki28l6eeXT7sPpjfhrfC7i37tenxvKjay8GEBU01AZQN4e84fLMQ0qzGpsxB1ReRIET
rZQLmzHEFQvKtVUzet8C1EZD8dAjWmgTBaAmQtJB483v/sZH04stWje/lK8BUu8b/UkIHc4w+cqC
6LoSOjx/yf3M2uZm8J2l9r/ifEhLRoFIUoHcQ1+fUm6APtGFgLWbkOcEnofhRu+VFKFde2uAOnGB
xA3CWIBDoQIumn1Ck3IjfMu2mhv+bHlz81ogZ+xMnrIJnxVLkszKSU7xLkF64JwyKnNrcePiW6hz
Ms49lwNbkHhHwkn4dpxre5qdPLKHS9skZhOSvx8v+FpaCjYheU6KW0QUfbmlipqT1CQkHBIrdEeo
s6DFgYBQ0o0gNGZA46HxzWiKGGbXlhWlVNDnoFLMQ2RwaZUDbLyPEgJuiJCYd/Pxh9wyCsLkJyh/
gJIzZIk1SCCLd2B6RR/kSisAl2mLp8ocfVuIIWRfeIT+y1D0JutCmUJfcNSnrsRJyEAuRzMUTV6F
Qpl5dWUjzZZArfWDb/dATTEWa8WREikxeCF0iAD+hEpkR6ns97WP8nATb/PIFP+UFx9JqtDS0ajm
OcDifcyb8Y8aQaN2m8b2yJjTFR8LrUaUAtDwUQHOgjosiYo+ib0/Zd6PorCMzAxiM2XJva9M5sIG
5ePUHBW3aoQNkFBRhcyAS8kt9DLmWeQsliHqwuCbfsr8AoZQawehgxB30TmqQKKUca5ZhqjN7otq
xQ0yDA3TZubRIbH8MUy2OjPO1MrikAamACgABINWX9R4Sq5Wx0owMi+oYhNY56LZd/WRmYddMwN8
sADcHtRFDDocLAOhzGNo53mVcCyGJ0mzsc+Zkh9rvhDgQJGomBBdWRouqrWhEuo6KlvwEGJsq58c
1LjRHok3dTAkIATHmXm6qSCx+fiMrRyxhV1q+03t7Ae8zydeE6IMjvyVCgpBs2Nhe1bu2YUZsmdu
QjBIEqZxGAgoeu1dFk5l/behoAhmMhpP0OWPwhgbYKynxAMjUPRYWKErMIDydvj0//48Td8vGrUX
/BTlm3Q3vcmb7He2N6z0BWrL59rZF5w1OcautVig1DX41cKuuJyyzGjSOs1gtzHBdLBHkygPyWbq
sIjQKzcHdhwQvUCuIA1Ba7NwOd8KQQLsuH9scpsj7aCTxgYdVT+xTK0u1d+m6JJbIIYczgCwvGBK
Je2GG6zHu3ktqQfoAoQMcWtAC5t2Cmib2/i5j/KtJlmG91wekj3naF/FpjF/ShUItvxWdiP7sdWV
231hlHJ4eo7WA70GozVEn59bxphWHBDpbQvMLRJBKgqJy33ga6EghDEQtxoIUNFoflU4pXLmPh7D
vRU0ZxAlAi1C3IkZXFqRxUjt9BwRSi8YUPJG11IptlkVhvvlR7KY4J8VKE2i7wB1n+u1WKKfXw2i
XPRLz47+xFiIe2eG30ezDOjzAHB/B0qY5aHI0JYMSNjejIIdnKXw3NitVQ2/H8/W/RW3NES5sz7m
0DdIAXOxHn/3sqV6aJ7ddGaKB8O/M0QtfpxNYze3GFEMPnw4gdsa2TPL1aytPZCkIKlokDQFRHm5
9nqBnuNGBuBl43CQ9BMs1jtudbpuDJB9ceP9e6QTkpGgVcudYCPJDgFBnpGEvoJ3l24aS3Jjg4rV
OF5Lx0KCjWKvmm8yxCJBFNtfDKfcordBavlmZzZObf3K4QksS7dQ4KwcdG/mGF9yPSqPvoTaHElZ
1HFT4EtqT5zM5lAdks/wp/SnGcFWrJ3S7S0FPZGeuRcdnEZWRWWlorqcCGrLdIkeZgIauyKnokEz
GdrGZraH+FNWWkTmjQOJsXAzD8FF/F46tRlhS4FrfI5cYZN/zu/iV/YlOAKyPSw/uXo8NWwzg/Ro
uuMOdFkixR0HZDQ0HG0FQbsnbNWdFm0fn5mVm5P0yYFAJK4SYKJoRCF5bPlNqAGw/rP7gfddsSkr
UDiF5/mdictcOzs3tmhafdHGcpSI+pX7m1cEHK8IO15hlGZXan4YEsYDmjSYN2imtDxBBVDlcy8k
GRKw/GSmXvgqQjWg/wrQ9Xiwexb99f5GI+ZAucElikmkHz6iXslFQKC/WbrF02ci8JvHi7RmASEH
ulaglIP2ypTPKfMUWG9JyLwp2ReyWfO76H+40W4tUE6n7fIWtSIx88LmWCROX1uZv8tZelsrrg0P
YOwxCYLXYMaQ/XHj2oJUGRWJwysE2N+utqb+qKMuXHk5q+vEykYD2Qtob9ggrxHKv4nilHGxz+FV
JWxAXoiLfa/b/wNbUVpYoYajlUoiNDOsZMJeyU2khES0GWRtr5VJQ689QDyx/IRMSHnIYJTr0CiR
hCnSPT+anPRJ4F3apWPcnitzBgwfMHagL8AYT52aQJ4jXS7rxPvWGpuhOpXqt4mVLl+JaYAhhQsA
votQPCl3m/Ol0ooqgr9pU24Zod/aPIFtidOhQrblrhWAIvTN3Pp4ArTNHq92yN0ah1o//Hl8FNdm
SUFyA5gpZEGRa1luYWmsM7/qE8gkPINnNcmmWO9ZRZW1kSgyWFYAFSNrREvrcUlZi5MPG8I3Tf+q
nrXurQo8ENQfD2XFjAHpAkJWgSIaUP/LoeSp0Tdj5yNhnNtoESFBysvOjH8cZaLVIGEqYWkglqBS
DzMuFedZrLGrxE2E9s8BVLEFK/39eCT3jzIYITKE6LFCsk/Utsr8dOTjIASLCFiTmSSfuM+Yc4g6
2avMSgIwjNHs4azWCx0A4tTzIb4wmzPSDYPppxbyXTXQ8QFjle59P0Q5wH3HmwZNUABaXK6SHGQq
+l9WuWdzzfZLSHaPp27155GzQ+UACXTocix/vjcGoDnRNJwwriGMBfbN/0AqwQgIGQOuBXEG/VpS
UwB4m0DIvalwDJmY6PPPx6O49yvomocXmQEeP1Hmp/x9J3DlHHRq7gnmd1Y25v7EL3+b/PnNpRWp
2SyHpZZ7OO+cfES2scmOUBZ5PIKVdRABxoRcKpr+ETjA0srMNYna8XHuje2mf+GE/dPj318ZBdAt
SPhAvA/uiy7rNWI3FyqhxLjiH/nbd8avr309SBiQLQYJCr3yqDsqU6FfVLUJ5qhXzOZ3zHdoYMrY
qasjQN4FcRZIb3dMdKPtpAwUu9wrA7sdNpF8mus3/efjaVofyF9GCOudOg4xmLwT+II5qeK1hhsN
L23MMPFoHMQEdYPwagzGSoZxIAhCajmXjyU4AKwTwRoI5TaUmJO0YSBWxCd4KUPYz7PzeK7u7w9k
WchaQCDt2l5kuWXTIEYfTANzNfKeACUpsIEg9fRD9l8f21mbMNI7C5UoSAziGlnakYZi1sqqzr1Z
35bxOT10s5skDCMr8wWwOcJrbCzoNlyVZm5Oea2qc6UNyItGfWuKOx80kJjBNFg1gbABHYaRcYNw
IzWOqevQPgT3bWNqvi0jNrUeT9SKAQS8eIAgZQR0FM1B5YOx1LvAQPIr3BjxWW12uf/+2MTKWsAE
Ml6oCIJ2RFezkk6s826IcNPyGzUDyfyzfeNZEskr3nxhhIoZ0qYI86GISYqlv3B//t0IqFXg89YI
cw7X94yOoeJx3vZQgZAYVZ3VlUB+EHU/RFgohCyXWg1Qo59ErISd8yehvxSslk+rU0T4pijngNRM
S76GYsH1qYo8Z8JvE0vtNo8naf3nyWMD4RRooNQKdGE3GokQIMqF6zh2L//u1ynf1KE19JyO2EQV
oDuMfMbazIMZT8T7BMRMtLaSELZDmCkNYmeg5aJT9pqwqN5rc4PqNEqcELcH+57aQHkyyX5ZI4nB
DxZyUiyo7YpXxfMLxWmUF6APqVFTzyuIZSM5KLzQeKt9c852MVpjDFuJlWdcmSnSX490PQSz+651
9hjjvSlKCfrzzhbuUy0zjYGB7VnxFgpwA6QBAIJ/JEuXx6AMsljN8roAGGU/ifvsRwMxTcZ5XhkG
eiYAqIngH7SeO4+k+HFeaHHtSYhgtfmt799qznm8YVk2qOMMZrfYSHFSo8ubZG0qsCeEhOEx7ncV
KkpoY3ctK0E6goqgmlhT20nqC4hcCZPZshab9fPkUXNzvcmVGgVhh58fnMbqGJHZSsINcZmBjDI0
btCTli6KleOQjSruaa/uLR1Pe7TXeesryF1DjzbKj8I/7foMtus19w4qP1Fup9VZhV7P/cDXei8B
1CF1h9IdFGsOjpzKuFHJtCyy0+iQADFE3HZoE0oe49S0hQ0Q91CP8NLUVartjynZ+NtGsgbZiVjl
vrtNhlIMdG1wdyMMgXI0dVj4XC3isZklz1AcdbAafzOwfMvdLkBVDHK6OO5YL2w3ahdMURR2UpWL
njuD1vb4jNz5LfLbpN0DUQlTsReWU9XNQebnQysi+HBKzo7RV/cSpoe3x1bIJNwuCBZCVYhQqg4E
NlEFXlopY96HJFWuHoJ3rXRcdDRy+mP//bEReigwgmyuAO+HuxtAOuLWbg4LpyVdJxaafkjQrCmw
j1z9vG1Zyid3IwFnHe8lJPaR3CdiCEsjmSSPsxIrHJpxNdVbj07vW16wuHjjs/Rl71L8IPAruEjg
iq8tIul8eNkAmqMjMiRy6q1bnSoz/5pqe5+dWfI9dyVlmCIS8XiBI4jGc5/aYTLwLFk0QDgg9E1B
3gkBGOM7Xjazi7EX0Bnos/nl+7brP+W/heTyeNnow/qXbaQA4ERJZ2zKtpr7YSPIIHV3mc35VlN4
81MhmEa8GQezYhWuyEtwsRMhKwEnRLRXtKvQ+3L9dD8KxFgDCR70bfBvqmNqVlaogh7DCjju3Cu2
hwSPh/EhIwhZDmo/xkgy10MdRHDeo+fvVetZlaG5xaESxZJ7u5YS6GHhWadjEaEugPBmOSw1npqo
yBs0j91Uz9I33olD06w196n6SpF8vrAA3veLRmKQv+0Rl3Vz1hJlamKugT10dokcN1PQ97l+Mn7L
jPYYd5ghMom4ViEDBG0/7FHKUIXOmKWWAQKsnYWz+q7/Um1w3/htbQX46/FOvANRE2NIDpOrEP+5
p60PCh/kzUxAzfpTfFH3AeqKz9lz/yp4FSRRC+ilT9uOtSdJHEIvHjIwkCCC3CSqBVT2QotJYwNC
xAErVJ3AGhkuKYihzU5yWDyK1fm8tUXFROUcj0LKwdZgGaSRd2N+4PUPmkFrsTJw9LVFZvPWFLUn
m5oX25ZwCRtHQdetx2tFX7v4cRnXIdKTaDiBFAM1jklpS0TbPKqEqSU5Ys6UMF9xFLjUidAc6QCP
ZVnu8KJJO3SDAHBXT8z8V6Xb6m/9e4nShB0Wzj/WJcZwiMgh4Qkg3Q5++9JamnX1NA8ChkP0UDyj
M/lNftbzT9HufvWJObGg9ff32NIg5XVLPq7lPiEGX0UwpLk3gJIdafd4kVauMHSHIP3jyWOC9IJa
DiuO9aJSe1TDddXMHD1/Tlx0MNTe599BYkFghWGOrAl1kBbmKGcxF4EQKpxM9NUOs5Zuxx8BQGuD
06LlSWL1ySGK3aa0u2qfuI9N38UeWL/bgVJhVAmltGw0AEhQj2XoQbD5F6Ay+te/M0JdKCDVzFGg
YTbHZvMj/ky+A9nqPz+2sRIKIAzErYVrEskopAiXSxaCRjbjvxkooxLaYM72V7Yfzd9gkgRW7ijo
RMhqhHmHV8fmX5ikdsmcBFMiD1GGy6t3+f3g8A66x7TmBVKVuxFqRIr9eJBkopb7BO8dFbBrDdou
UK2gDMqdkbZcV0Ava7KE1tG601ye1I4BIb/3tXiAILmOVzoeuCS9R02lXgg5Gkn0Xv9TFp9kaydo
ZrDLn4vehK431JYYx+3uTF/tYRviTYq6Cl2M0LNCTSpd6LE/rOI35ITNwi47e+bMx9N3f09ShqiN
KHVyLPoGDBWpXb1nlryLfhsOyGpOZL394e3EZbwf7o4XZZCKuoMgCqueh8Hj/PMS2sKedfXf7Qhi
AB0rUE1DRHGHgOZVOWiGSuy9+WcRQUu8EG2HMWl31yFlgrpQ+AKvk0qRei+MnuPGjuqLLJvt1vN7
s0zN/j34GNF2WPnFuf/SMOUVS6UK5jSAYeUsGuj9AspdWFkfgyvxW2X/vf4EHZdh8u7ypMZKrVeB
0DfLyHQmITryZbYRWvK3Eh2O7fbZyDe+yNiR5CQtDjTsScinopSI2gYO3fKkNSGAf3EQDZ6IHoA7
9cBCdd27KMoAdV2GksA1lRwOnj/uynJXjE4VnqTP4RVYmBN/eIvOUO9/ejyLq4NCZgZoFTzOZbrw
UEa5mKU5BuWPlmgixKlZ8e7algT3A/AxUhq4q82FeeqLPZL23iT84EkGwxWs2gzNPymwg/IPDIlh
kUzT3Tr9xyCpoi3XKeyTsa01YtAq0SI4srSvVjNnkNtnFOUZXn7NHf53dDBG3WS82iWDHhcDbrLp
j2Ga459PhodfsQAAGYJEDcgoPBuoI50W8RBFUjHicdK/NmAvCE5ZWQ369mQM134fSRnAkRmIQxEb
gi5E9wXiQtz8StSPXouOrFAX8YsNz21H1ZzBmNgVrB7lTHuU06jHcTAmqR09sT4JaEtnaYbVn/js
GDYmh87ArDfQiodfjI8chpsH5eAL6jAo3QhGcu82Vnwu3rRTZftgegukZa/5KwNU+5/KY5EiKFHE
hqYlj/Qanc2ZqzpJu3zArNrVsTQ/96wNf/8wX1q4JgluxjUFUM4sZawb4KeuBDxu++Up++lbi17v
vlV8PHYZd7JHfw3oSuQAKgGaC8tpbGu5zeQB0zhY4WXY9DscafSrVjYNkm6yDWmfQ7OpncI7zSP2
EXdQdplduL8ef8bKucC0/ucrACBZfsWU8nUS9PiKdFe+Do7/vfNKsBIeG1lxjwsj1OHzkWmsFCDh
vdeLxQLVrexG/DbQ+6SoDG0RKsBBFbWfWgP7ouM3zWhDtrUxzBaKyixtKJYh8uc326NWY70uhwnb
wx04c7fvtizs3trVtRgLWawbE9wo9kMSjmSPi1aM7SC44AzY4WefQjIRXb9jhpO/T3yRPQ/0M1BD
cI74p6VFaQrFeu6E0VNeuO2rjzAeTP5LZRu7iLHf1wd3Y4qK5MUsSsNqhCkwCwX31bfB296cHLjF
TXryWCrka15xMTJqz+VVlMeIvUePE0DjtYTZVj3uD5fZ5VNusTrd358ilN4A0kASBU9o+KflNBZN
OUpBIUzet9RtHQvaIoyoadUAQEUIfEFXwYthacCfeCCuA2nypG/gFo6xhbz5pTvHrG4tdxpjYHpD
9PZvQ9SGEPlW5qcJhnB5iVb7FUBtbTu9S+j+Fe01aNhFu8b9XTuaalYIc2zjMny9qP/4siYfoStA
FwOOBzXU5WgNyMuPSo3pFFU8ZWtLPnC2z9j6dzKF15ECwkxKKfhBmbrGOCGNypbXJm+EYJvutG5L
dDzMYa9b08mcLcUBCBj6D7WTg6OQQHRHNfe5ua/BR9HwOf/DEpMSH1KLwHCCbU/toUnIZKlsKuSf
oej76oPbe/DRZNi4PPbFdwRCVL8AQAYMBzA40B7ohhnaIM5akicz5Bk585zvWpd3CmeGt+Gc350r
hdbkCUxW38rtujBLl0iCROWGvM1mr/2pvw2qFRdbTnO3rVUT5cfRjDh0C2GcmvsMCRkrnvOk1I+Y
xaAuhzmdxXJq0xnSiIXThnYRbkvEzY7/Ej4be9966V7yp/B3wvJ192/UK28WgFnQQJG0oBx5qUlZ
oZXFjNJF76rOsT4nIBnhr51s+uYvdEJhqgPee4ilSWr76J0EpZShnD3eEg6yre3RL8pkpXLvlHeu
mwcT+f8Do3sW1FqQQIYQVjonP4vW62yG1rw9P3/15vfAFqx8I1nppgCHR7IYkcqd/gexjQoxqRKj
rxdPA53zWvHBQYXt0cUb9X3ejma5bbeprbnn3JT2ArqhqW6+VyDS/8Hy8CuOcWmduk+GoGt6LoZ1
dY/Uv1VBijJ0o2O91ZBJGS18gOVbtS0f4yO3kw9QqjZZgTdZwuWTDJ+A4hSuLXRBgD7I0i1mUKco
gqbCEXJBjTuPru4ErmI3TrkDs0uwUdPGEw3hj4iKvZkj4+gwfMfaJgPGFcUkAQA7POSXX5Ao0tT0
YT97xTt6lCTP9Wt+ET+13s5Pw4d4aC3J6uEu88NwZvJOyW/fj/5v29QzR1NSPZf5boZiemVOG3FT
Q6Jn3Pl/eq95wvUu2yWEQQPr83tpvStw0Z31azJj521zenvToQltWM+p+RlY3zevaOGFzuQgnzWW
8+kF0KrxTvVJdBWr3by8DQf1meXd1zzC7cxRt003p5pYZJi5DDyz9pB5KYuRQ1Z/OT8AHYCKg1ZY
5IFL+7oUnVZ9OVR0r5WtCwRFvHzP0mxYuTtQ/CXddLEDEOdc+yjeBKiR2MipNsS+p79V77wTQi6t
sVJ3tHhX3EFUwXRCMMIHhjtdOfkwC1AC0GYAVSDZvdx2Ssj3eSPWvueWoTN/ZJW567/kV7jytLE2
pTnt5I+pNXnfhnYad2Hpbqx4PdgHNwD8BzQHhR780j6XBdLQZa3vHYwUHaHFd+6U/Mh/gd+/M34Y
x8EuXqtLu4m3zRYqNRf+xKLEXoV/qMUFyBHaiaTgiXmnLhShLQWjUDQfj0X0WT1HnxDNc42zuBkc
xY2eGzN1k40KVv5sRubrs2oH5uX0oZofJ8HKLsMOgk+26PaQVo7N2RFxOhie4f6Jh+wKaccDUiDk
jumHRMSXqd+OnOHJG85VvjWb4q10gFH6AMbuVLzkG+ESsoLVlRh/aZSKEyHF4oOCHvhe89we5g32
hkP6IeQWC3WxtgMNEJKw+hoGB/LWcgf4RTu0YL5zXjaZ/jG89DvpANGFY8mb8o7f+dvwBJWiN/kQ
nP0T57GwELTnR0oMTwvoBxDzeANQfnecgrKGRFtwrF/PemxHR3WXYKdjsF+MdVy3hPI9KXKT1h7L
gZZgMORlyGEISHR7UD11Uzu26wPCX6if4oYFZ9gEYfdsXJotwzbtwa6jBKcUKU7sJDiype1UGGu0
gMAoIemH4PTs77tj8gbuj7wDN8+LT+mp25XHiDeZOS36YiOmAa8zSDcOQs+jrlZgWnPIXJXBUTGF
+hj/LD/87+UZvWws4Gv2s+RC+onzpLfJ5XYsRMhVN+j2cNPG6cM9VN2klzBeOZ2TOWgze84+UQe1
kmPkKSFagHxOh97hX07cpedMJmiNvptgHywDAHokJC7xLKLWXMoHKM92cnBs/vT72WLgLu+o8OTn
JWTFCTcNXTzo+n8I3gHCNvSGiXf6pnT1/Wxn++aobI+co/4CGxYdAveGPR/LpxgNG3yEjtst3kB4
kKVHA6mIx9vsLpLD95DOfeBGAtsIWAI13DoLtSooxugYomGcBb2tjxZYEYA5QjOSAQdGHrN05PPo
IJL7Mx14G221i4PfWIz9ft1Ui3XHcx75aNQbIVaLaac2naCIVZmk1XjMzALRSGNB7AaCNyIw+ao1
f8O//vF1+T7ZCT5yNj9q1GRCgD9GB4L5eKCq5m/O6s2PGUUwpCi3nWnYA/y7ZfNwgofALhGVQovI
ZPrda+8r+ssRgfLgnKHxPTA/y5PatdyQGmE4HSfrx/HQ21vrW23PPzsn2CI2Fy10Wf+IzB8Qcze/
yY55dnN7o+4UsP/Pr2f0aTTN3Y/X3c/eDO2PHrXIl6cnybT3Xm99/5OZ+8GVTdW8ZFaLCyy1tiSj
chI2+Mfa/tNbn386JzEVqCgM1h/1DIaoK+H//iI4sf1g1e6Lbo6Wbia71DwhFFTOeI5sPGnzMdjf
c/PNS02nsx7vqit49MGU0O9bri+GTtaC6Xg4/jjyFtSU3wtzd/z1Y7d5PtrH86528Lfn7PefG+93
vfm2ZVzBVzGZR19ARUlZNMbZIOAL1B+tXXuqtftxdn+77sWxUfAtzRenNzequTGdrXPyrPet55jm
xdybm09bZ6Yz7pw5NvfNFqGpMuoky4E242sSiPZ90yDj9HjCr5DnR8OlIuq89320JYIB9z3H1jp+
OxcomB4S82hgn72iiGRZGPc3131ucaS9jXPZb7yXD6htHN6esA9+sWL8K1OU+iTgB4B2Im2diPDd
8lhonBYPCjenx2+c2dt2uwsOUDA6pefRznVT2UKe3apsYVNv9R0+qd3ogenjkNg10gGV+yc+tm/5
yEiC3F1tQPRcgfs8er9CKI+KHSrNQEHeiJujmgBU/2qAUAuVNd1UWeqVd1gDwFFBFFDQcR6UZwTL
1PArNdfK0SjbI56kE7xA4CSWbvt2dsx2uFStwGX58jWTKCPDi8KqoKFR33LGlXIORY0rumP2iYxZ
2SK7ojgIyqZfynFwfZPfGrEZCm5oMGaV3t7I0wN/gPgIvDyQL66h6c1LSEDHvpbrxfjc405rnboz
O3Vbp9u2Y+xzliFq+ZQwSUeAvsHKk62mO0ugtk1OLbpqzUgv3MW4qI0i8YuXDng9QDfSnSKzKRTq
vO/nS/3TgNbC9/mX8MLvDXS/AJduJ+76wOQH0/iExN1r9wrJPvfxib5Tqrl+AGCxZD4VghpcLqbM
zeEk6+N8GfbBs4w0Fq5j7qTgNTNvyvdTdMkQfRm7ZhsfM4WxntcFuz27SNKhsgi6A4hNAIzTiJyy
M8aMTzjhUuDSqvbDphic+IyOX3HlpkxYDgll76yhkK+CuwMsBJ3KkSYhlMrZFy5CbQ+qG9vaD7wg
Upf3+reRZY2O6UmLUaAjQXiABg1a11KeEo2y63DOjeCphGhDgDsXXPfOzgBcLG2ZGRzQL0GwFpGg
A7IJBZEr42a5iooR+byedPFT8R5+LypTv1S/q7fR6XbpXt+2bz5RemfsnLvpRFoM5T8A09HFHkEd
FUnxExa0ktT52FmdM0BEFsnknQAxoXPGOCV3cwlLBLlNmqcDdqxRc5kpRaZFfcAfJXO0xx13iizd
5bcsFAsdkoOgsjBDxaiToUGwmeMwoP1oJ9sEKoyM6POuHveXCYOg6tBcDMmN5ToZkZbxnBzxx3aH
M46EgW429s/gYu0hQu39erxC6+P5rzE6OgoNKYqLGdOWbEPbsESP1bngzk1eJ+xvA9Tdk/rxKE38
dV0GB4qsnmizhDbuKvbUjNGXTcUbczMMIX/UXtrCzCqLNAR5Hj1M34d/Rpt4jGywo0t4CE/DT+PJ
B8AJjRxdDeq+j6eTvtPpL6EuhVYJxCobYv7YQNCbmDX2kc3M6ZA5Wzgpak4pfzykit5kZK+39oCc
q+LqtvzTFEFsYo1n/VT9vXrUqSoCP+v6GOOZrOAQQ6BcexK3HDK4j6ft3slTI6KOFZc2cl7nWEHw
nu3ZDpHGF3f5Z79hbccr8fLR3FEeCXjtoVR6WPKfjKuqfrIVzOApeSsPxkncSVblih8+jycbi/bE
OgnU2ywomzCKRFgW0ZSwPEjgsTDnkbX/KN8xQ5+nykas1+wabjZupS//klg59NwIKq221JNxkRvL
6OyAOb47zMJ185PnO9LdJGKh0kRVDo0zJUzJtkTD5H1qi7vK1jY6hDSZy0jix7tlvLFFuRVR9Kcm
1xMecKbOmZxkq219O9+GW8kpbJbA9P3NCad/Y4x8zE1MmUPVYG5iDGz3vH1i7HzWQCiPUctJU0kB
frvHdRI5Gfb9YI8O0IqBzYR6rF3HiDc0pEuRMYcew3IghtRnHJdX/BFNhVCfgyTRIbmUR99i4ldY
ligXJXM9gkYJlsgt2Zi+DZziPkdll3Wq1l3HzZgoFyXEmcRXZEyD0+8aE/CsYweJiXpT/C8Rxo0h
ykeVPi+mwVQSHzXaskWuS23f/vupoz1U3k2FrmBAvd3vxl1sA773x0JL6mfG1mOtEeWQjLE3BEhW
Yze4hVkh0WWckHSz5C0Lwbd6i9zMHOWVulRNcz/BiDrciikenogBrfaJZwxo1fn9bYbmgPkl16Hv
JcYz2uTyFXd4Clksz7PixQW8g3QV9GtNRfp0eYRKvUevdeO6sUMrhpHJyz7++cIsbFALM8eyEnT6
dUs3ZmwjI2GSHrms22JlvhZmqGUpjURB546aLEsDBiePy2/YMj0BOemUp761QiOkAj6dojlq+GNF
YPNWi9qFgMpFvo2sSUQegOCkGfNH3Ngjk9Tl0CU1NHU6DEw6q0/Er3JWvk1Ts7N5e/+H5RfW7j2o
YRt43aDEi2Q9NY+C3wZx0Wvk3gOyHQS3EadI+4zslBmP3ecCQHC8sUWXYgYjTrSyvdrKTn1vBc9g
xtoN3o6AQnnii38WrOIX2h7s+YP/zHS2q4v591DpTFKWNbUhBVfzxK2ndnP86zRXbn+srRDvPMZa
rsS6pLymEGI14XBTZwEVPyGNex2TG5kywiZUAJBAlAA+Sy3WG/IOloQIhrxWARDH0xwimtT9KIRV
lERqLOAuEa3URm+/L7E0h++kf1Rp6SggAm/8xfOMQd4Vmmi71G05jwqXSwPsEviIYQC+FyHzO3vD
CZeaJ76TNqKboUMLNP/cfhKYW8MoBt3neMjQCX6bYPERGlCbuBdE9FKZ0Lyg2yvnMrTD1+g5eiYu
TnMa6ABPhRmhLPCcn0i5g+UlVvf1jXnad3NNGoRtkgjHEBSb1j7WnrxvvWjrusJpM1rhp2AJf2as
O5PNu7alUVtDAR8lJwn/u3TogjIUIj81WPMndJfaNscQF66/JWdYNEVUa1hb+q7udl3tG4vUVPNq
PwVS1KJPRGipcL6Dpb0MGxJP5NsGbQLwqkO2RDClw4gGk+QV6W8h7aia/k//JxJflct+nNxBKaiP
oiX3Yy4KW27GNBhb5aw/Ifv11O1nVwSOJLRTHroJzc/J7jclyls9XtMVUx7/LmdMfwLltgc/irtC
xieMdmqHCBOKo38Rd7MFqZMjhwPBvbJu8zt+IW2TCu3xVmpUbuqw7R0I9CRb6frKbezJVkCDemGR
JdaiVdK06T+7jfYwWi0pg6TXwvGHdAgRFBNaUmmhmLpl+M2Vd8XCEOVS2hndFVMeA5NwnIpTY3Eo
2qGBeWqCKcSMitaSVgtzVBRed5nhz2RcA0rlI9YuRi25x/Cyiw9/AQji7l8OkArH8cjR0KuNrBwO
C3kDAsBuac/5drLR/JkVwjI3ChX3Gdroy5yPzQnZCzs7Ge5fqzeAXsPtWYoyd3VceltSTmlspYnr
NLiI/yPtunqdx5HsLxKgHF4pyfE63nxfhBuVc9av30PPYtamvSZ6Bl93oxsNuESyWKxw6lSLh6hb
RiaxZpPTOALxXVD0LTwYAeGgwb8tbAPK4zsJEk3cPaaWiHWkzrWVsVSmL4d+peNU21VzSsp4KJR1
O2qsVEfYSHa9p3bAcgRuJu2qZsdsAes36uhKsFJ6M82Dtyq3MIWuQvSt/9qgC6jAru+QY9uh6rKw
bPTpdqvkRUet227csiPGqnUSwFJ8u/gPE3Dn2s4iJ9KyNy2tgzLk7ksNWinP2c+1A52ByFHyW94P
bSqUwI6EmV0swK3A+IgILXjSRkfXrnGyGN2qA6ggWnCzqDxZjIZXQtvrddhRJ6RzpMdhRnufOofa
/2zh7xtioB+EPosRLrTBTR9Rlb7Wtf9bKqPyxpS3YehDfLuyALlA1haPXvRPCfL/pVX/J4XR6EhX
vDDLsKG9DbfZznbhgZpFsBzs/qMw5Ozw2CcVtl4aMjBSINtCk5rdk+d09PXE8clE/c8iLcyGApcu
OOfAZ8y8n4mSILszSv+6rRHaCCY0h/guDm/Z4T6YMx5b902vDS4j6PLArQWZzJmlvQE6116QgCAa
/wZHflGa5RMtpJcPwuiGBVkUm3wWbHJEecJc4/mstzQWbykwOqgQIuPIJBzb0bOstAjkjYWbYUJD
KcFCiMcGXjon+XPz4T6XxWxu2Zpi0uigzRznCJc3lj0AvQAkLz8IofeMvQjnkhiXRA7ToVYjrAp0
PbP6s3sygE/wMNey+as+s205wywSrHDkZE9uul/ncpngB3YmKtsOK6wc75BvO/ik2hoTif8MUAUo
vyJpABX4D+wbCMdoN64OrlDWyHueJ8WV1sp454DM2OUrH8gQZT4NRFzzgtdbBuZcFnOCkp43YTk1
0JYFrUSGv/Wym/Pqg7dezHMhzOF1Gtqj4hILoneemk649XMNDt79jeOJYc5Kq+re8/PTvsVIfHer
3pGJ5+rufTE3Uxvny2G8yGosZCPNOhlV1W5XH5S17+ZIE3Vz9TXkMGbylsR4kI3cy8aU9FQU/H/M
NsR4uQHazjsh7poYxzHEG2dqQG7gTaX+vu9Sszxg8I+0Kf+TTN75/jFvapwKZS75WFTlDE6/Dd0A
uf1gAeftv1QIxhLn2VSjrQmLAjHaA00IUbuPRfHMID2FK+N0dmGZ9zMHLQV4PrCgdkXftHihfo5b
GqQ2KFK3CJumfG79cLTwRqIa8Jd/WwmW6FTpPKmpAwil9U4RiZnUnlajU6Gx576kW343cKcYDgZO
AhDBmcx5GenUBok6yqjR9dt4ASTBg+J8NyjBA6Hokc9nXDS3fHz0ncOBt7U37NOFbOYIawGzMEVt
kjfrt2Ivu/EafA4AmAJ6CewUeIMiN50lc97eUkvBHOiFVOZAG6NUCnnAitG/Y8sx4gwP51g/pPth
q8PJVJ7ub/GtHNu5QDbTUzdmJ2vo/9sYZCM5/rqY7ZZ7t9jW++fFD2dPb9iUC1mMyY8mEzNVIyyu
dVVkskKkSCOC/nDO5bvlB13IYay+NQxho1ZY01tJinfRFlCTn5bLX4rLf3+XZ7lzoh7xAP/l7OYN
FwhTB8AMhjYYwPxYPtgQiBgJvV/0Pg6I0ABk3BTrZkvr11zYgXpDVc5lMRZaq2Mlkwoqyz7lR9EM
EAFF1GDaXDdHtdKxBH4ERK0xq58glkD7LdpiQb/OvHRt2sapFKnyRp13CH9Rd0NGanmMEefJMyTo
HBHvHmdTb93Ec5l0I87qvVqsZirMgLyRdt4hPbbAsYqu4jx15NR1/JKAXLvZKm6/4Ai+pa/nghnz
42GEKFpxJRk4ZW8Vr79i13fFDbV3HcEIOKd3gsWwDXpAB7iaxFs0Y346uRUxEE2RT80O8RaNNBgp
ImzBs4WJogMdKajPFAzGw/XhmQSeaMYGqVIhZ41BLd/X5ktxaKPUfL5HonmYP6Jln2fkb92Zs10+
3eaz4wXFV64WGXZ5tPU5yNlKsvtInCVanWFsdVj6isZn6578/LebfCoEnIkOGsXoJEwbQzvLiKKb
QKbl7mm+p1H1Z+5oSAYeeGEoR6dOid8zkWolGwNqYdRCgAGbRGgIbJG95XmkVy2IiKxlsEhSoCql
TzUZW2tUQljmmUb1J8lJhA7r3WwXkl9wElSuLtEGzz/OdaFm9co2nIlkzK7SSEoU+thNFN5QK89X
JdIGzao66ovC5lZIbpm/8wUylmiQxqYNSiwwCJDhnG2e/NPVkN/Eb20lOLzWtpsP5bk8xtxaHZgf
c+9/dUW1wbvt5jZ2k+pnAvLWvxaMu/d39OZFBNDWkjClDCBqxv4ICKjLRtDlTfbmY4x55xSvQDiW
iqvzeCZvauWZJMbaxG3eW0oJSYpEUrTMaIhwQxjz7/Yn5BEx3XxCzmQx5kXUq6qSM1PehGg7fjj2
BZqZ/qt9Yx3UuvYnVQ+xmqK1B5mMMVF/TIvOgS94JoSzcWw/pxb6iWYEBo1ewpTUGwzhKkai+Pa4
kHmHdHpcry4YaC/QuIzudjB2Xz6Eet1nVmpGyqYuUY3US5L6dhkScWbiDxKFu/6Vp4K3Eu2Yy2CJ
ooGuNJDfMNdME/ukkOJA2fSjmy562GMVz279XYIjUUaMZr3zRN7cUtXCxBJKW4hGu8tV1lFZqW0U
KxurdMyEiKqTaST8GZ+i54E3jeBW9AlmffRFoIsMnK4su1Qe1ibosgpl0/75x3TRLYStsh1e4qd4
phoc7/Dmwv4tC/Dvy4X1XTtpvZVhK9E9mRPpSVeI/+T/5M4/pVU9Gf8zSYzxF3xQ7xs9JJmmrYF8
7Hv4K0qSyLP79+xWjups9wDQv1xRrFa6HFM5AhE34Qf8Tx13LEVFMt6Pi+q5/jKWPQjln+/L5W0k
4xAGIBcqvARi84p4FeD5MwNV8H10rFbC/r8TxVw5MbTQeBhBP4TH+BgjH+ZlJH8Cd3Hu/neCqNU8
8ws8AWSgfpOf1mS+SK+eQMKQCAfJtyVe6u1GyZuOjKQgX8oxCaKkS2EKAEAN2DvRJ+yO89FOXYJK
nRPN/LnvSo7g1o7poDhJqnkKlx79nnN9BqLL2bP0Y3I4jG4YNTA1wsBgCDQ6XMG4c/ktqtH5elIb
yVaca9/tfAI/QeQO2ULZTK6l2S2GYBXuyLuLN/wj2DLal0TnTcKiMvtt1HHRm4FebMPPaZbtvwS7
36toj3RNrFhew69Ong2Hd8o3MhqXYpmHthn8RgW1crEVFqKtoGcofpaX4XxYW26c2E0Ej2lC7itA
9zhtSQWhNOAtppu/qjXHGt2AmFx+CmNnp7HwR7HADkTLCbMYMJsNbz8wD50tvlmb8iFa/C0yW9ib
mCp9X9dvZO/RSwE2NfS+oJJ2hW6ZFDEF0i0styBrRw0TNH5oN/V3Mqe8dEvPz+WwyQ1fVzDnLIKc
bpY8NU8T8gESiXaCWzodyH8EFwq/CYDX98DN8TkS/zFwzUU6y+btl/9oLXmtWyfv/vIFB1sX1B3N
zCbaq1kyLQsToaWqbDDTdolJDaCjjheiq7raeiCgV9EXk5scC/u5B077OeHSM9yw15fiGYdS1fq0
aiuIl1fZk/AWAmsvoEzqzAEzfQAwPCL5OyfncwOKAJky7Wg3KI5JYSyo5mul2cRDubUW8ir6Hkvi
vetO5dZgz/LW+pfvpF8c9aLLuNrlM5HM3QZsRg3zeiy3wVL7Vt6w3BdwM3xl63A5hsRaRUdafAPK
gxc5X2dGKRkbJdcHSSAIEti1ZnVgxnBgtuBIQ3/6bJ8gal7x+mdv2i5cHKpAGMSMgQGXJjPBrFxB
GTEZGRX4OZDjM8EFJCjApJEHBeXgdq38UH7Rv4jXIXfLWKM09G/Jp4t99kpVaTZiSj0ka+jVrRCj
a8dkre4m+9Ny2rXB2c+rc9QUkCfhomDYCIpRIqOuUqjGkdqP1XZ8UTEX2K72peq2FseLuZaCkiVQ
woAQaKh5GYw3UWSiXkdtAcb0GdqVlIz4iO1QEw44cq6iOZiiczmMcoCuRKvVBnLMEZZfdM1oHqXz
biImr0X1hiQ87ei7pRxH1zxAden7E+CF3TZzZjRjHRGV82pfeWDgAzyXwDzarV5aUaBBAjzZWQkK
jnBpzg48P+UaiAkLKWJ+JFUAzNNlvfMOKEyxSLsRFzmTifIWH6On9gW8n/vaTsHjkxB/H+5NlPUm
zBaRyQ+34nZjKxEYYLIOZnkjDmITun2T6WJTV9N2xNyAAWw2xSOF/AyA3GXuuB5JuEciJZpPj/dt
GFWGCxOGlZ/LZZQlTMM2E4Vy2r45e07C7TrmYX6bMY+qHKFPusJvW0Sdf3XrBhlFzT7E4He8v4gr
ChEQz1+sgrnAY2UIGJ0FSaP9lc4jIAjNpbrMFtO8fqudz3oxggVJ3+K5BcMI6txuvrj/BdevD3pr
TsPZ0B5AWfEYUymoWdnraaRth25urPqHLegMyfPn9vHHuS/JoLt2eWJgDdBoZ7SG4By5t0ujbBSK
bsS9om6bp3ggLnDRR8t+OPpk9mGR2fc8JEgjL/GfxlZwbNd9WL26v+Tz4fP5sV2DqOQnIKvFozt/
eF8sDovF29Pf4RHUGM7a8bdva7TqrA8j73yutfvymxkt8z2xKJrBULfrtxxEWYgE0BQwOTmR5wlo
EUuCupc7EBNo9r1P5GZVP0BNDEfj5rtPU4/Y7cOYRzQgSxJYE9ncxmj5GQgjEn07Wy4FewnGxF/d
Ucm34Rr2r+f87kNQQoA4DTQF5HFhLJO3F1DEkfH4w4suT07YvU9htLbW/WDMDHxKSsZVSt7eLPK1
+0I/Dqke3r5mT0vT+U1tUFIACrz/7t8ysCkUBHYW6NHZJ6WeiWeHde6265eWO+jj1FLAfB2uFR3z
oSowSWwWoS28oJVSUd8Os5SgameQl2j+AoCwS7uGkB60dz75Ndz5cb9/35vOkYyzjDwAPu3YPTLp
iz8+080pSLv6KLDh0rnIoDEymC1rFLFqQ9AIbevVuAIGr0UXSYPv08Dw24IooHpbgzpl9aaArgiq
9vSboyiHj8fkHIIYILePv0uwDsZLHRFYaKvI/Ru2FwAKpoL2Jl5GL5hnRl47u54RkaBieODaqms3
AHwGoKmQ6NhAOrL18v76ialVZZga2zeavq6g/i8h0vIJOsoQBKPOlQDdCFQM6JZMYMTfZEDCwS6x
SDX3viVRaUqN3UyMlQTRPwIkOJTMZlZ9W9RCpBjb1u5mA/5osI4jCO1wLxE0APl/zJaDgzGpOPAd
TnsgMfi3OpcyHCVk789/fZc8hHYtkwBozNXh0NoWZ4yZQu3Z1VeCxo6OWUcuks39BFNSJGNqGXAB
DJIsYzC5SDNaRQG/jL+QHFps6Mh3Qh7yZYGKPcXZ9fD5NTsg+B7Onl2/l2DoVcAcCe57RFfsnoFV
CwNVMnxNhX3JyRtyUI4B9UuJQnBgSHJYiLZ0G1919B589/fbJN/flD6pxMaBi1r8pho2guH4EDsZ
aH7QVMEr2V6Hf5h+iPlhIkY6Yowe3qNLHQPsqvB0Pzdxd0EmDGLUwB4WAkYDDWRvktcMX0DbOcCd
t0Uw6vAaaq64gNBpCm4bUQUnC/pN0UJ7KV8XOswrriNzW9CJfctoKYJ+pgYZog/uOAEm7cnC5gUy
Ni8nE+q7Xz7muegPe4xrpYCL50+PpMuHZ9TiEhv04LiLyMCBV+r55/55yrduI+XnRKghmiZ4Mi6/
tK/6DK+Trm1p8dVEMR1zhhbFXpkhPUU+VLTZ66ifIYlKnihlcEeeansyHLFxM1678Q1/idL1YMQn
ZoEjR8USvvRKZDWpmBvb5K0Rna/JJ4qH0BWQzqP/knzcX/k10Bp33qQ8mkhJg9ebtUN0QFvaNp6x
3bxpxJlgROU5yLkM8vax+Yqcrxxa/YZ/+gTm0qY3S8WfuZ7Y3TPnU6jJu7ziWDPakNCeh/arK9Yg
XSuaKsxqa4tmr+NTYEsw1N+GrSM7KNiUQxPpctcnHxPBf+IU5tXRGdeUXS1D/cOOTU4Ede1i4XsA
TETHnUwHJzLqG1aBJkWVYG3HwdUwvSCdBwEf8HkVxINA+UwKC2NVp1GNpwJSJs/2MFNQnfuKHT9/
GyD/aPejwVnUDScZ8kwDsHKIpZHOpaprRiQm0ph625gIjyLsVPAE7C6u5RPi6wZna4CNDGbUWG07
+K33z/g6kLNQ+wChDxrtcMgWc888rDSPq8qDRUCHV4E9JdNoexI62rSW44zT32LVCQNt8Re48MCw
w8jCeL4Mo9wjb5sEmMrr8KinrxOaMGgwrUBbI6uNC8T8vmz2Za2LkrCNHmhSd0AbtUCkRY0imY1e
6rm5DF0hdeV+ltnlgmdcr5NrEI9tRMqCDp5F4uLyHNPQk/2qKKxt55Sg+65hm0JiuIX7/lzAIxQX
vEfvuiQNODsKOXjxwLIFwBHjKKAwV/utkgS79E8FW6SwS5bmKnXjzXAEWaT36MNTRT2GW/a5evqR
i6FJPSQ0aKjDpuyzcSybZITc3AWN7aI/YMruMqi3ylznDXSyrpwhKsuQMTQKior4gFmjL2gmBpd0
wW799gHSbne3kwioEX9mwKnNYByBaiBH94jAihyPkTP7BQ4gh5cUOE+/7v7pA/S+vw2QAQ94UVdb
+33r7id7G7g/f4cXa3lYj/bCgIu6goP8vng8/CC0ONiPB9tdOfdv2tWLxiyEMV5JXiApTBfib9U9
BsstwKHJy89deUEnGRZGRYOYFqQf7A0oM72LhSrYiSvJyT45qdwr84vLgywMlBtd/UiUMd6LnmOk
oeSZULcj2VNwzP0NOs0wv7AP9PcRRIgqBuOiyk1V4Sy52CODnEieFeymbzwt5Ml0nr524EuJATED
UyD1czvSrF4f3t3Bdn9Me0U+F8owv/8Z1xVvAE5VWEMA3JBhBX3V5WfEk2EIjdUmu34k5QgPUsUY
rC3ItCNggupXmdu3cUWCA5JwGaYDqwYOCpM8mBdAkiqha00/3QFBYDqNB1CyYjd422kz2+PPz1+6
67lU1Kw+Ih+CaZEKrbGDwFg7pXrPdluaxlb3Da/ZgMHYA2sRhmGTVF/e30yqcOdHivSjAqIzsMVh
WApcCapS50Jav+viKfLBZEH+KZIKXUN4t4CDOLGsIx6+/O2xUGPDLwx/WzzIk7sZAHpO59qzidsu
cd7oK9tuoWSDkdeYKofkPuqljG0XqrBJjc6MkciyZvkKkyOW5S+6kyn5MNxmjL+UglXJLVKyDhgV
C5QlrjISS1BLJntlJHI+plqcUNeAiG7m7I7fBYjJUaHiBFBXqdaTKMyQ0UHeDplsABV46tRqep5s
s2VJ29wdQULghPbRY7YLdvK7v+n3jTsBjxGSGNmObLDLlGMBJNb1oh8B5w7tuNBLVIOZi1CLVThG
egpAJ8DPCqqi6VsqkxTtlT/oQfG5TJys9wN5qMadpvmCqA5Aq0sVSvMkMPWyzLdh6rxabkcjVqS6
ts+v7ojcxEuLIqzOWyT7ekIonDzEEgb1ua4RNYUQKCn4V7ZZMss6jGewwBvp5PUCcxVSRwITIG9f
WcONMSSI+ej6QI2Ep5Qx3LXVgYyvFDEQFmOX/UMTHarQrnpOtfUqTqJiENUiUEJoqYCN5XI3JXSF
gelDKrbVQxz/tSDSx2jp+LvG2GDQBTxzopOTgbq0LQiPQBOgw3U2MeuIERdriZd7gVFu44roBrqO
c5J8ayHJArLMe+K1JKydiTcr58psovETTxTqtzK4sRFJXy5SDhMMzUwhNR11JDxAENVjeYrD8RbY
lxx7KYGoVcUjTinmWf6HsDM89KZH1dYaX7RkEX57vHLULQkwLZjRjbOi4xIuF6ILqYdZDV21Necd
BoHvjO7rn9p+mubA0DzMADcx65MRAGBc0deKVG2nZp4Xc0V5v//7N7QaVSgMS4e6QQ9Y9qzaMCIl
L5N2G5IJNL3hNsk/OafAiMB0ECRrUPYB3A6zvuH1XO7RoLRDaEzVtOnl2Qjup2DTVR+8d4y9Nycp
yCpIFmUdljFX+1JKorbVUBvTtMlkR3n1nlQnRaZbdkxiR7ypwIz6QhbCL6TKdOSfcHvYhyzEWLM0
SEZ9E4VujzB+u5XH17xw/9HRUCk4ew0Ex+A2xZPJ7JuhqlnaIt26kSyQOAzGxliZAScByejvv2TA
GaVEIRB1cuPOXIuy6LR0aFR9EwABaYn2oHXEnzguL+O//K8Q1HQAU0EqhJ13XUi6EPippm90WOZp
wX3xWAWToF0iRm7hJZAMWve4PHpF8/U4AQ3MRgk+g+RZCGwtDOz7h8E8cpiEh8AU0yLw5pxgCcwj
BzrO2CrRzLQNq5kurWpgvMJ+FWXzzM1FzuPGqpeECjfeGMhC5ooG+Zfrqatc1CK8Dtv2s4wB3CLe
elAJL9S+WhEjhdm1UE1T4MwhRTyIdrdvn7sIw8qs31LibB2rY+xyqHqc6Zg0yI2aThCk5ER1gpfk
9/7RsAAl1LpUCj1FLI39wkkxL7M1BF5ciPGInMHoFu9mSQbgzxC/qqRVSayDJgRk9O8oEb5Wc2GV
fIAKs5mHswAzvX6H3+JQrGiu+v5XnQhaz15W+lUgXULVG0ZV1TWWwFUT0jYU5R7F57dNSGYbFLPI
BzLniLvTU40JlDAjjbGRWPHdZQz+cvwLCWZfX5S3TqIJZXd/fH14yt8wX6Bzaeo4QHJdBqIwnxWY
QIOMCAnRJHvABAsBvVGPLjnOHx5Wf4c1gCs/f/dXdAIZ3VsRozGVZQ4GOGknFCtypAzW624mg6Mk
Qk+wNQNqe90sop3leg+6Y33UD81c0+xw1xzsRQ/8Dsr8C4VwTAsb9dFdRn+3DKuC5x3+BKNcXmOK
saflIoYR5yiPo5pjAYoVooLz+owqoki26pGzDVfmhhFJ9f1Mn9NQ7abegkhVeddtyjlJaWhS+wn1
kpJ8hDg6kEu9KfN0ubX/zK2yDABC1N2WNnbNpARk+EQGx/LsvW84Ssf6/kBLIfzFYCTgmVA/BNv3
5beVEwiH2inGXUNr1Yv3V+0GhNtOIM9LE3OF7+/E1UZAmALNRnhP6yAi/f9nG6H3fgQAeuhtDdmJ
LQcpwjRYmzwk+801AQ2AZx2ZSZTymCOu4Fb0iQExE+qyh2nRYIBBCv4kFMsS23+8vyYW60B3EJae
AnMQchtAtV4uqokSNUa/rLD1nqu99KRKMxP42V/UK8ZxttKPWudKQKponL1k05DwbumgPTDCYYAC
Bg6ymymafW/UhZzvtEeDMjYVTkMzbsOfYg+45cscIxxmEi9ipfmyiysNqUh/IoIz0DaqsJ0XkhBo
Oihui52MKaMvUWNLBqlKO8NYRZ5uXr031BSChg00dHDKrwj3E3iAkZcYxS7+K5bFPsYcVKcEz9FT
wGVop4aIWRVccrhneDxBsMfGUHHud40fY1U1RtdghlNpF6gOPoRE//GespHk5jJCNYAHBr6xmahw
oayCMwQFPruZaLAUE6Tfip0GAPhToi4VsAnGiwjsGu3svppevanAeSOXgWgQfg/iROZO+EKOoYmS
UWMuY2Q+J/1DwcsZXzkh6LGFTQXFPQwJqsKsJRm8YQoiqdmVf/6hVrdGMHvuwDd5fx1XJoRKgWOF
PaNvJRs/9Xk9WEKqNjt1rjjGsX2Inu8LuNa6SwFMwhi+nAUOEAiQUb3WUXzTMZ0HI0M558HG0bi+
SEYgFABEF3N1MRiRMRujqPeqL7e7YIlc2rL7FlfVkz9vVjEoTry3bn5/WddGkZHHPEJi6gmgxJba
HUYJL/2V/KQuC1dxtWXTc47o5tIAHMXsCOS1gO1gltZORtIHtdruipmCeqHTmKQAu24+a4GPTZwQ
HQ4Ae7zXi/tLPM2tvbzFgJPqsEkWnhkM9WLkpm05hrGALVUW4UeNJvSfrwDVIBdzmlV0bcH8r7tF
AiOJ3pg32Sf1ovjNv5BS0/EaYyyrSTDLPvoNeYbs9oYYCAgwHvsEdbk8a2maLCNXsCERWmrBLkCG
AFCXb3mYtR3y2/FS5rgcN24JhqT8n0D6/88e2lBppSzUIXBcJUugHuxe4Tw/1xKQBUYuDQOqTYuC
Xi8lSHGmBYY2TbukWSHNkBYbCaM1Pef+kV4F6ZgoS3vREKIZBhLPOruQvEvbwqjEXQbaTdtCh0yL
Wbqyk62aTfbBY5w7Ra+XGoRil4g8LEgvkKg/oQ3P9s0yG9nAqFJhJx+QnxfetIYsvcb2n7IVmF03
wuz+8tgiNJ3wpoIiHpYfA23gfDG7WDdNkNS1FO57YJO7heUmIMyRHAWl/gS0VQJcfMGe9dDNd/k7
3beSrWV2z3sbruMhILCQlKA9EhqCdpGJVccxHIwsz/N9B7Hxc/WofcUHDA9CswYdTZvPdTt9yGfi
OgX16viA3hU3mU978Sgfx3kz05a85MzVa0Vhv3hJMMz0lGyi7/X5OdQl8Kv5BOQJCGlwEB/8O8na
ebyDNFQGVRgS75joyBiLckpRNQZ//n5UZ9EufJbf9adw0628h+wPcxVXgMoBBYfJYMvEX0Xcchd9
Dc81DYVCdBGAII9GfRh6w4hHhsIQtDRS9vpKtzPwKO4rUNqGs5JjFK9UmgqipDEYMo7+ROB6LrdS
sXow5ymZslcQa6RuiRJlNPtWVt4a8zkf7+sz/eiLRVEdRvYOeU1MCkCp61KWWUZCL1hmcNi5nGXw
flm+/GVRsDB+E0XQA6AFNi8kZLUN2SzUAWHLwEgKnAtbCGwC0woiK80PhePXgOLKOskrW4wRTotL
QKYLkrckQMcjaTkbdksynivk6jAEnpbqLpfVmVORTEJaHIYZwO08ZrgrHcO6MA351DkCV4MlppMS
v87jQS4O0lu8TgBZMsENF2EZ90+ddfzgiZ2SjsikQMXw9+UigJzqC0lJy4Our6dqNUhz1ZpHhq3w
2oavdwvXheJcEbDSiIcRFKhtW2hSWx2qN8VR9+3T/XVc6xh+nvLIoDBMRzUxVrBsfVMa2wE/76iE
s0e3Pp12YmlIO4IkkOWFCDzdzAe/rQ9hQiZUS7okIMHEOfArIXiMEcjLKk38o/bLuK5WadZx0HnF
AQPo459qeoJf8w+3CPl4NLfAtUAZBsaZsct5JmhdE+rlYZAdtMqWpXP/9+kXXhgQ/D595dF9hEDs
alKW4vXWmEx+dRBe0+f4w0IpMHU0roN6ZfshBg1VQPpR7DHQG4zGTmIuC5leHWSM1kkEB1MX1dmI
XtsO6PIcoLqKYGjeXHk0+UPqr7SMljRA40PnJINc6+Snnz1thV9DC8OgPmiSk3+Uz/nz+BztPOBA
DeArxjcZeblueX9bWWcNh4UAkyZDEDTpaPm9XK8aJrLqJfVwGL5D1FuRf2odidc2dEMIMmo6rBnt
L0VMcylEQ4t9jrGX2mFo51m77mpMnO7Nw/2VXKs4ik5nQhgFREI3DeMKQvR0Lg+LMDh2MafJ6sY6
kJ4C6QK1ajTEZNbRhGYd+KV+qOSH0Xgw0nUP4jOFcyTXmg4iJ5yERKH7aO2jCz1Tg2yMfTB951iI
OtO8TwUpQbFd9O0qajhO5pV5xjWFhYY5QLrGArf7pSSrlhQj1lP9IJF4g6wUwh0e7c21TmMGCGIv
+Bmgv7maoayG2agXoacf+tidJ717/8yvD+Ty15m3X/M0QdIT/LpPU2rz2E6mefL8z2WgFgSnEPEj
0sOM6QzHwTeksjQOVeBqnT0C9SxtwpajWtfai183EOvD66fAU+bQR93L43ocoFr6PICv98i9HzcO
G24lXhod4D1ADuhenqlVUbed2japddj4zcwTF11lm4KTJM4/3i6gRWiwgLoTHCfmridD0XlTYxqH
Pnd9cd2mttW5iTD/76Qw3tEkiX0E3IxxkEAPPx0LkEd6dpFz7sf1Y4BWNSA5AQ2hiAb2aa7TSkv7
vrEOVWvLCamWEOXV7oT8wQe3RHtLGCDmlJAObj8CgMvzSapct7pOsg5dSELDDkp3G62AneoffV49
6Sp2RuMWnTv7b1n0W850YYzNyh8r0TpI4OddTV9SQ6xjuMQAC1eIXZM3yfeGciM3hnAd6WgkGi3m
tAq1AZuRWHmHCtwCyICjamU83VeIG9qNshhuDqATwFCwwCEvCvy8ywXv0A+uVbserE3tf/q8AsKN
lcArQFB+8qVwUpcb52UmYLaF4R2aCaRCMQkEn0sydb0U4NqAn9DR/owVXYHqwW6MukvmHYyMaKi3
ONrcmg/DP76nBqJ6+FIwO4j/TompMxXQMkP3ESAIhx4kANWr187N2tZ4wez1WwYpyGQCbEgxGywE
uxWaSqr82D/67TFM5nOjf45yZ3zMdY6De1XzwHxYtIkB3QhAE+WaZAyongY+HKjGP76E6BsCkwPR
eyc9tOvQIEGMpD1ulF159oOdlhzZNw6MBtAqZXWDD3K6bWdbWcqJGXhd5x+RwPNQw6znDfgJ2/kw
cqzetfZhjWhCQ2oNe4p/udS+SZAlU9AV/5hUu6JwzXYe9O/37xH7ogK1KSIPScnKEfZiUPSlCM8a
MyEeM//YCCtcokF0h3wea5yF0Gty7swDf4R0J32OUOtDjMu8RVXoYRhZ6MXH/JAdeZwe7C7hx2np
xEC0IJkUE3+5hFCepM4C1/uxeivbnbRReV9/vUewNDCg6GCGd4Ys9qWARlJTGfuUH815ZLcvCbqc
ON4AC/5EyefUsoCgjWK1kJy5FFG3FqJzbWyOGlCm+XxAMVyhIxxXolssQUQkk76d6+vH/AvMc9rS
MThYnqvcEP0AnYLLadrmGozmVV3kFbHSHkdbmqmfJvJ8OUYvFi/AQW8zbpWNtROwEsAk0wlWGFhF
/3G53lhKVSkY2/BRQZPdn7HrnC+s+S+0+/cc5EOYLUUSF4M8IjLsPR6C8Oo5PElHlRswd1wuOHmX
0mVlyLoxgPTubUAxHSyxlhvmpPsrSPHM3Vp6dhfKT9d6Jo2xVEKYZHInNuEjJhthVLeA9i2MG7Wl
1kFDk+nev88sUBqGl0qDj48ing78D6NJimelrd934WNNimW89g+I8lZtBAyI6FSbfiE8NY5WcJIB
V5VvSKUEIeiewtOCsI9ZY6wEsj9mQfSY//WFHaD/M3PM91/5R0K3GpEtoi9qHqj2WmdPQoGhR5iM
q6kx5lHKJrQQYPz046TY6V++TdGW2M+npW4X8TLtbJOTHWQ9ttMiDRgyQPYRELLuYQofuLZEyNPt
aREFAI3oJM7I+Ppz/wyvrQFd2JkgZmGlB1iqLEFQ+DL+FY/G2vxNP1uf9G6yk1La0qus3h9kdIgO
dnak0N77H3B7Z88+gImta1EdorFJcJzogj2OAwFl3kycYcrVUzM3lg5HHNUO5oZcrJe5j1mP6lE3
QBwom1X7Q/7dqztUJNGbO3+w9k70yyOovn2SALkACImHlfUea7UyK/RWRo9iupaRdR/SJbiMn/29
yMuI/j9b+W9RbF43V63ALHqIsqxn2XDjhw4NxgpyWeZrtAp+OTtJD+ZqJ+EroDcTLBiYln5p2fpE
TeJMHqJH9Tn/SB7jQ7lJ54PbP6mvwSF+FHiZnlumFFhApBOQVMYLyb6NfqhjJIKI5dWZO6HAKnwa
doGhaMOm2/DYMv4fYTq4AZC9gvVm1NJX4jrtzQ57mTzAH/I30tGwtZHowG6pTvg48krzN54peBXw
ztF3gsKcyGzn5A1q18t69DjOrcBJ0eF7eEx4qH36I+yZKcDv6EiXgGVWYwLBqY8B5+zH8NGLX9rg
L33aCjpZiQ3xxx8BZFJfB46SXPkzMC+Ue1BF1A5DIzPRYCQJRiFIVviIevy38JgPDnqP9ilS0YvS
iX8UDFvu7MW054i98Q6ei2VTj/FQTOJUQmxrJ6Ch2PkfylGcTR/iq8Brw7v1HqHp6ZT5hqIgTLy8
B9aYJmEpKzFkle7XBLLwX4xQIt++DVo/O+YZMOquMEeIFB7CHXjR1Jww/m2v90U9CmH6CESFRDKn
E2zyq3xOz+1jGhDOPt4SRvGqJ3gvMm3MLYja1EB4DWHVsntM521JupdkZae7aFVyXjxqeP+HtCvb
bVxXtl8kQLOlV42ek9jO1C9Cku5onmd9/V3MvTjbonxM9N0I0C8NeIlksVgsrlpFjwsHHbL8yE4j
209BqUWm9qArpufMCZ9ylg4xXS9MYhVyjv7n5ym/v/LDccy8Mj2Ho7nKrahyo/gSJca4y/6Unzma
mP2ZIqwX/zqus2ft2EPb3mdM563DFmESimV+assWEldD6ZWVpg3pGcL2J9mGPNL0WbohGJirp85+
1t3G5D91hPz5ut61jAlevLeTKSA0SFxgkZ8Bw2tuqEotQYyZn9Jzgef+HgVmYWwkDjhNpjei3LK1
4kduK9nvm+ZB2Q8XNzt1Ryjer5VvXKsN+RR+3rcuWnvnZ02uP4jyRgHerGotxwcphritPwrnkzQY
iH6jXTGoSWhkr6AJZG96f8r1U74Df8Wodtzpq0ZbVN/VnzU8nISbZu0fEuNdshsX5VTFhAr69hIx
mxD+BLO0fV5/LLXNm7xsfLHDxyYI4xMjfQpVMzk3JmeJr7ZwUux27R3513bTmOv787SMIEjXX1RX
IOmIGEKn1q2Q4qwrq6I5a88A7jZfuKJVLymzC9yN+AHVVdChUEnhGHLFFFDvV3JSCgACsft5QlV1
vEfyxpi2KFSwBoaPXp53czBq8cMmy0G2z5rzaI5QVvvQfzUjlMle7s/dMtybo1CrluoVhukBZXCC
S/DCosMunRYkcWCmeHwgha/UDehvP3X+W/Q9lU9F6MXI41l9kj4hjvR6/+dvRDTz3yexwVUqSRUD
3+NC/L4YmPGveBecN3ptxNAMeE6hxsR6Nr+Fh8c/pBnwmKWSrP0cr6zKyF/5uXAWzgmaJkZoaDGt
jOilvPQP8iczHF2uNKrDkPBBPh23Q9zR5nCrfMCdKWuFs6qZ4vNGBhIhQ+9F9E5LEB+a/IkxoWTC
5h5hhkgHwCIXjFFfNcKZf6o/Mqt0T97vav0VHcvY9Fhgy5OYPKSSlyLkh5AOJMO/Wj3RD6KG6GGc
05fod1kbw0U59m/pI79HzoSVVL/hCQgaisVR+KjDsCk0v4xlbhVywrl4HxoDKfzOmMxt52ZPENXv
je79/lT+hIGzqSQ5BDA6cN0l+rF09hGFnVIdl159KTarz/RPaHcoMkntCf3Vmh3/WNkSwOt15TRO
v273lZ2e+11jTQ/8cVxH9v2vWcYK1NdQoQiXyzGnhXp9EdFvsLRrlJv6UL2JQNAges1ff0YobXz7
FsPPLwibKzBykV5ElTDqhJbaQ1w0gPtYitrZ4tbO5jOEHh8m3zTVHQOJ1h3Cq/wcidosiag0ilAB
aXSLfbXJrMH4k4HoPkF4VTYbFPw4Akp8GuhDB+vODl3NUiESLtihFWxTUPJ8Z3pk3ZRpWcDFV1FW
lytSS1IhGiLpES1Co9/aNttk6GZClJylnQDx2wREiT8GFDUgW97jj0dnHM4VnZWL1g9G4sYoOEoY
OfjF+UtNFhVxT4nEIxeDyepNkCdAmCDSXaSOiWF2ixORwqGOX6HO9TyPfnDyF6INRMJ7KJx8vX4Q
4a1674FE9fs+6DKsIaCgvOBK8VNYTVmCznN9qmSKdp4c0pZVWivraR2awjY6jihNraCI9wAhPGuL
eXXvY9+YV3hs9HtDIhrxKN37oZc6NaiigkNIbuSlOfCGj/xdYSDthNp4nvW+Ji78NRpMoKkF3loR
RREpgLkL1eI4L6LYjy4NpOvaw6e8Hc1vtM16SFGG5eOFH7VrvNW4yCmgaI3FVlhQ4cEkRgUL0QAA
zRcvv+Tzrjy4Jjd8M0hJdFGf0dEDKuTFunbMlnHMi2STzFwpBUM5r14ooypCpvKSGp6rQD9shH5a
YOJiKm4qxM2yERxbKMKFUDuUDCJX5EPi8/7KiotrP/UR1FQnYG2s6hAfUbz5aw56FuikjQtGbiJv
g+LKAbo8qERDN3SjcDUD5p2YygMa3Zv3v+MnxqAnA0oEyFChqw7hdM/nvGzbMO+9OrrUH7GNlIqj
Q+nOg8a+CC28lZPa+CqngLjjgIaKn6cGYrVoEmyGbr5XzAp9MNFa8V012g2071zexXlgfuNWjyaw
uNmjz9tA+oIzecg/xVuLz9ZQqUaeNbExqc8OoqirYlGOLp0jQbx+gxJLIlz0NKGQUYT0wWjyaApe
bEoXbRyeTq3TOyCPbnhHgryL8ZGCqD4Mxjm0uEem8NZyacHr4kGWQ+EZWOR0umMQh1yt+Di+DI7+
IL2XdvpdPEaWiMrQldusKxuqIRAnZdwWFm+weOO/ggVVcr6SPbjzfj4Cttm3rvyUP6HlpaPb07ZF
srjYriys7YP4ed9+FrUdQEUsySO+Jy9yKv16w4dIjBQ+n1ymff30RkRy4Y9DO3ImXEZP7uN+/+r+
efzzx3vrH+IHrjA6VhhNnP7cFEjIh3oEPJlB/IBOH6epHuHZtswu3q/M4T4EO2bu1mW8g1GCrYU8
DyIPTDN1SRoLofS6asgu41Z+aX9BtepXQDoQr7nT+Lux+7P3CpM6xGiEUljMtuDEIS1GCOkAwq8V
UYpM3XuqXmrSMpCyS4GOn7I97Xz3VcCjXAZ3gMCdFfoQQ7kHR7lhYYy7JEY1IULNdJ0+DYKZmvxG
P1Y7dYMyhLVklc/KsXYaG+kYNzxnz/rFsyHo9rpCx8Uj9548s9zljcAPC3A1BZTP5vUw4gqdfJOF
R1gol5Zu4CjoNiZaueNBMvu+Wd+wKZxApGgOBkVKkud7aVBSfZDVPLo8gNBsn0SjZvTkWpQ7Y99c
ISx2qzLkqSiOQJB/+aXZv8R/0JRzl3z2ln8wpPUY2fImRHnlM6gUrMbWNxwUxgW6BtJc5DJIeQo5
y6RWwuXzkqZGj6NvXT0xGcmLLYM+BeDtAQXZPFLkQB1wWeutGj/180u277+5L4C9lC/iR7oNznhY
tpRt7BnTN7SNHvsLzzDhxe3sf8HBtSNcLhHJofn6dVVf5doYAfwCjfrXwAzO6j6xucfMDQODtUHp
sJSgQZoVvf6QsAOzgjqMok6fylbmcxinpjrlc5yaw4S8ac/ITy4CJBqIGlbZN2lalFN+kUB1Mf1d
/pzshG1x1NYsJ8CEIjvkKhZTJ77QRPCxL9zOOxSb5AG9YfbBCWnDv31x+RkUnsegKwP3DeLIHAma
IlLsCUJ+6beyHSDN/Fm86s8RaTj0qERMtYxF1gV4SBAgwYzAGk/SMjWJFS5ZBXGoF+kBycL+VD9p
D/El2Enf4QNrp92wjBkWNYvNxLV+wCXlJd6F28bw0Fu7fWWp+tPOih4Q5awCVRsgqACQYJM8Smv+
Afxoxoa6OQ6kVFCHgbgVomTzNQq9Lhbjoiwv01f/IR2DT6kyxFfv477XXWT/MRI8QSDNAfkPks+l
HJMIbTcUAeflJXnDc/Pu5DrOsDNwzh0949V8WpP2yPchb8zdD3kAZV3Q0UXxwXxgKaqwWp+vy0t6
8qHv/9CAwczinCxu7ci4gfpBiq+gZwSBQQqEU4RcDXK1vhDd4k8IbAyf/p+sNlX0fpAxOh7aH4W7
XvVoOlBZT6KxDYzWUCxyNyGdi89ENf7+uBdXvZ9v0kAHJTXhy9zjahqnQNO4BpcgDQJ+6clCNWrm
CDt0GHCRyUrW6g7ZAqjk6xuGGxOJ678OMGhsKp5pyw5lLDqwoUj7CvGUCK2dqo267R5qB+G5k28+
cie1XnhLcxKbpfG7uP/R8JTDSbpCElrfby+TA00IF1X+iFp5t9h4iYELj6OA8bUyexAsipO4H47Z
lpUvueFdEc4gV0kqTPFISXecU/pIDcK2ay9+YYbFvvZtldtx6/o1O+h7lo3f8HhEM03D0xZK6UDx
ogZcj/Eq4ZK0xfmkGIforBzW6BG//r5vUj9S3PSyXsNQMRqqy1cZFwFmdKO9uFXOypewcxz0UVcf
q7W3d5Vfhgtd2s44bXQ7+rC5zdMTGjX9emqRmToX6Prx/bfXbLLW199Ebb0qrZusqZP2Isa7ujtI
hbkGig/BSJ30f+ihZfM9oodGhAb2lWuKJ+spYcll/twOqImBVAZu16hiRERJ38xqve6CSW3ry9uv
h0/kijij2ZRG9ghB+dCocd8nd37cljg0F/GhwkP+UO30I/HKIZd2PG7tLW9sP5L1s2SjQxk8Blqz
Bcg1jrgC/O9fT7rTbZ7ur+mtrUoKoBHTgF3LLwKpUir5SiSJXv3hRTeKRxl9M89o/PisWj1SipKN
RhoGt+EtATEdt6l3mVuuA0aIcONcQHsP3LtAywadDcmwuZdWi0jUQTFuLyjCdiq0O0d2/6edAroU
oGIK/akrWJBvoYeZxeqEsbhXw4Rm4NTxKsp+NrVB0F7kg7ztzgU6Ytn+FprdKA22xTek+we3dMYV
y0PT1zAal7pz9pA89DXOay61XSGJEhDRC2Qe472CXLuU4tzwjNzJ0J9Bv6wMkUGCXZA2KHj6LNZT
z+9yCfDcrthzx9VRPw2vq+PqMLjtp/4YHFgyZv9llUnTMQTuIFhTq1zh8Vj1h6i9eIORvsSn4hw4
01o38y/o2quBAU4M9y5dzrXN+6BseUcWXXMZ5WClSR0eHDKR8aGchS4V7Spa8c1l2ENiYK3EBgpn
n1XWzN5c2CsYKgAVpioDxUhAY6Rv6Yt7i//goX4vn8uHLGdk927cg+YjoqZ0GrNiCiVATdCs+jVh
Dg8JZMqQrt7x++Gg90bzft9j0N34SOsTvM3gH5UU0IFPMt+rK34S0jKF3UCpp3r3Nup7ulWUbW+h
jTD0EtAVL331M0NlafYsUgQUMF3nKNc8RzouNhcZR3m1V139Td+VB2E0uO/UCR+ZPCNybM7cOlKm
KHmASgCRD0FoNx+pPI5RmSp981T2ViAgMZJn6DKTeDZIheV59RvZtpFxni2Pcuj5g2CLqAE6efpS
5dkT1DDypwFVqoawWnetGYwOErXoWqJa6CzWvXQMcyXrNR8l6aqEMgEiIIQibGqUCNk1eawD/kk4
i1DC6V2xNyfIfHwLLcN0biEhPkYeDw+qSOZRYaGcJpMOzsP4pB0Ss4JE2MspV0wQT5m6jIuNTjiZ
qC1DWE7IHHQX78TXNC/RhRF6iWAS4capBYa4yxlx7o3FErEdsNNRfIMAQKa2QlS1vNA0hfQ0mplk
JaqbmnlirtxqG1d26VnJG2PvLQJr2ASSsRAtwJs0UeicW2ShjDkek1K0Zja0Q4WXSfwJu8BReyTw
BjSTMksZYQIDdeHPKFQqvPRKJeEkLo9P6i80TfvjPcqbeN/uvdfprw2EDA+9D0CXkMFxpYZHKiYa
pGHR9jDB4wTaa4u9UUGQfp+5YKYxRkWc/dzu52DUqLpAyaIpAlihPaQf/RG1ZnVpJTp68yrbBpTa
zB0NixmrkyB5DouGREhZoRoVgTqe4uZLmHDlqvSyyD/tPsdT9Kao28lVBjvfhF8yOpoWAL0/0MUN
mLD1oYeKAmFw9xeam6tu7DuBj7LT6uzXhjOgHWzNqme5gYFdgHp+8E4IB4g6WNsqiUNN1rMTdGM5
f69q+/Rd+JDMYGXw6CyMYoTKVQ79pnbEPbMLxDKugEQ99iBkqoEuYZjzKR1biQ9VsOhPpV3s82Oy
kZ/UJ9TdQW1L20xP+q/g1F8U13NkPObqG1bTzMVTH5HIv8anPGhV+NmAFZBPopltCifepm6zy9bQ
2ER2A7Xyrr9RnWjtPygb8Ul6jJ3cEddoOeiy3neX4QDpaaND/Bw6GnB7dHlwqRbFUIalcgKd8LvI
8XieHvx9uvcfEUo+sF6vl/4PZfS4yaMhGlwRGOKULfOjptatyKmnN6QPf8mQZoV+/ENx0CZjiphl
W8vIAw0twUvBbYW4PgDP17nuyrpq80Q/dWsIir1m5/IgvntOv9fW8UPk1nawz/4wG4cvzhJ4I9zh
cUOCoCUpDZyjegUfrUZp8E6tYoTQe0QDBN89qs/3d+nCG1EolDcSEq9Ie2iCnlLDef1rB079OPFJ
V7lerc05nh/x4+1xRIrq4dI/gtRYGCCGufeHsQzSCBTkTFH0ihMYWnRzqDKJxIHrJe8EreLK4L50
Jzt77/xGUowoNL1X/ZHJdCfba+ZRUW2P6iuU0hHtZ3SQmEN6I+/LrSL4Z27t78LOQnN53R7A0Tm3
a/6zOmjH/BW5NlaktjgVAQt7gJoECj+I+NIcVulLZQrkIDinspNwRm1CLUzCgznI9nbp1IxY44YV
QjYLklLY3GgnRacYQZrWyz4Lg3OGx98VnnUkPFl56F/6628XkNREQEUS7TbhSbG558Oqck8t/TpI
zj6Ei1z1T4UEzmvwysGj7CHE/Ef5PTCeyhZDoxCpiRxEz0eTBT85C18Zno9f0ZCr3mcQDWTJzyxO
KQqIMhS5H0qf9zG0kPTWUU4IqkVpfX/+FvuYwqB81Ch2aOoTYzDdo24jdXD/15fbi/p56qCFADy0
viT8fHDJjyCKW6tjrK7bN/CUFGSdIhAVWc6DfPFse1GQ1OnWeZLn1xMge/uzf05EFFQqT7bWoEXv
7ydPYjiQxR2BQiNreOWqdL6bVhUZIGQANeSKH6PWAdl7OuiPMqsV3S0syH/h6EZJM6mjnGMJYquX
Qi1irdBrFPRGiEJ/jWjluubQfohZfkE2znwecTYjOIJjxGGJWqA5WppOcln2g3x+iz8wuPAUOMlr
9qJ+dR/x630zWSb/UWwEGgFRoQBZFtoacyypmNqajxX5vOtNtPP116jVnFBBGUBvezDf68vHB7Ki
eHZgVagt9/IcmLoRQb0ni5tAkkHUj1WwKaMPfxMwttgyypmNDq/c89HxcoaeVZMIkENxLjaf3iZ2
9S23gfiZzapJ+3Gsi2X7z1SCKjgHQzlCEAoBprKr1nxudg+rk+Qjzd1sw72KfuzdUfWsv6/0Q7R8
tYLgVs5hk3zSJz7CRMYv0kUEIzW0hafVgTuA7mnft5bF+UlBUW5RL8pEiGC0Z6t82nQvHOtywPp9
yiWuhKGNG0+Qz+IT+hxFohU8jqnVTqaPdoE1WkmhjmOrfk2jLYcsf3lj02F7Q/sVrzGkfxZlj4XE
9YOfBcq52nPGauftG9t7gJ249Y4lH7GMhklq8R8smnURoXKrVBVPPvPusI8s4wtN4yo737PKRhbU
EtjGDIgyyToIJ5kLV/J5da4ujgS58R3/Lj9mOxDCoBsqmdUzyJsg6D7WrPqtGwfQHJuyy64cpFFO
dfkMvSZ/5z0+GpPL/VLcCernfmAwAW84lNlYKeMsA92PoTsmo0BqQhNhSLW6pGXw/R2wzIVTM0qZ
aFqg71g5cDL4zdEmeywPeCv2rAoTKpndc7BtX1mayctYZD6P1GkAol2FWjwYpubmxn6wGXt66SMV
3MXBtYDEjaBAKJ9ap1BPUhIqr87FG/+9clB7srK5Gr3RE8Q+YNAFrNBkMSDkXn+kCYkgDciR1EI1
khRU0igGYNDxeD7xN4L99/QYgoE7Be6bOiSCaPmUlBtCPexklDFt5O2wH8BXq/dQkbVZdIjlmxCF
RE2fJ5XjKpaV4FI53Jpbo/fxtjxUayjd2N5aeAo3YIdvK2ZOivzs7LChYKlJjPkobPsJsP02eAzX
spk9Ck/vKKfZaA63YRj94gJDgVFGnwXtxHEgLlzi48WPDfk8QYwxOpRrFn/lhjHO140y9lLkfQ+9
P4ILt9bcleNvvd+KrWwFcAoDprbzTUO8MhIqXu1TTQqSDMMKjw/CawamAWs8i7jxZ+KIePwKZE3o
Y8/P5kzSEyXmpeACeW9b3frrYS253gOuLIwVWjg/ABFCKKG+Imyk7R05nlyN1Sq85DZ4z2DMJ5ay
63aqFW8mkyjKEnn8HpyZFwbw0jRIT0Jw9VEiDzEhOjJuc/Tu8gox+jF//6Qgh5V8r1x5x+JPLYkS
yhyJWi15gIBV0gGpsTqQvFESYL9Kdr3LWQ6RWPN8a82BiNlcXSyCPg+9iQwJyvj+8Vf3+OVolnIY
neDkvyMtyIp6WFNI1vYKrxijiSsa4I3wVERjtHVaC0kJ4e+3MQaGtw7I85IyTFrQIExSuUSPqgg8
zJZUrApH7UGwA7xQsfrpLIk1ZLGuoCjDz0NQQJDVji6lXe0TpzQT61eHpsTpOrSHdV8Y46P4oD2U
G8Xk0Vh4PA1fv0s8Y5v3zZP1HSp1AYhSUHvLBt/RQ2VfwM5o9toT0p28OdqZg9d7N9z0TvsWb5KX
6Ki7pLts7Kw2TKNahLbzCVGpSCzQSg2hAz4EPWAsPNHVJndqXr/eI6M6VOhb5dmezSKjLtOgAAVV
Hf4HbY8hOEltmTgV807pYVmdo1aGtA/MaYfe7ZrFP5T75mNrRk/FoXwVWLJDS8c6x6V2UAphJZDf
gOt/yGCUiQKy6ayK0qVrnWNQu2YogpDQ7Miu4cCa+VQt75w6fy3/j0wuWn1BWAjy46Au0xr0hScU
VTuiuoR35a3n8ls0iMNrQe2EeKJoXc+t3WotbCdQ5VQnBwO9X7N0aJfXBXwDSoJJhAZ6Hr5n7iD6
SdNytS/SS/tdH0HQM/f+pvwSnqOD8Hh/vyzDWyKh9CMWBXFqUk4zh8JLIopOpzS7VJA9mCwBB5a2
UdGFNTP0LbLCayYFgnw85W0h5y5DCRWZWYh+USd+BsUxyOll2aU2SlxdfVs3H+0PwoF8ZB0hNxw7
oKAYg1seaWBNhTHKqiuLxsuzS2w+sq7Gy0WCjDukycGKJexRPEDOZy7u42KYxCEGs9OC+OCIxiGW
fUaVPvgx9xdpYfkECalzKBwgsEBlwhyp9LQuKacpvsSGtRqdzkTGtSKaE/dhlrYAHMiL4KGfaMJB
WWuOw8tV1qe6kKB4CSS1o2TVKLRAe1w7On7I6wQiGKwoZmELFCJlfWrXdlPniwmKDov9IZS2aW9C
DdUsJ4doR3gn5jPY4uwlrZBwFOLxH2VvUKqdj1EoNG8UwjQFs2plyNsD2EWbxh4v1v25XDhECoYa
WLIKxrRpE+xgM31+P3+z8tXL4IgCoDxurRdB4hcA8NzVrjH2R8mODPPvXzIoGMrp8qtuKoqajAN1
khFMTzOOAbKDjGN7mTugcKjwQQknr9ZTLEvjDA6G5Di+IW80wzdX2wj8vvurc2vvoiEWyI2kvhYv
tNSO6ipeq0KJwEHqpdmIf2oL2j1onsxSkFuE6WRcV0CUuQXDFI19EaaXt9JA7Ra4pqnDMLXlFYpg
QOAXD1y4DMCq5yYNigsupGMODOcB07bZx/vzEzOWvLFVZyjiHCXSyhIMAqBAU1AwHGEN2irynM8o
kf1+ur88tyYNiSy8MMF1g9FCGcMgaKgFCP3swgXGWz6ANRP5xnp9H+SGUyXafehqQIpPIOUwH09e
6VIpSy3OBsP7JT1k0J3jG9esGeXxNzfqNQ6Z16tgH0RvjuMy4LxNnqEfDP/SJMb2zJR6vjVp1ziU
SeeJNEh6CBzvSYROkPqAS6DNMDXitWZHNyztGoOyZrkM0O1DbbLLziPdQ5PfA6v47ubOvIag/BpX
r/JOb2tMV7IRXd7kbO6XZJ4ZT6a3jrrZSMhsXq0KPzWSEgoYSYTaA6faK0ambVbVSc7Arn5m3dZv
nQbXg6IMWhCgLj7WGFRqxB9xaJgsrjuZ+DsLQ/MfEzkT1AoiYZdmI1vRlrHsN73z1ffTRahFJhOe
PX5e3XqFodiqcazM9e8RJfLl6/1tyTIA+u18Val+VwUo6R3N1lwZ6ZYzSyvdC6gQYAa/t4KB63FR
e1Mf+K7Lu4qsCwIBR4yM2AkdzmJYG2Nr0mFo1KsDV00wNnTYO3eEBGiGls9aJJYNUJszT4axH2NM
XPkdOfLmj77b6NCKsOPzuBZ34s63Xu4vFWtYVIzTR5ziFyMArfD0J91v16whMbYNrbiVewnvSTwA
3mTQ3+UvSDJs7g+BhUC5gb4ouXbisTG1w25yBgPUF9beZ5wz9GEWyP6Eimosfg/eYulWNgq8AoNx
Yt6MAf6xZJC85v5sbBNOXNUdseTR7PalMf7une1aQ1nI7/tTxnAGKH2dQ1X+JKeVhE2DsoRIf9rb
z9Bq7Q35tQ5QkMIitzDOTzSEmMO1Uu0LPEdcm2MpGh6qCyg4JNvCZE3hrQDnegopZ+CLvuD5xY8z
UCDpopmVM1nKutrJ6JdpmonJmEcyT//dZ4O8Mx+YX2tyXklk+8TGL/QKhobQ/jl+YG2i+2f2oqlN
45VR34yYP3S3kDc1tDrWjIHc96LgVM8Hwvf8IIYVbA/3xeasPQY70zY1Vk0M0xDIXr46srOibnpO
wED4bwO9uSfTJH3UWV70vkdAx7E5SpdJAhrnIIzqTaR/NBPP0Q+BGaLtYPeRQQ5l9d3uOTezWRe6
27jkZQ4pBXTBoiYx9qvB57gA3hsVP4eaFLy83F+n247oHwRq/lIl7Hk+T7KLcM5PaHa+lZDAitz7
IKxhUNMnlEpf8R5AYNP6qXfW0uO/A6BCKV4dQiQvAJBORoI6KO0rer6P8F8M7T8TRaeQ0Wp46scR
EIcewl7mdLSlzN6i/xDjFkrmYukA/sGhHKkXdIirsjhDjoB/gQD9w3NiM/YmY83p6k/YmiaXDayq
h2AWKn9eB3tbHBgg/yVk+2cglOeMik4Zq1UEF4OS2hSP8ZwRu7UVHZM1a3sSb39vziinmfRVKqUN
robRfgcFVEeTIEj0Ph0yc81KTt12nP+MioqnhLLp+kgJkafcvqHp+JkxlOVLxc9l6p/fp3Z8pteh
ULVYG6HergxBtATFEI7csbZ4I3UqA1JBgXU6xX9CczUYIqIrhkO4begQvEY1BZ4LeFryVlQ6pQha
kh6FAtWwEYzVGg8kqKswWWcdsYDFsl0hUW4BZNI2KRRkmcU/JZSfkdIJoA+1Gw6oyWUE27evdldY
lIdYpVmShh1GNYKD5Zv9/sO0k/X2+0VClCIybP9m0P0PGM2qR26snzIOYMEmOJulc98V3fSmV79O
eQit1HMPDiK7vJD6vVP6db7/+zfdA1KhpCoA3a/oDmslmAwKVIZxcg+Wla7R9DA1EFndByFru1j7
KxBqPYoC6rzCgDhHc3GQus8gIP07BIkKfisOfLjAR4gdvEGiEabVuPyaER7eXOh/RkH3o0V56P9F
vSf3iWGxN1f56qepCFccQ7w915gg8QWyUlu0I18z1pmFIGGJrkKnoin0GNxZuDK8Bzb22Tv9yyFQ
btnDy5zG6QBIHjsUg9vMK/RtX3U1SZQ3RuFUPwYrmGprp6fP3HyEuuW+MhnjYNjqj/Tc1UQleiUB
CSjj09un/oEI8/e/2gy0yw2gfCG0IgCCC8q5XTTwrtz7CDePrauJolztODZpruAl55Js/GeoizDT
zTfvLVcA1H7W8oIrE3JPkt2XypJ2qJ+Ezwih5PGvBkK71pXcT1FcYluUR9+IL+iM/ffxFzjQkH2X
JVSyrujnrrT0cKFopBxhC27muTk6RuazLOpWcDRDoY75Aox1Hf/keHCSnE/B2MSbAU81Iyu8v7HH
Zzjk/69MV8jLbODJaHD/35AJG1m2e8OyUH2MFsPQ6MEVhWb+xLKUBRBqy3ETd6CeBJG/krHkS0Y1
eILXENRkTWhhogkcILxf6NH08lA49XOBfknCixn/DgzGbr9x/M3QqCnTi1yYmkLNL2/eweFLU0bh
TIfop/pz35JZONSWhJJw3yQ1wQEvBi18jqZ3ZF28WBjUrsQZwilqh5kbTdVFl0Sc6OD7oBj9cn8s
N87B6zmjM81xs+pXMcGxqs7IO2Yy4YZ3gQADLsBgP4AgwFNzpTe9IHAT5ip86SH1oW3CDXosRcgs
sbb/rUTWDIqaMo/r1SgXAaWAkr3CpcUJoHYICwjs0eBfWQmfmyv0z8h+TrirDVpHUhtHZGSKoTuc
2ZnH2PlmHC+3vc0VCBUxQrBkaNsBILERbXajPR2RJ3lmxEJMFCpiGZVGXwU8UEpbdg/xrjT9Z+H7
eXxlALGmjIpb0KcmBlvhZ8raD2Gtnu3s1/d9exZvZK9QD0tUTMF/gTQcFbrkvdBX/UomV2TvEB+L
zbhNj5578azwEB7ASNi/Dy/jPrdAR7DvY9+INtA2G5pnqPoG34feS12WoWq/EnADFKxiNynGc2hZ
/w6CsoduheudpPckLyyajrr/OLMIU7cis9koKGOQOFEdxYbPLnllvJXQDpZ8I1OQD35iVRDd2rEz
KMoe2kbONbXCaGo72hSJ+YYa7sosE5O8Paw2LFWaG75uBkeZhh6IQuengNvxf/rQEN7vr82tbTT7
fYJ/5REgupE0E0o3L9MDXrpXlQl9lsxYv+Rr8XQf6kZwMEOiztUSr/eSLwBpdEXzULva1/rfAVBH
qRwrVSSpE3lI4c1PaH4xBnDDE8wGQB0LA+TfsyzCVkF6dCPbVWJ8rL8Z4QBrO5JvuFqOsg/Fvo1h
yCG4ss7Y2qO0ZuVc7i8EVBHmGFXsVWq+Akb7fchd2SpevL/VbCElQP9xKmj6PEeIJfQA93ishPcM
dZNLrxtmbpmMc4Y1DGrPe6XaCVqJYew6JKuf+78t+6XGQO3zRKgHiI/hRSE3DqERWSfdjlndu1hD
oDZ3KxeZP9Qjch88HuYSq7Q6Bm3vRrw8Wwlqe3scenYJCXEf4VY3oW/B7LtJ1pJKrcwQqG09xGEt
eh4QuB2/PZCXA1SrDs4z1NAYnPX7ewPdRedWxSNPPdUrrEhZGpph+niNL9dM/37jLJ6Nh9rlRY5m
1nGDNXnD/UI0eXtllvvVy5YRVtz365Awnw8GbQhyKZMxmMumMViBOGOm6DAPO1PWowQ/zncWhNDR
ruXQlMyEKmOmfo6WK1+Vp6lc9wH8YW9Kzi/Ch1aN8DFiXfnuu12oVc5nypNXgeLlMDDFcBz+bP7O
bYbTvYmA3gMQsIfqm7yI91UNdU2dhE2yAqMonwzlyeh/M6IgiXznYqNcoVArXmfSFPq6iI2yXhlW
naxL3MCdBiIokKPJIabXmJ3Lg9+aI7CIj6q7blBC075+2x/8w5aVS7zpev75GtpEoAcTShyPMcdG
/qu03lGow5jVm0Z4hUAdArmY537pAaFpDN3kHnc9tuv9E/+md7uCoEwj7qoiEzNAvGDZVKDknnEf
gTUI6hSI8EDCyQ1sPKksJzS0fYD+8ibDNBj29/OacLWRkjYoxb4HiGIEnVHbnaU/ONHKyi/3B8PC
oQ4DudXqsGwwXaP5q5oc3awm01ae74OwZow6D6pBC2sVq3LZVXsH/DyreqnM+xAs26UOgrDrhzjv
AbF6cLpdtGZ5NpZZkSFerUetrnK9rLEeTY62Iw10dc73B8ACoFyBnk1424X/v0znNwXNQZjc4puu
+Z+N8XPhvBqBHA1BnAa4UELZaqMbb/FxMPC0l2x95/5IGEvxo311BdQOUtFgh2SX7Cs3HrDTw9+M
Pb4U8ieB2NVYqE1ec22rtgJWu7QbyK/ypoK3FWjN4rE1RKVIV5mrJ7syzr9ZhHCGJYvU3lfkoIXy
ElYpNQSrjozXbW8ov+/PH2NL0ppR41QWY1ECI9r0tvbyJbhQv/7z7/zLzyvw1SINWqsXkPwkB7WS
o9AairXv1fFfglD7XvLKMUG5JPZ9+QIHdkw3UMU1WRSVWy+rM2ug9j4MpRk7YnDWoLttixTWprmU
b7Ejf+7kNQvuZ43vHNr062RUe13f1TC+t24vqHa4P1xGu3iMB9QMDVvpxTSHwcI4hdj+5nLz/5nZ
uLJ+ylVErZ8oYoQPAD3UX/tb+awZ55Wl/X9ubP/A0M+Xcjf0WUAO6zfe3Y0/RI3Rt/LP+9Z+O09z
BUPFBFOwyorSw+oNOBrABfv94ZmZy9hTtzL41zbyE4ld2Tsae2XjKsCcgU/Z20pgeZqFVBoeVwLx
gG6a8B6smk/myChnEXrhKh/JHrOazMgj4wN5tNBZQ1rwX06hPD+cgj4qRznEFOJWmj6H7uv/kHZd
vY0rTfYPLQHm8NoMypJtyfGFsMdjZooUM3/9nvZi71Btrnq/ubjA3AEGULG6K3WFU++5bdzxMmoc
28fWpVJR8I1M0r7bXgEEvmpd3igl98QYg4Exsz7TepDYZUvPiz9z7FrjIZLOsgGcWtpdgt0o31Al
E0nAisiyxyYWRArATXo9A/RBX0Z/Y/gmNBgNLZJIF6QUNC6ykwC+SFqrL8OGl0SddRR/qPzw6CX2
VjSyTmO3+FW5Ry86bXg1OLzMpwMnZBgF1c0uGw3EbydnsMM7C8smsd9yXe85Tv3H2i4MEAJg5J+L
+UaImlwMQAvNoD6DTlIssPHhDetngRZAbBegJqv1vjpt4pXgmeuKYKsaNBYzS/yGZaqTP4z75CMY
nT0DvEUvIsqsfN4E942FDiv4kOeQCIvM4fmSeYGfkGM0dwz9ohcGCMpmJ1/Q3Su1tFFEXnAyC1w6
TJgfZecuO1cGfdplOL6X1gnW49fXbTvE0SwWfPqStWkUiCCCUazyaSN3BC8jDGTcpkJtwK0bYrx9
1FuhDzQttKXQ/ecdEEP/KtafXArlcyKIQ56FQ9lSQdSx9lCMeNkLHgeMdYjkGiM+HX6/xzzEPueW
9mn0e+OEWMctm/UwJBpO6LtU6X0EbrSy32P+ckweIcYyhJ2MrJgARmhtX7YPI92Lkz9cuD3wHMli
vXfb6/7ZD8BRRoDEZTckvH9qMCgrHMI7AKuLixaVUYyuGKfbssaxsCxOp2B2OS3F0le4dRQO7cnE
igk95O0QnmUPIAG03w2N1mwTF2awLrCvFoxO81RvktVjwt9TO/v8m9CgdzkV6i5KhK4DjY2+yLfi
WsL24EGx3//unWlihhU4M8AIYKfCZSNOoiCKzrirJ6xg9MQnLF/UgO7BM56z78wJIcam6W3WVKWI
hWqwaIAyxYQcr9V2bnwFeDJ/eGHikSCXRikdE9qKIyE6HbBV+ndvw5c7IeFlmWdlbUKLsWt93Q+A
Qsa5tYm9BxoHXhARdofwvPm8HPxhiTFu1miOhRGDzMvojNs7/dBs77ko87OGwRKBb21BmlWdsXBV
Ow5pLOS03N965/fuHXEp9rIOZ6J6MhbE3NbS+QjlDzmD8jyR7SoGqrMgFljXZo/e8AR0EXKHnd8v
ksvxcPN+dEKJsXillVttrIGSCBj7Q+iogCTOwBBPGGZle0KH0da+zxtBqUu0swALU4CfE/5i/tcy
0KUAEFE6ps0W+ZtObZMuu0DcgAKj2zTuoOlmfjf3nLebEmKOLPf9XsfuDaqmyT4CWHSL1THbj56U
jvwLElFty1Nt/81FTakyBygKta+OAw5QIeNLhndlDdS/FjkhHqE5UZ8SYgLGXmqFfsia88lAXjB9
Ve2KPORkdC/7Yn3kyDmPFhMtprEY5HWJO6s9RHCDK1Gt8iosZIat8G4TmzNHU74Y66oNDYRQx7W1
FOUKK+Vfzw7wE3nmiCcd9N8nqmtUilXoIchgieo3WhjwiA6ADoXIt3btAoA7gBnkgr3wyDLGFn2i
klFbFTVQI7Y3Ac3GUd9VF/27tZvu+zfpSecvpZhT6umRMqY3SdHCm9TfmjCeSfM0uIZneNZL9x7a
AQplhmmLmpvdccdtZv3YlDJjj6NW6U3tAnYvOGUMcdnFBmgmwHwqFlxABiqEbPT5h9YPqFslS3U5
VangeDJFPNx60la3M80lw5EnPXPObEqLsS14ZsdCjVERCGn6KbsB+dU5zcrf3N/WhVkHM6XDWJOu
K7paT0GnSslH5obe79rN9zJQPf/jhfP0FTwlxdgTa0yKoDuD1OipKP/3mCbDVmV0/nGDm/nDU1UN
8JfYKsyWm1Mjii5hNdDGPwM1GWwVJm6BFzdvGcu82P9D59unTlQcEa8mBM03neqt8yQ3X/xFD6OF
XXYy/BiwB7Fs4dqKCKYq1KnRUznA/B09M2GnvfMB9Kk8sbJtAv4DtXIsbMX+zGs6QWcJVaBAtmvo
kZfjdu60xWPifXLkbc7QT+kw/GhSNYStATrAn/xVkZZEq8GzFhKKv4HDbTidE4QJNfaC+khVM18G
NawiIR/95tf4tOYh9nxXLW4cHdsZMPrdpQypWeiAwp4RbBk7tI6ODXl4Yh8eRsfD6/EuWKmq23/F
y7W14sHXzpYJpmwySpxGopy1Ir5gbNfaefO4uQ/2DdYW7rsVwh7Tvn2Hcx5mSo3RY39sEkMYQU3D
5DsSCc1L/X6bwpxeTSlQQzzRq14deggpjHrwjt62NrSN1W0CP7fEwBZNKTAxgCEPYq1V4OHiyBRY
ZXRy9CIbRFtl5GUX3GOzGOm8OzVw+kfXeV/n9hfPSs09jaefwMQHjWBYY6DRkAcz7wkSqTL54mEi
8mgwwYARZdiWQUOd5mlVuLX7Hjg8NmZbRKd8MJajrPJ6MLVvcTCweOMUkcj1nRbdHo/ixrq7fXE8
hhjzEaaidM6o+VAOHiXT2wMKD7dp0N+4oc9s8rkOzn411PBTSMTI7yrJgGUPTFKOh+fIOFtLlodR
jvoIVDqIXQ8JDO39179jhDELudpXpiDgsJwIwSZJ7NFO0LHE6+ubtQdYgmLqQLFTNfZJbMWFdD63
WF7+pnjjKrlTl7fZ+ImxSZX1DwH2EVwISS5FdBG7k4eup691uwcQARaSnckFXn2fX2wufjw1MT+E
YEKTib9iJQ1io4TfTWDkzkTHwDCNLnWntUXPLg//lkfmruTyXFySDIeI+Fm1BWyJkB9TL7H1U2u/
h1jeK9Ihy3bBkcJvD/iTTzr7AR3GinbqQSemtu2wnrnUsQ8emUYnfq3sUCTn0zruCS/SnPXF2AP4
v5SYExVUGKNBASUNGxRJ7WE5cn92xkUjc0daeKSYw+wM/dxLoUw9lBc7yW67ppt7uVVQ+jO3zo5x
hFgYGZmZgjurkiXStVg7pBL1l+Ta3ejx5INHi3GJCGjzIk7B0ui1wPGMQ8CaKXZ1uI8wJsHL0czW
lM3JXTHuseq0PAOaI8ZNgAKkuNnWuuAhXi/oqwAte5vzEuUqO1xwFJ2KwM8Dpcj1Bpaz6N+R1kQY
k8IQBTFRkHE4rDw0oHW7bY9+qr+pYSId+Q8ZhjtRVQoA3qk0b2ORRiXSpnjTP3iaxWOG8e9JDYhU
KQAz6HIrSfhCRwS3PjGegHl3+9xmHdaEH8bLN2ItjJWFZ4joZu7vlGzpo4oX9c2+FKenRl3z5HIu
VtEEJb0cJ93ucgdIsvC9issT9Hlv8udyWA/vG6qghyCT3zle7zRu9ViuxGP/3pHYvjjNX/RtTrhi
K0pCWp+Nsw+9ehlzUuwL9DvmXOShbyv6Q7BVLM4CNCXdbcRYWUkAJGVYQuIowJrkvUSO/dREdrJU
lqEnn9CrvmofUtfnCeGsZEzoMjYXDQGqXqSge0GO/618vCvv7m/LHr31W5wxprZAX1+sVaCw8XcY
SbNhaTk3xOOBsXxafgmGUgQFxUsd6UEk+eKeNxdGNf6aCw071jDNi511gGZmU8aqGtTp2VKbk7Pi
OSP6ebd++voKbh/2z5jx+jOZw9bGZgiDUWmAfVF52a7zbF5ZkHcQjEvrANbbBSoO4uPhjtc9yftt
5iL1vs70xsBvZzYXhX7mFXJ9NKxNDyyhkTT8uOI8VA6AVdxtABd1/Dw+3b6Dmc72a0qMXS9gnYSW
HlFCVsCX7cgGSnzUHeLZx4d8sXlzoAOu42JAzuX0rX2XS28JE2Ppfcz9JZcWArDz3rrH6NF0M/s3
YIJ3Tnt4CB0BUM72Mjq6duMcl3tsbbcDz1p93j4B3j0yjgDbbGKxveAjvAdk8Di+7Kf5vz5dxvw3
rTlgkyl+vCe/eVo+kyye/viPWTCz0bQqCLTm9JS4wj5bFB8pAeh1/OgIPHz+22rPDoX9mwP/scZT
lvzxosn0wO84V8n7SkbdS6Hy/aiELP/rX6aUJ9FCOzaK5VNTBZRfXuB9WwB1dnnfIIhZ1A34ao0Q
whm7+rmtz7yWEUbFOskfDJNKN7ZP2QpJsE3D29K8a0XyZem9PA5ksXS//uVFMDo1GEbeCiJY6onN
+WmFd8mMSvUFGgMTHb+NR0NSkuT+vFi7h+1AHmznviHb5bv9eWw29sKh+FdrJXZKXlTH+QQmD3tb
G74zI/+3EfyxuT4KJbT7j+Bn89YQVEBjx9v5qwuRifsbSOm3qfG+/FpD/t1vUVoTneiVsxy3BT7c
eeBEzT9jpCuh/X7PTX45DCrpYkT4ZXTzkMTV9howTzvC27Uk8+gwvg/oDWehSkHnxQMWBSG7g2C/
7U6Bq6KUswRO/dPGFcnxacmDpuGo/HeKaMJgkFSllFFzghwMz5zwFITtmzXMvugEak+eNq3nhc4p
RvkjJ8+nFVa0P5Clu9IW66eQ2EDZ/BzsdeDwqjzfrUO3ZJrRUV+V07Luwd+L4+wePg+HZUleTyXx
NmeSuai9ex7AX882Fk75DlD6AZ0REGdETs/+Wtz3tnt01+rmmO7W5C5yHr5islytfy9/70WysJ8V
stuFWMizNN3bEi3fjkh1Nn0kWG2FOT94VMk7+M5utXM6fOqbpy0rWBP0OGeeQrbY0nE+8BLPHM1k
E6jxKFXYOIFby2yXJ27fUEc37oPt2NW7MO9LamOcU0B2K3rSC9v9OKGSExI07uZY7uh8RnARA4Is
DK8RzbF/NSh1w6JyHkDfCKi3PubaBv2XUuipkMj4GEDWOquXh+fgXl29LHbOqrTNu5q4y4VNjvg/
Gi6RDdddFx9oL5bHeGFiunLJk1aOMrJpGiE0TL2llw4wGk50PRvHW3gjY622jFYuleFVDocgqzOj
RW5md5GwTLN7MZeYLhCcirvvbM6aTWkx9lgLUQ4Ve72F1YywzPKXT470Lm+ryEzeRFOmVOhpTkzX
4EdZ0usagAHsXfLwkdnpO5rguOCZM5Nj13QY22ylZnW2NNAx0G3duW/KxwVoygAKy4H5KKCTK0S2
3H38uni3GeSdIhMwNVWMxGT6fYrYNflmwPccje4vUL2v2WMipDC2hjEqwJ6T+kTJiP8rg1Ck0MDb
7MwGgOjvVLCv0/reW3N9X1poJGe/N9vTy05Czy/8wWUpAI04RE3rsqzRFBdgA5WxSn/TwbySo+xz
BnVKnZF/qVCKISop9ebhoVrl7udt9mbfQHQSQaQrDDWDdXbi6CfCYEHBdhYmzPV1jFdj7Y6unT/+
S0qMTxMMRWmUGKw4/lM8OpWzTpzEaZZ0Gx13rzE9F9ZGTthiHRGQEPNLG4GtwtFIh9U5EvFXIppN
gURqYLCccJj7WWKg4vjPMbLeJ1H7McgkMJe+jkttv7BlZA7DdXC8TWemueCaDpPykfyw8tXIak/B
pjgvVUdpPcEtNsjGy5sMewbSnQ8fbxdkjcWrRN+XBuEp+EyN6PobGJkMAWJdhfQiB/SxJW69NLeS
eyw//vWhMgbZjwUBA0a4xAFQ4GgBBCK492ju/2IY65ohxiTHslxa7fDNEAUiyTAr13lYErDgckSt
0i2xZIxyhJWeQ9qDI7r2yAL6QYsJIzRA72kDNNYRwnwlJEJPPJcyT0AZs5yLwgXbiKmee0AfutMd
YRGAonR3W0Dnrf8fPWDMcqyGuRAGQQd/3TwlixTQce8RtyA1M5l6fWOMLWkU0wJyPG5Mve9CG1M4
EI3FDtm3AkGmZfteBLSoRevbr+t0J6yCQ7XklYRnOAVwmK7KMkIToIcxB5p1Q3E5C/iE1nupgL5w
QUvZked9JCoQjMBcUWHOU2+scQywfu70ZJHQTnrSAworIJUjo9aSupEXHIcPLtUZ63lFlTleNUsV
NVMhLK33HXXhNSe5xDa9NRfWd0YjJqR+NFFWvhwFJdWIjIgYOtBc2TnyeisUHpHrpPt/YQF9GQRA
z0HXnLXJX3MvWtdL1S3vrYfxPjXpbAgKmXYBV35efl3u5eUWNjUn68digcEE9PY7GAt2xKXF7Z6a
i9OuDoC16OdsyHN6wzhr0bRL20JJ6MPf3v0uNs8FSrtEXw5EWA0+0k+3lXXOkmsSqvyWiq5IA5vY
rmObXBODJI6hrYONJmt/u30vuAHU9+jQDxGeEGHcRdbFHQr9IFK62d7aq4fmMVjrq3KhudF9gmEJ
6qn2ubvc9F5HvhrU9b7ye8HB3wZ00PGe93MB+BXTjFexEq0vKwPfc/F2siuqZNG77b5GnY83t8M9
X8axZIJRNHoFUo6/oKk2gMs9Hq1X3pti1hRNTpjxKiIaKVItBJndR7C+MyEyHeFt25xVoQkNxtzJ
TSmW6gAaxZ2/vbiqd49XLifY5fHBGLtEl+JArH34qPgucn8JiwseKX/jCa/unzFu6M+U44sITkq3
cs9u46K7Bk43429rmwuup6TYTqU0kHoN7rADjBpmeTfKJnANd3/26sdix+NrLi1wRYwxctaIJhdV
wOlJB+lFhCHZrQxiLiTHQxf3m7oedsE6dXTYE+e1Wdn5u7Y824K9dRWVwLT5xC5X63CnoDVGxliH
7+3Xy/b1tsWZe01dfSRjDGJ8ol7XQouxIn+tPQebviZaRhauuAGk2RIbNEH547PECGfkPXGIz8uw
bihoS8P2W5M5oV7XB+0c4oQGu3t/CdeYcq4dGoVF626XmhgMGu1iJG50Ug9wCQ3+NSHdxnJ4S1Dn
ctaAIUNDOOIHU/6x5EaUBSUQsA8GcWDcIkcrkXKRO9nvcnXXLyM0f74iN3+MibpB37DDawOdN4Fo
zjNURQXwl8iYwFy5+FbY4hWhNHbyG+uCshWknze0MKvOEyqM9QuSQpfyAMct2pdPwU5ekRDmIXnN
m9gJEcb2pRhil80YROCin3S0NUZ4/HQnkdzfFp6Zh7gGTOR/joyxf41Yihe1AB2gpD3IRwUPnuVt
CvPWYkKCMX/jJTOzmoonvEV7+P2aLs/OF4fGzDPgig3G+CkahiEuOWgMdvopLYtNu64+7XjBQ26d
VbU/vHxf2yTLFYQtIBu+JQzS3a+EB91rkR65zc3ca3jKzbecT6joYWwIQgRuek/xvDOgvd+iPR02
Sp06I+ZB9+iaP2tlS+46grZzkidc+kz8JI2VcklV6NHTm5TZ0iY6nRBaCnbjwYDenVcF6u3KnYUZ
2nzHMWY8Hf7OnE55z8JYzE3QLgfydrKA0BnZPkEHIE8sqQb9iN8mV8kYC1EMDEAdwmS/OJG728lr
ZV++IFbSsGL+//FQpUb4FjnWaph1OuoX3GlRkOdX6SkmG8lb8ptC6e/8pKNgZS4yy/rPzHLRhnLr
wzdbBJM0ueiVjgaYyPMdcBxi4J2Xd9wNAf+HsfpDkznKpIybLDBBE8WbPISpwu7eyPvqOFc2V4aB
XhiKit3KcC7fFa6JbESqGOVNkXTIZGNK2H+yElvZnO0a7zjTS5f2K32Wy0RwVCSLtKfL4tO5rZnz
r5rJFzC3qGI3dj0qYXd66XMCUKBg3W4st/xu0I+JuMl35h6IUtgjmC+4z1eqdj+v9g/7jE8YLEUV
+gTE+wbjXquc+FuXtK57vM3kXOsPesQMXVOxxgtL6BkmozhslFC7dPA96hpYvxFsHcZi7T7HZpFd
tFTXJdFGp35uYlKdsBNnU5Rw52IM2Cf9OTniz2XBq+/Pet3JRzHMo/pmjHraIlDHBoI0sdXTI6B7
q+fbvM+LsikpaMyVVEViUdsDzcyjFFDgp2E9orj3aj9yaz+zGmoiPBJFHV2S7OJOH/DGfej3lJP8
RX/bqPfpQV/1D31Gcmyee7vnNRvNpZU0DNcpuE7kclWDudAzJuE0wU+7U/SVPNEtajTZH9lb7/nX
HoW1gBg76X60sQ45XBQx7zVOY19WbAEPhmKXKWNnOLuaZjiL5z4Wsw4hxoC+0MspcYE+tRWxiqxf
HHkzTzNTYhqY/UOOCTeis1REZlJ2GBwHynO593qA8fpkcGxhofGATWYjXlnWRV0zDKgL21IZ5Jeu
zE3Iy8XpvfhUZ3Zg2DqopUvX3r6+jnh9nF9FzFZxnPRM8zr4nFBmov7aH/1z1Fbd/wDc+ot4S1Np
WOj2KXsyKZHo5YSKcxo4JchEBcGg+GehAauhT3bKNiVaSkSv5gQ/83whd6MYBr1Gnbm/Sj5HSkGF
FZJqeMk6IMHut4/Z1tfAFpdp+Tf4WDhJaLxo6bql6QYTPIaRoBhDDMY04CptHyy0Ffb2XuAmq+f1
8A8hk0axE/9ldpdhrOkJPgGBFK3KLwlRXcvLjxIwNtcqltw6+3d5U9hNTuK1dVfveCnD2YfqhFf2
rai0cpuIJT5hQ3E321X3u9wVz/lmXGSrd0xbYBXp0o3dZbzw97y8HL25H4ZA1XXMPEiG/AO4bUx9
OU2LARmKkiYhQ7fhNtDMDFHhLic0mLtUzRSreM+gsavv8sSmqak13PLiEWlegp4dweFlkOYF9g9J
tibnS2XRDd3YofKtbTK8vZfJznLvACwa7gRHWpUfvO3S30HwjZNky3K+nxSDH8OFOHT9RnWP7YrA
xsBIDqSGPzQ9a8A1BQutNF21VJM5U3FMW6Bpq3BYKy8S7dzBmL5+6Lb1W7weOLmy2fgfpYf/JcYa
VL/JMGdcgdiTgdQVitES1gzIGKBPeXHO/ClOSDEGzWrSQe8yGdkKzyCHWHYBdYvuiPS+RieGFnOb
fmeDiylv9KAn+p/lZZYA3JrmzWIJaVNYGWByEAFvAU4YMxdjyJpOt78opiHrTLSU4Dk8ZJZGYwzM
3aKJioapvf1Ldpahy+8mmOcMo8aIMjBdjwH+a86oMQ8MM+7RLS6hKwp1I8Ve19zM81y2gu4IQ0Hf
wjIig/ENca+MooBK4ynC1p5xX91xU0hzMTZEQhEVVUIbicbKhNKJSVZAmS9O9rVrBVtfFcAmdu3i
d7sTucCfcyZxSo6RiDFXu4ugdlQEaWy0O+UY3zfcZ5rqNt2vI9J13GfE3CFOaTKvtcHX+gov3w57
9pDBOmBy/wwsZH2VYdBumzhnB/5nqfHGZ2ed35QsE4TmRZNF4wiyZ+C+YVLsgOEqBVAPagcHrzrU
OovLDl1c5ea8uTjx7uyicMV5wM3FMPRZg8YX3cC6OcaUnbXGz8xKpHXcj9Qx3NF+Txc8jOnZV+KE
yre2TPQ8jxEmBaXSQRtK8nEQCLLiNtZa1KQ+Jtt4Y5S8lM2sE5qSZBTwXMspxrnB2OCqv8eT4705
7VZ1grt2oS6TX6HLMTBzPmFKj9GTXshFtK+B3q4AFnlU2L/HfYLFcMix0xDtk5d4m80iakDtUA3g
kZko6V9bmKDWIz9U4RcceKHq4bz2HWS1H/RNzO0dmjOeU1KMlWnaQZCwoZmWD+n64qEkvoO6KnJf
uetUR2GFcinvPOn9sB59SpMRTLEc+wjNjzQGFe1mH7i/GmdE0TjnFi5n3R4NkkxFNk0Dx3l9klrV
mGcr9hECopoSkGYfostZ9gI7dC/3/eLrtqTMtR1TO/oPOUZSanEUc70EuY4OmPdkp6ckQ2+Iq9jS
k7h15df9BZskLsTeGrb7SPNGWFOdOKiR3v6S756vH2c8+RLG2J7P51zrBgEyaxrOm/k7ube83icP
RrGxH7/q92Fr/z/qcrMmfkKVMbdW2tRtVoCqEzx4GamWFE9EdsOctF9EiW25xahfuDM4Ex6zlm5C
lokAkEIOk6oCWUC15GQheiZyMgUPqlSlX3/rTBm1rLD/rmovINM6yWjnK3FtNCTYI7353roU0FE7
dKj1PFBFGolhG2/RItvJL3vRW7xa75i3XqBCZ7dfotc5+1fRU+x7HnTNbHQCGUROQNYRFenMxftp
liS5GNDopEWKEmBdbot3ecAFXOFSYi478oHSWwygNHpOjwb7lCR3tZ14vPhu1lxMOGKcqaFiI4cf
R/2puZC3dlVsVFJFBJ2Hy78AF8LRTUgxgqQMVVNoKVjSscWw2Te7cW8t0MABv0luK+hsMgWUEPzT
1LXJ2ngrxxSMbECYiu3OHAEPUT1IKBju7oyBnL0vc4kqarWKN5ddt+QEBrNaqusyukVNVUQugDGK
AeLavgXp2mvWo5PWpFxlzudtBnlEGMurWj4wQi8whfLaX1iblKAOkHEYodfxQyEnjDCyPloXTJU3
oFG6xaeylmyF56rmam1Qon+OipHxerTkS1qDgkac8gGdPJDy3u0XiXf7tOZjmgkhRsj9QqnUVAEh
c6HJ6F0fciRG7FcZTaCN0zzTCJmXKp3NHuLdBBuBQgPeuoy3ygAHkQDxknorwMv7X1pEwtfEvUvf
82KTOX/3CJ0SZE4ztFQlyduwP718BD0BfqHqoELaLatlf3f7PGfj/glrzHFaORL7ZmzBEWnPEXZT
Pfh29Z+DksJUTGiwxgID7GpNLa34lTyG2IMFVOdmEzgCR5Nm0wRTQozfyeKLXI8Dji36esnc3FuV
QPdFnmDDUad5i24AClkSqTwYDEcDuoL93D/3eEkn+2B5MOzn7ITBhtt3M2/6JmQYflolUOvYBJlG
I2Zoaymy9OeFfnpOPms3e6kEom+32BXaLoT1lxWScvOf73fE1U2+gBqvyaOlHS9ycNHwBTHCNOSR
K09amARQWrc5nb+5CR0m0kVfXlGbZUEPNLRjz78zHXX1mt53y79o2p1yxNp0gJ/Eil+B0tkN9qH9
4C8TzE/ywsrZQOsPP2xGdTyncdxcQEU5hicdKavSET0uNP+8YZqQYQyTGPoxthaDjP9bOQB8dJH9
tlysQPGE+9Qtdsg2cu6JOoofjmRCkHEk56yoAj0DwZZmx867ehkslPUeLaWrDQ9zlHeGjBEUE7GT
mgC0rGUCLNWeaO5WfRE5LPGoMAZQi7Cn2aCqLO+EBjXNgIhHY2cCW4tzdHN+Xlc1WQP2Dqpu3/Ol
E1XKtbFNxTDrUfEKNu1dcbAKJ0YFw1hILrbZ+URHdWZj+nb49lfh2oQ2i/RimBqmBVPQ9tJDePDD
u9ZtnkX6YvW5yTJ6LayITGkxMln7Rp5aFdJx5y9/t3F0u1uglghMwd6t0X1q3XPOdS62mdJjRHIQ
sf8STdw9LbYF7kvkCra40u7zTerjPYn60NfZt3nTwLNhiE7rpyheiiKi02vDWJp+1MQpNc0POw8r
fFX7ATsxWxsd3ccvgSc7c9HVlBrjbyIlSyQgNvan1Bn2BfqIFwFeSOtx4LnqOf2eEmI8zuUcxImu
5/3JUUbn4soEvSjLL9/VganJuTcqBz/kZHKCjGvBYpiLFFXg6SXfGgARV9+VDAm/1uUJCI8nxrck
ehR2Ej28DWAu22djE63qtyVGVxtuMn/OmEyO73u0dqrjQSANxQBSwVNQAgNdcLj1wtk84pQG814Y
qjCN0g40njr7ZZPs3xQ0vTrRIzCmC2If8bp+un1T37mfGzelMho9BiZQkltYj82hshP346MkK4Cw
KKF7Up14cJutLW6OgbO0+50NgO17bfXJTVBThbr1EYya+2GWKL5Eb3FXeElgB6t+IPZyGXify5bX
bDcbj0wPmfE9l/KiXJoRLA/2C2CUD7qjo+YUo8zMK77yRIYxJJqf1mJZglJCnGiP5Cwm3D95RdaZ
LUyIwA1aHEGfFN6yjAExuyJNy4sEvVbf60Mqu81r+6ETeYv30oOCBvqlc6wOR7vb4GntDSg04Fx5
+YnZK5x8BGNc6v4inY0QH/Hk7C7b8E7yvOa9JO3q4TlDiwQP6m42pzllmrEwybm9VEYMeoXzBGT9
0i5/7W37nsfXrGM3FaBnYbZE09izzYahUgosOMOiwpPhdiuAJfCGHubdzYQGc3RFEkfDOaU0svfM
wMC25erOVnpcY+J+d45t3rNwNoWHHSn/MMWcnVVbl16MQFB8ezOIvE4C1AsfHh5GUtrBOlscVqfQ
KQOnWJfHr+X9+eMeNUT70QbOc+sGaJCyj/ewfTxBpnz+sAKTz2JseZqYpZ6WKpyGvug3w+q2pZut
J0y4Zms0aXjWjKzAz8sXEizU4xrbmO/vOd58VuP/8PBteyZOImsNqbyYIOJkpa06F+AwQSo5nMwd
FKacDcmwNFUBpOR1fIJuPdNMscTi9LJ5E3X73BHFte8t56uw098Od0Bw1kdM6TEX44vKuWoVH0y9
DJhAthDQPmHOwFk9rB4M+859fkW6ztbsdLmuFwPJcrIMDsDk+LzN93ckywqIgQkvzCfLimaozHec
E7/Uc7MbTi8vaKUZgX8PWOZxiYGkHvApZEvc9xgzQ+3iiMT34itAMREoZpzT530Fi3nYymVT6Sgr
YEhJ0RcRMTA6//shs0PPctW7BeA0juLz1+Ut+WVfsPHuq8PK7LF1eZ2ps72xk9PQmFihqcO2Kdse
p+HssL2NHJI1IKpVgk8RRBvwKNimCzhh/PeV7jrSty7vKKSf4bmO7j4ZwIKGSkdIGb/dxXrYqn7d
nYSQpFt53W4zV8WKik20rV0LD4J6IWPmj5ez+6lk12QZB+7rl3bsNJDViI8LMFdbk6T8XWk/1Qxk
TF0TkZrWdeAKXKtZZsSyLxqoeNK+QgH4Q+uLSJS9fEDT1lduP7a7I2rWz7eF/KfDuSbKHKmoKK3u
GxIyxovysfL8wxFhyfI2jbnzU2VVttA/bJo/UDuxkKET9NKg5ze4iRs62gIzS5gcvU1mJtBCO/qE
DiOhaVZHVVmATmPXXoTuvsuzhI3CBZYW8ZIX3y3K17bhmhZzWVIyGLF1Bq1unW9PVkYOJaqPhhMm
rrJ6gWKsgWmI3dl2szHt2tHXMpZAueeH1SIInfh9xCAg1qhHW8uNfce47wAjpmF8HdZk53Cf7FRA
b30sc8lNn6jp0KDerJB0Vbo7LKkzXHmlk3Wx8G3ONcxJ1PQWGG25iKOWojmC3ja1mTtsmuUy9PO9
d336TKDrx81oCSpOn95zh/HnAGgKhi3sBOC0/Of5t2tiTLxbGkMZdt336dFt5Rvfw5KjihPQzpm2
6alR4zBx5PA0ZzQ/gUi5kxYoG/JKlPM6iGI8hu5lA790/ftp0NXdkH1Xaw/Bb/f9q9o83VY/HgXm
mJoKa0qTHhTQhe3GTrE0KcSLw4vaZiJxeh1/OGFOamh04yIAXvWkeYeX1IZr9szX9inzuIEytRc/
1eYPJSbuCXzMKPTpN0eHaBED3wKRBqad+U2l8wr6hxI928ntV6IYK1YJSpUbA60MgXFH1KMOPBKM
mAVOueENUs5UHa5Okc3iDWVWaLGFU3yq7kv01tj77BA49m2RmImBr6kwFjkO1aS1dFRrNCzR+ggd
8dXHDmK0YBhOwnFkXI4Yi4yNvKHo09sCgoaLpRbDJ+2wXv7dyeHlS4F/RFUWGWOqi0JQadg5gZfg
W3AP/1xgOkhwEpHwOixmXmo4vgkpxpR2eW+UifRNCpkDzOmFz74Te8I+wBjyIqvQ8sW5sFmRn1Bk
zESlB3JQ5Kh6xave+Uh2/XpEy0rgAY3tNqVZazEhxFgLw6/ySk2QaS3dl94g2JOV2rwuZmoJfujv
hAZrKYT2EsVW0qPU+pJCm9I157h4TDAGQjvLF8MvkOHcpHQBHklWqF7wOrdmQDiupYAxDpIyao3Q
4KjylwuaON/C466y0Q2DaAPYH2vRlrBs5wLovAINMPKn+krnQ1TP9NxXvcFfsFXzLlmttVUXcC6R
8nfjgNknbiPp4bksIS07dT3ikYsdMlxIxxmszCv22Seu1ddNnakg8tTmZPfm2yliFsxQOjvzzv9v
0r6rSXFl6fYXESFvXksWhGmgDd0vipk2QhIyIIf06+8qvnN2q2s01I19ZmIi9n5RkllZWWlXKhik
EMjRWS92BIOcnoDdJp8nj3vpOSd9M3QjAw1Q0PCUmjdDZhJhBcwvQB+U/ms2Xz9ZxRxggTueZz5B
EhkggKehJKxjZxmjXObpWmGbY4NJwAFgmlaNYbFiz/E6piwMLSHhjyqLhsDypV+jUxzSDogMbdWi
XbptgLcAg0wn50i+Qt6M3UTCGeUVDINRJAEZM/TMg3BOc2XW59DloMLGPwRTK/QGtzYc0ijGpiPR
yuzcM3ZZTXhgVcqEaftBmnkfZlIeq7kCY3r+au0ZUk/XpZHY9BccjivYcixiILP1GfD+1tHWrc6V
HpT91fqV7q9rJcCA6xIrx6jmRe7J0x843tNE7+BPyTDPiqS2FzWjpSeKQCEidEjxa1SnA+aauzfW
zjpcq3NeWXSiK4BSVdGOApcKUzPMC5Or1eWcx7BgMijSfdnpGjPgkYO2QR1Yffpi35F8MbNVoLL1
3J7iCbfnB3XmtVEzUb9eQuSrBU/ygCkj+vDineuiJPpb7hUvPJyUKX8EDzdttYAXrJga04SVhmXb
hArYVcllLtqNh7iBqIsZUH4jlxc3SPQNY8yjool0u7FkwoapjOG+nJprm+ooMyDk0gMXo/YS1h8l
m0sAwNP1zCsdx9+iNZM41itgJZ+4rjKV350fwLILp7I41rTOUSP2FOE5AKo9SFdI4K0X+ZnIQLtZ
c3vT6T1iieoCeiHp/gdBZPNE10HLjqVsIHsnLXoH8AJIWa0fUGGM3u+7EBOFCE0ZU2JudKXqQhLT
PGHqX9GvcMITOLhnpOZkimYRPebojRwsIOI4s7cEC/ykiADl2vL1R5E/1zHhbPz4MYxDc6mltME0
Lt5CMG1jv5VDlnR9W2tpAR6rLS+rPvU8jJlnnJs8uyiJkev0bAs8vi+vLVKhNkfCPKYYDU4FVPtP
OT1LrNNaZWRoLABFJPNVPk/mlw+KylPqdjzXvcbOyavqSbZjZBZ3Qkz6s2iNo0buGaBbgiSqLODW
LKyFUI2jHoONhzdj9YYqpYnBirVN4OtQf4eiVNxnfmLS7ydNxiKXYYL5gwQ0ha0KtRH3dDLdAWTq
wxHd+h3mENBXHnLb5ydlrgqqgd5qDDyx+HiVoCHNeo577GnBAjPLXKx5gS2PAuNZDGWFZH537B8z
P7FN67S2zI/7spuyfPqIB0ZvRKHpTeFCeSDyb+vq8c5mUvn/+T6aJmCDRu5YmAiFVPfgwKY7cMtN
TV6t8Pd9Hm5vH2PIsMQGQ/SSjlSzePOdRkROZwoWYEj9Y7WQPMVRQWmXLk3rU0ODTbvlWuuJY/lB
j7Egg1JjHmYGeuaeJjCRUKzQ7KXNI6/DZlcdHfYCqrmPHC4nzLVKOw/RfIJpDePmsY24jLC17ohy
bo9wtnhuvGaVwdV8r5YyRhR5oczEe6RiWRfw8lDf1DHF9/PYjFmMjcJh3z9GaD082h3nxCYmQbQf
32ckeBIxlThkYv8YBKtbjQKplMfT+2NhkTl5X7bOMl2SV4wBWLmz2F9WOTCdP5CK4FgOeVKmIz4Z
9U/MGMuMsX8F/QUrt9vFANOIiLm+kmS/28kVHqclpobJPs5Jttl/GbuvwHz8CHhIm1MpkZE8DPaa
6LM6ba8ZSjbC9vhwnWe7diP62UeEjEXB4XnqMQZAmYhaGTwdaqd/nq2aGLGW9ZD9xaWLYFebYf6Y
u4/XAGGS5znLzi7RAFTD29mb86+PZ44aT7iSgBQxgZEgqNjxfDuSkRoPejk04lAMt0xTYHgzQIPN
gGeak5lXALSbl7+Ycu5UUYffjPU3eI80xnft0qGnCw8GmLhVC1fHJO3y8ig9/94UW5ec7aV+Ia+X
XfZwIf18n1s8AK9pgY9+AKPsinqtz9mpGh6DwzUmEeYlHnpn9bt03czaxdbZdhq7PAOuzllIQBwC
as4GiUtei94tccxaybEcqFUbCb5ShkiTq/Pw+Py8KpdvFfndF1ZEvJnloTk7esAO9Bb7DukajQTv
AOfcucfAXLWrYIZYQQzyAcoNvfO2Md3f1epK5p+x5TkJ4qaLVez3gMXccq/5pDn7PgEWpVBt0iaT
TEo7OBjeW/LxpjwNsGxzwPK1Tme/Ln7tF53/tQCw9CtgdJ4Swg3gpx4NbBsFqgQGoXTp1nsxEv+g
mFWSqAPEr7qaJZzQWX3ZP75kEiYza6cDBMq+yYjOeTUmUB5QoVQAsSCiEIuRBebUY6275Mjrirhu
M8k6oq7knlfZCnsdks3sCXmghCzMBYavFr7f+M8+57ZPGFggosiY1cG0laCxgAGyEWdZhM0V6BBY
KVa8ONsw6F9bjnJNFRTHZFiogLORXgx1AJdAYCUoNGRvFyd65af/J9yZH3SYrEiono591oHOzIfl
XG1+XzEzaA2eA+0l+63Pu7RTrg3y18gtUxNmAkD+56WVo+jct2dVfNRz2OrjZu7htgAwx1lY90/q
zwyhDu1AnzKmoU3hD8BE46RJ57hJ4ai5Felfl9bARf/5MzT4SYIxxKHR59fucsIjtxgC4iwX633P
edwmFOEnDcbWRud4mJ11sEFBVc7WnCx72+GIaiI58ZMIc6ekGPb8WIORYEaU1zXymre9UjyzNeEV
/KTDuP8zAZXTogKd55WMRrZ8xxtp4R06Y5PDvi7K5kIPvdr2h722s/8npboxOLJ5JlaNDEOB71dw
qXKCfbr7+wQmaow/RMTmnGO5RZqyBQUViEeJG1tH3/c/eCfBkRObfI3KITu3Kg4i/WX+wlgyrzls
Irv7kw3mmh+TWVYPaFWAHwrMWg+iWkCrerLlDTdOADr+pETds9GRqEmBiE8BpWGzOjTW4fB2tPxN
Yf3erNwS3X5XtGNv8AxvOQf150Pwky5z+YUyulQqvfzi4e2hxRY7x0nIE+dm/mmeKRE0HZmIkWAt
mQuTJ1odh5cCHVjIEMMww6Mjw+t9TibQK34SYS7NYJ6lWSXmN0v5tNvQ3Vn+bhetmtreLbfpYJsl
IPAiChvDocxhT2GC6SPwmsKLBMrHZbNDIn5ZATzDjT3sp4BIxd2SvDjFHP37Tyh+669f0YBmTMOS
ufdhIsvzQwa3FP5Ii8qZpJsXAYJ+Np6esW+BuHPyoFuAzX5x1hZPaf9iCP85V7YXvTIqMzrmIHfG
kjBsx+6Crf2vTNU3CeYGXhUNra80uraBYl5YLwBLTxTOAU4UVX6Kjbl8Zg1YvK7GAa5s13U/pQfv
YenQPtDEeubBZHDPiLlxV/2o630JoSG2HdyNK+KQvIuf+0tkRbAkCauyeP13f/rZP/ljXt9WOF26
UoUQh6BxLfPxvv7/xUp+nxHz7qptLud9VoGjQ7peYSzhERlFcvTLNVYbcGjRn/ozWvrJCmNKUhT8
EqmA9OzVFRNbiYtOLIs4+xhlL9PmPQATPZs/yTFGpUiUKhQUaEYQZMRe4bjm84fW8j5rfwfvcoEJ
BBNdZ7yH7S/+0j8iZXtWe6FSsnwGNrPIUt8WUEUD1avK55Qvpx/QbzKM31xgN4OKOQ7kHAoizLWN
7XfcFPifZcMfImTxmvqsjy/mkeq7fXArCyV2BLfYUozlcPvSQ0s3L+jgMcWYDLU/dml/PveP2pOK
aM6dYzWxYnvoOQVWqMUTIfeoGOMha2KtFypUJAdmmB2tqsMC4zfbLeeoJuqbP+XI2A3xKJdYGQw6
UEPYDOTDUK73sGHPNwF3wx004r2nKmM0Ev08mALAAB+fsQHv7faWPH6Sd2SiEFNZWCrNw17gPScq
Y0dMgAfFWgSKKcH6xlXl4k3ZcN4Tnq1XGQOShMh9NSW042CjsPZI5siuoecfwwWB4fDu8UR25eeh
MfajSiupEw2wFIDcG+gd3R32Sbuek6NoiXv9tf34EDjbuSfNvSQZyOcBwFa5Ba8jLwCdnRX8e2iK
3pDiAPCW+zZYmrzRo+8zmggsxTxUW9xomTyjrertbTNHxgbrTBqMDFoYA+PdaHpj/zD6I4KMKl4x
xiSKMQhSYEOM99PA3nINh7ckgl7Ve3QYBTypkqC2DQSnYsFZ93JfbBPlMOjCiAtG80rtkumz001s
tvELkwdLcQEMPt98AD48T/MmjeCIGKN4jd5XWjvLUCk4IW2AZDkvMTFtj74p3PyckZZFTTQr9ATs
lMghbWDWP6k5QvIAM4c82zeZohjRYt6pVu6BBBjiYEw32ZQ+sv7Azv3gORece3PL2Y04qk//PX55
H3uqd//4J9LNP47/Zm9HX48qoW1O1Fl+xipdWmZ/S3338ezNPWRal4PV2c56ndmZ6yPK47E2kW/8
SZ15pXSjr2vJhAQDdFIM85OIoY8LZk2ADmxVv4Ez4n/4+ych4PYpchTxZiFHbJv5LE8jIC496htj
riKbydGNaX96pBvMpb2IwyytC8qZjSQyvM8NYp4aGeTOtha9/y8Sxj8lyVzjSwucKoBV0VQW4CBd
9/+Mn+2o1sLe3teZ6YzWiDfmFqtmrui5gVsMw+folui9Wovttn7lkOFcL7aX+aIqeplSEcZXIrzW
qDSE2IRlSTov0OIYchbYrjPP9amhkXJgC47qh4vN+fDUvqHnkWf/eI8UW8+6xmIhZmdKKiPPZ1Iv
XXWJ115HmhaT2U56WHDD4clcyvdpsUnhHpBLAN7BaSFbROwKG/Mue3MltKTi9Y1OezEjUsx1rs5S
k6kJbhWiEhqUfAKGAE6FY/lfwZY3fjSdnBpRYx58wUgGSQ3BmI0c/srNHBSE57vK9l4XzqInex9h
Q/BxXymn/U9kizA5qBiA/WZsvtRetboUEVXKAALZlPvHOeIGaU6w7dDyMUPw9dXdMnEcstOPwDdZ
esgje1Ue5VlpSDeyh8MGw5qA/3PgbFvYrQpn2/oyO1KiU0jwUS6ZcYzZRF2BGpdv6kzsEjeNfpIu
dY+O63qZPL6t5uRqgf7jes0bq//LDfmmxehQIqd1pA6gFTwDapzW+2NsmfewvnsJ2+nAIb4v2r8o
7TdBRo3OkYJVRjSopZEgzCZwhTTbQ15qq605tLjaw7iMcmZWmqbT11bwDmgAXlEnNXRfPGf9y4GX
6tg+hzv6xT+dx2/umHeoNdokuVKvGC8syaAyqGF7vy4eF+/vL2/5NyXmBTpnQlWWM5i25/pdJzJu
x9zL/QEe+AsAOgfsqsW8N4e9vzyz30SZp0g/Vv9JclZObQdHlOqNJfHQGN9Y1oc630b2xzMXZ4Kq
4N9lik6in5exro9Ka1If82Lb2Cy30v0NOogq++o1HP7+4p3/lz9dYM3NUc+yjMYYb+YmtOdEQS7c
ukW6vFYLmYrqHleMianjDnNRRxoU2q69oa7zLvPcOHhD8hGZEfC3XDq+aFl73wZAgh/b29MTL7U1
nbX7x9To7BgOTLqeXfTbW4wmm8eYIE9ChgXieq5sqezuMcxYmnamY3/DhSosxpjQlZ37CHyNNefF
0HhkGPtiyJHcXTqQMVJiHtGqeugt+T3DMr1TjP+jffJwuysyzw38jPm75y1fFwvEK3vHIfOjG9rv
7y/ohzygy8ncFkvrI0Qwu1g4CGubghdGTyeORgfAmKiZFlZJSLPONvAwyjlGImZwG7YcszTt233r
NWOWYrRsX0OaDCjQn2/N3gTX2vq82XZqce4dMGORdDEvjIiGtsP8bIeEghTdZ2M6kTISFmN+2kiq
peoKNlKCpN72gF4NCnqxQ58wqXFV144VPwATZr8NuPBS017rPyJky6VJqYamQCO3FahWlukI79Yi
qjnOMces6zd9GXkeqVGlyZXmioDIQn0seKteS0ESnIu1xwQZr7TCMek6Wz4t+isi0gSpsODtTOc2
4GDtHoCmTyTytQCG5z7hxMA8lb+VjUcsNuX1KAy3Gp22CDsibmEH1A7xhn1fXbiEGItTH4Wyr2m4
W3jhK557wHX6e65i3PcVdbbBNRGuqSFfoRjPQYmBSXMtvMb7k7W9+Yb3OZpoExt7hhg1+fkUtjMp
itUZ1Y7n1UrEk58BhM/D9hQfNdu95ctY7suRIuedYnuUUtXoRDOHEIMjVoVi9U30uOWZp/teE6B9
f7IVAZqxxjoHWnqLsRTysskOX+cXgLgipODiVt0WWd2xUzcPdaR/x1rucjGHxl9d+y1AG/5q8zjf
xavPx9Nmh56hXiafn4RYFZosATtgLoN9uu99nydZjiuss8mzpEJ0mtOrd7GDw9vGfXxoM5wjUj/6
/GRxnGHebbhFAiO2ezkeTmfK9sx3yyMJfcDPUFApzmFyXgE2f6bGSaQCjJVGbBoW062MkgwnW+Bo
5V8Sj/+YYzaRljThfwohLvaYoMBtWjti/Vqgto67x3NBOXfgFhqPRDdE/zUkwQoV6PAB6BL3LzbP
8bxd/BGFtkaWp9Jwy3rPRkJpM0/cOniH1aetvrymV47FYrNx11OpDsYVmhAvPs98zF+eBjDOhlpm
cnSmtW0bfaz0OUEfrefQk0FF7Pl/FBxjOo7XU4fXErxgbOntEflMrJG/lR+C7DcvncRhjM2Q5W0q
Cq0IWkH3Jb1e1l+cqzMxpPvDvLOZsaaJT0lOfdfs1wq9t6nlzd2V4rnQh13koTZL1g663bGmHt1H
HBXkEmcCknKG3thLBe4K54Bc/uObawfKSjzbnTWUTthsjY3Vv9hb/2t/WiUFbEfwP5ooNndWN4k2
GGgjgO2wAWkGVxW9ECf85fA6XWT8diRvIxCj63bJZRHLdehJxr/QY6Vb0gEtXRwqPHVhIhGEVklx
pcHkubBKXyPFY99zSHAMk8z4A/1RN2IhRU8HQuN4oXs+z1RwclE6uxVSzM1EjSpQOKyytWC9kRKJ
IcDpebM55yZzrBLbH9bISt1oLSh1FnBjlxFJvZ33sL7sUNbmkBLvRyq32Hx0/FHapF0Hm/5o251G
BjRYk19IJx45ni5HARQmcXGanZs6HsARIroCQFSIGBROlZeT4gKg10/XSZ4JpXHqkansLIyi2hvs
K4nIJ4JaggGdNRbao0ZfAYOfB7E4HTfIgN83sd5SMm6KM5KhFImhHtF33vSf3dR51OxPZEsclLRp
yqLB4PX9Q5v0EUf0mNsUXmfHKslxZioJrr75lP6+//3pyGtEgLlLNdZcnjDDBU3HDIT79huRF0py
J0Je1yhYbYN/p4Ujgsw7mct6ajQhlSCZz73QRUsRCZ1+d5+vyWs1osI8kEaZ5dcipr71YAPZgWey
JzMLo89TCzVSg2N0Oh3NM71K2jb2TuSWl+dYOZ6usY4y8Fj/47EfAszV087xT8TES+ti+XukZ3g8
TYb63zyxnnI3yMaxoynq4/I3jkbHFqRAw3yuaYuvFa8cNmnCR8SknwJUBTOXpP8jZq9OrvDu2zx+
Js3diARTTzhpqWnGt1SjYom7F6TaESXyfOQJWEE4LyMqyk9GmlNbZbEMqZ3sN4Bhf14xsE6ceI7+
lqh07is1lxhjDc5R1/eyAWL24XBZZiToLAVtk67yKhib89yvGpdDkf78P6LGEXuseTjnEoAvQJEu
iys8ghQtQdXCV+c8becdF2MXAFgPf5Z2u6KSjSkW9At5Kuq+S1QsEBua8w5jeM/3ueMpIWMkZuis
yIua3mLlQmYpBjO4dR+e/BhDIcdm2ZpUCfN5vLoGpnVFc+0Xde4S/OOo/HSi5Pu0WFe9Ga7a2TRB
7XmF5DpECNQnewccAfxF+YcOrwLisiFYFckR5XSddESaeZFTKZ0lvQlFwWpKJJyxaQvJys4y9+Um
Iv3De+e2i2Ehr6IULrTv3z/I6WaBEXXWnKTnos1oM2fwln1WrgoN3RrOM3fMmqOkrKuuDH0kFQME
LJMQIJRrLNSVlgt/H/MyotNZkhFHjF2JpdrsEoXq5or2zgH7McVdWKC4BbBajvQmPbYRLcasKJmc
qcIRPsDFPjQOak14mGsCWFTMkKEOw6HGuXV/eO9FhLVC1PTb6Av8HcFxm+9QjUD9HgvguPaZ81Kz
nryqqeGs7kGtsVZnEjmiB3hozr2brieNBMgYEh0MNWeavm4WpyWASr/kQM1IhG29ayBQf3F9KB5T
jFW5NqEgxDro3WZHT7b5Nnu4f0o8v5D14odUpkyBhLvJHGSaWvKO/leDrJFv3fry431yHJ1g/XnD
AFayHFKGANUsrnOi7XieNO+Q2ImNJu56qaZCQwsa2X3SPn0HYYKzvXAeTXpd7ryZLNJwoZmVrpcg
tMJepHm8uS8q3tcZw1AmsiQbNGscaEAgqub3v86zpDfs2pFne5LMMq8kfL6xuoV9pbvm3ofFeW4F
PBd92upoiKQUk24zY2x2rKJN6ZwghjM+GxtrtIG+yttXQn2GP0/imwTjAoYzTSqMHCRcMZAeTkTi
mhceE8xpVAOGYbMQXgv6gVer5i2x5dKRXnpszcQeA7QkIV/EOaHpN+ibKcZaG0baXeQeJKW3E5ZT
LR+c14Xl3ycyHXsogkABqAB1xQ5hiINxFNuyoX5fho2gK/hjaFqpCYaDMCSHZ4jjP0wagBE9xn0Q
Ozmr6Rzg4/COzceWvIDdvM/S9Is6IsHom3xp43NrtvSoMNSOXq4NBgnmyDYi34aHNeWVBKa9MSBy
y6ZsAh7NZAiqVa8UA0VZaqyMxBUZfApuQL2yt6NtxEH4vthjgCF285WcBFteF9mkao7IM8rfa2He
NkeQ30RbuCiAmL8v0OkkzIgAo/uzo2a0YgjUKpkcl6ujtXETu3mak53wgXa8q7fHZNLpiZeCmc5i
jsgy+g9h61E/aNfHqz2Q7Cn20Oxa1fBqOfxNquSIjvYzssvN60zIDGyeeH7WcWqG3W/OL/dFyOWF
CXpon1+tn8FLYIeLWYQeFNSe1dcPDhl6En/YwRErVFVGRh3bjS5HhW7tOO9iwCvvbo2EqBvtex5D
VKfvUaJCHVFCzag76RkYSloA19SVRdz0M/Iidc4LrW71mr+TktgGKUk1jmdtgPoF6MzUPlMJCHVK
7F0iZM+LIwHWMsXlO7rC+sPe6gkGlwOVoyLTPsU/gpXYzqk8rquqF+k6FPtUEoIuu5zku/2eC5DN
0RRJYIxJmbZDaoZY1hGUbYDyVQbb4evz7f+kKX9iLsj1ccgTKtSVYJWvVbw+ARuj15GiCx295IWN
kw/0SH7MHTM7PdQ6BRhx2VeckvhhEfFesmmzPyLBXLEIm7/0KsERYeYUGC9pgJeMAHVZX/ySnb3N
HdjhscTctVTNI0E/UQna3S8sqKLZ4c6+OhfiW5x7LfFoMbetjYDybMSg9WxTYNLCAVixXaxXb81g
GXtSzJfL0mlcbaNeMNiO/cucN5VD/6a0o9seX7RMbSooZW7Xv9cOrPB9deQxyPYFNdm57MyU2uDD
IVzMYwfmy5XmqFvRCN8u/MBfaK5v2dxIn2reHevCNghdgd8XFyZdjrMqP+ZX8th8RsQt/VCxgBbo
q4/3OZ32u7/VlG0PwjZQdLlcb/QK0jlHALmmS83NkSXiULr/rklsCaOMVSz9aaA01C3pLewvWpb+
+4nQrs/1rwLb02yOczfdhDFijnmyi0IrSiXGNS+cZ+WrXpQnsuDO+dz3d6Rb8nSkjCczrhplgL+D
6ejZu2JdF1mLpWL3pTcZfY04YazJtTWGMqG329193f8yVwOYy2ycZ0Xe1vj9xyOcDeLBbqARCAkm
3gQFR7XZukIjX67XlAoq/ZXsh1//m01gywhyrsWy0ENCq9BzdTfj2DzOKbONNoaenmOFSglNYCkK
zK9AqLp/EJwjZnts1H4mRmUBBsI5RgEqzmZLTlQAJOGfHpLYNm2vd1RND6tuQVtz62Ueu9XJAswa
+g63e8tyXtc7r1R5N38ycvxWXrbdBgDWkqnW9OYvDsYWHnvZ2R+8gcXp0HFEharf6B4qZYtZoAwM
AkhRdN/oFLoH3ESk8YGUbHHbyai87hjq2xMyIgd8h7iLUyrPk32piSURyBFZSxTIuO4eT4BUOUe0
xFmEoZwZ7FhzIdjrle1LP3kewv2RF3vwLCa7pDedafWloXbm4larEEH3xeOjBUymEb9Pii0XSGIR
RnID0fWA6H45r84tsbBmjmf9OVeW7e/Jr5VkNBJigm6x0izjIbVa1JEw3NPbkFwgP3CbHXl+OTsB
J6SycMoUkNR9ZC4dgtZ238ImSV770DTY00iETJBtqkKChbg4p061CyxgWu8/1A8Udmi9iuebcwwT
276jdrIwnGtoX4rCSvzcYp9Da7cAoe8BxHUhRr1wBPe+Lbw5A3dul8y83GmcFlF4Ak25AcLD7kTe
a+DpAB+G82rweGOMRtHIkjJLAMdt1iQOScUz6tOthiq6GYAuapgKO/Jxjts2l0wKAo2xwdyd7dLV
q4WNAYt97NpckLzp9PmIHGPlG70wGmy9owltOl62TYNHY668x1hyYdr+IiH+3t9ynsa/HNY3j8xh
NaUgmhnFZh42gTt3Z9aww4K/L66Fp0r9p1J802EOq+qzVm5nVJYBEBQ389BG/zCFDboA5x9gZ1yC
NLi9R5DxumrgDZbHEAQvaMujw1CY1qMoh9RlxbuCZwWz1TZH9aeDm28uGWMvYEClkQ2o5HMAku6q
67Cl5SHcS7ZATpG1PQe8nTN/sfrfJBkX8Cyc62Mn4ACBAlIR42FJ8ciAxMThbPrJ/IcMG7YdAXs2
XGgE8HxarnprcJG3KFZ9TBdUcWcDOcpy43n0ZprVTFalBAtA5b3rvuWPyq80JaH7q2gcDl+8S8fG
bFEq1LlCYfQxRBIFqutiDtmfkwVq3vundTOX4Rnw2kyort9RTTZum5ViqBgFtCTT7RCLy44xhyue
5WLjNT3E0jK9paYEW3okclA8VBifO8PTXKR1bc4rw9MNxoYUZhp1KALBEAeY+4pf7qve7a2/Jy7G
dLShHOWpejNR9kFaYP8a1tP8prhIV4wfxFaNWeNlNkePyQkYSfbJ425J5sqTMSZlrZRxegWH5TJb
/85t2JBquXxZ4jnwee2dk7G2jhWwmO7AihzW2T9jQY9Ulgn6FCuATOVOhpXWFELxvlQnm5hVDdtN
gTGIrQosnjRGxc9HrafjzDbsRvu7sID7BJtsrj81+wGtq5HbBJGrrT8iIEUaDqckNXUHxuSZQ83V
s4EaCMhjI06Brp3jJ4e/KRsyJsAcmRjG/XA+ojoUrNzf7qc2r33a7ImyVw4F+XieufcJTmZbxwQZ
2y/qWa51GWpFAHgJFKf04weft/OQfoO9CmMajLG/XmvFFGLQOBxc+wpgn+TMiWQnUwojEizIdFpf
ukSmB4Nd9fvk5fyO2n1UWR/cFVdTb+WYEA2cRka+bcTWiOk8PVrYw0VoP6B55ESW1E/0Nef5/ulw
1I3ddWtcm6scX0GscjBP6/As+mTwgF2XqoTUMGqfbAZDjBoReL0CLYHrGJkVa2IAseoCXrazEltZ
eemxKUUY06Pez1h4Elp8uxj05JgkLydy3OYAlLwvs8li3ZgIvWIjIpF46a6tBCIX9xDAg2qct/w1
dqTXyiTxvFaREe/A25cfClgbeeZO7t/Sb6y6j38AfXhGP6CL6lhTZwOMRIqcx+r32SMIzUSPDI7v
i5z2Fe4ZMs9Y1c1UZP3BLog5Kxug2NojTaj14JJj/Sbdbl2RUHcUNV2WDBpmjziTJXE2nDt6fmDs
IP7HCCZr0r/wbMYtJP9DiiNazEXr0XyehRVoPQdY6vhWPuh+srlGpLIvwLmy96GDBrG9pbkAWMND
w02yTgt29AMYZU1TjDh1In6AfXgLASAHr9+Hh6rz/JCpSz4WKqOvWpQVclaCTgBwjvIl2t+/D5N3
bsQGo41FOruG1ws+f0LsIswb2/EvXHDcqfzKmAdGCZtjUQDtQISs0An0Niex11qKvXzJMe5oNUSc
dxznbTIdMaZIpTpSxSEqinNYgCJNERxcd+ZULtnvufMxPM6YB/kaK52E3QkUgwcDuSaoWAtld/+I
Jl+vMTPMI6zo/VU8IZdMvRrM1GG9oEKkF45hnHQHx1SYZ7grxSFCcRlUSnSuDlAHrOoNPOdp4Ucu
z1TQ2/HH9YWPhoYaw8AICUNMK3LM4KgyiNV0+4AjoirowyByJEcV6w4ZNrFnhmaiCKICMrTX5XC1
9bVC0HmMwtW/Et83R2xyr7qe1NAYdMqRu8rtazBcrAeLHOHmflz/P3q2p63tiCBjgKKjlEpqJNHR
H4wXHX7LtmKf0JX4xWNtsqVZH1FiTFB2ErAANoUUcZWQATg+VBg7H9BeEDwIKOvCvsZ7IQDdD83h
XWSOorC5vsIoKwN7vYFNbocPg7fcL/wvdW5YvOOj78U9TWFMFKC7zXRoQSfoFuZtSfCwFa2tina2
+zo57YCMpMmYpjiW0upsQprPKXLnaL5yr5h1My3P89a4a19bnwf9zFUVxkqVWl1czylUxb7Y6q3p
6+rKtjTPnyV7wZPkpEkc8cdYK/koRcaxxkWwWzpoLq+Lw0yFlec2//IuN2NDlEE754kBGy8gEdDO
Z+tTUL2vvzrkE8/c9SK8Y1MY56adiWWSXSHD85v8gpkgRSa1Q54cLKA84b/QhGIo3hbJb5iaMzdr
O/lMfwuV7Qsur4kSixdQf64crBCM1u6q8eSMnGMybF+Fl+0zryt1+tUZkWTsSwjMxlwQqYk+FDCa
u1dYzS/g5z9zD5Jzx9k+4VOGOcJzpUK0DsXFLGsyc5QX/+P+xZt0pNBki2V0Mva1Csy9g8dqGINk
oF3UG9Y+f55vmovv7zOXLK0FSWs1fP/s2EDEpfD/jdvbGB68z8e05zlihLlgMcb329AEIXQmW3a6
ixbRahAsrSGX1RZl8rX6eOX0Wv/Fgnwzx9w1vb2cElEGTRVwwkRwsN8OFdt3gyyOZ/LxwR0Fn4qj
dU2Gfgki5GYwwlTSrm9DqhLYUD37nW+yJxXN8DXylvVTiS2k3Qt/To7y8McToJmGgTZsJKpu0FIj
n1FCL3lthvFAJ+CBaDwjqn8ULWl+vWDlR09S19+eLEmwOMepcMgy9+x4GVozlpIBLiSUX0yslyfL
bwJf5lpMlT7U9zhkHnK5xnYRKQEpW3sriOzmNtYpuDt0tr98ohr54Ly80vXRIXlaLBZoEzzQmAO+
BUpFHx9AwbLWrwhytrAAnEdxWr9GsqdCGsk+QnY8NQr8spXsqzA1a+z8AsYBb1Uzlw7zzDcCAKoE
esZgbVWsJJlEc6u0vuSHItAczslOPlAjphiL0ymtdpZOYAou4QF7XBDlr0UI8GTxeoEn4eSwhOof
3WXuSzgcW0PrKSnghxjeQQbKfpQ64dKnmCi+bwEWtCZah+lszGdThw2rctCT3wQIlLmJo0lTO/o1
rIXSj5F6ElJI2X4bArlxTev2Lh+flIhwx0xuPuA9tWaMUz3Ta1GSQY6WNAf76M538+PGyC2kq+LE
9mEUQ8uQ/BJQAlDj/YLu0Nk+81zVyTf6m2s2ySh08lFMY+gWjqBz3rB31A2XsoeRaBQD6Waij38X
34xIUq92dG2GKjH6Uw/Ow5S454WQkBmcA8+JsX/AV18bbumdc7JsyjEKj5iRmIFgoHjwCsQMBYqF
EMTYqQOQgQ9emmc6jh8xyFgsJbkk0tBSeuhtTvb9xvcBg8ixPhzDrzPGJy3ja6HqIIJqYwbwRdQ0
uYlhjunVGcODHLqUNHVEN10GrumqguXgIQNiJg/IgGfidMbqNDO8nbMK3DzDUcSWiCuJgCxOJ5U5
Yrvlf+/cO50xOlmnt+hJDWmZvbOSpY5hElgdpFLFtQDQ42r+tUWNJbQ0h+sych5NnbEwathUwuwC
caZYP2DHW3lHh+UwM2DlM/K/mXGdMS+JokW42JTWhQSHlZRbwkeJejSWMhLV/nfB2rfKs1nUMs9r
PU/pI/1WeelTtAJ03R6YOx2ZLXlpmGk3659nw2DsR5wfs7IrYLJWsFnu7xyhaB4AHTLe+8G/9JBH
nDGeDgYp+3QGSBTa8XfcDIh1IUHetA9P/w3GZFyvpmQUETXDdrq96ihYoJvQRiDPw9PnUmLsRtNJ
htRcoP+Yi7nl/wBas0QWP+Da+cnYYiQ5xnroaZTKiXIcUOlBownwhCh8MfwWXoMJz94ajPGQ8vI0
S2ToenCoVi3J/ZIAREbiDqFOtiiMHBbWwQ+VIs+zFrLrvWNB4IzFzszRTStc5jUpe7u8EI1US3hL
H8ExXputdf9W3zrf7hgvg7EgM90swqSHmiALg7k+zZKDGaAI7NgB9tU8PP8/1r5kuXEk2faLaIZ5
2AYmjqJEUhKlDSyVKmEGARDz178TvLdLUCSKca36VS96kWZyesDn4bjlAybW7TBFKUVOYBlLeNQA
sQTNd/jwNlxZYoxMI0pZopXQ+mHtuqVlDrg2DFTaxQqtC9yJu8/8fK33W57Ym6zJiCvPsgB5QuVw
hxM4K2Dj7g6vBsE1JnP1yaFGhYZ9akPBAQFNNiQcgWekt2wktR31FOGgbF92Mra7vGW0z63PePeJ
NIdDbU5XptQYER5RXbu0JqhhF4TkdmS9DohOuBnqXMFwSoZxfmN6aTHCkd2ChgVJgKS3HD54zZ9Z
sZhSYaQ0D/Mo79Rb/INp+AjAW4D1RpuJ27menVaeUmIEcChjMWl98FOhb1ePOGKFZWSLTgUif/hC
zmLigCLvW81lSBOitx81iV9TNfeHUKXf6my3Aj3pHlJwOyRInzwh5JFiXJ1qjDlwMUCKVl3Ptony
RUeuZyUDtZfP9PzfSSE7nq+LqF5U9MP5XniUR6JlaLjSNkDMA12YHSWaPiLj8CrgRwfGFZwNXonF
p42LdVADNwMwGBgQ1bRLjJxbwoaS11c65nH9WzWWCwoyGw9OfwjjD5NQasOaap69s+uagDoOL+O/
L9QMUBn9fOEEoLPTKYZimMjuVNztZoFjw2yhRosC19tlrL1CWv8Dj8P5lvR3/2m/vskwqhGYdbMw
2hz2CxtJ2JIGxtkz7bPwojEOHVYbFHEUa4OqIPKQ4CnAoZcICHUED3efoVnnO3m324ecqJ0eolMf
yGAIftel8Dj9sgeCNqp51OegLLDhFV9ntw+nJKnVnpAsVFwAMlKQxBQw8Efed7KbrdVdsxLQIovg
V+37PM6OkE4JMloht+3C6DrKY7ovAUC7fBo8Dgne96L/PuGpG5QxbZoCPJ3HbVIS8ylGtESHLO1P
3v0Vcd6J/i2E7M5KqmiJILSQ9ZczTJatoVUPTJol1uU5XFFpviPtt3XjCVeqIQSaFJU0f7QFax9a
l5JUS+Wkr7+O+hu9dPl/uHXJ447xpgtV0gC+A6Lj/gVI+LTEHNvFJtkmJ4Bh8OYEZ+GDp8LBuNWg
vkR5KlJpPLvtMfZthHk4doRm7evn1xcX8nw+JPn+dowBEa4BWsMKyFEQibONWHOpW92Ja0BmYxJD
loAlbSLeEhiBHK5Zr1WKgVIyIKe6J9VR11YsuanHzb9nOZpQYkK6RkqUwABTeED1Nca2ETaNFiss
l3NM1VwXSsW4qKjomD8zcHzvp45JYZbXfq1AjRXvVHyYh+6tKjHPswk+7sv9XIPvByUmQOgrbbHI
DRWUNue9+3GqXw+m89dvgkwf8N+p1RGVGxnP6Bp2ZkRBNEyNNleYD+YL4aW8BOZ40lCreVmQi1V2
lgEEVKe0n4/FrvD+d/Hxk2e85uI99MBEwM3osiJgwu/nw0bDkImJchHojLi/PtGDveRtsB9+4X4C
F5DthgfGGJUf1BjzHxQ57ov3jXAr0V5wzAka/st0r+QjILF7APhIervW9varejBc7McVFkAzlhuk
Wvc/81zqo0lgXAJ0gKhrNzGYmLeoVYsm70IB3bPNTnJKBR1qRNUCKC6/zBU9YcOhSI0Jw/sPisxH
roUh6nscPTilj+jY6jpAMlEOxjDS8PqEuPqFX2iZiXV/UGS0c2gXcTD6sUBbkTvZ9k8UrgrlFu65
1rlI4gclatcnr5mn2Qhk1gRS1KI+ux9HW/p8XVrN0jx9wg9KFBXOwhgnz0spMw5Dk0TJBMoJcHkg
wj8JVxdJRpqXQqBU0rsthHjcAgPFwfFuncBDxhbtjqIqg7H60jPeDLTrP9JX07Pi3uo2S5wJAY6x
Fb4UByvbH+2WVzacm0X/8QuZj9CGWVfhmBB+YbNGYwIg/zvI21h5tQOANzyNRSxjmylEpVcKjQ/A
6LW8gfQ58/njRzDfp0yUJAsFPBMwiFWCTVf0JFyDxNxwi773H0I++R6MA4/jwLxUZg5ukXW3R+kt
OznPX+UHL72f63T94Ihx3d04IrQLwVGztu2lWQMtGt1a/2m3UYlMQmwBFm6yMzHuj4jWw1HaHS48
QCAWL3qytLhd47mk58fvYXy7lMATay39zLb9obyNH5qdExEQhTVpsR9Ia0Yb3+QUcOZyvilVdhpl
cfWlaypSqpvd8BA9SSWw3EL7UVl5wbZHmQA3jUJnIIDcx1zddfMZ2MOm+eCZtllD8/3V2bGUWA/C
3jTwMwY0EVEFwQ173+1xnxJn2D85ZpQG7HckjIVJ64JLamppKcA/Q9392G4PSxQmuFth8zZtwhST
OUhNqFSL5kbIRVk8lYkYoCzeWwvsWWDTwgJzQc690nR7rHsMMiYtAYKOcGkLMHghg5OsL9a4DMjH
3g0LomIm5iFNycVGkFp4x3XvWQ8A2rGaCBhG1MLSpB4te8NKXv9N8+qHtDGmrLheRjPUoHOwp2d0
r7AQhatkfL81E1X+oMMYkUthKq3g4wVQDhKsReQqn0qEAcrx4vIkl+M/FMaMYD8uzUWdPrZNjx46
AZbLtzShapahxzNa82ZYljXBNERJ1QWGMb0XfbAFkXpxbT8mKCAImHeln+zfKMmEEMNWJ/edGV4r
yhb1fcm6cd9CGMr7ZOYmQhE5ffPDGD0U02rV90GmsWrbHR7kjQ+wui35vYLRzcmy3t2S+nTHrSPM
isg3ZXZlM1aMoG0bUO5xa+kVV9SDz5iMvZVCN7m3nWad2oQYEyM3GjAVRJNaAsm5WhFMug8NxEWW
I7fRPZO6TV/0JkGTQCot2hDnIsCXTHYbEcPXqvNWebzcnvd6jGlTdV9VlQJUFnsEHm/YqsUoCCYT
OO5prtrzgxvWlJkVEC2pvGu6ZUt/+TbwgZUC267NamEvP+kUSLR/erovlXODcT+oMmbKkPIy7SL6
hq2V7o1t40rn+sEunr8W9mfocW/izlXnfxBkoqvMyMSq0EEQy+2ifd01DTl+NR8wItxbxuKswZrI
ImNCrtdcMDKV0sKlm/eSuKuApADvOnJLZ3OAcj/YYoyIMMYYnM9AqrBrl55OjEoLC6om0azEWRyy
aDNa1dPX+Lw85t6XTqdqOOaZUvjDFU6YZewLrqaEpknlh6ZoF0v7/cIbzprLf6dM3v59onAG0Byy
sgaJxrqdFUUiuhixIv21BB6g9cmDTJmPKlCSMZB0CqJoMCqRJeri2mG/4qStq4J0u8tfyS57/h0u
13ViH5s90sEN7fVxXnJeKSZ0GaXo9SYWixp0w+3mXJ1Qq5HXyPGtI+brOAo4U83QpAkpRh2EoK+i
6wKkEpKexAd0wo+fHBWftcgTEowWJH5QFYYBEoW927evuoP1ruMy9XiltPnsbUKI0QGjFFK1UQYk
7dUSNbuMJF9omGDXjI7XSU5lEPFQOY2dnBynwC6zu3jqkAGTZ96475wqyKIm6DJkBrdWmAJYpIeC
r2ojrdMUiSWXxOZGJ/TRWG2TJQmJioj/U1ho8GuSBFehNqi2uQe/dXzMu1ae9fXUYT4Da6ucb8gj
xzytrF7iYbiAXELs9/eR7D2g6abk4XnJHaaZzc6mrDGGZDEs4MSvlDWkh7vz/uQCvtfzlwqQMlBX
5sZfs1/r+ynZvCxFTdRQ0/95Ss3qMwRDSEJPgdc76wgYUyGvzHBLe+58PDYFS2V/jJNAh35HRP5I
xvVCdCIcgF4bm7XjYSXtL7L1ycOaULQaTVs/2ahyfWoHwGv9CoByYXO+7pwRmLw4m6ZJRrUoRfri
QuZU143nHULgkf5+swZMCX5ZteT+q8VTbUqTCWsWgxyr6RVvsDmfQ9RPyevDWlr63IPic0HalA5j
S3VZCwKMg0EXTwGhp5YcM7ZWnkcwr7xAWG/Ff8GqllwEljnfL0uYnhBFWrnUGP5aNM5wmcBH+rAA
dis5A04MO3OXnvSlhT4C7xPORYlTctQIT1xj1sJfXK8gh7Cm3faxFS+tJx/LUKv7sjKvLN9sMc/p
65dLe6Wioh+OmKbD3uH9vz/r+6aMMA5J8tMIUEoLMGL3khUeRU87r5UPnLdeBnvuitBs1Dslxzin
oJa02KDKj9uXqW0XynJwA8sZ3Ldyta7fl9wl5DkMPQj+9wsypjSLOwPz/GAQXdXcxoERXDmhYIDe
I0Unt2grtyOG0xDN4b3tvC58k2Ys6yAlgWSkoXh6GTw4SJyHSzqi8USfIyLsTHV1Ma7ypcCT1sfO
BsQBuuGcnGg2l528oU4ZnUh7ee2KYcQhCYQUFIQQEMoWXck7GFtAEOD6168jLrJ+cr/dXIN6+u3Y
UWq5jYYeF7PxgHbjLPDlUGLyeIH0XKfzBxXGdOSjpFZtDgl5sd/TmOAca/AokGeBoNEf2PT+Di/g
pH/xT4f0t2CwPa3e6Au5MvGeTUVE4q/GjA4WoNyNBuEX5+PNFlZkIPOjCaBgDIQFfInHSit7NRNP
zWDZwrNImysPl0fLcHnAbHOjkdqUFGNM2rqWWs1MRepkbCFYRVi9c5r9ehAd7lzUrAWesMVYEkNK
ayD055CNs5041VK2bCBSccL12ThsQoQxHlrXd9K1ARHbKInwW1ses1eOAaae4g9ZmJBgjESrFGOa
VPg8HWRhGTinKyktY6W/i9a61rgAIrdI9Q49VpfzHHD4Mgp7p83VwaZy0UKd6cJrE5AX38MkPMk/
Dge0HO3YVYEOpJ2iMzaNVmunXGkX0qwQ8HInN2Yt5fcjsIquZXnRqEMsngqDJN1yHC1UXQbypWUc
f8oTUZ1RdrNUIaMLiGgu2aGJ5cNl+LRcP6/LgnDhzOinu/fUTJCgpo2eRQOempYIdrtVDPyolnjb
7dt6zQW+m5v0miofuz4RLcYMVU1Q2/URwRm72FLO/isPlWs2SZdVXUaaDmgCTWJVoglquYkvkFcr
eJDt0vNX8iFf9geF3tOskN+hq4Iqu/yZEO35vrLMO6IJcUZZorjVfCUvRYQPQIzd7TVrjzDzUKPM
Uzm9RXu4S1s5/Ct7/U2WxUgoUrGscehGPKnFMl8+WH1gKRs03+ndgH/VJpw88K2vNXG2vS/Wso+7
5+gkvOxa90JwWcdsbZTCN1zsqlkJ1RTUWwA5htEO5j1VGdgB/lBRg+1KjmYh9zvgpvZ1tT5+AXvy
/teb90Tf1NhnjCS/aLLhKqLOQls3wbr/oIuMSWGj28yhNWu5J7SYkMXMzGJUZXC228WBrXWOImHU
snSf6/djgosPHs9VzE5NYGv6P2/J4sjGlZ+rYwXuZNK6uWRt10AMdXpHMtHHsD/H430OOZ/uNk4y
EZO4KvzLKHfiye28fKm4R4FzOJf7uRjzFWXJuEg7UKgW9vBYA7IzwXGM1Ya3WzZvkycvxyQ5eRgr
cpPj5WxUrCIHrUQsy2Gmmo83TY3THxZ5QokJUOorNtzVay+irnK2aYp4EsmpfL5YK2Pr/bKsZL88
ps4RYR9vGmPebk5Is/FKo3aJ1NVgcvO+e3dPQ0lwJI1Y6TIkwu1c+ZJntng6wJjqMckKX6nBLd5V
FS2hJNFzvqE74sehJsd43XxcPu5L5WwNfqoFjEUJRT2UCxM0BQ+pMYaYOifamZW18KxrsU4tfj1p
NhD8fli2ntTIXa6HKsT0BdgroYWp6tErV9cPg5fP3VTqjvSwdaS4+s97qhdgF6DY71Lr/NK+YXZl
l7vmQT38dTjhYFzz3C8XIcZILiutQyOHl1hSMb33Q+iTTHRfutRK1YtUlrD7X+1TNwci2/n2USlq
JDr+nK/K0RsWfkIPquqSxtDQGvPd7nu9MskVFexNh0jDXWsfaFhxKM6mSJOvyhiftGoiU+4bqqni
Hrdrh9ugknLCKXJeeivznpOxP9I1NAVjBK3SqVyKs3/Ot4NlAO72QrBqJXrA4HrrHefVU4AIgw0M
3LpEF8S07Q3voXnCzBgoVVI0LQygPvmWytjH1dL2FRSWm6pRnu6JEGOORAxKZ74JnoENrnhAvQNo
VvxawEfmjvXfyitjiGpfFHHLG8Ti1Npt3I9StYrCMx5szC7GVvRvQIu1iRFSGCN0odB7mgBx3SA6
REIVEdOCh1z6KPPcl9NbuHvnHdnjd8V1UNRLRD3Ki31Zh/trjN2g1Wqf4wj3QiW1ZyFI3KRWuANg
Yrr75M5O3o4W3PsFTKQTZH6sac0AN+3uNjiksdtfrY+IJOsVxdl20uW6IJL79nzk7iZxQhCVMUNB
1ht5G8AM7WxMbV5feQ5sDoxj+h1v/z6xc34r4iqj2OI7tu4OE02yW7iX5850TAfzNcjajt1Hblmt
t8agoPe7tR4Pj5nXYG7xOQTSC3AcvNET9g+tg2PGqbV86Tuvf7wvAbMlTVxY1Gg2hHFvgVHZ6Frr
i3IQqKVaLLHmmq56+5rYauQuUtKtzJd1hUvKmydeYWe2PTslzKhw34ZmLQY3wsKTSvKIYC3gvBMG
rOivmzeh3GEBm2csZ6PCKVVGl8sgNcUSkDQnlOTO+112SAJLzDBzpXBUazYsnFJitDiLag14OpSS
iWloxcprq8VbrmVH3Olv97/i7LTghBg7NANY5Ea5JCC2waJKULrJe7jXTlloNyvrosPnlM4S544y
+8F5kK117iyh2JpOeH6P9ipZbZ7+DkabhRCJ96WiTFehvTikA7GKNcW6uc/vbCY9pcPorhjkZZ+Z
I/jFstF+X1oHHBLydMsha/g2usUbW7wu6py9mNJkai9NfWnDcgRvfWN9uDGq8BjrXWe1dZ83noje
ZlImZqNUkv8V0U19lL03IMY9GRbPU9MA5N6HYoKGLB4DDR8LD2jud7sEG7uY6wxNOvz4yW/f0c9x
jxpjZOL2UmqhD2o+rs/H1nrder+K9RNH+ubCvOkHYiyKGbV1XgeieJKS1eKA1uwYWv6Ctxc8t0ai
TckwJkRtTKnNDSp7L5jS2WNKZ3Ugj684IY5l2uOGjyfM+1aMJRl7Mb7GKf1Wm9q2VcADPGMKd1+6
oYopTW5VZS52nfDHziP0XZpiTxjkgLVjuvkGg/Q44YE5AY6cz8VwmobdGE1VJFFlYw9xVENRBgDd
6TIudVrGja3xowvt5zW62TFiD24FZy5SnlJkrFMtXhbhRZQRNW4qnwQL9O6RTKIS9vS02N7nblYW
J8yxBqoIx6bpqJDgFZXcUvGIL/dJzNqjCQnGHlVauwBYvCSeFg0pd+orcFkaK3IxuHyfzrwnmxCi
8jkxSPkopHHUgpfOstPHi1VVhG5bbrjYXTyJYIxSHYR660f4PpvWJ4iy1w843Jrsn44UY4bbgpmV
8wlbjFFayIs67hcKfJX+u3gTgeefiXYi2CiecNH1eJLHmKYwbGtFv4nDxn3fj6SEOKB1iyV4bvbA
Y4sxT6VwMbEGj0csbGDZjPbF058Xa5gJXmeOassfRn3yfoxZEoDvezFqlVYMd+1JPKwl+5l63vvS
N1t5miitxoxHXYqoMqIcZFBQVrzz7v19v8KwPs44bh20Ap+tTejdJzk7VTAlydiJNlnkrZBAMoAT
uKuQykpOWLnxw6aICZKh//IhNcZWdEbVyKYAci/nBVFWaOtjVOI+SxxzxM6XhHrZ12IMEmFMur8E
jCtYrcSTiHnPiFatTjdvddVkLFIwZJ2UALAVGZXvwTeu3NVfj5HlwTECosfCjUd+/Ww24pzQZIwT
juIpdRho0GIsCb232+FhAYR2Xux3C7r+FPZv1hjT1Ne9FJZXSoZeVO+ckRRuI2OCDmMzvKkWagzu
0WIMU1Z1rZEhezgBS108+GTNTfrmxeGbG8YcRVKlimGpU9OH3OS8K51dHwKTVd4p52xfeF9LfhQz
b9y/aTJ2CWdjKsCPgyuUG8+VROqQ6E76KyjIEfVqjm+ct7ffxBjbNEq1FtYpGKTEdtHqvjbNlom1
v4VOYw9y900Xx4kMXnT3A1PFh8MqX9JqOEbgLjiZZXHIzYbPE3KMPSoMpfNHFeQWiCbOnVMc0031
AsQPm0NozqTraI5SCF0Fc4yMXAhdmKcDxiCw7Gn7b4+ZDagWbLdxqMx5qCkVRhJ6DNQnWQMqaCWY
KOorxJEdnBjjcDM7GjqlwwhBnJadPJSgczsDAkiK0wqjodgK/fULR6J5c5Gzc5oTcqyjSqQRKOoZ
yAGhxXYDxBMnd6+TBsMju+EJwwo62dOpfnK4vg2PhUoenWFb4Q4lFkeX+e6pfAUqzv2nni2yTH8T
IzkZruyW4ZV+0N7enbCHTXBhE9M6sMiArPw0txy9U+Zs15Qg48vUXk9k9NglRB+SlwxEeUd0kH2h
w9A5uz2JdoeLlbqn1eEANPTeil9Q41MtAGxnJmY6HdFxcvJgoXfGw3KbswjTH8b4pkLtF1J1wQ97
qTAGYvJR6ebs25QA44iGvLk0fUGf2t1drVQgsvc/+HfiG88bzZY/prQYb9SafX4VqJ5iWhTLbaiA
5PbqBFhU4e13/KrhHHqBpeyX0ufNfvFekf77JBVQ6q5XWyrjMu5pmw+pc19eZ6uRU8YYAyRlaXgd
bl9pc34PcU/3oDtbSGuMK9r8ssT8JzNNycQ1MSyZM9y0QlMPOXY2Thvgw72/5zYQSRzTy2xsnXKM
3pzH1fVvUgxjgI0NezUHKcF72X0op8TlWLvZAZopBcaqjmqNleEUFIpj62D0nYIBcL7OvOH+ZoIx
qCYFV9cDkLCpNuMy5QpjM/yR0NmQf8IKOxPaj4Uix2ZLpcx1h90p3P9FftO5IyxVfg3LZezxPs8/
GMq/WWPnykbgt/TC2MBXnHcu8PJgobxHBK50s4xXh5jtukz5Y4ykLxmt1ovgD6AGp8tTQIJ1GmLW
nKBD5+GGnXUsSvIF0OrFIx3u/eTI4myFcUqfsYV0DSUeJdAfPMwRwFRhdhOxOc8jUnFg49gpGcYi
6mqt+2MNccFixpUEu5p2MTgy+Q+m8PvDMaYwNYAUEJfgBcUJnAcmSQNAwJhkrl14tbX+wp7X01cE
ZHeOLszFZFPmGNtRIIKumgvoQlxgeY23dil8XD94ZHhvyNiNof+PQdzYxtPZJLvmV71UasyKxfhq
QI316EwLh7e5nGrKG2NKMrEPUykCbwCs3+GC2oWEv3iM8d6PsSWa5idFQV3YhaSPCvoSt80qnnTM
hyN/SwcLtatWVdIYMkQQcq66q49kjSH6cYsgzLSg3uHhYW01G2UjbbAywHlFDocs9K6WqwtYfJiU
jStugrVplW7kbgCTx6Ez75O/eWSsCRq4UiOOeMkN+ot9TboFHW2wUWEC/OFHVqNHzT9yN7uYMJER
FoR3NHtBMBtwRxGvMBF0A5nDQSlsJ/x+9LZvTujcdhOu3PSBoxLsnqVQqAMaxvRd+9F2Vxj4A2LC
cfFIx92BNsztkfO+I2Nhkm4c9IuM98XABI5yykscnL5aGHp/ozj7gYt5Kxzbvf9Ref6IhelNJb1A
zQFMYnkVEH7wtae/PMCdbB3sjPOedJaaIQqGKisi8kxNYcI6M84WfkJZ3I0uCjeYASCl/ap6a3CI
YVjC4W7uSaf0/njS2lBSmpYAxWyNkt6VnDCwbQ8yUa0HwV1b2KQzMZ7Cq6zMRWFYz9UlVaYRn8qk
Q1JahO2A47UQWrd51zE2XvDUfk46pyQYbVTjMhLlqwjptO39R+ceOcZ5NjiaEmCd92gGkpqCACpR
NPTHsASyWqwDOVjBwC0aDr05Czolx4jG4tKW9SLCkxkVaQNMgP/FITA7eTqlwAhDo4Y9tiFAAb1c
9NM+SEYjIADA3Rc6Lh3GYwNKqvWbFnSQb5+BehhaJ09/QuiDBXsOKfqT2chnyhLjtcNoSFF8urFk
wzCmrugB8QyqxKtzzSZMU0qMq26qMsSxzpEaJ8zwiVfAays1tfwhWQOV1eYjlc8FB1OKjOM29PZS
odSBz1US5YSAju/ROGrKVlIudREmagcSDR2bQ+yIaBx15FdMLjx9vdz/Vhz5Zm8C5UUpx3rU4wEH
J4xcQ+Re2eVYBLb2fqkGM+8oN8B1iIHts15aPEj82VLX5KOwBjzNs6qEgNOCwPmsWYp1IrAJWyc6
PeDmLFfsZiv9U3qMzipNkhgttQr2WTwLXxdSrfYY5Mw8pbNGbN8s1xeRPJcheTp+cmV+3nv8bcXZ
tF29jsrYDZS43eEADoW94ynwXEw15Y9V4L4cUkmAWmGz4Hq44lR7TrLHhyUOZWIImCOCPMukMUrc
Dv4gpSGVkPOuB76dezLsg0d67/mTE1fMVgmmjDHaey1y3OSUIe6AyJaX19/q2+d9fZoNDCcU2OR9
bIE7j8u5YGYHBygvI4Kl1eOBLmagq4/BNu/Y4ZTkhtf45NhcNoPP1X4cxRiPGHlP3FlBnp1lV7xE
uU1KocFff7HV35twhXIumnXtSVGtNAVmGOot3KbTP4Rlfws6u+0Vpr6hLoKbcUeBCnchgKb5EThv
QPf45VjXFc9Fcmwhu9gpA7+512MaWlSP0eORB8rLs1Lsjlci6lWKORYq5xc4+sTJlleyI1FA5IAo
LUC3mwTemKfN3HdkPH+RJL0M8AAqkrjhOy5Dm54l/oVTqssnDLb8l+rMXs0R2j7TxgIagEBj54r2
qcQ1VRV3kFcwVZ88U8VxluyhHF/t1DKWbvqmurv38DN4Sh6T02UFW/X/QREYA1JoUpCVPSVnI1o7
714E72y6sWgFF+If0C+KcLrvvknhKR+bxeuVPwJn82aNUQJx9wdPOXnOen3bX+NignHcC5u3l0Yk
D7kODjvMnJx3Ox9d2IuzNGPniXdEgBMaGEyyUGZ1PSry7dv5j5ct8nRe22O2cT0xx2ye3hoXdORp
PgLIbWStgKV+Q+vniGo6z7fMljWnpJhUIcnKYlByqBlGngBhhSQZddQAlyQfjS0h2zccm8DJExw8
oddVeKAzPONiMCEJhm3DQBLBKIAK3NSulp5nORggQipBBw842cQNfvZOiM8m6K0at2oygFxjoWKM
GjXu3/YEG4iPHnnd5r8Qdx2H12P6VFB4c+5C1iy4wPSxmQglzXSt13XQT0iOARXF9iPyhWicwycv
YGCv6AANJVosZGo70XrOnBCj6Lw6MVdGGZsyaAsdp2qojCLWH5ey94zBCpvrxHmhCXsUR0TNMRJL
0KncM2YrkACeUjRqffuwqoliE/QeLcdaJguLVxXgiYvJVB5aoEaOiQzSZzqm4n6scEkKXqFf0vOc
Xv/ku55Gehye2FoP2Asg181i+5l2hFt6mevhTOTGZEwO0MuSKm1vcoPCUrvCls7qRKs9wFV4e1Cx
qkPFlWPAOTkjOxi0kMXClC4gGq5q247W1dcayN/3iXBCdpOxPr2hKbFMFcJ+f13e/9OzDZPpozG2
Raz1KPFpzcXd9at9gBEtTDP5DocMz4SZTJzSLiT/aqog87JTUdvZ90jifj9uAT6EAVyb8168QpLJ
WJDaH6tKpx9lgyTOfd91h/3qgKXOhfdQW70HRCCOGHD1j8lzBiPRkvJWusLyarUabbR4MZJBiqWD
UdzWka1n7N9T9CrO96PadcdYm4yBGRVhSISKykZrt68jhBw3xHnc3Seis0NBvvYf7jbpFh7QPUG7
AZpwePz9OriWtXjjOtzZSAUr27DzBuq27OCgce0bwKMsYFRqdBKvZH8AOpCHRKsg9MYvkMBeeNPh
8zI6ocmUH5uhy30/9qVTvhJG72HYvgG2wLnY1z0Nx45H4M7wBp3n8+MJTeVneTpKu142G9C0w9Wu
aK2RKJ/i+gJcWHqxjWIqcuRl1l5NCDL67ncNHn00aQgYKERCB9jHLTPrPpXZhHVChNH2OJCB7SSB
iGIJj/7hX2Uhkz/PqLd+0fLY0PDnKeqRnYxOe+o/hnhLsRSfreqZHia4z9AsFJExIcnot9xli6iW
QRKrpylpxvNvy8p3+goQJVZVuE9caaQ8/KHXE4KMXidmU4VSFMg4d/25/Hr5VwPpE4bYWoY+DpUi
RBC8DcKFK84yXizvTbJRy13aPHGYD5+/mWELGFUSCLiiB21OSGfhWgimevYofGqYoX1EXPLrF8iu
6bEo3iQ8T6fZ4ka4CK/yQgTlzRljYnTsZvVItgZ5C7CDyAOsms/GJ3wyFgSratdeFfDRgFcKeEgc
lMUls0ft5NXYFsM1yOCD+7SzpnlCkjEgVSUDiE7QwOAGO+/79pjaVy+0pZiIyFgB35HQTp6NuRKe
U+AoOVvyqIyLnKLhJgFE52W3Cx93ydJFyInBGdvb6t7Wwv15HIJc8soCHM3QGeMSJIl2STKo4seJ
FuDq3X1V535ExrooUV2lOXU9O0wWui5QA7xHQntQuAXHi1Tmw6/J52Psim5kUZB3kJjN+/XJtC6P
OPfIW9n/ByVAlAiUMVMRbksBk9G2MYrFWBYTGRy9I38cIZSrR/jSdYzDMU84cMcLxefTHuWbIvON
xCvALQZKcZOu3tsVtoQQeLU72ibilQHmg70JLeZ7VVGDtfwatLBFYb+jJuUeYFl+A9gydbBb/fT5
eV9AZoG6sAbw93My38xXxDwotRim2f5oDlh5yRo7ADZY2eOOxYpIK7IlvfMLd8yXR/TPv0KSPtHU
Yzk+JgQ+ipPHUnJ/eorvn8N4CrMrFDG5gn87WQ4dyVbZ0eZVc/5BTv8mclOaiQjVZe5j4hY8X5Jl
8apWLllie/MFQwn3H5fDzE2UJ3Rwk1ivxwuYUT9wPY0eGVA5dmt252vy+W7yNCFRKFWQBVkoo969
12K66Lq2O7JsUTa6z8t8IeNbUG6tpgmlLM3DscjxaGj+438Yb0eOJXa2zYtO5qPl76+j/IwiW5zd
jsMChDaLY3j0G6AgL4PjUyQQHtb/P7jyb1JM/Fj0qZREMRX+3W3ue7DAFkpigvOePaeb4ISqUId1
gfQBMyQxzzZTRu7IusTYla4xMl+4RlT1zu67uwKmC80kCSbf1xSZjkKG8uRl3s99c8zYl1YPrqNO
aTbWi7a+YqBrjXBl8bj55G6S/IPv+abFmJbL0JRxUkA2N3Ru111gSHTlAZnOQQIJtHwOazxlYyxH
V3blEJugZoc+EZ/ql+UXLwDjGQ4WWkwVjUYKsDx/2tCBGAzX4lhbsUmBZqLwbAeXFlOJUi/C2Pci
1eydq1lVjJuqgbs48XIonj9lAcWG2tcK7faVcH1b83bvH+SENem3t84GVBXvK3HZYqJKc8izUEuo
0IsI8QzkhhgiotMJ983VLF7JxDDeCn0Tc9WYYZoLN0dy3hWr948FQY6PgA7LTB4WK9CaA3hHYQ0Y
p+XVnGdjOtXAGUFBFQBfyLCoyrDHsnKRkSBcnRGzHRy3QiX5D7sx+fuMgdTkXs6uQ4rA3EQGAkiO
mgifA28tZ76iPCHDGEcFNthXKRsvCIb1HQrlSK7vf6XZDU5jQoMxga0R+dfEBCs4buHS3ikm6NqN
EQHNP96FXmFzV+pmDeCEImMA+yTwcSw8px9H8mobfSozQUH3tsvJ82T0Q9z7UIwBjJpajxMzk1HH
rmz6pfptleKc5BIoLbyXpC91jxZj/owxyDpFwUs2oGO7oa2hdYo0jeczOcJ3k5qJXtGrE6OCE7Gn
uLCvpyNmR3n3P3mCd4tEJiTUIte7IgOJF7TSy+eWpINVGi7XmnM+z81UTehISdkZcQA6g7c5a957
tl70JMfwSMl7tPng6VvqbmHchJRpVNnFV/F1gBOJA5cOooqO0Glfbt1vtiQ2oUSZnlBK/UWZNQYo
lc7Z3t/ws29L2A4iXGvzwuvCzruPCT3GSoxXfxTbAo8o3y7q7rBrctCtxxqXJN6wRoAraLyi32x8
OKHI2IykHPsaJ2PkU/SiLbCbhsGpJ/OUvSbk3/nGCSnGWFxSXBm4ynjMhEa8Ou54YYQTuzTowmAz
j9585tjD2SBmQpCxGOXFj4aFBoKCp71vdnsXDa/x4fobF1H/DzMCf76kATwPSTFx0kSSFDYPan3T
V7GWjXAmS5ajqxPlKSztVlrXmW28clj703D8JMbEM13VKq2YlNBqwHb3Ngo7uNdgPqFngv84HnKm
Ev2TGOV8ogXmoi0zXL4CMYquN26rkIT2CpNN14a2hHjk/jS+P8kxHr+8KlU7diB3rba1PVjSuqQX
hG19t40sTE/39JKLzXnQP8OMn0QZzQvzKEt7gGRhtg8pS2fiLNp1cIEZhdt544Ibj/5pWH6SY9RO
jBem2DUVhAXgXxrJfwmY6Fve54knI4y+5VUbBV3ewHh1tguUTeVRwF07y7pPZaag85MVRsuGCnD/
ig5WsAEsWEnuXAJsRAx7pfl/pH3ZcuNKru0XMYLz8MpR1OhBkmW/MOxymTMpcSa//q70uXFLSvEo
O/r27tq9O3aEwMxEAkhgYcFqBUQCLPUgx3/rm2/lUb5Z05NG5WrIs6XdptqnnDltkKhimg+GGtLP
k3ECeU8l/h5R/rc6sBTu3jjdLIOmjD7D90/qBaeDfmG03/G4WQhp/oAOTnby6EVjyGPoN/0w4dBJ
M53Jrm2O8Wfk9k8Fy9oyzuWXifXKSnRhWgvnFgtC2/cq2cu9rXJudjzjxc9iQpuJdG83j/LLnBJr
+aRD1nFjcwDTBX6H9rff4V+MfZuJn25FUYZBi8CqoAfYOM4wMWWsfYogh5WmmUkc3kqh7EGUl3JT
6pBy3Jza48foGOZ0XrZ2pZIX3atjqeY7xnZsuffVZsXtNivbuuwIt8jC/i9CgttvoeyGGpc9sOFE
8WPVbL2/qS9lJpj0WGWCmXTbrSDKcqR8prfTCI9JJlrbfeJrlqFZhWraTCgKwxb+jl++Us5WSMK6
CTskD82Vfe5MfT3+SVldKixHKROrfyVlqgVZ6nuilmj+tHXPwEjD3d70vEQFBvjIMLz3j6+b7aOp
jYsqwIRyHud0GkJHMas1OBdDAK8c5bmLNuyCBLlUDwwvPQKrFtECEZXYQ0Cco8tyjTKnZtnCk4EG
NMatm8nc366NigH4i1jzGdlJOJXgAyAsUBiDAenFw4ASfw3QDtNbsvyYTNkUrQ2a8NJjeTbM8W5j
5pvet5gxKcMOy5Q5CeuLHjQTpGCO+zIfTWSjmtw0uYPiwVKiAsAyy4xIQ6YsSz2ORtZJ0JJpd9Sf
L6ghtcwczcyL7Pa4KJNRRWUT9H1NIu2TPSEVNYALaZNGzmOVZ20eZTCmQgyb3iBWEjSHq4Lx6yxT
T1MQ5+eo4rsOq8iPpWrqy/hs1bqPUc2la7wbi8drYUmjmQALzMU2lOp3zzqbPxqu+N2Kprio2RO8
GDeX7gDE9C7NkCSIIkOhUQdz+U3tXt7hyVjZupnO9BtNoPmF27GKFdD1S3sVxfyTWoFpyTB3KD/V
ph8u+deqcAbvgusLtiVGZMgyGjT18KVQa2k8w59IqD9sMBwDQKsYT5V8o4HgogXUXjQPVgvqqmLD
MMYM/6JQxkMs0jbNiSvLGkeerD1nZbqtTMxnCuskKfMhBAhJ2wpyCInBFNl4F2UukokIsRgrEohh
eGDuFcpwCPU05hKGXgFKc9wY6Bp9UbbTB7JgIWpizEwYKxigWZjEbsAzkzzAgFbYnL9085VIYZaf
WauiTIiuyXnOKxDTW8eTtnNt0elbB1WiyXEWjcJ6HJGfe7SJ1GOlEssxVclb9qgIiO9X09nkPZA2
DJiuVS0s8BksFhpzPijLHtO9hGEm590oks2MOvMcWKAQSe0ftEbYj43YvEEG550kgjeLp9F/aTkk
VZ+OCI5bQv7DPcu1xbjV/8ta/smgUh2dIbRj1PTEeK2GNwe5B5Pd+jZ/f/8JoVIcFz2vhimAkBOB
Z9aWn1tAA20BBVoWmMLLsv3kmt6rxT9xVHijpb3E1yOigNUGIwY3Vm2Tcb+srWNJoYySqhaSOoEO
bH8882aAWWGPD3+m+kRs/b9VUMaoa0Q9FSr8foqpR5ItbNHqBlAPQ8xv5fbRZlGG6FJ2QzAMvwpQ
fxruhPYi/Afoz+bbsIrtJTb7tTViJAsZj/eTHBirnA+g/q2Sim1GLQ/kqoV4d4cpux6GIzPTvqyD
ooxSXIAoWlbICk9w0EAI7/ZgbXsKwa73jj19XWJuxQ/rXs2+1zELjFdEXF+VthFcKvdNo014EkVm
sk632Tv/V961fuGkaGp6TRYsYKE0s0xAHnRRAOG+LALmiVtx9TzSFcDVxUslIhRFj1HmIwX8EVbW
LkPBKtzufGH1wlkYjLR+UzGX7GxmIYYgtOt6vXUOnffK2oAZV6DwMs8LvKZgzqJC7XqWK7wWNiHC
hcY6TXYSmQZILs8YZoe515j21i+GxFa3AcsnzGy8ImDXDVlUMKSExn40Q5eFl9LAae8uH91bsOaW
yx8pMZUnhnWe86k3kigDgHbycDpHkFS5GPGd7A0nBdkvuA1bU7cq9/FFmQv9ANNXDAE7ip4jjfJ1
ZXaR4QygxSk6nTaXwulEcwrxCJYAVXjpLBlw93racptBNTvvgDoDs29nxh8BNsCDxBFjHWRJoT5h
DIehkgMO4dFS3H4NiyY24wWCMY33ch800Zg2Oe16ljUnHogyUFi0LvISuGF44beT70qv+T7NOS0Q
jD2ykU63Ev2LH5ni2zPrAs1Mb9cNAUPfsLk8D8NLmaKcS9RiuEgQZI8YDHr55Em1tTpm5k5Fb81k
cmb+2eGfpI0QWW9JjKy5tOQJB4OumcITy3DNYJ9vP4i6QolgFE3Gica+dsLtJnPjZW19hAvO1LZZ
ZnbbxCnRDc/CaZFfvdvvq22gTjnoo0AJeWxDFpvGS7qGRr+yznTGOFxttcpTUYfeGnUthIqxXyV+
64yG1fWusZXNeg/exsImE+uXSckyDY9XptJghyJMFflyVskBi8v+U7L72kzc3FJUjDqXLEc9lTYz
kcQSSlmJqM+4ZMqxVLvyOUxk3BJOoce24T68MnigNHRZlWXcFJq8YEB/ZFNe0mB/4p39PrKQUDyx
8M6/dA+3anErhLodKiBSxrmCkONp99d1V7pFuvfQiix0Zr4ovY2LzmTAdnc+esDCRbR7wkxP9PZ9
brdbaZk/IUh+xihhc7mMXUxrwCB51pvqN8v+6BPJUVxZijDGAIpAwSfaQKR+fZG23g5do6ceXcV7
b7sEyGBaLgVrctChvQxB8fT4HGZCNuyRouuGDkOtgK369gOmOFTEqgoCJOknt+tMZTEt+vfzaGaL
cse9s2q+M4/IG3k00Uh4kZqy74wAHqjw49oEzRLvXJYXy7Cibfh+NodjZYmMyzsTMRq8AUZNTVIw
th5rvV1lfDnrQ1EWMmnyIiO5ZAt8NKCBBTnI+xqnfUABmHW2MwA9OAF4dYB/AVVCZHwrNKyzIKnj
Xt4jrBFs4KNQbb7YwW772Zul0zoavOLr5+PznOmwvBVKxcZqEQUC+EllGAwoNeaBYQ7j38D23c1p
BTKp7+9yYffd4oLJS8slxi49q7lpnM3n4+PvmDvnm8VTd0/nhI5rLvgOmRCYlsvMjp/D5+DJN8dT
4ahv8he3fyzy3mrdrpy6SiJ4vcbk0sp7zFD6OGM0vV+FLitEJIpC3debZVHXJUzEOisVCLGN3Yf6
92XKwE+C1PPz47Xchy03a6GhA1FdaEMldvJe96Ldy5O05L4fC2ApJw2eHuOzFvAGJEw7/qPB80my
AZAFPFa218OyP2WgoegZxmYGEIxlYUy7JuqGyGs0s0Y65iU3ZSN2D52PgOSSQdmbvcmR3pfVCwYX
eZZivfIr0CcUGIAo+YxFz27rlXzqRnIy6OtzZSCXIyd8faQ9/2KBEDrf+Kn19EZaBreH12gZOcg1
Mc50hr/hdvXU1czDtoiTFKvvTvGnusTNHBaD+QKb6zy9rUt/i77jiFW8mzN9N3tOXUQ8aPCvyZ6T
firb3SmLva9ygEKDU5hwtS9/xi+y42B+ZOZ+Z2/L1X5TV1Iaa7VowYZAipghEujH7NU3p2fHyZ8+
5TWhwbGM/6aKeLvP1B2VJa3TJg2nXDtuYe9h/EAoazrvGkufZ8p7kKTxgoxABrkuumNMNeKkCHUB
J4rr8yWsfA/jONBXCxbPRWyPJqtmP0M4dSuQvCSvwoUyDrVGmCAQtCOgC/ShQy8gSVJt8Lkjl114
hYWnHDNHOmtar9ZJBYQlinzAqkIsqrKbsyvIfrYV19/afvWcfRAMPyuNOBcX3ewsdVO1KS81DKCV
URUDi3y6uHjdYngrLePlL2ruoIA0nc/Dodqk2GXDf1Z2mq87mSNvGQZ//vpcLZ26tGITYUZEjg9J
USfeuJ0/YGQS7GS8Xq8lDGVcljbq8fx/UL2Yd6FXoqmbe0nUXFBSiL44R6BAABMuvWpEPMqDr4dl
J2ZSA7eqRd0aEYOAyvOZx0InqytgmvjX92UNvM4zSe8zwn/W2mguGyUCo1MQTFDkDQJy3eyQKgZm
nCDG0ZPOsLwzKMqbtdFcNnqFoRtSBTukby5L8AiYpge8OtolCGtq4cS2xvA0M7W8W4lUwFlGaRqn
DSQqyIR+uF7qLx77MpbtoRlt6qnJ9ayHhLPtKovQFLZkoC0eCAhGWJmcedf1TxV1ygDEklJJSoHj
6mx9WZuiZe9/XfYTxg1yXrbIXc7mbBZP6Xy8cCWWsgKRkSeikEIsYWAmzF8IUVxft03zj7nubTyO
MOXQ/V6w4N6sW0/T2mSSpmdjCcHHE5ks4LoCLn154MBN/mft4B22fOXswsqsxGLp6n0y8FZzqFuf
NFndyz1Eg276SbUEQmsK+74G3scB3dkr0ifPOmtKPLFid2Ht1UZTjjof9QSJOgjlCWgfZ7sHhbHv
gY5lKwIewFBd1hIpU5NEaWbILUzNaqX2FsiQFqSkwiS6mXvbXjsRmuimUSo9jXRR3kfv0av4raIY
wL1jfgKTUPcXx/Ng/2hem8HAjFs+laAv0VrZpVt0723aY7UW7C8ftGeN+fICl7Xeimj23KomIuy1
o3nvgVnFpLc8/fr/22Ga3iYJe2FqyX0VHQHkUyZYdsCZLFmRI788FjVTY7/RV5rUpsFMMhUMzcSS
gx2A/3T9wTTN2IK6HkDdCHX9YV2R+wLMrUjKGnUALmR8oeAZcXazndJseR+FuQUYpgy7X4EMHhVp
451b17n5eLG/kJ9H50wZpCQJlSprsNgUE8w1k7cazn5x95LdepfABFANADyS7AbcC/doZa9eF6/W
+/sbooXJesdEF9ZVIgIffRAVnkTypYrOPLyAiulVXxweE77gdRjYsPhpze/Hq2cFZXS2WefPdTTW
2PcUVKetgxSVC7YVP/aE3BT/vJOGGG2N/AJG7H4ibQhD+fgDWIulrJQapW0xJjKc6teflDnfUWBs
JWWVaqmUekz1kPcJrq0JBiDQpjmPF8CI3zGf/TZ+H6YmxnwNWD4lXLmY0jCB9T+ygI/mUBPhzL71
8C5qXjD7+mIseLM4MK4O2aE7dTF4TeVRdQP1ONmDq/cDH7RhnBgGLmuxVr7kP+AlYUiYj+yuRFBP
FK4LtEiaoCS8pVq84z29vQkg2yNzHm1m0Dr7oL8SRql/FSV1IOS6jPaYE6EKIT2+LwdMzGbS7bJ2
jnLL/NCEaj1iWau4sKeVbE+6bTPjLNZ6KA0vMDcwiwSNBDwnwL4HTFH7Ghy0EMf2T78wQPhw1K3H
OjkfSBoanumqhHFnvzWma51IDBhTOVIAn7ezHa4yTOlPv0IYvvhm1uNI3HuvgP9PGI2hr5SOK/s0
URAX2xs705Fu0k0L/b1MSbNO4t+yaDj9RQcrYRjGyi9aCUDY8sTkupp/M13JIKu92rqxMmQQ7Ae/
7+KPDrNrPMMj7POcnXlHxjGxdo66V+XUCPoYQJax2NgSKvSu6A9O/r5tWe100mw0eLUsyr+iYltc
eJEjb157Q8oRH7tN65x9u7bc/QtmlhkY+r3GdIt2vUWn7/LnByxKTMjv/Bvq6jMoZzsYQRQGFRQT
45dJp13gu60vrlh4jhk+NoQTV3IoI5LGctsmQYgLsOrsC0wxEpPoZC5WSDKgIAHqzMJ6frZZZCQz
PQu3cimTIvRdFkgj1nc8bU6a226m5+2BqI/FjO/nrBepwqu6ysuiSLdrd213kYI+U/b1EiWw0lRH
PPC5Y+zLJ4QKCJe+WUMUibekL7qEgWKqiJKLxBvU4SlFGJQaTySaZ8HEfL9P4S/PCMdm3em1EOrk
ujbKOL0rld/x0h/1Z7oFH/Uq/9mcYoAMkEqwx/V/QOA3dxWvxVIHJ8ulGpwnInbT2FFMWhdB8uoE
+8asbQ90Fg5GLkFlGPHX7Cv8Wi7lHeSynbh+zIlJ00zQ8xC6B7BirZ0DmHmYvnUu2von7S5WaWql
C0SRrPIELJf0lq6X3QG0RixBs9mZa0FUUNLlqRK1RBCZoQNqQheZTdAGYpiHCbiPwiZJID/4v+sm
sCm3ZjuR9UZuyT5i/klGUGrWzze7vXX2fl+vi7LYlXHushrvFIip7JPuaSg8akBEnFfRS5iYts3a
yd+mlUcLowz3lIStIomQiKzpaaMgaXjiFvzFnAxb/WPZiyMhwRuX+OM9o1PocFg6k/VWZACVWeib
Z33PrH+83gHKCEjSZehGCd+D/L+bO6U3vGAon9SbLOc4d6IyGuQUkotHqZc60QpEM+2Q9xDEFebG
OIngqXNDZGpfWXdwLkK7lkQdqtxxupG0kDS9IubkMgujg90OBgDQJlg5kr80oUwM5z9nv6+lUgdr
iGOuDZdB2SeGOaZ27vENMiYT5uI9E5oNEUm/b1bmm/wmrUyySqbgAckriHQ3Udei/6UaFQVcvQJ4
HEpgh0zBjFzFsM+LS2UHJkaWYhSJ1S7yAERko/d40bPW/foDqK1OqoHjhgwfUNT25YiKFf9uWOt1
i7wfvKSpeW8WD6BP9DwlrP2eO2WNwMWwckET6JEDvFFA7hRpSMKBMmO3OZYv4XOUmYdD/xahzMLQ
qhk6FQNR/T951PnmOUCZrQZ5q+SMyC4SLNXuwMhcWuc34NSQ+xvd9bI3jbUCXrDSibwR+O2F9F/A
0zEGVBJlGWOhDFGjn/hhz6eEGkfbZwAf87IZac+9qywbklceF/3X87M8mWQoFeOsZxT8Ri7l2vJK
iwJA1DU85MD6iM7XEwYVC/uvCQr3Ivvy/k8BXr3l9LFsNgvO/8Fw88dfMINcu1059fzHgGSQ54j4
gnChvKGX6AuNKc/Hk7w8rerld+iOC8ahz72UCeRTUwAOwZP8N/t9/Xo4ozk2B2pl36dP8V60kcwe
V7lLXsrP9SrylPfHS/xtuKVu9I1AaoljVsRh1nHQMmAFhRyjn3aDHS/4zuEOuf+5fA22r0vHjI6/
uXXUMFHBbEAHmQIc+vhT5ny+LELlDRUNFiJqh7cueJxUodfzC7fneLuCI3STb05wlNUE3+Rapr6z
hA2/P/AoET8zMUgzkc2NcOq2TRln4DUM4ZJoJaL192VH8uxnZ+AcgPtB37tgrJa4n5uNxzJVSdIF
YHsFIJ2ptI/e6jzHV0OwD3XL3ZTb86vsJK6mmRmS31vH6hxUjK18x9jl+7Q0JZfa5eqsJ0okQm4t
+M1btcKIVXBu1pa0wJvK3m94ZIcz1/Rq19sXtuuFXoKgIIn818wxVICDCi+zpKfHu3H/rvv9Kkyf
w0agZZ5OOOhdExSRLAHzpv2RVsazYi0PrNav+1zlrZC7REMJ2iOdhxC8XfMFLIpmnlZnu4sc9Sn1
gIzVn7TAUUaTR+O0C/OG7PEPGu3EieVL7rSNfAlQjqIqKJKA/3Or6sZl7DKxULFcKUAlafe1IzPQ
k9ouAsBhl9HAOPX7hA4lkLrm/EWporxTgv1QLZoGwLruu91om8mpttt8PzkYwIlHu7hgyL13Yrdy
aZrgojsXAXY82K/Sn9Up3ZYmBiUUZvoRuG9pTIARKF+R+Mh4esZEiFeWBZ+9Zf82WqO0Xc/KDDMH
9WBfKiZfmw1vNg73nD/BZcCKPFbie+Q1Wawqa7IA3lpBoyuEbdgaDS9H3H4le8Fz8lSsA2c0EwfF
ckteguEQmCLw+YbeBIzwe96Rwg+A168/j7/j3olQ30G9RQWg38tS4AI0XHnpxSw1R1xbqR3bsfuT
OA0GKK9YM0bu2zYomZRG6xGHASN6yO3trAQZ1rB2sz97N04xoG5j9h+yZH6q7kJcLce358Uic7TP
z9H+PCCEYIUNRJVpw6opMqBkkkCCNcqSG+ElrIOx5tCB7h5DvP6nfbeLTvlWttKl7vWbXjCXmVMj
WJUXxrL5SDB7ZXkRTJsFQReIKOpTDLD8IFAj3wKQ6e01P+t9AyZz3DoyVHMLu+YM4MxF6jZCHpUV
Osys20BiRRAwwFPC6ilhTZy01UVLOJJGzV/ajy5F/kHdKT+fop053WGBjJXGbEu6f88ZYEr/J5ZG
bXSpVjZVnnJIQNgp1ign5vriqi4iBxaL+twFM0QFzO8S/ibCad7uZzr0RpmUkNWR4tpzt3ClRX9I
P/bkXpmopoLd33mV38od0q2oa35BvfpVa7EwV/eParLoqw+hdCw9j/wwpfiQ4wpj6c7frvvxsVmt
VoszSCrqXQHVU63d+HdfX8z24OR7gbwTLu/wKQU7d0Hu1p2awfLgHY8iDnpMbrcFE0TkqG173D3N
DDYFYMyxFSZ274pgsfouCQsui9RvdgcMyZB11IwMxaAfBVHdBgofqNGBS6xodzGTk2jpy8jKbBek
blYGH+qg4FuYTzvZzhap7Zxflqn7qX0uNF+xG9dY9CEzhrwv7xtorpFIsxaPZ6pAa0hQVAnfSWlx
aD3M/tGfgncUL2S7x+St1s8OfMjw5PdbT+TJuHVAzKsKjbgZ8kLQQqMoDuhgDzGt46f/+g+wdnd1
C6xKMnQNhGHInQIqe3vAZUxmPFyi8nD2T41o8slK3XMev6pGvP8YzkO6UyYduRIZEHUVr/y7jr8k
yftciIfLISQzeNDvFiIsRXGrN7tNUFvGU7s4y/ZjofddYcatUMpNa0PPo8AAoZthLx6+3K/kNZvs
bCV4k7VsUD13HUvz0HvxqvhW0i0Y4klO+PYCAYmPLjtNQX+yKNDTQuKmltRKl6uDuEz8DXfatV5+
MbPGQlLFnpwsMtXY5M3p7xmc4CizOIVXeZiIyoiWfikW6O9QUXGDAgOaLvxGU1evv0vHRWgp0quD
tOt/tD/l9rJt/MgVAMsN9/naxaRNWBVrctNtaGobxUu2oGiGEz1k5puFDkhwnvEgOQTUhLeOIAs/
LBRPdONdwsjD3L+MDYxVufpSytlczoMkVSG+VNhVbo0oh1BUTwBO63bkBn7gClt5l4GsvGWd1Yx+
Xkuma3h9qgYXZCmqg7EQrTi0BrgAJAhOGLInmrGLSNKW/HJVWMp7YNXL0ilXkk/eq491ZsYAYgdA
NQv7J2kq0Ou3d1KdiiqS9KQ+8MsNt0v2k8t/7gAcV6180ZCaM2xfQxBi1lsLIHfu48KamVVYjfN5
Ni/uT+YvwDahAOsUukx07twu6SRpgyeGBr2mvq4s+hJUsnVzAJ+rv09eldCs3zXvVcdzb6fZ4svj
3bhH5UEfDKitpOIm89Jv3u5Kc1MhGpRMa5vDCM18QkesbIuFddmMiWkczh8/+vZZgdmPXcE6KH6+
0p3Eac16ofgig+P7PsVOPsUQdSQpeUPAXKvbg1GEHDx9dVUfRqvYt6qJYUqlNXmtPZ7S/ehHjmGX
jJjzvgpDySTHcbX8qk1KkM7+yjSAADqvW5QtJBsewUHKjvT4rCVCuuwU4KR/vPW/r1bKaKCpVBYE
VTAUUZCpaL8NBj0GJrI+9MvRkp3278XkFfNst4uL09jZU7iSvgYzMwWLdzsrxt8lq/c7h/cHlKWG
bfrKSqbMfhJiEeRIMWFb1Okxn1ylypyk1O2hsjN/sAVb/huhz2BCwaNCAt7R/djKfX2X+j2oV17Q
6AcIsyXtEEo48gJTP0zGk2gmckSaBT6NB5AF3c60ZTX6QDcuZdkehMK8eJeD8MVj6IJjWLXbwGpq
1tksUMqSeaAqbGW9QjZTc2Vr1SHbOpiXVcbS0vtoHR8kGUjxwseqaDG/1ZhBGCq966r2sMoncwIG
0O92GEH5Mu5GlLemEI4mN7u1fV4Km4r1UCVX4FplDPSzI9MmoAENESP+4VZ43Am61sphfwh7uzmN
Dp84klf+rQsAnzfIo4/rEDgW3erthcDMo9PBDPysjDQPgkbS36/RD4ZpKOXpnF26fZn4pwna0HwF
O/Se9evy9fHVuIPsElEIAxWcOHKpPI1DbNVW6Ka46tDbo3rVWvf0pb7sj/oyXAh2YXOO5sTow774
gmV4pX/etn60EDH1xmAFOHc7jko7yeWjM0SUYCgpf6mgmzKN8a/3w854LSuzXg5+bV0seR+sdc6s
QrNb5uv1e++Pq2gZCwwjcWefgSqA19R0PBHQmKLSYO22HIt0CDQeICKUbUwQwhIExw7zDTsAp9dv
rT3hCrxGyMQwR6LfpRx/hesKmnsFQQbWgIRfV9axTfK4b7RC2G8gFZgs2TuJqHwKpouhUejb8LwU
yGJ/L5ipM5nAkBwkB//9JJne0fxh1iDv7NP/fBB0A2VB4JvogYidFiTZRQ14DL0DFLe09h+bD/C5
pdZktW7vXexsW3mrxevrdgvO0PTtsVrepQWIeNJay+u8LMAIUOH8ODSlplfYD70yo9O0ir1hKy8E
1F1fwTnMUD061QhhGqgr8HyAR0RoS0UCCHjTjFNqwOFOeAoBkPr38WpoQ0b/PqXZkxpeCiluAKj+
1kFPgfyK3610xWPEfcSL3Zis22XQuVujlS5JN2IZH8Iqske7ZRwKY5vosDLXxvBy4fD7gh3YxkZ4
f7xLdwRF1Db95qav7kCjjJiy1eH3CdRGw59+Ky8734xiq2TIol8ztCgqGDGk/qydDYgKNl+xo2wS
hvtgbRXlus5xoEgj+X3xJ3J1wxRZnQcsAeTfX+1VPKZtqxCVIhzgGrikdUx9tds1cqVkJhn+OjJO
h6HEv+i3K4lTEBU9r2FJtVOjCxtkdBiGjr9C8w9eVs7oDlv2bBNy8x6pNBW4JZMmVXmOZaKTRbW4
z4X+8s1YFzlqSgRsDPwtYgxJlWmqiJRT63Qgza0bflO8Cla57EBOm6DJe9UzYuCZC3ojitKKJI4H
TS6AOi/e05XmgBBRXLEwaywZlGIYnaZj3Axk8BfQb5nRtmVt2F1wAuIJlF41kvuQ8JCh7k6UaXzD
ZQJRPbwnLbyWPKD9RpMlZyYeuJFD7RbaQkSZUwEsD/Fekj/90Je89Kkygy0rM09+6U4FrlZE7RmX
noOqiLEiQPMDxiN49jyufpty7PE0KZihjt/OaxOZkn7NpKJg7RN1R+RSqc416Xfc54P9gpYV2ZXQ
kF28sN7zMxbg5kAoN6kWhVBNEQStwhf3K7UkDPZiBGEz9/1GBPmEKyMTKsiqJRyA/upyE64Cu3N6
n2e4yRnbfy3jNxS7kpEAM6diBK28j19aLzsaNos2Y1YA4iaUahE4aXRBT0tCMeDB3LWXTMEOkQZ7
bLFYP0/04er70cB4LuUcP1//JE+lN40ggXosYS760vmrFVDRlx4IYhPAAJBsOeGgfXkZzL9LwyPc
eo9FsRZDGRNtLItuANvN3lZGt2+tcv/49+eCCqBEFEOWkesAmoBYs6vdytI86jCPF0pLKOFi829t
i8y+6xlvfCOEOpKmGC9d1kNIZJ8dY/3/uQTqNHjtolzGFr9e4mEiWi5KpAo6VllR8F1hAEHRzSqo
swiTuEvrAlB5oB2Pz8fCV1xhgVl6rGkws3bk6kgow95PUg+jhfWQ2CUH5db+7NmMPZs1u1cyKJOO
8+DLOMFajkcNMngL8Qr4nxow4a2f/4NpnLOG60oe0fMrNTPUuAG3ItYUL/yN9gJYKBomV6etvT78
PF4aSxJl7svpXPVxil4k8TlzZX89AQPDyo2ydo98w9Vq5CgtE73BahK/NuP1ktWKyLyVlJ0fq6kF
zQ2OZ7MKt4W/36PPUy7N58dbNa9oBgArwEqBmZGSMqV6UTWKQphDisAs/7aRfShZKKU5IYALKGCD
QkUNTQK3e9WVrZboJdoRRkv3RkfAyygE0LJixBFzhvJaDH1pzu0II4DmEt2LF4FreOHu8WbN6dW1
AOrGBHWocc0EAciR/lwO4ulPshxZ13IuVrkWQl2ToOybceAhhM/M5Kk2pefSV3fCMrTrBYtUj7Vj
1EVJLqi7qwNkiZ6wDhalzwrn5wWAwkRDnhJZU8rqowYPrO+AVqkJQyZiU/aTCTHR41O5S5sTowya
T1RP8UJBVZ9aRaN2SVoFEplFd5Ls6q1YKdZgnTFD7fgswcS0/81DD9SigN1JSEQh80kpwsSHY1Ni
ONMefO0bM1yWgzcsu6214HNCQfjNua017FindddO9LvQK7GUaoxlkARcooNk92QrvJm8YoDgGYgk
++cZmJyfnwy0AZlVL3QURRTgUFjR7X0mlOz01QdQOw1mvajTSnwAdnpy4QKPx8ZOQXluPj29vAjb
15/IiZwfFp71rhP8d+Ekz42SMqmVUTe76II+588JcYeQnORWflABIj0Dq7zcWo6A4w72yVZBC35r
Mlc995r7zbL/X+nUaSudGCeNCOlHzAI4rVwhtQIfJJje+xJF09cL6aEsPFb5YzbWuBZLnTZakIRG
rSE2AERF/y6WYC8hzXCPb8+cbb6WQh3pEJ9lPqwghVftHUFxYpJt6IPS87GYO4APfYSUv9TqpuWy
DnJqzDnGAKJN/9JulMxGXeT5m2FDf4tV9Gv1elGUV0ubtOGUDMJkTAZAkiwzpUXwZLx8AWDz0TvJ
W2AjXCfIhAEr7la5+lQKBJR8tuIz+mEbDNYt/gK2GdqvP8vD5wH5Y4bjVYjTu/tGUMdiaBzy6QpN
V4ghFqqS6v3/hHinX4piDWkq3SMYzmFBjgLEzPLTKKD2iWFXuWP++ZMCvQ+anmpxdhoU42o7cXSo
/3LxDWh3b4Zgnf05ez8/30ybN298UASRwHgrK/Dkt05cEsOsHHMkgWpHfD6vB/QV7ksvcqO3yndr
rzZDP/hTeJK1jHfAxNmlDdS1z9AictXuNu3qIygtSoa8TKcMHyHtsrUEaEP2mm/Sg7G5QFroRqvL
E8eSOeeQJUHiER2h5xagsduFn3u91PnugvbYU20V/uT3sjlW9vLcOwyduMNDkEtyLYq68mLPSWqu
lfIe1bTJV94KP7KEi2d8/GhgC0XIFCB3qbshqKIfb+xcZHMtmDrcTge8VZrOoK9bxw7uBfpCkiXL
1MwIAZZAEoHLRgEJenS7kcUgj0nXdPx+ZShO7QV/ArjPHYPJYcbQKDKJMnFi6AEAluBWShTrF2kq
lAEUs6IpTHbeOaZRmYqfbEZT1t3j452b8U238mjfpBZaLCjysJe9rHlVJrtbjKOLS0go04D5X4xf
+LOI0eYxor8k82xWbu4Oq2Dg9zWUYHQZCDpkVCgNDRpVbdtIA+gpsngr8MhflS+55H8ja6jcQfSi
JcPIzvgnALskBFyohZNMDpU2CAZRA0lU2++bzN2oKhq3jcjST850eK0XDGFE8W/vPXqGoDLAYhBK
ahoCqwqFkJet3O8NzJ4KPFcbGW6QnNIDAb+vsavn3IU793I9QsBKMTuW77u3Wvh6iTx9deSMePp8
6qE4J6Me9Ht+XOjx6Hb1qrSGc2W272HrVe2uXeng6wC8YsQYtuKTSeZ9f/NuP4CyK81ZSKpMiYY9
cBRut29TZHlSp/Vqq3naKa7kfmCyoU0m3I72tssWjTV4pDFLLVn0o3ctBNBVhFHy/+HsunYjR5bs
FxGgN69JV1alkooy/UJILXWSSe/N1+9hA3tHxeIWdy4w6G5ggIrMZGbYEydk9S9NCBJo18+T+kPS
DFqEuwrUSG3GFfzXgXCAeJRvjLkqY6SSn4q3uqqJNJr++GA0T7XZ+O8r73bxi/9YyCw0KaIsG5Mw
6y/KqUU9GecvPFUAXaGdQXATJIdjfJEnjZktBQdNdxijJ6F06tGsosaqC2eEf30KBGoCtnl/aYvX
BS9ak6cuJkGdPeeKMcCjUAi5SG2GdvPia6j3QfJxX8ik0W8uvAJvHi93Qp7OroQu1YMiMHyHtBc4
kqWhqft8aKnoTcv8+mCwteaRxfMGREUHlAwgfn76/z9eWNpHbZc0rMeI0JTtpGqMPoaApSvqf/Hs
fkiZnV1vSH6sCQXOLmrkg9/JdJ9LQeBkSm083z9B+daDw1XWFMng4RUAtzaTpTd8WoY1jlBtrdbB
GPSd6Iou7/oe52AE+htui9P/ttiW3wHbOJwylx5eo+3gGL8ah25zu3EEt3PSP8GHoplVs8Wfrf0c
OhP52/21LmSTrtc6+9yS3EuymkMDMDEgGTgaBJX0/pHm50gUiV5sfPpUH9covG4asv6+9h9HNPMr
/IJJoQpmoguXH0P+V+Y/t9JWT08KGPuTx1yAlrm/0cXv/0PgzMfIIl0AMVvcX7Q2HBCX96WdNW25
VfVQWTEZf5/IzRPSAF0HF4WKdzrbXCmmdULDsr9kdrerHdFNHwWL+60+T183/ZMdVCd1q839DS6+
2x9CZxtsuV5Fu28K/cl1/p75UmjmZSYfyipQSJBJlEQRmsbvC12y9bjq/2x1FlAlWVrpaYCtil1m
9xulxvyH/lRuuswpU4RxtuiTtrO5ZE1rLH/P/wieF4qEplcUX4KW5pX6JGJKy5DZOtetKMP/43n8
I2ZuDIBtiZs67y+68Thkj5Ghmy2/C30ial/0vU0DognP3JpjIE4/e3ODMJxGRccikP/G7FUmvhgJ
DYXYkN/QxDC1WiZ16IpFaEEZb5V+NGvfaXg4CSm1gB+2ZOGxSt+N6qPQttwH5f6I/V7OOFOV17z1
Ja8S+Nd/Fje73kLJtWkk4Sklvk2ZWzXnml102Rq6bWJrjalHTmYp0Z41Oqkxx8b411AAqKwf8mc3
nQuNtKs5fPo8pehBSrJDpNl1XppavsbQNp3z7XcAzBeoNhQ+/2r6H7aJk9K2lUtYDV9+E4eN2ryr
XEwC9/4r+j8+9z9iZibQV2kKhrYKSphzZPkV/TYISJ7r5FQpmFTALAUuD9DnvW7FuGsKLoQuA/oN
/yPRNnx26jkMKgr3QtSaYiisvPG1M5hZs5CTC11s6/7SIoqQo8BMfUfhsnPTryXUlhUnprn873HP
rn0P/p5W4BtYhShzWHiIjIeiYO+58WiwTUrz/ci/S+NTwu9YvfGbxmJcteP0Q2Fw/8WmZdB2KwAV
8qo2HyEZ6kHdK9kA9aIV/YcctpMcubf6XBUObZJgkt79OzBd2vlN+ylw8il+3LSqNmQWFIhO6UOl
Pkp8TSLMLg+dMNslYrwibMlWACSLHiZE3cJNL5+OIZFin/l4wR80+6yCLd/ppCk0t/u8v6slQQg/
p+Ae4GhNnn1Qn1M6Xcy74dIXhYU0Aqm5xkMRbjNm4UmX17T1bUIW84h0TNxAAV4GFHWmGYYormW/
lYbLmGlu1HhdnzjJ2Jp6s5OMvZELOyn8Y6SVfX+XS7bop9iZEaRCLYFPSBsuoXjWql1YvEWRc1/E
0vX4IWI+qHVUelT7OXW4tNVb157KErD3wAljmejRpYzWrOvSdwOEVAB6YKqfKLM3z4V+AW5ubrjU
AWDEEcI+7Sw2G71rNkG5Vtm6FaYCtQxfWYCzLGpz7CLafHoWBDwSJciElE4rfki/MpFo0YrduFVk
13LmT0wH02FIIYdDW672a9Te8swcnu5/qNto5lrITJXXbazEAxPh+8tiYYqyz++4bOBXrsMC4Bpi
MOmM14C5nRg2rtWFEQkD3zIJQWqPIof+Ce+nB7K8t0fOohXhxnabvYnhFze8JMpeG74GZBDygLMU
iu4gmW2C+ncQfsv+1OSX6vlGlLdiZlFYmq7pzGLtWG7v7/V6Z2efdWGoaN0IjZM9DuO53lRWq5JM
tFT6rzOW15JmHyChSld1BSSV2jbQt5FS2BF9RQnS5BnvpOoKwmQhzQd5MBBI12u4wfPuWGyKC6Le
wM6i+Ci1wabK7bJ97iX0dXTNc8q7qe50FU86UK8a6NeXeZNSJFp8t+a3TWsK6QdLPwKpIwnalYKV
0vStbkLPLtKA6OHBxCXjrwP/w650ra6rfSUOl2YQfFsvC7D45GiqbSP2ff/mLxQBJ22BsXBTlxBa
xGdqUMoEvdJABXiRS5jo3hR6h2a2NjwbytOo2nlxatWARNxzSRUTE3OU7JxzZzScquEfpuxZwH4n
+pcmnuX0XW3eVMnkGupk9coFWVADP5c5bxChAkZsD74sXlo5Eh1BHe1aK8KdoejRYzDUoXX/WP5i
Oq8tO+wfgPjouORhlOaTAEpYpSTSZJDaoSeCAyEbqF8+Pz9l8/Px8Pr6+v7+/vDwsfOmCXmo1cTm
1335C58F8pHHEaZ3AaU+ncePG5AHqtoZwqhcgkMC0JDq9o7iVGZypG7o1nsJlOvSU+KOG3Ur2NlJ
tXkXRYV4x7xmc38pC1G/jglsU8kfKosHAPZ6KaFBdTU2YhUcAjlorurC9qmd2tx7tVnNfd/6ArqE
ljXE4CLagAA0uJYlBEwLy0ZTL/wueMfE1g1K4g8YA7UpVzILCzADSEI7GnoBNRldmzNjOfASkzD2
TQXGDN2zDdik3lAw/ZYxeQuzvkDHsAooX6hjQqSEA8SDhv8277rQGq3Lc2AxwR96LB8vJ0w2ArWt
OZhGSD6d7dSiTy4OgVp5qh43m4252dm2Sxg2j5E7K3Z1ISC8Xs3s4Qdjl3J8lqsXjYR21lqVB5aG
8MI2plmAdz5GNmm32iJ8q9iuhM7BibjRgtH3OAIEnC/mr+GziG3pVTqMDykqty81ENbP9Pn+BV7I
7F0LnaUD+JAhBA8KnDuohH8dT87pBBKjU2By01S5z+nQgZTTJZJtywcL5/4MkqUPEdWszVl5bMi/
HvhmCNOC0HyDKMXAWMPZ3SvTWKVDX6loxmiejk55iEPn8Co6hu2OQBgL30AGRH+GnZavhBDTN51r
tZ+CZ1olABZJ4EQIHgVLNLOj8Vy2bhEh/ndq6e3+sS9kmbBL0MiCFgOsgPw8jOiNpshCvsYLS9Cu
0RpeNxJffezp0X/VQpM9BftoeLkv9NYrRdUMnF0T5Ar/zVs6tZ5xXdhT/ZJPsy9tL3fXYDtL7+ZK
xOQ0/dDMaWj0aef7GkZgyDsDb4c5oc2ZLXl9paa8AX3Mii1alTh7qSMfNVJMQcfWg/S0MzEl9aHc
R57wJFqZgwu6SY9rDcR/1d/spsgGcAGoBSKJgprg9S5VoRgAEaiwSwBJ231gGnZhfgZWYE08HjlJ
nAzMA09om90VbnXsMO1pOoPEpYR3njDEb8Ms0BopbglmBAbySQYkz7T6Bv/KXbQ9Y5rb62BRs9sr
2/jIbWu0vPtmsC1sEKtxqzwKizfjx4ZmV19NyiTktFKbZkHQs5ed1oDdN2xHeNUTQx/QlyBIR+/3
zFvWUNWswUyoXWpLNqW9/8g95Q44GtFSOm6iX4E1buiucoXXyimJvs+AbwhI7dZuhI/oP4k4Bx7U
CP5Dt25XJ9mzzzmBwdFmiXzYRFV5/TmZ3oapHoc6EPoDepl+lVvNGQ+iTShG4Zr+6/1XuJAaw1H8
EDd7IxCXxGPK9Etjt4cKVWtHs5EHIob9kaHfn7nBxIG1OvZsAcZ/LXf2UqhfBXIpYZsqunrrbfYQ
AhbUktJ+Lbat2z749v2NLujTCUGDEAKxBBIYM9doLEO9YnGvX3yXWdKm3uPDOvymWHHB1sTMDJik
FwKyphADN3DTb+nZAP9ebmrv93ezUM0FdunHdmbxaawjTii6Tr+8pWgBDpzo7G+NJ3pUDxNVQko0
mEgkNd9XGyGnH55fT8lA3QVUEYaBXOL19VThymexMuiX+lDsVMw8jK3Sli3NHZ6j38rj/W1Ol28u
DEzjyF7IgHxq80Z3nvkFKNUD4yIVdigTaCgU0WhKxlXanAVvduI0/4+k2XnSWgqykTLjYmBOpKkE
1MRMesmKmmfV7gRTXHHpJhV2uzEV1EvSRN+uz25/Bb6xekxS45Ie2LP6LFrjf3Vy/xEwr/bX2SAM
/iRAPXIbweGe6IF35JXLvhRvKDICDSCYFANKZKZHVUoNrVULA3A//qPYiV/lH/aU2uLTak/p0veB
lwAsiqYjyJuz9zaJLzda3WFoNmb9PrHfWk2QJY9JF5DxQ1s5vEXl9FPaLMdRR2obKn5jID1HBJ6I
Bckw6RZMDnvtgY/M8pfEiJiQtQh/wfBNrtB/Njmz5KzhdF8UINY41Sf2LH8J380awf6SgvopY2Zc
jSzXhDBqDTi0QUu6D+VBP5V/MqdeY8hYuuIYQv0XgA7KgjnsQAh9dGgmKTgyowojcTpvKz4OFobB
VgfBBlQx9u7rioVEEfCJqHuDNQxUUIjFrzVTzLcpp9cQyO9Ayw6A5LhR9g3sZ4CqMODRIJ5PgAGQ
QMqam82++1zrHVoKVK9WMDvbtK5pP4AxE3wVGaFnotmBI31Wrrp9fRCtBAOsYo+5xb/WJcBBTMUz
YErA1zLvGRz0MhFGDSyFGj86vrgtSmE3/uHqzrl/wLcf1JgG/eJsdVCYoWZzfb6lWlRVk4OYkTfy
HfzQ38VItU2SAueXiz2/4kpPv3alIcH8YQjIYiBCEHCLZm7QIEVqyOeReIk5KOGoK1Mr85XSFqVG
Mu9vTL55E0jDq1BkEgJ9eNHzYhQGCDdsGCXlwo0PQrHj873OtrlBNIws9rlX3/8Kw43BjjxgJvR5
7B8VsFmLHrw0U5Pc/ounH81G85/z2Bw9ARVs/P1dfmTZxtCfu9Lki3NI90MfksZ3fGo1lVVj9gmQ
9GVlxwlpXqOY1K2tFnDME9TAvD7aS3QFoXNjTLFLmFD4leDvl25sjtyUdZJOEWUa6L5dVAMmo2hI
I7K84ew4ZMUmEHNqF83gr9ycJclg6wCAEO0iE7Xf9c2RlV5SfLAKXdDyIrhiH4FESBLzbdXjkEGr
krhaFaVnxRjWCv1Ln1aZAIBw+wzQNM9BqR1XFpQhKwb4DXASAuF8n/DRTkk9CfTQxyRwmmxHge5m
x5HumH5KjcgsQFTdmbywCThzDIjyaQz7cXSqklD1UWgCU81/iXQT6bbUhphKwGUv8Z+wOCa1byLt
3MTvNDFbhTSRqe/Ft3SnyGdeHyeOXr9zSv0g4V/37/CtH//3BoNzDtPpZQWkZtdnrMqhApcC6TjG
i4+In0pANWMMsStyusmrerBKUBZbUSmBMkWpznWs8lY0FM9UTRpLFHzdVAzf6pL0TzLtUKZZZtZS
ooEHQEokUhiKTFqMMN/eX/ctAGTC2hlApsGfnVDeM39SCsROHakee6D5jbeGKCQPIqdugzguMDG8
MdselPmS3ztGjrcGlzh3lIRVK8d368kAx6uAchbB4JRJniu3NpOqnJWjf8lZkpFayM4MT1YuO4IJ
uqTAl4zU+jHQXla5fW6TLxCtI3LHuGkZLEdzX1D2VangS556Seb6HYi8O8FpeberrdDr6h3gmIr/
LYsrdYtbuPYkFnsWwLYGfO+cw1qNMolHSy31WGPoNs+hXNT5PBiPszZwqxBkM0VbVZsRJP47MeBa
Rw000rAxt3Qp8G2jK+o1d/ImtpDRtw2MOhi1RRnZ9Nkdlts6DVVWUa+MZGTaWGViAqdiKpqhOKWU
DU4DSKEV1YXuGpQfTcaq1AFxLtvqA8aD3L+Zt0kCrMbAnYTtAckXBpFcvyjK+DBvAP/xhGc9MJPo
OPzhK8z3M/nMZYizQEva2WloS/5JkO2KOoDmZHJB+OQUZ7/FgyiZcr5JmB2jnxDVsa+hdRW2yxRb
E/aKZBnGi+ZR2dS4tXOc3NNr24mVY3Y3Zj0gv4E8x/XKE0VpaZZ0uFEvvkoCinhXOiTnRnsoZINU
9VvWfQ97NrqJukaN/pdo50Y2ok9UqPAnWHavZQ9SJ7Z0zKkn6g9QHr5FnwYO0DgS5LsGnRTtJpIf
a8XhfQtEcR/xmX/qXmR76C2F7QUTzCMikR6VS6JbHTgWuIm0fg2WfeuoTZ/2xyLnBqkpFC0oMur1
0CsnrnJ7yZa0HT0qqBvWJ8GW98nr+CbRjXbmoPVLC+x7yspn+lsYmh0VmgbwCicQ64TfuD4qKcVM
10bRqVd1kZ2dh+IlLeyeun5mqv53zR3a3C2a9xSzUCT5EAy/S95SBVcDLqhXiJC6yDGAhIIdCoQj
fG7HrSVz7jjsFPYQxzbzHzMQbpQ2F20agwixrZylL1RI/WfjqWbbsoqAeTMZ9y2rZ3RVk0Y4Nrux
ftcM0lOThtvwORoawqc7NCqvvC514Y5ebX6m92UuaeUklKmnHivVGbiCVP1TSI9GC5rvkL0WBUk3
SfTaZQ2MNsnD9/SRZZtIscbgQGtHVV7F3hq+VLql3JMMZHi208ArBY1tVCfVR+dZ+QRtQ9Leo6KN
Zq5CNsPuUVMdSSbaL1/eaq0XR9siPQFlGEDdDQcVpIHjMc33MXClIWm5LaY75CgcZy9paeWaXfR7
MMdq5/yNFisO74IFR6FJBUAfLhpyK8rc40WnHuU5lXp15KiFCWx8Qbfg32wtgLViIoauXpvDMatd
IbI7cLaYqRXTnaqb6nCUq5XlLJmlq+VMTt2P5HmcGhntKp96wzGRSaQ5VWR1KKIHPMmClxpclbIt
85Gli+WK6Ft3/PogZuqricV+TGSOehj8lCTovCxz06g0oqhOlZIyBbFinK7IvA354RvD+4eyR5PL
xEJ9vd2GjpJcljTwav6Bg+VhY38MqE6qHHiKlPRSbkfVQEALtxPgNLc6nmMwbA19jZL6FqSHlUh/
8dvilF+bD3RNWC4WciMFXqYrHRFRxXhQGrF3i1YTzG6o0kOlxfolE7pHWvP1PjVob2XJ0BM1EMS3
TG0Mc+DjyBILIfvKOX8N6r24QnROgjlb5EEWo82uRucHWphUQeg1vrQpQ2YZWmkCyl5pbl45QdPa
FbdNWWsF2RPjXuLyYJROpAGu/HnfRt/WW1DsntqTp24KwLfUmSJXc1kaVLQmeqobAdIkvGrOcISy
imRT9LeiskHG8D06oQfNuy/5FiA0STYgHBYWEEZl5qu0wGKIlRHEnlo8pIZT0r2mbrIIE0g8Sf3N
tCM4lXy0W/APtWpX+jQahH/LxUufZ1aQCib8GQBN3zpQmg+xb+p5uIOolHC1KSlfge7SNlgJAG/S
S7Mly9dXXJBjmYPfFXmimkheDzXksK6qgOKJRTspWWrKfRasOPjTF5gZOdT54ImgcRVJ3Hl2gkuB
8Q35MvZKQCIOVbbybqerdu/nZ2YkFLsSOHX8vDA8aMNL96VJu/yh1c21xP6Cv4wsBPp1AEaauNjm
XXdamfiZhDH33hCPO8qO8rATSu3oN4fCK0bZ7rL3fNi0JnwLi5P9y/37thCgIHYG+AHzN6fcvj7z
qxLMbm38wA+8Upj6KxmGkg8k7pw2PoI0nySly6/1rtzel2uRs8cVDzrnC60ReGOQm5HYkFgS0ID1
Dtqwbw5Jpvs7nDZw/SUBOQfVpazxaNfDxI3r24kG4x7VaS30pKCLraAZK8JnvMl1WmTel/T3U92I
QqT3l7MCqcLZWWZFRXtBY8zL0v2gnmk7mr2MXjPxGxkd5aNt7TjFSB1w53YHVT8ZtTMee5idpiKp
uI/WKrgL7uhE0oHEL9Q92Hzng1W1OmdM5GLm1dyx680sF82Ee1LOvsONJE+3yUlHSXIg1aPkGepj
iSb1HGm+nmjpytHc1pWQRQR5HVKzQPoibzJ7TznfJ2WW18wr5a88v7TlueIepUQxh8CmIVH9etsw
T+ktCbVieecb8M6ijdiIRMzs+59p6fpNCgP4S9R+YGyuL0SUFX0n8B1gUhg6abZGA9Z+idXA5Wbj
hmlFbMFJWItfloSC6BesyhNMHlS/10KVqApAQB5GXhzo+kZuK37bNe9C3e6BQhoR4jFjxRNeyIAA
NDYBIQDk5rHV2TMbCj/EwBuc6ij/loftoIG7MkG8IVckee7hjFehLTS2vgYLXnpwioJRESiGTtmx
mZsldk3OEIQzT1Pb8SjExyhK0OtSl+OK7prsyvy5acLk0sDFwt+zDUpNxw+aHkRIcASEl0IorxUj
s6ScxZ8ips/6w1n1oZu5RGGRF1QCEXRMfgUfcvcFZnLuhU/fB4lgOmsVHRha7Ffgjks35qfomTOk
UsmAO1REnp4r2oOW9pzJYgGQpFxDuAvSFjNmSeL++7eBOVVT7xIogWEOrvc7BoEw8kYVefXA0DB7
8aXCCiRqsj7He0zWruitlUXKHy06KPwCJ3RDQeFnbRSMGfaIdlXBydBzQGqM+9iNwvjEhSVHmkaL
LApfdSM0OZBhDK26GGoTWjVXonNcH1M7AsbeaSr1S2ODtG9CLgR1uiiu3YRJQd1cNpSbkOhGBxVa
5K9PpgYRQp6MAj5Hsm8UpF3Rqkd06aHK0NW8Q2sqX7nRGifZ4v3DEYGrYhpDgnTatVQ+UwZJHpTI
M5LKokO1MYpnbjST9IJct1Q6DSL0Xt9XvIWeX56ueUHTU51vGj10U23U4DFJQLwWX/O+mI9ijgE5
WRseuUxHC7Uex49MDrzID/lTOmajq+h+Yg559/6v7yLyF6i7AaEJgpK/PvqPt6dINMr7vI69JozQ
bbuXFKsrbBnjM/Jf9yX9pRua7fNK1EyTcH1q+JFUxZ54RM/l9k2Lndq3X5u30JSBWIkdNGHu8sjU
QISfnFhEhg09qavV6EnMfBnTWARYyr+TG2avr/UTaYzCOPGQnq6sTBTIMEYk1v69AQSc+R8x01f/
cbCFnsUJ66LES0aGLuWdPFqBuB8xDWot17kQRwHD/I+ouXMrFjTgGx2ipGfRHcFw/aq/Y+aIbnEa
Bp4gBRY6PVhunsfnlS863cybo4TXg0ZuDcQEf5MiP/YYSBxryzBPPMDNbCTcPwavOjLnm50wMJxZ
OsAlnVU9qnuK3Mce9mPN+VowTgBL/7OA2dNRBjUEhjBNvJJPMYhZNWKbRkPq3N/nQjYFB/xDzMyv
oHIG5H6eJRjoovqPTWcVJBdtPSW57nDiprqI5U5NNytSF2zTldSZMlT1qlRkA5vTTl/lb9DHu01k
yW+9iUzwtjSlnWkPn+f7QhdsBWRiDqcAVD7mo85k8lSk4DCoE4+LEFH2Bf2E0Uhdv5kG2rUh5zad
2Jtymq0BShdSz1M4DkwNAG3IqRqzZ4kKDkWhqIm9uCmCE6v7XIAppnJj0pwTAMZSilF/nnJvL5SP
hpr0cVYqhzzL6swEa3nyElDWfkWcUbVfiPeqAanotuFAyWHoZYD2kQK02KUg56XFM1Ubj1QZwSMS
llWuohjRGb85Cb6y00cZCCODBGw7QtwHn1If0tBqelZGx7aK+9TMUhUWQVbqtLPuH//iUwZUamLB
nmbszYFuYtYqSpEXsYdMQs21ll4RgYIewT9rhtkdFBSsdROzO+OgM9Hfi87W+wu4mdWC6E36uYBZ
CAG8UMpi0J54A9s0Cg8IaROqJIl2FSWSZEYF0X7rotM7mDeQozTiBBVR9lwD6p76T8m9BS845bh+
Ah9qooTESJ4L9Yhqy3+xTECdFRQd4eiD/+lau3ZofB1yNsbeyH+HH/yGHbhAJqFYOmFjtZ2jlqTV
CYIks6CNWSpvnP+QAIndmkYZmz2c82jr+zbKlJFoltG27bclxuJgPo2GCW+XldUuvWQZ5XNgfIHW
RGR2vdoGCXJu7IXYy4ZNoe6bAkPVMLe9Q2UAgF3pu+lCu0Zuv2UCaaO3ATNa/V0o9lgcUVHALLa6
9GIMptqhm+11YE8D4A2JVRYc6daK7ksaADEUAnnE81Podr1WLijDbmBG7KGq31q0UXOrSAafGDhy
G+VUlcRxkm3KklsjE1oIaSakIHAqU0MO6G6uJcdl5heRKuOUVJ5uql4COZo0jA9KUuQrxnnJB0Dh
UUO9GKz1MJ3XonKtoEo5hlDokiCD6qkZbGZkLyjz7PioWCuXLNoPOLUiEH1IAYGc5locB/8ybMDj
4vEJ2pwEw2ENqSvTry/qAF5EO3yNRmsI1szWDewOb/mn2Jl19PUg9FnRJF6hErV41JRjw+91Bw+U
i/Z57w5rBOK3KK5J4mQ7ABxTAQKffcJeKSohCMbEG1rkIIAsIn71KQKsXpFGfEUxRH8M4A0xmxus
tjI1h4clBajfYFtx/CMMO19eibUWnGusCNVyVQN0BhXq66PnC4ELG46DbxQY7a4bAFUQauVZ5Crl
COrVYC9kBTV5LgnNBojdlfByKT2AibBguVGRrkJiYlaYiDQ/iBQRIzG5qiAqe9MGVPfkDaftJMlN
+9qN6bnUKzus1xT5tLG5bwahII2aJjBh0vn1xmUhAYqoheROIX1xrvjUMkaABJgdtYlZ8plZqa9t
fUAvP6GJo6gYLznFgrmNNvtRQCEvcGLjVKQPffiixxbvm9q/JpDAdAxclylbg+gLCYbrNXJDrTAh
EVKv9mOTk7a0asGJcTTW8DUL9SEIQsRtTOlJFSCRa0FF0ah6HkmpFx/KZ26LMbHmRNkJ8tWn3yUR
K/O+wl/KCV7Jm926bkzbGhMKUw+MnYEj/5maNp6+x4fH6KCS15xIplex/4f1XnjxV3JnhgZzFCp9
ZGLqtb8RB0TyPg0+Us1VshyUGaErlzrxlSM4uvj+ueL2PpaTW3Fk92gdavZZbmdrs9YW3t/ViiZN
/CNE4EZZ9RF2ph6K5FOXACa+8wlufU+E4LvqV8lCFuUBqsYrmLk1Td26ljcMcahVOeQNPdonNxMj
6BZ8m889vjmQ9SZPzBzTxxmx28I0Nx2xvpK9X5GX+zfglvdzuto/1jF7fkmLluPAwA3Yg4YE7PoS
CsKkwkBK9D42725lHVJAWjHexHvuPs/ntfTrUir4Sv7MjFdpKxVCMZ07AZzVD8zygKglY2Bcznxs
H+y7Tmid6ef9fS9VOn7KnTMPhUMDlokQ+27MQSFoskeQbca+HYwuRoPeFzZ9y5mKu5I1N6tyF8Z6
gD3q2r4VIsLqR3946en3KjBmKUV0JWpmShM9krNBwrakE0YGGsjEoDO43VcdQltSyg/sVweI4tFf
y2gva65/7tG8sKJQCqciwIsehE2GedaZyR/5F37cRd9A5oyRxYF2JbOLZ1Fdydcs+EhXW57pMFyf
rotHnC4vnVUBUDrm9L0prjrHizprSmWDpBLAiTmbRtmpnKxSYDoVbj9hHhUnEdDsIGIEAYdhfdpU
24mc8kN85ZXG5HXHYA/ITyYoEhrlGq5uujK3V+qfxczUVdoIcdAL+M4sP7aB3SOu4cyIc9AGHwO3
s08sbi0vtnyL/xE501hT0AtyGZyzpBwE5tRDROQ34IqFVSqRBdceX/QfSTOdJIpjyYwUd8lJLbQ1
gvP0ZI7+5v6jXKrPgaYSFZGJUx5QstkRdnycC1Eup96LkxF2CqzqGPakToi5m9TOxOfabZ7NDhio
FbO7AMKB0v0henaUBqdRGmuT0rWc5htVN3SNps5I9HabbtLRNP/Ex+yzy8F5HFWmdX/jy0b/h/TZ
8apN10VpjY2Xvys7x2xVBUb1YkovvLUzGrt0zh05I9FurdG8LisJ1OiBA0X2Bu3210YvlLgAUx4R
zsQgd0auWsosFfzqDLMDwiddf6nAq1jHaIzaQkuVMRhU2crDWUBU6AgZwV8AFCwK7HM4nCbH3ZDy
ZeL1LWG6C7BNXR2pDewWnq85fCeRMzCLj9xR3hpudCxPZQGeX9lR9W16EL7HxEYird6zcJOuNaIt
aTKwDyCvBEWKosLsWnSMtmIX8YlnCDW6RDPkL4ohhWiWg+mjXgMoLsSxMnh98c5kMLHxc1jLgBxT
oRoKMr/9sBmTOCXAJp3RpO7ev3B/JzTMlRVOHU8asgCjnb00aUCmqlXr1FPRo/jZ5iTjHhNKDJQf
X4R3vyD8d5X3ZtWRPN9F2zJwACwfQ7P+3fcun1sas2CZx8SK5R1F8UfcRa/iATSy4iPo9Hwo+z80
sWFjgu58f+mL9vTn0mefxO+kqG6CBqZbtcBDZRadqWZARBz5Et09HNumBck23WltWPQt3wf8Mn26
DBqmNkNXzKxaGA2aTzXoQF81tYMhENR4rP8h7bt6W0eCLn8RAebw2s2gLEsynV4Ih2vmnPnr99CL
3ZEorgh8i5mBgXsxLnaqrq46dY7f6E8pFakEjk+rIkhp5T++VdpOQPrG4IHhpt9RScqdL65raWEZ
5x7NN580CdoRw3pe0+GTKlPvDaBp/5lr+clK0FD7nf2KK3SgxibkWK2a8ufH6yCMw73bQlfTMdlC
0EoAlJYbcN+t5VP4+Sb+Hv2zspXX8c6nxRYEhpXxS0udbmIwrErrA0fdIxUo/tzkdX/Bi8w9l0X4
L23UDkYfxF928uq1wIIMqurzOLVFrw/zdaDUYPSrHCF+a0B991L5Y9+L4Pd5QR3eTy71ELMvfaXG
b6mgRe7CfTLnN0AeIYESXQJ852/hrr6mB4hAwnsqtevKg8J8mSY0FOPvsmKlS1OwHXm8GOOen6wF
ivmoA4rIV6CddRKya50S1FKppLYiKOJa9Tm8D5C/0BVGk6iQqzGJimgpP3JPng+4Dkj6R8Vw4KLg
hW7vDr7nQi6rq9TmI12WSAFpBFkv0pVwLtClaXH9WdTzfSFvBW6lZCQsEJupCxM991qBoh1g74Ak
guJs2ios9F7PS1md2sxK5vZ8QVrww+xyNOz3IFmmtc6uS9FIVIOvzSEj2bey8JSY23lworwCzDvK
WYDe306D6Lm84kl5an99hWBgiD/S54rmpv/1eI1n0Jcq7GgQRUDmQ7m7HLKEFwbWw0gBeyMYaDk8
515OKuymHKloMSexjA4WiYYukjGFS4fBkF5Craa55C9N+8xNBWoupM9BvaRI3N2gZaVBhSXB2oN0
Od3YmwujbwBWJwhSfl4WOh3nfD6IQgCSAbeRrOB2vJ3iovHAGCL1KZ6kCEwQAmyLmMgJlQ65AwEa
JUGsTZaCspnXBXqq0JeDSBT9ldPXBTJgDFezbGq3bAbBubxXCF9z4iqTHPCnp0lPlEZwDQCGnlvN
dayhWUTi/ZGhTA42DhcWG6GHCtHryWXXcHng4OTjGxyHfUU5iflJOqCX9IR3UEjiitTTCAIo8PS3
rZ8RLQVV2MEJJc2zcqcJQx0AjgRYrS5yB7DP1XWw0wQfkG62D/nXJBPEV6WDxjhlvbItiQhpBdwZ
Ssrt3DZiNaLxrffiZLz0UiRlU5qxwoi20CSZajze3nN3GQAUo74TzwFaO+WYjCAyUjhaltmpRwPZ
4DJM76Cn6FXIEsrkX/w7PofZ8CA4eGqhO19zVP5q33JTBooWAOkAFFxg93z8VXPxMdqk8D0oaSAM
FCeedUSkF9AFcm1NzCzFgNQ5qM0OsmJ1Hq027rrVW8UBb70xCAsJ4L980+3aQ+QBTZMIzsFMj3LD
7abPa1dUwy7xbf3tozeS9X7QqzX4kMB2hokgx1GHflRB93QVVBDfhNALdKlOdOOQVt/tRpqsBkQw
78hVQV3wBLGdyyWhlwwyAwnEujabDb0svSfu7z0cmFE2CsUYfPv03gOjc5wLmuM8c/l70rroOVqH
3pPXLQQ+9/fdrRnhdmo8J5VUlMac55qVDDc6lEDCgr2UxsNWiJdU7mYScrfWJt7HTXNcPCGsua3e
02ytgCWn/M12+/0eijx0/e8bRbVu01GyG37DJ2kBIDtzMm7tT6I8Dgnhlh3t67JV+WRvfo05aGQn
xaenVxaZQBkBFRpeaE3qBT9/7+ZvTU+CPJUPVSUcTSuOKWa/XHgMJXnBxn0geWtjss9dN3NjuBXn
GaD6vEb35xIx4czNCQtoB0Z1eiwXSJMFZNrOgcBnyjzHEKX6hzxmszmgXehnD7E6SV8qRt7nSkZr
iIzHYjj6EyZzxuay2whFzTyD74F01RqsoKRnDkr+VcmvrbQQ+M6u0NipiGtq7KidRB8OX4gD0zew
JoFuobRi5UXo0yU3eJ/c0tixQX7sUMHPKSlcP7TAoCUMA+b90IgtdaeSDbS6AChYsDTnQDAvoqSM
XAN4aN2ebDlvVaXsHOa5Q2WpA71dKZCy3Ofom3/s2edcyLWhybwJJeRe/QyGQHqOt5tAGpElQgem
PfY7ihaTsUvmJh6rLGuxdAqNGeVuwnMLRS8GJxjv62+OgqmRbuTtwkN57lghJAUgBvESwImTmSyE
XIgGEQOMNDAMMGhnx7v98RzO7D0EgNxYr4AGAspxt4uVRWVV837s2pFcvBZ+scvRrEA8PzYe25k5
UWiHAlYZw8GT469IfvWaUpWgDZoB/cFJmW54lzs6UvimJf6XANbVPG5M8PkuHKuZrNTYgvWfzcmC
dWLneYKKVtG9CdLJQHcJfkBx+t+aWGuCyxYacM4hwpv2shDt/rXGTC7+G9MTd8UVqKhWLUy/vbH0
RTZeWtqDJE8iummuNQOf8PU8+n/kGwqXJFtRl0mt08pClrBcbTNd/13IzM7s3psvGjfC1QIojKAF
UpW7tu9rK3lwjEZid3nH6XFR0bJc6lGfNQcnM76qgLScgh4CLgMfTuy6dogkPm/4tURldRVWWwDp
FtzA3OUKohEOuBWgl1D0ngyNh7x01Yloxq03uUpLFxMqkEQl3To4Vk+JLjm0dEgV4YJ1UYiD0J4D
PlLxs80Lkr6j/Pd4q88APoAWvPqeye0BFD6X5wzv2nptcG/7QKSBKey7X1AfuNRZiDHH6HW6066N
jQtxta6dW0hhU2roRB6s/NzsWG77KSGRJO37bCGKmcGnYWA8epgktGCPwp63tpiuYuM8jLyxrLkf
CMcZ/c/P9iVCbuqnXQlL0Na5qO3G3iSnHjie1LA+7LXBuqm2nGKHW68x0ZsO1S3fWSE/4A8AsEd6
5Am6IG4b/8ixb7G25qtta7AAsDEbJTEUidG7ZBc6ykLc8/eAvJv9qxmZvC16LxockI17NsgIc6KZ
KHqAX4YgvPxxN/TAffCBXpHK+Pd8PJrnHWNFB3o56W/77eoifvlHiKDSlWP8KPooRbnKXx9vxfmj
8d/3TbnxE0HJBshuezYPEmkg/19LdHxCexuYR2UTSOt0Az0pZCLWvB6denmfP6MJo/uszkxCe/RK
e0+PP2gm4XSzhaTJfYPciO+3JZZUUveV884xELzUVoKT6W2l2VJqpiVpBeSe2EIvgDvMdEFXtH+F
ulcbl0TOYsvuzB0LRAgS9nijo4NyylHO9nKXJ2zsQS5U3YALwhpe+Sefsm8tWJ8cB9rA7MKJnbsK
ry1OrqU+4bW48lLPVooVmsX70oz0pP9Aah7Udf+T6UYhQhhpzhWkM29PbI0MbyP1mO5cNIWY8rEu
XoqDB7CjZrSHiCS64h3R2qAE1mCAdTAaqPa88A1jGHZ3RqDVCrz9CPX5S8pfeai6l4tYS2sseWUN
MjgNWGETuJ+tS3Me+d0kWKPAbvGOQiK2pNJSSXImufcH3obmGOIbXEUTryU1cpNECez3lkTy3xRI
LJICiEdpaC7c+7MeEpONXA9a0EaFs9v5bgbPxXbqPTtmYtMtX8LBiB0PqJcT728DWcRtT30BDFTv
eUZcRmcVUKS8LEz4XEx3/RGTuHjINNbr4sGza+UC3g5NXXHBTu2Imur9KfROfV/qXOrrIqpyax5P
fBldqY+/YaYYCzrikZtGxnUx6iHdTkSYDVw0VPgGlELNONK5irwLNDkkB9u2YzMEp643crovaiXO
Dn7MJKMdD2DyadNyV0oquBhkeDwKxSX0ITDUWVmNYXxK9Cf9WlLXnb2jEOT8X3uTFfdB6593EuzV
G73bFc/JU2hUO2WV7mXd+yxWwmHYMNYB7AcZjUB4Xn+5YCNfWvK5M4YOIggW4L2KRq/JOS/coubj
qPRtprlErO6flMLgUsK7G0U7xOHO/WE2whJcfDbKvbY6uf18Twq6ooFVT6Dm28fe+x7lMdH9Md6D
b3iZJ+ueKuDClX3jCShU0kPZgB7sg4rm/oLYl/51uyTBNeddgbWWJBFB5yibe7vxtCystBjAS9vP
LK96Luptwr8rwtbr0iWY10xOe6S5QyYfqpMgwZo2/4aQXRoigUV6rzV8SNr3e5+A6IMeoNAiUe5/
cnfCsYDzeIR1gr1hMrQizgshZHw7rV1DEr9dhQi8kQHPrmlmLT8B1emXBpP+Vvm/fBcHugcxC1mk
aDCPtKXH92hs4tUxuxJyvejCxkt/Ms8og+W576IFVassOVpx7KkFPa+0cIGNvvnOioBMDAxwEtjv
bofcQT5AiHohsJtqwwi0Aq2r0XtP6vDz2F+Nv2diB3AV9EkCMg2t3GkxnRcB/60kJrLDOtM7sP0h
4SPWa39fCCufR/ODGOiPLc7MHyisIX4BQmtABdmp3+Ag+BF2QNrz9FhtenNJVWZuc94YmHjgogx6
J6lhID0M20Tn/4EapyCI94ima8/LFJrzAxp5yaCmgWT7ZKnyBCFAJcKeiFaG8hUNtcmwgXrL42mb
KacgMQ0WB/h2kBChv+t2R3BxXPBlHsT2S2kAIFbpCglAaNzscsLt8KYeyLkBqvwpgc5AkhjVC5Te
N5fV468YjUy3y/VHTF6cHgBOblPjI0D2YohDB725r8cWZmZzpBPCxkBsOvbk3A6z5WuFa0u07XId
Lu5h7fsgzM1P7sIunBnISF+HWAXkGNBIGD/jKjYrEifK+hQDKZr4RWEr1eSKYqnfYi4Cu7EyGUyj
caInViNCSTs2zUbYOT7kWuO3iNv36ZswWIACk3IpFrsv/qGd6WpskzuxLsTCGzIPfRc0VCAy/lsO
pwCML+4zV+I9tF5sZZ9xIohwIY+MtAfyENPQo0h9DeqP6MQE6L6GyEYQnvvuvYCgLV+TzDstvcfv
9ggcIgyhg2WkYQQf/u3iNQof5amcJrbfB1AUisD04VrosfFpFPILG+XOEU9sTZZQBFNtB+njxOZK
RQ8aDVxSZlw2lu90es1+P978d7sSxhBEj2lJDU0b2sSVpInSl4oPfFADZ+U2X01R/jy2cF8UHE2M
wAe04CPXPy1VZlwUNBzXAKcIYIWHmlDz9sY5NJBM94nfbpmlzXgXlgLhgOMFiAV4lQFPn6yVkOWB
H0ZihvI3HNa60RngwYEGl4liDbTVEQw/HuH9039icbJiqMPLXcgImY1mn+2XS3yroT79F5gNGXqD
nmrys6Lht74IPp9ZvTHph0sNrCgjL+bttkx9xw8D189tvG70D23rMOD7Ji6vf1aWFug/S/WGu2OH
gQJMoSKxDDAcHhu39lw/lVWna3NbtFIUu0HcLHkUTd3Zv24ho3wXW04sTV7uQawhzajAUu3/RLJ+
qVly6Ze4PZaGM07vlUuWAoZPmtFITMSeJuJK1oitOvrp8f5YMjO9wmQm5AuHAwGSAa1UN0AiWjNC
cKa/S8++bz42dh+MjDOHfjsUGVQ4rL9b/WpQiBOlEMcjx/aXP9QPM/7QykO9/mysC3S9GuN/YG6k
mmchESKCnHYyOBnSjFUG3KUN3KtCtv5nnpqlqL+CpOvi6jLo3xfi1Pu8FgYIS/AnPAJJOJbbVWMd
MSt9ty1sVNd6Ata5LDJZEHgeFWSt0CgrPkPXLdUVBwzTl4o5R/+GpYjyPu88+YbJzmn8eMATsCps
MCzU7h4asFlMKo/SDECBTtIfT/KcR7se8WSOM0VpnFzrCrsw3VW0jZbWcM6NXP/+icdkS08VUrks
7Nxf41wTfW+qOWHL9y7UV8KT8lwsbdIx5L6J6ibzN/GYUhmGfOrWhZ1oe0m2mjeGx+4J4lPubLQS
sFmylApc3DaTGCVQMimsBGwbId1zjD7EgJ++onUyNoPvjCdic0zjmsSQy0wADCQcE1LhHVAZafHI
3EVLGDzAxOjBQNIGkfXkzq3aEAhEJi5tzj3HnR6B30ABGb1Dq3YVtKfBWKqx3yPmcQuyI3EEQNk4
+3+5tCufgBi+B+2IU9pd8QYSdd6OXiWkJOMRph4cVKLsk23bkmGjmgISRY9370w8g+ZY+CPwZIno
Dp2cFZZthCDStNLO6rcAXCC63FzijKjigp2ZK0NmQQgKJTpENHdsPwD7xSqXxpUdBOdBWIE1uNhj
I4GLs1uozvyRTU227x/vPgCGqM6o03sXOZG8ZpA7t1kDbGfmF3BGiulufPt5H0Axh3xueGRfKPhm
SWK5x4RS43wp/m3fcqKHpF0Y+Fz8gc9BLooFnhIef3J+h7zXJKeVK1A6UC82GTPOjWTnb5XuFyu7
ikhtDdo2rNbSsOIhBIh8O6OLB/U3eivCBWdyn47EXrv+mMnRdgc/aNpCrXCpgiVi+9UaDWCuZDBB
0UVQ8SDQ3gRVtqEQ9HTp26XUzYwvg9Yi9gACTfS6spMQhSszuWGyvrYLmYF6gCaAXygTF0c5XjLT
HQCkI17FI9IQAd7tJVS0seDUzGhmKAi3Ynjwd659S2tIGRsBGJpX0A1RFOIOhthaOcDUoG9Ay0jz
qbavHuiWxG0NImzv/fFZu2f3AE0D+rv4Uetz/Dm5KvCYD2ol5jsQIBL57DBGbzWFIXyHurKK0Mfm
WqBv6DPa5ruB19vU4IRjBGJEdqUkehtuAQavrZ7Ts/LHAQuTASbsIDWc4Sfkh4WL/I+o/HYOb791
ModxFKYh57KdXaJ5F+e00j9QNRiRAwP6N33jOdlmB4leIopI4ufxRN3zb0wmarJNkWX01TQfOjxZ
PyK67w3kLMEYrX+NydPnvUY+Xn3y/ilZHLXp4fVzwf49Ehv20S6OrB4K6Xh+TZJSjCZ2iZpLHcK0
NiIhFNViwA/DAr2zrunqEvQ7HfyzYHac0umUX1udnI5Y0CpVlLTOrrpDLyE+i8DMpK1iNHU+nl/h
/hzejm8SpfHSIIp+ifGZMTGP+kdPwWtmDGgVqwC/MOgOWeovHhns2NJoQcByjp7hLYW3Jkt56vte
lMlcj996df2B2qeTc87pwPSe7IRXEXzrw+ocwZQHf5TTChvO/UE3vH5C2UA3FllR72/828mYnEpo
hApQLMIHuPkPBy5iyOSJu7AWwVv8HgbZCPyM3KVbf/Z8oecfjhDYczCijl91NWzGd1Oe5RgMm3Df
pnd5+lgz39U6MGWSfX4KCtCwztE5CCSywK/LAJ/2eA/co4LGeQefE9KRo2TBdI9Lrq/xg+r2Nsz3
EdlDEPY53Ljk/E/8sc7r6GKhV1Ci/Jd4+Fn90oIuFeXvO7fGLwA0CYwUI4nNlCeDAV2o6MRxb79s
3457f/slmPnhiFKVT87Z1rKsg3HpyWbzWa4P9iaC/BFAv6clfdRxee9O3dVXTJafiyo+dfgI88DT
pngF4QtJa3/hxM0dOCwnWB5GFWDgwm9XG9CDTAHFUm/7g+GUihFxmvF4Pe8DrLGW/p+FyZEuSieV
vSIH91gMfhzIigkCDm5ouZyiS9AukPslwTnpPna8NTk5uVwfdBrYIXsQgr3s9ygWpGTbn97e9h8e
PT7n+2dc8Tp4os8dWQ9k7axd8ixs1zG1CDEMO+WI7W1w2xHtaXUJyMZIDmiOtX8T+qM/npw5zyoI
6PFASybaQ6cZQpEZC7QxDlsLSutWOgXDRyYafqwuLPOsHfAX4u0AuCz0zW+XOXCGIYjHM5UhFz6m
PlUEV6wMAEX1+3hEc7t2LKyjhQZAL3CF3VrKHCFrei3s0S+ttUSS0DAo8y1pkAH9/zI0JZUvW8xd
NB5SLX53+G3Fgjrm7bGJ2Vn7byxTwl7keMqsFoPeVkLoQLq7GA8DLnx1s6Va3cKkTQHGTS25Gm7T
3q7FDg+sBOcwSQe0HHnrxyOaO+5Xq3NHwQvtQqZXYMhp8abSUOdPlxjs58YCTTqEuHCdY0fR7Qao
VV5M2ajo7QY8pVwE8Kh7gPzI43H8gaGnzvHayiQQapWu5fMEVpAqgjQ8Hidv+yNrHM2nbNWQc7c9
nxv63hjvnyJPPlmioz/j8SfMxoLXnzBxncBONI5YYANm+ht4o0AmDDoZ0zyecVVZIJMRTgnZfRqp
flkBRxHRBdcxt5RIv2to4+FV4BsmR7rn0Tn4t//rDiDxNCFquEAxMb+S/1kYPftVJADRJtkNOgyw
DIFZ8HTZfcm4JYTe/2Ml/7MydRhSzCtlBCt+sIrJyz4d0QnH9RkUmb59bp++RQLCOAIxFv2AaG+c
S/RgLPjHhaH+8aZcDVVpA41lVXxENfpH7Z9kR675eL/MmUARD2+//82mPDkXXNPlteL2OBfo3i4T
yXRydZ1rS3jxmZc0ioXA9IDcG2kNNArdrloUBqJQ880AvEsFbpkUKFs0n+vrcE+MHQ+l6WKjfGZ0
tdRcNpPdvDE8ra6NdDqyVMGwQArPkj/9cFt+sE95A34bK4cg+FP69XhK50ILBIns2K2JS+0vkrxa
NZYrgkpIy8GOAWLqE0MEKCCoz3gnf4TBQvZmnLapw4Ed9PKjBZXFI/l2WpM+T/Ky5QdbBf9fHV1q
LtMzgbBvTHDShGwT50s9O7OPvWuTk5UMqiRN41IY8Njb9qBwBVwIqucfgv5sujaJa1BMEmEJM/S3
1e8GitqQjAwFehqmuYCWT0IIV6uDPYSmFpl5xxJwbuqx8OqDz5Dd1TXknJZQWjP1Bw4hw39Wx6v4
aindGnLyWu4MdgNmIpkkjQEQsSLSpv7lqBY/+U8cKADiN4dfPd5Ds+t6ZXjiRouoyVk+g2Fee/I3
HE+i8J1N3z3BKjYgnHxsbC4wvR7lZBOligPaw2Q05p5axiXSvyy1ou60hC0RxqD6fhFHZdhRQkaa
VjtCNNa6sSAN9n5f0q2JLNKqec5txrDQxUh9k9Vtjn73pvF5iuEi6lVm/QZGvT0tXFKzAwbbxqi/
h4M67a3lckfwW00bbGTqBdWsVoJHE7pYWZldxCsz03kt01rUephJwAt07HPSwhEkRKOq9lLxS0dk
9okMnkh2lLpHLkYZr+arzVrWnA9kmcfaHFmvGePsGs/Hrw8Il34cv9br8xrkKqbLLOKS7298BWA2
lMyQo0MZVZ28pPK6TuoatLM2O/A2I2VUEpa83L0wHzYg0u0ovqMeOKoQ3Q4thUpTXtRBayOiwU0s
U+2L2+ImJslx/S9Zfb9CIBz4uVE58bKyHeKtPjegaTspuvv6+KzM5F9uP2Uyy0AYZErkhq39IhDh
CPIPwpl4wAFCFFtASq/ZtfX6jh65Q3m8nPIlnOo9jmkyE+N9frXIKqPESR/CvGq/9b/o/adHjoAE
HXSZ5Czvvl/Fo0zeDwdwZxPv4xfV+sfjn1/t/1Zi4hGHUCzlsMJKZP1rXB1zZaFWPrOLb+d34vkq
8IcprogBZnqhN+abKdJh7L6qXPJkQB1svdvQ1epHNbQFlzvj7G8tT46rWrOtUqRRi8CyBPUUixep
rrl6DHnYCEQuCij+I8vjjoX0FCXbOFvsNr53j7cfMLlZh0plhzbE3ArkLTx8oBjj6c/Car0mom4Z
rLnJNhd4xKUocyY2u7F7F2Z6Qxdyo91tg9AMPF+R+fzvHLwaDtlQz1gxTys0yz7eRzPJ/Vujk6dS
zChBzKcw2lKpJnqnf+y/mstzeHpON+u1JRmvEZLXCWHNdwSHpObGEjyYF5ci05lL6fZDJg+mXmqT
1P/zLbkxHufW+PionjUCnV+8nGT6HOhnK9mSeLd7h5LnAT6cAH2At5P1s7AFl0733xa9Ot28Vudp
mmDzM6uXN/Bd5IitZGquHb3aevr5n2LsDAVd/tA9szcnTT8tnO7FDxiP/9UH1F3Tx7GHVeH3lQ4m
MkR3uD8wCT5Zd8TKVk+QB3g1jA1mINqfPGvhBX1/M98uxsS99b0qxQ0D+x7aC512q2Y2B2oTJ6FB
vvCOvOecu3Wlf73jV2MNVK3utNGV5kaMkt5eNI5rg18/GdzmQHlcJPrSpl+c3olzA199VkMtpbWB
SpBMTl97F5c0Y1yAd+UZcKfdLtbhuDfo6H/9gXanfF7q659JI99O8cTNKaHD+D4/nnaQGmxHoALQ
Cuym2GGhwy187XZU03h6fa11FRQShtCTUc8WuujHjACijqVfrRaW/Y9B6zYyvP2oiesLkzh3i2b8
qH1rHJFrxN2O9OfZ+iZwfP4TfL6L3b5EBvr3bHhg92+PXO2BQfOYOBztgj9xHxO92u1NBb22jn4+
d+cdYU7YCkDZ4V26cNQWdvqfU76y7IBZxwlZWBbA1I58ldln6davIOgTDmba8MZjfzsDm7iZ4Snc
rSjK1Isz2Cv0t/xzL+wQDxKrNVGie8IQL66pLyzqzJvt1uQ0agMFKRNGMJnpzt6xJNPfOCvx6Gz7
Jb95n8W4tTRxW1H8f26wsVdrv292IDI+HhM9pi5xdtYTUm6JTA6CccE22i5pAS0t5cRpVVpXptp4
ouTYqkrLQcd9XNBoWDPh0m01U4a6Hekk/gpVJ8sKDbZ6Sw988oYrKicmyk8Y6Pr8pNBv9fKewo/p
9u8J9AbbhW0rjO7h7sSAEVuA7JAsgXLs9oZQ+6gMggRRkrjfvtVIbebUPIf7s/rst9TykNE5rT2z
2gpnVC0gfAnKYJqcxstqpQ4jZm8RyDkDGcGcXH3SZPVz11eLKsAn9ScROmB0D1dO1soA/KhjfpMD
UnQXirfAwlTMLvuV2cmyozUwzmMBSwF6Kl2mmfoe+xl1cgtSbo8P7x+K6tGkT1Y9hWxf1Gi4NyTS
nxrIuqBMguCfp18JukCx9PiP2z4X2AVrnOrDgddR/IV2DupEvFm87F4FwHhZkAU15F9RkTO/fq3N
9+AgbQyQBOkntAnwe2Yn90uTNM79oy+f3Hh85PGdKMYthGP5Qx2yNsMJS/X5+TcZtuIIaIcKzbQi
kjtJ7mvqGDYhI6WMEQuyUQ5Ov2IMByDS0NVhoIdllaB4tnW/Vvli+9j9XoCQH6vJCgQE0Wc1rS8N
OV82EHVEqYSN9KCq1rXDFJR14gM0mEjCKpH+eEtwY3x8O7E3FqeFpjxpuDbwkt7WGZ6E/4KABtAw
PzE6NuOCqXvvemtqEqr34KkKIQjaI1RnLem43ap0uwcXFmIWT88XTtW4le/GhbosPMyY/5oi7Lgm
rYqmw7hAP+7nBP2u+sJpmkFPYjxwXiNMVAON4STn7Zfo9usHFGJBrzE23X98uCvQEgzktT+qNTnQ
07CkBjXjo4CcH7XawO0Kmd1p/UlDza4LKnfAHNZGC8DY1/E8rGS9NIHzTdeE2oHRkt+ALsV7M7cw
0PQiGiNAE4S2hWkfsxPiRcHUUm8H9aZvjUyRQU10KCtAusD7qlTfIGwgSbaUVLy/J27NTsLMhuc9
3s9hFplTA7+dQZC5C6A+tH68O++5FKRbQ5PQMcgLpfHQrW6/IMmW6EfkQ8LtM3jy0POnbUv6VVpH
3ygph2xjBF7p43pn8NuNr9ugG7bs1JRXjbXZNNYhNy8Vxb+b1LywhCU9em+XgCxz2xsUR0iXjV3G
IB+5vT7lCvpDmeQNUC++JNs8tzXfDFtvYYvPPDQwKVdmRrd8FV1yYplrRYvtxm/qUw6RI+s7IpZh
HMZC1e8lMuiqMleX1WeoR9bjBZlzhcgHwhWLkALDfr81zedZnMVCMtiu49JKOzoC8GjBlhFitEOq
C8ZmHg5QbeChBg4RMJAkSpPXu+YEqEKmqAskO2abgSQPW4DB4+Gs0C/U6F5VrKJDmD2yJ4W1hIUa
t9bUV10bnywm75RFUUdI8LrRSn7JZAQ7CrK8/G8Jt1XkCECqReKJOb9/bXOyshBn1ho3xoC5XYcW
3mylKNRnwH9cCKRHNfQ1V06PF3TOg6ABCVo0I6kZniKTQIdrk6gRIq6xlVe4fFAap2Yu6qK2b2wn
XuNOf2xvZlZvzE2CnbqImdzt2MYWN4GOnjhwbnIxZcon17OcaoFVY2a33hgb//7qoIjRIFVRibGJ
VGHMPtHz4i0/Vu5CnW52DhEZjEhelGzRmHxrR2sqOVDTqrU7FiqdshTu1RbSDJ7TS0adF8y6DWKO
iGCwjmtPsySxZ5au8XFnTHYrDgoUE8CvNiJqJ9c4EKoylJi0xvY7iNlZUjYyWTKb+JU/p1/5l9CS
+OvxSsozkcONycmoY1/mssaBSZG1suK9/mK4L9Gnmb9lE8Lluh8Sn1t73TuLZe50KdvnySkDj21i
ddo+cl7i/lgBTimB8/ZfqFXge92oHe36feqcRfzf0G6EvhmLxZNO/QeoC+TO9AY9hlBRTn3VihKr
zkh7GTYCqpLVTwDW3E3C0rx69aJvWfpO2rNcU6FdSyXU6h1I2xidsvY3edCA46SiIHaV+93jabln
JZRANcDDWaGpCb190sRvNF2NGkmBkomYbYdLyVHGrMVj2I8tVam3qTsQORuCCm72pwQt2K8Q4nz8
BTOX880HTJwIEg99JCQ+0h6tLvYk/u29X5So48aq5YWdP9NfgMGK6MRHcwiCrr89cnXCBDar+AqX
kc3npkSyXaNnO0E3g2NjFmZiReut6lHPHLax7ZgDZGz3AnXMGE/Yi/LR0QKCztaBWbg35mLAm6+a
OJko65iG6/FVoLd8kxyyB2x2hM8yxhsDor7S39aeRTN7wZfOuBtw6kDPD3Tl0HH+y9JcTUYsZzLo
hKPOTgYZW5SlSY3gCCnlHG17wdvjVZ458ALE5QGZVdH7DhmDW5+DAqwapW3e2UrF+C8NXqdElDtn
YTfPlA9UgYMiNThrAf4GuOPWjKSlHu+ogOkrUTpqZZqRo2udp4OqKWtIodgDyquo0kNFrI11H2rg
fUujVqFif5GLTVmCu65gVplncIL5eAbmThr66jSAkXDW0OEycUCB6nJ9OCidHaALqjOLeCdKGTnl
3j8eXBgoVoJRGG/pUncYmueWyy4ctJmnKeQQrz5getTjwIdDBnQ8fgHDl/nRGm+6+xWS0+8KlZUV
eF2hJMe/NyyJ+y3+ZCkHN3PSwQIwAqaBxQKT0+R+4/MG+uwFnlMFsOvIFjmtvg9X5nEg7FE+tjv/
qVwHm9XjaZ8BoWHUV1YnW6JqB/A58QAubSszAmKChIecCObRfD7H1r+K7Fpz961QwFrb9abb23Th
A+ZexzcfMHkUYC4Qnorj6xj3AGeC0qfRu0/eBUTrsnCvzs0wCt/QSgfsDWJ9k2u1T1lGdnsWESj6
zyQUKrqXZHge4lWvrRV16bDN3KiQZIdiC14P6I+aPo9lhApJ2XGD7cVUeKs/Q8AokHx7IrL+/fp6
aAy0x4I68d+lCDHSpWldsj7+/ZX7UjwmV1sF1qt8Dw5O+E0BjT9Eg4RVL4Bs3qhB7BKuFI/yz15+
8IzH+2qmRAtmJsC2IVmjjAKNk3srCkM5zP4XadfVG7fSJX8RAebw2kwTJY0kjsILIckWc07N/vVb
9GI/z1DcIdZ7BVwYNqDDzifUqWpHQKs0pzqGAtGDbwAB9iEi2dQ/BMo96zdBS0Z+xfLCIl8Zng+8
HjTwNVHEU/FGFHaBSkT9oMk9KUQzLFait4UYEZ000BoBKFWBDuTsbTKqsuP0GmFFKx36T9n4rumz
sSY1vgBHR2Q0pQV0DYq4EL+7XssKEaLQGngdJHIezcFWXuNf6jc9CA7Y7k3Fqcg7c3qLN9lBd4cP
wTk+u4A2MLP8wCtdHXr78IY2h53tHg72x7gVbBmyTdsXZh7edrvv08pNtrQCsgYyfsg9gzlormmm
5T0/xIU4eml5Al2lUVlGgk6bFoIzcJpv77OFshCkRC6MzfZZjaZWXotgbH+8Vz9SC3TrHtEe282X
69roigaBJAfOdfFlWL2wF6KfK9OzndYbUgcIpjB6olvBLYrIp7P/dT5OKoDp2XB3H9xWWbnBlm7L
K5uzDTc0Ze63CmxmpDpr5DXeHoW78hyvXB9LwboMBDZk30GZBKDSzE4qtw3HekxrgQRYbhWmipgD
lNL8FgFsA//Ld1pbf82s6p7bag+/lGfQXjyvyfkslMKwuhefMXsTez/2x3DAZ4AwXgCP712LyRV3
7NWW7zmv/0SvJUXzHjhft08C+gmVle017Z5ZIAYIOn5UtFiAbmC2xLLfFJgFnLyx+N3Ed43+eHv7
/gHT/jSA4EJEd/ZPBCqLGYqptKEe4Bzv/Vay2EE+6ztg91XACVIL5QK3tpNtVVua6z2hNGJY35NI
AMjVuIceDYwt1INGpE7WTvHy0P9+2exdRghc8RltqRdpfLNPAkW/U/T06fb4p/m7Mfw/2O6LV6od
jFYSyhpGfPFNFIPuXOXwLtG1lB9vW1ocDtrdAHWfJKHnudVgRONCV2Giwzh8qnT02ktrD/6aiele
vBiMpDRKH/sd9c7daGYQgMCS3pfOH0zQIdui/VCVzLfdE2rUt8e2eFqVi8HN10qkHBP+WH4Vd0dH
Qp9Z4T5GLhx3q7LsNxH7Y/NtbFNUVdYya4tL+Nf2PF2u5pLeV11PvV5VNgO0K41PXmX27REuvbMX
A9RmnhvfchT8RNiMQfG79S2NvgiRE4eZ9Q9m0HKCJDx2yg8lOdqAwKeXKPXKMjD19jOQnL58ahB6
37azFOzAX/hraLZVMpaAR0UcqacLjZ3l6NZW/JpgBxUkR+N2COBwEiGZFovfUqyZJZj3+h7lKV+R
nUqj20CUzwbNVnbwZPXHabz4qtk2khSA4Q0eS8lQxHwWGz1xwrQGULIF/iQMq+Q09vJnzenSCpRw
IdbGdKDqgR5C9G0q08m6ODkZpEF8hUNXdFO2p0GM7Ko6jeys5OIeGt4rPtsCLB7VHbQaiIiA0R46
T0TTnEPUXyEv6zcAy0SWWpPcAGKcNBDRY7/kFq19u/SlBZML6Drot5qZTALz4Uo+c/Etn4gxpvoZ
3tj5yVGU3oBwDVDA1XcWvPqCbKWSXfTHWPrQZCemENGBqg4zXlc23+Quzpd5IjGbimq6jPrd9WyH
odjzfh/wAHvwZoE08ZG7K0n24L+EKzmUpVwqaCyRN4OKLYqEc4qIfKR9kIsZ8yzhRQCpyafbodid
k+alW7kDF5wxvKAQ4kGRUIGfPHNYpERltZ+jlhFv286kVgMEHB1J+rgW2YA4+uf8AT2NjlcFLAwy
Eu3X89cljdwmJZx+A4olR4MyX7WbFslgB/TGgk7SqhVDs2K+TJ1U1LjPisr+61jQnnN5PacqCabA
kCQhjoRZSKECGtle5YrfVArb5LnLIWyIHgldDggfAPxuFjI05h81NWgAOqor5CGitCjTg95qkWqr
pWwUdpEhe/srSROfd6Amx+lIsOpFZOqywo9WLfd8fk/DTJkkx9CxbE8tpbmTd0CyElFqQbpgQBRC
IkEyjpFFhyBWtwMbjJOU9al0X2gFTffyWIjBsQ6jmrPUkPMlkgliybusQB1lD2IFMb7P8lapX7VC
64uHPo5qY0tboCXdukmlEk+7GgEjyoZUdgyaSgJkycex3omZ6k81BNFXj6LAV2hOGXxJcPK0CZ5x
B4b0KRujtDmGihJqZj0xQpNaqUA4W9RRjCjPkEF6bqhy1D4k2VDGDgNirHOzwtBrS2bliNaMMYP6
XeRzCZh4xJTvbMUXpXAj1DqNQOtU8YlXyGmffylKBiQ7CRmyZJ+ZWIrQMkv8ggvvUB+Qy5OaDYa8
0SiI+U9a1YXoKRtriSNiK1aFnTZaOmLqaxoxUx+yInvPwVil2hESBs1Xq4tB/SU3XRaAvYo1XL7p
CtkYdgHHKfEZjDZhbIfogk2fiyQWk4rUDTrpoGiQxepd32tK5EF+IUAbG2pAaKI3Elqi3lP3BpLy
QdBpkyy3mguPQTF0zErx56olldLh/6WRQzXcgIavPZRBH+ybGomR7zQQonTYNX2qhHdc16nKG35N
CXhEpg39eyu1bQv5utx4Tlk6joRCzFC0qy5LC8uvQMhsi5hpfJERa/SurbkwtLsxFlU3KNIoPnSi
EUInTJT9RDkgQcNFe7/2+fzIpUiIubhAdPxSdJjvJSZ3HMn6vqD2GBV5YPOF31SZ2dSFkph6hX5g
0F81+Vg/B1A3lGIopxhD/lSWpcYOuVZBcCQVacqZMof2qI2UJ6JkqxomSSAlkhWDhW9pg20LfdUc
bN15LtgdV0vZvir4HJMXDq0CtVR4NQJa39pEpwTNkgZH+mbIqm2WDUL1AAaCVAO8d6zGceNHXMM/
KToFZIYZaq2/B4OmxZ+sqEvFDUZObVD4UKPe7v3UGE1RjPrQEdQgkbBUEpXvmAqWJJyNrtoJ4aiC
tKIUO95NmzrNwdhSCcYXl2cQROCDLlAsBr233wZSPKEDFcsgvA/rMuTuhDoXEjvNgqq1OT2ihSNE
Il/WpOe5lFkBmlH07yHPORt0LeyFgtongOrRQH/ffmQWujKhxjvRjKCNV8R9MsumplWUFbRFpxIS
PR3xfVvfAemXPqWHfsNeucptzvpWtYR9ppvqsYGGhkuppaG4FLh6s2vRYV7a59BBSBef1h6LBUcH
gBWQ9UA0TtMFZfr3C38jKChgPlHPe36l1ubQV8guCwn4KTCFRKQ+dDAZqP8iylUrjuxSNQMCkeB7
VcAVCVpx8dq0waokH4SBRxxCxBPTH2mD/uLxU9vViWsITiSb9Ju6Q2kiFd/eRc9htOJ3LD1fk1Ae
klZgmP7BISSLVZ0kCOq8VEkHi/XZSMQKbbml3691iwsLIREkYlDRgAegiGgJuh4tr+BqBOSS/xPe
Ik0FGOJ781qSXene3m8LaMtJyPWvpWnUF0vadGABlfiMR2KkB40NqC7I9KfOplawUV0IMJqoJRKU
s6Ke7AA0U1xwYXTPo/V9+0sWV/jyS2aeSJRqudoq+BLk8KePOKLJy31A11NjHXYxutdW0m1LSZKr
oc+SJGWLw55L/21wYku2+p4gDzaNr7cD0zShf7iSF/kpg4AVvRzk7ATFTSBKQYeFBbzs89O4c3eB
ZYIsczXJNt0TM2f1ytAsJokGresormV0vDgW25eOvDUzqz9aa67q0lZFnc8QcS7BczHveFTirNR7
YFe9ggSR+R7Wdv3CHhPUqX0ydWh11q945ZJcuoZUAUANGSUWlDlmC5fGfiHWDeU9R+FM4ZFj5u4k
rqmarRmZrZQKZ1+pUhhJtxBAPBg4FSZK+oa1su0XYjgQ7vwdzGyhUo1rqCjgToUQSfGSvkHi+Bwb
p/AeyEDQUewhyIGXNY3tVrdDjchrp2Bpo6gaXhuk4w3UbWcXwFAYeMDHQfDQDNP6JIG0JijHUkd/
vfPMZK0dYWm36EiOggwUAYAyJylXq0rXB18ePa4QtkWzFzLeuT2hS5lttOH/NTEbUKWpmcI4afTY
k5+AJezj3UH/4Lbeg973EUIuxDhCyC0ndyhOnuAE/lqxP71E85N3aX92jxUJp0PUDUPUPaVG3431
/hzZhatbkZsMu6nhC5fLhsPd4tvKr7VWt7UJnp0NXqBDlurACpYpvdPVYtNxiNZvD3Eawa0Rzo5G
U+JYDrWGBH7ggE8WclJbvaycxq+e/8EQSkQqKArRxDwXqFXqUJGZFAMJFk7lbaP9Lpgjy9vbVqSl
FUNgj0w1EBxTO/z1GxilEc0K3Qe+UiJ4B4TX0XytX61X4CzBWJSZAjqXhrfItO2SQGB23D95zYO5
dmVP+3I+q5dfMVu5KtGyuI45kN6Up1A5cup+WKPuWVq4SxOzhUsjAXh+cIgDrFSQRBuBChpJ3YFb
UFpLFk2ZxR+jQdUNKGQQXgMMcj2nbSSJBfR9p7yC8ppthD0w+fFntgWVaAqw5ufKEi7kZqAy8h9z
P3JC1aCH0HIFyQdCKWC3Ac6gFvo8t4WJbO4BHCa29+bfv3zBYYPizdOpI6tyTmvfMEu2DlkUZDIL
UUEdj5UG4qLyxOtWgJrEgN5OpfmIOptLVtXKlx4QhL88skQQRAA85XqmZdYnyNsVzIta3DOxse9j
DydSizygGomhHGn+3uvPVfIJBD+pwuib0tIy/N9RBmUI4/v2Siymrv5w5UrgfAZEdnaY6ozlgKZP
4NjA4VoCmWvBBQBFJ4Ji6ZV729rChgYOF+8WUGYY/ZxWKTcEn4NSA+/lqp45EqefFT1ycr6LrZgf
M+e2tYW7FUkyCN/CX4ZXPJdok+opZd+D9mSMlcrK2yiwgbR/u21kyfdHUhOAI0DoQe74pz3pwiOX
2k6P+RCEJykHSioU8LryTugwfS3gPMqzwtC63RKUalo7DUDCZ9RWoeuWuspos5RtRwkTjh0eaojv
zrsIAJQNkkRAwje7U8/BhDLpdlq9L5yYbcFAgD5hbjCNQ1KTcQ0EvFSamah0cHuggq+ixHe9q7U0
TdW46nivDz6o+FSkL1Er4wUgMvvIIuilDQ9hk+zCRH5qo34bc75bTczMrx2gbVlr6tGmQn9M+1GF
haUE3woDHmitv3bh4YADCkyYJCB1ioaO649kTE3FRAZmQj4eXwHNfN/D46Bf1EEknMILLsAPegfw
E9TL0dt5XtkoC/fNpfV5PnUMIN+HbA7zaLPrHgeNZNoLzzlUOkUNWmzrNdXJBaIhSLtgSRTkppGf
+JGVLvS+7wUVBQBKRi02aWDYfuTbY3LHI8cjh0egAnf8cybaIrDwK8NdeB/BwAGsCGKNicxpdrHE
Kh91YctN/EqN/UodqxjdlLNB2wycQo9GQPu2waWGliuDsweZjTmjuhLwHq2A6gS6th3MosdVllj0
s0sY0VOzBrKx7L+CwC3LO0645yRLReSsuoPs1pGNxJ5MDTNYq8Us3PkqOnuQggZT96T6fb3xIG3C
tVwG6j2kw9910Ah8NMlKUWvRBDAE8KWBRIJs2LWJuvVjo+5xADPCGYRtDI+eU29liheCLOQN/xqZ
rSkUU7tWRboOXX+1JYLhNNplLp5s1bQc5pSHfKscnEE1oZGBDdW6uAKqp3DH7/Nj5Kxlt5b3N7TA
0WEHrQKwhV0PGRX1Xgy0kvcCTf6Ku8gWm209JDaXfkMYVx2cmPvdRQ70h0i+ilBZiMNU3HciWKBR
WvsBmdCKnMYSq3hvoByh3WtE+I43eZUkKeDSjCDpRMJccIqQEa48p/HD7bVYKu+pMuhI0b2FIiqe
uevRdynL9DzEWvjxU6e+lkjWu91ZD8wwhEiD/CShLCQ3PGQ53SaEkIPVdvcSuJRuf8Z0Zc78RiA5
EYxCJ4VHB9F05V68fnB0SjVKVd4TVSLxD9W5Nqxo24SWDNnTcQW5Pe3hn8aQyZTkicxvzmOm6Q2T
B2TwPUEHTB/nSJKRIF+JsKc9fMvI7JEYq0qkcQ8jRuNS9QzGeQHvev96e96W/C5M3H/GMn8wk75q
RJnjsH9GzdSMt7Y/Z/E+DE+6ckyp3cMHE7a3bS5O3+TjSVAPRel/NrKCagKS46HgQWzPuOuDlV//
R4zkx8z9/f3zIbVJhT4CvhA9KQjUkTS8HJ14XitFJ+DVNCdRwPKR5HHOPoShzp44SCnIBLWZvLJi
ZAhQfTCQvydyAGlvZxjL1I4VH0Sfg4HMjp13iXGg4LHDCxYL8I39tkOszKDUqhBer6CVXfpgm7Sz
gUt+0Szt3kPU4gdCa4YXAclKFhCdZvpHO44McK9gTGISNYOQu4LSD61ZInwFlz6HFIuZl5lyz/fw
TexMSuVzIeS6bI0gjQWpthK1hVuOLHRilYGq11cq7rUeakqd20u2vE0u5nR2xzV9kRkouSLd0zZI
bGkbcDoh38nMMYT4wW1jS6kYpK//s0H+BN4Xh5kfpLHi+ljw6oNgOQ3EJNItc6KN/tsRzfaePUJ4
+W486KBFC/fdc4zOiJUvWPKRLr9gunUvvqDjZfT2VtMW5R90Dgq7KEXdK9KhSu2SPaD6RsuNnutW
Wjt89SqrhtWruSX7pzF0khacCvqDka51cy+9epcfNcUZFx8VFgqKnSpuhLSxcfHwzEz9F3EVYbT0
gl+amb3gY9OieFvCDLjKY+mghXZvuBJymFmzclIXvXXAVuWp5QZ0cPM4zGCTkrCAhVaIAjEt1Av2
aMeANkGGCzUGlJY/yJuQiJt0F5+GTwi+VlMtYzW9vpB1wIb7+x2zmU3KMC/Qki54WW+1Dy0UK/f6
IWfERk355fbWWkrlT+hGlE4mYsofeot8mNJuLHLB4yHj6qI/UuhRDbOMU/C687+a+xJSFk+bFaNL
Ecel0dma+qzKxlEtBC/cwitrSK5OU1wDjGLp971Xl066Jp6x+H5JUOfQJiD1D6y2GIQ+lINLAflU
cVfkVtfYYrjy6i+eiAsbM98jCMomKwXYgJQpf1Jzm8+9AmEtGdc60xbfLMj54LVCvIZGpeuzhzXL
lQZdoJ6eun76qah7vljxKqZn78ezpUuTACyc5x8Y4LZgg0QRLnpFYVeQLUDvU3AoVcI/KHQbrTF4
rlmbTd0YBl0qFbBW+y4Frv3enxJsCdq8y5Wc3uJ9cjGuaREvri2etUkg9rCkp1YLFzh8qGK77z/R
cXh7ly/tBsD4NLjDE1BojjkV6zEIW7hNXvSdBOBCbCMg+t4KHiTg6r+8h5e2ZoMqkHMd8q4WPXbP
w5kwIsIJXxJat4zCLO7rXbmWr1vagJcGp/W8mEW1ixRtNGAwQW9FnG8k5TX9fXv+lrbEhYl5MlRn
oJiQfJjowNxqs8N7v8/PumCFK/mPxYDp0tDMmSgHkKkpAQwpFaiAAt0M2dkH6Xz9wbBm4B+n8lP3
VIUdoZG6vT3IRU/m0vgsUtBpEfRpkYteaECNy8LiQUpcQH3lBGzKmqLo6lBnjoQPBqSmFzHUpnbS
1izSbVA+cM2uPETFI+OpmbZO1G2aVYnY5f0yMVuAVAM6EdO/X+wXuZGrTEwb0cug3ThldywdnJ/y
pi7v6XPqKDlgYoGtlxZQSKrDViG3S0lPTQKdCLTT/wgAXdsXm4LzcUaRiGvNun3KQRhhUVOxpWIn
xC6vHhp5S2XLeDCilcBpqS4Dupm/pmdHhRPHum0RsHrKl5NsFIdtcTzrA3SRwN/oQL4+NyszASHR
VjvJG3ABpTtxL/JExA/ncq58YCZwk617e+ctPYh/Pws41OsZiRUIaqDsAd0DiO8hsY/mgtsGls4v
OkiAowbWdAKcXBsIuKqk/lAL3oDMqluG1lASNLIHz0i6rjjIS/1maDVDs+CUhUGb1Oz+GwuQAwQy
hS9qCZ++BVbVHWqTp0nM6P8+KDweqPuCNUPV5sSPdKzTJBgEwQOmaUj6jW8UFhUbe+gTq64rAvgh
aENWjC4m09EKo0ioufLCD52P0tf4fix1BN/guGdAIY5286CcfcB27eRpX+zXfPsldLKK8gBk71FP
Ry1x2j0X57WXpJ6NwAlO5OH14Ti4qUYqxwws+fH2hC46oCg0gywYsSyP3P+1pYrWCcDlvgCV4/eB
+81p2yH4pTbb3C7dOjbF0OJ5u67N6C0e9pWw8kgvbdJL67NxcnIzGn4xWVf3XeHKH1XwkujbOrhX
kBVe7TJeuIbQGYe0ELq8kf2dk9zTqME/jZEIVriEmSI00QxSsVcpt9HAAQQ68kR2fcyTTfbVVPaT
nNrguQUQfKNsIR9Jg+88mAiw326vwcJXTaLFaIxBMQTI39kD2DDQPBVTK5uBKJ5VEYjb1wr6Syf0
ysbsnevGrFfFHDa4RnYGLnNkTj6ojTd0G1of4+BIOSusdbMsBqeo7oX6//0Fs7cPah9ixxIgKooR
Ba/erRki9Ua2Kbwzgdu3frDvK6Du/ZY0A3VkI9tWzQr6bnGmQbEAVgFNRiwy227g4WloR/nRG6X+
nfqaycXxymIuEDNDgvrCxsyV1rWi1CqGmR7d0Y0P4TbcNvY7BO7w47aEPiK5tP3DPr176shaBnip
3gDzKGMCFvPnZF2fZwCDIVVOAd2AXtJngIY9zgTb4iYxXUBGvImoCTQCm9A9rSl/LTxol4bndb6x
BQJINYBY6SA4r95p3ceQv6bqSkFhzcrsrOgFK4a+xi5qsygzjap7aDJ9w2Kk3PiOc24fzP9lMgFb
FwxgjSDYdj2ZZfg/k9mZrXU83udO40Y2I48Eswn28m4LLqzTrzX2yqVtisAPeDd030+KztdmY8or
I5i6gFhRd0nwKEJX+fbA/lx0s+gSMdF/LMyde0GicY2sFoqyZBhN/Qg5XvRA3j9jc0JO+WwcjSM1
W/KVmRT7FvzxlmjTLejbUVb5/UK4XesqpmAiu25yEhnW8vdLxAhX3zdbZi5tlSCP8H2AcSK/iKxf
6sRO4RZH/8GfpL7sOxDBJU7tZk5qI32L3jrOyU04HbdnauklvvqS2RbI9MEAoIahiSbYyCZIOd7R
kHtkd2P8L5vtck1mF6Sq1QJ6zVEHzjDkZpp0DFnfhlZPAPcCuzf4tOElDnuQwax4OH+cwVv7YdqR
F/5GgtskM9Q/tt+fGWyDX4mE24zA7SBYdEoevjqntHvSbn4fXsDaRdBJmZvpMbCa/Sr+bPG5QgFH
EKbCPcgHZ98jy40k+SGbOq1rtGFsipNuDfWdLD1lgmABnNHpJAGH5XZltRcyvdBY+2t35g1BAqfT
2xR2RRcCiq/Nb98gaPHdWP9PO9M1dzHffTRIQ5DATkJah99ZCgOz4UB+rZhZui01cBaA0FBDHX/O
SNZDv0Os1IGHGeXrHuJ5LsTy+NhiZ7SBQfTZv1uJthaPy6XF2cAYOqYkYYDFqnzIFbS9yOaQIp2I
Zvz+EB4N5c5fw6MtxfA6PDo0OojoV0fZ8XoyOV5WK5kCZHvsLaT+3iPIE24NlXToV7FXZnRpg1za
mkU6EfLCupiMCNs6cnwddDTna+xo2auK4QvE/4g2MCJRxykQ4K1cj0oPR9+oBgHofV43O7fSDgZO
obDLti55nORyncYxv/OjDkoP97SXns/y3dmwigZX4dqqTsdtfj1AiAY0KuBkAyhoHqw2jOWCjFEf
49fgpJnCzmzdSb73G4d/ZdNKCxlCDPyvsdndP2ipPwT1tJx75ny+O++dO7j6zsHWfXw0zJ6k+4fn
3/aL/VGZL7VLvdTcpLZhBU/r8eYSvF/Ht/CTurWuKHOMxED1JDU41ALaXs73Y5JZtZHqWHOGtkP0
bOwUsQstg9HinueCieJl1PZJrhbnSM35rYLSnBvzTLvri2hqNysHFy1W2n2D/0jUBcbKDbbosug6
iHvQY6vAb5ndYByLwpJx/pRXsHxX44kMUWHeijcW3kZjeyo+vzkLOhXbjujmGtplael0A7AHVHCA
9pjD+EEfoIdDgQx8w2wmfErC88g5ISmVceXBWjM0bdiL+1OPMyn0kez3es17l7vSjPpTiQkt1yil
F935yyHN5jNWpQJDQhpFywmUAuGPdCj92vVbqBMFTXwQySTJg74vTY4jvzbnlftm6eRN3LtTzQQ8
qPPlzNBVGKQZzJd1YKbaUZF+yzHIu6MI/XXff8iT0WnXV6g4kqbcCYGdyOz59kcs7inkB6a2W2Du
0SZ+PdttXvqpnrSClwfuJH1gfLw0jttCaQZUqcHb3W530t5w6whrWk3CwgMG/nTQRgGTiutw7gnr
GSdprAZ4sNslBILdzWCzEfMNPp3NSXroyIq7t7Tc0IXSkHaZJh3tuddDpYmeytE033sJvdKUvNTf
k2YSFB0ISiG5aVjVPjel7XmzuT3Jk08/u2INJOkQaEykd2jXujZcUdw/Ui0ChDo4Rv5eBV/tcEgh
roPODSm2wIOyEgNMI7llcHaEFDFHwyQSbV78JRRHTagtVV8D+y0cUwTaAg/CTDQ040K6HlQmgvOr
qGAj649jbzMzYkC8rvAXLGGOrqzMtqesFk0ZRrDCGjPY3UenZMPb4LH7Eo0AkkDqBm/iJhvOfGmv
bJelzOCUSUCKDrhpEc/E9QAjNZQjo8dtq+cQ4tCfDOFQZHaGJtCcVLSzaq4i9DeopEfOTBtvTUJx
Yei4HMD1NHVOwWudczdEpSxkPWtFYEfFk/Y1QTES2xW0O/7Vj8gGKITG9m32cHuvLkjCXJudrSuT
Qy4HS6vo5fVJHQNLzAGqOxqOPmzqnuhgyS81x7DwCVn4oTzyyHMolnzoz0YC4tgV7+TnHYGPEdGW
jvGjkD4XVuuDoUkQy4pw/7YRCfcrhdiFWOT6988OClLo0pB2EG0DXJKo2laOQhOpRVNh+7x+klVI
xTVHI7aqcVuwY9uv7bGfB/Xa/myykYSgfTaNTxxJ8UIfGuXZTyw/e0z8D/aRqPfaYGq/CrDMAL96
e6EXXOtr27OjVWpjL1UKxp6m6AB3+qYkXPFAX6pmUwMnbcvNWilhcqCvryVYlIHQQ+UCGMZ5W14n
tmOigNjLk5I2BVqT7zONaF2K1lxtUOWnxBf5p66JeqvqGVPMIQ8VqNnX4HQhcsUDWthnijQ6tNKj
PcuSsgTd80A/EzaMHwWfsV+FFlSZfXuifl501189CwsYyBFEQwVCqJZD0GSqGwm47STcK7QxYz1d
sbawI9AOM+F2J6znDw4RQWhLvUAbnhcpL3K11ePnrHNuD+jncwQhQagjAis9MYfMW+y6VB+kfOwn
DAzkrZrUHKtmy4WJpZVnKbWGNDOLYi0F8tPZQboL4NWJpBwNP3OVVs3ojK6TZYBEkjoGD0/6QfuQ
W3EdF3wKWBFRUwEzCuj8/sQfF75jPshZ4Eeh6KkN4P3prqlJJB+7EPIQqe/0fRWTpmaW3jlR9lqn
bpedMlDnKfHXGnvTQvEFnyJJCigakZFGO8j18xE0SacmfSZ6/rF8BnmepdjgVC73jWXrhNm5TKQV
X26hBA2TE+Ib/XB4NOYpAS7Ux45XUKobTwUBlTPEGGVLuKPmXWIp/+C/IQuNVv+JY18A78/sXCBo
0rRoSAEigKSADRhj+Yv/EM3MBD+HAGVh0r2q+MvH4SV2b2/ghcgN1UjMLBBHoHdDA/r13Eajyvkc
nA8vLAjqWKAi3Pjbdq+BxQ4yda29+11tAbv3EDpub5teuMIuLc/FstDwm6WBWEqe0CcmV7o82PsG
QDdtBkq5NUactXGKMxeEE9lQcBzGyX+XVnUnWdtgl5noM/bva1tG46GPBGLrJiGp1uppi0fpYo7/
BA4XR6nVmZz5CWyXD7QlnZtbwV5CN6fJh7bJgZZlj/k1s5d/SPlcLe7cW27hwXeJBsNaaSUfspne
K/SgmPwzHIx0Ta5+6RVEXgmyOUgNog1Rm22lvEVyTTcoECp0T3uzN8ivQHFKwwI2egg/WLMGiVm6
4C8MzjlHRSYY0Kfv8ewCwA9mFhHULZZ6AHmCshsOH/7LLkUMsha9r1md7SQkumlbUVgFtxmfm00H
lvN/GhkISVSEcxA4n1/x3CB2bRJLwNuI55aTt5LArBbkkYroVRLRuW3G6+9C/t34YG9yxHjD+Zuh
WXkCpvWa+RgKWhwB8cQrKoCR+/pqSMOkKPkol7zBpNv0s9sGDuZzzXeaKgM3rMwXsQRlE1pNYWVS
zJPfqdW5wnv1WmxRxl9L4C/ErXjvEbhOBArgV56H6GOLZyYFHSCGZGUbsKiJuUkhNvY1fOlfnkgM
gah78cju0UoeOhIYzh/ztWhv4d67+obJSbq4DWjDlKRQ8A0J2m8MM4oepJ0PodDPVebfhbjreriz
dyVK+VjrpuGCoFv95QYueSHS7ruA2m2zVoxaOBYTK7j8Z2qndOz1sLh69GM62Toq9q/VXbL82xHD
qeoEVPwDir6YtE5Ug8KQCgnE4/mzaDrZBtSRjcU7dvGGbWLdfpqWghkM5q+56XMuzNWJpgOIO60R
qZ3me3ABrMZzyN93h6du08f/dAjkCc8N/AwPwOy1PUUXqjLJOwkKKDEZdr1ki/ox/oxOIAci8kNf
P/Ls0OSrWlyLexEqUmirRFMzaEev7XaQuxGGZBA9C6ScDKFKbN6FhHrDExJHpzW8zgLIbMpR4RWA
VDqozeVZjNjqSTeGbQlgSWaXvJUYpt9FVsqn6GFM7CDVLTQYYw4OZRmRoSxIKJ0EDQ5YONj96Anp
PmS7FCTZTbFpAQIpD4kIXY2nQTDl2lTfJQiIjRbf/0pRR1lTIlogzcHXo8pgTGVuZLlnkxWWQE0P
Sid6ZxCzkX6zTcx+w+NyRIQH7tv8UdxbjYZ8Maiabu/HBeaga9OzgxwPlZJkAd6c8SRCzL62Wss/
9ZZBlIhIL3xt22/IvZlyRN7e3Lv+CG26NcqEJZd4CgREVMjQN4fQ4Hqv0ABNXYaI510ikIoMCtMX
QOyLftDT8A+x/JWp2UyrfgScMIOps2W9yrsqIAlHhCMPB22zkVfQLgsalJhcZBWNSUkN8dTMGrJv
WlAneFqV1+aDP2t7+l/Ufdly67iW5a9k5DuySIJjRd0b0Rw0y5Ity9MLwj62CQ7gBBIcvr6XTubt
tHXcVt166o7MiEyHLYHEsLGHtdcK1S29yqJbJ5hvdJATgWTvujkeDvR4bKBDeV8sNlBFXx2uIXP6
/Up/kaX59CxnC+0MIy3QWg84NhpNQfY1s0wst3kpY/HVuQeNKUgcgJ2DethZpUpZtZON7kSPrXWT
er4o5nE0wDUsoiQ7fv9GX3neILz8e6yzi2Ekg8HA3gfTHaI5xjtAgf0lOZJonG2KZ0jbrxZV8B5c
GPWr3NunUc8sqkK1Q6a9QY+nEgBYajdsZa/ULYQN9tFm00DH8nmaAr6wAvn6/Qt/dVWBKQlZARtk
CYDUfj4nCWuLqctsRBpuoFTs94e0f/x+iK92CQgfkNA0AH2xfgbMH6+nKQFjnsTL5SNAuR5YebtN
Klb8Qsrwi56yU9gCmhbkpU9ZprPdaLSx6wiCV+nRTjbexfdoHd5LUH2ohQ8F8x/YoAiJf0AFlEQv
VPp8nOsXZtP+ajo/PsOZFyotk4P20aXH0gK1pW9kMrfmBZ28e6/m9bHNyhEUi5bzZjPP7sKyY+gW
Nwl3tkM8oRfQq1UrorYfQaBY5/VIfSuDi+HbVaa9GMIEMKdUKCr5dU2kFdAYrJDoI2EF+m71NEee
KraKH7ltinxmM+FEDeleJrScXI28q6C23UzdI/D43XLSh64OhUeso2NI+xbMuPneKBuFlEVrVHUA
qtm6DGhh0ziSQDTF+H8+Pqal0yBXqlfVgpgCjlnreACc89TdZhbNF1XuTAte2fGrYaHmG3SmBfb+
oi10fxKqXbmFQZZ5BVJIP9crRwWVkXcF2uVzrY+KBm2YPqgEAJ0uePOs5X2j+XbfdyxAo272IjBV
0j9ptan/iVfz99JBzOTzSegThcZOKG8c09vaBcjZOnhg5TRKnyz5mkVePIv5hYTcly7vxzHPrY1r
y7FAyfXIN3bAD7s0jK/1uQ5eiDzK59aFg/hFzQ8nBBVkNFDjtP/SMeD2eeGlBcPujPgmVLMt5HBq
AJNK/8HagVvvuazASBraeRCQch5euC2+flsbuU3UVE70HWeHwzITNtqDMI+mChW5nsrr7M5Eo1Dj
a0vsKYeCCktuu+FqvISNO33zedhG/x75/AaJS0NUk5WYR+/BqILMp83cKDelmku1v+AOfGkB4FuA
CRo21TqHeKAnFDy3Q2Ei4H7wxm2nABq4UL342tJ9GMP8vFVFNRqJpWGMZrZdg1wEbFQ8vHljs3ij
ICy0WhzeF87yzr0Y/375coBMmjow1YidTr//YMoJnciox5N5XCcY5vtr4uS4/LJGH777zGPrkDp2
6Om7x2O0OnIAAL///i9dwhPe818Pf+Y5OdaQggoHA7jpgs05gIUPpUJJz0Q5z6n8iV6Xne175aZv
LzhtP73N797t7GqqQQ0rqhpDl9F2+7SbAa3l9zXwPuCx3Gzq5dXVyvDDg5P6kGj//rW/9MY/vvbZ
qRvitEpjrpmntoPt+P6EeMQ3IzQILW/y9bx6v38Ut1erIxAk1wvkEP5Hh/7vWT9HpRK90mif4tXV
g77ZnQIAFkKgdNwdWqAf5+mFXfSlkUHABr8f4SlA9mdTPYA4W9cTmNQMaMctZCOssI3G2xV4dl7Z
JabQrzzTj4Odza039Gk8jRbSCGaUrZwgv1noj9+v3xfoO3ijwGiAVgp8q+DR/HzmCpXFLetyE6mK
WbXWZsHi+nVxSSn5y1wTQnrkKyDnZRnauQeKc+FaDixk0gTsffZS+wXDvfDirXfLRxXxG1B+XwXg
Yj6qYxYevn/HrzxEAP1OBFpQssUTfH7F3OkEhVibeUztl3p8HstbQZ5HI/p+lC8AsZjJD8OcvSOh
tMhtSWG9Hk5WkwdqnwIxVfsvt1DzxnkwfX9Drl2/3wRtYGegRU2gBEOgEANWuA4Vh+8f6MvdA2wI
0Kk6EBXn92HFjVozRsc8ak9kl/dzu1uWRogOCvtCbf/rgWwIp3kIG7G8n+fXMcB1XbrcOraha8/o
i8YWRRGpbFFdInmj9AsrDloHMG+fdPegCfd5KBLHpBICQ5WRhNAROUyziQb58mkLOafqgKbdt/iU
nMp9/Tp/j6DKcQuSVrFHV3ISgjTy+P0Uf1XNQL0ZPEgORWoY3Gyfn4cJ4ukxx9YKt32wbTalj7J+
0Nzna7GxVtyG5vilE/uFADV28Ycxz65n12KctDnGhKOB7Afot/wn3DGHGbaZP//hb6K2DqLFidz3
Ory78MJfLQCajgBfAdoJ8NkzcyFb88R0AHtLDlXuzWj+4PIbCpqgoYjAe5YOFQjf53C/CHb3pST8
l3fsx9HP7lgzUVNpuuPp1bdhs/fuHQ2tv76bBu/gVVxceNfTZjq/VuEV2CecMPLj5xm6yWWDThLb
PAq0w7RLaFg2QcGdMEsV+sLdcEjDlv/4ftAv7/KPg575QF0yFrKCewuf/e6BbQHl8rc76S/f+v1+
f19uNjS4ChaL4O6SufjCQQJnAPAB8N/Bs2afneKsTllqS2EdjXeQlPRI84bgqhkuycOenv9sUj8N
c3ZiSjPOsxbqB8i2TNV8Sl3MKUnSYGSoQHw/l19lWwDthicLGkEwHZ+H7DEUDa1J1dYRuUj/xMV7
M9/Pg8bnJ/3G9YWjcTp2n14MlxtGw7mAgAoumbNbJpu0us+tuD8Wbh6HvMOLdT3vLtwyvyZeT8NA
Ig+iEqfr9LwfrUcm3mpiVx2HXXalh3QhtkiLv4Gua54E1va+jcxQhp66vvB63i+n4Wzgs7NnJVZa
gNGmP8b2FWvW5NAuqVgmfAZUq2qfHeNVjAEP7A2abspZxmcv3nNuRtCLzr1HQ4I8MhQ30KXe1sex
W2bJPfgpciPIN3zeMF8qdGfIUMJtjuLbclfmgdp4Rz29d0XAQ4hQNvluqOZWHcgEdGCL6mDX+0Zv
/QYNasRPF8UzdAuvpTeLDcS55qJCm+8qAQg03Qg97I1QBBlqlJAOin3LjXoKOIrRQj51OHXvb2tL
+GgMQrG9JfdgM0FewIz41nxJ5cXW9tNR+mWrfFjD04X6Ic7xWIJitOuoo4WG/jvIqNIWRNsbHWR+
eBjn2iKR5NEl7bpfrumfC4ialI5COOg9z++NjI/KOS2gPuM7B7kqBs3WCzbz0hhn1kuVKO5D16I/
rs05ut+qtXHpTH+9Df9+i7MLCBSyo1vHOGaQQQiLHcTF1F2GLeLXa/Z8wX78YqvOZuxsy/djXVhK
P43lo1nQKhc0j6zrK+ZXvh7Us36tBwfv3xb1Og0KCAxiYDhv4NL/vDnEaNey1TIM2spu1rE890c9
G6KyXzYCiKOhhQou1y4xVv2KC/05LvxX9LgCmmqeTawoUwElUCxdmj5pE/rVDHTDXBWJfsITS82n
YJwc5vZrYmyqN23XuCEEK3yz238/6b/kUs4e42zOgZscC61I+1O1v5gRlMEbvDKLEtRz6p1wLulY
/6yW/nIYUcT513ufHcbUKidzaDHfZj1ruW950KJI0mVjhu2P0vKdCdIUJSjfAnsP6XixzJxF+UN/
U1BYQ4gdaa86UITl/fezcHE1zkI/yZOudCDwg61X5ousu7H0gL/E1a0XCOgKLbuHPtlkmBJoc9lh
RtbJePP9I/wa2WMlHLAzwNWDJAyKq583ImTAIHhUWf1R2uvERo54X+w9GrRQIq8eLVb4w8Iq/HxZ
W1DtQMtI6ns3enI/0NkITS00f6L5xUIut/dpOqf91jaX1kWczVem9HQPnggs4YSfZ/9HVMdMo7Dx
kI1vr9IBC2hfF+bSbufxMM+TVWY9SW9v0cP3s/NrIgCDggLhxJRBHUjCnS0QRVQpiQ2FQw7DndzI
aQimAcTmdbJP6dNga6D0WTXGTIc2O4GClu09Nd0F5Ot5KIAmRyhfuOjVg9aphvD2bO9mhDnS6tBk
9WDOH7BD3NR3HxFYzsu5mCddAKTauMhmaAPZshsgq0J7WwBKYv385/sJOZmHD8fol0c5mw8CSBnQ
/JN21ABrp1nvZ9oVwNxMXHjn8xjgfCD9zD5SUDCojGCgBgyHif46sL1bVz647SKrsWatCMSadhBH
b5/Grph9/5Zn1umXwc+cvDiZlFlKTTu25W35zMRh0laJWiR6qLczm1xIrp3dpr+MduaS6xpxWzJi
eTMUc+zbpO8hyNSFotkJaIx9/2YX5/XsuEPlShtKC22YxVKLYjmrtUUBYT4Q7qRBC+u/sKLhIr3G
z9U63zbAW4BYQbfBlfIz4P/gCulJMzqTgdVEOVS5cwj/zFLQaUOHBOhL/eUSw82Xb3miNIKpgKQT
YJ6fjVqXaiBFBRT/mJqRlQdWu0iXHl3U4x5OJM/fpTdvcOPq7MeF6f1qLZFj1pA2BBsN8LufB56y
2oE2MtrPaMfZnd2N/XwwUFGDXprhU8HHpzFR4g5anelS15xxIciINry8fBRT857pop9Lxyyvc2Dh
dlNpALekWc/VmJaL75/0q4OMQjg6mahhm9451nkQGi9zhgdN5KzDbcj1eRlStwi+H+Y8XfZzc588
DSBI7BNW6swdVYrJHuUMEII2IepEQboHS+deXNtR+trPWwgokMiKNs4sWVrzPhRLbVajVAZy0+ss
9JaQw4C/nszIJQfzdITPd+TH5zrfIaVuMErxXI7xZot8oWatTKIBaZ04fnJ6hDG0CKw/R/2PH8N/
xm/l/s/vl//8L/z8A/qITQIiubMf//m/Otk2z3nyXPzmd83bc/db+f7boX1uE9kmP+R/nb7s/3z4
n59/xHf9NVb43D5/+iGCHkA7XndvzXjzJru8/fkUeKrTX/53f/nb289vuR2rt3/8/qPsivb0bTHU
/H7/61fL13/8bpxuyf/4+P1//fLqWeBzB7zZ9rlJivKXD709y/Yfv+vGH4C6ABcL2v2ftF/Ym/3b
X78BzwHSEqDZBQ87sAS//1aUTcv/8btJ/0DdHzhx10DxxcB/f/9Nlt1fv4KMKeRMDevED0qxx/71
cJ+W5O8l+q3oxL5Milbiiz8fYQdvB5gkNJNsE6p7aFg9c03bFPq2dm/CJ3TGCQyYQzL33HHwrUKi
qXuE6TA4jZieqh1R1lyvk6WZttVMM7LbPDWirugPVgLdWmvg9QbiiHdUJBYO/wh9DlfmEffqOGwU
bZY2GppBp8gAga9VOeNZigZiwt5yozd9Q8EkV7YOci7NeXcAD0uUJxauV9w7cV6FaoD+od3pB2Vr
C+B5Kr8mBhQFBf7Gko9V3C2L+qkr497XW1uEBCTjQhl/9tj9W1v6thT49/NW/XwI/rlNfjSlLN/b
b/9q/lae9tD/F4fAgtPw3SEQJeLQP8/Tz0Nz+vs/9z8Be9cfKMb8FL0AKxocu38dAPzK+MOFYK6D
NgyAoU/K9n8dAKLTP0yUiSA+C94GJCtPpvavE0B0848TSxcCSpBXWTbYuv6tI3C6pf42jngiOLto
HgIKGw+Bc3g6Ih+ua1D1TU2hBnpbJYCIPBJuebtkiNvGFy1TyyxXaFycWPGMuhIgi7WorVkD2AX6
2NlUvVYJ8iu8Rf9zafBRC1ytbnK0deATATi2MmdZKKTRZgngIiAhcjwZxX0vJoTftr03LT45QQHi
6iyA6q3hhKkxlod0Ik+NklrqF0Zfvmh0ysDuUlI0/rKJkhuIAk/cZyZHW5KRg5UtQjcLfxV25Vo+
pDVBe53yZnJnos2rfUJNMatbaEwGvQEa8OjDYv9lVD4ZkV8mEKkLaKygaQlOgHvuvTZY2GSqc/02
1xIWSKNrAiEAWPh+lM93+GmZYAihYoKCF9pYYBc/L1Pe5G1XV4l+KwpTRgUvG/A3IptADKi8UiUu
sR79VAf9vC/wKvDj4NmgBIba6OcBOwOa6LSxxltbq8Z1XJTqcaAuobNUt0d4LxRCsIaeevM61jhW
WXd65FRoVQdqKKFtXEH1wU/NwvwhCq19Y1rpAeDvZaUTtE7fCj8eS/NgJi52klGdGKOc0WLBQOlY
RklVCL8Y+0ZGHShpQD5qAVUeTmDUQlq066c24BVEHiHHa6Y7qUuvDk0KlIOvMXZFvKnTQ9uskKxi
Tn2TTf3wTOy0TAMiO/psJXbzbooshYtiVg4SEop1l0RGflkw9IhQA6Bj1M/oaRI/z18/SL3tBnu4
bePinU3lGnWuOpgMb0Eylsx+7o5/yzL/98zurnorDm3z9tZun6tzA/3JH/l/wwE5VQD+76bXL1vZ
PxefrO/pE38aX8P7A7YNLSYgo0CdGLJv/7K9ugcPA960BwVarA9ckw+21/kDvWqoD6GvEqAuUJD8
bXsN+w/UU5AbwIccCwKc3r9je6ENcXI9P5wyiGOg9An0oUVtaJn/tPMfrW/vQra5aaFkZjXToMKG
NjJ7QYelk/lmDo3awLSzWIYOAxJzR0attD3ocEm320NeO0lCkPuPeljqcZqHMSZB2yaCdJnvxX2M
NkYKVoWIg/S120CyOPNWWitzF0oDSrZHZ4Abv6RTE98nnT7IhT2NLdt6fZw/az3owQMkD3XAZ4ly
nykVwO5zr9uzwTWfnZTyKGMye0ic0prZvY10bcazR8g5W0VoMfHieX2CBErigmU2T69I7CUPbACq
2tFbLbRyj94TWOqnROZFZNZdvm/ypAjQZYWChzYIzACIPoG8SvneHRVLghFLmvho6SMBVi2rfARV
xO86Yt4aQ1XvGkGYCPO6jK+7IXbXwkus+WRPw5UD8xXIKW1xMXTSiXSu6JXet1KhtjnYr1otHz0j
1gNHK1r/RJi6l3EPaL7Ts3JWmlMRof8DSUOzq4c52KuFClrwZa40q2sVFK1LdycdlrzohYaORie/
taqCLws+xLdeXFW5T2o3XlC7dyNou7tHKB/jc42QaWS57L1xq0cBTeBghCw7WgNSCBPBaQ36cVA+
5Z61hCBFPhdxlR1t2s9IX4a8NHvp0ymGkAvJQdxoF9asZF29bqtEzLFgUFinUh6zttZ3nOnbpMyO
Cey2344utFCMIYnvprFhaxG3pgHSRSVeG8WTkDT5tNCpGEBhLXO+tXsydL5hN+A5Sh3wkOPZRICk
dwUKGzWspIPVGnKo2oMm0+PLjkExCnBCcvBshXyh1NFdCsaSqAInztzjfJqBybkOkOeyVixHzSZ1
1TijmRHlKvEwnryyY5SgO8oTf8jSeexU+lLS0QldRbdFM5HQzrxx49X2lQV5jbXGGTiwczAscNkY
c1TT4y34o6vbInXEFSvb9HUyJ7v1R6RAlzmEvuYDHZMITkR9ZwNLejMVaGyoPZf/kFLUoYRa5Lwo
SqCBCi29qm0dG5AY6wbTBpfClUspDCfgZKpXxZgls0aIzZSJalHEeu2bLhITftxX3Id8fBzUmVFh
EYRT+6CWlX5qIUSwGwAXucflrQnH4qZGY9w8TeN6biQgH0tOxBUwHD5uLj6GuVusOmHp64nwKiwM
/amnZrpsBY1vILDUj35s5lZQVnaGzuxq2LnFANeAgzdEQ/CCmp02nyZN7FpiFTM0ONMt04m3k3Ex
XRWkjoOYWnI9JRp8q0p45msZmzQYNdkvZT0k6zrhzkx35IPegGGmrDNw6jtjsU31uA0cCl03sJoM
6zj28jhAH2HrzgYs/SrWCBjzvHqslmNs3hYM6te+xxtnxrp4eGinkiHtN0ZirLHkPGH5EzhJ8oCl
+FgLXxN7Z0BZbYpxtgYdrAeatXP5IPwk431YNEaMwhciNp80TbpkjQ1EKovz+97u6ArsWeY6G0gW
6DKjq1JnkeY0r4bKXhLAiff12EHinFhJICswkIP5u5R3g0ince7wWgNEEm3bmeZjaRekL+K48NuM
9N2L1DOuTsfMasuwKR1IDCAU5KjVxpa+gFpM8ZyZIxK1rekFdWraW6ZUDhKmXAOrDE9q/caRHnCE
FeauyaJMOfpmsmJYHYNKU/qxwAJeDzIeoHgY57FPe70MC5XPaNlt0RS/gKx3tTCaapnn2Y5M4CRi
2HYLIx6BCRY0zJLxrorVqtaNwMYYGy1RkcecF9OsVqnJZ5VjztJWM4LaHBdazq9iQ7BAlfmhpe3g
D2wCPXkdatAewG/nUtdmomf4uVzk9uC7zvjDTA4ag31zrUcQnkLITZvpjZqXyti6BtrZ0ilwcxEh
LvbLFAxJKTRqzHytBF2zAVyOAg89NfOJ18sxreZcFlduY/gOaIcr5UUiprOCTbuRjlHRd4HncZgN
ZQTERE6vlegbH6oK5BtyRSwLKpQUwTOy6Dc0HWAUjEWGC6gr2KbPS4TF474lp+qTZt7CsKEfkuiK
+bi9TB/tFOD0cIpssAK0FY7XVPTUZ12FbjXBr2vEFZFyi11N6aaM00MmwDyZN/OGpE1YC81YWFpu
XuU5IhFimNO0SrJev9YbXLKcoBJeuMw+1kYMeuFMz47Qh+eLvOlh/BCggV/IHttAwYjOmj4RM8uD
Il2bVVnQxI4VWa33bhS1mCvhaQGI2DaFGf+obJgSu+wnX3FmBmqcuiUwhi9sSNst45oMhq6hy6zm
bGcPUNyoHQp0BgjXB+QWgoG3XWRAN37mpeYK5pADOl8bYNBChVxrqlAv+SKuvB0g/GPQtSA5gyRx
GdY0rqISrnXUu6cT3KpXeLhbPRmWDprgXqaC4kR4O0EnY8F6r8EhKg+Wxg4WETKA0/Lcpnbsg9gK
lAo5gHPogw5gO2c8RxE2JVf6oE3bHFmZIM37a4X70ENPaTAUMCL5EN+naD0JB+WsulGuYiahvgwl
nt6AcVT5wu0o891GE/e9KJMQ3kO/aOus2NbF6Dz3CKtXuVcXc9YyFJk8b0hmtAbdct92+iM3QQhg
w3hLmsRd5AgPLpCq3HepV8bGFkJEVp1kD9A3I489eP9wg6BDu3MLz2elZ74leCTQvhnLtu6KCLYP
bf8WhH9RoX1iynCjWOv0CHl5sEp3Tl7Me+4+6kNsBcRhhz73DD9NYfXQ12Rm/qhUFZYN+iZ6sxR7
20DtVkMxJKW4kJJqumceeAU8YCky6FJWyiJP7SRh+yjkPhu6Uf2UrnLZLFVPHvUkmSFC7wLuyhkf
6jxIJb22JmFcCej6iC4BV4Chg/E+nWApDPIuq97cxlMPYYLsBsnjCt6Jjv1brdvcnpEOkAzuZe8p
dNgCMhE7ZLTNIN8+zVPllYtMKSfkcE99TyF0o03r+W0N7mWZ1NANzuGAVSM4AlqdPrq6eLdYasxq
kbqLEdGb7VRe0Iv63k4TK4hVCcrR1FF+x0QzQ4cLTUJlauDKdnlTbSvoca2mfNBDZ+pvDQOuky3M
Z+bqg5/UclpmShtCB2kAovQbLt1dmlo0qFmtj5sGbSJ7EIM30GriOvjF2jysGbHnmZuVr7ExIauh
axxdmlrr9YHdsPjZkgVycG5OwZUaC0n9goybchja6xIzhmohqGgCMmh3BhvQywgylTBFZWQ5EoWf
u76eyELPPFR/SWxmCyYtAiW80qmiBGuq+XmtRm2V2/UY1IBIxuCwqUGUkSITcl1Imj+ZJMaAxuTu
WJo129YykRjsB3YVg8UVmkX5BDBRUU99UKEtfCtHo37Shh4dQPB1UfbWOtxGg1rWXMNGM5jlwyNw
N4Q46IQyJuxth2R0Lk6S3HC4ndXgpA+paFXiG/qkoxnC1NdSj80HOdZwdCC0CvJ9q54NiYAeFU/2
kHQrkRwdXgYIFy+ydBiKfdy2WhVaIBpXd/rgknSOXIEDo03sfjU1jRzmmkrLq2bsxnWn68SyfX0Y
NRWjMbZw5DwdyglVQsjXLoiX8GGrt0hlhBDevmHgbesXXpKPIjS7oTlyV8OBsdBN9KzQUXWXUzap
gIAce1M5nEDq1FRtPxdOHDevlJwIhPoMYEzIqRk8j4rRTOlK60Rib8uyLIo1bHVD5jDjCQlJUmSA
KyUl4orRNds8mFSrQa9EGzXWzhvbTLWZ4cga2bHErr37AoRE8iZHbqoP+NAM5GaQaVMtgEM1MwnE
pZGgx6ux7ToaYkmc1dQllfGQDZUO+JPtJiRoLOagPM8L+QTkjIveJiES1FsUMPtLB9eOsVfmBFo+
MY2ygGjoiLgM/PZ22kUTso0QsuJA9wcss6wXE0ymt7VBGrW0bViaQ60EM64QYOKadmo76zfF2KFB
1XNGSOjhmm3Uc9FBMxTptw4aehwScNWKcmKVS7Sjuc1CJTkat0aVDKsMGcNu3TO42bQReC8k0fyp
GWvh07hFXrwgCGDSMnkbC0j+0VbPXnJeeCGfDHXNSGst3bGw91y4WlB2E0pDGYi2Ukei3UrZfAAN
leeF7kD4fjBUfpvEkF9zANM29aVrkSnM+GT7KZFoxnbIscjJjgo1MzLdXjIqnQWU0kOaynKHa6Py
vQJRrODNQ5q7VWR3dR2VArsn87qZI/X6BoSLbRmYpXeV9Uo8lKX7zKR0F6at7oqB1oEgThN2Zqnv
DVbzA9PsQy7wnE0ljlPHy0iwNshYvfJE7AVp1+/bxAx7tF4Dd0vWegbcXErorTT0U2oK7MMyv+vt
qpqNyZBFk1frgVaa12NJHxvhrRAdsADElRp0PMu5kbVvbWlHQzne9b131Y/pPetGE81/HZhZPCu9
w1I/tjXfQzgOYR6pn3OUuloQ8xbtj1QrF8IeN9MkLJAAyEc7xQJAc1a0U2hyJ1B2r/txBcacGpng
lJM7o9BuaqnNuNJ3ndegY1oUK+b1b5pXoXsy9sorg0hIKKD5PtfEPjZ7ZOPqrQ4hy0Aq0gRTpbYD
k2vmGPt2gAZoqbXvnoGESJ2tMjaMG0o5vFAFJ74cooQYcIxrhV6w/GH03CdE5f2CZmxp1xRU0DYi
IxxD5Cznp0uwSBaifk+Z8G2b7XMXVxmlEVKpMxhfFfSa/ZS305p3+eDXngrZBGEEwtL5hDADDfsv
kGOETz4ukSF9HD2QXas+eRy5BNSuT5bjxB5zN/1hQjtorWvFE/Iey7Gp/RhGMhRjPEVGKe7QW65F
nanmneY8E8bzEGAH7jd20s+UhvLPSMtFg1uwitsrpzLVEChjem5NbMekSPHcSoDirANGaIBeWq0B
hG5PFCy/eGQD32TI4hHkmWB/Q8Dqu27+2iRkVrYcGC8Y9FOedj3k2sZ1SJhWIFohU4WSvNDRv6vR
m95Jj0VmXctUzWvLaq4TZSDSdzHLrr10vGSJ9o+FO3VIX5ZQyTGdOfixDxWRC1Q6Eb+gvzo1Dhpc
d22Ir9JsuBvqnh3zTkR5wkLHmK6ol0E4UYVV66640pZlRebJ1CycyV5AsyUPGwlpJydHdUAWc83o
16pli4aNK7dDsldmx9zQAhssaroZLwuvOBhuJZGqyVd6k4S6MpMNSERXbaXPtQSUMpIcGaqeQdUl
bwOkj6KsnuhcM9sVG4soNrwbOjJoIIw44Ljna9/hZlTrGdQ4kZnIx2bvTgRCeHa9Q/4EQD35kMrk
lcExnHBFh26bsSuUFrqN1ivdxy3+2PCRrr3KKBaQ+AgbDouRqkIPUz72YdoQb9/3ReWrtIj9Cvxw
EeKou2HQKVpVDdNP+iELKWvFdc6BIHCNap00uH6bNgfbqZbvcqEdbEiSuCnQsbbcugm7tTKIGfWe
d9PFHPkKkil/rLRg0GvkN7y5UDRwkN1ZTZW50p04sFQWmVlLFkjsaACiQV/btA7thH1rVgHutjis
Sb2eatecZSPySEh3XDParZDUQvSNzORiIsjJMBIlqQJcDM31tebMjF4wvy2tF9BCPkjyv9k7j+XI
kSxdv8rY7FEG4VBbICQ1mRTJ3MCSKSAcyh1wqKefL6qqb1dV3+m2XsxizMZ601aZyQhGAPBzfhlf
hbLfgzNxo5Qh+RWyvfMqL9V2fIYwSNiHxiQPwquw3vZREzPU9Ocqivd5VJ/EYlu3lr7TnbppZiWT
eWWnozIuEU5ErEactiL73tINafdR4vVLxDQx7hBjTK8673dwrm9D53HF0i/Mkd2xM9JX9MDzOmmJ
spj9aheOzPFoD61b15dPWRYf6jbYr+NT3YdnraIX291209Y8uXzgItZn47KttczoDiOpKw9BaAx9
mzYYYefFyZT5gt18mw+s4MTdSPU1KrZ9vubPemYVL+sqODi5RQimRc/UYKvT1Lk/2sY6bc72M9Jl
WhvUf5UOau7p7PICnUnGZXouw+k2d3jrg2KCroOnAjkCDoloP7Q+WKA9UnkUqu+Taq9IO/kiq+K2
nrPD6Cw4c7c33dfvTixTP+sv2uoAQKbtUmPND1Hu7clnv15bdTszc2CrSvpOvC4b/SsS5V/VyPvJ
0amgyrhV4q6sLNKHKXdO/AwQg7xFxM1Zvg9W/33V4l76+q5dXdr13DjkiU+9mR6dM4PEa9/Rzdox
ipvuHRztvATNkXiUOpFZ7p2zbL6xY3IbVQDE61qshItxX/Ks241N3rDMjWQXyeW22gwZJG35KbKb
90gKKp0X+zDMAyEIpY0g3POvRp9ya8fNvWOlmq+1g9Tcn4bELMZEZ6fA68Eg8i4WBkrV5/OhFkDb
bckquE49PX2N4GMp2iIF1vswfAW7Mp7D4xwMJ+bBdzlYduoUeh/U+GMYSft0GuLHpqpf2szE8+eY
NYpRthRrvI2Hra7nWvFTyy4LdssQKr7MU9TkVm1/agYCDh20Av2yGisNS+15qZmKVh62qHH7ndtL
vR1my8meBlL7vEMZdWV3LapNFsc6q8TL1pDxx/eBtRjNZgBD2NcF2Xqitop9mfnhT2qIJ45OnrAD
K9ecEX6ZzdNBytH/iXAifOq2aX5SdiQlaKRFEfzC9BQmQ9TzjMhrYUA2e2sb9kGOUHT2ckemvV4t
BD0gIpx0zSzvyqCHU4hJcWFyjkXqltFQpO5arJ9xy64sjnlm1YeQymC2+oLnBO8xKl/cJQtkMmRw
h8lIXSIV7Uu7ZSepFF9jvFQtV0QvfK2OLWzxcK7iLnASvnZv2Rs5GID8NrKOy9o1X9xKjI9zpLd7
h0qhIm0dZt7fdE7/R7b950Uw/E/Ith9t+WdxEH/9N6bN+4VwR6KDLiYEinKoSfsb02ZDppGyCcsV
Q8EBY18sO7/LHBAHeQA78HMBfBrpNH9n2oJfXI9gDoIpArz/F+HEv0O0/Wbi/TvPhhcWVW9ouz4h
Hzac9l+TTN1VZhObJuAFQbrlcfJ1JDCJeMppD9vqBodhYR9Pp2LjWZU4s4ii/ZTN3Y/Z2jj35Dws
30TjALIXPGpYGnrdmdRfMra2IWLISWuraolEbRWHjdqU6+91FEknaRuHVi23jZzncfGDu8LT3Jdy
zrearTxSMAqLZtCbjQGgkrOAROGF+zC1Z37kaSuIl0l9HiFVEvr13F2TFFLSR240qp9wKN3ioVIW
R0c/VtgmpiCXNsqiIuKUCe3izS1yadIhboLoaphnkIeeJwFH1KiBu61+OixOr+vdwm2kkmwR6zW7
J8qKzg0qUHNoxp8qLKsnA2dB38E8iyE1yjUgMs5SFQflCfUsWgdsSAmdvWTFUALU+Avwqqp91P7u
oIdPbix6K13zca0T0Q9Wlvj0jH0tlQbuhUvT3n6x7RZ//bbVHJhicH4yFmkD6mpyj3aUqlbHwmpE
t18qKy/4CMwS3TftVInU8bOIR0zmV+Yw0L31EUuX1vZWDoR+armiMrB607+Oymu642Icm+ZoMeVo
Rrepu2uFix4rj/3CByWerC3NZ4JH0rBes3Xv6mFwj250oXk8C7kPj6Us/FIpM9+WlWt+APa79bWv
KzXeA2xV4K6urg1fg1+vZzJawvFkpgbYzttmxtU2sxG3IB5AsVCZIlx3jom84NhGJvu5ZmQKHRc+
0c9gMqPPOF40Xzrfn5l4YqbHiOlRhcSYLYOskwH4uDyO7ljl6VaGozzIcqBfpZl44iejmBrKgsOs
3RcoMN652IcpCSXRu4kpphnp2zB6X7q1D79WtFP7x2Xz1AOBiRPtl2PgA+vEEWgWQDjnsAINa3ZN
OQU30eT39c4epnzEGyBrDfkgNuBUddF4DNavjIUJvezeN/4IqZbXn+w8sz+1fEC0C49T8eJXs/lk
Jq+LcRjIPEy6RjKD1MsSfa+mQbxVM+B26mq41STr1+LDdox1p3LS1tMY9gjD7DQtbhpPTvt52lzv
M65H8K1aWZF9a/WLdxqdMvsJp11ci6nOv7dqdZ9GP3K/jpOXMVu2bfYxWq33s6x7/e6aSV0NpRaU
Swbtu+2tgzp51ZQ73DZFvh46X7nVXsftcmUHgwXBA37eQPjZ+RrtxilEASy4IQlOy7vyPewC2i8A
AMHBSu3C3EW5DeLXTZMBv5ibWJJOUwVUjw6XOJ7Iiug2yANlppRYgn5lL4UWQQWoUqJaPBRSvlM/
lLr1pt0M+1TseicoProimj57UTm+MALmnwoTl81OFdrllibs90fw63c9OrTp5XSOPvD1tlw7znhu
il5/EKMzNjDCQn9YleKX0mXFsh8OHjmnerasOI2G0P+Rr97Y0hHYcYcXPfReIqfS+TJ63Xg9MirL
XSEFY1wR5VnIG87D+CAdX5bpzLz8XNoj/FJgDV520y4an+HAHh7vnKoKdMozC7eHsMZxvY/GxWu2
A3oBXe8N5HGRM2WFxEm25FWDT3fyfrCD0iRhDfh4mKF9P6jRRqxm+f0gdlYHJHrY8ry5jVEIUC6b
88O16DW0etA61VOp4s45UM4y9cegKyxz9tTG47Ghu8TbV6tyVZWausOpJYaWdg3w1eigJxciO8ud
4KVx+i7mbaGIUi8Rggl7h3eVOvXyAkqqYYqLY19GUXFsslU7b73lOus3UAv33VOaIgK35vF2ioXo
HmL0cTqRUTOEaTdaEG+yqM09uUiwsRKopOdUsAJkcJarCHmKMWjmue22+81XXssfZm7OEIuPjBVa
9i8lmpgveVZlr24N9sGlzs2SuWDsc7gWd5y5VNGgOYF0dIvJ/y3A5P9mpP8ER/lnQ9LpazmWfxSD
/vr3fxeDogWlIALfObJPJJyIgX7TQluh+EWEOI1RIAc21qyLhun3Icm1f7GRMAlAPA9NNCLA/ydH
cqJfUC4hIbrkFFw01v+WEpSX+KMUidGIsQgLKx4oup1oSP2zYG2LtGfNURHu22nCllKyZhxLGcXn
bi1FloCYUBAyTdYPTp0RNlHn1b/QOP5FDPX7OxAUWPB/cUr+RY3tVpwcWulwj9oQbhWiNSWbwNm7
MvsXbSEX8d3fx0H/11e6OCGARn+bCf/8u/pKoxSy52BPkRz0NlFPu6Ktm3/x+/zjJ8pninCDSZac
ufCvKRpFVNudS5T93pok9soOKUWqui5H/WHDQB/cph5PbDnWXbAY/w3dpPu7MPBPJoQ/ilMvH9mf
f9GLoY3WAUF1JRPW5YP4g7o3DltMKpUr9qCSw74PhuCWiSbeLfXQHJfAp8XGzqzTH674h99+/B9f
FNXwP7wsyjmX/lM0pHyff9XVx6gIVG1rf2+3ZAklXVEW9hnGHlf0Vrh9vI8XkKbzqB1OdzTybZgg
6gDliXvZ3eejJV76zWbanmTt37R9UPuJDRT3VZYjqpi6y/MLVBJ7lBFvmtGXdZiE7K11/ST2Np50
ZZFtQbqubR4nvFMHNiYqxLMddc1yLP3FDRMdVqX4XhWDpdKot6jcyRxQy8Irq898WdVTWHviI5JK
TocVC/Z4aipHAC6rOHjK17j8soVM9I+jX9TNi5BLTYu3v6oK/tkK3nOfAIQ7r44L84IQpD6KDlL1
ELUSNYYDfjsknIbTWzgXJdXDi4j7O2J73E/AYu2AeBpUFvGacY6xqMHwg7mI66TTIqATwM3M10BV
zjcv9+2dHSBVuO7gXBYGeDRX6SbsMUiVPTkEtDlTeBuZbVj3Pg0/ENEVYoHEVNRrIryq6z5tuCjQ
WVSwCLu+lxZNUuNiGAjGESi+6WZV7MauB3hFVa32kOD4FegAx64ThdqBalsZEevM+HewfstzDqxC
oXmzbfFFFxbdIA4mJ0iTdPitgXuTKeFBugEjQBm2xZf291IiDVyDbV3SgBuFure6/2ER/vNpky6J
rNNSzXHqDk3zU8GsFuiHF/RpfJzTQ6unj64qV5XUVSdMoiMftlREi/oGxd9Qdj84F4B9CtF7jSWO
q7C4iYcg/qzzqfjBRN5ARFl2PCYoy73PtTepYz/U4zEUFjpCuYbTdWXF4l31FqGHyoOJLgdXXLUm
DrckXDz3dlniCCETqe2PEyYp+Ptyga2F2HcPuewYxzqowH02rioAzbfFlk6RmO8W5yKFE80CUhx3
UEzEoFvFay+n4rGvJSqQUvSxOeVZFAASDnUOABwt1Wsz8aG1cO2hDK6MKeAd+k2J9moRVbbdxHKp
ml3vNvFTGdKRi1Qtbqq0GyTVvIu2JrCZyFc7k7V0eWzG2rbdUHRBdxJznX8I+HpBtEJd9Ymb9VGQ
jtMIkxR31bc+7Ng0vRE12b73Jzgxtwks777y5jFL1xaz0V4uQ3eH/ntc0rLJtifI3O49Gjf3Wz52
eGQWZWXwWFV0jxWGqc3x+/xFmZBrnMlz+IGeCnNyiX8izeuhelxLZ8z3VWbXeueWTTUcwKj8V2HZ
zRc0ee3PuB2tiO2jnr4MBL18OLm9KB4uTuEk/tyC8A9CNvapJywlu59qvbLgICj1UjvMjUFo0oF8
8Syn2c+GJSefopPcJ05YxQ/BdEGYXdD8t6zJPNbiFsAdiZbfNcRXtO6dPVaEXQXR6JidNCsiiEBZ
6A0KDAEKwNF33ENpd73YubMbotUp4+1dWQFM6lSP7Vc/70iKcIuRQpW2QTnOg8xyvQNCKmY/oqy1
uyMntCh2mdErFGs7xFaigSfye68fWDk9VKnRLoj6uTmyU6E8tGa7VWnochAdt35BTTty72ykD6hi
IA0etVpi7BLuIZii5StaIYssHNgNe28vPb8ZgfLWljA35PleVdqb0dzMdnElslL6aT9XXrubZUTQ
bS6ah42rF15YFa6H0qPb7ll9WieFvsq+xaavxIHbzbzXuWU/KzbjjDuCOvpk8cOhSjSkT5UO8FNU
SQmbGnK3Xdl3Yq1lvIMV8p9JNBjDE/IHFFdtEE3d1WxGrsxF6uDFoHVGuWO3xItkwSCdf3Gq/UXQ
j9PGAbUmqApxqwDiAsf641EadTyBTFv7e0sZ/7EeHpES+lfVVvdPIuSz+udn6P/v1TwbIItCGHLU
gr94oim43rpgqPx9WXfWw+w2226erQhJdy1ui2r88c9fzr38vD8OCjg9MAD5HqEAts2o8pfX07rd
NI8QsZ+23DwWEYtEUvgmXFJbY6eg+KZFOTYXVTXvK4To7Ys7RlbGwsuFvx9jNaCXEUG/7kY1iFvb
tAOih9zLMzBinBy3Xpx3wU7V1rCSWJyX44+Wky/8V57nf/w97ICwUk504lBwDl68oH8YeJwgMuVI
Xu2+NrOVp2LArfqBUWjgINpkTP1BHCzuWVWNPQB5IWhI1s21/IPiaW1+GwD/J7ag6YcesYjipuyH
/ziY9jsm0a79X2DQuBjG/glmbDS/y58Woss/+B01toGNWV7ii6PiVzfn3xYinBs2OC1h5b7NSuRf
oqv+5o0DNOa/8ceOS0ICtwh/NvzmDrVYo4IYUwPVp4L/+cQr/Bv2UPzRf74r2NF4Y9gz2BN4NfxX
f76aKm1Ky/b619UX9iMynj3xx+QgWKV9taD7KNZaEAk3gisD76j53YuOTTemnrsczCj3gf9p8j6h
M2fMkjuATwaYck03nFAzEtbIehq3T/26HGzdXHXNtRqzm85MJgmW3Hnz8ivPfXKsr/UYnFwCUzwd
jDtjJuu1c773k7NDuqDcUxt6qT98WEpfm62RzGii3jHoqbRjzzhoSYk3noqQTLUsyHY4/n5k9La1
zpxEdKilMvK6ijGgQlyExEHl91XtxWAe5lyjhYwbPw2quyXST/72VHqlhTwShAkhdD7NV2qyrkTE
WQNE5E/KTRzZWXgHx50ySOJsBzxbQ5oXKO4zrU7WaI7abXbhUB8L375WA7DE9GUKJwLU52FLrfji
Zci/dw19CWN1i/6wQ6Hc6jNl4IkG80jqi8J8g5QeJt7/YPZVQRF9S0YXi2tfXVT51mG+CH/pLLPd
dT+PP62u2EXNT4OfV2zojvVLFH8vUNdvwYVh3uInVEN3AGQIP7EiHweUOpU0ZFQHL9sSUObmwBIu
dpQfLudM3PqJT4AN3v8fxTDDTCNA82cgnLB6pdCA58mQtC27wAou7ay9TCw3VLd2CXJWVvmV1dy4
4iti489BAImA1vJ9az6qeNlBsc5xh15TehcbHcCq435kZqPx3S7NdeCJ4c7QouW1/qtxpgTmD/0s
X7KvEzKv0oKV4FnNwS7Ms1cHUsIpSdIo/LcAVWY3zHeNgSRIRDhcrf72EI9bcSyj67ZDUGrFZ45n
3Dm5f72IxSGOpvZuvYkFcpoPYhY8M5c9LMl15xhkLuaHymqu6E5f0Y6yZ745e1ykAI8/HRpq46g5
ipjz2JQHR3UXHg822UIQmOQcKl4W3QZ1BWsNzNkjFMkk+5VEX2eFJm0EfR2xnR+daU2tFfytjU6h
sfd8yymryt6pmUf0khTG2s0REbny0UBzwGFedsEmjaL1aPURCofyPgurfcgi10zOI4a91I7wHs6J
rWc3RZG9s5BTCO9szySLRz4SeqWS0CIJRKSVt6st2uaHb0P3jHmosF8zNF2uWM5rVu87kcUPTjy0
Zwgt+OeNrdO67iNSliqUCubLgiI9aB+N358Z77hO7f2KpgspmsbkWKynxZ6fzIK9fOvuBeXFvk3k
vSBhxmoNOmb7ae7estK6clC7V3R/cJztgHeHg73cVRh1kTgmPrfSUC37cP5pbW+l/dkFvq37TD3O
jdz1XTGiGp4PrgXueqYWQQ6wo/hUzWE0j06FlMFuDu7I7jB/Mqo6b8w33PzlpMddULU31dKcShI8
svDenfJ9ie7M4LtA8l8lq/wYwwxmjMUzW/LELfu9xhtB+uAZoixhoXzo5HtQuD+znBWG5c1Mz0uG
H8znboi2lqvqg3GAckcuEQ87BeaDdfkYezxomdw3FKwm5Aykl7E1c18aRPOK27y3WRkVSPv2I7N+
trJjlGYs9Z+mAAtQ9VhVGY+Iu8kv4+vNcz4DeXJptykJYB/OKk1SDy9d4CNoD+09uowbvBwJcmkc
c+miCqop1uIqEvMDIyg6lpnH2oxYtwCuCIvqNAlxqNd52kWevRyKjAfgliEzwGB1kRbIx3F7i6Ov
MaKPeeYTLtpD59h7rjt0LjZaK9VlvHnhiNRSMkvDZvoZ6u1qi6ybbflkF+diPNpGRI/C65+JlNgV
uX6/yK+K3DpJB8dT17TBucaLg582j7ebyCHlyhXFnfbL8Y5ARpUUqqw/Br94sFzCndgEH5C0f5m4
a+H+H6mxwVgS2O8DZ43G/PAF9wE+2ZYS21wOezXlR5qJ8gSESSHwKe6bxn90dZC05Mav/GLlta7k
nc6a9Utc2amNWCprhtt5C3a9r4NDj9fqrut6Eja7ubqSrjmobbRPSjhmT3CDTLZ8eFJN4aSrZm0a
7ZAEqtn2EEgOk3/DIrO8BbocjhiL9IvHRuGhuE1taAQyu2L3jSlOnvSCFWIKBpH6nSs/6xZrlUCb
mvksYXnLpJqRXTgNQ3Yc5saw2ToH0U0noYAk2DmurQFECja6TwEaSnSYxlxhfjcvVCURg6u3Uia4
1FKWVwQh48gFP0VvBdh7WSAjxt74igwlZc9bDnE4P+Jw5I4sbtXivGQWfQC+jQy+y6kQj5zXS1XA
rMXTUAbUaevtYdqi+VxvxPna4g0UnzQuRJL9YRlxVPU/cURGKI3s9sNRfXiVD5lNSmpgnHTIYjw2
XFhbIjubaIiocF5cP0N+a65XUZyWeHsbtUbcuHwrR0mwRekDPpZLuvrBGQfS2RmjkqBGvmAUQDvV
lnt6I2Xq+RapxmNdUmRgmOuLN7udPxPL9Na7/T6XAG9dO52LRj00vT5Y3fCmw/lYaF3sAndhT3fs
6JC36tTl9wv8EsJLIm+2y/HCorZxUflqLugwt04NSiDWGj7M0hpPm50n02auxyWIfjZRrK8pgKAP
qxvb1z5jDVrXbNkpf/D2jsHTncZ1vHKujqU3HkUwjI+j5fW7Bt3fPS6SbIMTLVC82gRjP7eiK/ai
KvMvgVCFz1NWayftC7GSiheg/+uYGnrkQxQYrzy0+zKcd36/hmlgevehzQQDUVkNt+0sw6MWq3iM
tCyRTi2Fec36QBTnYBT9I6bdbsVGUnH4U6FbnuRQIv+d2yMaWAktXudhzSM0KmqYm6yCxUHQfBVa
MPl8E2TpULoqmyupuI8QJlvhNXf1cC9Jm30XqwUbPDTjDboESqYVuWFfWpJ+QpyCW4n9NsIjoSzz
ueNi2E8G1f2ugGfPDybuIXc15+tVNI31jTAC0qmS45lnor+HFV8Pcis8indxOKJiWI+NJbfr0cvz
R3fm4Bidtb21xg1Znvim42cZztc+48WraeV6HsWMYFlieemKwLvxlmz+ZA3F8i5493dBwYE0V5m3
i6s43EfDEDx22xrdxsPSPfJWsnNZLYCv2US1os9TqtKvcnVihD94l/3G4I3jDWzfDI6tY+2E5z7z
613cRNkDhzFqsMIbyC32MuZB+1r2nnVnnK79aEu7fS3Crrvx5zHg1qsIRFwjXq/d6K+mQNyAauGZ
hG18gWucb8peHWku2WFW3kurbnDdhBYYUaSuUCroneXLl7zWb6tjZcc4ywNuSbbOSu8Hv3K+hP3W
XeW1W+51S5KCtcnua+PG/ivihmzfdXI+DTaTcu0UA7DOmh2A5IKXsI2Li8XXPcVBRiylmi2K2qAl
z2tkFYdY5o9x5fjJhlrgVmhlrjtvqp5EHXxDY3al2/Ftnkqg2cdNDe9F/qy6bd7b2SRvZdGf56qk
zgNR2Cnz53OWZwWZmzGy0BmtYUSEqEIfcjFoFzdiEc/QsXNKFO6tlc0sQFlUXsQWKKHL8ofCq5W2
JUiaJ8MbVy2fdLeA7TKQMBueQsmH2zt6uClzBva6/JaX6Oz7KvjsmPC1mmw/1ct4mCr/IcPNfBVM
4qaSP2u+y91al/hah/HBrjiJs6psd6ia5Z4A/Tffct9af2G0rfLqeixUmrvYLvIpfqrpneExeI32
Ds25Nz8Gvv3WTuPDiBf6ahwM2wF2xtxp3SOoxcs6iffusre4LCl5KK8cV9EFjJE4CGZ5OwWoS5Eb
szDFYgHOC7lQgvgKNhyTpIwYirWz4cAmvLSBxTloy33Ny0XfNqXAAjYWcfVA6kkPwiqGH5VfqJ1X
ZNlZ47LZz6izkb+vLdYGv1NnDlkqzzQK+gM3/XAra2PuZFlWAHpN1SWN6iR3RnNRPSp6VjWRhbuu
phy7VjkyR1j+CQ/z5OybscQjXaAhvFm3kU65Dqjj+zQvCBPqvrN3Ddf3btZd8TGMik/bK65wYg3D
zTjhZttwF5qkm/Wpt3RmDrQJ+eV1MKA72k6+12+fLXuTe2VNx2B1flTo7bVRgIdFNyYIEt5Zii8y
8+Vr3tUI7XH/n3/FEf4nsJX/ZZEXAszqv0dU0uLr9z/yy5e//Ruc4l5is3isRxd+0wYCAc34PWuL
OCFCtlzbAToBGuGf/I1d5k/ogeafCf4U5OzvYEpIBBG2qZj/RgyRBxrz72Ap/NM/YSmAzLwtrNL8
UPLhyAT7C8LYbYERyoGpsKQC0Y6crCH/1iri/hxlDH+RdBsL01s0NvLZi7viscw4YLaIvAAcf0ri
mJJb/Ew8vy9OGF/7gG5ub5XXm2kX+7prK/XkhhvWqiCvYlIHheI5haHWGtfElk3ZHwbdunjCHBOP
aW6VjGo8M6rS20FY+TyZ8DSucuWcR2LrV3oehrM/S2TFFTEZ1m4JbAbGMs8EKddKEmLTCzaWIura
h6Ls9bFtLm6zRdjHocS3cpwtF0w/B2Uwol2JLMD65DQ8nu4gYFr7TkDIEQvGu7Jv2sCSn9Gikfsl
69EJPkdtXXzNx37bWcs4bYmtWhf/J/E/8arjTt/1ob/tdJ29GLZIlPBNFmpQV2vzHevN40dcXE+r
9zQbAgfv2BE667PWQYbXNo/zp6rBM69T3mi/yLQdjapv7C5sSHjN8sa7b9HnFE+2tSJ9T6rMafvv
S+lXPxS8BudyNElBlSCtQvmnvIjZKX1Li5YwMsjTw8r8kPbeMn9nBnQ8rFi6+yhUuP7EzSDUltQG
ZcMebXpwDzlqn4asr7Afe1lTHobBN7cRAUTVPTq1ZSCFwnXv1VBCVW9BYRW7Km+d9SXq7PlH5Tqy
f6yzoCBWIB/nkIWfiflZlTFnoYVY0+ZQPdliKh/bbZanGcUPjsCVnDdoE4TRGSFvn9a5GeyeIDiY
uENZhjmhp3UfE8OVOizq8S3uwZhIoxbJFtnJWPWGjOWqXsiYSvIitAWncDwj22JXoT5yHV0FTRPh
iWP1ibc+BjMgCWHcxl3YZj2fL+wRE54v6nC/CKiQ6zGfCwLghbes55y0Sxj7biaD1JTEFh7RSUf4
ysbAXG1LVRVXQdarDOnkaCaYOzNqvAehqU+hlqo9D93svwYzuQ4lz+Fd1y3DcRpjm0mSDWLa233Q
36z4Su+sBiwBcRNsJSau5s54OcsT5n8LDzmOtsNUe+unVa/MNZ2/6hNitukxx4ZwX5Fws3Plulh3
0aDM49wRBJUug9tKEt7r/NWxrPbkYjfjs2q5JfbD2lhHMZleJCLT9Se3Qy6fFJzh51654hFmvv+a
t3nwnnFp6RTP0gYtVF/6Uld72wiyaHNrTba68/qz77VMkxFBEIxlXoyxphyktG4qI8e3IPOL52XF
txBJPmmUWyobGHLdgoCPl9EwCC3fC9JDMxKhM3owaANMFFpA/Dop96Uap288FYRn9tmqVAiFUHnM
lvmu56jn+kxmW8Y1c4Rul8g5erYaF/AhB3HvF9dxB/zoxSDs8VOMtcpJR0aqwE773KrcbZ8teusI
nwY5Mt3PXs/McD3GmAxoYTdgxcYRsbQVsy2ejGjS7b6Nx5mofJxcXtxc4zNRhOVHgVqQH87OMsKv
tdrGrbl4s6CZfIa9TZeQDz9h4ZbPGYxo5Nx68+DP82uTXfwEDGs6dFy0uAUkYdkOlguU0ItcpcFE
bGYyXCLEX7q8hv8njg0VwlcR50P7Go+mDd63WnTyOXLrGcjbMZ2+jeVY6tsgG7ZyH8tCO4gWZtOa
B12gsUa1UXWaCI25IbnDYXHOtB98NQCXeNGIVD2R2iOOrBoE0nRwu1BRErnbYiUzn/6u8Ov+yptq
6xPW0IXyjppgiaCp8MtgA92tYBwycflBt+ji9FUkg+ipaAlhXKct2OvSgwRdIgQax9jY7X+xdx7N
lSPpFf0v2mMiASTc9nlHz6LbIIrFIrx3mfnrdV6PFNPTkkahvTa96e4q8j0g8zP3nnsI1DK8uy5D
wKp3SJoksGzazAuVfjbNUbjC02bvVRWVL6n2ApQpumZo2IgIYx+uUndEs1qlgTziOrTuJr9d1kvv
4OX2a3+v2yQ8inbJKKm18j5mTfE5Lkg2KxBmG/wu1YE5WXOJOM4tNuJGPxe9lyraWW/c0vy4m3iu
wARgZkd/XA9Bj5/XiXYSKtIe5bf9g+BcrPmjYbBQTad2Et++tOznoHUDgmxDRm10t+4xStv6pdS5
X53x83r72A0+sdt2/UeacBKfJoAK3VdcukNz02Yswrcs5fnC4WdBQ3HmNF8j/HX1e4aMHKQCPsOa
/bdXyfiGvbJMvhAd5z/Jt3asN9RMRXJhmFSHuzjP2RLygjgbd+GRWQ2JQ4ZjlGRLuJbZUD+oQLf7
rBeY3BrSvG/9wiixARwHRYf1cK13yM8IvbdFEt6UmRnqDeQV/JqVHve5wzqx6zEHqSSiF+miSt8z
9pJm69aTQOg0FHmEORRrOv5ZHboA6JsK7AcbAxMh8yjdNvzwJiM23YIInDxMK3+ohi644Kn3H8fe
BISoFlFyncnW6rO0XPpCt2h/UksbsWbdWOxiawFCiFG0YNtDIu16itPx5+wLvvtDnXLNrHLmR+bX
kHppehsXyRLsdEXhvY+zTJ9xdTkXyOxesMoTduga/f63NjLR+8HUPS89pA44p/9fQo/6SuD0KC7/
RQndVE3fDH+uoq//w9+raCn/horahcrpRg6+k38AO8HSIt5kUSng1cKmve6W/3Mpadt/c304svxr
5njyD5rtfy4lsblQXEfYXCLkmn+APv8PS8m/MGuplXyXltWzkfXx8/l/pLr8acONjs9B9+O7uIUn
xkLC8jQa99A8YpAXj5xI3i5eJs/e8gLNv0QN2iEu2uqJ44NDJe+FOcIxeC/LGoKSTHpe40hCdqGS
Sxuyl3xSXHC3N/ewUSrgXR5Zs7Udx80aNzBzeW9IpufF8+IXAHU8q7M7lh9tX1eXpsYUs6mltbKm
qjebJJDqJoJianAdx+1NWQjzpjktn6aykIxMh2aTVekPDKHNq7W4Tb8WZesxKadP2Is4V7TyENPo
suPXzGvqXyrqAQD86bv/79SK18bjH9KH6wdKIr2LvcKnKSF48C+y0zSqbF1W2ltlHhRPRCz9CaF3
mTPBX8IHKMD2F9dVufU5VYb1Mi4Km2I8dI+RXRWvuoiWb/if5oBpsrUpwitMkdJkT2w51bJpajmf
8rT03EOxmOR/+eH/WSbyx88uKYFBxMLFo4f7i2i3tAzGABJhWQaqdrtEXryvHa22vpWFKHYy8XdF
w/+oJ/1risX1w/qnv/D6A/3p6XNjkaYBqUgr7oGVlQvWATGUAraRE1gCiWw38NqVVCHQDM7atL6U
pgSK5Jzwcr868by99hyKyde//havm/i/fInSvyYn8O6RTv1X6jwOHbXwwHurXMWo8OKqOVmFiv+X
qIL/9m9B1uqxZMXWEfzlUcHx3g1B0PKoWN54YWzcbzuXkv9f/y5/ANn/8sugEITWKElsF/8lMMZ1
C5PJPPJRaobkpWSNtIAM2nFyps6KX9IppWLL6C9ehd+LFwooq15Nvsh/9q7pvlPBwDfjb3DJe8ah
sMpZ8TIfrYrftlOylJcmBnGDxizdTiliTyFTNiEiIiQsdm+mKJnubRcG2jYvk/ZpLof6rWtTn3Vx
1bPhYOmZZA5VXFdPIAgN+IEBp2V5VGJ2oHLlyhzJecfU9sfn8v8jn3/DWPWnR+SKcf8nzPpL9hsF
YPXnC+uP/+PvNxaHFkOcIBTMVuCW/mEe+I+5j3D+ZktyhaPQJ83Qvh4P/xj8cL8xiwltT/A0Xx/l
/7iwwr+ht0Eazy0YEFhEi/t/GfwwRuJ3+dO7GQCw9j2MnzZKcA8VjXd9q/50ZrBTSjGkhS1R32mi
2rUNDNH8aFoWIzfDrL3lju133b8s7aDc24rzrASJPhapWBBcDCVcEZ9CmwYrbdPojCyt/2rxmlUP
s0mL9EQ+1ag/sIi11m0ULowh0xhDExNbJxlrCFguWXIrdvWgpLM8mrYdNBWx0d0okk3tCVbucdur
aityEyenMKzb+5DC+y4KBmshdWVA4jzS6n+ydC6ePF+D9DLZbC3fU4aabovrubLACjoJdMURSRPL
WB/PhDvxq77ZmDnnH62biWyPc70ahm1ROlN4coISl3xWWhZlOtagangWU8eYv48kdD3Pr7qXTra+
d2jcDE5GXc1xe/GHYCiOaeo3ZBjOS/rUNVYdH2eR8+cHC1iME+62zqxVOYbxOWfsDyrPGlqn2ce4
V9XnZCdAtERFv3HIVNQFCKTLAsWPV0hrp5pA3cvZWa4gKDec98HYi2Yr0hydCT2XgMyIntmGykBq
5OPs+ADBBlagr7J2UnMmvh05QVgy1dnEBJ5oFrIuDDPAOni4phQq2tHOZZ8CjwijjNjYAfVkDSaO
D3luPWfVLn2aXsa8CjBwW4BrGV7Toq/LRnPfsV2ZreZU+eUk134TLGyRwwC5eZspg2wAy3u1xvxu
63VYRaiPQlGgzE2isRlfrcYQdeUxWDwqYuBwTE1Om6xMOzbWPne1PWDEcx37i1Bgke9s8FzxhvuA
dIBhRhCx68pkUUfDfxNvcRJrtC3Y5Jf1XCcgVMsoQY5Q2TmDu3lm/BMtgFxUWkk0Mm3hpS+N6jPo
hkalL+jVg5BhPwqfnfBjU53pMftLN8vCex/yRX/aYxQXRwCfA2DVtMrTDzkWBU9rDr6CndaALj40
8dTs2H43TylDoPJmjIic++pkgogaVFjVHNs0TczOtpqyOdXX8vUUMsLz1mngdU9YnjFwOr0UdJQd
5juwb274yytNU5+dzla0P/0ys+K3eiGXFzRAcXj2qqEcjmQomZ+xOxu1a52OWBHkUbF7phYZ092o
5wYwRSkzsJYmWfTd3PdCr3Ci9CyMXS+FJskdO2j0RnM2Nw/ooJ3iB/UYqx6HFRlLvAL92MF1ipqR
GwiAwLCeNVVNZ94ESS6bVcqKsbxtaJIgBTFwgU3iz9e5cTlzs63IYKia50AvDZXqwI9UrsoMjTar
TaaX1anup4j9ajOEz6x1UaVCkTCcBAUW6Ok4KM9hHgdIoV3jG01wXGZ93JwR54RPBQIBB0REB7So
Mm3Tb6XqbedpcrX8WZuyHzbjAFiBIYGYvKeuHdk+ahaiN06QeeZYGatdjnNm2kMUxMiNSjNMMYwg
q/S3ZZyoBdP2jOR7W9qT139hWslLlIFaYOn0gSrS27YVEtd+Gm20TzgrL6qvYA5Bn2Br3JUsC7GY
px1sS9erCJuGz9Lz67gwOmPyZmZ8H3Oe7+3A1tQDhAWl6wR9fbTPTWP5z1PnAxox0zyy+MSPWSKg
E+6zmeMQUTg0QnlyXMYTmyRstb/zQBnh00Annr71oe6u34QjGEcy/isObha5v7v2KrbTBrcoDugW
jE1lRLbJsngckJmgXoAPsSCJ9+nSYYXJcYHIZQ+jYQYJf+nslyR4rxJvqpqtZRv3Z+p3fEWyjzSw
NuacCxGQUfuBbfeqeKpN/ZPZgw5WXZAoTASdqectbnDKFrsLxh8lE9R6A37+2Q7iGy/SIxKAK1JJ
LDi2w1wij3QiBEcYrQk6jbakuRLRO2S35Tg/TmxTk3JJTihCT4xawxXjAiyxfbOlQs2xsGHPzLoX
W0zWBbU0VRFrwnL2v2zAMHfMqiyXEXJ8E4rSeutUUGysPLM4iC20PkXRHqAx9Yxus5fcYumXG79m
cIiskE9oisEudnmycRP/Q9cG9+94CLwAlWI2T+VTPpUAu91FnyzZlCAbKSdxK2X0flUJ+KvMyxsL
83ux8Sz3qwBQ+52I4Ean4jEp/QlVwBhdmgo/Dg/nDFu3ugEOABFaZZis0Sa4k8JUn3rJvg68p6Bb
QNRkAbNdd69Y/K6YbL52/nybBNMWKSh6xJZ8Zy9WhzGqESQ2ibOewmTDRV6ccoHkkuLgYBK0N1Xt
wgjKG1SfsGb8ZLl3MrjTQkwX11lm1H1j/Q2Gjv9A9nsb/8g2ZYfy0TRW9rvq5AJv27HBpMZscnGc
LPZ5znvIeFM32JvBQj3ZV8AZ3FgfLeYuKyO8rRmVQU6SMK5iu3vssHmsEJytS6862+gmN94IVi8p
CQuaoAQf8S1V5yQUVruJ6b6IXkFYhKlGngfRYK5mod0x1PMIA635soUzredObsAVn8ZKdkfPNzMI
l+rkesump/bZcEDtXTVYNyowyMt0sRlm/rakcM4NaI1jhUnnka4uX819PKxtkhLwJBDqlCD/HAZ5
1njfXtrKGpkQogfyNGdTncQjG7ZK0YS7KFiBfmlw88V37PXZNuTARwW9vEtw55cknr0fcTRct/bB
Lz0XPizDIqh/+/B6IQjNqn1T2q+//Fp5iDPxYGwt4zxFthn3s7AkI725fuUDzj6H1lRAG8qdcGvn
kYmzfC6rhVIh6M+VxSKMF50LmXnz2pl0d1SaSItkLE51ApEIcASruaRgfor2SCHb/AkVw+Ap54eC
Q9AJ93ddRB44PNi5Fburs5G9Q63R52dbyy1I9mGdeWG6gxbjrV0rANEN1m1Vm+E3Kz1/Vdqdv+MY
iuD/6uEmr+PbMpyQXYWL3gWRx25QZzeid9+zCXJWq1Ah40cPjrLjRANU56iHDpIQj2OmRpSckD3n
VkkOcllv8w7Y4TAsRILEsNwwlnyU2n61VE/GZAitENdY262Z5BxHEb2EszxCFf4UFPobEQegent1
N6SiOU19dITUi55UIY1cCnmfeSl20rrdJB2YXfQa0Q/Ba3lYEjEA0ejIKXbxPYaD/z2XPiNqN+0e
VOInx77s7qJO8Z2XyKZdqS+8ylv6TcBb/TuQEoYvgJxIpKzbrUdtAFRcqbWy1DfZKoj3ohO3M/Ps
jEnPIP2rCfBkuuRpNm58SBrbwMDN93HcnxI533qZ338sxpJfqbZ+LkKbvYqym7B0kbZkZkMHvG0m
7X20Q1SvXLK/OziUPwtABPZKluiQQOJ6xCPZHT9ggWS+z5FvV/HR6Knfob/A9kSCHyTwAs8S07sV
AKWbuohR4oZTtCprSeMrfo6d9Ww1iXV0p+7nVCXhmyPL+YpRuodc4V68BPyd9inEqE4DQJAHoHgU
5Xkw7AUxH+s2ivTWTgBu3sjKeJdpCu7gFiKAcq58KuHjCWp8iCN6ziR3UEtoQ9BVvNJIqGureU4a
ASCyFmyPWLnftUYle19UxeG6sUBcFx9sMI9FEnvr0TL6tXLDm6W1kEEXc/8MLtP9grONt6ytzXlA
48Hqh1/zHUDIAVnV+1IOZ6uyWj570JtCxuRWxWCf8IeJ35Uzh0CWvXQ5WBPC2zVRQDDSChh9tvsI
7UKvRlMi2KaaUpR4EGdHF28h+qZ+E+GEbBADgsLnkjw2QwXQyYQn3VbT2jbqu/HEwZ4mYNmdPzzp
BIBlaRf20c9mfvswc3yzm0SIJGvofjQs0la5j+/PzVV0g6Mt+pllZXSXqCx7ANQAE7Qfw0hs8Zpb
9+zSrdvZIjaL6ep9aA89p5oUDzpp3mResfR25i1ik2TnhNR7DlyZg44dVNx9eKbE+5R+6OKatLRz
SHL3nsXLHc7D5yKSL0CTnxK2xK+OXy7LPlp6BJJzfVsJq9v5UPvOOHhzbKucOzdUMWyO5mzfKMt+
KbKE+obS+TlEo/XNWbDcLUspfhNl+URWxW7RTrD3kiHnNZxkBHC/EGiW7a96dg++O34EwOfeQ8Gp
WsgJHIo3zZc2FTxRddp1d5UUNhVHqLcFxiRcGe300Zm2XLMpijZ8mukRLnzya9TAyPJaJweSI37F
icRFEvvsxFxqxo/JpriGefiUVlR+dRpO66KuH7XfPuRWeqCTAjHHVJKhrntcbIEOsVtukRI+1914
cZP5LseQSB3WDj8y23PuChuEJLaup4qtIepETKQd1zS/nNgXUfYM6Ymqo7XDU5mKfDvkddaumyLw
ASmjoN2LctjlU04CIl5NmxHW3u/mmHPs+qqr8XMssmd/TqztPAKac6iHydVOf/czVCaWRdEat3f6
pP1CL6sgi9UvxVpumxZwdHQcSx6ABbVzAaobaO5AV1YJG5n78plALzoDuIEpkHSi3M9xHOxRe3D7
xHPC5yVUfodGkrsE7tMq88fmZpTwYcZhfFeUQvsscN8WU7MY9OdNg2Ic2JOdbvXg70rCGKKqaDdd
WAb7jjAmWnu2kOV7TAxWxVM6x/lDkQX3WR1lawS7b1453xSuWHukpeR99cxkfTr3i45WjaK5DYhm
7mCOnPTIwV/qot43oiD9HKwZwuM+fVq6GTd9IkKWlhPylZ2Pwc47Nwv9WrF0+GAicxYOm/KlgOHa
lPUdvpBj6dtHr+y8cVOr4boK77bICj7neqieAKLwYxeyeuBAOdtWvzFB8Yq6ewvU6iV1xPdAf4sw
oD5SJomT7yVEsxYYgTDG12z964r4lgh0ET9ZvlSc1QHwwnjV8D5jHW4GjZUnYEzoDu/VoOKNtQCC
jpH4NZztmSwO0IqXR2vwynHVGGrumtjkPVyYeRUCCVh3Y2q+IffaO76+U9Tn/rroWBxmjsbt7uIH
94EOXgZvqd5kNe7R63OkOu4doTGwbU2L4r/YO3yIOx2B4qRzopaw55SU+0yoG92r9JZ4Cmq+2j4k
fb1u5Pw+ACo9uWUuPBQhpClkPS75yG+Dja38GD5wXv1yi+Q0pemvDHQlYEHupQC+zZU7GwbnmL0A
DHRorsh91sZGjqdUN25EUCybYtDeXTF27a/IgliTjNnyEznhcJYhfgrJdx2vgqRxG2SXGO5rElUm
xO/edK6gGxCRktwCpIWmzs4CBUcfFXvGW/mxUgR31DId5h28hK3UGvV5S9vfpUtx7ian+eXI5pKj
eLq1mEFv2sw550kyokS1u9sqoWvKVDtwurj6M9YU+4Zn/y2jVE3WQbCcVNbMl87WN33elx/oiirc
GPVtgjZ3t0SW+DXx3B44g15mLNy/HanjrYVCah1ZwMz6wVc47fW+KVVwrMgxfPF83FdSgz7P+2xY
j5jtUBSKfafRF/qpCB6cjMLJ13rY2GFRXZgdVrd64R+lg69DBMzJ3dH74EV/K9vku82bd8BvwNFU
V6nnui84piBvFJhqgqzVJ1pbTsTkM9Clc48Dv9iOojqmxC/l8EG5TbJ11cffQMWPvT22el0npbkj
VaC59HOQXEYFJ2iVFokBfey4hyb35TOTvGgzD/FF5mRsDFY+YXnquhN0NHRPfvujD5NmPxUT4CM3
Tp763gg6VLcAUDSx41khvLBYlxNGjWmkGYJNja4XU53nJOdldMxVwdm8uv3s3MMt6gjNMReiGqoL
yNHh5BVYZjQTkS0+uWbHQqS/Vd7o3GrobNuruHilZcIZVwxvqteYCYLg9yTKfDchDKLYKvYlVIdd
EuuHMlz8pziKQ6Si/oa0ipsetjhfce5DLhshU6xzBtPRSucYxbNAU4IP89Ai8k0SeVRj3T+m4VI+
OmmAl15Nbu+tCt3ia3etfAcWcgRWQZbIeBiuoGyps4NsIVNwrzN95O50mmMdZsONKlK2DGjLrJ0E
821JS+e7HCjCRxE33YGMDOrw1vJWo3/l34X5q/aXX6PBa17LBYcdc53oizQ524NfUeS3nmM+0sJ6
RLEu36oCTwAF4g/f6QippQkFU4/aSzls6H1MESMx0aCPP0YImGv2rsPKKXx8/REwwWA6yqWn6ObV
WFmjt0CsQZq9FrrjV0hAkEdTB8suLe+sophuqWnlPSqj/jlsq9+ZwZ4296BE0AHCj+5Qo982iw2b
xSoRGnrGP4bECj4249Kul8RHN8G4g4rU+x5Jks+HlKZG1Z+Ipx+hM5S341jcNqhtjjRpwCIKj0NO
NcC75GIOYNiwO0binFkQXFl07UpjwUx262PIt9mh69hiDMqfpyCHSFVri0ibOQhOI4joEM0E8UeB
33NRup2wDu5w3T56nZy+An+I0UUayf6zuWI8HB7JYzDlxQN0AfGbmSEKjTKzI4XbwMoXMPEkWlix
xHOTTbXznenJfeeyAP8nnU6uVVjNoMlRA3JJhzsTNGUAvCD7qJyOSJRrRE3jONlmwruF9idMSJea
3DKBpt3YHCVdzLuwwuomqVM8Wgi8ROUGJI2t1pU3IZm0pqV9gHrWnFOiqZ6KZmQkDpqDWWHZWtte
ZVxMbM+pTEmmAItmF85KNv18C+gfNl4R6Mrb2t3kP1dQStx16uuuwWGTzQvwGk8tbLnHQu3KKU/u
53F4acOyO2eu9SuslAf6WxbWeu5xrG+oqKx7d1ZSEm6o3CcE3eKlc7PpN85kBDAOC3nekHQu8X0N
Xv/mADuAxFtCYkSRioatSeFgrzn08uei8fxzQQNB+SHMg2+HcB+QMFIiJbAbH4PYid98oW8tR0IF
9hHH4uefNuxVuJMgBYaPRRYBAQg5Y7c1EzfMMctQojR0YPmAMaKUFMFwW0cIuWLRvpFsorNN7Agm
YFmZFPWG2T2GDa3yxwJ64MGbu3lXp/lZOr36oN2IDk0nqlsvTm9Dbo9tNLfQMBueRFGI56oLb/Ae
nYnX2fMkYgGwOkgL8bDlDY8PdS1h3+pa849qPFiBOhd1LjeB1wy7lmly4k/WF0z719wbItx9DF+p
n39dSyVlSCWrW8zHqu9XgTNkjGaKBM7njOwq8w2eUK0kwaa0PofCRbe7qq9RSwr1gcOUZhUgybt0
rpMfC9dJJN5bn08pio7WYlFXhEkYvWZR9N6r5NS12J5H30WXTKOxSck72/Sk1l0m9Hd7a6qZQPi0
2QWVgY1DFa7FLrCLW0OGRl5kJ+eK+iPKMF0PI6FxcqT+zCONxI79R9w+DaZCpuc79Q72R3/QefeU
KvEmB2aks01xX7HL4o2S2QPov+cOLt6jtJ3sPQ0yxhi+Kbccf8GVvQQoP67j5N4SZWRjGK3753g0
AZFNJkIL0uVhWl9hS9ajnL2FTKUlPbr9Mj7IvgCeMpX+zPOFj4ALr/B3bp2egsoURyAXxbb3xAjk
fNAY2fqJ8IWwxYyn4a1AJGmW5asQPnFvotJQD9V15LOSkcYuV+LVAMrazm5ABIKCX6kDL/xw4Le/
WvkIycrP8A9JQDQskhJ/uFg9q03UmV62Y+THXxL00Y5NF/5EP/RQxAhmQtugLR3I4WahpXfqcyxL
bIKR7/A7eIx46y2PBwAMf6yTeecVbNPIKav3bRiMtx0K949pqUtnpViPvaSudN5aIrdvnJmrdCMY
vx6GcWKsMQIb3EJHzX4MiVuFazTH4qc3LL8mC48EilsuOMZqFq1ghZ/rsyyRvqx80t0MQFC2FWuX
ou4O6E9gtp2TmS1i72ztcPBTdLs5Bvp56e37shji9OiMV7kseTRrSNFHPrnhoReLes2RjxBG5g3Z
z5Ego13et9SMXWPrs+9EDEpdYuE+FYaTe37KbGEQy1G/qgPhgv0vyLtmaQgyVxqXhNd2MyEFPeuB
IeeKpwAdaRdFh9bOnXSTZgbvHBJFc/D5swqM0GhBMdR+0sedJr/IDlM5eEQJ0ClMW9I9GPbJJnBO
Pt3pxnKAqttj6hwkCqG7xSPlzi6ZJK1TtRixmvVsvcV2XNzocfa+VR4EiE5Vt6MkdH5PXMdnHg+c
2Kl9acMpBDJp5bdjP2GQFMv0HFhSYD/Alg/Hmulgpg22ZTn8YKBc4fzDQXHmAMbzVI3oxP34dZoM
K00zBuMTmRnxVyKKMtiMfWldX+elhwE/Cv68yURYv63JJm2OOjL8FBPf5QlBV2xVECXbsd1adTmD
h2XXak6zWub7XqGUXUU9NacgjWebFUvzAJLC+kyL/piEKDYHZl8rL529xySuvZvUz442rsQH4Ca4
eRaVbyNWRTbTDxvietd4/CzKElcIJvGflh+te+3pLyyv2tvh71GXnO37fjRVSg5Nnfk/SmTUn6Nk
90OObjNuO9/7UTIq4nNqMCKH4jSNZh+jBt2w6+IuqHrbYnk1u8Nj6CGVRxbk3zIxz1eDM/xsrfx1
EJnYaTkLpmPwhW9y3vFtSiY0YTJVtA4oDrY00G81GNHbNHDJmk4X1h6iynD241vihTfX4My+HPCZ
hj+KlvAQ6PIfIwr726IWlzwnSDQ37tYfvGNoowGY1X1hDXByTRKSVDq8hkEubgr20uuhll+CFd2q
AuD8G3fde6jqkQup/xnp5bkS3Zvt5TjjJtYKKJqY+FoQPiGGyYgLrZP7GD7xqiVMbiW4qrYl7e+2
LUkOlNjgGIYQgm2hHFwrTv6nnKd0i83T0OkUY3FhFf5uS3oqNeYvDSqxkxmNc+vOdbpB0wclOaK1
pyCwSSpbB4y+c+ojCeYAmXio9lYVZgz68u5ujvr3HBzSEYHHDCfUa2NmwO0ESanquIMQ/URM/xDx
Migcc6CDKf6eH5YhCcEdzmRTiVtLW2SLMe8dHmkMWXsSL+L+mPoF3s+Qfddcou6NzYy1W1lCYMsB
+JZ/NB0wZY2MGWUxRObeSMrtHFDuaew0+39esYNtJTUprrHNWr1xXUZGYOa+3MU2EPcgaql1QJPC
rcvbRnVJhdH3y1OOS4S1F7lLcZrGT05f0SGmEw9aXDOVYns5vtgAvAm6G0j7bJK2OVrWdBsDSLtx
ln7iYqG04TJx38hbpJnVDD0AK2lKI1wviOdeMM1zdglmXj4m7ivxLccMhw3km8QlbwsuPr8eZQlb
JPwBMC0S3lNqLTO3+T1Dj4J6ydkmg7WZOeNhoszejuKdBMeJu5cl/R00g3iDE6vfZAS9kearQEBn
2UdI8NXOma7KzCrkHIh6ziRPxq/cMh4KOgP/jcTKdxdq9JvrMzsPLH/lBb0H58KIG8cpnMclwYSS
sLhnHhnUj4PjjTs+B/toei9+m5RQp2a2A3YG8RMhTt+OCshQkocpmBkqxU71zTKPkMxlGhAwR4Tk
QsEtWE7Jhue9JAM0Xi59G8ekHYTlMeDd4ylIHnEOTJoPYpp2ZvTNnQpxTG26GfH4qhJx80M6Lnhf
opnu5ml6KR1ZPIlWM5dq1Fzxb2go9SpNZSwfuqntLzE2SeY5C/LUVZ0nSLI9byQmbmh8xAqZ3eGH
0TRXQGzablLER0KOWJfYzReyEM34NDE8IQCgU8WtJwwWmHrJNcmdDSlBmx5K8HRG6up197otE+cS
13KUz7R6bcJASgUOi6wcyxj7hitaLaldMrBibSNOKceRA9Cfdb9XpWvtm9EPsvUMoDXnB24XguqM
YiYQ5/YMjYI37NP1RpAmPkEg0PIM8h0mB8MCjsayi/LM3hMkBOeMfya8PQdFWDoLexfMCTDEef2I
ZfBLuTYqsG5bREjlRlaY8da8qUmx7pKi+qEBiJQbtwldSBaJ+wv6FsPEJYzGHSEc/UseXnOrFokR
RsXTdCGkAYlAs2j3HYsPutwI6vZxCFQsNw3eJHRR6CpeWesPch9iO/6duIt715HDAXylyqgtWjmZ
7p60UnlscZNB99Eoc7e5H6r2Iuyxz2BiRwQ2WJPVfdYI0IDCQCxPyTmz0BaFLaoQxC9l7QIlqIdm
2wubC+6alfmZBciWQGlUqHXcSmCwZ/jgUgLjuNjnLMIQ67AKi1Y0rinUvlmhkgrbIHqzFw9rfr6w
+96wOG3ehr6YLmOIsJYLqDJoBbgg4p3lNNOCQzno3ovO4V3TxfLFT0GkdcAZc92kRYDxyKOwrV0I
2Byd2djIbmNL0BVbu9dDtoURGQmAfvSQ15mo/WUj2OhOfWiamR+Qr3rVemqud06ykGWii1AlZ55q
mm3if+i2yP8Jb9sqBQja24HDQRKGln8SAgXRtqtIydgkoCYSUpEd7T3kZU9xjVQ5/TZWBENzcqM3
Q3VNRCIAzu5GO41THtpuyR4n14WFY0Ix0I32Tq/JgVbjL0648ZI4OVqAQMTwXVDNtazHKwJaJag5
aievS747V4AeElEDPClIlb/suoXmbF06TUcKj8F+vCmnFIINkrlyPeUK8CRBHMm9ojd/i4IEQ6CZ
q4WsvKAiIsQso2r5kCa3w4szeANklj6nS7In7xpDxi4BTV0THfjsEQ+ZLoPmwX6lGdZY9UzKDnBy
CB1HzFOwBa3t8VEvcoy2NOozC9SmSglTs1VGWMP87+ydyXLrSJqlXyWt9kjD5BiWTYDzpOGKku4G
Jl1JmGd3TE9fHyPLsjN7UW21r1WEhYUkkATh7uc/5ztdKf5U2Mebp35MUURx8kAw/2h9MyW6BDw/
YUpAYzeIvoEnNCEZz9hIeI3gTzs1d0EEDfJuerDhnPSm1NP/D1z435m7Lm+j5ZgYHV3L8SivsO9+
83+xO9qJDQMsrue9OKYHHv7RPzzY/2uD/Q+BP/W/iW18V7L7KP72f3669M9H9ben70Z9wgz4V1vs
/Tf8Vxqa/LKDVcenqgAcIP/8ZxoaSpwBwBHCNGYh+Nz/1xVLjAOwnElK2cR5ZkPD/qcr1iT8Abrb
J68gTD7X/1kcGqft/3ObmFwAWQNbYLhzhCecu2v2X24TRW9DyxFim9ZlGQ+M4ZjBaTsJ52RNE6a9
szv9t9NbzVaH/vrbXuAVAvWS18bz69d7o8+VrqushEbnVmi1bHByO/202rqLQlr1+tAZUmcLddwI
S8rqqoCMlfh2rWw+iJJs8F+/cQJ7GGqq+JxzbFRzL5MOLrJXvybkWim4s6nl0lUz3WLRyFMrrPwJ
qVOcHPBJLIl1w08j5QVL22XXulkc2j+S+TYNGUk31X/Zs8Fv7IWZ7CFiuDvkXouqKc6LqcHP6vNU
UUhdVOcCvEsfFfKapHROpUJ9ZbA+L7AO7iVWlrnPGl3fWUX/VfLYfk2rUl5riaktM1zCI5NyLziR
qi1+9mFfAk++KNn0P6mWfuLNRaXgJ7WR34gZVPxC9vtqCSQch8YvTrHHJTO9lddp0sRPq6XuLk1p
OvOW7NPFeMwczMqvPPnZP/71MiBAObuG3PfrX1fpzWN+1c3W5VnXfMFP+nTzpSdUbhlh2t8RDXCi
d+g8RsgTWvxQC1q/+opxQJCYo7wqAy6tQMe9Cv9+hDeSKZQuvwHz5Q+f6kSvNUn5va5pPQa11jC2
hKjvhXq8zVmZ4KNkSSUNz8uO7xcuTa53jpD7VTvn1xFJljgld9xlcUxeicblCzCvR6V6PQ9mp6D3
riMBuhuwOXMsu2u4GOQwL0aJ+VUqfic4OuKgjtAy4g/3D6+dJRSZ2s239zc3SwhZY51E8W7mSPxk
bvHZVgV/0Rq/GAV+dkRLmRZTFHp/WysLkqtv85Jx5+GxbMtP+t1Bc2n8UbeJnR/obd2PsON0b9V8
IAXBoV1m9V/gZByC8/l8mcmb/2ZR5F30hgvnjPGhmnW8uP0IRNjqb3qkPxhFhNFxaGtz79KfysBs
bIvnrpUu1MDRvWppmx8NGeGdBiaF3qkM76bnBpWqUadfBR1266a3vBO921QrOD6rv2+N9cZwHRpg
+dpeWmZaxKmn6Ehwyzrnd0nUNVX3nuYTop89pXvfypNACIS8xJUAwrTejb+WshPQGysGocKso52r
POvLYiOZrORcN+YKZ+e9MrQT7P6W/izjpgm82pPf2SgKzog+QKkYvFNgdxp+Is/rryM3vFe7QNlA
rIPuXiyxde3ceWz10XptlDc+ZeBq1x1rOJZTa747lfkiLIvTHb1CMPXU5/Fpjt3swl2vXrtEM9bV
ZNP+mqv2PvmGXtA7RnOgZZmud6SildNzXERNoUKuNkeT02UbMYpwE24t6T+AGM5DZEewSXprnnPQ
LJcYHDF1PSa6JKJr0OGjD2YeGwnGjaEOYukPu0TXR7yuVextU2th7z5mzoX4u3XVOas863VE+ZCn
qEMXbnwomhLrgeZNznlUufVZ8mc3TC3FHrPoH8V0ApamS3x3Hib6v0sh1n7lXxy0+BCPHJVubf/L
qPhs12PO8AwwPvxFIvZcYdVtrIGvBHgN4u4Ak/eamUDAq8rxMGj2rQaL/ZAow7hkTp2+5Dr+J7PS
7M++J0qNRwjlU3P0hHhYi8Ot7DHNr32OPug4xsu9x+TVL1zxqmjnsxbGAgvG119uWtUkuSRUa4uU
zmKUDCcWWl05rSfyYFd9dLuzwjGRMbaI8Lc/KCdRu66E6LmKSrGsRiuXwQiA6iiNTDs7FOk86VA0
Aj1q2PF10OWYAXEUA4WgLZuGDCG7fy8tvpomAllb47DWph1SmhsCZ0+fAYb6O6U1s44Xq3apCdSy
CBChZCCWdM4rjg8TnhhOANw0dyobhRK90rsL779iutnDQC3K7IoQVG281mtfYqpYsTUb4pAAxniI
40kLkkgyDxH29D5ZbnpMFlxRQ6/8dZ/H+kpMzHam3CzWiYnRQXUD0lltdiQK3fhjUSav6T57x17C
jH3R3vIlWix02ppeJ3uqcwh7S0lAvIA03ZnmnsOgA1wInkdXVcipozH47NAnxgYq2cV2w9c7AgYw
2IpZt8fUSfJ6PU0caSrCYMZYZK87M/pnVEySr6iojwWM/PV9v3nGXs7HYaTxhHo0WMYxIcZ4xHpR
6jzWTW4oQ7RPCUbHHZsS4gP6NAezHzFy1gfntUNBW9PMMXLwY0rUjqAAhyrddzWlwj0ujxs4AO84
T7F+/0pYF5f2UB7CBMUPbHuJxDmxgw/LGTWqpNJ+3olFE3vYntWJajHs9QIahGlisXI8pwqVFrlr
czGKS1SRyffwFmxLLmStka3hLFzzhfBYkJl/H/qltQ747X28zL5E4o2Bw95XKta7bG8mdvaoxfET
2sF8icXoH1O55F/qTsutI4EVuq5+RZjQITKalJRbZvmNe6A6O6U/cWoD+UDDIekGcKcPZdE/Y0pI
ETOcyN2UeTR+Wx2iyMqb5gybAnynnR+V5pHzsPaIwzMDxqgBy3P4g4zhhvbKiEP/yjzHPfYwa2+m
M71raNhHfR445UW2qoC7phSw9k59mmMeag5+NeaICw5dkdZP95PTfQpIuMhs0ugqa4yVWLW2ZpOc
dXhyj6mLrkVzPHd7J82d4PdvhFY+KG2qQtxlw3M19mWYoz0RxymvFNLd6BeYmLkAPOtQZ7HRxUOQ
cOjFxEdWzyrPfFdnfEvcxL1nH0aXFF7ZNOXVJUnRWywAaWn+SrIqdMrlkx3sHEZTivPVF7/9yOA2
lcQImk7X+NLC3jfw0gcNACsLQ8qm6ziD1mLSD+XM/JxtmhZQhdDfIvjcR540tFOMlrGpFe7vil6C
z4WqEmpGCVVQLpV2VySCCR91ZF97HO0BsV86B3BMbmGQqJXvY9rp/O7QjfrwbIg+ujLF0C7Ef4Y1
Xtp4M8TWHJYt65wzehatnV69FhTD7cxa69aDVlgwX615k82Mq5tR2X+s1KvWReLO7Xq2mJwXsn9x
WNzOZTa1VCUBZNvbpoIJWNWaOfKtwcPplU4bUgmiv3hT6fyZjanYVGx8MbH2gElw9IRzpPot9P72
XmwxbawaOpk3eJTxKXrPBhxYiY+CQImpVePblmemR8xDGHyte0cXhyyrym1dl+fCptirBdi89VEs
L5rGcwIbg/NiyfIVK/q4XgCNITLY2t4pZbMVdJJAkpxLrLkO0NkC3Ho5ADBytPFxojJtg9cAHBIP
xYD8FkmBO6AUy9eyqytt3ixIFMEwSzvwqo4vWjKkx6FlxI8bXu08Q3rbZs4wU9mt/jUnubPNeji5
em/Na14THrxULUdhFsvDxKagytv2D7byMtDT7nfvW+nKtufscWG/srX8yT7VMxjdfkDiwI2MSlkF
xpTA9+gr/XnWjat04DZVgHQDHL7eloUBVO2MDrIefK3/40+L/V6wuv2JktnfVw0NzniqF2NfVSMn
dj2aQcSIXLPONC0T68H95AGRGNR49L2627t2YT3wjQVfiQ59ZvRpjXi5ZPrGWDo/CdSESzTQ/4HE
K6Zfg6TtPG2AohGES3b+wiNF9YYRwLLJzqRYlqPnlYh1XZNCLk17MgIK3/GTsLvqEe639m6gtgE4
FU60HS3iYGtWFZcqE7OaHwaUWTqY2wUOc21Fn4LuiB17wv4mIp3mYqdfiBqkvf0C9l1cU99BvctE
uxWOS6xHZgVmhqzxvIfRb/SdywT2zoWS7eOQ+PBmGSFNzFaqQe2X0m0+Lad0v1golr1IB7Rm6cQJ
LRXmspU1dx6ih9oW7ejemA6Na6ATgGv1oTbOsV+U+woL4kNqVTTMm0OvU9HhWdk5ycUZ1x/wTrdf
gOC22OJ6AUfEvU/1Jo5KT5ohQwPJZAPMy6MBrvzIsyYOyTQOR8Yp6dpNJPFux8f3MBDkmGPxNvUw
z0fNeEHY9ILKHb4YeaXrmCwR9+/MQ5p1+kScxV5PGqcTBkxwZ13vQzJpXrfo9TjxkuFkk0060Tb4
QUUgzZKAPzfTcNfiNDbrNMUnX4O08yAuhyd3abYU93CGkfptZvobmGN+iBVD+gELUOAlrbbxS8YL
0yDOJAHTMwaK8TN3uvxSJLP9w7zWeBypGTr5+DpCVblsyuY0Xk+WXu7Y/jxCJvk9GxlYkHSIz8jF
2CUzNcJ2Zh7iGiI+4KHV1jmD4TBV7WlCGKPxB2N4F9v1ttGS5dJ0Kt9RLmPcIuBZ0FawMWba3dRh
yhOy+RfPTvi4GHd3pWtvMPXka90vN4Xm3yJco/k0P5cSV6Ck8CKgAecXXJZQ70jL0VT/MpWuxyw4
s9+bkWRmXWbuA63n1Ys2oZojYN0Id71H5VI9KEHYcnawJ5p8Fc5Nk7Gaq6+0EfU6L43PqayxPysK
5xWVOyu9c1QwUnkMEXPpSB/U5Snjte0pOInh+2bPSAx7N1H5Cj9J/lagtQ3kwq8oCFY4pd3nnOqf
1X0vhQ/pVzexSpJ1DIGjJgdap9uAkqDfGo6OQBrimeq7n4lB2QQhu9an93qsB4A/4wP9K8uqIkN4
YgqlHRxm9JvFAdhtQe1cIBwx9ovmFRPZV2MA1cYO8DSS68Lpkbs8btr76DQ3z0SRh3W72PUhj9lN
Sr0R8AM8BAu7KbZenF3Ylhr0dtEam+GoIw6rz2s4+M1+MYs0SKQ6WWKo/5CendGLlT6sMmGQcGCR
C6U/Tb+02PWO3jL4vwGF9OHg4c2ikPLQkiPh/7D+UFfTHEYcM6bQN15Rg54vBWmNathm7IUDZKCf
WWI2Q9kHxawhsEb1YmKF9bmPVXXMHP83ftXnpcPS4/jmOYV7zYz2ZxSKoihnU7U5oWOGLwZ7ilQK
8l1VdExr1k2UnAt8sy1W5lCzsmPGdCWwdUyQU+/Vm1TOt6pgtu1nL7S74pjA5PHUkOoODLP+cXLM
g535JbRlH/teEuZEYAMp8otSzRgmjH0CEnnDWhrGa6vjjWF/G0iTEvRKHAnGgjkHO7Ais3OgRWrV
FwCtUwyQzwOLJP5a1tJYe0dip1jWz+0t6cg3ym3CUqMYfeBYGDsjRugs5mityDnb7rXWqLcyvQQ2
RlaqsJD0u3kmA87WSyVH+uWHG3zhZ2YS6bW+JSF1gwJYPlJ3o7aaXx1w5zcIAMWLbsTbkoJfvEF2
yLJ904jGNaqYDqauvtHnAH408zthk15bJb31y9QiAhza8thk+nvdE2Bvx/7N0NrHWhjfpV2+4pb4
HOf4J7O90wC/M7agkVv+T1wYe1yBXHlhmvQLSQhedvK0KPmR1O14HJeFu62x1MYhgBszCn9rNI3e
KqLKV6kTfoHtG51cqnLwPFGfU8RJzkaTepYcyBAxvhbb1Z005vflvLULwBAWnKsWikUhtO3QlIep
t7ZdbR/KKuZUpzm7Nl6+qoUcEJdDvLFdSJW377yZz7JKdkSML5WXMAEqhg32O5ZVtU/jzglAFqMI
5F2xK5ak3RRV7Vwras6xkgClGI1n36SIgDngRk+bihCe3mzq1A+YWjzl7M1jSIVonhybCvdBFtEW
OOLBG5x9h3GJ/Dd7S2haK5+J6ZSktwJ/t4YXmjhY/OFkFosI5hWvHLeITdGLK8cioHoQPA6DgmFw
mx37+EcNzB3fhy2/5cmBOGhSm7uGM3exo2wvp44RsVe8ZjDKCXcFKfFfwUQ8oFErpNCNnjridHOS
aiExPYtMVPJYsm7hrp1v5pQc9CK6gtchM2/p2yJPYF/l/p5O5ijwUgXHsol/WZDdsHSrd6hpR87D
7Yrgwj3cbiQwEyxy1WYcrZre5e5NEiRhfNz3qrHC/eg6kzM4jCu6mjRc51puMhhphhdEQmPbE4M/
QPjSA0kl5ZYYdVuQH8362wL12lqppEbA8Cv4wpHHxK1xeSomgJ3PNfyjvarpDxlIvyE4QFUgW3Gf
miINkREXBm4d6X8XRIv2kSvYBCSwBWRd+SuZgl+x/X44s1OtvmYABK8LBK19byzpARuN6tEIJgcm
31RWzy5x/z9RXxrvSGz2riCT/2A6Xv/S9dhusm7RoEFkOsdyGR0KN58PcW2HyscYzSXVN3YmLn4S
jj9/sdF7NqrhXMvvxdCKI19bsRncijd4JmRCidr04ClcZTwn+qdeS+6iESafq0yMbuPpy7A2gPBf
86WJGLnR3miC7XtIYCjjTDb8t1zhH0h1h6n6kLQ3d0iqX31S5B8xWfDt5NVykxSsShZO7YNOd+7j
kALK4W1VKdEDRaeG1WT9OzHpKCT2gbWnM72arbRZbGAM6wddyXFbdO5w4rSO4NBjK275wlXwihmE
DoogAU6zUKQienbNxg/9sTWoD5jaXS/aYjMkrthRcQSYfF6+5ziLzrykaJ/VhAGiumSnoccceKlI
S/dVOsoDK0p/rKgj39auwmzndpbx5mTjcObQQXU0iy9eHiQCiKbIJFacP9GyMT8n1FnuCboVX0pJ
9ykR/ZsFBITwm9LOJYdBrOts4yM2xgfGnI9Ox1iSUVwdOkbMl7u9+165oI8o9ebnRvQ6fQHlHZI6
T1u2Mep9QTc4EubEem+W3c6mujOg9IuNq2v0xy7Wipe27TkPGzyxGybhp6Qu9JNi/Tv1jmaH1A9Z
hxgseeZnKDdK9HuGkWqfkxALhG9rV5JKv0e88avZSZ8XKtZWZdNeZaHHp0aniF161a/UlubT4Gcm
WnNV49OXJeCsggPDRtdJ00Rw0Vc41ao9dOY0bPIlP3VOTY5glETgy9YIPftuxC4TkPn82vrPcgf0
RzWI+KRW2lrF9w+2g3Z+iDuInhoJhPuduY4jxziPxGkD3x5xBVtyrTK9ZTWfaCnAf7yvCH3j2sC8
FPdQNxRQrxXgFyz+papCmzzKIc0K42MyOCNKk1wOKWY0C+k01BbyVzlUQrz0YspfeTM2UaXkNvVN
+IkWy008CXEt5uGXaub5SVqgFGpQkvt6rgZ2y3VGTXr0KGfh0aZMeKac8ba1vayxqdb43lJC/C0N
41uYM7SHobZB28dOumRJ+sSdK7+qAqCR44CuLDJmJgxs3DA1O2PjFuoZ7/DwLOs7v4/hTVAkY/Wa
+5laO87kQi7k00CyroHddg0mahzeg0WwDK2FsYmjiQuOkiHooqx91HLNIcUuog3Xc6YKMUdHhMhA
xIU6Hi//bXfjnVxhF3sVDXRA6i4CCmcuSK05T0ffPvD9JUdujOo65CSSzEaS/wASDIMtKTYiVu9Q
IMGEAZ68O0+qXZqrfJvSZjJ0Oo13cwFKPDWX+Ci1Sb/IIR++4qynawUfkHGYB+oBElvvDrXetWdG
UdmGDeoGjWsNolFuTFsZ7LerJSTxYoRGKb2NFmtiXUFIxQ8c6VvgsNUR0VJfGxSnbDKRfw9paR1l
RibAIqlO+0hmfOpT5WHKtYCax9RmVAIfC2YUlCEMfxv6rKfD0FR54IwLxeY8GzZTA1O901qe64ny
zmgw7stg2cU5jhozHBPINg2zoAAL7hNkX/wr8KJ+5WMGVIQEbkAJI99AqgwP82z5uK1KVewzUXzc
IbpbGmPH88D/HVjgEGiZc81dD3f8F4gMyApFEWHWFKektNnaLyAbCcZDkxiwTgPEKPmmu1rPixzo
rfQ7IG2sT86j6WGoIrdFCCBo5Jw+Uynbb2u6mlaFS3ojceBLrBbqtx/d3GYSZVnOC41D+dXo/WWn
Lb78o0vVXFqxjN+aYpJpaMOdBVswFIuYGJ7nZmm3/QQ0VKKpPOARRq1wXQ3lN+U7YFTW3qmpFTWW
u7zaF+XNE0OJ7moXN3gefVjo6M9cpv8wp0y5JmsoiAAyLYRQObxgm/9K0zK+lD17GXR9Z7w1gzZd
mpTiD+z2X37y1xSXXwJAUwtNrIAplPrBfsOx1TzoM7HdvDO6N7tI/QdLw+4c0LerIjz1WcnW3MIP
1I6xGU4AG97LcR7bu+lEiEDZI0ZIPSNmbiquLU68n4lNEXprypUDwQVbYDTyMFTVdMs6CbSFDeHv
Kcm012aQcld5sTwoxxve9ckvHw3pUp8V27Zzgbz5M1YiBy7BLP69xA51BqVkX93G0A9Grij5BSyY
rqjp5Pnm3i11TCHPHQ2ir4POu8dw7senynTfUQjCcZMBpz3xDsTkBBmBaUx1lnEyvmzBn8uciQie
iLPP1vNHovsV+bh5Rv7CELxtzZmJsqX393i2/5B3Y7QHxUmLF8216idOZJ+F5TzQYTj5bK9cE8RD
UWlVWCwoGgm3jukxdRcQmKOgMThYdzP/IZgH3qIpmfGElz0/nVXxLoeC9JAI38TMaUd7w0VPVTyT
95be2W+t2eWYgnLe2cVqIJ3eX68/MOdeDNW9UUDCG6OK+7XVJJvDycMQtxoRhM+LWXJMptarLGBE
FJ+DHLOQmVC0st2khAYzfImam8UvCy4/H4BNMWZvDvV4jxHbKiZIBfqbh6r/UAmuRXejkvAMzs1P
ulAs+aUc8NHaI39GHk0B+DiIU927wYtzwpqhNa1e1uLK7f1dqXitYCR5doUQkx3kbwtlFwD48mCP
HjM567NdQARz7vN9hYVK70UwGqkN98Sz8JxCnQsXbHLr+j4r163i09QxdSwhWc/xK0LaDfyqABHr
k+uq3hmzd+Ip1Zt4OndF5RIriuyfuRyUHzCtTtpTLolXhlGR8EcjYx67iz812fdSSajfIuub4loI
SO+jV7vGMZvxd65h4YjkySxc89pERFdJDemGgcu9rKEZ0gjas5osBedlngv2slkg690iVJTouRuz
QYWaB2w99UyXdbPVnTqEfMGKZM7dF8keXM0Z36CJI/wd066yBDCJ2ffdm17GnH5RvovbwqmH1bRf
tFcIP6P7Wjmk3zc5voSRve6QHwuAPqB1ysbhRvSlQwqb4tq3UeRmd2ZM84JhnwfKqEXNRwm/ebnY
gyG87VR76uClNc1LjYx045ZOtUYVE/7qdm8C25/DsSAEL/hYXpaax+7KUMs9PKGyN1304mMQg7xQ
rqxZtPjEZsM4Noc5ZEYxaS24Tgk6RFs9enGsQxH4C3gPI0CZO5c76hhj0wnpP2EW53mMPcO7prfx
aUbvW+24AMZakatfuk2iOBcxgiQzkcR1up2L0ntA3OYZIea+5CwzSubN7DO8g203U/E69tGUbwn/
AfD3e6pL1yPjj0JtkT4qBqK1bOksgZ6Bau0ULaifyeypGipp+Q6Tv3oBPFwL4wr/GQnxrlLDOeEy
JPtfu4pOaCWEMwTu6u8ISCLy/VhzkCvQfmOyqH7xSYwY8hcZtfYrEa5jXc0ce1vgmEnzQ8jQuGot
pIaVyx978meHM7L1V4FBc+8yIH5DrUEGdTk/Mj2l7iCKmvTa2HZsr9Wo+cOh4qo5bt3LESpdsnEF
ZY5Qfy9PsAcTDh5t1+PKgpXlBWVsacWa9FaGnbvvfD0Y3MXF3hMT49mXkJMxw1b5ovhdjUZ/Qj8x
6viZyIKB4WFe7Qrs+Xz/Aj+K5lCLjHJvLbPckPR1rigi/Vajn4kgqso2EjNOgDiwXZJG/mKXbPGm
yeyb40nVr6Y+Umvfndds7RyaxYvixh7tvKAbdFaObJw68942aJDS4AoGVEcMQd1O1SPvJi0v/fym
1bMXugRU3RordgrLaMUWRAaasv4wj2T7C+ytZSU+2QzEkzmxN5mj/VY1ALFFGo+41tuvTvGwaHh0
kmMtt8bYY1zIOJmgXh8nRJBwGJ3o1Dh32kFHnsb29nYcmWEuOCGJqkKXqM0VEUCouageSR1ONUQ3
tsZh0spgRkrrcg7ZcZ+s2KpsCE747wSamqAw9LtJkdM1n5/1axEssgBVfy2x3eJVQVGvYw9llMcY
86m1O5FL0+PKe/UwflZBa3AizCbQBpmiSauezTVOWBh1dckTsaLR4QyzorqkaZe+NoxAkJNIsp2a
tmp/iUGU52SOX+AkpRt3bm4+Ci2cGl+MmhvYOe8vGS9Ynxcvcr0CCopwGhSiiKo/5tUYPcEABHQZ
URVVG9MDosFwWGpGkWx/0i0AxHUSR/ALjeJIi9WjKKkhp+HHhnSGYrwnUFCvW7LRQa9rD4hj9ArX
7C/KsnuMIovnQO4SGvHlVAepAsVPKuWpKpjm9tTtSAubLwPTkw48EPyUcQWGce/jdKCn2OABq8VE
brPzzyXr3U01TdWzjll91TSTGYzRbG4Z92Gw1pYjpvl8W2WY6Gydg//KkWwd2z52GBAs9/ZDokBh
PCfURMVx9tD6SJ5JJ7ex3mSPZeEc49YAmWbe2xoKou2pva/T7NW2y3CUbbxDBkTRipqiOBCoROEz
VH1jVjp+mGmNiCYpRzS99FVrkvxYWflvyzOTp6kw3ydYyoHshbb2R0CrROL7rdPFa8sfNk27mDRB
CWdl1qxOevTUGTiKdXDFu94elm2TWeobptwXnHQUKZhjYVsyGAR1fssZIO8pAPAuuBIR4ZakOBUV
GVQGjk2I6XwP4Hza2DpTC1MwYfQNc/niyUSAC8/Sh0NijJrETt8UyC8dIg950tRZO8n0FrFQqSmp
T7ZWoHTEH5yj3mhcyAJlYEMR9vgihEEnu6T/bSEfs+p117vaKQNnac8fHg3NJ6tyOABk9rdllibV
hHV19YyFwbWX1Bs+Vmcd9RhLhom84eJlH26pE6KrYXUlJvAmS4Bwo8+XLknPfmZs9FVoxCjGafIQ
GTO6N+blnJiVt6fQ7UWz3YkFHxshHhxGEbrlvYOiAGJmMcWYxQ71Qwvqyf6dDT0tqZ3G8eEnr0zo
9v4fT2FVccyFtDBP6VUZE5fM7pkV4ro739DWRkfZmi5RvbXDXDoPps+n3lPHvp9rizx+Ej2W5vCZ
Zc+1k11zjc1R69shMttR17OLbckhJFj/YMYN+ApJ7kZZ5afbFSHVAue+r6M3kq6voP/Wc0o2uB0Z
t7c6UYouiv4MmdqAS5h/dcJkHjk/dZ6HrOW5B6PrLom51OtKQXBz898chEOvSX7o8oZZ6SLb2L6/
HjvkNy/XNmk0HubComa2svwtaGR26E59zWCAbXCnzAejpPHEoxgH4ov3NtnNWwYugWqZ3LZJtdlY
4u0JOqHONQ7+xhlxyfR3XOpKmuIsOJSUahqvppNeHVG8EJ/dJ7D3Qq0p9wuCFMeQgbPW8Oln1NoT
RfXXNZk+UWQI1G73UsvkILs8BHT+YbH5y1soQrKv/vTC2AKfkKsinkhNgzi/RpIwiZndYrfdWnGD
i1A++np97I3qSifWjsKhELUEYKG8EJNzjj31kuSysp6dz1ApDnQFhZLpwS4x6tUV43/MsqEL+xGz
Qf2SeHJrVXb02BVjuQZZull6+yBV/p0N5iWv2yNHHKLGXpWFmeYAYq2464sE/d8j+Fhn0yd8EnYN
yNnryKrFbyvHOQSjhNwJngbalD1CEFkNDqU0nfu8ztx0GklzxNbxyVextR9GQF6+QRE66jpdau3g
wpmhXuXkKGlcetpmsGuZSxTEIlLjHBhSiCQNx26G9ejiIV3uNAijro9myRfNT2y8MPrs22svhf6S
RNcOk811JHMaCgwifs6FFSNzrYYlZiGpWIj85rHdDxK8ujtwCPQsAsZaOM45PD3tpT11RPyxVHGN
nVlogZFkmBqrCA01UXvml8PV7iw7IMqrPShForSvCCZYeRO4SrSnqvS8U5G15Nvy8ZGSiC1MXj5k
D2YVmSV7i4TjHUD15duxn2gv7C4wjG4sbUe9EoAuABIR7NPpp64NZ0f2n5tghH4jicM8tAO917z9
QwBm65TFxrpV6Y7DCaNJlKE8arZJ2xEcaT4Rp5k1ZNII9Bo4w+JpYSq6vXTHkybJO1XxWV+sfS2L
GysRfrUptMr6pSlGHL5qRLWp2WffAUbel+21gB+UI021xiojvkfbSs+ZX2UnppMEwBiHHpK0heQ3
sCekH0TYX47FPi5ty5+cJGOA86QMyypl5+723qPB7jgY5zwiExfBkJSNd4Hn6pxKj7j0X4b8/40m
/IfAvv/fRBM+mu+/3b67r+9/CyPwM/8II2im+fc76ce9Q7UNB9oRmYN/MLo1U/zdQlGwWbBNxzR1
fui/GN2G+3cDsQEGt7ChdEOp/mcawbD/zvQR1DccQpImOvzw/0mnxL8TugU/77kkU7kA13cJPtAC
969ZhLh0TGLWfQxuG2tgbpf8a4Qh6l00zAGHfLF+I/3C64SVZ66b++72P9k7j+W6kTRt38pE76GA
yYSJmP4Xx9OTIkVR3CBIioL3Hlf/P5CqpnigUzzDWs2iI6o7VCWJCSTSfOY1gRMZxgZsbvKUaVgm
uw3oX0XJzBUyteRC8ILiKzOvxZOwM/2ssdUEXQRcX2g1jchTL0DN2A8u1+QVZk1kFtGQJV9BPTbn
CoDofpL6KFpdMyBPOcpXiHWcJWE2bP1GyGca8cqTSAaDtpjWrQWY1iV6msYijtvhxFJthINMPfjy
5qMesoqY5uEvYX7mycZgwNYN4QjD1IQxUzLPhhDbt9T4geqhDvqe4mgVF323RZHcXQovprOSagmQ
UZlO8nBm8yIHh/QyFhaQR6CQ/a0SwHVdhOCg7lVkegdsqfoS0Id/gTxzHlP2VDFnrcuSjp/WNMEa
rtN4/g/eA5cEgU8gtTPs/fa/t9FW6OV02Q/qK/7nxHVffQOT1zjnvgeSxT3vZd9LpCw5jj1j67W+
+dlJQKXWAw3uwcrDpVt72rOLRysGyzX11kQ9b8NOP7E9v0SIoxXXiD+ExMVZcPr+w+9bXvz8Bg70
HcoCbBtaJvb+s5cUhw0SkB8pHOrzVLXFOZUFsq26hTIeoZD5/nAz38JpPEdDDcLhm/JVLc3ZH2/s
YsAKOgpJRvygRPKLH4/aWqJRtKPXGZ+5XacSf8Kvof7O2u+TzfsPYPy2OXkAC2qxaUMdFro9+1hJ
WPUluRBCQTGagLQzKQLDHiq+Zy6aOWPsFioi5O0JWDoZrItWHZ4TQYUBuS45PHVaAe4CBzvuyl6/
kgg6wFUf4+KxpWixHkml/BWZKHSDMVHADNq6ma4zzVLu4XKu8TCK5MYzauSUvdL4PAKEa3ZJXHpf
0zT1PiuuDeaiie387P3X1qfvuLfXHE4lW0ppOpojIUntz7uAY+H5fv1itCWCHJluDqcD5JCHsscz
GqxAkKEhFai4XfRwKwUKDtNZ4FaIuMbmrQ/60KekVjFlCCoM0IFAGy3KIW++mopaX/qmGMdNL+0b
Os3yvkdb4pL/hMjEJJjNMYTuFMnehUa99A7HsBuLGvUvD9O/dVP5bSmTPLGCLTahrplCmx+7xFde
W8rnvABdhq3GuI4jxK81zGnJwBEDeH9KJ2LbbEo1Kna6xgGmTct5RjlD/sTSjaF4Rs6wf5CuJ+FZ
Q81I4zoJYUk4+pMROdauJTX2axe1s8itPuttOqWpLeeRbnnteQbAm3B30kglZI48kkChbOl6WmT2
dmEsNcuum2WDHORyHJAfCeyivdMtXZ/M9bzuTkM9JJOR/VlVdIwe2pSAvFSM1sDmrTwFadr8YONr
WD+2xhLCMD4o78/D7ysLrqswhYpdE5hse2LmvWHeJSIQyMuMLx2tvVXklVhBMFmY+5X+Wb7AsZuL
5ciQB2beZg9zi9u2qQLD2R/SDyA9y7x/UePSPnGieure4SSMPJVz7Lz67bhgu3A+8oVhK7JvZm/H
LU0RqKxeBqd9MMuMnmpeV/E3LXWX4ehk9PM8ZMAiOIn0h20rfgxQeLwYBEnZkUfRp+twfwv/XGuq
1FUeCFj9/ltHDvhDX3eeM1AN36hPJTVyN6K81sMSHk7fgiVH04U8PHQ7wKCK8JQHVN66Bz3Efj6N
u+KqN5oMm2e1GVmgffoq4WPbC0Q3WjBPrdvsqJaVFXiFErcCN4CSHht+SMsIPCBDJlZ55EuK3zet
of1igjpYDbFs919KDUa7iBXzKY70DFxv3Jvf1YruRMkuvwKAjV5qaqeTwyl+U+ucjfPal7azqAIh
qFlCz8awDl8J/Cqi7nIEYb7W6DPZK5lq6ROGccOPwaSRAPJqRIDHH/VbWDPVZeQN9PPoDd4XqDlc
cQy3SPBpu8gtghsaSpmysGg4TXZBNhOgTo4puEtk2G8OzfANK+kST7ABNFteS5hqk1VHnjXnWmxN
gAvQmc7CkfCXIHLB29CSGFfBBsocWK4Mad3396D++zI1cDDFFpVZEBYLZH8aDdQHOrwAn0rkxL4J
FPXAj/uTmtBE5EfMIR1K9DWdPgH8Yfb09qi1kJXGoENLL1yBBUfkoKPVFifxV0uv5Wd0OQH0RJTB
l3luQJRE8bo5c3oMRMBRVNnNzzf4T67zL5Ml/fe5zioMnrOmDt5mOtPf+JXpYJIH1RlWtRBwqyU3
zZ+JjtA+WZaGj7SNFZ6OjDkr4s9ER/9kwcM2YKbA2Cay5nj8w4xIUz+hyEjU5dhInE0n24cSnb0D
yTLIvYilgLjyk4jh9Rk1H+1kdIBrSwc93nk76E71KrQSZ/tmPq5/HXD/lWK3SFRXV//+1/6x98co
tsHVonGr2/MTGIH+0elgOlA7Q2Ddo/x/H1PiOLKDCBVmbyN4H06i6S7XaTU506Xz5h7D4SQwdLTr
gRvXmM/A3R60Fbw9G4BbY1f0Uy2xKiK7BOUidGvp5YAjVo5o62vkayttUbdNepcOHfXbhBQzu6Bz
ohunBRKp6Kh6ZU/9nBZjhyBkFgBjrl1nnNpgPXULqaN6GWpusBvHvtlq1ihA3lCeGBr4NzRCeBSE
QEGjNy5tFrjFBb2+3HCR4kcObDG1sW44nWS6U5vWojAbpKa2huZgvOAYWNk70dfa1nINxH1iOC0D
iL0ovHJpBRtQwLr+rLMM+VlaCJZcqVmv3g+Q2KKFbYbRl7aFrrv2+jS7FDCs403tFZC7QDvgglzU
LrjmrplK/gCfaJuWznQbRhRTUClHysWiGWKrSC+VvoasUNBzjO1613fv065G+UXq3ELbPLKzfI12
uRtum8QsY6jsQdqeKTIAvlwjM5AuU6S5T0q9G+vzTiaCbDiT0INN0FHpfVqK/AyZNFHs4FIO126g
kkFqZYd4SowXSbCw9AG+VumlxRMWis5TlTv9lxRL6R9I+qG3CxQifvRADj4GaiNfJkGuH0I4Mv2G
yCiyQnnct9paS1Xd3jk+lXDoXeAQd9qodd26RtMm3OW6UtJ+NGvgrfB/WtAZhV0VZ2rIvbVICNei
ldDMBuGtUhHpKsOMFoayXgtUhTWSiq3qFICKyHQpxY9e48CoQk67P8FrvA02RMCqhShViJLQApXF
7gFRtloDNRWl+a7IKX3TC21/5bj/OZ7/NSUMVJJsQzqOxiHz04bw789rFFXzfKLqpv91UsVP6fe3
B/fBn/VHzYoeJPUnDl0pLFtqlKf+PMqV6bc42k3cTB3OHyLpv85y9ZNBWUolNLKggapTOvvXWY5h
r04vjdwdmAbWph8oWnGr7J1/vz36PI7HhTpoggZ1wAbrLNp1FtB64h+RclQgpaMNl9GEEMbobTmM
uIxuVArV5SqUaxsyPlDiyT4KYAzNJ1DqO+slMmkEnjjm56K4Nt3L0dnmAGeAb45f7eY8tL6DZlim
A9pT9UshbjRx7np3rQuae+VZSy1Cofsp8G9tBLWbS1A1hX5WmdcohYrwuq3OIv7/THHPxuCq6rfY
zC1j90yj/akHl6WCiCBChGN9aUFvIAtUo2cr3bnu5865lwF0htcI5GAjLsuRFAWv6pRWYAzh8VqQ
+2ub1j2Dq2Omdz0Ky8ZSL0CQ7vTyxKfbSAJdApMkO6Zj/DkBt0vTWT1Roq/a+Niiz+lfuBUdphNz
AH8O+H+NKJCZ78J4C0kEVhB26/cT9R1dw36RRVf9gOYmO/vKd86pv4XxWZXvQLsb3cXQXg8ADNyV
75+O7Tclo1OYwj3bGOG1pSxcY2e1u3J8WElvp/Sn0z8Z7EUUR26a6C6nmqKEZ0lykcrLUtwW1a0b
X4T+jqoUQvS+zV2EScEiGld1uB3M01LZocCmRxe5ttHzbeH/UvP50DlylyX889/T33nJ8gGNLL/+
f/v/Wv36d+81m9wb9/5lDRa7Hm6a13L4/FqhIfbnop/+5P/2N//wg7wb8td//+slayBL8tM8yIJv
tzNWje9EbnQonmoUvtDQ2TZB+vo0/6u/Nr6mEcJpnC44Nzq2ZajEFb9q1fITOsH6ZHKsUgKlkPBX
CGd8+vmn+S0KyZOU1F/bXuHnmfaUbBMWch5olHr+nII/oilm72+LJrMqBs9jUAyiVG5YBIWmI2cF
ORwLRU56sFSAyCEa6OKntQWnnJsLUDrpA5Jk4SPA44zbb1Ch1vRNkfbbBFWp8gJRePRFICJauMrI
SU0UiRUkCtzWjB5SnBWDpezUHoKvozQvQaYqT7KQanwmVL/KFyPqHNVq1KXSrLkL7TsVuTFz6aio
VW3CwC+vXBE5+gIFoWZhuejBrZVYy/2NK4DeCgju6XlDexVVxVyUzZFy0n5dg4kRRM7ScIixOZlp
JezHg54Ye5mTHVtU0U+pjzUPmtYkJz3kG/pkiHyDgEezGuE07+ubdfS/iHinkR0Cd9s0LRoc2qxW
52uNMHgv6J5gJ8A/15cD6iNHzHft/SIKP1edFp1kZaLcZKty9n6AUocS9dhl1YSI9Rk4jlHBGCN5
o2L2GBkn4PeIvii0FNGN0qotHiepHxBoKE0TrasOiZOAhlseYQA/lDmM2Gr0StAKaFpg4jAgCanE
CNZSztTbfJMMorYWWmqhkYFvpqghDxXWF81pM1xTyrqIF6OC/gOSErIFdV93NeqqELlWVjuI24jW
yXcUCJEDV4F6GoiXjlb8GS2C/ltZWP5l5Pv6jzJDXG2VI7oywpjR1SdDtajR+PrQUnTTBndF4wNC
6DAU+TNhcfyapy1UABUn6+IUa0gRrpShh5tWxqMaXvQmcgArkSW0FauyRcy9ECoyeCHymGui6vIV
V4mhxoEZE6o1whhopWYAZZCP8WK3XmZDY6qwLOJquHFZ7deOBx92koZrcV7Kde1Br1rXXbqo3EJD
8drsNWn0sd+1XdHfgqOEZpQgoVtMvFMfZ8dQC5wVgBk3OotcM+iX3Ri32cqySw2YkcAEjloujSdX
Fs9CevGw1J0JSP7+Ap0yyDelKHIw2ltTOkbuR3CizjseOL4F4L6/Z6BITiUckpu2pyC3QOSuB9+I
Nl+RF6Ar1Oxb50c9CQdGtGmMx0sRUVLSfG/384E+dK1cBC9lVmU/6v2r5OdZ+Nc9c5W/prd1+fpa
Xzzl8z+5dyX937iDNOPdS+j89fkJEvLbq+fn3/h19xjmJ3NyKf513xjy0yTPRqmag2W6dohA/ygZ
GOITDB6VuhHflE86fdA/wkzD+IRLGlcOgSlJOFn4R64bTe4vHYu+i01XFG4KupuUKJzZfVOS8GUe
boHQ2oO6XIcoxX+PHQMJecqb0YWq9B4M+Tr6lli0JxVrKMMVzifKI2vctNdxSDOtCQMN8RSQYF+C
unOfuSTIzUuKJNc42USwL1LFHenaJ+mjF6EWpMdlD2M/UqJzypARCm8lNG20iwHfAmwfUU8Ky5YQ
EnFaN4ZxoWGlo3Lw/4gLR35JYye8C9s0unPT1kdndVSsW7xy0dZEJDU/T5IGyWMyzEulRe5iFbaB
d06BsMbMqIxdHzYCGpsaDJVy0ULqeagNjV1fO6WDyIhsvEu/Ajy6BJdqfqEQibtXCW+934JxzPMz
rYUiDZdtSBHxjUmwbQnSk+5LF33zgvw7mtlRiIBYRgIpdEzUlQ6V3zZRbfxMCwflU0Q1VUTvBuPC
Mnu8TnztEjCtxKSDokNKYyIaNiDqICwVTe2h8pjV4KzrQkezUmcDqzpQs4WQAPaX6K2rp0DfU2MD
qMx/lDC7kAelUzyZc4GSwWaoMBRc8uyY9oWXAhPjvxZPqVAKtKhgYphLX4u72za0w8uqkuqVoaJ7
x8sNFfrnQGQhS9dEjit/0FR3a6EA+xm/quHRxnnR2WrIxkBSgZRQLwon7dZJnCHN0VdmT/cb0g2+
SRai74YcI7GCF9J8Fa7pYYPbdcY3t+/w+6C+noFFg0q2a7RGf4lBfW/V0XGLzeBo0Y+EzuF36ixh
cTqWVazha6OYr0xXkUwiSDgVizwKGGkAt6v3OMZDKE+e0TrNlY2phqCN0G1BEiQPPSQGykD4AJRM
B+EyD8uAGxQxIMoglGZIznPbvVMNvObRQRHpUlDAoTwro+pOYPt4G1sgcsk/dIQaTGNSTR0luLAB
kMHWq5CD+s9pSspw8v3f/5qS3r/P7deIUpX7cfz0F/6nFKtNMpZESyhhWpOP+5/nqvmJ2uEUrsHi
JWaceq9/lmLtTyqgE5scnTTeINb6n3NV0wGqTG0laQP/lB87Vue1SyI4jUYg/WzNIMfQZ62hQCpx
4iu2WOA6om86tOPwXFbqI5XY/V4NPxa3Bv5hHJIFwW2xHxH7VZTpKPThAR7FxUPtxP3OSrMWbZOG
QxFCeLJ6M/0HAuF5iMpoyANQMAGgwI0lp9d+U5LtR6tILEJS/KZIF5weXBYI/Po0AtV6ZKjfZnAa
irCGVIgJBJeyP9QwoBmDsaRcNEBSHjlr8qUHkPju/Rf62YP+q4f3cwo5g0Ee0K3B+ftnH+fNG2nm
4Pkait0LWsP5dWq5iD7pnVLe4s8ElDfOsle3Tlp/IRrd2PSa1WxirUofKsO0NkIb48f3H+jADLN2
1ekq5mrXxWzhVMZEsmh4nlBI+v665XIoVnX15DV01v7BWFJMEQilLBAg+1PspVGSpGEnF5XpWFd5
gXkEYHcJFQ1e/bFy/oG1CqiWYAN0sooy/SyH6gI4bFk3ZbFVaADRddw7ENowNDMlu5Btm11HoyxO
fbUmhi41F06tOmFsUx25AAUnPETakM7I9LAFWR4PGwHy/wgo48CaM0EP8IwoHZKJTRnom8UAOLTF
QjcxF3gcpoBTcQNETalZvT/th0YxmYWpOWhQLpwFXGqK4oBvU4yzCnOKrUZxh4MkFI/3h5kedray
WUGcZsR1xJD27HAInKTscC80F0C46405Nt5JaGv6Cyiv8sRACw2BI0046wmBd/v+0Id2FYILtqpb
HNC2oU2r/M1E6iKHFOv5gKNLP4PLUZuooXpUK5AqcIE+gDfFerdFtAzmpD8sPKesdilavtUCEaPs
tZXVMaDTgVln1VmaaTH3QFKmMPjNI3n0rOGrg3S2E+neRDn0wxzC6d37b35glduADYUFsEfVOVj2
R1EwJE+FE3Lua0qy66A86wsUxoS1SEw5bmhTuS/vj3jovWxKVTqUW66cSQf67Xu50IqLLPCwky5L
LKtLzAtbIeXq46M4NPABdwLmoU6xP0qnB3TAPFwunchU1/kYQ9rIFHvzD0YB1kHaM11s9mxnjAmA
yD4pEOBF4uNay2IMvIuxOCJgfuCIhW9pGtIE5Yie+WyXK5P4Y55wsxBYiK3m42bgDgrW04piffyF
gCBaOjtBpXY1P/SsVMuBrSXY/VmUOmwcUDATQ3nt/WmbpmW206lOEbqw4JAQmR9bal8mSa1OpoIV
slWJ2lnIT0eIu0JZLfVbtEgDyDH2NVJrRw7MA1NJj8axuEMsSnLzo8yWGG4rOS08LGJ8iIpVsmlG
UhK9TJUjl9V0Gc1fEmUoKrToz1hTkXVvnVtJZNU9VzlySJTcG0zCHLzjfdVrQN7r6DE0x0BNB3YW
2kAU4lAxx+RjfoBKByniOgb9aQwGGjhVgoS3EWpH3uvQFAqOZ0nzHszWPM7R4RuPejcB5Cbr5IxK
6gbxjfKyaxrjyCY+tE6kyqE0AWPBV882sSeSrjU7BZ9KFa909Hn1k0RtcIbmcDkPjQTzNyWK70q6
lRs1F+qR4Q+9KZVhZOHpjgnHnOb7zQmcZbVIAf5PaFpkkSwFYQXTKeuLGN/xI5N6aLFICaYCFPOE
op0FG2mH0KIjWz5d2eFjjiV04KJ4XY4/TDcEUAsJ9P0t+PtasegAcLsY5KkqVZv9d2tSTki7xSOl
cxNjE0aufgYrWK4/PgqtSmuKT6ZatLE/Sh+JqsFyWSwCLQejWNX6Jotd6wh8+vfvBCjYRMYGsArN
THs2CkLt6eh5+cQbKczbUPWdlybr6u+xO47b919oXnwi6qSVCjQGqD+FLopC+2+kw47nVclgiA0t
dYFMTt6sDOSwjVWgtfLK6VoscrBYbfHkkq1RrSW/BDFXdCoVEdEGj6PLT0EPLsPQvataoSyxa6l/
BGobA4DtCoumIH0CHeJ+knyLcEACPWbGdbvJnDK4GCA1RCu9bjtjEYRKgdpESpkk8NU2X1CXo7BR
Z7q8c9Eepb+fNhEAuEAkYC6CQD4jXlP/MLgUr7C6Dr+iNQfHMs95ap5Xx0NOainuPKkkpK9jJ602
Hg/8zVfGBgPeNJDn8NE8XhF1mFP4qH60YllTr4ZshOVs5FE0XjaG7IOVGifCPoI2P7ButQmfBniT
QJGi0f78x31oBb4HOLGtpH6RNPmjPWjuyZGvzA/ZP7qJTExOHTobtNrnt0SUTya/FCYX1BaHs5Au
0c7OHfwW0Tw+tqAODAXQygRc7UxbcbaewiJQy0wGiFn2SbyNzMnE1h0m9a52wIXv/fc6EOZa1GDh
aJOBkzAYsxAbd0QExmISKLQYrJeukYhfRXHuXJeo0OA1iTAPRtlO4i61UnWQTLT14bvhwyL2+ii8
KRCVPjLVPyPr+VxLthN4JlAIAPr3P2iTG6LOCHFBxerxaZ2baEe5RiB3CiQrCzJebF8UktVGMS5E
PhOQYn9ZtaYD6CgfazT5Amkh1mCk5GGxBYWz6G11OHJc/n4+870nhxJSQgtT+tn5jPpaVqV0KJii
RH+uCroUUY43BUm//toNGoKHfti8vv+5DpxrEA2o+0janwJiyP7UoJwUIJo7MDWZNM6TsBGrRA20
3VhHyuX7Qx16P5uCgkpdyrEBse0PhTxkSH41OQf7JLKqPeKRbPU36Pq9DjK8tLpsPDKjh16OOj7V
JphWQJFnC99ADj+hEk+5BAOIXZVL/T7mPy4R6wBl+/7bHRqLchPdaYIJB3jT/tulaUO3DIve6Rpq
TjR0LOkqG/m5UozNPxmKpUwTgOIce21/KJvbbmwzQpax1jp0xlRWR0zmBp/6n4zEWgRvxP6BALU/
UjcmA56G5FFiULHv5l6tITrbISZ0DgjD92fw0LGLDCoFLgg409G4P5hv0YhJXQ6kzsoBp/fIqpAw
m88fHgXgJPkUiFTi83mio3mJ1mqU6hd+oSVXURllO2x2EBv9B8PwHo6cyHw0q/ZfBnRAiIoIy6Gn
rHGS+rpxTiNU3X18FKISghKgV5o650VxkFEBo5u2kHXV3vSOPqw8TLGObNzp4Jkdn7gf6QIeEiko
NcH9dwEckaGIquB06RtciiL54WrNtRZY52BrjxE1DuwjTiEAKBSquT2s2T4Kx2YADspgXDDIZyGu
sXFUH3ySr3+8sjXhVqh7k2kIac9ZXr1QwI12plxYqmefV4gObXA+aI+kuwdmz9DIlmhA6+Dn5gVF
WWkemqHkMnasYi+kAAHpkx6UE4KGS8/o9CPF0hl5bare8j+q/9PK4/3mJKoejcyB2aLOlKcubm9p
pH+VmqhPFQrSN2Oujd/hemu34CcyEym1pt11PN/2/aV56LUhvlJKAMIBAnCWmo6G2bsuId6iQIAd
YUodMZlQ0e/r2g+Xg1t3R7bCofE4OVRbZztAM5itG1jxuFmMvDXcnvSkBNK0cTrf/1LjA4I6jlRu
3n+/A+uUjgj4F1h6E5NrdgiXbU8x/GedGNsHDAVRbtNaD1EMy3z4ByNRPQM/b9IVN/T97YeUt+pa
MQi/WvVRMwG1uXRo857FTdt9uHQBDxhSG3xX/ec5vD+UB1he8wR7GokiTCZS615BxfPCtPtjXZrp
88/OFC6uCR4GxF+V88NeQhEKUYuiP4xV6DW3wq1tKcMqFsh3LHzLxHgBvfFd1xKfvT+dB64ZSlzU
uNDaY4HOA29olR0i35yZSDjYX7iL4LjF/nhkeRxYjmJqcvHkBB78an8mKWk4tmJwttgWyDJbGR+A
LuHdoPmvldt9/ICmfsFhSQEBjO28hlEgj6O2Omem6SHyLGt0nqSPHtUQqh1sJDM5skwOTSGdlqmT
SMuLdt7+y8XjqEwpHZjTsug/o+wcbzukuI7s6EOjWBPwj5Oeatr8ciPYinM9Zd2DZfsCjqhZd+HR
3ODgILpKC4YYkcNyFuHAg86qwiUPzYA8XZh5AwIVpbf1+2vu0GFB1Z/qKm8DwGMW+qaZUSAEbkv0
Hix7KwJTnPYFKC5Y9Mo/WN7UQiTIFYuO7gTgfltQQv3LJDYjoEfLGMl7rMLOw0aRR8rF0wPPty9R
PLUdunHUWGenbVnitDA2rIA+yAKsGtC1tysr27TGOJ50RSZXlpKflyoaV0NmHq2QHBid6I3wgHuL
82P2jl6gDV6jtmzhJFLvJ53PpwAGwhVGXu6HUwibsMegesVRD+Vm9uVUxLbQvJSEiy1yxJUStOgf
N/EWTp535Mb8/UhkKNrv+FLDZOPd9r9cV+BYHkjEyhKlLfxlZ0yiIEUBvFzprXrRTsVyGy1WWoab
95fngZEnVC37jIuQOZ3t57LACQ4hcWMBN9vdYpYY3qL0ZX8hB7X9Bd4muLMHVrCC2ksX5/2xf98a
JIQEYLRp6KLTI9p/a6QcAWGSXSAgrgfLKTHb1VHooZZkjUeG+n2vOyr9RRtRDcOCFDbb60itlDIT
lLQspbGuI2g9Jzh8ffx+Ibmg5USnlMz6N60Ciqx52Me8kBg8ZykHiV6Uox0DHRx4l0m8w5iCAvb6
zyrMm7qxnfkDBzPhOCo69c4sEsTH60Rdf/jjsPQ5Rei7k7bPmyjSzBJDy5HlxC9EXSNNBV10KL1l
VYnx5P2hpgtx/0QBw4xlKu0aaypIzE4UBNe6BH9rXiipAoyQG/vzgMPGk9dV6g1ntL9ufV378EXG
oDQlucxo1HA47y8+F5hXDOWNIqfneo8462B21Sre8/uvduBbEWYASQG9aMN7mh1X2qAgd6YjVCJI
ozfVOAD3wohh9U9G4UgmfSLnm4+SI5athDWjICfurvlsQBiSeDwyyoHtOmG9Sc2mziq9mf0ZA2yt
+FGto3zWteOasuW4xIluREjc6I4cvQfKdpyGJIIwSCnegQXdH6uja4aNE2u8sDJ8fUDmp2uUy5oK
ezFHO+m5Ab4FnTDXFQ5Gqw6Hh++kqo6zKHpRbmNk/tdmKSep1RSlajmID9eJp9N6IktNRXrE1fef
D6n3QfTEy8j+N8lOZJbKk2AC/v53/T2SZBT2AwUf2qVM5v4oHrJu6O6wBzHQML9Cr05Po2oss2UM
a3rJBRkc+cQHlit0QSql06BcC7NPPNi14+UFnxhHVvWii41x48twONJQOTQKwdBUUCBrM+YNFV2p
a4wnTbziER/+wmM8NG5zbOcdKEZPBzGK/vS2qWFpszC8Z8kMsp66GJgUwZuyzRNzTPPbqqxxNLIC
L/2aRIiLlUmK947qxd/RJm6iFWJZ1QX2SMmRU+7A9qHSMCHFqD1R4p0tmaG0JYLjFh+T5PKzSKxg
m5lFfStqTH3eXzcHhuLyoXY3HQcOYfT+uhFoTailDrYjTGr/CkWZ+Nwc4mqDRnF5ZCMcGooyFFAU
UIKkVLOh0JpNf7Xg4C0UzxhKwkNGbHXVtnhAfXw7yClOpxhIUEaZY/+1mk7Babiiqahqbrkrxj68
9BUL+b7WVDYVDlMf3w30TCm0cuZNaeHsizmCDMTWEuRhCleuwywIdqaKo/zHPhZzBomHdqlB8WIS
mtp/K1gkmBOXjDI0NIKK2jdX4KKDuxArkw++kKHCyCLSo9zPp0IAen8oc6DtV0WIsPR07fCOUXH9
qur8yGeCo79/n0/DUArG35reggkGZ38YSPQjNgcMY+OEh6nVNmrAOgfxCjmLZVNa6xHKcB/lIexk
DQ8U98tECYGbs0r07MOzy7NwxVOVl+yreQVFx8diVC2atzKNM1jJAtXGFnPEzDHqD88uxSAWJvps
JkUhe/4hzbSOkgBEho0j0Klj+hXin/GxVv7vkwveaNLwwq6eDruYRRRGHBdJwNZfFJXZP2qo/X0t
RPrw/po8MAhL0oRUQUAmWZn7X3AoGj9vKlUskPlJV36kV0shg4+GLZTqNM5l+IOoNLCfZ9ebmXd1
2ndMWGTYxdokrj2TqRMd+yximvi38eU0zqTCQ2bF4Ut/d/9tYDAlHU3tyc3ckS8ZiMZHPLjix9EE
Xr8YdSv/UU9E+2ii3BudVjwZQRbSF+vCBkUW4Gst6vFJWmJrAm2fA08WO7WLrdO47VXrDlm3HJ2d
NLfKbeAmyomHv4S3s4K8vm601sJGqqIfdEIMnJ6nKQ7uGCC3xsuA/NO4RgFG2aVthhGKAgGiWaZs
lYrimKpX6z4prWaFoEBxjusIVqeF6dffDNxNXEgFPQL+edfitsYdYu9i1MufqsbBuwRBBASXexRW
5SZV42gyr7GR9NvZLvLdSxzWde+qdxrsDwdruG8FMt4YuGUwfNm41SbGik/fIHA35gsNslp5gv8C
JoJ9liRfs7qB9TwEKEY5KLRfJGVh3Klw/J/yTheo80wieZi6aUmy7Qld3LUt+/qCgCB67CBt9BvP
7wVOtHiWOxdF6HLu+YGehSdh5MeoQxHZeVscqkS+MezeURYRdo14t2l5mqzq3kztSWHab7c6cCvv
i19MArOlmU/Gak4bnyU9jfwVPN0ER+GiyRDHV5QyX5pm0T3laq7dG7ALcTj3XafAbzF17oTszerE
r7LxxTdMIHeV0yNEy/FW3kjsnq5Fi8UJPOc+eSBsCXCNDssMs9ESkZNFHeVWsZQBlrcLz46LC10x
xL2epRVWfdKM7lV+zTqvW1S08OwqwYrbRbMZUegoVy02xtzVoJrjVZ2MEYHBCAwbedmuq1Apzgtl
ERS6+ezitn3fukGZ7bwm5U9gEtEPxMiy+J5imuliawmlZIkXnXHnqZHar/UkdL9axdDiNw8z9bPV
NvY17DzjJBwa5yTwRXmKHXK5NIDNLVAfNR7x0TAxKnErcwEEFWkLxai7cumORkgLKCgwCzHCFgI7
sLSk31ZUNr6rvRXBa0wQXsZcFBUhDsFSeZ64mQ/Yozs5RPQibpY2kI9+ic1l97mU7ZivipyIc1FZ
RZGcUj3DXM3UpvIY2W+kQjBtrfu2ypApHvn7L22L7cp2dO3+PHUQ618UtRPuYjWPsQ3QRTgZSJea
gyJT0X+v+9h67mqQPWvE01083fPQ/9pTbEhXbmdm1yZAGxs3lqw0FoPW226Kw0cu4LWGeeOvaVeM
56UdJJB20Lx+8vFSxhHLSWWxqSOzrtdZbYJwEEVqm+ehbofdlaxKw7iTsTb6S9PGUhpQc1yjUo59
AzaVSM1jW2hGVnoDTqL65k8tqi3UiUAHjyNb91toVCpmjaPf4ZKtlNFDKWw7X3g9fjRLVCaHr1A1
C8w50whnncdixMZdczBxOE/NBEXwHOQhZmf0sr6V/ojeQWFhQbSs67SFIiRzv1pUfVs+NGrffvZQ
u+sx1TMRvzNCOwDUV9nBaS6heK5q9IVNrLFi0S1UQfg8efL0BF/wS7qVXXoB1pVpWQOiGNEWPJe+
mmi7MGjS86woETZp65CPN8biMUlM9Zbzv3rE7YtuiW0Ucge+D+NX2eX5t7wdKmdjKGbhrA0fdhlp
VRmVS8/p6qtwCDGm6dUq9RZAR/lNCbHj3g8i77rFwqteDLU+NnjLxjDjhtAe6oXSlfJH7GQbT1jx
E1YW3jW6WRLLhkSFtOf2MXOCKxLmdQPpQbzMXV/0q2KE+rfEjLxw17UXGFd1UuiY7cYj9Fpn0FPI
q6hDdqsasK+3S6wqHrCIrfMGf/TSjr1wOUL3uhtKt73xtAarG8svbXFfiHawcQittUdXE9ojPrB1
i7eU7I0n00xJhU9a16DVmdsONnTs327ZpaX+TdHaNuX8D9DzAfEZyXU1yOiaehprszDKKthEUjGZ
bM1OXMhmMQJ8GOOgq2VHjb3VK7KbRRE7TrTutHC4LJ2xHVeyJRxdZppa9GuMFsSlErg5xksWki0A
4Sx5iolM+wqE6/+zdybNeSJZF/4rHb3HASTjFng1z7It2ZsMSZYhmSGZf/33oHL1V1ZVl6P23RG9
KUt6ByAz773nnIdQGVOJ+b5YF9QaDyMIiuy0G3rn0x7z3/be2WiK6vua9i180szdzopimoG0hhK7
xj5osg88GpqEQOp5TGiWQT0bSjNQ8SSs4kxglgbSWcMfdAdIKwkgEvPrvLEKkJe9Bs9GhnKfz7fg
hXakTS4l6OzlSNPs3lhlHJS9qpnWJwMMxidgHPDqZhGUziHlgaIXXpaqj7etzbmBq5LsI6TH/t2m
mJr7owV/AEm+PBOGWQCwIkmWkWGar+HB9bz2WREMOR4HaHHwQTodtcdWjepUEaWTHYmu0jRnnWyi
NRtuGKQXg9zUaF5kcdzNhbodLDVvB7YwQo2GgID5KezC+8AsqpQL6S1GZDJ/chMrZck4OCx5t+2i
LFK0i7ElLbsRQDrS0N8m4KyWcV4skKAi+FNjeeLmWXi7yQlHugm9+wo+KTiZwXey2Mk2kLXo4OHg
NNq74UbfFjynbPAvUK0zwmvp4k+49lH5XZKv38jrTUIV2KJhlP53BzSocTQubWBeW8hic3LeB57j
pfQAd3Fb+8O1CR6etcPiLr20vSwnJ3jzCI5VjmbtU543rkcZPB7vUWPQXA/OaIzdsd2XaKrwFrr5
pVHaq3VHXq5rHxuFzOxTSp5mPM3wzbdHVqZm2J25TufYCMv5qW8HKGxrPoq7dpMwSaKlypzgpHnL
PJJv+UdUxGQhjXss0t8fiN+XuRwhKdHQCjDEp1x7P/YSRaFZzld8DKDnDplNWHjhpMW1783pzd+/
1F4dvTut7sOVvWhB+M/k4efTqiEsdCNicyIflSn7kuclXi+41x1iPI/IWBrPVKrtU92u20HrsT78
/ev/5UdFtECDbxdCvtcQgM/JiqzSlDHkmh11gys+dRJqXFD23S/GHn8qM/hWmcZT0nvstBxof/6o
WVE3NhmGTtRIBsCG5azHXTss/7BFwbUL6DYRnfSWLPtew2J4Zi39mZ3L1k1xIIq5RxTmDIimiBT8
++/uL64des69X4CMiWnDu27IZgblNmzId8vCMWlnC8SxrlJrFGSeALhcgefb2uxyzIkLml0ZvPz9
6//VF/o2zEHyYNMAevf6HRC9miMckvJAdsdA0trD7DJG/ftX+as7BNsLXQusQ0iQ3tX3LeAqKqnZ
gS5MIJqzGPoAbkyDLZH/PFuP5jzDDCYQSKn+VCL2gzMSgxQg7YB3ediYClx60Exe//4D/flr219l
D0LfxZfogn6+Dy3f4gRDxymySXyK7CkgJGLJh198bX/ui2BuR93toIrBhEsT/eeXUSpAfZDyMoYu
52vqb/9AuvMUo4BujaTXJPUvehk5aUzLFZxCA5xEURiRi9jkNNDTRKM5VYxXw/oXw5D3ExjBO6PL
jiiCYRxy0HdrTrV2MCI4QEfO5plP6eQaRyYb8NEoOaIHeNQAjI/Zr4Qgf/W1E89Iaw0VNJKMd/W/
DNexYUvdVzo8/rpqOMQvmfjFevaXr4LnjpEcs37v/SBrKcZ5YOV0ohGCxJGu5gfTBH/693fQn1sM
eFNpzOChxnXEx3l3afWmgtRjf0C/H0bZYI2PdaPNyNKFf9sQqvfbh/pfnsi/97bZf3fAf8xe/3X8
VD2rpz8miuy/83uKHclUZNTtjVQ8jUhi+Kcf5AXL+8DdjfuTK8W/odH5fxu8+IDIcXdSMfmgqbZ3
Rn9PsSNeBDfArrLkrEpJ6P6jeJF3KZ677JT1jLWEPV7gxwne7XmtXqyV8uPWXtS888sp4uqqd28F
HSkVdW4u6/basdQQfvSnUMt40V340WSY9W1ryxX+EvyrMxCpxMJrss8fxGqyXhltHp6WuhEP9Ads
81gg40oAhW53aDCKKjYpDLOzrjd846LbIUon8zqqTyN74NfemoPpeLOXeThye6m7S2VkJp2Mqky7
uCe2fYhq8pW8Qo47M7QLvoYqaGqaASnNAOW3YiBZo5ksHA2bR/KEmisde6DsZlZTJPURnRbn4IUE
rMZBb/QiXseJ+cAahKXk4EgZecSfJAi47eAsRH3Hkh80pnzRUM85UdsFCNYtd7L0kNZWI5NcjPtA
mo4BrRSH4BFv7arpSHsDRaBMZxp3xFNMXWxgJmvjYZpyJojFMn1szcG5GkZsxlHXbQSBN+Pk7Hi2
MBui3oVIRwhmB8PSgmGbnwonWw8knVNViiGsHgoCZdkeKqd7mNtiDxAJO0MdPMBjU9z2BL8cthZW
byLERBg3oTD+lTI2UZJR3VLJm7M0l5PVzws7Xmema3FKYutyYpT0P2M50RqfnM3+5hKPnNIcbxdi
VjGLg1ISDcYeWj65Ga/tzK4LpdieqYFMP427YqTDHizG9nFAuW1an2H/KXB0pG7zW0AahxOrp48W
9d5EP2UGXHpRzvkyHMH8RDE20iavDmWFrGtSZnpGqQ35iOyUZYJiHW7BQTeDncVFDg0YBMIMruvt
Uf7fovbvgA31vy9qx0/PPyck7T/+I5zP+cD5ioiOPZSAqt7+z3IWfMC0zUrGmsTSxFmMJetHqAfB
HcSzYVXbnXeMGtmMfixmhviAKt3Z840QiqEeYXD9Lovv77L59l3tj6UKtmSWRo6B1Am2+6d8AKcM
/E7TdM36Lr91GrLyWgU5ctG2+IXM8edXIs+LFgjfAoH6zFj2FIyf99ehpWgH/xIFVousuavpRE/b
jqaR/W8763/NG/z5uPDjlfbhBx+NXI/3yoNAZV21uGhRsk4maJ5YE5b1V1H5f/Fx9hSPPTmR8oft
6OePk7pB3/WsaK7yuxOkt+m1XlkCwQHSq/7DrXTz29X4Yzo1KuGfrhKfiEkpKqG9mYluiG3s5xeT
os3G1N39z6jdeHCHTl6GDJEKWj+APBLp5iHEyk17hzKdBBnqTiBpraqNXOIR1HYdb8Sn2bC+Ut1F
8J27MqZBR78YtEGz3YejMsVBroKzbN7Uto1bSRfXxSzs/ngwRfrSWTJMD65LSyEyGsjGoStJKErn
pbaujG7mH+20876remPuolE3kB/aTO53tSkglfwJIurXquOFLWUAeDYWRRqx2Bm4xjzTHyzaMgzO
ZO57bUwyST9fmYSwsL9N/G1hbsS6ocSCF9bTsXwhqtkv48neGZdLEQJBL+B6flm0OT1m2vEJDshl
n0U98chsbSRdDdHgi+psytxuPpK+qV/rYq7kAZb3+kxC3vKwzFX1nQaTe9k1AI7ommfjHRxC0GpF
aqdQrxsnMyDTKvcxqBoHYEvdGM96JGRQOlXxSQ5u30eAzSwaq6OVDkzfcGU9BnleAqa0smp4rAJ6
IHQp+abroGi/UsHXd3afQli0YT9fVIYVFPHs+MiZBh0Ojz17xHOtlXrmqRmfsjUEx51vDe0/2dgt
ODph6yeCJrYy3iyujGmkZASWaVVB5oRFyw4+dPOXXQjvHlf0QHS8oRb7kopaXNlCh7ewi6acL1MM
vIluKh4WO1jx0xXL9dbOWYPnaiju67EnJZCIFeezNS2GEVkjaBIVhsPDAj35c1fAltlJsOrFFYW+
19gzyyMo3fNlX8xMOZbFK02CYNPlIggXL0VzXxLhmLWL+WrOc/4y0QHOYxvJuUv+bJ/e2vCUx2R0
aihGnGLIz5J1bp1Baa9pQQ7KAOlbwgwvVN0S9xYOktCDyq1vB5PImbjceiGTsV9tYiHh+E5RsG3V
drts9Hzqypq+FrOfPac9M647SMPp4+jRe2UmkdV1zBGG2OHVoPqIutGcgZQOdrMdpq7A7T0NvexB
kFjti+40WKtZ+eR3EsMwRrY/ixfwdPUcM+0rt4iQ9I4Ebr/xc+iKBnHDm7k3TQaP8VK5bNVdLYLs
QhYOJoGQMrqJREDjF39lsX4FbMz8skTPKbAxukUZtbLkKSt5xfKAkqL9Bo/ZxOLT01KM6tGYnSTT
Y/Op5zT3qWDZD5Pe9LJvowPyj7yaDHi76Lxbu6euBFy4R5nxZgq6vn3Y3+4J8PY5Ug1aAkNhFe2h
XEzuf7OlAk3aDZZ3FDqV+0WjqX0JtFfdgOmBxLsSxttFoU4NhkjAa+hFhwJ2vfAk/G7QGdPjRtDl
wNnF1C8LN9CdyO3HJpRcrWIY5yttLetrMCnupLGTxRxjQ8EdHRYyOBRpA80xaLF8RsxORiPpgAh9
7lkyv/YSVXvkjmLuEhacviIVWtZPqoJcHWlPSO6olKC/o7TRoC+FFHANs6wFJQs3p3c4iYv1sqm6
gY/pGPM1v1d9IvmeH7AIVq/2NQ1qZJpm4vtmcass4QLTL2w83SWLkoYgoI4gTOLlV2qDzS3Lg01J
fpfyAYqjqTC3OGgJeSB23iafXaadz2HXmSXzRhiSR8JVbktYNS2G40m7+RJPuS3myEMcc44YaYYI
45L4blWK98SRfmbogSeWxYzAvhtXWoZzYps0yELVEu/nlEvKhM/tqzPGPoAqVWP1baIUZ7+lW+C7
loL12ZcymUR3uo5BLw6T5QN60fNihpG1du5NP1XkR8mtVy8Od+secD+GKimzoKySvBgFoGfO6hXJ
emH2hbRetZ4ttZu+IvN26eC7+XTjlBUYgzTHERAHpCHdj55DlDe92m497LIu56Sow3CJxNLAIFIC
8ntcWJN+kQQkZURiQFFNRNmy+GpjsE7COrXDSM216hJG9s5D7dQpo13fn6C8G+brKJsOOQ456BXH
be9EBGtGbJBvVyYNkkGcGBDtwObVwKo7y8supj7DaCqkc76ObvnRLMrw2ejc/qsVLIzySZxNdTL3
Q3rpVoG+GoTZClImUoDyTQDcEcsGyKCk6kv1yfBb83lu1HLnWDMYanZ3ozgm8krdVHi6mthZ7f6l
LWbrIc0myoIBxjuAtqmDlN4xTi7IEPK7Z5O17VCOgaiT0ZbNc83A8bbpTVivVW/dsC34V7pFph8b
i31kGz6Gbf7+Sssim/AaecPYnxTBHFyvs7ff52nPJtPlbt3y/NX6o9RVBibOXdajHn/Kt4LhjBdb
bQl33u/tjW3XZ/2KHKvtzwxiBCFSeNjtqHr24VNvD8ESD1YGOZOb77nj2xjQE5ByE01g0U98W3kK
yi4hvnWo3evFqhWtd2QpjA4tnkjiW7p7BsT+k+o67TOgnubL1vF62KOODZZaDHl1yt6rjyvq8JpB
Vr49cG9aT03YMebdFosNJCe8E4SrNXE7mXVVgi2E9vZlW4u0SNZVsQKofgKSXYfOcu07g1Nd4Jre
2FPsFZFF24XdF5ebrzjyt6a8XfGbQCkT7dXIRsF9xNOXxuGUqq/2sD8fOeHJHoyjtPdjIPH1A005
9dXLdcbCTuvtxGlT90iJSuqEUnlGx0EMRBnhmGd3QCjtfUIZTT6x+ZZVXK4OM9iqJ+kYvPdoVxFm
az7XzGkSWPweebz2Ys+LMJC1sBLhYuY7RYM5FIdp2MLMikjfnG7rnWR/S9uvnKDjdh0agS51nVsb
+xIjYFtz7Zg7EtbrvgX3ssJ3z6SjRqWxkY8WvEX8Lm9xv5Sce/QvYABA15OYvdMeYQeaCb+xxGGY
1XSTp7bdHMMtEcb5soYZ0JLZN2gPdOk2R4Q79R9bxbkzyvkVZr4FYpphrursEFRBf9LW9lIgj8HP
H2EhZ+bdjw5XnnHg8lwbs+0lKxOHMxIsujwi5LdSsM7HTFyLnCeOjcSwb21tEyaKeXvtmYr7uX0z
2B5nIt2t7F3mZgcXfWv605EavNxL8pQZw1Xm04ZJ1kXvzNzF8sqrityypz5vSCN12RfLpDAElL08
D6Zvve3QPA2yYQkY4AiGX5lTUX7b/v6exzUNOm6sySN1c2Mk7CyN/raLn2lfeEDBcfEYVkVcgsOG
k+pez3EfmlMbG9rzdLwMrMFMtM3TuQR8nVSzXwZM/922u91g2uvLYRI5mWZaipBJsTmdlFOV7c4O
o52KhCx15hQWTbNnf7a0f7C3vnAOsgxt8Me9SzTdtRpK+4h8dHs7rdap4MHIPHagTQ31mQjzxegP
xWjCEVaolS2WHHtyTkgzhSiX6DSsx9hnelUlDWcK78nKOP5HUlKEsC8DufeedesLjHIZtj00D2kR
Ope0fwzelyzbR0vuMN7V1Ln5Wc7N0j4plYfdDdkvnX/T2g4aB7NN2YM513nF6/9aEr8lje6xy/+9
JRGRN6Ge/gU+5F8nr/32yuKr6p96rvvv/+hRhHAC9qQFQmsxvbxNLH9ruVruh7f2Pq5kxF2YPvmd
Hz0Kx/3AsAX3GH5l+CZv4Us/mhSO/WGXHLLqMRxkLhH8M37AmyLyD10K+gVEkvAH4dEQc4Ew8+f6
dxnrlimLk8dIuLirFeRIuBQVwR+WiTolCutWfxnQ0hXR5gJKjYJ+G8lX7FIimYeFsuooB+hLzLoe
56d0mK1PHIGnPJHrVrtxUxE0d6Ao8NMDj6OFICQYlhooQNmBnffKeUzsifNesmjyFKPFk7q/gphT
yyTUq/mdNttc8qsc8w/jVJaoAwuj/Gy4mjYHmJYU4Q/ZJMiQnVCc+fZgugeFEelziLnkoU+z4qIP
MSFHVhm49/OceXw8t6B8bUh9OeUhGueDdP2Z/5Da1omlJps05jo0z4I1mPtL2prBdow0uD8PEAQY
0RSU3iH1x/5cOWV4b6LZuVQrDyx9Bv6sqIOJPC6ZX6lVlF085lOLjlJMgOW8ceuOh8K0D7z74lGm
aX9eVg31XuetuohVwdiTpRXZTdR0FocJQ+TdXW/Mw3eClip5Xjp873CsjNBMGJhyXBQzGEVIpzoU
J5ujTXlBdoOa4tU15cHqTMp36fUZzdY2VF9ndOpTNA9+eC2ywiVWh0hYypapTC+NXHtfDeCoIFX9
enppCtN/McgwXmPCs7vzAS1Kmche+SepzKH4iaDKungiIvsTHAcXhZxfLz4G5aK4qoJquNJsiwbJ
eQjTYtJhuMuyYJiJtiGh8MJDUfrV7ke0CqpW9me7N8zTIm/x51iosk4qTN99zJc/DvFGlJIXoTZX
nybSlLuI56L9BK4sfa4zbwZRIQlEIImz2h7YAOl7V2lbGahZnLeXRu7B1LlGcoRG2b3ZJlVZSdPi
t0pqjx46UqjelufoMmxABk2DDDsgrOk8X5GFRm1PeBNR0DmHAYXE9H7aHN5a54/o0tYwPy37FX0m
9dn4XObVfOUzVXgm1WK4WjyPI1s1pdYF8Fx0bKPryXuiw3F4T7XWVlSiW5woiEslEkup6nEmY5xu
fGWsRYxl4DiVzXaz+lzERFBTfwUUKLx4W3bOolNXqxVvgc7uDVyhMArVGrwoBIgPAasAyj1jMp54
S+tt7dtyOiG+PCgR2XGSikc1F+eoHVvrUsyMdWNhSBPvLTzbMIEXaH12O98bomLSw0d7pu0UG2Lr
IX4ZU6PPetsbzbgj46FKOC/n3VWIwJHhBbi5b2aZQ24IQ2O7KYqwflBLab+g5Oxf61l01iFvoayW
a3ELxn5+rFxrfixNu7gTcyZWajQTIaResnY+Jtk7QC1gyeBOTkgmIkk/xolQh6VVxLjIq45EGfRh
nNcmBaYdcJIPFZ1SlG+ViP0BK70Y2wdDD6hXtV/40UjIZsH7NFuw2mJLP4aLC6J6YDB1Nui2tJOg
q51vTDCcL9YwES+mFUQJ/vbsu3FP9+SguqYRMfFgeKkaduVbrQUhI7JFyhz3sqbbMy2+6ChkRoST
9K3uTJYwropkMrBMMoeG0hXSj0rCi/WhX4ZuveBpdXmu/XZ53Yy5vN1muZaRaxqDl0Bx8i78ZtyF
qHYHgzLfivmFXcKoE7fpkBuTMdqeG+HW9IyRLF/R7clLQuLBOjzoxuZwHboKKtnAZHlDv41F+SJn
rkJswiIWl1IHhQRcVI4rV1QW9QvGj5yvcZ7HW0nQmWLa1bh3nHjNV2RRwoyhBlt54gWc78ncoe4D
FbOh2FKaFBwUq0W2xD52ayPOVJNRxWMChQTYgi6PwzZ0WdFTzzjR/tLPsXL7PSI/Te3PkLhK/zij
Peyc1CIN7o2y6ENSUdvSPTJwd19xY1Vh7PVD3t52ShIo7WsuEoH1qfV9rYHAxV1a4dfdiB8tz/p1
M4xPXmjw4xnbVRj7RjdYB1r3QwCKz03bZG5hqx9GJvJfQ2h6OrL2tlNU+P7gHwHSsa9glDMxbLRh
JaGRjX6Ms3F5Huu6fPBGpxlPmkb65xIOHCNBpceXAZnW9cTV69Du+ykzwfCairueAObwOCH12sso
6vDsF1kn+679866+M2Z3SMNbls97EYpTz/QmAurhcMj1TWWk2Sm7tp8Y/kAzOa9dDrfoJNb8d5fv
/8ZU/94DZv/7mfA4e/r5CLj/+I8j4Bs5jhGNbZu7wW1Xcv2YuosPNt0kHlIMYgyK3qIgfw+ftz7g
+yA1i//tIjCX3/r9DPjB35NIsBEh+2GIBezyH8ypULn/dLdglIYmxP+RgLg8WUSp/HwGpHqcyix8
ylpgubSMTeKy4MzaJCEKZXzqO9u4qDQW8ggweCvjmkEA3I2wc1NQPE17WmXCRfbb+fkaUxKKLzaO
2/ykz5gDn1lbz/OfZx5SW5raxZCATWjEjSS6dzojtjBsaWTkFIuMkFVen+t8WYqLNV1ZkusOwey5
5HFGP++NQ6KyBt3mGLb8NVHnuXlakqo2nYnUpeDjvwwfadZYt1nmYWHSg/lKzdqmF8Y6jFYsuyXL
jwl87JhUi5GGFd6b4ZzBUlucbHmr3ady3VbzaiNmtT0JwsnQZIe0VZssFvDlOLet6XvQm353CHM1
madNrrQ4GSVfTOI3gqlV5ZZecUq9nWGjysop8cPeOW79aRoPweZDRO7KmgBrOhoAiWhltja635Gx
AmMQ7wLhA0sPYnf3FQSycY7K2LNBMYnVo7+Qd3Pkm5v7iQ42Zq1NW+0ZPskcdkc7hc2JW3SLeZjG
rMO/o6onM7enMg6CzuMYYYRj5KZrdRdu88YshZYqav7MKT4RVJu/OmmVNonRtOqSHmcF470dmchv
eFuwWbhZf7FsqdEdpWC+Xmkgd0Zcas/4ZMiB06UqA1PH4Yy1km+p9N3jrOmUG4Nh6Y8Nzyqso1rC
5zh4gzM8O7nDaKFtcv/etPIlJfbalkYigZRCEGvsqTpsfuXLk2kl9j8SVTAkrqNxiTic1J7Z2JE6
b1yXIbZDo/iybk31tfUNMnI6MXDmxAsgsAgsdNNrM0O7wIZGLYyZZTqqDWs+lUs+r4moXWdMFHSQ
a9vtN4NmElmecK7y/HwuUsVp0MxUdlq0DmoBj6DONMoNXMaRlRkG6Fx0HWXkDbow9jMqbZQ0GLOb
bQvzZzEppU9TXK2vU0CFxIncHp49udaPvfBGfTDYRKpkNjNJrwabznmrt+YZcE5OF4h23q2pgtyP
jdVVr6PXelcCX0F5KPCVtLFdOcuWrFPQT4nTp9U3Y/CRSEyrb+OKKauliIWY/U8+EDYQTmRLZrEs
gqEBjDhYDyWpoVeNI4iXHixnYSKTElaK1HQs7tteu+xNmde0x2LkVDy5+lmAhqUNQx/z0czT2UuC
wVup1/JWpfE89OK7SReijgIz2zfNDa58tDCfJ2rFy8fseObM9U2FU8G7C3s6V3otZR9PxTD48SQ1
PhfLG9PvPZgfED4UYfDRt4oLqkzdXUjpbuZxCs8rO50VxJtYQ/7mkmBpWhlhIMg8bjiZ3XN4H/eW
kraDIzk5JqqhwaOX54D3Ag4cqm9ljhkk6p1ibo76oQ3KuOid+dB3zUJfcJLGmeXM9XeZKsmBt6jt
b9IXeXGvMn/+7vtq/p51pmauXxjNnGCxJktsrAPrEcKx/+iORM7GfWEFn3s6o+5hNjHTOW6Oo6bp
lyzacBp8V0jC1ZHc7PBp9YY6i3x6d2OE+Cq89IhceBUabcudbG2+F49bsuTo7VZnVWdu22FMF4pY
g8tyahcji02Fv4DBjxsaXzeDRK+WWff6OSUB9rFfS3NKtqmnZq+h2MR6k17sYzybBcYXRFDHZbgs
1UldtV5/NwjbW7+Ukyy6MxS8/imrhqTd1vgEdbuceQPq5sZ/8BmXl1fCRxdzZJQy+F7ogQ9Xj4ML
NIe0hUurUMZ0HBQqfLbsOQDa5GVrFoX93F9b+JoUroC8PpJZi4mK90ekqIO9BcMZLwbKjnkwu4sx
3ASbTDnHu5sucDcM8NqKEZhSYrpFsJzAdWvnhP6k9xG7jmziaejSazXJOYjFIvu72sDEF209FqFD
3hkNKZdl6dy2eQ3jfVJEGMTZsHW7AUXXfqKQDLRxuae1xnK2q4q6oh8+5oFfhJRjuqBnTXIdACY5
v1335mLEu6O4laruG5sBllBluSkJBE1erCy4faFjm4VmOyKTYB0PDKpWWs+tzwy7IZDO4zDZSJ5o
oSz4SZbO/Uc74Hj6jALDGDC8EEN8mnJ/zsjam43HralyERcUZ2Wi6w4HjTSIkRtzlGDns7NOMOAX
vJLZZJbBUWFZWRlhA8tfvBl8vRVJm8ftYpKLtj4vRZXjN2YStUcOI62/bfFPmknDBtMlpZqGhy1f
l/m4Chs69hGcF2MhKGaWbSQYXF6kBbVSJESafcW7OTJztVr7lkbQ+n0JiqrHb0ELWCKy6qqvDKrs
EyivaryqLcMqHhfelvhYWsZWcFdgLkhqdxlXaqpAvHYt6mx/dr1j5S35rbftsrRgdked8KxdVA/1
IBxyl2tr/Ei2H4uK4JZQFz1rbpuEmHHqSA6BDKPG2pbvshS8dSefsWDYAptTNHLMChEP79Qwq5bZ
Q0PSwbPOmCSX2c4sW+ubfuh9yMx52d/LrGuNC6NlRBnPMqgfOzQaWxOTBEoudAJRdpy/5/a2foFH
6H6r0qqpj+fO8S5SZrVmVNVo/HjRXv7Ihf/fqfvfaLD+5tR99NQ3rz9Qzprz9htddkdF7b/2Q/Tq
ccb2yGPjwEwKLRKf/5y+/Q8YxYkVoN4DIc1M9D8NWA+VGNHzCFoDurCuuaeh/jh8exb/hF+C4/ou
lw3c8J8cvt8Szv6/UnOx3pOASRDHLvSGzPF2Nv9DXhGKILgqY+0gFFX6Vufkt7Cdf5TBoA4T0Van
xI7rgz1uW4FP1z3GSKmuuF/tM5VDwoOPztTey+4xtDonm8qu6FEMF3QMitvF8n/hvtnphX+oK397
t3wv9LLDPbhnp2j9MURtDijmG6MW8SIt/VnWpeVziuuDj62AQs8K3iLfQGtr2ztRdHbG7i6b+oo5
rJ9b0J8U8zGa5dVRnongRLiliMqs5EwchiPyCldtCFdJQ34tcBhcmR09xLwjiLBdHdSdeFi328yz
jYQGhnvfBoxdYyekKRXlRBrvclb5TacEqEa4yl4HhEd3WeeSr2AzJr6xbM6cqvQZlde9LL+GxT5/
/8Pt9xeCsrfwvZ+vJ98SMhpi83zSG9+nSAxzSW8QY2ScsovReNYXWdFMF5OVKn2ScdiLs1aRc0L2
uzhV6T411z2G37b12ZrSerfj8QNIp9bMOtQea6miG43P2HWrZHXEr1w53K/vr6mLd4Q3iyOGkKT3
xgtqUo3MxLVifFTG/UDS8Cm5tvbLUAaM2LD1Zmc0luQn5bL7RoGQ6UnJQc2RzSDiDsZfH7M4Xvok
wnWxh/TCwGJorp9NTuKfZdWiSRxRm+y4PJ3dYWtdbpdpJKi/36CHL+sErAtwGzPrWSz51y0vcGzi
VjUOA9MLhpvMFAA8ZgKNzeYVqOhA1gDRnusA2+SwsgcuS0uvDM+xNNqxo7ezAuxBfvSRibJ8HIWF
AsvLqrtB+e3TaPIxcnfL7YTaczypFwz37ICB8SWzGeuvVqC/6bI1GG+UGW+eGcaaIN0OLxnTGzcz
/bnrploRpIdYGG///gbaF6p3j5hLRrwgVoz4Nx60d8W40TExkaZhxfRJ1XHvS7YMP+crocvJSXNJ
ew+3qk1SOLG1waG20vDIH0fnLp9FSRPPQIyhTWTS/XSjfCYjB85x1sduSjEwgnLtrvEshgjQxYAu
I5jT/DJcW5TSHfk3GT7Ydr2km37SZnU/R32ruEimw1F40SPbnjVdrFJTCrjliPe5MwYVMxAuD1lW
lE+QO8fPIG1hSBVFw1lRp9llTe8UCaVX5PeDhwUFvu26W+pzWUQaXVrBh9qVcw4RNhd+V0RW6xB/
EkiQmCIT5KuZzEYKbVfnRlrpS6x/rndkl3Z7BXPYTIYJ8T5pAEvO+Gooi4S5FYkQFT+A2kOJG2V7
14bGB1CP9ZidQES2xw75CsUE6JI1Papb6T94a+XqI69xs/s+WPoy8ZVxbjbpyITZba9zRuBfvK5c
LpxKlHf2FtIx/8W1/4tLT34YiUy0MFHwvVtdS3sDDWENdjxiy43U2psXBfriq44squNtFhRdbqmf
G1JNf4GTfue+2hf2nYBCH4pILdiy5jsZbJVusDlnToLabpuDa7TLl5zM+vMesZoOpvLUGTCouu5U
8eBlcRkabWKr/2PvTJbjxq4t+i+ewwHgoh28CZANk8meVENNEBJFoe9x0X39W6Dq2SREM6Pe2LbD
Ea4qGZnI256z99oyulQQi2zdiqEyULQ/4bx6cY6uVlO6p1DCNaTUZCIteuRXu6M2GuXoZLQ43CEW
28iw+z1VmoboDy6ZMye5nahohiCiabyCMhsH0zD7FJZLeHPUcj0UvbqXTSA2eihUhDY24aVpEF4Q
sYruLCvEE8eD2q9bczyxE7xw5dafnU/uvqS9w2VaTeRJIiVKI5eqE7mjF1bBKXobaPpUnAWpds9p
syNrJGncr0R1IO0gVvQ6rapfEUwK3aM1tySKDBJVY0Yzg//Oc/XaSLU62VljFUJc0uOrSa0Jvs5L
PQLzxg7jBcVQbxuizrdTPLdXorDqTWBM1dbkPS63/glLxqBthxLpgIeYrTqWgDN/6mhCaQPSqD22
jXKdBMP1bNF39FXLjh907OT88KnbXEMFIxZa0+YEFWI1XsoZudmQy/EoqOncUc8aCYuOGbnqRLGm
sbyyCbWjQrFAQY3sOgioDRqBnBDiXesk8xksA3Rsop2+6p0T3dMP075CCtJHL9ajniu4NYs7I21L
327M8ZDNk3WhdvGn2sq77/Ab3I02tdYmeNk3+imKTqUlvLengyhkOYYeuJx+VoJ0mRgFlyhNQ9cd
Bw+oj42zjFyDTUNs7rbtyIzhcpr4I9vosU7meqepFJHSkGZvLCUBVLn6feq0ZBfVEUE5dDE3TUb4
fMWtffPxEvJiYl2NOkTsbNfUxUzSqKgav54xbdhDyYlUtg8YsF/qWjhHRck9NOIU4BKLSGOYaHvV
KrWtjKyQxmP9iCx5OHedIdnrc+wy3gxKA0oS+QXK+UMn+/o4I7su2jDZAT41PtUTTZ7WdpUNObjN
XRUlytZtPPMx7cvkqsutaJ/boP8ahSLhx1/wz5UK8zUbI45MVPuYzhZB/6slQYnRr+b1wBfUUv2m
rDTHL7mZftHHzr1owEBstbIm89hA1Ui/ZcR9ZPV8eGni2ZLWT5Vt7dRcfwHBvnnrfCiCE9hIMdAt
3Py3Hwq/WVComFK5RRrJjUH3fKtMjfQ1uz+kjpadxQ00jc75aqnslBqUYzm4u4/fzKqKT+wY7nto
i/CvaBfg7nv7GRD+dLCTQVxX1fBEqo0FT6HXdjkSiRPL8gs3e/V16YzR2WWnWOBvq0eN7ZQomUqs
Mnkw2Q24KPczX4zzt20zhmSgfIsB56Z+h6r2ptWL9luJzOkzbn0wZsFIhbI3TeWIDTHuPFCj2o+U
7pk7gxWhOm70lkcRngIvmM59UgqrIKhbpMk+Z82Ep8CJqFkKZCB/aQSgV26+F5ndZTT34/rcDsEH
YX9ITqCdzcVGs/rWtNSI+qQrI7Cxr0Yel7hejYta9QdOPZtiXFKkdau4GCJn/iQnw9gOoQ26p8yc
w5yEFDDbwbgmYpwGeRvW/ONm0lzmmAXMTeEU032dKTEVlQmBZzjE7b2mVEdVNuVD3iAN8LKqJ6Jl
Qs/wvTZm5zPnBnMHhRWNtwa0CqRSj+KRxjjt9MFCqlPHcoOglFb40ncU+Vz9HBpF+amiFHkMS8v5
moF4PwpFX9A/BqdqerDmRQo9qcSAIa2jLWkle22UHrS5Q2aRv4godecxp4/wtUJlmm3d8hO3tF7b
g8sp94aW8CSkJgjaKWm+DOn/ljX+gczk1ezefO++/1W8uPqeP//PP/YyLt5GWb/8gb8qGtQtkIxx
Aad2wCnRWUbiXw1FRGWLIZfiBaZ1m5bjv0oaJFZzyWMPI3ZFNVRT54j3V0nDXhqU/FX+hYmMvyP+
Vklj2WJezRNq1PwfcQMWEHeZMOpqMWQZChGVczSk1Pt9JGqeXWZpDlKshy29UePcuDG1Vi/J2FMD
ucUk15fHmJ7LD9OR+XRIu3YoTmyMy5K0/lCo7wydrYO2/BqPSXZxrepjdjlPU3WfE9ryWA3L2cEy
gvSb64bDJ3fI3K+mKdnnX/10N78f8tpktlo3Xt7HIgFc9gdyN9ck72zQlaC3k8uiSpQdmk/zAm8U
Fig9Vm+6SYt+/P3H0Ru2Oa9Q+GKVfrsPiHxEjJglEOWyhC5F1ORPELqKb4FTQh6lq/bz4+et9p2X
r/f6easTh0gUq5E8T9Nn5MepWh2sulX3HO2i7cdPWk7769+Q70SDGpe4SdP67TeL4qYqpzmFjVN0
l1h98kMSTf2JZf69gaJbvzkhZOetH6JQgpOYMS5LPNv7CTPwr6aOUYnDiT3oQVf/kLU1cH6z9BPf
blWH+f0eHSYvZlYNVcDqPbbprBZg6y6RdznCr0CV7NB7hXfObDp3xSj745i5PaArS7mjClf/PT47
fA+m7RKLwxBdIkwXM+3rg5VrNxMaaJ6floT2NvGwx79+iuf6zlwgUpQ1hqMbwN/1ISU1nS7pyugy
dmLzSaqTskdmmtyOaRpd6lXTnShYrg9my5eCm865DIYOD11nZei0IEzdDC+TsSmPBO0pX0tw+jel
KoJbR1fGRxc3wH6ysBupMlXbnc20wVM5FNPvvew/WmffmSZMx+XfDGHxx8/bFz3vPwgvO8m5qQMc
h+6npRvglv2J9eadJwmyVUhOX+Q/rDlvf0jZ0LTMCfrs0e9/FWOcHOBvWbsBD8zZxxPyZTKsZiT3
YxQtmjC0JaLv7aPIuq3CPhUXPTmCnzpe5TciypwflZvO8hzNr/XZDqKEMkyUp99NBYE6pdvcOVUz
4ymrT0FBnm+L6Ak1zBrIOuLuKipLu2D2IJ+fs8r4VuFp3eY0Sy8nks0+z1OWH3LYnSdOwu8MZwSz
6HPYUojJNZaf4tVlJJ+jxO6FuEAC6Jzpk0vZK4tszFtTswu0Ijz8/fe9ULDJRaBUQ41odQSVrhGx
6eoXhmbRsaS+YOa+tF3Ia3QDJdJRMV40kSO/xKj+zpSgEF+apDuVs/fOEvnmU6wGGGt8YMtKvzCz
il09mKL6F4Dpei/NlnRLgvH2U+lW+w4/zIkB984OQN6NigKesYYtabUDWEXKyXbWLroxh6XX6eYZ
2VL6qSL+OxPI+K2uQir0W5T1+lftBgqwVaVdIIelpGz2+r6LctVvtaI7Qd9aofxfFl2U/wh2YVK9
qK/eDiA7nHvF7LULF2+35ffRZDdQEaNuZ3QxWle2mfASe8dwiPUJrbLRphcmrh3VK+h3PBANWV6Z
Ri2uVEfCHKVQap/C7L/3YwOjhxOGxQQR22rIOUUbKfBfL6ixTRdD0xpbrXCzGz0erD0c1vFumIrs
exNSRz4x2FeVcNZuZGkgv5e2BFviOpYE4ojS14p1VKY4vQ4gpoP6MOTWdOr21mJTPqpxKO6QzMYH
SAvT3rYaPAFol4YTR4J3ljlNhY5DZhXECM6P62WO23pJBMyx5263C6ZUXoZo7+/jvNI3lh2Fd41t
c3/VJpQW2qDtYmn2n//+28CEjB+Ew6vAMrj6HXJePTFK9tFsDNTZc1/AbRXFJZ1t+0IPg+AKuiqc
LNMu7iCexmcFUJjz2CrCE4vtO0P25U24lsPLgJexmoMo9USvSeMY5G3yM7DMahNSlgPrvQFxgBqp
tl1kT11Tn4HZiX+5WtN/daq6wKMv5kMEIA7IuNHQqDwZPPEyJN7uBIRBkJSybLIcEdd8CkixOe9P
HE0dZ6LvysjcSMCEB12O8rLOvwd4WlDhwas00GBvcxmg9RaqPNLMimqvFKAyT/xuf96G+EiUSiw2
SKSW6+JhaHSjkk7qUchYBp6w8+oGvGYDYI9zRlhV2d3kto0vZfs90tFRO07pHoK+nG4j3CvixCnk
z0Pm8mnoaSMeXfLlVnX+amgTdEziGGLgXJpLluY1I5BxZOXddi676mEiVSPxjKq4UgT7ysdv493H
09/SlnAqIrJWEwl1kGG3g34M+9DYTRE1Q0eTKrES7thupgKheSNDdY/b7jFFA3ti93h/ePBgB6w6
Z9319hkXhlQzG1tH0dZnaGviPe0ne2ebmXqbNa72TRud5tnNI1bhVI2Dw+hmBztxYN/xfjZ57nYn
lpY/V1cEvLwM6iwL5nG9smSFgkZpTo4xNczvaqMxVKFbl5icQqP1BRo7tGEc586soJGbj3+MPzdT
uP9oGHRaPqxu2mosKNFg0F5Kjhp4lfMgqNpzVE/pj48fsq7XsorzFHBiGkso7319RDLjrtLrOTrO
9lReTVbbI1ejNMhKEfP9bGOXMSb2SRbEmyAdgeqbFR4SOwKqmUkxP5Yd7YKFWR1uP/5k77x69hcV
4xsaecofqwU1CzBjN3ww3o5+NpYapgfDRZQ36qHvFHC1pjIofCbtiZV8ea1v1yhqiJxVdR5O0XhN
3Ew7cBRFrpw7Vupkm7F0ms6vyHMssG8jvt1kQxAy4IZwPHXDe7nCrR8N6Y/WAH0+6kCrr9zRADTm
MTo2tlleiBoXaT7EHWVJeFglnfUOvPg2n8fbsK+t4wAnemcqU7tTFvt8BXD7pgGN46N96+5to74G
cDvfzppJVbOmU0OP+alR5YMcEnFO0EmyLfB/+w3k/a3F/zxxGv7z8E2MsIDfsxwRuLaujqF2E2es
qfa5Xi/zI4MxvZmjQOwbs3bpHGOyP7H1/Tlhlgc6DBkuGw4MpLeHNYZLrs+GdT7aYHNC6dQ0uevC
/3hYvvOtmJW0EOjeLLeZ1UOw4VezkpjnwGqCm942FnB1ATt70rRs8tCuKfcfP/DP067N6Q7FARN0
WZRXdxhIPQ2Hjua8Q3CP53Lst1mkWTugzvqJr8adaDX2OaBwzqU2yO/GFxSrAVgXmRwT7JN0uo1u
h4GeSJM2VIsvamFNhe/EvYnelVC1L3rFyoXEW2n0LciXvjhYbWBd6qhn0QkpiO7VIZ31sxbgQ4Qb
ro7kVlpTcq0NbQw+A+r8PrPdMTjk7VT+RDCUPyMWaOv7ydBTnHOyQnPZ1pn4PDRZetGLzn1qOUZG
G1uLqu+0nm2wRrrVDVvDicxhi+Ive2oqSSoGQHQ5eIh/kquKnwt8N40Jd6fDF0j9ZszNLXpvJfTL
NsueulCfL4DmDS1Vf9HgsYV9GbDjAg3yhor0BBT9TupZlZBPTP7mV53N4zFFcov4uRxSiLyZzH61
FaClDfY46xnWTXLHlVT91RajfiviAfpEVDX24Ie6pv0oOi0LN0oK2NuzuUN8T7Bz9F6vqME3Iwex
6JVFlglA/2pyLFIjvUVx0NI9R3D6wIVfj/YBxoTKS+KiHY+gBUus9biRY6/VR9iKYYCXYAStwcsr
0SoAeS8PiXQLX0dj+4xqQHzqUPAGtJQtlxFcTVq/tYus0/ZwbBLakFHzRZdYoTau1g01grCwrre1
EUT47HDl99j3khcPWxNHHgc185eIVOIY+sz62hRpN2wEG6UDtrzgj5Tt7IL6jslF87QurAgScMRw
JAx+jjeSym7rd2rWzz7S5hpIrFWBEjKLaPCiAr6C1xZshZtWOMNZ2+Yi97o6ipQNCY956Zu1GVzn
TS8wHzsWYJRUifUbgzCTaA8GaDjvkgZHjDZNdehbkDkcL60aPg868SzcYvc3cWK5sRYcezfNyq3E
+7GPlNR5MtGBGwt8nFHVihiaoJsV/WemAde5UTUnMDhm03Zb0RjTQbQif+RUpVceK0/wQ5rR8pMU
oSK9PJ7Sg9Tt5jOL4jj64TSKh7zQIphd9QiGoB3FT6tgn/XMqDbumoxO9yboSppG+TzBkGJYzktV
qjBTRudk3g/Qeh6dSPB4mUZ14i9+7WPm1Jm572MuyV7TQWw6C9EOxOdx5CKni9KEmgDRz0SSBJ2t
EIBgp9NTZcXQ0eo8IyUAtIu2x3uaAWu35xxEBnEJ7iYs50r1NXyOQM4YPPJoJISo7sPE5mju6kTd
7UEciNIjVgRAT9DgV2EDc5Pcr2zHynwkElJu6qkjqyKtSpcciDDtf1i43FQawnb0zZ5NaJwaxmx1
hwshvDAGdcYQZIH2J8s9eAzcPHW8EOTNdcVhEFY7fFoLjFBkXIjMhYA0QOCpD1ppirOxmWicBSY+
je08KRi88a03R8xEBAOU/Mj9Fjl58MNY4oe3IiV1YBM2LSGwQ43k40wvq+4xcJyku8aXN9yZo774
FgNE1x7u7CTcKcIJPhdVGkO7ShfuTjeoFakcRsxCEwyyTjdNLTg6ZbMDQyOGSU8GTNy/mALUkkSS
1rLzLVul+1SBvTS2GfkgNoIdO3cu0qkCrURgxjB5SaZx4p8T1hwDFOePsDYijkAUwJ9mO9XPc7V2
HpB4pMCLGJGqVwJfzvcaHoYG74TVt1DiQoIYNFm19xasr2aTNaVdeZ3mJIK6GAaHbVbLxexQLQfs
ONblp1imZuprQ1kkVLYTTiRSK6arOVfmT2C6WHbCXs/PwqScHe5zg/LLjg1z8gfDijUii0blNglG
LlYW7DbTJ5rAmD0SmfpLOSl6wcJTlreWaBvoSqML3Vjrh0dTB8vPmzJ1z4qc5BM/AHEfcOvu9ThT
hO/kRT/5eVio5bYERpdsHQuqhgfovXW90dWiYqeHsX3vcpvFW1DSMfBbaFsXljDnRxdTBM1+4K3S
Ez1gPdQ82qxCTqjUcFPGQ433u3egfkwGe4o/DIH4aTpDfCmSIjH9iW9YnZnKHN3rhqi+tPGs/+jV
cnwa7VySpB6Bz7K5ut4YyIc+K4CurkIRQDAL80KxtvjzLAlIJwRzF+d9F/jZVJvVrosH9VYFf5Kh
9EfEiN1kNC2/qQzuYVDztSUqFYFj6egdW1+XDWexK5IvutFrz5Rdg5uMlhneQHW07srABKxEQC4R
c5xy1Yss4ZfDijTH9p5jfeV4JF2wS6KxDsLNjAP/16ByOoRPFMHbGXRNJlvcNxb+K/xTwKQYlOWm
kk1anhMsPHx1B2Sp2z7ubRSplH++4nNL+w3zSnaHydSs5jg5kfIwKba5VWopon025LgqMuxXLvEr
RfYJ1JVbetAqrWtVqbPMl3mFlCnBm6/B4LUdCWEAhJZnyEm74NBCcT5RRkKjhklh1TbxvWGMUIIm
9YxxKJ9H2jMF3g52XH+aDTQeqJLc/lCNaXGOdhWlLwvedTzQQHk2cYydaew1EheaWsjzEX9Nihla
lLVPqpRz3RhljMdMhCzpIq3EN0PJ03rDYQhfQV2AGNykidU/po0VHwadmFEMbgKC3thryl0BkBYP
pq6nPx16YpOPQdOVO/I90M3igmgwa4pc3nHlnpMND88Uv5Jm/tRa/TjsDLvp28thMidxCDPXOivq
DCIBXVRDsKBl5hNRGeFVN1vV04BlvgZZINNb0hmVH6Vww55SSmEgblAW/V0nXfLcNCMDvkRJuGbB
cZN7YXUIwljl6VxxXmdTkN3CjgxCuINznannKreRmfunPShf8tIc070aRK48BENVgP9Bqo0ty0RE
d6mx/nAmnLhQ3BiG1qsQC+Cz4R50g2jAoglrw8eEloktQCRV9/SSoemNsAg0IGoUyregeuVnqww4
U/R1XFE5o/W0zSyz+drWWhJsQttG5dTYVvQlVhvrp4XNp/AxlCMXHMdY/2lIe7gFF9A4XqRnkCZA
QVi3/UIl8EkuAaXZTPkS0lPwBv3A4RztmfPAdu7MU6V6vR1qHIgcYX6NlDjC6Go59/McTvfE4ZoP
ArKxeVCKiiIM1y4XeJUaVPEWakpv+kDNqmOnJiCqbBCTX4wpnZ7NZugqVLDCfBjbaHxwnVDEHlVM
1r9ZD+B92GoVYDyPtWHn5rIL7mqzCQeWJRP1LlCYoEZtPEOgC1t8pH5hY0PYLQfrS4WzQuWPCS4j
r8Ngd2sPU/Qtx5206dzZuCRwvd1WGN6jPWd51pRhQNTnGcikrhSXKNxdULspFEn+yjcdsMa4iUaQ
3NuE5ffSlH3/MJtqXh8S1Wix2QxTfgtpy96zyMTFPpkqY96GgUUJINAjo/CM0gieg0jN76rMjraV
UdSkx4ROirBgmNknBcvn4Lexklu+kUw13gCoce5uzjsl2hkZ2sWtDqFk5ogr3V9aW1cOdoY2Tzc5
rInKm9y80y7d1NDDXeUaoQVMtDPInZQz0ajTHJj36P6yT1XEn9oRI4Z5A59w99gjg2s8g7iu/Ig1
YZr9pkM97ct+Mn8mEEK+d/GYx1SM+U02FjLzHxx0EWy57RAWO5xtlHz6Chc0C7ZTyo3bYSgs0QgR
imDN+QN+CNx1OE4zKGM9degtTInwSxUP2iVN4vnb6IzpZ6MrxLmTyajxkXVPUOgaB5Jg38q9NaY2
+LBqrjn+ILzfWxRMgzPRtw8I99y9gP6iQaHhsLUXja5sC45e4hI0DzcEO4mTsyo2nQv2W2J9MGYC
UgWG2UnOQkmf4/+jl1ESQNP0D4URqpbHRXrGrDWk3Y/cKPvHKSumu5xBlYGt67CLKqMsi41bF511
xvKKCaCdNDX1ZyAvR7ouwIhc6sxLl6lqIKiPxviTlByGQ2S04+Uc8mW2Vdv2j4KaogJZJtR/jhOm
NH8YRbWr6gnThyu64B4fbYmztJ3SK/rO2S97TtQB2MZsfC11sweUEWsIoEOtLEzMNViH4cbjfDtr
bCR8XKzqFkZQDcQT2GQNSkbJoL2fGe4InUNUY2P4CnQXcI2ROl0YKuEcmxwfd7oLigB4+5wF+cas
k/CZYpaNnh6dY7fJOmX8ajWJNPb2oAa/Mq3XD6aYUOcWrEePSzfiKupA7R34FYYt6zu28UjXx89u
w9Rusza/dkIcGfgpjGi4EI6S3Qchd98zu3bGaCMAqF3OKUI+n7MfjLS+ngxU0IQKR82CrTOqEiCc
GyHb8FpjMdK72pJGNxSJ9Cw9V26kDtnRq0PuM6i+reHXnDaK3DUo1zIf2QeCSjwq9mPBX7kkPLC9
a/tMu8kCXo1X6GBtPSyA7tdWskjsqrazNa8nLRHaKrYMrNOhVL4iSwJwGtW0tXeDUPNfBMEpD3Xi
JLw7acNvnwBS8/9kZohUEdzA8gXcAcxTiAxAr51wVtvmwyD7nQKo9txsaMbuGlNyYsbpQzpAzql0
OfMZHLPbIjL7y6Yyk4F0zXF2fYIb3W+GjvZuS9WlStlWlPI6hIaDobd2YuCEaoPngDVe8UZylGa/
HJXpEfMzlMoMiF25G8ide2i6qGnIaNLDTy+lmv/q4f6hLbaj/0zXuIrl82t738s//pcajmiWf8J4
X3gnDrIHyE//VsPxtxZzH8oPVHH8IfoRf+E1QD1De0ciTWI73WSNEIt/6eEUzf0nOjgqtIISlQEm
2v47gri1iwFl3aL3QPFCydCm3bt0RV6pBODV2hyvlOqTqlQ58aPUMaLtKMQ5tzZSS4PZrq+6OOBq
nOtTiiakt5j9ja7tcX/Ae5ziMSFJIp/xLTQcuzz4CMPPCbu55aGu+BSpNRGUjVO1lxUo3R+AmNPf
zdj/jrx/6Crj5T+PvPvn6Sl6zrLn9vX4e/lDv8efib+UojCSNIqncPwWF+lvMabB34Hgt+hwkGvQ
j2SE/d/oI4iF5sOiuNJwgC5j8NXoU/lzBoPVNLhw2PzpvzP63pZcsZQS3ELetMbQ09GqrOObiklC
NnN1Co6Zoewm2g1U7wZBSuPonqjvvq2P//Uoir7IwvkP6tS347wwgLzT4goW6xZlVMWtKPBkp7oY
fz4FPRfxAMvMteEgrvrPdUlea4x02sOglIN8RpFQKKGzf/UrvyPafOcpC5mHWj9iNX6F1ZyVKt8h
oDDl857mszwQiN07bP4fP2VlLVle2dLPt5G0uPhFcQ+8fWUGfYBhpjTiO/b0s5YXNZZLDpSeTCQY
FZK9Zvu8okRWTtmFKQGu5+rGBNNSqo2n1j21hxu9Ui9tagUff7K3Xarlg7kGeyjHFGwWS9X+7Qfr
ohYas0orLMm1AEpgfl8u9k/X4aLFSAJ1Bjbf+/iZq17h74eSJYS6aWmYI7R/+9A+KoaO8GaAwEXi
HMZSKQ9c41p/Gu12by4Sg4GQYkSmRH5hblD9RrOuAACOe0sU0SGykhpEROhsP/5cLy2Qf/fNXj6X
STYRLm0onczX1a/UDDrSLpigcCGUadqU7rQzGg0fMqbX0qJk1RNpEGqTdjdn47016qjQYrf84pDR
6dMcHS4cEhP2M1IRj/Jb+MyZPrQ3mYAw48mqDL/JGT+EQwDNXa/3Y7FBMUz1XYnBzbaKnuPN5aR+
4nX/OcRpfNrsTPzIdIAWRfrrbWmw7G5oRxzJk00ApiBYe1+HxrD5+OW97Wf99e4c5KRIDih/vRjg
X29+KQ0LMxaRr5jqvM1Ka9zMYW5tqlLUvk61+MQi9Od656IPXnbbxbzvLovu629lGHFdUddiRkUI
LIaaSFA1nwAeT0P1/3iBqENoP7Lss1iIt49q4BeqVa1FgKpnbqbUFpm3+qnIyRfb52r0WQZNW1xP
CPcNY7UUUVDtokTlDZLCVFxRxAO07XRU9GPH2MMRUXeqFosd9Y3Uz0iducZBp+9mC6TpcInKJert
4VCl95xKKy+CingTkeJL7LpintV68s0RYERLegg7g3LulrpBC64OjlSWCJpGIQUAPXOsA+m72Yn1
720P/mVwYOZiW8ImsOTxrCa82qflKKMx8rtMgD+1HVApc4r11iXpXNKD3SiGvCRfND4xSt4Z+2i8
XctampBUUZdR+2pUEs5gYcmxceNPIjpz64EA9SVl4eOx/84iyrbLKdNCkaQhHXv7lGG0s6bAqu33
ji7Yr6ZxP4/EZqAFtrhfTdEuYEE78dD33qnNoUNF54PoYi3rqMxO7dkeI58AWGA3IzVJxXXS+6zX
67Mm1uIvUkzZzrGL+PDx133npbIvc8RANsl0WHPkUubIPExxTH7ZJH0FbcuSXS5PrMbvTHAS6tAQ
LZsEh6jVBKcWkyGqUBcZgmr7KTdhLrrqROi9Ep4Yni+Ho9dTj/MbynEVRDMlT2RD62Eywd3Wugp5
baN9q7iCRnLcWIqS7IeG6ppVtveh3SGQcKr4ZmqKB1znENpQru6L2Mn2VS3kYdRh8JZOcUr/sH7d
vz8cgvQl3woF6Wp0uYFBFVHjw830AW8HTv2XAcjkEzNllcnHyv3yDv79mGW8vZoqJU44a+5Uwysi
d9pqExw9qpCQBuZp/oEUODq0ZtBeqMRMP9RZSI2ECvMGb7i8jekibghzeRrRwdDwMQRSdE3ulCl/
5MHO1oY/cNu7CTk6dpJvBbHQuzzJ860m3eePB+dK/LJ8D4NzMFJb7HvQW9bCChZmqMI1BKHOcbaO
G9c/ycxxPzNxY3UT2/IHbUPAPomeEuhBh930h1abaEhNnLOqNsoeq04JNUDZGLPY7SFap2luT15d
Cu0+I0dHRTJkaiCfKdyNBOdQiqAeTg6gF/Yxgn/daGFWSwpVNE7SU1lWK3XbyxdEqoQtjJ2CNXvt
M4LfAOG+pQFeSyirJdKBR75Wth3pzJ5z6ig33GN6GtFqQwXUGe5ikwaRW1hbOtl+3prGiZVomR1v
Zw9XZ8wBLhodndPTan9s9TqkjAp9C+vR+DkzxS9yP0AO1sRfEFMynXjcyuzx8gIgZi50Hixxiyzo
7UjNO7D3BZOZIjRAD1TVKUBnX47A+aTMm33KgRJmIvyzxqnTbbnUpYQ7nlgFX0Tob782U4JFn/Pr
YsNaz0tSZsg1MOnACD0nYlhNw4dOWp3PcVteyKiY6VTM5qVOIOVRwWbpDy4+my4vnW1FqdULq0T7
Xuk5ywflgvO4qWlpKYb70Kd9vUFC+Yxk7eLj2bFeVLmGLloqnSmy2Nzd1STXzFKQG94pnkVPe+cW
ylMWanQIyNc58Su9+yQstFxsASv9IdHt6rpq+noABqAUv/I8r/eVWQw+rVTlxJPWuy/fCfubSiCe
imzaWAubaB1Mmkm9xI9rzTz7hpjTMnclBUIyhbTixFnwj7GukcGMJBqNPCdpJIVvx542R7J2h5KT
TDvre8rjke9mBmKXrZN1py5Kf36zl0qXiReC30tbe+DdqsbXBMsNsvsMBNHpywbXe1CDLTObW2SF
81FDP3BiJ1jJ4JlfLKEUJrgP4yrk3LsaJKMBGrpTCngtBUV9hH7U/C/xN3u0oY9JPJyj2d0n1KA5
152YVH+MGqaTjqmdeykFDZRNb19vNplychdwm4h6QVgfGNqkpQBMxPypX/KPl8uj8IdS/+ORlE4o
TL7e75Kg6mridThfhIW+QdqSetBdbbSMrUIzFlDIUNXd7uP5py2nljeLhm4DAlucuQjYTWDAb5/a
601u0hrlEMylbF9jqNwkGIjOSZcJ92Wqk4cHtDoR1XUVdsZF3QTdtRZK99CE6acTn2X5hn98FpSA
i1cYt9F64qDCq+eR35AElVHZ6HYLGNOtpepZcoCNGNjVvgp69bqydggOIqJ2AHyp8pT/Y9ke3nwM
eqAUZlmTBO4PfpG3r0QdDAP9VE6cC6frG5aS6tKCTrM0Z2e6GuHPlDzefdQMMVGUo3ZtIWHeA4ua
ENUq5tOYi/3Li/lvEfQfmMVfjZE/7OgX8Y/n5m2q9Muf+JcfXSzXHJfrKegqbCEsDP/nR9f+iS0Q
zSz/PMpDCkr/qoE6/2SYwxxiH+AgD/yOP/UvwDV1Fi6ErKTUW6hD/S3GnjDeTulluVhA2YjsUQXw
UV/+/qsjrDNlhtQ6+rGtsMsd6j/kgClXWgUiNMgoZJ4q4Ep9KMChK6BNlygvPb0BTEQYhRFBkN2h
Jmx2uRUE+S6Qs9p7XREShjzMQatu0plm8MamyfbiQUTLWdryLtJzi4YxBiqiimUIXZiMqWbfB2Uc
7VrCYAO29bR0N70DnpUMMUd5HtFBuGg0wvxYRk25SD/n4Vwd5Kh6orY7lHnAMlF1tj0alVxX3OOA
2PJLJjrUE4gWtSUgK3lwgix/BrltH8gHgJWUKyqtsSo5G0U2Tlu3MBzf6jr6txNIv/tGrYqHIWaF
w5DhDI9dCmCQZniMsCqRCIYA2/ffFvsV7cIRA9Q+iHEGEWtaNAWH49L9FbSi/zTaimkey3owdnIA
ug8s1ootRHTEp3iNOcH36NTWubfbklNxVIz4b5RcNHdUUsT3onWrQ+taiXpuAhb/no66MiMLy5SL
YiAF0YtQ1n8ZUX0X+5h4b8ibsUY9W9ihQaoD1YpjWHO023RSl4+JHg7HtG4gSisaiA4UEjbeGxS3
4ETymbP5bMsEnpQNKrZqtY1IzOEumJdAADjdj7UmqhrYHPgWr3VQq3GM7QikIvoVIImoTP3STEPt
qnbh+fnmBEXNM7hiXFtixneEBr47ChIev5JCCk3MzMioPKezo94Tkobcsu6AJHC7WPRIEFqXXFOj
asdN/7/sndlu3ViWbX+lUO8MsG+Awn0gT6/WkmxZfiFk2d4kN/ue/Po7KEdW6BypJDifE8hIRGOb
Yre59lpzjklT7gpimmX7rtWYP+3Re8wnEN2+IF4755NnwWFF5WJfDSVkj1Wo1c3d6Hrzj16dxk9h
55rdFiWNl53FomzLrY4qam27EEMMfN2ab6LEMW5CCwZFvoijI6Udwn1Pi2ZZ12FSYztJrhQb9tm6
ftZXN4k56ruURO8d0EcU2M4ixjbmssv3iAjRaHepQK89DdZ07z2ruNkRo+hWtSy/n1yBzpvQCr3d
6MtUtHkekApctXfZ89i0tEZiz8tlmqrNRTcH6vOQVS7zVnJsGb0y2+V+q8SbX1nPw1mRVxkyiGh2
v2GQVD36DQ7zcTQtdo/ptzfSIH8e93YSPhRqn65ymRYsI2FnHvIDuSMMit3nobFTeQyQo9JmmIxF
nroi1gnQ86dkDk1ffR4+V5KwBlqJTng3LtNpkit1HPrPQ2t1mV8DU2YbNTyPtavnETfCCMbdE9Qr
FAbLZiOalhgbFYsgzyFTctBb2gVkIOch1FvwtSQ1QqJVn4frGHLGX/XzyD2bU8bv1jKJb7DUdX64
zOfb51F9meeM7dnYaPaqnTXowFqrEPkSGciKK72F4PV79A+W/sJ9FgSEId/dXYl+M0eoBardr8xu
xxQfRWJtQv3eKMNc3Hm44q31hCynORg10Gq7qcOrhMrUJP4pDInw8MZUvfF0ET26oc7qg9DJInU1
ctXZQeCiOQz4exk3N30ru3jTFm7ZXbeRbl5WE+v0Jyww8C69enInohzHyV33bJE37WyS9CydugKO
GcHrDiq3qb8Sulsf7GaYli13ToxoV6mXgJXqeu2S6obYyXPj7yHt0od+9BreV0ZfPncNTLe0aQn7
nT2oT26PYHBNaK5X3cRI5+pVEqnzFxDp6tcsSVlcScb0ittKkxV4oiSXZXI1DK0xXSHaTadNOhDW
s0LrmnUrNOravGnSOUNEhKryirDUpXVgFKJs1rlw8/iToRQIlb2piaPV3DgJQuWGVL3zmZhngv2a
umRsC8sxELxk38iRl91KaROrODiKWn4ppyivAoGCk9hnxWi4MkUFZT4w+hb52TTXZODpFoFBq6xx
gJxr0LDVPYDvztwUddpA6ppauceUXzzU7LM+hekUq2d5TL408h2oGgzsXP2ONBA72yWsWxfgGMV8
nc8EYG0BFMitGEUOIrvM+eapmazFpi7keGOP5OihbUQetyznWCTOlg0mDeq2DdW96owg3wM4B+WV
Nc/1sInS3FRXnSuba4UbmQZ2z5I2ka0UEi/adN1W0Yp+95+67XdOHaPjD+q2xa/6Dxb5+df/rtp0
6y8NhwqtwwVyTVAqu4DfRZsH4BiRKn0gBtoMWZc+7t9za8P4i0IcB5SK9x6+DyX53yUbkgmqOVhE
FGy//+ufDK2Pd9P4kUB10KjDpEY03jJeOS79m8nImqgGeTz2Gdr/thkJz8iV+NrRRH3r1PZ4/eK6
XP/eVbxk9BzvLwkSUvHFQsBkJsCuA43G8QFBv1vS7iMGrqhFV/gwQdvpyvce9ekHOz2a/0f7GrbO
bKIXLsdz7h+t6qVafVGNQrFIE7elKTCXk058Y1oS4azelh5vN5Awo8ILGBB+RD29hmWmAtJZuRlf
hRSaW23P/QIHjVoZg5bUErEjQcBwA0cbmh9Q0UYy95RZ7Cj+VOc8tYladZRQh0IJIHKF+UDedq1r
KZvUHYlIUTo7Nc7B5KXVPsLgwGdQKztvXSiZVhAjXefjBrWzI7a2MxNr5uvqWFQ74o0suKmJ1qQr
kJAhQjbTpenfoKY2L8FDZM01neNYX7eI6ORFUorxqSvj5qyO59J5zJKxQD06C+daWHF4UU5O/JQC
i4qJ89NwGFl6g/huRTWM4y7AC9G0Fgs87pmrNFHDC9L7cOz4sSPxLUVUsuW0wiNrYd1hB1i451bm
UFJgFEsHnOeKjdVnHu2KC8Pj/SREr6UPbF5hGNeDkiUVOatdStw0STkUK144ZdqZG1VjCcMfk2ZD
WIzUZjv1hW431rQCX2vOyKQ1NzfHbVrgXsDrEBN4QHwgM93haxUlQ3VhCSXP79yhICnYzwvL6iFc
V2qvfnGGUTYTIk1jbJCvxaSQemvw9gP0XNIaC8Sk9qiQPuBPRGBjBW8orD20zWqD1O+QYD8qnau2
BYTZfELvWjnpqmRfRY2uDiHTez8zQX8uKFTLma+dlkRBidg+wYR+haKuU29C4gOye5F4ydysp5La
jAhyZWgeGXQXlcebR6b9J06AqogBC/q9HJGz2dTA58qooAqpMBSgsaYXN1U3jtE12XUWK+ZV2GLS
2zTEKWYrGkf1fSUmHiJyCqdsU9Z6oay4j3a+MuLOszCa1RGaWOpS8L3kyWa7XlIWBKPmhGIzOFn9
tOTzzGucZkm/ndUSnmBXZwXqfP40FdvK1LeduMLjR1+s10MS3lGjesVKzxM8JxVSfwl8xnMq30Zm
UBA8LVxvG3pWvDOGhtpHrejMA9ZwjStH9g13Ez+GJCAw7owfg2YN5WFoMqu41Gw4yudpP1bpWTz1
EVPSEkkp2CBzjsZbPqBNswuravml6ZJkrvNW6JcQEYlOIURpwNZAg5S9j7SlVHeonHFExMKxy59q
kZpyZxWE3541Nh9xiLxa/Z0vo0UyuxWPewzVpnooFTIuSj/F6i/mQ03DqIWkRtYEKlkSD2ZqW9SX
Cul4SOpxebSyz/qtBRpMEMAUldq2aVTy1toOWyFuo6nc6VMDRXCyCeRYhTGbNQTukdUhUFBIW1Kt
qpGbrCfzb6gJut6xUbTVjWhzlPFIkD04zVDnvWvplV6zK7tsuJOoccUFIfCju7UqvdNuxWjy+K4V
IjiSL8SljfbOaMeSCbBh5ohjH8ZcURaXgqf17YXt5uhg1XFW4t3UJBbgdxMRua/asUocUkJO7/kS
AhXtFeJIqm09hNGPHMvwHESzlSH1TKnhKOkjcTkJHG90htT5NtbSPtpYdqkAsHbz6kzOKKfZyw9W
v+6zzupXOC0YYkkNK90tT+XgrKbIiszPg6KPqF21NhXx4gjxWKwfSGulUb+tUYsn88Pk0dG6CSNt
dle54o5T8S3CT6TrD5qSC4/nkq0hpjqxysoYlZ9v4gYu7HXRzm43/BBVDp3ABeAdhkXzvcd7GBtk
S0+9Yg4/Rj1qsurzf+qjf9VHiCX+b3HfxeOPR/HYPD3Wx0USv+lvcZ/6F0I8ne4W6hW+2Uvb9m9x
H5UQ5FPmCpqOSgxx0P8WSYqmIS01KIfAHUBCNJYi7e8ySaHsArux5AFjSXRtejN/UictddCLFimN
Ucy4y49g052HZcCBXpYSxDF0rgZ5HXJQOu5nl3fD5I38s0GKxp+/KKv5oaFNLud8chST6mnEVxP0
VnUWqdXnvuvvO2tcY7HE7mLyEXtxF96oxk5Pa+nSUUyaXG90uEjBjg84Ghn6dzFWQYuB4Iq1Kdx6
2IP8PzwKcRvUYCh/Le4ugJ/joyRSkItKuvnyDYM+ojbMbRrD/KCyXG7By1uEKxrQAloMoucdpJgn
Q1AwhW5KFbWYg0YzmBejVCY20ozPY5e2TZI8dWNaf3BqxyWmuzRbPZP0AJ4NhgmIF45PbZqFYIyg
wNSn4llpTB83Tjkpa0vRp3PqwvKDJ+S4fF6OZzB25Uj4etganI6enWlSQ9euWjqczleHLN4VhysC
UxD396c3zQBeyneK2ReiIefkzEgOKPQkGVvKxGg8TLMpA73s0n/jKLrFYM1cWB3IBo6vHzzsxI5d
gochdlfygI0oVHgYK9pz75/OcWf6+cJZz8B9hOvMnU6f9MT0ejFHXotwi7KtG6Tcen1hBUQ9GBs8
4Pqvpm2z3fsHfeNusdXRGXcuTXbrdLOjgv2hyba0kHQzZxJPiV+biIPzqvQ+eBCX2/Hy6WcryAu2
iIGY3IGtO3n6mZMyM8KxGCSDSLZF4Rr4+sKPlIwnV5GHjxWKZ525K8kJDIuOb1dtyahw+5mQiAkE
vdWa25BkqnKI12Ou7j3piQ9u28n7tRwQAh67ZofN6aK1OD4gWXR5SegIvbpuOjMiwue83nMOZDkW
+0pG6Qc37K3DYcNDXs5tgyS1XOUXO8YKjrSLqAOvDVOyZq26eR5jI6D87NNewWEGs/KjMejJneMU
UXAvMxj0fqZBf+D4mEZuLwPWmBHrYCt7PMK3srKaPz4xzBc8+iYXcUl5OLlxkSZIXgA9Ezjj0OyF
mpl7CtlkHYVkRI+DUX9w3946qWV5QhcAMoYP9PFJme6y6GcK8QOGFm86p0zXqSeUf+Os0J/a0GIA
NWunfo/cSOMJLj2JAJLw75AEulVR61NQtFkTqK3U1u+/z2+cFd8xHkXu1zJTOzkroB0doX48/iiA
koClE0erVn6UTvL6KNwiigz+t1QD7slRvKlIe2uyZVAxumKYAsNMdk2xef9cTtYmHjueNQoONriM
C4kyOL5DLaO5GKMsoaVLZr3O365pRRJabRjhB1XGW4cCJox7A9Igz/rpoXRNMAlw0mCcU2JBOnO8
bQjHADUxJY9/flZcOcSCvE2wn5Zr++IF7ua+S8vZww9si7uyC8ezHvqBX07DR+rIN+4STif6ZijB
ePZOa7VQ1dq4E1HG91E4eI3sbgk1LZx/44RY2y2+IhZgyGc5w4sTiozCGVqG84FNHOrFrBDsfakT
Cisu1dwrP6BkvnVO3vKx53OPG+u5ofbiYAPuYxcTZhaoKW0Y3q7+glwe9wOJyRtHcW0k6t4CNcQP
xibg5T1iQsrwileU7W1Zr5NmfmCa53zweL95ELCJVNE86cTuHB8k7sEXhRoHUTpQ+mz/zCvRVsMH
0ok3nmwiCv45CruWl6eil0LGeVZnQRwO0c4tiVmbW4S4qT44t3/6ZCNbQSqC/2lpCZ9aI6xBGdFH
It62YAyglPEsiAW6ldynEEk/uEOvT4suNQscqhyEQKjUjk/Lk1Lqg4k72LUS84xg9vy8pan5yF7C
/GBteH2fsHIt3yb0lJQuiznw5RUcQl0ppoJDFayra6ueFKgiOPzfv3ivv+umbWEf0NDYsJM7RbXn
iTMQsoZsPxJwlC/0rii+pqCE27MeD3+JuFkhwPNPj8kmBM0Y5cQCYjx1HOGKzvShEGlQIlj3Q0as
gKIsAuEB8gcmg74PKsCThEOWOwON/aJTIwpJYz9yIt1aEAwaWdBYrzsvbALHIPx1a3tlI/zWm9wv
ymB7cnGid/XSw2um9ZSU6gP93+Yr7BhyZ0Oi5XSI6DokCNuLuiuzY9RKXrAc061JU1nZdCag2Nk0
xLf3r9brRw6NIsXysvVVmYqc/PB10gihIZcPGI4SNZLO9AXZFMzhd1JviVv786MhlSV0fNnbcMmO
n7qmTrGRQ1MIhsRpp00mLf1zbVbtYu70sLS8f7TXT99CZlTdBdGIP/a0bNDDOIm7jO+faZDKPJrY
p9Z5T7JIMI75hPODZMdP7x9y+aS+2A4sz4KmcjD0n+QwsAoen6AqbPh1ElQTcfJQcu2f06xmgVSj
Fa4d+mnmcPv+Ad86R95ehiUULCp7ueMDdlAlGqXicxgPZCZ3wrhn1HHB/DZEAIT8+f2jvfG0cDHp
FKGWR9dkLKvKiw+VkfaGo9S4LgR7FRIe2qa8U8i83yfEh39ADn3rWMvnkO7686js5FhuCfZjGlJY
NG4zrgnrVs6yXiSHNKNL/v5pvXHXHFdfdsI62kvt1ICUE1Rvu4wKAvISy1VVSeezzkBkXZhEz7CF
TNbpNIkPvmGv7xyQQJRbrB44MHn3jq8lEKJujmOCrwe7aS7ozxMxow7a3otRwixDzc2fniSOx6Vo
XzbGyHhP3nRFV0QVuZRo3UDaMZLaOPG7uO7OU1I7D2QVjteKXlmr94/6+i4uAjjk4IwJ+ZtTHm9j
TiZSMY5aYwPdztUCjZNVBk2AId/7h3K5YMfvHusXttkl8ZbZ4ekFBTXikMVSEmit5x3O0cnMriuv
VtEy5XP+JcV3dSsbUK0kD5Ja9sFi8/oZot3A84rj+blLdFJspzHVUFxK5Et13V4UaWYFEMYiSQjj
kFwqVprchRYS2A8O++o7vuhpFzU+JjO2mO7JXUUwP015geQCpZS3HwFlnHtG5H5wad86CmuoiR3f
0FXndFmb+1kniS9mfw69duXIGlGLcLsPntBXz8qS2sPonSsIU5dv6fEb0bZj3WsWtaNWTyStUJBB
smu5XSh3/p1D0VNhr4hJnay140Olc1e3mUXypZ4N9g4I5rgy1Slbq7Cxtu8/lm9cOwosi6+QiTcc
tefxoTItdp0YulJAOMcCO2K1WYV1WvxhT5lWHldPp0nE40/P67QMgZ3VJVk+szFqhhIhVxil32xX
6T5yobx60J+PA71ncRrBdD65dEIZa0bj5DJ4lR6XKAfDXgEYAzVGjpqymJr1ZtPqhN7+G9eRdY/w
UBs9w2k0s0S9mNg5+gFwZNUBGVLyaElD/1Pj5PNlpB5aNn0mbI3lIX3xiRPAqtFfD1nABqSzaPPG
fREotMM+eCyeWz9HyxXX0cA/g+8abrTz6nwcWSAE5H6ZAAvcCeqduAMaCvHRSvfkt4AionmTD7qP
qq3bOl6uf/ASvPVkvvgJTsntXjo2Tmcjrho6xe4Dt7Pz+86crZs/v3EvD3PyoSNraJwYxWZBb4zj
Rea5nw1AVB+0pN4+l2X5wBy2VP/Ht03ve8b64VJrwUaqN64qkNVnCrmy75/MW08/zQf8rlh6sSqf
nExex73sKgzrVgLlcDBH7aYx9YGuFBWf6RdOFZ6DT/xok/Hm6aHgYVGk2qPjfHx6E7F1nlpwWHCv
ecfwN5nvU9EZH5Svb63AmFDYGNGq18zToBkb5SAdS+q7EC2RTxgVEHunpc1iDgbCu/cv5etzWvRZ
vMhLB53X7qR01ePO7NF20yooB7IQi4ggbfTjxZ+/0RyHIpJNPE5ovpPH184yStIcChYsAwpx4je9
KbbIceMP6rnX125xtWjAUBh64vw6OYxTjGapm2AAjWaCTjk3ZGpHcDJdjdzz96/c8jAfLx2UVDpP
HxNEuojmyZVLp7FXbLaSQUTQ2obAejxmQPmuIlsrdsD0mw/6U6+MUWi4OJYNYYjNDS2+k8ZEYpXW
pCtEmifYBpKrMgVh95iyGyKe3vDq9hPQTfU+d1q45BIkiv7FSabO2VMzKOXt+yf/6joDE6FOZ6BJ
q4RhyMl1xm+eRGXR4z91KmUTO2q2VWlmfIoM56OKksfk5Eq7vG4LmoDxN99VGH7Hz06IViFsCWMO
0iJXWCmnXOm9K4cszOZrbpRqkq6kO1SInmdTMcMhYOc7z1d1H7nt1uTTkQQpbdi7So4yfkymps5X
MVhfQGRzYV2m7LRuLCaL1kGOKkrTuhy0cT3VjvHVTGRrn41VBt+zws6PcrseK/FZ4fv0PB2JB9wS
/Uy5Z6z11uxbUI1jgVfFz+xc5dZ4o94Nl3FBu+8m9EazTUCAYcD4kqmpt2uwz4/SF4mMIfh6aWfD
0eVlhSKBujl2I+iSqPIJUdac0vge6hNe4GBCupR/miKpOCCAhaKljY9FIaMDB66twdUhwYmtu1az
k9oHImoYF02chIsx1W4g5FYGQqLzrCekmqhNr87GmLB6K0fYTaJel/wYLSUcD9AvUixwAELHJ8Ml
jYYOX1QNCKnysUfiL5phjFe5OmfJvTEakVn5YzyF9g1Rix6msbDOreuiGzxnU6HzbvbYSm0d2E3h
aWsb5yRAZGHmBrnShZdUW3PqbO9SzunkYYvux/I8lFU1XQ1znSqfiWWHGRH2LeA/dyoMa6XFmnro
xcJyVsZ5zn9Wejj9TIpO0c+NbshgvUex7RwqB3bbhW3KpN5DXhu6vSC9u17HCY3gr15YSQvD9YA4
2hGh+GFSVLkIJ4U0VVR0Zi7OjGEUsVjRDIziewXkuO6jNEPf1ZtmPT3hnGCm7xsaOWTfeNtkuAor
Kw9vwxAD0EGzStfZNFIf9Yds1OJkDVy1th/HOlLxifRlnEUJKHKszGuZNy4s36ge1RsRtUCHTaVu
7Ktc6kBpsrlSOZ8h937V2LR/wkVvBuDXdiZ2RqdGKQVhCbFykE5obkShKlcNG1KJe2aIxzuDlHIN
YbiJ7Eifeqv+WcWh+mAYUeP4qc3PBsuzhMs7k+VYbWqSNM/VyQYnRjtPne9rspLI0q3jDsFUODjY
jTOKF1+rZfxVr/UUkwniT9PHrN9Vq44mYwcuVhRinZq5yrM9S8dYRepoPGk9cZm+5c0YBIjGVCKM
CWOC/NsqkqumTbQnoDwSZkg/zcZ2kArM0TB36z3aw6EBTuioYwCfsTADiY7KXmVpWVmbvFT1nwJ1
XLLCEEKU+8xGHOCjNsOiDWFEPsAAMMwLMeFZAq5r2zAseGYJbxbKVKwBA2t35YC3dlWYhTccnNJi
z1VHspQHcE0qVJ4hF09DwTZlrWcLqDfX7Bbqd2K1n2OK4S6ohYJj1EB4V29oAFe3DTrZ6cKBXd0G
1QCLhN7r3CJJxKXsyMuyUKF8og6GvJlmbqSueqXPwouoBLgciLB1m0NSdcIMRJwYd7ME23w/k7vE
zUiSZII5mDNfT1rN/MzCH92XZBLcsHbrElCzbSefYb3mLDdupc67gTXzV62a7YPVZ/V4RtMgefB6
Eg3OJkxg0g+bagHoJNT3KwILs5+qHmqfo/4ZBdeZLcJZoffKliY6LPphDAv7W1/0sfoJX4rW3GdQ
wG/UWsE8Oms0jwYFYPYZ61B+1c9Wl+6VrPSKnQXveA7oBVW3ZdvLdNEUu7/6KfSK/dSOXbX1kk6P
z8tIUx+USLXEFqp/qmxRBomfxqBppd+5jTfsM6+ysEnkCczEiIrR3WgxaSLnIh887QB+3bq3I7Wx
wa+Y+tdEZcMOfx2sc8XLPrrxYRIqpoJpyubzEvN8vmqsQiroZIVRBAinB4gG4MbswR+KxriGGBpp
K1k1WU9g/Wy668wdhu57yDi/umiywoGt3i0mYtYSYKihk01j0CjJ/Cmdaal9qzETfXPhqsrPSJ6k
dpY2ELZ3kxmx5JNYYYDHxEyoB1onFbllLen1TeY2Ja7BKZxtbSWUeLKCxhgz8TXVRvm97Cv93k4L
N4Swg90tSIwUc70a8w2o14SL9RAmZkNUN6ECzvMulUbt3eOAisXWgSLO2l2wFfGzwtBvyDVRTWIW
QpPkntAzKp9dUVYHKprfZOVUVh2talfCCsvrIsmvRN6X6T3gf0PfSi9153NHIBv7HLVlEWJlLvlK
yqhPUTsyJnR5EBMCaTxstZHf9hDZt/XEU/6gQJS1g6TtuwPK2XHYmzM3b43lBj0nshwZ+p5XTHKX
Z+Nc/KqZ9k/smfrscYgc52eFeb5+GuWgIYDqkRKsY6WQmo/cuKJIKDPb+sKykRpYHkMy6j+xWqGi
LTJDjIeSd9QIYhIhkIN2Y6uOvi7SOrzXK7uKbxW3WwLvR9eeVrFKhBPhs1L0N1Izy+g2K8PWBNiv
geUH9t2Z2drtnTy7w6VULNEP5CXylMyEDVzU0TDIQ0N4Q7oTwvQQ1s2uOYV+zH6mvs+x5WDR9to5
I6BCzobWf2s9pvqPVisacRP3ZdY8GYhJeYXiMLIuq0y4P80i7PnYq14LWBbZRkxIojbN+8nulXgd
FizL29BuJY790Xa5wkFejHH1hcqo4jFGfts7O2AlmnlnSij+V3VGL/He7mQjbkeudEdQbTWk0MTn
StswXoz6bSIgGwWu0aX3Ax7r6WbqjXwR0KJ1/860tYWyJiez21uxXmHVUWD3BEXeEXykTY5xsBqI
qV9LdLRhoGtJViPJd+ezRJ0Hdwchmub5qHk4k5KmB3HPIqH2u3rqdWOlubFWXpEqNbAElQP3PGjM
lhfTj9QuV75lmVSGrRZVYtgoKkc4N4kTdDbsK1PtAtFtDr6DiEfbr3pcdptFU5/7mZj18Vo0itS/
9LahXFZ1V5Byyji3fSo9tR8uTTEVdFscaWrNbaSjH/GzZsB12IKA1q4dtMLuVm1N71FpVbUhnHQY
cjRypaenEF2VzlrzeaIjCuGnMJVAhvYEDKYl4V19LMU0KF+rQsR8Sqds+vxct//HXP7fTHxebGFe
mct3Px/rH/+1b9LH/Md/LX9dPK2K/DH9179rjrS5y5/1W5vrwNCk32qqKB0X9/g/2lxH/+vvZiy5
lfS7FyLsv8Cblv4XKw8bJMdA+AYhRP9Hm2uh6aWlRReBKeViZDf/RJt70m/Ha079wNYIyB5ZR6/Y
UbYphpBCStkrNFI3YVva6xoTNeG8NVlCabHtrOnzUHS/n6P/M2fYXFosL3a/YCvYZi8oFy6N5tBS
Pd6TsTi5ZJ+ECf7tpr4u1YYNEs684p5iIsPYESk3rIXFunfCtt1DKpr4grK3Za2z5TrKi75YmyUh
eZ1t4SSBGHMWRzneozpVi69Y+QVsT8MtfxpdZxLtW47JxQQN+RffYPVuYhvyS0m6rUmIUYdBqZvW
iUZipl1q4imvMwaaGIyCbHYVF0qirnydlDy+Tr14m+cdI1abxAK/1wdqXUutktGPyGG9cgiA+H2l
/vPG/bdm0fJ4T/aOjqX9efReLb/j93tlWgBtF1XP0kmmoazSXvlb8279pS59bYiV/P8x0FbT/0It
8axlZdTKq/XiveK/YauDB4CckOeS8e+fvFevujvI8ZlgMRFk0sqZLi3IFx1opdL4xkjSboigiLYJ
Wvvzzo7khm73E4XKR2LZV2042okcxFgkDKhLTykk5hgTPtEhjG0bXHQSewyJP7iWX9yA69+v50v/
4esW0nIY3l3KUOae7HuOzypKlblS0hawOZXS2ukrcZAh2yiD0zqbEiG3YdPkjY/XPvbrwe0vaajp
q/d/imdR54u1g5sKGw3gxtIh5nRPe4E0UNRuLAfPz8q6+J6kqvg0y+1M2fWroEz50XTQfhR2tofM
XtIltKjfJFjU6nVey/LaJinomxWTIaKRoQUDT9MkGHe9vKn6zLqh7ksCQkblOZINgkvUItXONAW5
SuA00ncjL3Q3amPpe22MlRnNnyfXGZKptdmr0aOZy+JrJLrpgBfKitZkDPEzMB7eFELvMNnkw7e5
nq5Nrwwv7ZIkFzeNio3n4kRyCAMiW6pOQPK72UwfaiA27vnq/Wc9YT3hJXxvPUkfh/h4OeE3/F5O
DOsviAnM1ZfxLwq+pY/9ezkxWDKYVKGUNRB7Opbz4jONBxlLC01VmLcsKthO/vlMa85f6EMR5dBv
xQmwqIb/3/8cfR+bk39++eYxzFzerX+eeqjsPPEIMuhfskShcFi+5C9WlCxkoz7r8+iz4XSSgE1u
NZ830JE2oQyLL1GuDoPPOQzryDXrzZi61p4Iz+Y69jqbUD89O2v0Or2zsX9uoM3Vh0pT51UuyBBv
PA0sgo2PT8wLR8mkTXPAZFzs2XlhWfWSIB+qs9oe2Oxn+k/dmx6IUQYQGN60c77mhyuDouhhVwwU
qepYEvChTvwkY+XrlXlIOXoJk7EdhiujHi2ALnm1V7wcpyqeQF+RhJ8MU3+m1oQs2ZryS9G9+66Q
GzHjGGS3vJ9w8foIsP2uNJX1SDjeoWTPDFs+LtazVwu/b9zVJOvwrqoep8nw5Rhbuw7q0kaYNsev
cPZlcuMZxWVLo3eDqueODctWlDl5L/OuDKsdW6cVqIcdpAoZEPrrrSGdND45e1c5RjxifuYVaIig
i+0LU5GfQ2VNFB+wEqgKWhrfR6jxKmMMhjQG3WeuhF1+oz5v/ay1Iz8x9J9q00QPaIzyldpa046I
KJAIpTYHHTGPe/yVrj+GXjB6gCcHke2mTEKlzCN5k9fRGUlMT7VqZGfSc5W1QswUAA0Tf1OnPhmt
Ga1a6weIkEOkKp/K7M5KopWVbRh3XXhtQYtrGB7JpevwWJrixtXqS4ghh7K9z+UhnDy5SiBRBMhd
sIMOxX5ota88UfS53P5M99qbXM9xLDBFMnpd39Juvp7z6WfteMnKaPK91489ttDxuximnWzJiHJC
eRi6CKrRnP2I4+5JmNbVbPMssf1nkI7xMYmVkBba8AsoCroPM9+jsNgY2J58sv6MDSF7EIHSdEWC
VrKuE6g0skd/4Jd5nVwlqiCLQPTpIW3mcz0H7gY0JSacI7yp7XTTMMYDEUwuWhjLnVo2l3QyO99M
q6ew057ywlwRvr03ZHdIHJA5oYempdZoAFAMk9knkutOyp9NbH3S6vmXPpCX5ogWW5kW/zRrY+Pp
I712Os5W6U1+3sSfXbP9LJPmUpTqranwKzDW+k47aStdp42Ao33tACQt5uoQ2fn3potnGpvCfuzN
+rvZ9197z5BwzRL20GDDcq++8wpjZdBTJsqE6MhID5Kw/SHaNtAdhZfevo3rMb+u6O75BG/BJVE7
bZcI/UlGhn6IFFJn89EjHrco7VWipAda1o9sPdd1NvPs0Lad9t5MdFZ8PYszS8R860gCjV1/0nYh
cXq1p/2wJ+ughzTRugPG3Vkb/X60xIpuucvLn/p2jBc8y/Z5vUVhRvFc4ygIN9NYf9OWyePggh3N
eBeGtF+BpznP03ujuS1GZ0WiD1lwma/H/Oy88oGsHgdzSzJp4JT3vWv/iIj6JP6wJySRcBeoBGST
CZWBBdvr8tvQDosovs4LRfMlcX8EtMo6EfSdCqtDwEObYbpx8T9Ph76eMQQaRDBZT1bSL3HKJqtO
In3YDa6590Jw49/UJH8WEEwEW39S7cbMrxytzKoH0o8zbRfFZhgfvLrSsgJ+cFY6u3DSpynoWiOU
Z4wgpO2zqxf6CqK0XrGkRhE/VCuM73WZuVeqF8X1SlOU/lOLql8JsMiV+zEpcs835owYrTah8+27
beJG26gywWfJdNT9YVLLettUhv0kVAFhuM4TLP4NoYiszslctQZ8TEGkMYWEaaM+SKsmsIWR9KuG
2XC2bjslTTYz3xsLfkQ3+mVVkpXq560BsN800uJ6RhYJ1L12t1FqioeM1K1wSnnhXStQtUgI3zb7
/CKsmz3m5ZUFuuUrncn0sUFinyfp1f9n7zx2JFeyNP1EbFCLLd1J1yE95MYQEZlBrWkU9vTz+Z1B
YaoX3eh9b+qigERmhDtpds4vMbFol2aorWsjMAaD4uV4iN312TJaO6RMe/xoer/e3pgsK8AQks3y
T2Db7X5sl+reGCdeHUC/3mk3frDsa7M/ahURsZ2K15me1KU4jc58gZ4LA7z0ldtuXCKZ5DTspzyP
qNTkg28eZotUpSDYFRbfOyYkrRVVxEm77jGkG3M9bnDu155WXSbYAyC+8ZplWYFxSXxQdRoFovXO
M/FAoRz+Krvce4RcMM6le2p69nMvw45oku2SZ+hfvSKWeUb3nd1sSm0eoxkXxVGjR0r0886Sk/Pp
IZkOzYXqM/zuY6x4iw5uIl/dlPoe9A8bOzsOigoBmlPJFeGVNLv0ySV8wm+TmFSNZ1h9PWzR5l6T
Na3OCw2qG1MnEzVZHksCMQ52WZ6qvhjDzF7Eht40RLKzYDLvd7KRtF2sw1+Kc3/h0Y0QKXW2T6e1
3RrEVuytZEX26nlRXxIhSaxE1C68e2ouI1+k1cNcrTHEy28vtTMeXgDBYVv0+p2fflg2HdxJk52q
oX0Ya9KFQPYKS1IMk+/IPCAKDN+6H7ym2nJuW/UE1ixC5otp21OSutFRr4xtscOCsvf0/ldfxwfP
qsr7mn/4ls6wG4zej4xFO0+OvPN6mNC+CEgSlm6TXQN7+RLzvSgKmpdzLdjNlRGnGQonde7daisp
8Z0Yl7hK/ekPNaqvdp5nmxZX6GFcDIq1KiC4dLFijxk9atfuZfSWo0ondSc0qrv1PqE5c41BIh9G
hwTpOgD21BaiJBwMkZOdX1X6VU9jVGUyntR8ALgzcOyShNW2R7HkH5XSNyspKFpDgYboyMU0xvzk
N/YaeXwCrZc9DSRE9XSgeZzLi14BdDdEw7ZucNKK9NezKCewtW86S/c+xalma5ARRaAGQjSMn8iq
Oh4Acs2LXZGtr63Z0aWSbBPd2Cde9ZGI/tI26b6j9DzRvRBM429OzjONKBGqy5Ix5lb8XLxZzrh3
qfckbPq+KNl6ej3xY99Z6oPlLDura0g6WOI5Db7Hwtva2cMgzilCsrbrQo28qNnnMA6uAxQsIZ3M
Ny8kBUSC7LZxfuusYQ8rWL7KVucWvA+UHuyqEVOi0PamSW2VFmzI1oHacd/07muqtJ+gSLn6z2DU
+l/ajk9mYW7+CaqmbboUwU5m2ktlIL+liJeVrvCrVzbEN2PWy2feSdgaj1uuwb/QOPouKd1fN7ci
fWSkIRGX05euRa7KZVOn/VNGGfEKhZM2odO+afh6No4wIn+d651DtR8zdE1HLkehv4IWQyoM2l2V
W/zKn24SmcVpyB6rDJx2cpKQZtR002QqeZhb8C0/u5O5XmwdDKA8al6YpKaOB0aeJnrIBr35QoNy
akf/LiiQ4tH/SNlK3u8LrPpqk6BDTkNCxZCV9QMx5IN6n7Op5qb9bEuCRJLOSKJgniLp7UD7s82k
39nk4W7IM/L3wuzESz6LfZDtidR4V5X7WBLFtdUa+yPovifCZaSZ7qdmHaNVeI9I5+gstHROhgGu
iubrkOSvIc5d4W3hITZEcNBgyPOzEmTRuHdgNbskoE8vAxdjJqr6l4aOU484DFv9tH4TEMXordPZ
WqZ8K7tFxf5okn5jasVlqOdy27X2te+5YowW9h/i60OZg/rNMv5Oqloxr6eXnGco6uVDMM4vau2Y
rIOjp7pDSUtkmJtYEUAKV6ri8zWhEtmLJ2JgYe6pthsjxy7xgNMP+qhIJaK6L51ey1Rdqxtrr62n
Dld6VAtaUxsIcZEZb5pwT71HB2E1HfqRzmDq68LKC85U151zit7SAHlw7b/Javlph/wurR8D6XyL
LLtdLu/dQoZZ5UdCyoiquBxotXevjlFre0XvSDjYcJpJv3fH5mTk6mLmicHpf+vLAs7JZB1Njv6M
OOq+ooV8EfVWoSQOFxZXoo66ft8iUAoH9rsNJcQUkXoPra/tUtveBuv4M1UNtal9mtIO1G46N6E+
nJ7sW1/61PLhDQ4N0clUrHvDX14sXbLMVT6ZgmNxDbhk01tuiCkO1ixfGASPkpzDWAz0G6KuONLr
zkzwhr4x2JCzY97Xg/3jZNpx5vwSdfUdUNBI9KLYqTWLRueRa+V668bubUkUomWOYd/bIDbOFM6k
2h3bRb4VlrZxM3mnWiPfOL3xS1Xt32TRY5nkrzK4RZTDgNRG9m7TsGhjBGmSYE9jYuiKPfl3TByf
wouznp3AZrxtcvLUJz0aUfJscpa7qCzrt66RwSsip5FSXX9PZeyy6cpbw4h+rzJu5Mzr1pDYt3Gb
WPObS/NtXdoGxR/ZHZWIX53Kor6uXtJuWakgCjYISv7IMdiUpKAeh+m+w08rvH7f9Z2+odp3O7f2
g++l/TOqkDjvqWFQJtNp67WPZefHMyVroZXNv4lC0095csMRgWENZUcX6gEnViCnqFvML10UUK2r
9Uekbk8reOps+qXaa8VSxzjNt5YYY8K1ppBSsIrs0ak6kY7BlGh/2V7NORL4bPjO+uwr6zvpmyvr
vWETDekhyhJBPEoZVyXN3UPhxXaTPM2yjQkDeprzJJpML3LmPGqIHKqHfu/P5M+I9r1lcC8JIpUD
O1JNSbh/Il487sfyRTTneqgeScCFP3a8bTbBw9njbcQJ2/Rb4ivI5jcphXfpySQKqfPNP4vC7yPq
XpYm1NLuKaGomE3hQXpB+pOkmT5xbJfp38SS6pLbVDIB1tXGgSdKa6Ixl3zBDCRh2szWIZ1EEK2Z
b14Hw2wfdEPpZ5x6FEaKzt6UBFa+VTVpA5iC9EPpQdL2K8uzUOrS3cqO7dajPttpmph5PmWj5gHO
CEajKJUobKXkwF2hxyQMfdM7uqahrifGoaiMYNM53bLv6Ibc9ZP41My0fgHk01joEvObOLHubSDh
egdBPsVB4kEx0G0eokIYDnYhmwdWWONRWNq8F8J1yGyiw5XK786K09S3Xiz0S/MGfUNXhFqymk+O
ErnDv9+w5mgATVfBVQY9jY4RsYyNm4GaUPqxJsFUj2SES8MtmjNXS9HtvFyV2/kGcwzFKFGQpMZ9
Tb/wsar9rIr1uVj/uEiCNv3aLQdOoOaQDOl6mNCRHdVI3Ug/2ptm6BMAg8yMVz2QkZ56y1sRqOrg
IGJ6H1qPJEaFsG4r+TGfCGicfwXz1DaDp9rV1iT2Ol6o+0VUKwHaAUsv9UjR2tSUNw8EVt5SxtmC
Gn6z5kzuWkqyfKt2Y5oseDcSf6fxPHwlcnB3gbMW3xzkME1lGnVq0ve+7uMV4KZa/pIV3b6P0+QE
1Dy51nV2bwXVsrbPlrXoLZHCtthPfpPt9Q4ku2JVH/K+4si82UlV3bL/drD03Id0qqKRiyUf/qWq
MSLpiQbzZEgdEMmb6HG/4YstR4lrPQPCCJIglHPnmqP3vZhVftWrgs8L80a+C/RWi1tTF9dpTptT
k7fWuUK1vK0M/VRoGS3XytVrwqxs/ppZb8ZHz271z8RJ5QepfDpnKnFzjx4yliz056r8TpD4eAR5
kmlmMt1SRzMS/Jyv1r6zF5bYysmcP7VeTmuYddacboQgj7ODRTgR2FUcHa3Jz4SU9e9jMa+HXFrO
ScuypA89EbjapjFNQQTrTfzlj50dl6SeMa43nfXG/tQgEOCSEbp3yLI6GoU6wBA+UumQIwEJnmjY
/TJpHyMy/jiT3LlLDXMKXaTUBF+TnlcdRojAKlwHCQLQeI3vb7DnrKc2KzhGxMTtHyIhzAnVqoMd
PajTlkV+urrabCI1sXC6eez19dYdPYfdoxZxMGr6BhFhu6O8BllZ7nriqZnrdKfzqazOOm1b3oEd
wYFJiRhNsuwksyZ25NzRvu23BlmmKdpJ35u//LF5m6bAeND0xWYOqE+lNV9wi9ShWZTjtgiC/NGg
if6i2d5TY1fIcdBgLsO0Gy01yn3TdVNCOJj0LgspeKTcloN8Tur2s6iN25s6p+OhyvLB3lgYM8gA
b/vs1JEbVEZjwZGKaqbftYv97YhxpUAZ8PWSOIjiwrWs3DMTshHVqwbaWlkmJdHZNHZHONYulM0o
dm4fLAXZy3X7pzQVmKfy3IRvFEnrRtb946wzapsmuxTDiJw+0rYimU0R/c3pR8JTSOhYJ7ZIKgkQ
oiHwRRs6Ygk9/t6jSPocKY1XnpVnT3tCrw8jsQoolXR5mc3WjxCpmFfLVrfRQ/nTYbYNIi4tkmKP
iD4R6eRFO1wWYQ+xNGznbLbC7DlCjCC2ZjZE3i1lAKpAFgPKRFnFGlhLPZoSiTbIm+S30UmSJWG7
w9yFHhu7JgpcSnhTaye7+dxIc34yx4rtXlr68uOVjR46iJw0FubCUezXfrrJucQPrFfdXwikNFb+
kJf8FEm/KTMnvSxVupyQyAKXmGY6dZtWNsnRXZsHx3foRydUqX+kGMr8TNjBgrCTaJPZIW3ethyV
qMGJnRf9dG96yastu5eiGQAWx+TRmAzShDQqkDvVENzLQg/cYfPxUkvUGD1Pt/U8mjvVi/kjQKl7
Li2QttIrj/+k3iIr/LQMLd3PZf/hVvmDsYzXSRi/HCObmY+SsZQ9XLubeq9lsGhAa2jZ6/Th3V89
/sgq3kdhlBGpgjPCrpxnqfG3ekNuOYXnDiObUyaKp1RU5877MBv7GSTJ2ImeUvagtB7mhRYifW52
leNthqLR9nCWr0NXpttE2eMjONMDmpo4A1vN9aulDO9MDuj3wvlnlD14r+bY3RlpTveokZTJEYwu
Sa18kbd8wHjiTfI1DNceeF26kuJrCvNTrA2F3+BgeKMn7yXr3cgf0MxIRADg8+Hi+/fLwORAEPlP
aZt3ut1QJS9qSf4vVnMnX+PW0Zsfh2el5VTeolW610lejNJORH5lbWdvfi5deyTvsW6fiB70sZsu
564w32pl/Qyj+zXmL4MgeVE0UaYma1d6bw1lOTFCbjCnscJ2XhANajhfqE35EDPvBSHWZV3IGCWX
mbt22oAiqrDTDcCUfAjbcd42YGPUbD5MoHw4vvdL20b8qrHDiSBgX6qRAvUifV1Wj3u9sieKBPJj
MNdVSHN4BeBqP3ldLYBN++ss5b0IZIqWHMALxWymsy9kpalH2Vr+TQfEYf7oPU2oHfYI97wzeMO+
8ZMMLRRDHmVHsaXV4oFQopzi6/4vavdqr5qmxpLqPxFEtIYuinEeEecZlvm4En207TIviEbdYEue
93A69rtsJraC9rV06R8Apt/Clv+ds3zelWk7brmZcv0eqZX2Ak9cH+ZAuNXOcrUPkIOTrMGq6QZ4
9c1bcv6y7PVpeOyIj2+lzIiemRnRmup3oJEbfOWXcOk3QovybUPUIU98TmE8Ua+73oerB1F5mTNQ
cz3pHhMd/S7ws7pomejiak6G2L71fniuJ7fdYJ2bdfl0y/IQJITdca8M4Vw1V9B4LRwq/SjcbNz1
i21vhnWAPILMODgYqhp76LzQFE5zaaRrbYPCJYAbBZgl9K1udHxyYtNMZhryOTtgOcv7SqT/rZ7v
XEhlXrRBJ21b8+fHRRoEgOlssZSgxatq7IjNYEU0Nhb8hsrnzkWg2pWPos38aEnMq2d2GDRxhHxS
zzbv9Vl376w6oQIhCIjXJzglDydiAEIfZg292x+/H5yD0orheVVT8cFFvpyahjpnTWQftkr8OzGI
Pd5dDHGay3rS3eiRPNkkbYeQ/ohYXkSZ8DOkqWWCxtninfCH9Uy+ghaT97S1y+YsZL2Tqo0ogP1a
OgA7YA8NSApiLLDWy+gYIQbovybnclcW7yk8TAM9tJmWYo8A73aiCUwbjR6lqXQupst72i5GNNjF
H6wncY1+12DMC71ZxMS5vnT96B7II9rYBkC1UVjRrGl8SSYzNXucsF4yjaZAmY4DePT4mw/duyqC
9Bx4+XZNqIqvSCgfmTBCiySgnYm9YbTzY41qcaDYaeSyDlM23MxQ06fTaX00CaT3KNJf1Gz9TF52
0vL8aOTePi/JVyuYqwg8oLxvj0EodArRnTPc33ezTtUtYWGQOSZHdaALRf+PWkk2T+geyAIOtZxf
Euyqac+dVAdz8EumVunsjeBco93f221ZoNzQtCRsbWdDmOp1FdWbZi2/sFj8uuoe5QSWSfs2IaTv
AQCTlOWytaqeUX/Wn0lleFl6jToEKm3tDpnoIk6iNi5O7+5ySKwQ1u+U2fORi3EAAzZy/cZrxiNW
ri2JcowXsBt5YYE46sGpNFAmm8p5G9TIkzPPfugvjnGEDrlqAbZD2Q6bTus+BOz2FlWYfSn4TeKG
fNQNutw89B3mNuu1yT+G+bcbIDs0Hn0CTlFlqsz5OybuZz8uYe/ZN8GuAYFVA/jaVvDSOFZ1dFpe
WDO5syZ1bbLsq9H7D32BVqDIIZKkR87JXTeVfK2du4aqTO04T3x/G7BhBoYWmpbUQsF4xthAXjaq
5tAZjMepyysijudjnuEfSCRhuDQV6/ppTOxq346cDsoHaiganQVCs0N8DpFjxLPbbYZc7QMim8MB
gf8m1QmwZu2/q5bK2JaOAdOVLUcq2u1dWtn+i1eAL8/IXchK8YZ7vFA/ErZjGrTdjeKcNCI4XYo+
txSwoFBv1aeTN4/I3OdiiSriTLaqtFlgyuba8SmcVWFwgBvu1Sj4+dacK08RxFIYZD3zQfPcOZP+
6+o/+dTP3yP8Yex4Bf/4g+7ikh4aEdwRMPrYo9DDtnGf/+MsaavXwqQPzA4UE/f0jGnC3CsErEEg
v9CIr3lIwverBSCbdz4g9eg+UvG8V6MX8sd2YKqQGqkNQ87VvnCO68YTWbsE6PKyqj5/obmPoOLZ
+nVVjHuBVnG7oyGuThM8JnlMmg3MooloqIJsXBbj2CXqSTCC2HoK7wxFklS/CfkfINpZ6KIl3jnY
HPdcNfcdh7zX1jvLd7adpMAwWJJNnYtTMlcnq6tYP5UrcdfTUVBbh4A46pAs4fKHC4XE58Bu41ob
dk0Guj40Tb8NzA58BhpPJwz6nlfrlv+sntiFNq4LKScaZW/H3qZNm/IHGijnKwgwcJds92i3Q8P4
w+C/r1LtUrfs9rlX/kmG+eKW/ZtNlA1fVUDw6gOM0IYs5qgwOJDxIGyTtTvXDIXVW4mhyRAQKTQk
sb/L7LUyythSa0IOtyGe/KL9ma3yaZh5y3RXP9juCPiYnYIWwYCRvBdkt29ao/2tqJZjxUh29A7R
8aFnN6psBfR3kjU0p+xSpca3LNyGFKFe4PWxT7SSSDqm0TJMKY0/8/rp6lX/lqlx2s0a4J8HKLRl
ZtyPq/ZBMHNUpx0QnTNv0YHMmz5X8K/F0a7+lLm4G2t0ovS619NyTe2EArj5uTGw5ZjjL1gnfKYu
eLEEolY/zz7lVD+sLKtzD0DdTlExaaxDfnci+v5EZCftEh+JrjYtij29RTFWeo/Adju8ajspsuim
jDF5FoXV7xYD8K7xVk7nwY9JdD+UI2eStQ7IubK7ccLTN038H3+8G1quZnJwkSvcQw8cKFOMl8b6
0TrO/YTsiXrSzz1nfNARCDM8TubAnImko07kvVV328l6rSSVnRB/gf1cU9ozrvoxTW+jgD0LbNou
G6C+9WtuRF9717Ag4i+bToM3o/5Zd4a1MCkN57wRMbfs1p/kcDBMc6NNe92vGCJ59jJ/N67pzzqs
4dhgKWwayJaOUVQPy8S7DmD5RSPKnbSdmIijDRzikzl0b+lKKm6RRCl+rMlJuy0XZPprJZyyN0PM
4hYHdvywr9xIKSRNyZgcene9kMTOm2USeF0kb7o2HQsDaKV6ZNyc4xyWeMG+E1aEBlDolNjadaRd
R5+SqMWWpin2BovdojegDcyT7O1DSynsVmkWKG41ArM7cWX21bYZKBR3pmxfK5QAix36g9oZAsFg
jrJKUXNVVl9Oab9N3noP5lZuF7B9tz5NPa0CJMkrp0sftaEW+IX0dYk8fQWnz9v1rylYncRq/y5p
vSkVH5TTPulB8aycY1CP27U0n7N6upshTTjYezYqOliWIBujvCiQRTQ7qEbyMkjS3iifJ5salCCq
u+LOKjv1MjCeckCmAK7AKXZi00JVR74s2UMN9TMwOGV98RyU6tkf5n0mfXjyKrjkyu/OnS7zOyRJ
6r6ZltNiKkYd8ef/U9X99yLRf4RqpkE9BQ7fwLwp1P9dqNYGkxJFzaNBwq5zv2JPwJlZy+JP7fXl
W7fMAKlZvXrnZWqJskeYMZrRXEL1Rv/NT/LvInPUfDflHQp5ElX+EeL+J7lqhjfErUZaNJHvDV9B
KfimDTDBEpNcXTx1lab9Abb3r6WkI9kfrTmGuBzom1Bu8fefH+Z/dZfoLpE9/pe6y/+kuuSP/z8R
93+Yruvd4nAB2IhhMPkC/6/qUkONjcn/5hBHGu3emrr/5Y4gnJzuUvJyXBfLgk7Ex79Ul4ZOXQzW
coTcZEvz9/6PNNwIyf9NcwkM7PKTUTHjWvzXI2f53x9l39DGBP9SDMekO/smz4d6W9LdML5bMz9Z
H2Yoq2rQpkD5myxYjJnpJ+m6UxBoMtg5btdOT9bCoH6p8tHLDzpeTDwIndkMJ1aPKQoqr5XYTsxi
OJhgqnWcdC4p6baftGkISZEK8Ieylq9eAaC2WSw1G/tO9Y2xZYFJg3eIhQb8S6xZPT/7neEUf+Bj
SNTmYPNSd6vXVTX8ydMiu6+soW+3NGLM2Z9lMG8CCrfvg0O+2rN9jx4JPCUtjBrhY257j1mqFias
WoHEwSAY4qp7c/CPimTZZiun7xz8YHG9MI5XW6svHoWtnXsrIwTVQmJEY5Njj/6uwkhuUsA5jkB4
EMD+q673nzLAa3FYbGHpJAYD1ynde7Gz9M3uxuCoumBAheEsio+Us6viupUUcKnWmoCeEg+ReUqu
7avdDAIxhQWIFpeoSZLTHBTd0fMh8V9tLdfUDsv6sFEZfOqrKhB/JQCesq8PBTfuPWujOEuyXRBo
4xE+IKFheqyReh0G0y0HcvR64zoM+Dw3aTrRK+tL4YuDarSgAVCxjSerwugL90cBS74xmnT5zv0l
W+JGoCTbLSuBfw8YCIVFWWswfJuDIe4skSvvkTytNCGIref0rorV/DA7uX4xPgC3Ul0Y5mV6mQXe
5AEc0g8zv3OfAm16UfVoHtiprL/lYKSKOls1U7mFVidlt12IGfqxF8nYbadDke8ce13kpc0XVhFt
DKb3DDcS1/k6VDtyoPvyM8+Wbt2RZ8yKkY8908k6zp14SqscfGykRg7D3JQU3t8MWbvxtwAcXp4L
wLf5sPZD0N+VC6lIJl50LJyIeQxQrXFnKc/qLMZNQxXWfvDgMVTomXmhH1p9ycwfEHcPC7CGbziP
dDlWWI9HR3kfXKh6xtCKq+Evm3eONMK3KFsKp35q6mk3+AGWRJdlzGc0NksruYCFwLXGes9LGa2U
weQR8OnQfAdilsnBoQnFe26Xsc9eEDMM+gwKRqFQGvqqYRMfzW4cHujoy8q70Qc47fCZ6yXyR2RH
RuQx8Vuhk0kjmIyN5bH7aczVVuWZB7eZm1ORu/6ucKZ+Z85Dfed3bK3AQheWfsWYJPP1eaRJ6LMt
uuQkcsOME8+ZAPddvLqBV3wjeF2gXgqfyMkbBQ9ZgNdxmINYFWkNtVtUuxwLO2y77rkM9nCD9SbX
WmqT5kWdzMkvl9Bb6+LqQ8t5cDuSx7eQ8pWotP7EGZejMFDusc5Zh0Qw/+a5ndwtrbiWveE/NYVK
jnrp8bk3RF7zMwcu3+jM+9DTVX9ftYt19Usq5RBR9fZO5yQ8zr5TIMAV+UyH4LTGibG4L7rTq8cA
odmx1Mbx3K/9tCE2w91CO2u7sbTSBRTFmt7symbqnjoLp2oWcJhCgff6rjNnOjgHyz/pvgSTxG9d
7/LCn/aKxP4Ps25ZZszMxiPLQuUBCUyhjUsrbC3hbw3oD6Rk7NMkAGgHs8y0i5yGB2NkJMvlQB9M
PTeQFArASFC/Hi492Q0mqO0Vgk5ug3yUp6VfgqjEF8pcVekbd1rBY7Xl25kgYh2n65/GYcn2mp75
G7KidQZnc4lNuxDAJppxsjMY9jWd0/dkLTw0X9SzIIDqY2+R4pBV3TPdgSJ2XYSns+8mO0WeDWp4
JrSM/p5zrvUokbQ2O0yZi9y+Z/0PcZRq1y5tv00n6ONsmeV74nvysRt7wKkESZjRrSWfyLwzCzs9
6XVuAlJTPImGbTq4efmVqClrGIP4VnnkjUuiKv6ID7jskPK0XRaJU7wF77Apz4u0wAr2qenOBwnX
e1lAKN7N3HRPtj+1h6nP2uMoSHg3+2Gr6Gq9XVlO1PSy3ttDMGw7Z5ovEvXpcZkccUmaVOwszTEB
q5v+a8VyHBmD1R3clm69wazkPlDjt8dXGCG0M5+6eYqrqkzPRZLXe8NdrZOthP9R6oBWkMJEg9jw
oWQqiZFCLNxYDy3dn/C4pv1BP/bCrOd3LKSZUx+w1VsPRkrng5YIaH60mIjC1mSuX+3SeWwA4Da9
pptPGtGLW21Iu9jVweU1au4fJ09/nnr2UKvKQZJwfW0qQIYYZzlSo8LyjzNRJG/B6jlbFEhrmDjL
D350jpbM6jEca6PI0WMGGqtZuYLG02lrPesF4KpJAU/P/+ryaeTNjdK575HzND7iXoO4FUErqta0
2mVMfBSnPbJ4tsRmvIMl5Ra3dadON1ouyj6GcvAeu8Ttzmax5L+zSqzhTLJHnjkFD4ElM2MKvUYy
G/coaVuDjJAdmHppoct1fa6d5F36SW/AxkBGTm3YDdSoalGaaHmHjosqqqInK2vC2l4qBMoY5ykb
BjygzlO/feE9PXHE9ZmDvhxm6Qq5mQhPlXdUGQ/VX1wurvgyXUmbbugnzvg5DgbaP5JJeHjrAOdK
M9JDMn6WXUXjZjDn+3xwsgd4mxRMJC2vhVOXUPyZsvRY9yzEPMFE2SPWqrzaSL9qnrBSO9u6EMYl
D9wx6nundVkBF+Sb46D2BbTldrZu0kevJQ/HK9A+TgN1laNv9QcKlaaDpq3ZmYLb6rWWCwkmZes1
P7MpGKycBoCfvPJmK+DUY6srXwgQoefN1ryjlREVhQQnv2hekn+1XWW9aLKdtWgcHUkmyjweyxns
eIMI1ufVD9a3AfvrvmqKKl5m5fzN19XeuGam7RLlfc0Czb7OBv3oT2Vw9Ct3fPJkw7HBX8hjk0tP
HoI8S7WQeFlw88YkQKVwn9sBeNLJc7rcnFXzf8wloyJ9nL2Xzqne6UYdn5FqBUmYpbn3OJiTFXe3
Q0snQnQOkS6XcTnOznhqkXME2yXpzefZFhVueq2s852yausiyeL8XJbg2ahS/6Fl+o3dVAItrGn+
0OUaaT/LNIh2C4xaIm6qIVtcSOTPZbKrS5a7gH8QWRdrTeTGc7oMmscr9006mSZJMb68+pm7nPHF
kJSloUvHA+FMBz+X2FmczuXCUN9aABI2TgYSi9qu30dvxcAgpoDlvmgWKvnMZpnDOjMw3IxE95OR
AQv76Cpff5dWhwZpMFriRvGRuG+z39k/qtKHF27GqUZqrko+QFmg6ks5wxfLOORublzT1TcvDo2F
rxXy9u+iX5Nlm8hmeZkQ5e29pbpd5dX/Ye9Me+PG0iz9Vwr9nQXeyx2YHmAiGJukCO2S7S+EJCu5
7zt//Ty0nVWKsEqabKCAHqALiUImbIn7Xd73nOf0wdx2l/vRT+p9YA7qfhaqnsX8CmepK4V6MaWT
eZeJpjzXRy1MFk4do9wTE+sYmF3BveUIf6+D4JvWE/Flt53oJTU16qrgHYbBXrLW8Opv6KPCEq55
rvevA3KdG84U5A51Aoo8fUyGYBEK+WyXZWOgsqqr8XL01MF/LGP2Y5dRKzqbup5pU5GBkNa3d5gb
wmKvKDm8Il2ztdrF2YhIk2UKR3EwV8RRd+akJfN5Ww2KsRedSkifn2r4oADqUFzFYW5la6tzYmpB
0o79rW10VD2QGKFOwuAx1KG3JR52Z2slEzL7AmgN5SPXVaz8vqs5bb4oPCwqhIukLHap1pcXSo9S
s0djGQO93Y+T4VzXJbSRNK6DRZo61On7HsNFa8DrtAicRJjGmkIovmsU0XlgIJGwggSNMyLxHRl2
5s4w0q+IhK5b2ZUkRTLpo1Ml9JgVesFX7Q5kfCMV8Z2diUb2Ox+oduszdC/1ppdfm34I7vHFxnRY
hbdBOmjuGUxNltxoE9YKNd6n2iQNZfA67UktsEDQy8mHl6EmtHKrV8oYsFUaoAd3I9tBVyRmFR1Y
xZvfqPWr01nfCQR6epQ0JQaJNkoe03AcXn2hM/WFg2on21SY3RyR6XFmWWHJbdn11rcWGgRaId1z
YLugTgekQcB64I6ObuzgjHI/lBDZxXJKBakCKkY8kGdxpKCF8EyCNFXNLrSVbeVhy94r4BW2UlZm
uxaSnI7AwOjrS+KRy+GJgpQnVwE125fQrDQEfmXeY+TSmHoWdmGlNh380QqerCbVlT3dHCu9VqyO
W2f7PkiXuNUYzg2T3KQJVAu+BqEO6KdJeUdoPhQ4uQyt9a3rxEOOQGJPXaCOMBLL2+tdVeBo6Tzs
ZumEumClcFGvnWlk+cFm62cubchHxrrtJnqUcUQjgOIgTCqsZYF+EQAfomqKs5vNai2R1ZYCnMsi
RVC/hRbwgOYjOfN03VlpY+utw8hRLwmYDNf4IPWt9KLqRZ2agKqyRvg4eR2PoFimVUGnaeMpXrGJ
sowJ0yIGcFFKYKCLIB2S57HzqPRmmpZsdTWR5/aQOatSNb8kldHx5qtWehZUtXLm93JYGTEi/ZgO
jxtl/BgJ4/lzJ1MSaBOWBS+oxExMIzJxVumYJjkF2qTaKkbVfB+TKT8jP8J7LqigMAYahea4sToB
iBTofhZUVspxmTVTMK18nU1gpGrFhtiMcY1HJVZohOdig6epuU494Z2Pwu82luLIq1HNplWfT2Jt
+c2DlY/j2kpMsUKmWp13OXoYbKLygiay3BMQb80trcr+4oTUbyfUas9arrTnCYXP9SCJGkhjW35X
iqY6D6jR3KBqFMiRS5sW2mjRWRPMNovWaBNKwgEgFqlr7N/54NfG3Av0J9TRwNyutbFiZz1o3nkP
xNplex3vrECrm5UX685F04yR6xmecZtDHL1vfD/eZZgOdTdlTbNDTD7SaJGYT8cychPkGudBT1A3
5Op425CSQauvKVZFFzZ7NbFtD4VmWXzFDDRjcpQua51Lmj9Zc0bcOfEFBO8BClJogVqXCK9JZIpF
RSNsgdrIaX6y1/+n4vgfUBv+db3x/2RN6LdPPyAti6fquf3+9Nb0zc/+LD4qpsDZja7PNADvg0Ce
c6J/VR/5oxm/TMnPVAnOsuconF9sFnzdfJ8z7pRURfJXNAqTv2IThTkTJDQ5U0rJiZqpyicW7w8t
3zOW8o3hG64FaGaL/xO2Cm/B4MzfGr5bWWR2EVWjm3SpdRsObU2PB3Dh0son9VkDB9QuDAQ1axQB
7Z4Y9JQuTU83C3tsYO0ksZ/XbCk9CkWT/og+BykZWDQkumGjTs80YZONNxHxgjAysw9v7vk7XQDt
GIABSsYmkIQy7Fzb5Y5gfz86ewYNJEg5XTr0F+MTgR7yNjaNERGAM+XoU5zqQXQBDdQEX+5iTCW5
ui1q4V5GC7K79V01pA52DMq/+bLX0fwtWiXW7v1ArOJUtQ7UjMerlpr9F60SNC9LlkZX3RBOa4vW
9Mq0Esx5xA9nXybEMuqln+CAWKiZPV6bURRceGggdw7jQ4j/CYDGohmRP9eoyuXi43sxtxmOHiS3
QswZZTxFqYOoPL4VgGu7NDFz6OSC3n/RBNaiHVRl6RTkw358qBkrcnooyXs7UzF+ZIEcH4qthw5Y
Kx5QpY8V1s9CPasVUgGlQ/fRQoO28dvs+scx/x3jTPdaNW31+rf9U1H/bd1m35+aMM/+13yol7wY
qxAi5f8+/k8+mV9nMjOZjv5jxZfejNftazXevNZErv35tc1/8//1D//2+uO33I3F63/+x0veZs38
23xO6+2oweN78yDm3//r5w5PKT+3f2qrsAnb+ref+TnWmNrfYQlTRKaDDgoCGNSfQ41hQoEypFQ1
7SfGhq/8TwoU3QwI5jO11+FHj/ESUv27IYmcmPkSZBsR+/pXxpofX+M/35u5WUKABZ+SJKDQkb+F
wU3s7LM4xv6SxZY4U0pruDfLCEjfvPddTk3frmugjm5UziLsJp+ip17trT/KEun/mzv3zsgxtwdP
ToWez3xVNH6gU5007TJnrBVg++NS5n69NaQ5uZYStlti8Cx8vnrQXFMi9V5KLKGffKjHY9acIGjC
cbcYrnTyGRl9j78eeiakimtT7jpK8GA3AiVmNrxGg73GT619cjAe+dF1zth9x+DBQbnU6X6dHIyv
wTSIXS1chKAjwc3tk1aAavz4Zr5/EMZiACa8Y/bJQehXVH5iKIUr01DsUPB3LiV57fbjo5y0ySQy
ONPmSYElkzpT4/znb9AkRd01+G5aRO5dfm0oE+Zmv7xzrIm9yfQ1noqd3aVXSeWsPj6uzsdxfA+Z
ipmCmY91+DsEhhwfmNSmSvEb9DagrPGMtlBnx3XMBv7Rs7EFrD14KXgrc/VJm408g5I7qEI8gBpl
l9OzImxhXv8RirHQyt6+H0fqncjJnOEx1Dp6FbpUUPQpqVCmRVrKDj8dioKlXVMJb+hB3AVVECJ1
6xBlV+BavV2ZjdNhHFhz7MiGSSRLcTKrFnmlSGvRtVhXdk5dWdTLsL8ZS4cc+ocs0h4qbpm/1aoW
UwabO0usjMigvKYVNUSA0TSQrn1y9367eXMi6QxVVy3JDvJkhqbokisx+ngXs0q8V1SvXVWhY31y
lN++KRB2pI5IDY6dBirn5A1swqFORSMat1eb0nWaStLo89gzD52KSxrg0cdXdTwD8g2zZvsRgm1Y
DLjGaTSjCRrWaIOqcYF48+TaTEOCVAJiKRAglnEO9XlE8vrxQd+5SBh/cDakwXJRGieEcTZTUIVM
emdW3F7RY2VzENRwLjTnKhuh/358tN8+6nkaob3McoERW87os7efGxXpKfdzu3U9TmlJj7FjtzYY
64+PMpMJjz8uYqsdnh1jMOtQYZ4+OVHAu2TgckM48A9mNKXhihUpAusyD+076v8XFcxPyp6O5wg3
J18DQ54lrTuw9sZlSPvG/nnl/46lRvGa3TbV62vDWuN4RfHfc4FhcXv/9abmEPqv1dHiYv77PxcX
AnYV6EMojoyAM+ue4ffnPgY1hEmgN8sHZgASRC2Vb/zX6kKyJBHYCoFXEc0F9YrH/+c+ho0RdLc5
iAzx+g8Fz58rq6ufM/VH+xg0N0cvkqVBpGMbZRqkAqHzYKFx/L6GVTmGPnYbYPGyO0+jKacUqZLk
tOzLyvgu6RxEy7rFG7ZVChixND3LRj0jYMRTNprQYCMFcTfGV57idBRgTMRH3wN7DMur3taUg0r7
G/JcVGSTq9O1fkwKG/7AYA7ZizE0wXMNFxz+USZsagZJQRcBfMpZq1a5/9xLUfgXihTTmS2bfMPn
hiI8w1AGzBo73Nqj+zf0rpMyaBsrR40jh5a3XlT7EZI8K5Swbu5xUJjdgo4I1kBJEui0muqALFDD
z4Lpj5GupXVBB1HgBYujYotd0IpWBalb/mpAY98jhUVQrG5GTP4VhRmEta8ZNeoyW5O71RGilLU5
9bfF1GeOvk1hx2s4XL3B+4Z7fsxRmY2adjBx5Iql17UEgxMgEMCgmbpK0xaWYnjfyctqqfWO1OPK
0cvKxWhnGKo7RInL3rS7m9Hy+3hJDQjhpNr2wVXcwqNwETYXF3muw6sZZFlWtAZCz3Mbde5SezT3
3Soq5M2cXrGmhKKfe6bqhWD6ky+jIGt9wdwcHZBv2upSgwb/knd6TId2yIJbpy40CjSxg1K0kp2b
4rj5Bk65iKAEOTi2RB6mHtrMqtp56L/JhnEk1eZgVIE1CeyZB2yddYFzlNnO1aP2q+gJfV3CR7+s
ZYCVhD3vJiRSYV3Rx7wJC7140SUl9kVV9qj00bt8GRsRbJE0OJmbDtb0MGEt/A5O3RHwIHpzdiio
CpJY3RftUhCztrKBMN2mWtshI1DyfPK2aMe5V2aPa9JlMvTzu6Rr0LqzErBa/F7VEF8QGtHbSPAb
ewA9btDNxBTvm7X21EfZXLNmoV9PhwIVzohtuimw/oRkqB4UCQh9/i5i/Me1nt9NoxGd6yVtGSM2
L7p82E+4Etq8yBYOpjMg32WyCJJwBxmLkh7mjEUVwjhXS6dZDTaBcXWvLqogyZ4jo7obK+iIFGBV
FyYHHaHBsl/6qihdbUCX75S4CQQm2W3cTyyGQYD4EixFECSY+fwBfWygPDSJ+hAj59nkelOvJ1Li
aXMWyUYt24uhcFzRh3hquObtmBQbWVsPnqqt8izc1jYUK8n6chGPIlooajWs0LJ/rwc276P5jCLq
PMzRig6mv0aqZL8iVP+uJBOuNe9KGSd5m1WqtdT7qZ75JXz76N69QkpXG1HoYuRO3KS3voNLwlIx
emIRyN536cW4sVGUG7sVl1M5RMvAU+plPuAFYs8TPnc8b+r1zoZ8hAunLnlpCLt5zHL/scHYR+zA
Nx1RSR9h4OvD5JtjNJ5L9I7tdkp7KBCJfC2C9FpKezdFnbaNRIRTsK3OJgsjc1Mol37gbenbPs7d
1RkencHhUfsloBrvHvm9eVMXxb1R9F+VtCHHAstw3ZyrkZ+AWWvxQ+bpPaN6iSipyf+go6RQBcUw
JkODwWKwhvGsL8ybqJ8wHnQwczFImwt2M/0iSdpuWWF5W8kpHUgIyfBp0L0JF4UJhwjvrKTzkoRr
28QJmUn05nQevhHuA03TML9DYI/35aQmBwBlVwDcYXh0uCWFZzoXNeEp9FZhAY5GbRO3bFZ4IY2b
qhbIzVXibjR14QR6fA2ZfIv9CN59buxQ36yiwfsamPpz5pQE4lFipxUzPDYD6oeUahZAQAQGhIEE
+4zc9zJuiFw01Wjrd/SqKa26bVVWs5sD/nyo7bXQqc79UkZnraXEtHxksTLj7tyO61urra8KHHMH
IPaB21rTi6HZN6kwyjOT9vYGZ9+XJPHT2yoH6Zf0AwAHFV1Q2Ei5RSq1laIbDnaVoKa3Qrw0quqG
WnnRDPqqkWm+qmMl+soialPpPvqeVsfOrV8SfunmDTG6uL7SVVQKB/l+aLtB0xVbo6/u66H9niKS
j+PwPCOygOG6pceofa3BEeOP9ZTD0IzWglcuWTYK7IgQWhP5dPdA54c1NGTK/NN+brwAXN9YgCSW
AkXHFJvWIuCLwhdKh0rXN3FL2JAZkPWWd91SR3ycG46bjBjXm5JyWgsqSU2JNygPmih39aQquy7T
rxnf0oM1cc2N3ZD9EgIiMYzi+5gN94aa/SHr8czUg9UIWcwd8vyiC0dnQ50uWU+Zcg2F3V9YTsW3
Pii7FEBk0dXNc4DzDz7XsExzoOyCgOYlMCuLpKzyJc/HqzTBkukXzYvls2UmmyU711F74W+fPaC1
XMeqfzO1juZaNXkenfOdWJfLpkn06zwyzsze2k+CgBqcjJ6dZii70jiEDCgThrtMNZryD7VR47sm
52XEnIwFGA1ep/IEHFbCa426R7LILVXJXwYMtKAtAmuOWgiaSTzoAXAsjz41/phASN6pdZ03JVZi
rZrogCSNFFW2Qk3ExlLzLa0tXHSjpHAsRG8ntnVnQxrsL5q0jHbUKFLFoBfTGqF5LdE0OOVaJZah
zf+QorXydEe1IpLTqkUMjofXAwAnlmHg95EbcbI1KydZ9/I8FL0/fdPVshlAulXZYIvNoBKyIDeg
9nsj2nhaLodsU5PdCDPGr7OtU+mdvOfhybw7jL6inqlj4FwRoj1cY25Wn0uV78gtmCvkkvWDEQy3
lWWwu9payDIlDdhZTFDhxDEe4x7011LzSRbEk63zDl2jIQukssoVjV3hTo+o9JR83ZahrMyJPXnh
Kqpe+IgURommxM7ze1WkfaJchsj7arFr7Vj9OmRJ3zVuEDV0Lpn4DJlNQC7HVtfL4SKKepu4MC8s
A/0G3irW9NBIh0Uc46KLNjjgZoiX5kPvQCqIxG6pOSKhlICXY9ynUiUhjlikxEhpBsP3s2fZ35Qh
AvSCgu05/C2MtHTjNGI0fuoF44mJ5hB4VYWQ0FMrBtmKVsI1HP7RWmp1mW6GxifnExlcHX7NRPWt
YSII74Vf59btICJ8EGxxi/w5pCsQrVhCXVVKGzGf/BQ3elXj74Na0RA/OBW9XaadqYfPsyBPK5h1
kZj6cdTJhLLIIvshn8RTNIZXfWwPzZcmxzy2A6I1eG5QsixbDkQ1rXQd5p0LMnmY7pDk6CZuaqWP
LidbS0Z7FQLrtNaofTs0FLRXN3Gf0oSLrC4aHjNSlW681PAhWdWmqFaInil7hJ1T6oegw75N134M
+002JAA1GsR19ZmWKOYW1GYJ9sRTI5XPG65OwJI5BcTmMIFOwiHeB2gLeIuAFY3Ll56mLh3LGQuo
kE/tg2XN6qbERmHkqLou0V+gxvHAaCQ7+plSfwj6hgCkrEfJ5hbpVDsrJNE5/YSwgz7qazAj+pzi
TzlOsDQrxay+CBs2nxzIU6rtODlLG4Iw6WDM1t1iesS4Vnyl69iyVtNorDrhagAFvenjyMPwoPg1
NtO0dRE4AiJAtrRkd6BcDI6V70wz1i/iru23k04yiVJb5U2eMNohzmlJGKp7t+F2n5lAIqCm2XJr
AZA+U22GLa5SWTkBgFurMnHGAT6Jt2bpMY8RM3VuJ22K4CWp11po5nc1qstljR5gaeeFvlcQ5WJB
tyCcBkr0EA2WeqG0fvVHNpasEi3W+K8J0sQ/qmIaENVZUnlGdpkmC8lXfgCRG61EivIG1sbklnHG
rkFQf2DdA+AlsNJoHWu1+jwSdIQ7h2FkG6HepWDWHBwvmOPl8ufCNu0FRXzUkXlpX5UgmJ7Zswar
gpwfKgoxjNchx0pVM1fuKhJS1liXnxVaSLsqTsetUaFxWkLcRi7cDuAkfAZGxY/NnW/r6nosO3vZ
yuwL0w5h4eNQfIEKBQqNFI8l6SrBA4LQwbWT5txpsXhoCVapJi7YnlitKdZOy3izyDpEqQ6Kcrca
QwBnbKGW9mjq26FsXmuEhOuZCnfd9+VVmnXpBaFeuBJ7XEexzVxO9BgK8JRUUBwmjnRlX+r3Q9je
ewRC7SIVcDHyrbXuWwDb0Bqt/EIVZ8IHHBuVYfiSVvNG1kpzADKCOmArwANEdXJbIsiDyKsPi17v
ikeuhCXqCAxqk6cdkEY2lOAGxXTooS/uWq+yuPAOUp8cB5craeKf1aH/qcQQBCJUk8yOj8oxV08K
ouGXIHxS6ro9qsv846d/Fmcs5+9EmdoIuAXllDkA5M/iDH/C36Uyj3bnpMesaTR+YKA61DIpbrPQ
+UdtBhy5Qaonf0RXGFwQGPC/UJuhp3FUm6GsQRfb1mgWHtdkHAgy1EuUaDvv68F4Oh2bxLBfjnKq
vjl+B3yUj3OBug3jYx6i+tCigASlUD0fZSKLHbIIZCi2HT5ZXZWfVejIHgw9N878KfmCKufb0Jb1
ocC0eG4QY2RWcMUMm/IIKip+L2slVr9FgcWNtaZAf7pJYgcDY2LdBNqgUE90BmOT1/al4rX9ReI0
8QOcTf1LlWYo/rsRiHPHye/LLPmGr9peQjIjkdEr0DhJRXepRN0C1JBJWi07MVa4ees5Vk9fZgj0
XQECbw8WKN9Dj4H3XVCTFjCtFnlK/sdi5G9vDSZBSHbk8AVRhcW7E75/0Y+m+c2nFHzm44JYFaVV
urmKZxCXZHrRkDFJu1lLQlcDy/6qRXq+jUzN32I0qc6LMctemMq9dTWZ/p0nhPXAgpEQ2pIBk+IQ
lFua6dvMD7XrkujGVW3KaZ0k4KkxbVtUtUeNDbnKvxK+CHOM92tpWplza1b2BE9gnv4lss6FibLz
0PsYVjKhdztULlRy+qJ9qfHKEJPHu0WFwFYRC7FSOaMhkp/lqWquDKfWNrqekYDXDEm075AG7UfF
zK5ilo9bD7AjouoYuEhgxu1Gq/JsrzfoOKmwRwcCtLpHglbg+CiedWNGgXM5DolyAZ2gux8xMZ9V
IJnx0pSVmyLtvpyKPD44Q6ktPVPPL9CPUUYpRGcylXjeAskztSAUt/u2cKgqsY+mtKU0LksAtrgG
e0zdnpAaqeWkrOKAqWehVip72ZBGzaDdpwpRjbVjjw99p0XPflAVeyPsru20YLaqcoybTmhfIsaH
KRNBQvIaHhfAnML1QOUaqRcfWh3rAGvWfvtj2Pg3DKN3eco//z9Usj8eOjdtmL0+KYuwrp+OR875
535Jc4Q257TQEbeIQ1d/dLf/lOYgsmH4k6ZKgZp/oaX+j5I2nkHTpiVCp30WnDBy/mPYpJVOd5DO
Lh1KQVvorwyaxx2mWRNkY0zU5q4nEh2W48dDJ5CrsRNedIn32hwpJTcUPSqZqRuyFuWqGJTqXsVP
o3zSYxIneqAfx7VN2ks4Hw1mqZMyOuuNvCTq8zLwV7rI9x3lmiBFzVP1F2aIrj6Rq9qb1cNa/OXN
5ParpP82feK9Q8+TlyktTVXpNZwcGhBsmVCrv+xwMlDAL8puFTnZtGZFBpaKEljg7+0pzNeT36rI
BE1zJsPievB/LjuOcjGOzoSn+6Yp9ePm42ZAdSUNDRjM/PTf9r56UfumPgaXITJUeqsosRK3TgA3
LHA6iHY2cgv4rGYmnvu8qjFBpQAel8JJ4mLpa3ZwLiMsSQvTrIvykyf0zouhM6Hyvmq44zHGHJ9b
xlLTHCbnEKCk7kkYsLPKRZOa3o9DM4wwX6eiPPdlmRfux8/nuP/+86YQh2PxjAQ9GzFLKt70343R
1tMg9y9V3oFnBtf8ecgd0/UQ/J8lIhWP5NpYV4pT5g+qCYrn46PPD/+fgo1fR6c/OF8xcpXT5meq
6rVp1M4h8qvgAa1+80yCT7D2G+n/JTXDryPRy0KiwuD+I27l7XWadgAv0CdTLzeSRy8IgmvZO1d/
/WoMfEJksyF3ZRV2fC+7nMq972kH39ORZuj+cD/4KtxYhC/3Hx/peOn182pmfzOJhLakm0sD7u3V
JJ00mlCLL1thtncl0vBLYjTK3ccHee/hoI5gtGKxaOKIPz5IGxuxrJPwMhMOa5uSdddO1Uv9Jsqb
8fzjQ713PQ6LU5qJGiPw6aeJ+hZNcBhf6hWRLR0ozmqZAvcYPnnd3j0MfUlGcZ237Ydn+83L3jg9
zS/MzJYTT3dRSvOuhmz5yad8Ioj68XAQIaFa4GNGm2OfrI8pKVUdDe9LxHvtbPNmWbdgpddla91O
g7tMS5vbHl6R6mYD1WDwSnaKW6uQgFy7Ds3vJyf0zlUb+qwGo/+IpPL0qtGS5wblz0PdZNUupga+
7WD9rj5+gvNFnXzJDK20a21p6WwMThQhBQHgFR7gg5SU0iMM1xils8cgAcLnVJ/E0b9zQaZk8jQs
E+UZtOrjF9OaoRSOMRzAoPo7KtQjlHH/Uw3D/FtOrojGOO+JPgff0/A+Pgq4UprSiTw4YyfP0ppS
K5iuAHUkheRSV0FKeVJfkZFOvQf9vvHFMFlEVnqkXUyt4u3gC89xQk10C5K7C+DgV6Sd4RO8MVon
+2R4m0/m9GRR4hDPTlGTXv7J7ddbWZRSSoiwlXI55V3xbPoG0T4jTpt09NWZzmbcfPzI35k6mDf+
ecyTQagJ1KGNGv0QSc4JbarCargLMDj02MkCrTApnyWN1S2xWMBoq03l+uMTeO89sDSJWgdBjsZe
+fgJtUXtAP2VB3Ieh1WnVDUe0yD85GUT7x0FnAOyQlOVs6b6+Ch1LkpoX+oBbzmbR4p6sz/ThCwl
A6HTh5kwxRvAXL8WcWJ8TbXU7pbY2+wO5zOABz1S8Q2lWmJC41FS+kgf34R3z48vjwQyE6kEUWTH
5zcJGRVzvZSX2SYsJA9uRBMmYIux72JcCR9Krac1WNcakfGpMXwZMkOsgrAL+TfHuQq9QfyRpE3/
yWD7Y1F5+k46rGZUpkO+Ivvk/SBu2+lrRz20YSTOqJ3K2RjUdcDNazBqxhDetlWdfzWzISfSqQ8f
8VZYOArLeiR3iYX8yvQruRsKAqayVCnuPr5x7z1XJPcaRnQUiExzx/fNLHBzs1c4KJVBA4NGJEQ5
u91/fJB3hkUcAirrAZBp7B5OBhEfm0tIUvOBlC4IzCUpW/epGpmLcCKzeZ2B0vxk0n5v9rEMusL4
xnkdfktHLaauF7qoDwNIhHPRkHUBxkH/Vpm9vOpp4TikGs/iDuTygggcMWzRCHe33qSJvyZT/TER
8l3C8aHeRGKrdSJti3NatYEN3wGa42oK2z9UOSSfrBzEvGo/ecss/P4s6WaZoHO6v2gySWhSUB/S
ShpLwFyg1yriajw6LS7QI2unZ17sVjm+KdmPBbBq3wO7144gnJcgYHFYVpX6yVN4Z+7gpNh2kfzn
qNrpbFg1lUVzsTr0AVuHVIqv4O1fexu+O7QPivSb2tLWH79p740DIPAlBTkbsRS2geP3OaZKDtG8
OGjgoWbAM83JCECjLpxmQYeE+1D0XLa8GJLpUZmHTa29pjuxakT+zZ+XIB+f0DvfF6VQ3kFefrSU
84767Rp10uyyQzh1cCa/2vGiZ+RJGNYnV/37QRBc60xDPxYEgE+PD6JkfkWHpoRrKIP7EInGnQjg
Cv/VKyEtFsIQCe66DRJqfgXfLBtzWs9pafSHtNWrF60347PJiItPruT31TYHsXWNbxepK0PF8UEy
kDCKYfaHBhvLbdFMzQ7ZceYvo85I08/mjN+XC2xSNMuh3AHhyrJO3pUR0QNdhepA6HA2UgPT/etg
MMIHrR4GzHgDxlRZRNo9YMEWzo4/PI1geM50Nb4Qcpxm02Pn4EcpCqg3LEmSRY8FJl7VWl307sd3
/7cKAvccHpfqzDUTBuzfhhHD8BA7yUOOvEPDptSKyVWdLjw3DDPMEFQbMBzQD6eEl/X0Nxdw+Mno
qtnp/cUXYT4TNg98ZvChJDav42cUa0NiB+V4MGNrWrI0jd1p5hR+fL2nLwIHsanrGwIlmUYVa152
vXnbRtv2Z3TUoSdxdgktAR6jOiz0MYs+8VmdqHRZOc9HmvfCrGpM9gYnR2or3NANb0EK2OZ6UszI
WNIOs0hlcWBT1CH04tG0NlUfXKPWDa7IilBeIRs7Z4VVTncfX/ZvA/nJ2Tgns0Vo+b4p4VKEel3v
mVOyq1L27ZWq9vtSAVNdkll2nwDrTNpxOisoCa9HexBbUPMSfRsZQOMnj3u+/rdTy+kZnXwlwziF
EbLMw9Qrc6kbXCZt0oQOHgQdL8aI2uBEWZEaBjGfWv4nA8Lp0DYfHW29ZlN9FLO15vg9aElQbEOj
Plip6Jd22bC6rqHWfnzXzXcucR5vUP9iJoFWdnwQD2ZllcS8Aqh5rmVbW+shHehGG+YKBXn89eOj
/bY4ma9JE9QSqKdSVbBPnnGikDfoNOWhrm1iJoZeyou0Hqdb28lzGL6YF7KlVHOflYId3kRDFQo3
VNkJwp/MhfPJl/buB2DgWDKADQKKO03a1qKsMURSs4PxnfOpo/2M9kCH2+tFCkmaaP2w5lk7J9PV
5eDMSXCIOddsFDIokUX59MndOR2V57vDEkZzDBZMBv87fhhNl9q5qTXgPkeFpI08qL+KsLZQqLDA
jJZtBi8tL8e6XA3UhkLkiuiSXR2f/q0YQ9rNEH8Ai03wdQzQ07Z2AQc8D5dKoooOymn5C0z4r0uq
8xdw+oUwNDMoMhyy2jkZQZg8oBDk6aGzMn9aabFuBktbnWyeWk8fcm71oDqrSHkpl06tNlcgCaxX
berZD/M8U/OTueK9b4YaB7cRU5rNUH18Byts1pAsioNQyFdCNaj2GxNhTvdfeXEcLJnkRuPkZfg8
Pk5ia8CRwvm6YbQvaMMCm40dLWFtFWf20ovTfIe5HkB1R9RCuZzReAhQSi05hAB50qWXwRX7ZLh6
Z+LAy8RWEPohXrzTk7KbypeT7exre3Qu/EyHOwRN/ls4Ff3tx2/qO7fZ0dnUY3zGPsBEeHz5VuCB
qkoI6RwtcIMpKNYhLpWLjw/yztBE8RFvo874RyVNOzkIa3Ovlfa+qFodb/zQ0hoFvBLHBV5cqOLJ
9uPjvbPOIJkeS5NgHSZZs54cMJu8Lq36bl+Hsv6iVgVZRFPWwzbo7ZacihqkobquJweZsRN1YPc0
0Y/fs85rwk+eJKMPF3f0YbE0owuF+4FZ2qFzcnzxbKeCoW1B2wQ6CYBx35X+SqP78GWoJueLoTX9
vekY9CgCAmKGF11HqbVUqDbVVwMFLRBPvh4Y+yj1wDhDukKxP3mB0+5Sx0cnIkU+KVBya2s6G8tE
PVNarQYH3Dbc27YyYDIlU+rjyTGb4SCmIr4tI6N8oUugN0s8pYQX1JMNacqaMj0FrqEE3cogF++5
Bdd63cGRLVEyFuVLU6v+Ie+HkRiM2gddXMIdnOWn1nYYcR7syNUe6n1jdkO/LlsjfRmRMpFFQIl0
zlZI25taFyD5iQOzIO+30mshN/ktmlQp4+9WJsEqwTdRbghogmrXyTojbpDlyy6O8v5rkWlj7EJ4
w2eXxzEaXKvTtG9CQ4e+6BSERzAfJvsyDLW8xOWuyXiZq2rWng2R07YLZ9DabUOGOTKaIAowLY2l
CbaRfTRD2sYpHFGsesz1eQhsO7TDlyZW4UoQoPh/2TuP3TqydEu/SuLOIxHeDHoS5hgeeqMUNQmQ
Ihne2x2v06Me9FPUi/UXlKqSPFKJEBo9qMZNIIVM0cQJt/dv1v8tZv7iVmdXIfMU5UbLbEl4ldOC
pCzGimkojHfjzEBeb1ugJUvSaFzUAG3Zu1ZnYOwstM14QayzIiHDQXLmS6cc7a0Wdny7ozMxvQOP
oryUaSKvErAJb6xxycrF7cNoalYjLwzQ7HoqIje02+W80NBgeWpvYvjVV4pq+xhdz9zADLNjN8TS
J7/r0wktIw4f2a06Gi1Mu7HDNrkKsdDyUSOtfAysB5tA6yPkrWPH3fEXJ2qv0JiyeYK+VK/MCbe8
c+CnjCuO4Yg7dwHSPme2ZRjaHRAihjvTLrK9Xo3BT0pxUYYeWm6akoDP4g6Jb6I8dyBRyYOk+Qua
kXw5KeVKQLbSw/ZrZWaMOzSJKAtwh1afe1nUVzd9HlWdL3Q71d1eSyGtmaCbLuEEZ9fR0vAEyQJT
Y3doant17J4tx6taB6dTGqQ81Zj2doyadPa0eiFqGMBXolQiar8aw/1xTYEVpwgBD2iYFOEEkRMW
bRAXkq6dqgD4BgxV0+hB72NEDpFWWjeVKeZbTahmsdGTNB43tMFWNmo6Z7fyDGeLgaYsARuTdOPl
GE7jlVLRrnMHAoAiSGZHfTKzuVY27eioAXCa8WBBAdnitcxbCuRoV0VarKHS4NeAcwpRhEx1escY
v1K44dDGt0lTKqeWpkuHxoxioA1ANSEd2fVg7iup7G/7wUlgdYYdgIc4aYBoUz361Mt2iUHwHDt5
MCyTzhoC2zHya32ch29b6v8DNcPFf9h4HkDrNxvRD/P/N8lz2z78cfpclc9v1WCvP/ZPTYP85zr8
uMbp0IxpgbIh/xN2jN5LVom+mLkj8gGA9y9Ng8NsH9uzQ+WVctCqXPjnlB6wEQb1kQ+TXljEm/pv
iRp+iDtIhmViAQ2k8vr5joKhVvRlEWIQg5pceRCsjMLF+qx/VPS42r+5NJffNsC3PfwfAg9CrrVM
olH91SmurR/lTW7cEWc1Dd6BraEzd8bG6aK8/2gi9+cHoaTE0JZtQIt+fxC1hua6JPO+VuAHGAyy
4owEzOfXZ/KTi6bQpJK5asxQm8dgj3nQ7KUppj0z8f0TlHh5x5gZNjx6E36Q5h+fzkpnMCgoqYy5
M75xzFQ3S3mKw6nap8AkMMOMcswkaui2/q9P6OeHoUIDu4UI/BXq8ubW9Obk1FZU7xMkULdMUYeg
Zsv+gxjtOCzielGohzBlGsS4SHje35rUWYZZTPrOAHi7HaZew6S0M/sccp0i74WGT9DvnhVaNxpn
dPVNxSbUfX9AFTxxO1jaDj+NwutJd8ixcBL/9UF+dla82tSVqNyT9h0Fe1ZfTXFXaLsx0TNPNXBv
lycdFQh8WN9uwbn93xzO1I8Ks4gal3GRlB1ieWMjp5TNexwOLuJl0DesI83Vrw+nrnHz21iWm7aC
KkxEWaxC9FLfX0M87UzAhuUuxwP7S4VY8bEeloj5nIyhBS9LFBG6WWFnl7M5mpGPfYljMtwzoIWK
7GhhM4cLCqwst+7rQhGmD6SnkXbYdWFutOSVedcVTYGvGazu3VBl8viQMdUkXbWzqnJY6CPKB3fs
+O1dJ+jxB9A4KRXIknyUKvQwE/WkGXax6IwtmNGWoQ9b31GmTH4zC1qPZMJqYSliPaJS9/7ihWgi
5Vx0qDp7OZAY/fEGHN2eiTbhHfZL/RHZ4WdnxmFk5E9rpfv4gc8boUDFa3dlYkHlnUaxte152uUy
0cqvn4sfFwzOjMFzjYeewW/z6DGc0y6FDNfsaIcsGLPiLZozIfJBJvWTg6wrOJsfOwb7wdGNGkBk
izSsdtpswV+0pNXcp1A2vz6Tn1wzGBjI+RinNWB7Ha1KqoY95mAVO1AmtUeohkI2iiZk+UbzQbfr
p0dapSvIv2XWo/V03yyy8CMZWp9RBdttcpoqPSObVVmDmo61bwS4f1va+dmFIy1du96rEcYqsHx7
pEbQq1OkYifQQ+NplI0YWsfDB9v5z06H4gjh6kopU44FU2CFMYm0st1UEotP5IfbuFfYQspBv/z1
Lfrp6RCawNdAnwLY4P3pkP8ItJf5TnISscXTOfFbLLs/eNiO63e8q5yJisiTLWOtlL8/CG5Pla71
6OIt58Goc3FWW6TwU6Ga16U6iielnusvvz6vnx5yBdjQXjaA9KjvDxnLkUFuiavi0uAwSmyPyzLO
W2Yryp0Qfc1Yq1RUH5wnoRa/9v2STiyqoYVwFHYshIPvD2tZAxZkeBkxtBXZwWhO8teuSlZjTV62
CacxcqW0J+mipFD395rcpo+AkYwSSymAwAGRrHxeV+V0IaYM/zlIoe2JOTNDRW0vpafDEiS7MZ8f
/bbehRvM0xY7iLPOEV7G6FTrNTWNrasuVvVzAxr6cJmO1ZhsFGBU3TV9Ifq9fQPt3s+XtschLFSL
Hv4nfLsHI1VK+RoGPNl4stL6PBPg44XaKulLYjhNdxJipWwELV6ot0yZ1jiEQqTGYjrD5nDp1cHV
5lg+k9VBtoKu4WJ4llJMJ5q64OOk2EMRBV2BRQemRjMQ9pw55orZ/3tTEyGz2sqo7jFXCl8a3ej0
7Zz14nM+QHUF5QCpno+TRs/Uyks/7AaZ5NNIrGwTRauGIIllcWpXJO8YeoUjnY9yHqDjF3PT7Jy6
yUa3Zra/9aLYAmfL62UrXoT32LRr0lFMfrbYhuFRTBGpl1pmonqVbQAaDq1F/zzKMUYkWTcWL3En
svOW5SzHoqoPbxrAD7IXJWG9ERAvoYqXs/KkR2MkuXlnjveYltdLQFtrPutyDAxdjHzEkyRqCidh
0aUpFogFrkdymjeHXihgfsVUhZQdmrI3d5FAMcboRs94YCkZjN0veSmuB90c7p0p6x9BQyxMP+sM
UFCAaMfbVFjVdVyHU0xXcC4M7KhnyNt+r05KPLpNYtino5Um6Q63iuwK+U6lnS0xOG0zVpRq29pz
rngLiq5tWzfYPQMU3NmCPa9u8ADY0PM1gVmP3cCk4YyQiYaUuKbYizxR60vtpLez7JMw7OULk97K
mT0DRCbqn7MA95AMPGmDzbQL0L64RTFEZ9KgAvG5EHaFzRs7euINoieTqa1WKjZqSoOGB7LvHgWz
wKM/x3CHfQ0gx8MQp8ZT1ydCoUIRicVj0LMuDmmR8YoXRtvhiDbN+UtUdyxrXc6ULGYcRfywzHBX
92NthMldLXVc7QV2BOzwHiEkfpltemNMhdZ7ErlkT+KmWZU3sKR0GIRNpezZ4AWYBTfk5SxiKD9y
IauTG8GOnf0hVGbM0OEPb4mHIskfRmAOmlXgbR8OlkkhbW4Y6MSVTCwbG4ztl3gE3EpPZxDbmDUN
X0CoNLlr54msXC2hIsl+bJvtX6bSVIyXzxW1JSFy+xNEd8AXZSxAzjqYPccBjrAO9hTyXPtak2Dg
V0VM/lKdjDIme7W8uKtx4gA55yhUmJhh1OegiePiazaL5CZPFqMLxMSLDm3BKnLfoqr3kmMUjxVg
h02EuxRwSVwNyBdYN+5F5JqFHcYYpGUsJbgChF+xPYhMDwlgQsmxZ0JlU5sdxZtczTFMscyYIWOd
Eemvqa3186ZOLPgIrVCBjLc4W0PIj418+jSPtc7wfE1V0MDqZQTPckrT2xpwGIiZj2+ZWYjPTLXr
v+3A/112+S8C2Ddb6Y9ll6p4yBM6dN8Yjvun//HtJ75VXAzlT31V4tu0BtfKykpq/VZw0ZkGQWSH
oI3dlha6yo77HYukKHyJzoGj6TBhV+upfxVcJLBIMDVXYBq9T1qOdKZ+Y/bufTQDZA/6kr5KqtZy
C8qyo13fxDipQ3QF5D4W7SOQiA7JrQzW+M0V+Um15f0u//0wNGAAvSF5wFLr/S6vJmkXhouuukzx
dqeS3TFcO/WKP8pRzXsrrJtfH48+1bu4gpWTGpeFBgY0GUIYsPDvjxhm/TKFrQRf2qlSGctSmsMz
M1llwWQ1c39SL7mW3AwRw9dFzY5id3XcnCR4AdmZp/dORRhU4nJw1eplYZ/oyqw7G7ojosJgx46J
27zeKbOFIm4P3JSoFnfo3vAT22E59iUdH4rQn3FipPKZRXk7Oe5USwPWPD0+tDpQEtJkBfqJNlgW
zuk1W/N0aEfQSF8VpR7X6UdZc6beY7jBYjRylDVwKH7u0Cxb1ppVYWr3bVkw1o6Dtcw8rzfLssSs
udHljtm44OCsVvFUBssKZweoIIKwEmelFn4GPN8vn6wGT3MN9r2iyTs6Dnyf165tlq2sN6aGLGFc
LIeBZPyRYfeMUymA1RgWo3s1VqFkXaFbVVY2Y9tizLnh2uA4s32+EO/5cquZJRT2Obem0qXHaeCB
wGcB1mBT4yZ6QTc06H6WNbTokQ7lUntFNiLHJ8UwSnD9IezqoVskVVscCtrrGPXkDZPWqZMlASZO
CjMszJQo0Zcukotuj9ZGAO612kKtXkTat1gHoOrbS+x7idvMi9r6otFixUW3Ojle2RS2eovEkdw3
KqNyCNYoJn2qohRSjClLlrzlmksKDRrdbjd1WDvx1yljLuu5rAgCEna5RUHhhMtqcegbvO39hUxY
07GY0Ef7MdNBcLBWIw5kHrTAvZr1fDFjTJtQSRYoVCaLpo2VheFhBkZYXNeg4KsTZimlNnMLmbFH
BQZII+Wn2lwOw80azppneT2UzbVIIVv5mZRn8jk8m0k7VApxooeMSZpRt2QqpkjLIkHNL+xOw9Nd
qNNIS68wZMakko4K/8Hso8a8mCPwBorXFWVdYQFdOQw0JobR93sFh5SWCkFeYOSN1Y8Jm1+nIVXA
8knVGsl6jiFLtYnauVvunVFTJdTimT7I17ggsHH3ra3D6Cm4bZf0xVTnvAVXLgGssrPiRkq0ZDgH
Q60pt3qLUyJ1K7uU9lK4kDKiCXQNs3a8GP1pFJQjsUGFNivMy3PoCUVyBtIlwqpcE0a9b2biheZs
jPRpyLy8lZ2m9awpkXNKD9DP9gRRmnmSYj8lztn9Y0hsVm0q/tQN41CDUV+WNVhsmilVMLDsEmuH
oazZ3hPJd9NVNMohlJ3FQcN0QzyrM0MsS02VDm485NmXykiL/iCNWWbf4cwFwZ/oEkJP6A+aDI8C
gCZWBUydDigolutpnI1uwfUDqUE13uBCJbX1DWpSaEHnrFkELF4L0CsfrkLJITY/NDVAZftxYQ7I
WPalCuTjdqgrso+bppp1mpCJpoFdrtqacDMdsX4JGhP7vppoGK+NwMIyZCKST0dcKSbAAiZTyfWk
FW61SmIvmGtMSLgED59DK412b4foV45mt5C0OtosbRO2Wwt1tXyB57iUnixSKUkBems79FvbCKUd
cBE6o20qJYKrA51tb7JwKHdSJjXGtswTJn4HG+/sk6yv20MZyXAxMp3bASCO1IaEQleF7Ytw6fHa
WYCqAJurNEYfMI9tu3mFHVQkjel9hNdX6xxG4YxRfuWUdjvh7jQWYYyn+JRTZvggX32/XbKrIBqk
aIxyEGWNyWD2+13FVBNY3zZzfhrykzYoioEWRW4uyV+/3r9+ehzKGJQEZZBjdFXe1UzY92V4QZBq
qqymJ13n9XiT0lz8rW35+ya5NvGJTSga/zD+kuLlB7ABQikUFnMPgevQyACWWqM91WPoO5tfn9a6
6f6d7K+Xj1oTw4mAHQHO/WDKihUrmDZT5fIttP0WqjOUXQ0cjEpL6Ug8Ixl9sZAfsrD+aIbgfYHo
9dDEBKwilFq5dStJ+20VqpLFaOK2QH5nhHmQTlm+6ZsK5ybGzv1fn+WPN4+T1BjMRYXFBn1c0mCz
NorR4FBK34YXIlazU1wjP9Lo/Hgt1xNRabkx9YjG5OgRwUs9R/pN83XlzTFUN5NmIrI1Put6T9mj
IlUuQc7tRtKXb7fxv0P9/0JdbjKkACGUaJhAleHvN/f+h9D/rkz656c/bvoHuCt/nCWE739cDD0g
oTL6A7/Uh/Kpe5sX/PTXf+/MWgaGsiv0nLeEMr22uj18SxR4Wv9EHfi9v4ooi1v9PVFQ7T/po/Cc
8UYxc4uO6u9EAW47rxsnw/womsy1LfQ7mcLRVAD1OfpWpCq0/lY4+Q+Tokg6kfHgJXSPvAEmUhsb
12TD53W3HJALPU91EVTLchOKWRAg616qF0FvA+pkaGcK2lJ7enOpf5JTvC9Yfv88NqdPoqQwGnIU
4U9tz74HXOeeykWzkSIMlV//yJSY8DtDn1EM8gfr8pGyi0vo6KTPvHMmER8L9JrovCmbd5paSoKY
5VaYIEXgTBXF1H5CT9y4CJ7yoG1m0B5NgetmGX8yO+WDDWjtEv69gqKrpVDKlBp0Zzph66Ta++MX
cYkvfDvb1wvlIIdSQdxoAvPBxDUlZmplAzaWdi5UefmgwP7jgde2PA8ZQn+IB8czjG2H5cU6OHOt
mmBRNIvi4IR9ATWNEXzqtOl088ZQ6l1T6fe/vs8Kz+nbk+YJ5gazcHOfUbHT+1u//uaip6MOvKUF
YZm5mavx79nZl/0e1pQXbUc3PDXOncA473e2b+7NfbI19+0BEtE5doG+7TueE0je+vfr99U7OlK7
3r1sdz3/6QQQ0i97l1l8vvHr6H29NP1yJ9+3ByfQfYsvp4/TvbjMD8t2vpqvjbNoXwfK+XIOi/Nu
vpouq9QVl+p+dFGauZaHr2HQBl8v+aVfv2L6F2BK5nOdvMS/MvzBswNpE3qhhxI70FxpZwatT5qx
rQJ5O27aTfGS7psAUrnn7JwdLo7bagdmySKSf5LPMQG6ni/mC+lQHMzAOlXPpB3A3pPJa4LBo8wV
KPv29ffbgbGXNprr7JZL/Vzbr79pcEPvZXeoXBAFHiZyfAzHb3bNodvl3k3hpp7taft4G3rG3jyP
t85tt8Ox7oNn+HWU5u+H+Pv9fK1hIPTQeJ7e388EcWDYGFJ+tfEvbhNXOQBb3kZX42PCWCvYQht6
bFDo7nxYdlEASC5QXOb4NssuCWBDbqMA87/N8/b8RLhMw3o3wp128G484fIXAY67vuBT51zycv33
jFrn5F4R5tAD6N3yDiC6jjzJlfxpJ/l4Nnrrz+52v35wX2ezjs6TLp5FeQUp9rqkvz/PWi+mHpu1
4mrOncjTjMnGfxSsolOV2wlnaL8ig0NfaT/2YOlPv/1RxCfxUMT71//rxHRfRmO3bYqkd/F+HAKU
0szBzrXu2WOFtyDlTXkfIuxv1RkC0voHzfCvsQq2F4PG0l29KUkxWRp4jfRDr0wXYZnKJ6i85BP4
dd//KCuzRtkZWf7ff/f6fc0M1ujXV+ZVzX10ZVAnOLTy6T2uytT3VyZcyjkVSZteMXt4glHtqV7G
12kfn9rFM2CMGyU0fCvJzjVJOVON5aZL7M3S7MfIQfbXeOpykspPUaxBMZ5useJ6qCrnqrGSEyVz
DkPR/4VMABjllLvlIzn2fdcXuwqvOZwqN0k7nDuVuU2UT/baCqI2dqmDo2xqyhjhEm9NenrhMJ/O
8MpSPQkmPQyq+MLIhqDHZytcpaeW6aEz3eWhA4xb9om5DqmRXGhkhEqTX2tleTP11cnEPNOvL93R
DvT68qyjNjSHuXQsuEcaCKywB2pPRXwlk4ACIrJGF89gd5KhhlrdIem3yipSNDdz5HykVn8fc653
jBvGDkhoS9yprRXLtwuxHU4GFBEF1q2BLLVxpsRLFzJJvdWWwADdeV2DW9W69KN+6Pvd5zVsYu+j
hUxopij68ZtkTC1mF5OxXKSd+pwBnXTjsSkAvagX8KcMOoQa7QinTtBTd8r2g0v+/ujE8JDR1qY/
r7EO9uBYVVPrQ0hxyJBvGyVTd3DJr1NEJgeFsV9XDlck9+oc3RvVWVVX+4T51LPMqDYYJR5ix9TO
TL180HWoylGPiWc011/BnnW3hdWmH4iMfv5JcRVe/XOY4D+KiZD9JlVO/HA7KMk96atB7VBGialZ
hxLWJyAOt0LCSSeTYt2vr9JrTvr3O43Ew+LSMDUAgQU1C2MT7x8OZSpa2PVDdZWX8EvhcAT1uOw3
GDfUxTZuUYwNaqTvi2xhxDaJaTZZ5Z0o8+FABwj7kmZwTjEV2wFw6Q+jrny2RTldId5uty3SJQiI
/K9ZxU1g6BM0cWEl214Wd0NU5Oe0tC9wTE2vrL4O7/T+fEHXdZpCx7bi8QYwJ+S1mjJGSnrpM6AI
6n8qx5MFiqS/wO+8tqLwXDZHw4+Edvd6ZX4rXfo5OAsNxd+OU/9patR1jOzfe0VsMcQqu2fxNv1Z
f+J7tqP+uQ5L0cFE4kcSi2Dtn9mOBD/LXDMXSgWKrvNA8VPf0x3d+dMiAQEKwqwu6ja4g/8UovIl
5OLoV1dO12uO9BtdkePpMg6wwjpIKzDXw9vqOLcgHsVvl2KFq7SxczClMPskNXiiW5UUHwat0Hys
vC0vBAN95shdd9IarAAVFfwPKiavcfXfbxVwGT6JDR9xdVthtO6YLdCHRZnaasmT62SMBYzJF5wn
klNNyOMLBHtmhmw1/mILI77Qszjq3QGV1LY1pui+7ySD5Ub0xpW+AErox7GgDG4qyTUOF8sHMp+j
IH39oAy6EJ/rkITID4629NFkfGDSuGQNxg8bKZXgjTcnVoi7dcHMFu3O+gMJ0zEW4vWQVHLQyayp
Lwve+xUHHwZ7hJwysaZ5Q7HEO0uu4htJeYV/CUrSYP59wI2fkww1YKVGmkvrVHM7G7M/3Ra4H0xZ
AjbXaP3ff+XPkq9t1VUv/TEu7z/6rUcy/qvX/hbPn7ev/Ou3f3vnlT/XIX4EYEQvKx5vDQq/S8+x
iEH6yGrAP+tjTs/zX+88vVAisFfU3Bp3UD781ztv/qmwdvAAoMtDOUlZ73cKHGjseF7+ftdeixpU
1Hh0cYqBtXA8g1jL+FlY6QuBp25uS0Dfp4SWujjDssTEABpU/PJADC7OtdUm4zTuZhgRU+LEOGMo
xQtkRsDF4FnCSzQ04aeUZPpLPGX1XZWAAApUdYCaKRuNhuVuJKtlAPC0f6gwOicRnOD4ubIa05B0
COljNzPG4aKmt4imEbY7AHp81VsX59/qUsv1dthhDizXgZAa7V6ZOl18LUPRKn8pQwodu+1GJ95G
OLLPZ6adJXsHDYns09kwm7uS8RxSEilSzDtNgvgZ1Ipkb3SRTY0/Yqg9B6PFaE/qlVWtaIE11cJx
rSqWhr0plBETYfqqymYGcZcyVVW3hKIRsyiMFunmqRxFxRnuKVm7Sa2qp8c3Ctt057hrH6V0Xhrs
HHq6JlFWZRcVZbjt1FlJcjkqehpHHtYYbR44vKrFspmweoCqPXQCYCtWQa0HXHR0fHQbic0AVWaE
pyKpmfmBADjc5orB7IqjlrZDxiBk5lBU6MTdE05rEjh/yazvjG42zpMSJLKx6eKETilNu2i4WvvY
Tw66pNGT9al8oZAaHbA9nWmKt/oUNH0NzbrBNqba1KNiFK5dRE96GEJONi2jwzJ61CGoykWu2BuE
tQPuW2Xa3tgZ1odbNJej8Numgj0wJjiGe5LqLPHeCY2FHD5NSQGXArlRNNYZNGqZzp5nIOB5GcIu
YrHKep6CVuQhzUlDGmfXTAl33apZmqdutLt4O4H1gBnep4lOdztG9bHIHSooTEOcuzRvC2i1YvUq
SAuxuEsaTei96ib83NFhSDykJvqDZdiHxJnLmkSCfrdbhkN2A5iVE8MRHrUWSQ3mqRnk1nPHkOS/
VJtl8JDlY4eghdbz7DJ/YN2ZGqurBycNgH3Yoy/wtDYqnszG7EZfXYA/+DQgZ6a8bOwBg96szfMl
aZLnJbFJILoyqa7oGie4s3RL9Zjb0XSI4tjJghABYOFrhdEju2ny8jP81f4xjWgieUw6Wc/qmCTd
XiwOoFUnjS9FVhZQu60plfDq0IaVKS5JqjvWpmDwcKQB56a1nlBbis1oP2YR7Hq0Aml6mBJkcq5i
tIuE/1MpXailoTPINqeT8FOmJ/fpoo6bnKgVIIwcx+zA0jwj9koEJn5az2bUD90qIuvN/Avg+Oye
DLfqvTnJVsMRGlmPudAod+DYgmxPZmTLFRbWzzu7UscicKK5xDM8UR2ay0rKR4WPZd7A9EVEZy51
/9gyq9sElj6mymZxaNA58xgDfcdRwtjak9yqnnBkpfPCECCeO/e9dNcDpJS8aUzC5xxJbbMRNNja
04UBcZJmRetrl5ZjcQWALD7T81oq/RSu+POMXcpdjNuD5NY8962L4r/AGrtzBrerhbldUhUp4YjW
/GEY4uYLT8wsBzI90WpXsqLQw4vC+sTqCuQgGkPWdxgfMCe2VPZsepQoTIwblFI66GNoPE+vkhQc
vs3TShmwycCKo4br38VlFNSY6XY7i5E9rA2tcRxYUFt9Wzo4Avka0P9tbuRmtjcrauvuf+/wvXgV
L63S9n8f2N/8439Wf5DO/ON/vZpbX7b/+N/l16R+fr/r8yu+7frWn4iKEOMQp624cMVh+/6265t8
BWkTWz7qEhw7V1HQP/VPWL/pIABJjgnzien50ndbOEkGWI6g6jVUYAYEX+ffmzl7jRLf7PoaLTq4
P5hDrjonSClHnUG8h2ZRNgNBpO6htqn3uMh3M27P2k7Ok/YsC1UJd+Y+XfCmz4dwbxUQMGhhxtoJ
IsUx94vMKu5AjzeXRmhFCjuhWL5gBUBp0bGrW92EQvrt8SM0jJ6rnzQ/jmqLhLvUQYiiSPUhvAAV
PGpEZMzG5a11Pxp1prrhqCiXcRKhw+2zLr2KtAyhjz2WV+hslNgrUAhe5LbZvODQhxtRruknWqfO
nzC5Si/y2bR6hL22cpix1kKKJI3T/VjU5e2KptSDgsAo6OXEBNljgxS2cVj42obG9CyD2L6eSux+
jEEbH1N9TM6kKLSCMYZ+4bZtmZ6KSt3k40CLQl5aCYD1writyzhO92Jkoe3VSWWcMqdteGD4pI8U
5u/TEjzLX5sG7FQGU+y4OxxVJXoG43NrvU5IoiFsncfYs6L7RsuiWr1wFaX9fmt+K93//zT2X2s+
/35lYJw/S8qHPzYP3fscYP2xb6uBuibp6wSShdyfF0/msf2eAxg4Qa4DeRQ30T1S3HyzHNAapQS3
LgcaMDQe+n8tB2T9Cg11MgBIHVChmZj5nbz/G1303WqwtvYII6nYk3H/QN7Ns7hQ8NxBNlTlntKP
zXKuFY723EuoeZDfjy6FvNg1S8dk8j5TKc+nm2aMmQfB/0gtGLJ2mXwK4rAPUMiE/iTFTP7b0uAq
tWMdYCdQ8s+zoFWFvjGFk+xqAAluJSLGzMNW9vsurbxSv2vb/kRMTe3lapwEODM1u6FzzEPVpTex
tGynuRuBw0fhRVLNRMWOuZHbDlBnGJ3V5BS4A9bThT3q9IUcCUs0KclL7mF/3aLD8GsRXgkh/grL
0U8li6ja2hSMdwKlCaO/nCQsPcUqT4USY2KVLWQOKDc+Y/kRb2vkzJ7a6Im/dFiShWZDF07u7oox
NS6mXtX2uSavmuXipcgtJwibqbuE+by8GFLyRbVFTvyngMzGbwW4KdLtgoNewEjQD6U9ZVekZ8q+
iLXWK51uvEvwIgE4B13yxAgjmckAStXXelQQzUXGVY3+UdTmF2w5lSdSMqtneGQuJp8sR74Sczky
kt/p4amtMvzOUfXljLlc7QxkVlkFE2q/TVSE9ksTK0YQx9qQBUZv2S1tqCK6r+wO90EsCLvLKFOt
v/Im1BCOJYu4hEBRnGu8FXShilogILO0fWfgBHbZLXN5lrTWi9PnBOMhl3AM1H4Se2E41pYtxxQE
1L0T06+MsLzUvLS0TW/oxiT1tHLCrGpIldGfosL5rKa6PT92XRT6UtfIF3Wh4SzXj5ARbhs5ks/H
1roqTYm1elGSxjPxauhpd5k4kkUzuNCwyU6rZGmDKtXK3m0hNZzMam5ejA53I86SOkC1ulyEbX2u
q6sAmCx1PgdPQ2qKTv9kifCImEo1O0lUvdxWir4bK+rt9hKKTVSqX4o89itydY/KWfJXEqqRv1SY
RqfkvLVsbJsFV7xQtfa2Ey4X+I7HJ1gmBhHfokVXtawL+vXlOVSIUz2TT9MMo+pkXGd/PltNehYt
RRDZONENkCbwJw0iCPTD6zQZNSetlJigxLsprd3atqDkIGFyR6M5s6zsQhutbV6Mnp0hyC06GkYR
2n41x4FMbd0M97w5wtPB3Pfa9VjdNEa7rUfhRerXjL7GLODr5/Jn2Ui76yEbLsJVmas3W5ajYdNq
aABD9ZC3OjwI1GdaidUcORDW6m4NOJWR9jHAYW2HPjhk+jHxENFxVyXnYJO27rlVzCTNh7yePTpl
6nbMDMVjOJmepantyd+7Exrgy6URc9w4zWZ0eZEVNHh23fDanCrppYhUpLdfEnSHsVxiEGZshQ3B
YXD2pNCus5R70acXJGrMa1ueaJcDlVc/Tl50VhULjOe+05L5bkKy66KZdYu02eqVpWPn1AZhbN1Z
OV6qWVcYrHPdl5Bi3Gmc0oics+SFWYXLnIYG+SSEqUFuPtfN9CSFThg0vI17Vce+EjLIMOPS2HSI
6ZOtgiferteUR1Fmc3SWL6HmTwnjMSItw/yK0dsQYWulr0EDTllOs7VkQX5mYwXVz70HEDSJ9l25
tNomrUPJT8csPnRFLHDTyNM2uiPZXh1nnU3UoEGNMRaTRSBwMYqy+DmR5EdGsFniYju7KpbJW0Zq
IOG4BKWpS+uIh3Sti7B70pb2GhVjeN0WYcL8iSqdQ96otCDMnbFxR/CBZ1AFM1+tpXY31XQGsXLK
91FUK58chdy3Krrqs1StttR6GwZSuTjXZJZ48WXK8pC1nXOma8kmCtXes3q89NoarA38rpS0U2dU
Q75B51l6RmJ/ziV7cLFDmfeTM65mmvJpm6TJCYxk58SO7MHTYfiehugnXZI0RNK219XFrZJPl3kz
Yu5YQwJc+vz0/7B3HsuRI1m6fpfeexu0WMwsgNBBTSbVBsYkmdDaAXfg6eeLEtPCrPve3o/VKivJ
DDICcJzzyx5uFx6YhVNkP/yFO6M15Etft4hJPnK6kd0sffTzBWdAa3zTD3hIveTUjC3e8nJPLjBP
FdvT53Tuu60oeyTr1nVQTp+1zlk0aYeNAXfusZt89mKo4iWdePiY+aHGDBorInk7D7yEtt4o0aWJ
TNnptoFfaPhVn6CxDIY+XJogqmwSX+zJUtSiUqNer91nguFrV8nmpI2w+JpVFezdtvkKaQBS5WDs
/LQkI8aJMcFMcWOgCEjqm4Uc9f6CqxUDNXhzk21Lf4mTngJBtCyN82zq53V9G3HN9MyqgEuvQ6Oi
y0U3+u1LOKsrFMV4gBwa8SZ9cMVbLpq9XRI0TDvOix+U+0K8eWykU6+ufUc/pUINUTPAt3GVRAQO
wBD4+8lo7odq3jmtPlK7y+1gsff68x2q6Fs7nc45vBmiqean72eosIPx2lqN4zQOR9U4Gxiza0Ka
fyR99po44sTaeyq5iFvwh1QW58YLyXfDV2CnxnsyZDde3R0dfF41vZP+9JIv4mQJ+0kQHYpUXtz4
YfO9zo/96Gc7c04ol+1o1JwX55eXuERFufvE+nCmchMUKOGB9mhldR/RlL4u46/arw5znV4jqY6Q
RXMS077TVuahSwaPOLP8rpicyJqyu9BykCxkFYLu5YJ2gb6gI94FQXad2WeFH2BbV594+o9p524t
ypQLipmmxSSByFG7UL9jsIxtPvYI/s7eLpZ5HSYzygghjoExHivK9ASugsIER6UhMxtfMp2e7eVl
UdkepG6n9QLkZlZRYajuhC0ZD3c6P8x9eJhXfc/O0sRr2GynJPzipt1kVBCR0whm6yfLEdwWT50S
X17XHbMw3PGGxVwa8VJlx5YmqWAN9s2wbAsWP8N7csXwMWTGnrCtzcqxQe1vzw043CTGBLYkH6wB
CZNdxY3oj8tcxH4dxonTb8zezsmNwrhRlNfBeFH+VPVbOX4HlXejm/HVMpfd1C8Hp3R3brdu1kxV
cdW0G4Tu7KlHHH8BFK9RxzgsKDytbD5eA4FTOW1cN+Oocq7Q910tRog8xEzvJ3/6gZVZbGr1tlIc
WHsVRneQz7MeRcEvGi4nWX/xUR5Li/ekrTd6qq+5tSI9Fpu5dE7exRAYzvg8e6Ol7NC/98hAQ4Gi
iq09uRiYyYlac0yumfWQXnquhDU+9Awas5zvRMZjUZsbN1PHYQVwg1Sjt27cm9rdeGqKMCY9agSx
VNZiJsGn0m1GlnaEF3o+QG69huS4PVEK22xtdwzPoeDy82YDQbEW7tNi569m+xSu+kZ29mPb6o2L
unkS8j4L+rNHeqQvVaRGi4nTCTc4EU74SiMv7e+dwXoI8vmgrfxdGcGdnOqdCK8sJTYZuK2VJ9HE
e18541WtgifEC/NuNeTX5UDf1U7N86CdQaLCi7fmR48fhdZ5IDb0umUHLmXw1A6zZItNIlIkQ/qz
3PnLC0g4EK5T7Roas/djcLqUPwR9fpinLNsafm5uFxcRoNEFG3wHWxFan+nwE1sjjBYWEy4lB9+H
NT3jTXkzl+DdqnRyArXdYjrnCDA5L6ziBanKNkf8jXiaz63kmcG5MK9NSNi+xZMjRzNg+8mHdOd4
mmHa2zpiOon9Jo/tetwmNuK/EnC/vq7t5MZJb5L8vWkZSOgYLsf9jJnDHfu3EV9BXTk4XzuST4x3
O61oysViROEV3bDb0mi3bhtEHdW8YN/DrqV/UyaYMTljPnAj7Qvqa4KcD8QVT77C/5B3ceflewCi
g7anTWqFXDyKmOzO2je0jVO4zlOjcLZ9RQpp2VI3LDFJ9E7y4PfvaDhQEQSUda7Ogx3U9tbtBXbW
Mtglvo3pZonn3DUpTMRH7ftXLHi7xCVVvsRcElTlc48jM1/8A8FaN+7SB6Rj/gxBWR3zY/Sdu8Xx
f5rpZ2V4eu9lPTYe2p/NF7u1Ptxy5Zqxn8i2y3b1Smc4BuyoEEvDYImYu216+z2jyOQtSHsepE1Q
9CJS1rIHQZkoVqW1uR+Gx0H7yXPWJlApuZUu16Pu3J3M8U4PnmyPcoLxrEdcqBaN6BuaLVaOCe9s
O+VP4dqvivMZ+RnhpKm4XJLevCVq7s5a7J/U4OYbnfePpvZJhlDrCaPgi9VnD8p1hpfCKL+Ky7M0
Ka+IBYgsU+2HNb8nBByeq8tvkoni9F6cqEu1Y6+hl7nERpwMX71DvR+XUKiDa6K4bzB7bMeqFIR6
tv4lZW7Pk3+LE/wq5VF6R/P2urVMUV43KOduunAIsWDTder83ns6/96CWhT1cMOmK3ZzE9pHiAf3
kabjcRcGTfYqPb98TwRa+apZUQU61njlVYz12JDWd5FKOI15xssNQnhNoA3CSwKO2ti0cGxT5qe8
naxWcWVbQaU2tpgMMxJ+Xrcbs16dX3OXdag+i0bdlIU93abuIMrYXYOAG6rFf0Ml7cVnmCImyDfm
RITSdsytzrxqmXNVv29KMbXhoWhR2m0SjE7uc23UMF2BO6fDHrJeXCdemu+50mqcausc6bxg7lgZ
we86NZdUBXLkYixK8pswt0mz8YU8ymHCtDfOFNNQd2ieAmugt5RcO9TKdHxeFIWXwlveLBP1Km6h
FtyOSIHIYbB4mThHcz43i1XUuTTlksM+jwxyiaKGfB2LktC7Bs7PpAd72WQVhb2qZNhQJoc3Q6o8
eEXeOTf+b1W8GhPecR0F6s4xXdLDQrD9OSTpC6yZJwH2NNEwkrVrHRt9yhVd1s7Fv69b/yZByhDn
HrRPVPGXh4np96JAb64nMig5j4KyuwdCutQEq/HSGQxM6Xo7ZEPr+uT+1iu8aCqGU2I7M1IQzZy+
b9a1jSOS5blv2szeeQ730lAiq16aFEKvMLrxTMcNDzDfp3ssjfHQCPMz4LFsHKXf4kCEdnCH0j7Q
3GxA4roUfHQ03doNtvUcuZw+JkQXVFeF0oZm2jVXqMViNQmt7X3tU2iwyF5hmPQ9/VhMbmV+s8Bl
/nfeEE8xq7FxTpmbePq1pmH5SkpnPRDhUU/MYFrFegjyg7W2nvnQOxN2MU4C85zAp3My5bpf9vQn
VsnepUgIhZVTAVSQ2ng5z7omuC68IEBASgqFu5k1jFbU8r8YCUKsOEilPD4LmrDHaxi7S0pkKS5u
17J0f+Itd9K4kaGcTgktIISFrEtCmJqdJbHd69ndU47ArIf4pDCjdjL8204HbrfxQuI1vbHCQdmF
00/gaOt+MfX43UomlCosXaIvu2yvm2U8dcbcvnWm2eQUdrrWelQGaTLxFCYYZutqsbaN2zVy31hr
/5DlRXeaiyS9LxI6GzYB0ZLI4nU67LxcE5OBYSZ2+yx/zTEhn2ddLfco+HAzYlpFN8wxMEfemrA/
lKn5Lb0kPLoEAzx20g0e+jxor5G3ufcg8yQml40yT8PYTUSQ1G74IlXh3veNsi5rd1GquHLHAVU5
FSQAG+h8T15dd5dPXxUAIoSD3LE/ubGmxuc4mrT+9pnfOpFLHLizoxw5eNFuJn8ZQ8C1rhKDgBE7
ax4bSOrbJh/Eri8X61w7KfuCeYVrFtTLx3cBedbVR29dOOn0YGDidavUeiypiX5FMdidCrNNHxM5
MI84ikbKaJpB21yGcWR5Vvg6TiD2uG6TIsSDp9OPpqmy/VyzGxfjaH6WfgVFKFE3Phfl4gIzpuRR
FF3W3uBpHb7NtLnlOiLUVnbFL1EEaJO1IlB1b0nCPcCZem/nBfmNURmApPSgsukWaTc9FD0B5cSw
pc4b2S4JXllKCIMrWHfvBcUz00zqj9HS2bMJ9GOyvmEph6hsp4vEuXf1CuYnM/UDzFXR7KqM+WCG
QxqVrcOQ7NzaXslxBfux7ww78XHxTdVu0uN4AIZDIq9T924wg4RlzW6P9vqeDQ9qIGCMUkXjCuRz
8X396M92fqI6uj5hqSXeHvrRjaaU2KlamPm3Wa6MONpMlpNVDekd+m7nUdm0IwTIsKhFpVpCGxmL
LxD0uEsnV19XU+qwtnYPa+ksNybBbdxcdnB2Z/Yr3m95b3PCMHYMDZ0KT3YJQmABMRyqsLciR7aC
kBZ3jLwBSJLPwtDn0kan21MgtqtsTJW9XXN1X2I4ZjcBUZU3k8qujYrHqVvsua0qDNvla7+4j4PB
JNzuhQ7PGn0D8c/7sXIiwWjjjxW5v8thCh2GCqq5aJ/ZGsk6XamA4JAWq0/ckVLBxUnaMVG0TWS2
w3zttCo5OcPisvyU9pdXS/FSkDVa74xWec+ErDHhm9vZukt6mb96Y3Fe8Ln81OghrkkJsX8pBgeM
Fo4x44K1yteqXZbvyrGrN9ORDjE7YhPobMBnlJSKu2jxh8OcBV14lJUYC2bCsqGJ2hyQ1s9ED75W
flN82RLdXFmu9qezwk1zKIt865dO9YO4RfONeITuxh4NGxFbMYqPdEBissH+fqQkfnoyV7MhOECE
8+1ipeu98vE1bANDej/Ri5QnK2eM5Yv2k6vozdKO99WZlX+VMSGZW2WV8wcmJuAJJftbu6nqQ0A6
yj5fhc/O5a/7RhiRsJt7rcGHpuS8LA5BrTKz4jnT2esy1OZeZbUVhwZx93V7m/II3CRd7sVemBLU
m+bh0Ujs3chh2htrCn3OtFaEl1tS53KXrdilaesGe+4DdCfpGVgLF4idelunIvJ2TsF41yn0ntWq
t7qxD50lsi/pu9j32/EsUTFsk2mShzbB81+urrPRwr/yQxD71A0fazGyzMpxPowLzyAzRdgEIErO
pBVVbfIDgrPYk0lVwO/XRqQ76W29dlnvfAqddD58F7PeFGTypVZfsGQ1zWkCio+tWbeb0kxPs6yf
RYUFOentD3+ZAJayQuw8rKVTP+3ToEmONJMDxCjvhwnTeTPMiX87NQVIi6iHHZjWdpkkI10g+hiA
d7j1OvdxVinBLQa9wJyryU9M6WfIiI1y5bo3WvF2sQvgKaBPo+YyDrt5iAXskER/uQ3mr8JVLBch
fcTNWJMFPd8nqYd8oeF9wUvvb6dgftFpOXAfuzeANsUz42e5b9153nK875N8LCOdjjQnB0QF2cUG
XmiXVhnC8jlst7SvUhhtz+7xomA9hoC9h6UZ5jeasWtG6wGwwk7FXUWdXNDux2k4pUC7W2pUkUF6
yz1WCbmb0+I8UeZ8kKsmYz4o8aMbAzIjXZfppqwC5l/HurUHD5g4x4YDvUzK08DjjX5kgLpAfdL4
7AJ4GDvW6+6IpnaOFnBD5ZfmQ5XRCmT49dZKZ70VZo+HP30ntmgBZeuYmCb54pRA5z0SlERZcGmO
q+5EAC1bMYfFUhAhYECrx8rUx1HLQ+WAPRZZPtwrxRVTVvoGSkFy1nnFrqqn6qoeyu4xTIzrMBzN
I1VpT6O5XFmp/tLaP/X0nwarf1V0xXP4G9Sn5CMTvBHVbV3dd6avv1KAO6ug0ARZlXgv8tK/9Yyy
AqNAdse5O23dqqrOAeJchg9+GTW1671nlT/l5FOXxJ2WwS5ucBIaJIuQkzqN6Q0eth+oWkCn2hr8
3mKyn45YLuN1LO+hCA914B+yDFHhHGieTorxy64PJTFno5huG1duO128XkI57pd+Qk+1NPfF2Lsf
rZ6DB9wbFQ4WTjqmJaM6hxIZHg3qzpNmE4grBFpbtTrR4LUkiNvgmDUsy36WlbxSvn2yAPHi2VA3
I1lhz2FYZreJGHdoq/IHs1mB3CRtPlOnncickY9lYfDR99CKMR3h1rVSJqjOOCdHo3UAxMyNrIx3
Kn4oEif2OiD4AyBQ7ZWdmrt2skkusMRGp3o4EWslf+II8hlGS3IYpubBztMYIcYVbXoPYjR/Wna6
rzgS8e3GfKInW+J7CR9JZTzKNFfEdlnHJRFnRGBHapCPBLi8dwv9v818VqKmA6kZCFCi5Xs7rsCJ
XVcBrXOwh5UmMaMzPu252XQVvw1CvC9s5A/dUJ5bO7+tMmJDihxZWye8i1p4OXiZke1mq3qmXuM4
Z5b9Y6rD0wSQ15SYjqb6N1iQG0Fn1visycB60TW94D2sS5CNHbkOi7Uzs9U9+0P/Rtze2WkLyAIY
7jXupZ52viaon+dyHhuGevVH/2Ws20fW2eoHv04dja7q4y44KnIlSgfEWKfdZirSK9s9qaw7FwBI
d2oy8t20uLdF/mVVqsijYgSX6Reyw5sm1iyEbwQ+6J/DoF2KlZX8ylMyPmgSJUdC6+mCpOckgcfU
qENQtwKQNCLMKLwnZV0yBgc6fKYsohVnGHJxay9B89amrvthXDC3ip/S44su91PQGYNAp20O45Ze
3Z6MKlHVG6u5hPs5TTVOsCnm3rUUqHMyzreU7QWboMuMaxzS5boZfAgppzLWz0sFIBicV38zjKbw
iMUcS7Q5HGCVmabn1Ia8BAz+NpY0GpmDctmqvcVgFmfSK95QJi7qOnHsBXBzLAYBgajNuKKO9nen
2/+JQf5CKsW/E4PcfNT5z39Kxbp8xx86EPevlmeiYsJRBZePMuxPHQhyb4Z1QjaMwMX+YVzKOv5Q
hQla1/E/GyaCf6IUfeRj/6sDETjh0ZWQ84RejJIvXNr/iRDkogr6mwoEX7d9+Y/0TSx2tE5e3Cl/
b3Tr0KmYiyVhdubBvOep8z5S+rz1yuD/FYkBXffPr0VILvp2pFQEKFvOPyexjv1gLkOKtJG+9iAS
k+p3yuCli6rWWIob2BZWOEVLrDN5N8ZcZVBnWj36ddJ8dNJublpDEaZHJOIxqN3yMDt+GRWkDUVV
Zn2HwnMOXadf8ja0T+M0irt8sjgKGYLvyiph11rS4LEN2pvMJHWJlKZwO7oEAw8zxQVNan8SSmvG
QZK+JiES0MjroPQ9hwEhknlCobMj4Adjqhnm27GWdzOp598JXYoDBKb/M3CzcZ+HzohqU4yRo4tT
NaONTSiSp2LownoM0+Bsk2ZqvpYAvNxDsxfX89DZBPaBQTJ1LwVdAU6YbSfmF/acWqbfa1queoOE
NN9xyjIN2q400IbWjD2DZPJEa2tuiQSitegxzDyCn4JDS5xU4m2gJJyqPxmhsFamIE2kljr5OhDq
lflpQD3Hmj5HIc9F93YIsYjOpTl9VoTPTHxGtUO8ktHYH6PuTb1NDZgRI+DEjR3OEBouRinewmTx
7tc6ab8mr+URSlEkarfk0uUxm+MsYyTE7rtcey88Vh0gQhRmFu+5qdDmn9zM9l+JEAwFgt0CyK9R
huYRM3jpzhy85EDJzPhjbJUJYzd4uXdiu+xL2CMDUzHED3JFsoQIL11MI3+xkA3JkxjLxUB+NHO5
pX3th6cW5QUMRRCWJaqQaXK3RPRCu4e8MLksg9uTbFDb2Bm7Ps1OxNCKNRYkIauI7LPm2WVYlyjt
PflUGK4KIydcsEUSy+j9CjRzHtmbc8WrSVXq2AwyzA8JxugxomrDSyLHGHGvYmdC99+Wvv0yFnPW
xiB0tKJNdSO+52REtz7klfUVdEBQe0KJwFtsn4wfdPWUUNhFFpKoxQSFBwvG67SqHFah9h02VBsQ
f4wrcblyW9tqP4varG4dI+mHDQ9D3e985dcAogqBMV8t+6+1pDQHejIpW+h6v/eASKtp2FiD08+7
eQgXmd6PaHk4FziUlm78LofAyTYG4MMbK5YFblkLfeqsqqTMysvCninQs5o4E9VlBhZTk5163Mjt
wZey/vAKu2Sdy4ZqU9mmljs8Frw5CM8MFspyTMMoSMCKIwGURdASD+N72y2CT66J3Dl2Y2Lw5lZz
ySniF0HKgaGXn0MmMmdLX4lVYWRuhnxbTgGnCZcPfOJqCPqkgYw2itrG29V0ECTlo10FsYNHw9rT
pEbapVpSdV8T/OFHee5hIJPQ4JdN3JbPRTtNP8amQdUj21K6EScYKMToi4XRR7k5im/VkmKkjfG7
8Ux2ySXPp23ThNNykPXMRoTI41IAY8xWcWfQ3PPl2yP11lk7o2DKWtb5CK2+uEvNPn81dDKlr3YR
2l/adKdPs5LVw5BkGPJa5axwqGLOV/RGpBoh7KlBVXowSYGDAy59tWrysBZvvCNfaPUi0DvcpPg4
cja5KR0eLs6lIupMtMpRGXbpr9KuU6Lm6GTpTsh2uktQKUqT7SArGxKu1u10i3IJzWxI9SGKpSbx
yigg0izbAfYP7dZSfWYgXZh96xS26yWlzAYhAmjPbfMQYhqG8C0K63W6tF/GygrnfapxqdLB1Fxu
JKIP06ulX1i+iIdfqL9tDKmj1TJ6gT53SCkJYnGKGJaA1j0dzucyryWW9dRWr/BlVnUwy2EOIo1W
q8QVIEAGVF2PwcvILAvcDsp25U4t50DGD0tgi1HNzw2mDCtODXOR11Xo1ul7Czwmv4PBbOpfdNCv
+mebWEVNY0Lfu6xrpqmGh7DQTnBPY6ZYXRoIGmgWvNoBGci4FQ31GAqV5jdLk5sz15Z/2ZSaerQK
CWaTNXOHBopwEdC8scVBSEJ9oW55n01xrAPRgl9j0u3Yjfj3k0OWixL7cIYlG1sD1oDZjxCeJfav
QpRdjcCIwRFfgpwFXAxY/QKZ1dsCCrlYGgjMWlAB2uPLFgknkuH34w8VGguQBXBbHTz7C6M7h3Na
9A8dCJS9IWHQWg/N4rbOPhlt2FRl9zNHCVQlh19f1vkpzQmNO7gVNu07AQDfu3B3RPPBnQTTa01p
crs3GgvbUwJUTKZykpNxvPTkvsQeaXLA3TUtUc5DiR7aoZ6A4ogjs3IIZUuGoAlupcw+fFkorDAo
HQ6JtNp07dAXn+ssLfnUTd5sXS84l+pr1+3MHtmbswwD92TrZ1cd8ZCoOmgpSn4YpbXOm9Bw5mxv
FW5b89OPA3SsqNWtUovtbTMidbNrzl+lviWqggvhn9buvSoN+0pnnK9ntfZq3oxlZlu8Q55uHsow
FPKUZYn32ZlOumxEGxakV4xV42/kOmbTHbiD9dM1VTr9GshUzz4Ig6ina2eq+vQK+ZNvHam/qgs4
fCOUWaw4Rg0fpovWrD2Xii7mLcYzUMU4c9LVOcFBfGn3Ehyi2YHDglo9TwjGBaaU2toMS0eoXR2u
7mGqOrLhgJUqhxAOBJeWPVYIkQomDjjeg4t6p7C85k2VPflrxGp123yt8m2aZBVuv1X/clujYiPm
2CIdkjXZaYyVOzkA7R90czuUdbazUBLDUc8uZ67ooDVn1R8dz7soD20iSkhB2aBC747z3K7PTVkQ
TTmR/7QJJOmj1ijLaHFl3kQpnPd1Y2ripS3dRF4eqg0c5Q0BZFHT+f7B7mx1ZZoE8cyj/9Ut5XzI
pPRinw2S9FGStvupT3eF1F8rqoe9ZxGmPFF3Td9uO730hW7uSJtW5Hhn5mHwnOK1oezlTZeAKRG/
KyrgOWhCPuTKCnEh0piGs25hyBSVC9Tn+/2O2teDA9mwRWMtl81YTxYXNFC7EQ0TKY2JE1YUrq3i
k+DJn1wmVMw5qMFsCWYCYjpdD2xmbKVIQzitKtqw7Gm9W9qq3HDydafe611caVJ8po5zFWRabnpR
1pt6tcVtQrBc3PV9eSpISXycqQpJ8XxNgqhxbA57/HG/pubi3bIJd0WB4xT4M3KCgzR7qeVUz+VQ
JZHSFxHAqIwHZIXz5mITP/YDqZNF1tSPCFeW64Rqk2spi+HYVC7DTw1zVSypscuMUHGcMj7JFo8T
asOcJxvpGOTeGvmVKa1HLcN0a7YkMtog9nEiumbbj0MflbpJX7l5hw2NdPINeygAntDWtR7c7lfT
ItdOltGPOhvkFCn9XRY2P6yuIdy+EOJQyeSXs7j1QV1SoZiMN/zLOVv30E57PzeW5yq5GC+z0Hl3
GXGjefL0sWlsiGnHqKTaBCs39YaWTe/jQrDd2ZrHuh+O7rXHg3PfmerZ10P9tsyIIFQ52adK+yjl
6r796kMLwdlI4om1VtURkOIx7M0lzhQ/OCqObCACWzXbAi091r7cESq2LO9HmAP3Rw7c0bfZNh5S
IZJXf1mjlR9bx0o2MJNtuAE+IMRiLMPLIU84S9gJOW2oKSpLbrtCfq91QMZSM4otppuVR4j5WuBP
ZMepXKLASvfoShx71Lgp5AlymX4VfTb/kcj3f7v+X0h9+Xe7/nZUH5xC+T9YwC7f8vuybxP2YFPb
Q9USzg8sVtg3fjd92AaecDZf+lVJLDEwhPxt2bfcv/pmQCsoaXg+18LF4fSnB8zy/0pwNcYwbOMe
BbUYQv4T18dv7bx/W/eJUrs4R/Ca8cOYVoj3mxX97wLG7JTU2k5TKJASfdx33ZOjSRaNG7RLC1kK
YOIBOdw4MRGlTlPR3Ha4U8+q6OGhjDJ813gaPkU2gNhzJxTo08veOiKPv50n4UVLiyS2bCS61yJ7
Cbx80835TypG7J1bOKcGaxU5asGWlZc5wn3itdx92+CNIK5o8pJpQ2HvubCm12no7xD1kBMfZBld
mZbeYhF9siesoLYenOdaeP02YwOsGGpkbWwTRvFpz1Avs6eitpIvipD1iAZGVu2jzhpmvMxkWojo
bQQFQMUPtL3S1y1cBFC1MvqbtPFr3KqDvBMulhdOfV1be9QNiGNg+vv02WrtBjpMELgU5/2w5Fup
MnP+cvp+GiNoEZRSQ06nSGyzlIto1gk2bQZtkxCsRSrzus3M/grKXfC7YtmcXybAuXDLEEBQU4mj
NOq61Gi2Fk1MaJa6iZp5iILrjJmjYvZFOwRcoDgxQCDrbSeS9Gk1w366ucQm760EpSuayiC9UJH6
2UrmcNsCIF6rytzz2vccNCtCPdT86WLYxCmJ8WCpNr3i0tmqkirEpSsu28oQHgm1xcJtjcmhR2VP
0k1Ea+YmnbKDk2PqyfyO51XvO+fQBaspK+RsxVkO5VOPiqSLkoEpWHa7fF7Xe98s4TdE/rK6YXZt
gf7vh5zZieGEfXEjYTy7uF8yfP3BIMIagT8FUdhu64ymST8NedCKxrERuf92C/9Hp9m/jaT5hxiL
f2l4u7ze/2bcjP/9WxYGFsdLlOY//GHbyFwiuPgelofvcarknzf05Sv/f//yjwj+p6X7/q+/fLZT
Iy//WkoO4T8eTWCK/9rG9v5R/zNw6fENf5xl9l+RXnC30/wDMvhbptvvZ5llkd/JKHMBDB2iUC6l
AX8Cl6R0Aonb/D1fQH+U+7fcGmEGfzV8LLLGJcDE/+2c+/NX/8MHyrv2L32hpvvbYfX3hxm7FG7H
C4Z6qRMz/X86zCRqMUIYJuCcMpHhJqvrJj+FFhBHZY15U0V4HlzWLlCA9Nc4mPqlJ2UmRHyamymi
Vvq21Ze2i0Xui6BJ+1NIhhTouJzz4NulUCnH2FmndXZTZXXJnur5bfuch0kw0p6Xhqjai8Iz3y3m
yequdoWEBC9MxrAgXwyaOUo7PYaiQXVPJwAarjQX9rBhdVqnbT2pV6drmmW3imkJdkFaEZUdLXVZ
LyTcFeYAECa1fYktCI3hDNcJ7cxsMuo6oppJ9PcUxDRAkzmgQb01qCkNthNRDBCYmd+Ue+Kwmcbt
nn125ShpqSy4zuWcPa3CnM+ZayA0HgIZO12uX3tyEU5L2HA2T+P0OIwrt23SvjndxSQDXln5zKbW
Yqqz4s2NuF3lZhJ+/+Ff2Hbat9ZjEtbVgSbUYe/qtrg2jOlW5LRAV9a0RD6ioNgMs3FbZppVb1bT
eRzLhl4T+22R+RwnnRGcWZH9O6s2EtS5OFc8WnUTygsOjfZZrDP7BdpoPhNGOJ8yx2h+oZCXJ7wN
9p7N34i7kM21H6GyW57TbPm+fHVJ5Ik6uRCe1iaq72NUJihrIle1jryVHMLAVYXsergmEYBP/dAe
rqhd6Y98UJy2RjvcC/R14ZvCRDOew3LkW6KGPnMGRFbWUIcoBOvB8WMLmLq4EJbpfFvMOV1SRXp2
MHqqA4tSX6Gfbe+a3kjSbfA/7J3JjuRIup1f5eLuWeBkHBYSICd9DI95jg0RkZHJmTTSSOPw9Pq8
q6TuaqkLaECLu1BtKzM9wp1uw/nP+Y43yoQUTonVrB0ZDcORIuLMIEGsmGc6To22RN1DlH8qPZiF
QWHSmMLiiJfKXTBNc3ulzQYWSY/SRkhnwF3k8jdckPzGFkdMED7kOeG3nWeE47UqOObPiT1R69M0
pKN00DmPWdbbWKPEqN91nwQuNyzE7tNaZE5xrXDl5ic+8NI/Y+j4YhpoukfDgZRxEhLcOm6W/kMx
0qKztxH+LqU0iflliv/qkBBhOVRBc2+jKG36THJ+FYM4lkw1XkBYABuRi3XXCAdjOeVboUPgIAob
aHJIIEFkmz2FeoIttwOzlhMFSA0E/5WNTv1QGJU4TJQ0IUfYvffW5Bfotdpf6bmolh4y5lyiNwfJ
Iu07L5PBsMktG93U9tazq9MHTkI33bhWe5eDtaMkXhOclUBUOufV4J9r31Swdu2VVGXhx8CWyhMY
3qT5SjsG5puxcuUU+4tbefFcNvTWVb6neihwlTHDARFT8UNXZRlG5ujfGG2LVbaftLDBw41TE7mN
hhYF/PZjKQR2WYT5H3mLEqCVPLNAWT4RIMVnim+fpItMO0gfZI3Fq0uk0eX3bHChjuaXXhrHIzig
+xwCx+LM36wFKEf96leMFdk5LiMWUEBkP+ccW622J1z0q6PVKedeUvBMqDXmBpP1X7rS9F8kxAw7
LvFJYcchjmnBFMQUbcyOkYQHgxRwse17g1SYJPSSch4+D41l3fPlnbcobe217/njXqY5roG0Wt8X
xAsgdt5EV7dWZozR6NstKgI8ONMi1bnmEeIOXkw9rc9YtG45fqBmOFIxzLTW3TJW2Cj95apl0d/Z
ieFfBaAQrzgcuCe3y40fwZgLFs6UqgolPEihljsu3Q4jquvskLvEzg/Hn2VahrFV5stHNzSvytBi
l9f+cqpoTtp1itiyBXloWVt+71IMUeOIb+7JtC8MeDzXqemwdkzu64R1BOp4vp68HC/WVOuZFCa6
IRq9q8uz5/n04CYjuNnG/BnmbfbAepucQ9oZoo58L5GEhbhXHxAY9b3aO4q6Bc4rvfWjGNJ2Z6Ae
fLj4TirM5ElxLqqmOrrCK++D3m1OpH5vSS38mrsa8dgPkuDkBUl7pq9tPU3zOOwoCbMf6C0b3zqP
kTArbXDMS52eAg030JmrlOivdOCpZ+50tBY13eZsMf1WThYzq8YWn6UWITOzBvInjb53uiuK+4U4
qBsk9c4nvHOYq7w5YAg2zpLL50Zml4zr5PEm4v9U/CS+d571cJVTXX/jT+qpSWpDxE4XKnfrruIX
ysaDANZ6xMmn9z0VTtmikZ417wVdVq20P6U1RhZKtlGPmOvZL+uuMR9t/IEE++6pcLtKAyfyfTXv
1nCZrohZryQlZRtlznAo+rHbYdZHfK1IU5o5sQG7TUk1Z/2ud5cH6Dw0RpVezMiDwgrTP7rWqra8
/+5LCHF+h2dNUrrmhvss99PrOQnMHbv+xZlWJRTw1RAlXCP9cq1xPNHLae/FUpZxpv322iIf5rc1
cEoIoptKLD9wnk33AZmOPs+eerW4m8awb4XEJi7b6WnEo0ASzvAmUrnZuk+c8Ver2/tLZVmiiFMN
zofq+zgtspNqJRQfsnbFHMTzmr2m3RTr0bzNe+vk21ggBi/YOXmeXhfMWshRFA+Z353DYjplwVps
zT61cIa2LxgRDpnXRkIZ2O4E8Q3PL68AXy3HuZT2hULTLHu7XZ8LLLgkNpd6J3zzzpsCfpd5F7YO
ZTm0zKLv9O+eo3DezdqLxbDgToU1lm1zLytZl1zzISuT8KkMO0ESNV8IenKtCromRx1zqS7aWTJF
X2504apY4hx3sLDkQ3akxN3A8lnRUhZRn1J92s56K7FF00xXMx31ejRrreAD0JTL7lz02Q97Sqtj
N1gkPq8tcEjMjvHibGgKqCKqkcpdzj2Zxbo0r7I1qV+DKViQiNdks/TEwzZUz9W5t+cbJHfWUjvH
YBnwhxZjfavWMSPy6srxZDPueO8b29yJfgkrLoDKJ/QYGvdGw+qCL2NaLbyrXHT2gRnMn3rh6naJ
uRgcJNfCsqE8Q2Yh5lDmDsFqW/uvGhNduLUGXZBa0iq9M+1huF2V7R2wATm3Yy/ITZHdwXE0AQdj
pCF1QVr2Eqdy6akh6Gytd2GxuDf0Pc1I2U65XWewVjplVDCPfOh2bYXELDwkzKRigEaDzK1MB5Pr
GeU5VV30jMz0+ALWrbqfFlKuOJluS8gE0eLw7K6c9vfalgv+XdFfL2J8QMl77ygduA84gjMkLm85
As5nd+wgijkprveZZOOOMfBjqgoe6MFiFFL0L6Y39zFsjDNId1zxblZvARiYMXGP9JZTi0k4q7mZ
lDmRO1kIRrc4TXPMXKTsf6ae8Vn5FkRpX6f0bOWkLoyjogPmUxApikGWcbk11+E4tx3GUcppTATQ
qXniY9XvdTaqs5GGP2YX5ZCgb3lolXiVhupvuAI5x4lbMyPJ5pEJM1vY4i+kaiV2NbdldSXmBftg
s7o50f1szc4B9XdtBLKmOFSzdu76rlofofqWJydzUN7t4LqyFkBpmPaP2mEvEfmyPNXIFK9WIpP9
5KFEuIUlYy3zcIdjTIBcM9hcw+F7Gp17SBjyrb449fyaiNlgBZE3mfV9gs66teo5/REWdnhug9V8
w12/zyjeiWeva9/ydUUnbtLgAXDDo5k39RsZ529jNgmWMtcP+2J5N5XeUZ2THyhpdL/aUrUngYfv
YRhpAmiA7HzJwfe/6NIZb/vMdZ9D4t3Bxkr8gpNKIh6BClZR6rXD42iu1RWgsBwfrQ7HX2Ixlp0w
ar0vLVPtjcFnT7OVgVLf+R+LnY+3VcfcKvXMiWN83uF4daunBXQcYbR2fjQ1ORKcHXtTuhapM0Ie
dmAbjKPn5kOVXbZtl8DalvNY3GrJpIm5ew0UaDHf87q2d6ZXMeEOmlftzNZ+djSRIHyjFIoz1gQt
tC0qrz+ObjhGkvbGKE/WJGr9dT1Vpt/uV2Xl+07nM4n90abipwp7Oq0SS+8licn7cBzioCegjrui
7jdea653Jd4BBsljfjIY5D2vZUaLWuqJPV/Uh0yW6rSYjJMXmdxniDJxm1EZNxeE3yY/E1czB/m4
JZagc4x3pl9ui7GQb3lvWvdD3z7BIOmuZie9TmvakEpvzKAO5cbBoWzzlumiYHoEdMFw0vBTqIzv
WzC+B+6c3dVW6l3RL2Y/WsrJzi5bR1TCw469nNafNlmekzY84fSbCG1lzkPBEWmXGia0C2uuYq+h
jnGuejgxWKBzItvJ8qR1wTC+HHF+kP1DJrJcLnwLG8130eBK5Gib37U1CTuu6dwuE6T3G49gPcQH
Ii+FI8eNoELzqmtJnzaJYZ7yTqGuhTidQ9LzrHeGZAVx17tcL/rKEFN+Hq3uQTtkZhDZuPukAhnA
qMVN2VXpdVCgeaVcstgfoUSRPW5p1c3DQ7dgUQxIPsS5PahdUUrx0FzOP/lEZtq15Q8G7HxDO1JO
ZUhWMjEtZ0NOzj9OE3uqLTtz5/TqpSCDtPGylHvoMEnu3rI9LBh42YjIskVidn92afNGlNB+XrN+
3DSYnOAiLPMXn5c4GcPfLsr5m+LS/8bjfExaUB3+WmW7oobSaWgtAWauXn10ZVFRx8HAKi7CJZ25
DiY4xvsQC6VjqnYjqKLbQhx0Tm5ZCI7RacA0uTinOgj2iUiuXdt8sG3gIAWC3M2YBYA7dWyZbXiU
YXDtoKRGc0dqdCpL3qkmvAfdSE521AkFrfknOglO8LZivLaU7hUprwM285X67vVoptWHri8Zhm5Q
6labIa51GnNXK/NvF46xV/Ay5BJBpK+mCnx/kx4yMYyXALh3YFo3flCri5+1wpYz1+veWMIr0kfy
0SBl96Uvu/PgzNvRkOUjAbtz5fmAIEhO7lLXr5EeyyeEI/WixnC6HdkH4mXUzjf3g89AGpQKNz8a
qHqfYIX6c7WULQGegthCm0ovssxG0P9cqphi4uDkS5gPxPFecQvke58688/C8sTbPLnmHvTQuSKf
ELHIEBSyV0y2IHOAY5AZOnAJ/3AuTpvRHd48d/7mEUn4Wjgtorpt7OdkMs8U7RBQd9Jt67TFTgyV
+4tI4vTkIeow19VYgENG/TCTmCsBx9ykeTkfqMX9oWkInMFyqjy2O1OAANL184yVhHU76+8KJYcj
VzYvZuM1YjmSC5DSFmR2UxLWqCjkqBfsR6Iadh6dg5HZmkYsXEb4q7vgDQmt7rnTSCMATFzypNN6
b7tudQLDxg3Y/LXOYBSgXqc7XHmeH8vCUI9yWb+LxGYatxDQUo3ZXzdGzV4ZUCo7t5Bge0PMG6Jd
at+aGJOoDp6v7DU09ykAKosQ1LT4rxyPOJS7taLwmowXRhz3DKGnpbi5WqYN6RP/owHvztEw+zXT
Z7u5UKNipb3mPBSz3PpJ6J9bfrkokMvWzMRLlSXdZiRyv5E1qn84hj6brlPvS9XMn9VgzTeqa6uD
IJ0Rd/X6Nq7dunOW0T/na0EfeGu7PyG+GZGJSea+GruZb4+TxFY61Kj6Cqsd119mHLn9mDdmu1O2
OSApXO51zkqSdAy4E3bS6PdE7Fzu1azxPveMrRv4952coAr12HF8O6APMKEEosMUdrSG0Ir63P6F
AgUjRBSPCnvvpiKdTJbATrD7NBAdyt6KUTd/2boIrxrteIfa9oeDbWEq6HoM1lQJ3Hm4oFBabDOa
vFywB6r6hA8nuQmDwYYAogricB5yB15rKq0ZxXNjIrJDHN4RkWK+cE9IoSV7EDbIdbS09XWl4oq8
Y8uiGCaXekI/1momdymIFpGQigxjgTUDF5WwrVRR6DHuxa/1wY5nbG05mVcBedxjak/OrgartTT1
UWZBcWXRH7DvWyhiSeJzdmR9uHCkgiJeYNZiFiMSWswoS5DYrL3TqRmDjrS2RJPUthbquU3nl4UC
R0Ipuf2RVuBHW+/WrpOeObqYXoYhVJdnSx1tKx/3iOC38wqXrPTcn7SgA9Nps3KL5ZBiSwPW1lgt
c9R7U3dyBL9Epowypo6R0uKyKpBeU71X6TzBOoEaoIcFCdHNPmedJM6JS/uQXNlLBsNJdypr9yUN
kPpsD+Rhu6wRYkfaflzvkhQpHixRYjaxry8kb2VbYrlVzlqcc8fkrfUSh5BkWXRUzW5YH7KXzif9
SLUmzNMlLAo4sYAKuEKbswOfyauDN6rTWlz0qLivlTXJJ3CGVIB3jSTiNTI0oscwle1IYmrmUhhk
lomTTDlKs1tWRsrFMpguXvpasuYps+KaMi3FozQVCVJjQK+7971pMk5F39oGu55z4THx8oN9P2iT
G3fRYXGIrTAZ5bUz9bZ96rD2cG8MByu7kotw9JaeqbKNWTWt9QTTy75AwaA/nohvcv5fM6+ez7Vn
js5mNRL7lk6Q5ZcGyIm3Q5vQZ2Z1gSzkaMt3SP/hwVc5EYYmfapXUO168Tin1dfUbD9X1oU2XaHA
pVPVPzSpOHWu9ZVg0ufTtIatrkt8UrP/rQdrfeFJmJ4RcElwmTORH485xaulFhIJBVoHDtx5p7AS
Alssa7Ehcyyvw4J+2SYCRtZczuVBN8RGpYuXGUPmcG+rseF5AGxwCAnX2ER/dPOQoyAV21QTkXts
+klemShC4KjQLRVM4Vdsjem0qSc5Xk9yZS6BhwXARReprNTw81Zjy97ZUo6tX6u2fqppPfzsg9J9
GHNDPEhraSI7W84zoBoiu/h+oPxwuBjEI6kK7gWskhmrEjaIbpTNXT1k8liGho/eiWb+sqrEPzoy
ELuuyPs3e82WX07SAK2yc8y4jvTAN7XJG5n4hfwrmXlHp1Q5iUyQlk+KX2E/GrglWDIChgatsq6D
GQwUZuwJpJ3tYYVYVymWz9rDyXSoc8hvW87inTg4o5sxtFZJWLxAPQYQQNhhVsc8I2nhMCrteudq
xtqVbz1hJV3kMqHlBmEz+eGOjN/MjxvX5sfd6LDYhjkrAql7rdodxIwa0+zIoO2pdEU/I6qVOdsq
IK2yBgISD92yrt0hzepGcS5K/Wk6B930ySwogQrBZ7Mb1jCLiImu23VcX+esvUObPjFkJaCLxXnj
L21/sFak2tosAqwjNYZPSXp0nRbzxJAidzfAmDh2imbag5IQOydFxxYsd0R8yzUa0+A61HCHGHhs
Ju4r72nf38I+Bjai53pvT266KyvlHcx2Nm57rI4M4CkI0kUAw4Ll3RKRZ+numEgZqI1UtX2Fm0t+
kD7131LigufOogjIWp3pI+uC7DSjkYLgyJBlKd5D5q1XsnljGJDgnNPTmDn1uJskSXY+nxzc6Uhj
D8HEtDTiikcGAqnr1Fs/M228Z41pXXLfD7iwP1ZwHI9MBs61ZR2nJZPjTszZ9GslobMnOnPpXa4o
qMb5s9W2R1uqGpRPSGexIzZQeYs7hwTSSsXyRiJV7cDJOAjymHsR8dF8XlcVCgnxAx135nz7TkT9
p2oRmat+8M7SgRDG00TcsOEQU0i7vYboN3xpGdwOEzeuYsyHHUf0EDLKPJ+CPCOBlNb2fdY6NwCY
jX0/LPtA5zddqQ699MIrCw9Dz4ZUdLdhoJnBMx6IyJ5TWlUCRdhUqbSiVivmPgMmZIM9+snwkxvG
HeyK3Kbvod31GxMV8IHc2rXX5Tu9ilPOPK+3HJ55K2veOwNbF7Uwn0IiVLsuY6YsLNIHa8m8AzJA
dl/5RbuF0W7vvdlGvs34oUOylIsdll9yJYgf6s9GYiYFEXEgp+LApZ7ZpdP7WprzD9bb+hXU4sS3
sUt2nrncuoaiM8YfaM42kAji3imRkQi+TIdR9uIRALJrQQiscXNMlnNwihla5VraT8iyPycvfaaM
mfkX37uzIOl8AAW5xkuwDliKwxsPp/ddKvkMMTFyWKjE2BM4qwPKjhk29aTk4wqYJQhgrHjt4Bg3
o0WdhWXJ+mo2umkLr5svcUO04bEK2u5R6/IhrznFJi2gooDh5iazSgu7GHyFtAKbaIHbPDaj/9oU
OPfMJQDYQ9TyujZsboHgxTG2qq+0H7i0jumNf3lTe6v3t9zgitisnSXOOc4R73rr8bgcdDJyfiva
l6wkaVwG1oXRNX3SRIBVy+DoHi9ZgXWZJeSqoVrhGhCaF7up96PxBVMaYkRPEHDsyCn1tSdAJa1w
V45gxHf8gujRXvE3reymMUvE42bZEo8xPnwXkJBk0aJ0TdRwV9a6ibsyy5402RV1VcJ86W8WxTkJ
v7yiCrtG7k8+evLBYjtUpN+uuqRaNppaAvZdB6zdNKUzwXjnCoAYd49QctzFFuydvKS282cmH1kR
lSE34QM17u0QcyXMuq+EjrirPvFwkXSjreTvrU//llXjXxow/tF/8d//0tDxX9Gq4eOi+NdWjcd2
HLL/eBy/P/9s8Lj8rT/8GuK38GLVwH7hC8HhhgjaH34N5zeXCk+6anwgEpfG1f/t17Ds36gVgU4M
aJx5qfD+bj3jL1Hl50ApNikzpsbe+necZ3+GU3Odo+qEuhHXCy5OErDDf/adpRmDHr+v3mGkmE+i
TJ1tM1fVqSUSGYNs8nAx6M793djzLy0iBIj5Z//uELm8LEGzi7PucgXwPe+fmNiQyDBXYfFve0xm
25F45rxvF5HgvMglCzxS4uXaQxiaW/Y0ROjA/pMti+EL4AWGuBKB80hjS14dyKNQlS7HQdgvM26t
dGN7av5mhJGfiPcoZKDC5Z8orK4QWzUOc7qT42hLiGaOd434pN9wqbjYSJalF9cAV3Gcq6BcbtOU
twEGnieQQ+HIYe2vyuAHofqwvHZsyqGiPJjLFro5Pws4SkNKYZDYo1ny15AzV3z38WkRiSly2wyA
V/Bu23KLz2QmmIH93wdIxEcM04LTluG90S0BMMlKiY4zmIcmIUidBfYY/ghbAgIxhhHJ2D5vzS/C
zsV7mwFw3c8Z6/xDADPz2p2CKX3hf82QZ+YgXI1d3+UgkqfRYhLqWoWgi2yEux4AdY6mBT8Jpx3t
yF2Yub2nWB60T2NEWqdjuq+zfn6QFfYDxAQVsGH5kJWybDQPHQ+Viv2QwsZNOs0i34+zISmtb2vj
Oi9msnejPTsShUKkdoz85d22Uz/V8Ch6aR3m1MhCWqINLg2Wxuq0pY3tssGIywwgUmp0p3uZX1yD
mV9/2Ry6J9JwIphivOdqM9Wr9yHLFnN4UaTkrlJOVXgvxJgNUYYkOcbWOnCYKo2Z4wqeh4XKEIfp
KOJgXb5lrqffB59zEzdv4HQQMhNcL81ggQE1jbGH0mQ7RHmGmaElNBpSL1cmgfKd103ymU4Y7z3J
ggUvocf7hluSvY9g3sAsrE2qDItSqOoOLly+HsMUSg7yDa+d+cXPkc3sZz2Wq78J0T9Srqwi+6lo
CHfjFCUy8tOGnQIBgcA/s9aDbHFJQxNtK2CltpuOkcAA1Ud2Uk/ny6n4omKLrERu8WZmh3mSf5NZ
QbbtnKRHMskEyAU1ye9UcTSNPTOXp6ZeumdXkp3hKIOXi9SjEIAh62lCRW2mZl+7XAKjeXGSvZ90
PC9rUKDWZIs0021VJrUbu2MqiNxI9V2HYf4wwRy8XM/q/iZHfHiBloIddMWXeb4cTgYIyGX/0JK5
IBFXTsPJz7u0hgAgabrMTDVFLbNFjplDygvX83oO4VZjqlybSkNixToZBUTREchWXm8TAv9D92U8
5W3Y//CGlkTaIPaVk8IfhUGUw4UzlyNAxIvljKt0/xT0ubwvSiYvTHR7UNwzo6ZZKPHRpuH66iCD
klWyi/FOWEH+WJRQodfaWNN46afwl17bkBgMJAfnZKXVBVqBe+nNTQRZiAnV88Yi+/a0LDNfYk8P
4QNWlOUFEaH6ZNKCdEELisW5uTVyqAQaA+8GawUwb7e2lygIDQVmwZhLY1NRt+Jtglm5EAIQZK2Y
3ZzAVIiya2+TQpQgHOljppcNo3kZRFUiCvoSOtPO5S86xqfHEiR4/zN3wCCQkViH65D6pAHVpiWC
64i6gchcNODjpjJlotyPPO7UmwY92AjGAIiumdvku5UcrAXaWnB52eGqCczrtJdCfNc+xUMn/Egd
iqeQ2I4Af66EFLYmmgvmA7snx9ZHtFO4eboLuEVSPCw67c87TRb4hQ+ZLOiKKcqNSiKy3pZ0kB8A
rhsuOkMhrNJnWL/QkbgzJOibcmdMKvC+vBGg3t4jEeiXO5Az5YTjUAYNSxFEE+wMa7ZOqrhu4QI2
seon4BJ2S/D1kDXMUSs8Lj23bZcJQUOYXzrOYN+ULk1VPPIaMD4HyDpgLMHt3SuJS9gZJ267NZHp
Qr9cDokxzG0fhVnruafLFmVFquS47R+6YmzJyQV1yBqX4c8we/CeANSuFxUy5AbAoZT3lNYWFduR
w3SHTshsbPy9JC/m0wVc2bV+SkBK2+9UbNUzth4ccLE1dH3yauWT+rXAaHqZsHOS2DG0+bOFLW8f
uTJNHS0hJohIkmtir5PMZa8TmfnGapf8WtWUocWatDzTfXEshgH9IzUMuKWqYN6PGQ8LARicBOWf
IUIRZz1BjG1KkOLBy7vsldsJOV5wX59jPaBm4f3qvtxlAOdVMCkNI830O90mq7QwSkMbg7nWXtRy
XD0ESDuMe88sHn0WLYSNb1ixDAI+5eUmvBiZOva+VUxbNiEbH5PuEmQvIPBXjZWRia1mWro3ud/4
n92cQHYTviQ2WM8M1Xc4B9cfKmHvhxkzjny9y9r8doKsfxobBi2Rw0aHUa0q/YcURjp1PWTsq8gG
Xl0D3q3MH73jMpIKZZU+hqi78J94pjeLN/GLjouckY47Q/dsunDqsp1E6eHq3pQLq01WzPdiCoKX
teyGAednRZxFwv+gxNskEbSfWwcIfK+AzsYV1VdqWzVKv0+Oz5LVFgvxyUq54A+rrquTCP3NB7Uh
Sr0La+XJ7SVOPsRhzn0aU5MPtz0NWmASyyRE5ISp/U3e2cZPiQfiM/X4/mxqtwntCMyPnIn3Ex2A
CFNAV5OEySrMEIV/4+KSK2MThEYa2UEJXGU2uOhsWIJzSsCc1rwKsxkCx9jnnEFYkDVZlzCX3jV5
gYpdSBZjsrENli+OOKvHec24vHbvoZIdCw3KsQQ/5kOkZIwcrz3BA3KiLjlkLHNtdwjSrA2BqZSs
6B71YgPhRxsPI012SDwInHAE15yFiUozzj/zsvrYdXGpVkc1tdrdBmSkILevYlyjwSGO79eN751y
gMck6Wgqi7WdhGRZE8giZhqw4vaTR99Yhonr3PCHw005ABnYJAt92ZFnZDypWviJODBADVVEm0Lx
Ok0yZ/G185pwcW2p73EwfDrorFXDTZ0ygJ51U9EF1dWze1dYOrjXejYQl0xLARwVrB9pRx7O9Axx
w2C3+QjrbLp2B7gOUUFU+4ZHc/4QlsjsHWDhCbgT9DC8Ydq/NWfPxJCAcv5TDut8N63MAXYEDY1X
fnPPx4ea6ifDMC+B08VHXbHUpY/TY+Tz2fptwxZFjwjucMm3002sIirmgVqyOatxcjSF8REUQf9j
6QuAc1k7krLrCOG+zZwW7pIEWtuklvKVT2s8Si1IeflBxyCNlAz5MPwLRUxRkf3Ud6vlwEmZUa/n
au6nfasA5yD/g3kcBZosxtqgeJ8w4debCiDLvNdTkOLuMQy9kkbFQwJnE6po1HYNV2cTN8JjVbRD
um8zj2IQjvjAEYZyrvAGNRO575IlBoRiQfr5ctRnBQMawQoAf5D4tz1DoEsZn6IDAI8QxHc78h+4
NbzzBMLzQVQZHovEcnXNVCi8gFvbvLyDfW78EnZqnFbNgZFYnuW/NTzwd4qmuvtwGIKj9hlq8OaX
rhVlWQp3kMu/Uscu9CcR4cmgrAPbEuUsdCFlN6Icwp9NnTofNWuNRiE2PGNHGJBFQXAELyGnLi4j
NGzJFqY3pzwX83zZeshkNru6JbG7CfMVewXCCr/EoBuTiLhh1R0K8cIptCP8R2of1+CDhXmQGB/1
0fhsBnH54wjI9BNyoBv2ozWOuJ6NGmmRShjuM2Hb3yqvLFQE2JhmgxVnwMaHr3nrT1b4VstBu9Ga
r7RypFijji3YSXdXpMrDp1lbxs+GwtUao3061mfgvCqLFa+3guCpiolWcy/zHgOIcAyKOCbOZAfr
FbSVB4c7wY4I+JCpmIkmqpU45x6IVZiiHZShvujuKvz1kL+cdEhI43mlF5V2iSeFvonw20qq/K3m
S/A8Y2S8uBEU/m/pk1SKiOPUX2ngz8CGFG93YLXOV3CpANwgxg0q5vttfjRZyLlVXlDIrADuc29b
CUhTI2nvNIQfpKO25ecpi7z4Kl2TH8LWSfhgtSXJLUXVwVPVWb4fT33l712Fz4iz0GTwWOCi5AhC
rw/DUHvtvYMvmp6ClQLKRUQsnXvP0BnrOeWMTOEeIVScwCyrDGwMKnfIzI8OAwWHEHKNzfcCK8xG
yViAkUk7dZSDdvNlmWJufQnRu4aJBjyyHW/CcLHrmM04JIsAieRtrIMFQCmnkC3fqFJvB1AFvMmT
pF+IMxVZWo6IxbIrKtKjUVM7kiERUVz8rJik947FiGoz+3CZo5SjC/ZbU+MZ941sflNcRZrfm8b+
v7j0n75NWxmdXwySQ5ypFtGdvxKb/sfX8vNPEcf/69//XXay+Zf+kJn83wLHDv3QNm2u58Ik+vNH
LMgyf7M8/kOHQZqyTIEO80fCMfzNAWXkg/IlNelcal/+HZnpEj36s+BDct4ybYEGFqA3+/8UCYLb
kEyY8T6WZpaAHXXldX3E5Mzk9jSXPidnDHsNrQaX0WnvLP0Jaw+04Aiccx88gIlISUY7va5k/0HZ
Z9+Sk87L3o/5qsHYiunVcP0f/48DaP8V9UoHJNW/1iuf2ib9/FMU7fLnf39kDMsnW0bxGZ/RRXIk
/fK/niH+Fw8EvQN0n9GYSCz27w+RYVGcxp8GJWlRsgj9ChHxj6fIsF2esL/JlcHfeFlm+G89Rmil
//AYiUtIl5JlNxCOTRbF/Ge5krD3JZIxi2fOueEZ6qw6hrBR4qbwUrZwmhhsgA1P9KjSmdGWYYvb
x56PeI36qDMJt47Dii83s0jo/MPb+EcM7j+asb7DUjuo//aff37A+ck8h+fb4YtGepe0B1+/fwzw
1jOSCNa+4TkxgfUlA904nddZd52ny11v0KLw16/3f7wTl9fj47DhADq8/D99oSg3nPS6pPo5Vc24
rSYu8HUBk/evX8W6/DN/F2p//7UIJLM+8GImSvWff60skaWVNJl+lj4VzY2Bo5zAUAAcNAunh2Bc
A47QwXCubY9Gel9poDH9ePfXP8XlvfvTD3HRiLFwAWQDSMzj+ecfIi+xnCdh0L40zfQ/2TuPJbmR
LGu/y+zRBuUQyz90asHMyGRuYJTQDuEO5U8/H6q77SeTNaT1rKdWZVZFIhABuF+/95zvLCell/Qj
J4JqF2G6fwGM4+xkkyQPbtfYD/2aM/D7y//6JcC9iUNWwwCEDTGh765v+UIZpyGdB9z4BDWsrre0
NqN7z9bOLadljBGicK9Wpcst8JnXoQTf9fvP8MvPHbmCYYDwaSqDpvPW//6DP1xqsFOqSvUZfUay
jeHVAykPgz9cZb2Rn79orsL7S7Mv5A1z393oCmDvHJgW5y7w+guXjsrGzgaB/wPu/e9vyPl5BMCT
RZecwSjwIHARHvvgz3dk2nFyGn9Zzouzzi8RBR9CehkfCCOJL0dXZFTtbea8xtp6DdD6HCtp6ROB
R/kLiYNuDVu2Cv45xvqfBxO/3D84VI+nzbYD9mOxfuYfvmUfCldRD/10DjzrbSDJet8nEi2TeJgr
Cw0AY/Pffwu/fuHMQEDvcQZlffSdd6+XGxl/DNpqOTdzofcDKC8yRJgzZPS0/vAU/3Ip6AYEtuKu
jDAPu+sY6sd707C+lKia8cx5a21n++HOIFHaE/fh/uGu2At+foxWkILvRB7XA5EQr2vlD1+jbLui
JcdxOA+WrCHJx9YldX+/TXohHpslsPdO2NMOakg8+Q+/z/XKDMwCNwodnuP1k/1w5UIPWeuX/Xyu
XeIBHT1Yu0A19DkEvoDfX+qXBZ9LCZveJoUVaaErWfLHS82wBPLYkGDLSfoaR+qrM6ac/EJEDqQ2
ff79xdbn4KcXk4uxfwa8J2y1fKk/XyzkSFLh+hvO5dzSIxEhLULMj+rULnV7baBIXw0yav7wyPzN
VR04Luz6rN4gMN79jr0x5SJRiNDPqpPPnLO+UO7nRw+A18kalLcLF8v7/vs7Xb+2d3fqCH7AkMLY
jQBi/HynfAofuHRnn8c0HUlDhheGZLs6/cdXcV0WOeavfhgC/vj5KpicYRfpxJwDlcX7TDAriLw5
Ofz+Ku+qXta42OZ7o+KmWhF8he/WuGSBjt2KMThzNLypB8S7Kb0f3d5jk7ge+73jMYEitKo4ZdV5
ZqZS2MtpZpgTpJQP8/n3H+dvVoC1UmBmwfjYp4b7+aY7L2sttGfBOUKVhXOYwPN5Haz8b+4a7BNb
peuRt22/u+ulJBppXHRwBhACRgctkHeV30QfJn/vPfAluBfdF7Ns0q8IP5L4D2vP393kjxd/96Y0
Tlhh+FbBWRJqOFyH4W2aXf2n3yMwGObyjofxm83r3SXIVpF2ZRX6xZuJO6tMXx/I3yYolAnMf/yc
8pDy4lNXMqXn337+yayp9n04//G5m4JpX7rhjDiwaf/wna0l/7uXzg1d1ATrk0EFvxJvf1zLnLDo
c86C8TmKRto9GRjib2i45BrngmxmlzSuWh0zprvEPgSJSevseycr2pGpMxchXTrf/2hDoIbtkOAo
3DXME77WQsJbZKJKunDiZ+TXzAxX8DyJig6L6cqKSZCnlyu/7cb7fgjWhIpgjbTq/WY3DRZOMrC0
PCvK1wk+szGLv0fNGnv0+1/010WH+wdUAeqfsT1Mn5/vnwlTl6KsC89SVc0eKJ237Vs1/WHH+KWM
ZTrO2r3W7RxkRPzuvZCYYHqk3fGZVE9vV9J0gT+hG7CMbpxPF1nHDOV6wAx3T9+sBAupyPb9/Y0G
v/zQsN0EpydqG8en8/DzjRorwo6bW+lZIC+/QF9Exh0Mq5M1NUQfZeV/fEqJAxZXaneb7dgW/vp5
ftiPyTmmJ4hM64yltdyFBpUF6uryDz/fr18sV+GvD/zADhHNvHshXZJOZtDl5Tljp0aN4JFBVsDz
OyGwEvcyHfsr5unJhdfN7mYBnv+HBeFvr78eSyPWOxo57+4S/J9PfpIszwgx81s6pB8tQvau8oYi
J0CCvJuYFaO4baxXAp7/Bf36H4tW59e3l9sXiFVgrcQIid7d/lxNkZVlQYGVAoSKbR3ZXvurMAXc
OntL+1RkKWOVBbP6gFNzG3Smwl/l+H94tn59if4SEQUU0Gytsf/uY7hJ6wuMmeXZYQZ0JNtDbdyh
UcffP8F/e5UVYUONw3oVv3uCJ5PGXRfyRDVgQchtQ//Z2oV7/b+4CuttzK6N2uqvE+EPz201oUUR
SBXOAUOhVdFLFmgdqj+su+7f3Yxg4Q1A76wV3rsdebXTJyO6YSD+ZUQOdKNuLIEaVaVKbIe8vjdZ
C1g1Xvz4hS5vdoPBo34OYGJ9seM11SRJ5r0nk+9hOI/fQxv8P7OHkN63ZeTy3SktYupI1WC8Cm1i
X+WleFMJvM9kdFAq//47+5u3gMJU0C7kbtbj+s/vujuncQR/pDjXpquOQ8i7jvkS+v06VhsW14fg
33yupfsAxGX4wxLgrE/Xz3UjSyvKOFy/Dr/a+6MbEcdV3nLuPsuqF3u+O1h7yJEusGKiFW6d4giA
IzxN3WAD5J3EbTMmy+OckE6Qlkxlfv9d/O0PGyA6YTt1hf/+uwjo/MQT7oEzI+XwQtl5c5iQUfzh
Xfh1NeeeVzHdeh0Uge9q5TGGhkgUR342RNZvk3LO8M2n9QVuWnNhGjH/4Xp/8yWH675Bt8mzfd7x
d2VzENKAHe1eneNp/NiGKHWbzAUt6wTLBektwSu2+NfRV+lubKbiwhlIP53tUV15aHL+sJv+0pWh
D0N1HVNmRjQt/bXr+OPekuHgr3Dn63Pqu06HwFkrbIEuTu+YnCyeevXCFyeZuPpIy1G+nzOcA394
6P8qDX587tZPwV4O8p/uDOfdd099Z/E7l16o15YBpkCU0C+Upyk5cc2AsX3oAOmm1tHva3lYRFkR
z+ItT4nlfpMxzcZFPy6ij//QMAvXgu2HT8VesPZXfF4EGizUG+8LumaKJMaF8ZXIHHIsh7Z4DRS8
8E0iPIHIJ4yYYKteOXIDCULcpFHVvQYd7KiNUxDdulkqr7rt5JC8ZY62sYGEFRTOMPMUJJhRYYQK
KshHJh2dp9qfUT9YS9bc6cBUDeqT2H510xgEhiEs96mLG2eNkRLVvWKAiqvcqwv6N7n/hBQZJxTD
WNva9k3avaV5lX1BCuo/VXVTMMo0ioSrmWPaGjRrCr1xRdI9jpMl32TdO+clYq6+WbV/YDyZrxZA
SYrsEx4/YNxRVsZXzHjlTd/AqR5rT7IrMcX67CEHfGqczPuqQ4thZlHW7mdvjHLkDEgTPjtx2j34
xtbYMxEw2pg0bYpZw7N0jf4i+9LGkLNA4lOcYw+Ajt/Fcf9kqWaZ6cS2sSG/3FjZFtBq8RGIcPLP
o8H/TcX+y0HS/JsRBl9vNnySPyd7/PVn/jX5Cph3CT+kY7v2S2jj/XuK4dr/iP9q1wRANu3gr3HX
vyZhIkCLjQ+C86rvckhel75/zTCE94+IMpY2naD5uv5172h4v6PjuT8Xa5QssfB9D9oe7jc+wvtD
OCLBCq8Jg2ESPVE6t9Lxm5UE7H6yolRzcKrH5QU29PjUz/NbhYZ4axNaXR6YuVcELiMJUjsISPXV
qIq63RtVhwhlGivCtDmmmuzwvBtjqt5iUVczYGgcISr4Uy+BBfanJYbcZ8CnrC4rDJ0tjqbiz8tv
hHoajnI/7oLJZPHJpF02HCOT+eYS0hxleEim3tcc9d8VJIzuG7ruKNiCwlEwkcl3r1iFchyVrTA4
20a3TZ913ef3AdkM5FE1Q4VnzCF0DMG2frTRIgHN82MiXGexROWh82oEqVYUVenJCoO5OylXEwUy
2TaxDMWUkvO2YBx+TThSXQKCIvstUuBPmSIWk3sfp1N9xpNEzFWMb7LfZgY/LjACXX1po4yEuCkN
QSlk1YIGgOWcVbEH04eYG9gqRscU2PReTlENF2hBqMdgHnXxZmRwQ5xyCfV0m+PdvId2BJQ0Jv2v
36hwjNqDIsAW3DI/8vWMb+chAG/OsSX0pnFfOKibkccoaOC6DhArkqNnTYcBGMK1HLoluoTLlLRH
Bx0BKqqwar9GedhddiYWV0WPC6jEaNpfVGLsP3J67/1NTtAhX5LVdfi/MwchVuzF5sSgJv0ozERe
Sqa94VABNh13NT2AW9LJBmdDpB/mZ9dC/rgHMmezi9YgnFnq0YZvAgREd/gAUbeMsTRfCfSEl4Kc
yfvelWifuYlqenKqYbRQbJADk5Kfl22zkhQIvVjFrZPpwr1rZuler+0N9hT6DnBL+cQ1BjuggSEy
xQ2aQfMEsdGbHsMgxWiUq3rxDnMnFFz+PGbLmgzHK3ptLhHTXS6uI8VWTeQBkTIMicCXHZzeF2cy
waMv+ZQshBNyYiJnC04jti/J87l1erhv2yxF+rcJSmfu+PUyZIyx7Oc7I7MJl6jEPwYXCKUqmdOc
TY5kDHO4BOBkvk/tzNMMg9LxtxB5G3XgScQAC4IPf7g/TtmnqcXNt/dsO/64BBqdUOUbQ0LzWDbJ
PnXaKV3lrv4HV49HpmGB3FgkrLq7cJ4mHF1JRZCzQf/bHOwl6cgjzheMA6TQoobvS3GEuUlCZ5Vb
Deg9k0wvyOL6ad8zJrsHhq3wfI9av6CajB4dbzbTk+eq4rWoGiZJOBmmN78bKyQ5loVasJX94G6F
lEF2sUChQcDWtO13qxucL4OVAd8Cnbmc6rYBXpECjfguwf/c1GHZPOEQxhzL+YbXIXYhFvESX9lJ
P32uEUhdCoKVDcGIDPFlFNEDjSJ1wrKaPBFGzI+dEYoAFb7VX5DGEKBJVocyvN8WZDy0V4G9U3ab
9Hva4M7nZShG52ipLnqN0Xxq8uvmVRnetjVKlpio1C3u73CvVUnCXpFkTbh1kCOQiEekmLcvR8db
GBG3YEM61c0sUo4VfocQ6xQXI983eWmk5xyAamqHXKKBTDC77wHHWKzdBKrYHH03uLhBo5s4xULY
+5X67IpSvQiZSoT3xMxe4h3uymNth5zRBo/R9Y5E4xRPCHvVk7ZIBltVpgPKSpMaHsSJzBDcpeHy
uUxcujMJ6JCCai99aDxHYXzjeiW2OEkNl88TDrjRh5tGhjsPzQ79tn4pWVrjbemCWt5kyTCDjBBZ
GOyBek4YyKhf9goICnkLIwRhdHXlS75MUICCuRq9zTx3q2V6qNLHLNYEnDkDNmhEhZGUV7G9tDgB
aKKDDyKeDbdJniRi23geGrsesj5iosDJnXvspLhfmWihLWZCVTcHxNSF2clh9MODLp06P8RCp7d5
bzp9spjg8g2FUxhd13GZV5u4r6ZPrttnT5Gn/HorqzL4iifGn/dkUY3jdcCCXn8F+Ge2Ge84gnmT
kOiGksFfPaVujGndoq5EohVgWWjxkl+lEziH3YQG7VMZlc5NPut2QHk4+V84z61Y1ggw5YKnmRIu
D5S9GWLtfojzQF9NXbU8Z8sKKyuVkg/oUaK7MCvdBzeZ1fceDe7naZRzfyhLtBH0D4ZSbxOlwmqj
YhKDeMM8Xn+daLh+FQs3/v4pS+/oMbBVNBPgPQRojr8puyR1rqNWq084+8pwLwdS6plV4KWlRQk8
dZuj6n5mmlfEVMlG8LCPeBbRpltwmZopB7MHy0O/katSwO7oi4YOfFbm8z6ZRPklE0LMOzlGNOY7
Io+LXdRV/hN5FfzfVa3H6FKv8ZzQaD3nPvDq2d6IFD38ppsWDNeWy4EGj7cgUDzlEdthwFZ6W/3l
OR6Ze5bXbt/E91Ov9dNcoxrHYjMl90vf4cIsvQz8t4PKNPrn8fD/yuP/Yuj4u/L4/0n9qf+i8y+f
fpT5/PWH/lkf0+f/d0EM+pl//zcjOrD/gcqDaZ+ghxk7f8l//q3jicQ/6LmRnMoAjh4APd3/pAp2
6BesvYL/f0QN6N8BzA04mtJ0R1bxvpfQLuS+tEW0mn8HctF7t74sSyfOI4cAGK9PXLJGOGe2U13X
o/7egozQ9n3iC8d6CKyO3NBu09R93aPIIPPGd/cN9kVl3XhZ2sL5qKJ4KLpLctuMn9za+ezPiKdJ
T6FroRa8Wse+Go0/f1C+8AsLj1I3zOMlyFYJWBqJOKlTAHv7Jdr0QPIyGLGwoO4aPTvzTcseCmUv
tjPnBHN26b/aSo/1fqkJH/ui/TECa5Xqpd4XI243ssLT3j22c2Xq5pIY0BSPjU6UlZQbvEaRTQS2
jwoaE1cSl5Da4ON1JHhTOtq7camd8oAawVxX6diVNJgHlV+qvMLrssZxdc0XNXu1fmGelzzy48Ek
m6ohzHaYnN3sJlFNPL2UCmiCE6Xpzs8m5jRjusSA+kM8i5gsRfvMFeSnOO7a29nK6EbiN8mIf3WT
oDmJBBargj4ArjMm5eSY0Hj6WsVep6+WOgvulUlI7sGy2dBm9o2VHzHCROOrjqvuAnOlw0El8D+V
uidGN1+CjN3Oy4OtVcO2OuIFtAEqOc55xBG97HOah0uINR/KCFTFQm/LWXvtlrnblG3LkbjMZKLP
dKmzvnmZ6gwOxEAPFZlrHV7NNB7E1jKhoQZTdbLDJSgPCYsbwgOEiMupYOBLi9pa20ofetAa5VkZ
YxVs+ojbAbJZlscsP83DO6vK5lVdaIUdHAAEmRf4TYeCXxpo21UfuV352R78+hhpB5cjrTfwYiK9
Gl0fhMkcxB8gf1Zg2TIihzdoBsJdF5TWHZTHfKfYg7ZI9ZHuLwQfIqkq782CSXJjl1n9FsHzPcyN
W/hbUqvhrPigsED1C5wyM8NAWFhzD3IIgfKhDBfvYiYj7sUFlyS3JlioxhNkkc81x557WoiAR0Vr
8ifTz2DErLbX83fpsInshddM4wOYaIbtbjMp4lnJ20OB7HKCSugwT0m2l5lCfLWkbrTT3lxvK8fT
zrXTkyqbGU5uN5CvIOcGBSffK1nyV1zlfdgTpp1Z6UpezlQMq7e0SIJo93U+8Cn7fGzOQVPL8ROZ
eN4BirU5JXSksktKTNz50p0S9xtvMG09OSeXgIiUdU1l76sTqWdo0SVH5L/cev25Dusgu5+zct7h
kvL2iiC3g6q0wXLb+uO3CWT1S2zy+uQKVEXjMJQJFkpDGUr8UXWjiY75EIOvQ+M1SGeXxISoNcZW
PJwDKJEdbld1hyXL55fPpE+CzJCAh6O/Rh6a1YW4daeJbuE+HqYBMX4iU7M1aYHRUJJrtx84CpwM
LpL9OOdsocngldENArbUfoDKDopWMxpNvwSe179UXlG1VwATovmEv1WVh4V823I/kNuW7aBZmtPk
ysahy265yfXs59XNGEX5owMi76Ub0+ZZL+70spRLvCPxXNiAsHQKAt1FNy9TAi+K7dL4hFXIRiBG
KKlSzTj7RxOU6f1YMTI+poMKoNFFKTA2q4USPRRWdI1Hs7hxIVfD0Sri/kaN8YgPo+GfDcyRUu/C
bGTe59We4YFYYAz7KYcBAAQzwctjeKMyFXU7v45kc+TY1kFjW8JkOw6o/zfR0EdbmVTpLUadGqR/
47sH3VrSfet9Q26GWLqVptmwdmxHZYEcGY32t0qu9DT8hAT+phOoGDo6AXapsQhvpm4U5yRi+Qbh
bkZFXNLiOpu5cxUkNAfvyDyTc/qRYqW4Ny3Ny11CCOMCNWd2sItUekyurWSu4akv6rrok/lDE8bl
oVLQGHZ2JZxHsuv8OwmL7AxOubO+mxrO426WDd6xpavTQLLeAt3K3KVKoFBT2G+xJUOXYyfLiTqm
DmtMcla1l0PJWWK7Qz/KErPpih4azjS5enoIBZ7QkysnqFZ5Lt4MgWrtlmtMaEuIzowPQV10J5nN
7c6RKT+fh3VuF4mRmTwQScuLN7k79jPxXyLMHwM9W1fGa2WJn5mgBpwSPfbapAlXgF7SPAQClREt
A4IFRpv8BCrjAKfpIPC/IPp3yVVGkYmhYXqGsucCA5NgVb8p5YjXjHWpg5Q1rzjaqjra68sE6zuq
D5TDgG+LKINyL/QavV1oVdy1gjMfp50iu0kHHw+fFaDW2Y8QWdodqFbpneKuQhmgmpCGNg1bbM/8
Sd18xgaxXkLX7L5uWaSIgVenuRptmKAN5xLOEvy31tlYUuC166Cwsb0rgQHfAdEPhD1+IrGFdPEM
HvSm70OfdrZLlb4FDQJyj4/WJ/Vx8uzGXIahmO5w3UdyB4pLtocZUACfaGCNR8tOFxNCI25qVj4P
KQztDu9AnWQOsArivRvEDjY1v6sHMtKKxjn4pTNeRkrNLt+VFaQX6WBnzYZErhq7Py30stvJmg0a
8leWLAf2eOeektoiYFUBPrqjZlpY/orqOBnNt5VWnGo2BS3/T2Pd+tERT9dC096pSVbdYPhyTh6Z
nHI7ciiBmMVGKHGQzFb1HDNpnPcdOTNqS7lewLx12xi4tFfeokqpgBm0hOBxUzTh8TjlpbxwsoI+
OeWjmo5sudOFhXew3jqW7+/Zk/iZYk68yYrgjxqOpZnqyVNLYn1BD9BxN52Y/S/SMX16SsO4BxSO
GWZ8HMp6qgitiMt7GbPsbTxXtvNJ2l4jOKVVnLqythVbwYnQbB1C1V5c3nO8uD477XNSLvYTkwM+
2lD48bONEyva4p2Uj7SAordprKyPBczR9iYZgSXfkeSHN9vXECjaugALo9HB5Xv0ZON9N5mazRg3
Y4gNvQzzlzLN0s91nvjED+tB9tulTFL/erBcMGKRsRy9GfseEBTZEhCm6OV5X/mb4o0Rcy4fo0Z0
83EOU6oSl3bNK4gE2x43pa3h/7f2JKs9EktShiNNl0JbtgA7rcxSbjNBnvOGbmFLRy42zEo8drm3
dggB1fS0PCw6UNZcQ1/VdFuBzc3TBwNH4auhcfS6OJIVUo6zxs/tdGtWCKxGcvLaOHgYwdqIo8qc
dn5eCJZs6XuYmMeXCUx8SDxMbvDX+/ian1gTcWCVwannpXowQHw+EdNBgAbEdIfkv6HpiTIhjorP
Zw1ltROTjKxNP5AOwIMfsoTnPirYPeGhxFENcRG2l/QPagQpdRQ3V71NXmZ39EC4BzAlkAQ2x6p1
J+ATRTA9LYNfflWhUuCfUenulFJrw1FCUt+iUGspwScdfRhdJvmXcvbLfFfatmwOoywATTkuauvb
xSSUJpXKOhpHKupvmipF0UV2R6JuIEI0n4a+DKhBuH1sy46bfobsmOp7IQmYvNSitY/YVpPHnqeH
5CxBU/4TAoUcZkA9RHIPq9TuHudgMN1DZQLDIgnyG2fY6EYd7AIiacRzZ9bmuCv67Erh2o+2Y1At
9dGLZw7dSU8HZZOF0fQ5kZZwLmcaa3LbdqQdbIZmjJ91RmrTYXTopwpKLlrUBbKXTWDoB+6daSTp
yiowJWwnPQGeDdiSQLOmwi/3oAogc49VPF8iTZzA24s29DdhUpcSZ9loHvWsiK+TloH7JIEQbijq
QWsLSBIM1H1WfH6OUVwnVeEIHgu4aAd8au33vCqtcDMtgXhq1h2Vllyb3hbD4OUfAwuj6MZdPRr7
SLSZe1+2JvRxNSN2uAylG32uSQlD1CCS5DKEe+5jH9fYV9mVg3zrW0X2hhxvsq7YdmGNlGkfqvsI
0+c3skhLifGzGOA7cE64CDsdDle2sdJPM8ryKzP2wUNNuyw/YJrLRlzmU37DsRPQBn+73jQNLXZA
XKRH5BeVIUD82mWu6lwtDF683aAa62vrZsQQRkNql599eMvjVztNYKQWbc/MG0r2RMU5BfVnvPjL
MaO9ejX2Xn4Z4BunUEvTz2EpOgKuVS3QE0baRwNqZWcrNLhNi7apH7Aph2fumVjcoGU92DBJgWnc
1opZBBypkLZl0ujn0dZuckMcZBzuWZVyullWX3s3TmwJIGz5XHXnyQtU/gTrdsx2aKid8nG2l7q/
JD8yB0nXpJz5ttJEGKvnlP71zUSSxLBvZ4UgtU6Ap8NS9jLyjxuVHkmSX558aWx73zrWhNO4j4rx
1p2D5A2DREOZC6ZCk3g6YFXBwe3SarKasJi/TahgxfNMxI861mZ21tS58ZgvXfo4mNA+Y0Byn0ln
Hi5qOzft2cccuYPlpT967E/RQ9FLM2zGSEw80+iSdphikbmsuZhMfXWT93DDIepeMFXpLLrMrY9v
G9z4HKTlKexldMyxhWODzsIjArXkxpmTHLJd6Zwtu655KlUiWpyvRCdsaCuTiTNSwu1EWMcDNslJ
3AcmcODm4oVFPYyo0sCPzQlWLgN0oRvQcwh6ARLFRMRFw0fKUCigQ1A1J7tblmutqYLIKiJ1PWXv
cskFbprc2XZRH4TbBOxUB/K95Y2WsWiql4xnQd60wuFIMSuOvOApSbREMCmKp5rIqWUlb7schDG2
E9ngF8dEqvmitqLyS0PNv0sw5n6YbZnYuFQCtQ/zOLgD79jd+I6WHCDmOuRAvhA+F4R2nXyKHPwC
lMupumuCiYHKEOXyUjT+fIt3Yx4+Nt5CTDzUiEu3WsLsijb+eDVUynw1XhXScl+c+rZK/fE4x2nL
UKIYMRZHkr7PzoSleZRYj0Zs23m8bIN41h9KTP6QAIq2IA1CEvey1VmmvhqR9c+JF47BpYI862/b
0u5g9+Vh/ByQt/xh5R2udDbgBQaVIYG5FtOt4+DL5ZOwFueDNfnOOV+sdJv2xjL7CpT7sYlcrLTz
tA53xs6lKHMLcwtPl1/URDRXQfqqhOoygB8agNznF6FHv3G7uRiPFkOhO4j20TFmuBjvwlxbpIEu
KrrQ2eztYxjh8/XgDiJhluTLgafEZU7IIcLZ5kUPZ2DAnr21W0V7WWWJVb6KwuKHsyNMj7syp/Z/
cDqq2HsO1VHyjfCN9DWdBGfOmaf0Mg785rFwmXByJO9auaMO1PKuceBvMKasYnfvatu+NLVn91Dj
6vaLgw0lfNXWGJAYO2BKIV6hYhqdSPem5NQ6P7KjibfOK2xCNRieACDI61cZN9FyCWMv37q5iJFw
+L3cYnQqP+Ci7oJ9ucwNrARlTSH28Gm4EgvUWyCusFEuklA2r8YPRQcOL0/uUzMwds0rhEISRw6b
W8aOf8KPEj3PMS/XXk3+Ul2VWajHC4CKVrgrmP58ErPwbrzAIlaKNKhbP5/GL8b32wp6WJABNo1T
ombH9CVtE0aHgzsBpfQAFoNYd8QJJn9jSKVaxId6ctdIqHRmrDXkrbqlJA4P7Pexc2yC1EAQCmGH
5kkN36oT/tw/oP+YGP8NvZXDIpA8OY62JuzSCxhO9uYuEAMGVqnvsoFuwhDQ3f6QOzHxajxi3qc0
0/1VToYd6bkF8sZLRy7RB8+m9uFtKY6ElpUXfhomD4Kx9j3uR/C+5LvXwQmmQ7nTwokvYwGsh8aB
2xzmpSmfQeDUp7oe2oyJNIfewzCFBDuDg+je6iSqnLMOwsm9Ii+0YfrLAwOTxZv0xcBShYkKf/pE
QHQRE1VDsmRyZK+MP2QFo30gNVVDbMFQmYdEZ8WblQjW27XdcNMzjNTb2Ac1f7B0XPA/B9Z4sgAu
83UhSP1ISQUwGgmB/Nqyme0qOeAjH92e07pl9ZeZ784W2Cq6kFQOcZNcEh8Uulvaic4NWI5R7DvR
tLgHfKeS/XOoq3a4Kw3U8+8NGKj7iF1puS3MQjcskLTnJtQ9tyaxsvEF4A4k+zab/N0S2kRm9QLx
Y7EzNVayPZj/St2GhaerHdSi6qbVcJCevSz3ATZ58xp/ziIVEI5XqSXatuT+0PN1g/5by6z4DUpA
BPqlh7B1yHy15imQJ+bGD0aB0t1YCe6L+6b1NfTFJdEIDDnkbnwgXOclBw+F2J+pUC9Gu90AlJdy
Gy1KXgc1uoOtMw3J1qNL+bWgy1LucCWO02EajA0ItyCGhSK/PQUubLpDTpf6jld5ea7BczzqJKUT
0OdIDTmTY0vMGRZXB6clKX6REeEPSPNztPgWWSyF9PzXOQzK6zIf1lUwUMO8dRYekP0EpCo6tS1k
DFIkAIbiBeRV2+XZVL12qQsgd7Qife+5i37Oqompc2wiv7xgMNXG285P8qc6G0kKgwE/xrvekKew
6/s6GK/zTOpNO9r2W6XKnGwb4vqG06KWcXpenGh4G9uofp0aQDs1crN045MkQmXhLZeWPQv6Sd00
MH3T60jO7uxl73VRdMoDH3pbk6h4ObKcyuYhKa1YAanIyDHxq5j2G0EyLN5z3EWfiox2y6ZBVULC
BBqKO7dsp2MdtPKN/Lb02grqZVcwh97HeoXlBqRWM1kLgI3RAxGnPINdvF3oha/MqbD8OnQkmNBM
y45V0VnHyNMWcg09n0Y5iIugd8Td2MT2W9lP4zX31d5lHjaqMTOoNhrphkeZOdZAboMlvmHlqohn
BFV+GpagRbqapN9yFfnPZYcU4UbOzYx+b1qSl6Ku5EMqreKUaC05XMe9unSUh28qdZH1b2ySOepN
o6YQqLKV01DwKhdtNnTB6ItXGf9zV1rqAuUcxBKCNDvULHlx8MoFmnPnG+niwhp1cXAC07y5NON5
jcLGeegTrNhAJkzjX+ZeJJjmgWydEUzkTrSrdaFOOkJnvIvBSNnQrWPjHbTbunhmfAQu9AFcfBAV
oA02/6ZZqO0dP4uvksULXiRJvP6W2J+J1p9bWNfkj3ThNxqNEFyTOYpzRo+gubHeDLSee1azTdZM
8XGaqXk9a25v064S/oZ2bDodOgQX9BMszzA68AMSGhY0+tfBEKQPYzFoFz0LrrC9MWBPOEZol3Z7
5FYoNIfhNVnc9An0VZCzbGUMIkQ/RcRoOYs73PsZUKVopOibt6b1a7prVZbn9yNRhQ9oAAeiigCJ
iU2vlsz+zrqXvAIqChrCvIroZiw69/6/OTqvJblxLIh+ESNoQPdaxbLtndStF4amJRH0BAE6fP2e
2peNWO3MqruKBjdvZh4Udr6CoHXOY9ELlWF8wm7U58K/huVQDV+xbJLfEy7Mhxy3xiEkH/KJw6HW
tFYlnFCtMydnL2iXKhs5eLbHebnJlhTqLd2ZB41zv9W67XZekxMv00bWTxGWjZdmlVt3dVTSYhOK
huQ3WFLfOzSgH3nL0DiclUNeH1mJJxmLJjrkBlhk8X4uOxqNrFHRuqvrOuHd0ok+2ffbAoJa84+v
byYuMDyQaLxuqtG/rd24ecWN9lX4kZNkKVvwc5g66ZwlkVPeQYvsWwqDJv1LmiTrqQ4GyFUcZ01T
eFbD6bpQaHkreV/G7TgkgfMXLy1yCv03qFrliCjDmI3ltmtN2+8472//JRxy7ksXEzpHpmF98uZG
fBcEE85WOdMrz5U1W0TT5sd8dvL70HdguMQsb+RJVwp6iIXBXR1CQB37uoHA/ApssIoPc0AV81GN
LjKBbdaKaJPbfIygQLJWB+k/tzLua9GH/c8GO8exquZ0+Fkab0azap22PrhrG77oxAE7iUjp/htF
tD0gnQf9FSMT527SUGbladiI/qzSgi4kBh0Lh3NDeXtBGllHzhGyeI4HSZlws6V6vZOAASRs2948
BanjJ+8dnQWKHsOBspqCP4qeibGkJ+SOIDltGMcY7ftwuTMipLGrSGh7PiV4VfaVoBsRGlnYhdnI
2mVirKLL6GRAUhQ8hHPWXVENHsGdpyT4kumq4gOtdXS+Vdafh6z3HAxRdPZXHrULgGSAF/L6uxtL
t6XjCbgQjgyETMMRcxtC8YDxq/vObaLKx2aclx6eTgy/jnkYG1fccSHyyKvlz1QozQLGmae3YMD7
A0HQiTIGSqauUjgYc3iZiD3FC9WbrOUCgIPeNM68VYJbEQv7gZkQ3i7QQuXaLGn7EE3aCSqc0bh+
clFmKwU46Y6mquVGqWhQd/eRVMtp4e5/s25C8E3y98+7be7GcR8bp+BKBsCSBiW2hlGq+JN/dwKq
FwyXFQv7id3S9Nv6xv9JdGN7T6rbmgqri0+jPX1GYKmGwOJXmdcVjOQtpPOjWdLFuU/iTqqXUBRs
PYFw+RGLuqh/d+oheonGfu6u9CNQLG2tju832noZ/OO8H166NHHi85DfGF55O8y3xpQhnr5yjaHo
lyi0bf9a4AgbD6KY8V94ZdUdVQ0v/CVIl2TB4JV6JW/92ix/xi4d5r3NJ5EcAFlW0X5lg8c2E6CT
s8cok3+jUyGXcWBZfg+GRoVzz8eJaTNeHnJar+TjtkQQ6HnVoEpNcuINH+jOOyQg15qvSKvoNxZO
hrN09QC9Ofn4H0RDg3uumgY9QJ6saUgfkcmLC3N4cJ0qfyr3YeSz5Oh8qr9pQo0fmqhbcWNuU0gr
EoHGJ/YNLiCSAVXknRdNPKLyYJzc80OWHFFQNaYPnAe5vbpz355C0DfRIxXgKWtKUMLerRHMDPMD
tiDAtR4Koz7CG75p6+geH2Xtc5VihZ/+0cBo/aueu15e+VLFHcsGSshUO4KVpxvJgpdpwtZ7XyPq
/69Lf7Nkds7Wf+Vs5tFJ/y+4335SiwnABxd6s/4tb13f+gc8G9sn1bUMRth/tLw2PC3my6rKxbtQ
SyIvkXLwNlYJOkWQtEv9H+K6Q63A4K8Z5j1fnKKprx9sGJQrwxGY3HoyVPcHmlkeO1F+5zSp97pF
jUNRq+SuTuKQTpVGiQNZjvVScursd5qSx7d8ULF+pyFvg27dgIl8GCGwNhcvctZ9uM7eAbC9e8dG
dvi5mTrm7l3nLd2gvCrvwVtG77UWMA+ynvGBc/C2hVFGhZTGXCeIs7hr13yY1XVcTI9AU7OG7RD1
rjQBfa59re44irM4W8VYQftIhqj58JPN/nYnabl/cCz84L0HdSRlQ9GW9yvMQuudOdy4i7uLBFr0
J2hvWR7bJlDRk2W6YrKPMfAfq36cyjcm1ZiixJij3zkv0HTaXZS2s/2ltQ3CLWNdNJSEK9Z2OnCO
qFJqo3PyMMV9O/nJUh3EOMyOPlrQtVF6qvoopRA6npcuCwFZGfEfLdAOPrsW3/CDQe2cX1zJe8Jm
xaTbAsZnX8oYtdIM9ipGT8BeoEk4nO7k3JikP/QFbvbuIrkzl886LAv/ue/nuPyM8G81mACoI8XD
wZ0B/oPuaNd59GFRQJWM1GxOWx8WG1UQVe2erOcqBG/2NOkXCJS0N3uMDoy8lHS6w3JwMJ7hYIGg
CVwoR5g+LmLCAdhD+tFvigUMjZHcmrJ6p7GuoMWJhns0+yv5B6de930YCrNlVIf1ZOBni0sVa/HI
eU+dUkRpzNq3VuAzFEJOeI8U/8f9fx1XDaf8bbX9oeSIYDgUxz5aEpeLCJf7BlMkEFqHZRkjAhq2
em5XIGvP2LGrVu2VavICgDK2nDhbhSto5QmoUalIlAzIbHiiDVW+Hu27U30iekIvxW5FnPf2SbuZ
6SyRrAFEibku72q/V/KJJ4fhPM1ql3Vga2pQkHRUaTx7ez5GHYK18BT9mv6yNJpSbcxufX3Nm3Xo
b4ZdM8d/e0H7xQfNwkFxzyCr2sOCx7bIKHSIBfjBMbbU/k8Nr0cXOzGwqAZ9+UfvVK05JDpoOko7
Sh5u+G3j+DKowqsfEdICgK9mXOAcycTkp77J0/QvnGXwV9Q0M0z3ZwJRfZCJLdzScA+i/WYH6gs8
gMuB5dUSg82lUpAWzMVBE2RNXKQcJCToho1Rrqmq4AzDU+o7DGQGmljEUMzRGf9I+QcTNC4sDuud
xqJoYRH74alZXRku9HcNhWffUheUxgkrDbt4TkpGuCeIMwTzWJQu+QiwWkFw2sUWt8u+jzs8pyYR
ZrpxJCBb05Sdy/jC9sL05ziF5gS5uneDw1g3M8wQMsbIURj4t+TkjmU05ieeDYsLA8TlJsq0o1gH
N/XmLH9ZwTRjcQySySmO/H7heJE0fOuXZSlX91+V5A7aNnfF8J8qHBYr/8ISNDWLwa4TLLE4LNuU
/ju62OFMxbQ/8SZyQ96gNwq8Mzp/x1Vp7OcUn9YnXKr9eHRgSC5IwkjBLOXQ9eiD2JrpMQBAzHIW
h+t6nZMtch4rejb7/Wq9On3Gq9/xGoVG6YTDXg9Yfd9UXPUp5LEIjJIcB7e/b0r6JfZhbuzKxriU
/m+8ri7Lrgg1y7srag07Y6rDEWczYG0ap0tCSQcfcVnXGe5jn8aJhqLsh7kX3bvrMyyTyPLS5r9q
dU1/3MyWYGneobs3aEk7bDaF1xP7w4nwPgWmzQ0JciesqFBWjn+cFYuCwwSnFyBf3w8p1Nh8Kj77
hkPQReBudn7ddgTRRfPCjr94PA7Ugy/NUP8AI76Nj1rR9tzuWu3RBJI0Q2Hv0nbV1D36nQ/4dyp5
1vG2mKp1vg0TiU+7dFEO/SH3E2mPqS5ckTVjszm8Kq1cfyeRLvwvgxga4kodODzvUpdXwFsjIqc5
dQwPDowbb8BIu4+srmzDEytmkcxWME3Zorr4fRr4kJM7RIj5bQsUhlhAAjk3plmsUYeJY296Rcvp
zQVAe2g/B8Fce1VOPjkuXqpREfuZt2G94NPx1cM8iTD5x39uDFquWHrzSLkNj4UL0gjD2drf6pBp
BueKZPTJEyhwFQS6Y4kWlh8xJ9bNK5DAYt9OHVMCz0QnwiPMe3hmqgiIhzPE5Hw0j6RVuvRn1PVq
g/AezZu+AvEN2qvGupCffI9n9fMa8V/OsUvFD5gUV2+V3sHlTDhjpRIHwTMN94HaWzEWI6LO5o/5
JVqKvj02iwceC3JSF7zy/MBUcWLPbttXwnWyyba5vLU40GrQbveFk8wuZ++5bEFOEreefojGOP3f
uZVu8Tca1FS/8kTu2UQN1H9lI88a/350jBJHhMra/GAESwqCRyhMv2MQBTGoNh9t6omLfFEflqoc
CpIhhMMwmKQ04h7CGr3MHDHZn22RLb16Bx1jaz+3smeLulHBXNirpa80PArj194/Ea8D3b4uKR0A
LTzv2LE8xcXsQ1Tyq5Af8qna2lzAz1s9tXaXNp6n9RgZ4wJCRw5U8+958OhjZZoPp5zrafKGmsXp
BnLmDhlEzgoHVxSmT5tN+J52FqdJKb+h6Nl5fpqnfm2+AcExFCJDlb2J9g3EgT6495I6XDm9oFrt
S6Umkou1Wy07b4ojh1hDMbGL8iHrOBR9tsK8CtnYwT8tt/X8m1/3yXCWE29SvDhAP3y569Kxq76i
2YKhOiTlgltzh09jtuuxdtnzrHs+XgViLvQm8cgUBesSrwzGjeceXx8YjhrrVn3GfkKKpuUdXnzm
vr8t9WEw7Vaw0p91xGGVOuMEMJuY+EtTDHUv1TxBTIhL32XHEuGsW2nA/giFt3m70ergD3mI8Wsu
tXhpHRktu0A6lGWoIRIZtRO623ejW6WPDhxnDLvgRZIJV4Sx7SlPwsQexqQNGLXhvU/mELmj20NP
rGf5mvvB6B3T3NTtXzMj+z3h5fKXL3+iIoP3jyoETBEdM+dBec2j9oRlcuKitbXnUY+6uWK7h60h
HqmyLo9jrgBhVvRCs+CoMcy5Xj4zV8IXRhn2xPjc0WV3hjrHDn00Sp5tZ8fHFV8YaVLPACqBIpUZ
2vjJLlSLfRVVIZ4k2AbLKkZVX2MNGI7YFTGaIAJNtqZjcPFCx/mKIsG/Tis9zwmwHD8GWJpZGUn3
N8dNcaJE07vz+Db2Lq1E2x5aSnqcepZ+UReK6+iGTeZYGn/3+IuD525u5ydJFsgHQzBBFnbqnMZa
Dg+PxTp2mQ8o5QHMrcviGA360idz+waPy99Haxe/+r4EjWGB0e6Ran3F0L1h8OMJ8aNjMj7ElZ0+
Y2zExCvK7gTAsMgGlZT7JV/01aFjEcZlMQ5vDE2gXxkuJEvZtMvhkikn3Q/+EO8RHJtP4m6sleNu
/efGRbQ9sdopOKGNjTjDtJd/tF5oFA+5xm9PS+l/E7satz2EHah10WbGI/885s5CxtwVNHgkU1D9
gn+CswXeWfiBYRZfhtgiTgfzFFzGqEv2bS7z+1tvFtz5AmOKv9w6B0iveHuerwNmy57mPA25a8Q0
OUJNGar2MIWNf67+781FVod/sq2Nv+Ol4D4GK2MnFIY8fpZ+yRqtr5fx3TUhvl1+YPkQ1OutDKLk
QizGpn2ApAHTC3AdRhfgeQFL0dgOO793fHp1xtGCMt22x8jQc87uDQwdbJGD1xmsOLxUfC4NtdJW
lndkpgdEinO3qOhUb0nBti3Gzp2Sl8zYCiN1Vw17+b0MCOR8EbaUpJtnge8W0eQ0RlJ8IWXVx0BX
6ylIbHJkS4ZYOBEi3RNOIrSJJ+Npi7vuuqWS03o1RxZ9EherufcttynDXfvWOCztUQwSG2axCps7
YGxMu6pLdlIyMu4XlrsIlbLF4xXVE8wdW7OclaNdMRIkTmePuY9utIc5ow9sCsMbmr4O7hZfsKWo
N5Vkjj9A3mWYbzLchMGlDKDEzW4NkEAhzl5ynj2XyUDOi21t6OVBlWy6dror+cNPzLPdWzkxnFLe
F2SzQRVmZkjkuWyD5UktdXmfJzJ9gIe8YPuCFfTozQsatBtFQMXbFEtZEDri3M89xXgxYXMXhQde
DinkQVw2v69u7OrOfvS507y7tek/iCylV38d/UOjPRaj3maLM6dWthr5LEOIDlPyI24WDplAdEVB
59L9gHRCn1Cle9Y3nne/wMl7KLGzfCZUqPjkAmtwT22UUL5LwCE5C5NC05HUWF2JD3AXelPbPo2N
wVCU8JIBmROEoBY8eU/iaiuPpvF0tpIdmq4Cx8ueg1/Z7ZJxNY8kIPPPLsDMv8Zhf2Yw7o7jZnsW
qKmv/P1sui+u5/quzGFF7yH2isPopPXD0OSxs2N9ED0aXk54O9lz8pZgJ3WOErIaCKMmf0eKtvcT
E/qncYEfs9UGi46ZtCALjTpY0OFNALSZn9MhscAWbpxcZNpjGNyIBxxR79PGmkzYhpqAkjygoZvA
AD7Orare+jhZnmO+BypWaH8/ejxz/lJstg0H3zJbKaxyvzl/pdu5A56Y9RCIXjuCHWdoXwy31CPo
am/VWv6seM9+lc1WSt43DqFJ4bJto655YaiGb1Bm82JmVvlR+D2Mef4mBxJwhA+gt+20Vql/Dth6
NPtt0PN6QAoRhKzYbT0zOC3MA2H7ofEK3wVDkL5PiW/Ci0bLOk034OiTxeZClpKw3EeRd+5jQcyF
BcWQvnhoSBeXdv4Lsc56oAhCJ95xy10B8jkt/mLADMPnddXmDQVSO0equKY0mzi7LtyjBfKl3SpR
ZLlu5mwEivw3BIRwkVHoXHn/V+P7WLVBms2lq/pLpTHqHoaYkvQYH6a/65vVY4woQaUetzmEPcM6
L3psfKEDfFue/m8Wqfdxc0QkBGOsvPS5bA9lUXftyVWp3E6Fn7v2szUEhdEkV/79Mx98Q7lWYcX0
p1ilz1qtKdkDstnH7eOukLadKnbLCy2yqPCOSBuKvhpMLRwGZaqr7olI47wgUKZV/ZK77B5uEz61
ZqCppo0xMneLNLjjdUdkOS0Jt7NR3SbARL6DX0Vj7m7KzBUD7Z671lKE7+/7FPs7J8aVitx30MTl
PcQz4oqo8HiYHT7z4SdG8pbTSj2p6Y4TWJoTvYyC53DNp/7FSRvhHp04GZNLj8QlGCB5Fl55C4KZ
DyccIHlMjCBTRUJ+fHWWFf8ybCawZkU4Nj+k4+USYx32+SOUblLctZlgjdEspfEi0h3/JcqYQTHp
g/DoVOVg/swMhfsm7ZS58uxyfrscNVS2hRO/vdNz+NEYP7m5FA8RoopzPWHiLLb4KCoRy3O+LhYE
R1u+FO0tMGIr14ivwSilfiayxNFANz7cFTk6PuIo/Qc7pBHC7bsYkba8m/BnVruc8l+ch6ufK3VX
FouO36XgYziFvk3Vv3aeawfrAJ8/Z1XFY/+cGq3iX2i1yxExA9NrG8ep5FUyNPUPvYFnP6ULW9rM
FF14LPD4qm8yNYPhbb1F3uswIhLes3yZOlSGVcde1q7wMy6bkYSaDu5kSLrtQ2hx4QUVcnxnKPUl
oY+6u9LQVUu86QA/nuVKYbC3G/KF1uRI8f7/YYh4BtlArab9Dmmh/u3WMYTa3LJB31DQCmGG3eiX
6ZkziDNwgtI8oTJ36WHm7mI/F3Q7xeiRhMYzyBJ6ONRrsORPbEedY2jGGoJN0WBXd932d2FvnaS2
REPZyTrMR3JU3WtMNBX0dtVE+6XudHqWHv1EE9nx9d5BfKWAnSa4Etqx0ss3tRhQyPIqb++GVVTx
S4795i8GZAp+ItOqlY0dL+hbPI7wRV8U360Wml/O1sh4qxudRRhVfysQYFeWa1F0NmSH73H//nV1
nPCgquiB6L5A4pGhQ/4K2+UY4VOFbiBszM9MndjAg0/BZHnEYtUTjuYDLL6VFYD5iGXrYCI4z2YW
F+HW6nOwyTxq9qoPqZjdM9Kl7nkSjLIQutvRPbatyB1sMP68MgcTocKaRetwUz53C/vmU5ta0346
ZtjYwqkxtfVxpth1+1W6roh3Ncf2Yd+2/kxay1eK6y6mMNHGqaJcpu3IJfMAwZCDdm4x7EgYcekM
hTeLgIxppr1x7L4Hl6blO3zRMfmOtDCh80HWI6W/SGIRSP8MLB/tw1Ab7D7jUuJh2bCA1Q+yk9Cs
3LmoKyRLa3R/cgUqzIF6MeieTqGblD00zvv1XI5A2cx+02H3n7IGMe+6QKCWebZEfquvodOmN9x2
5faxizHA1qIN34BsTNt2F8XOiIrCsWuyfqZylG/MKbRCro9Sk9bq9ywIhYqx8BghCPCgg3eA6Tzc
wCidbpNFpd1+RloP+i2YClDsERACLmNOLxFo3M6BHnSpayO+LZ9Uw1/lwgw7hCpxxq9uxHawC8Ey
c7gO2GJuO2qLNoxLMg6G8QjMrjMHOTtAt3dOK7buiT7phb928qFZPphpWJ0Xt5dVJD4QqyrAP8ko
01MpENeZkIQZcUdvYT8qeoIIlN0XuJRNnlFWUbT/TC09/9sD7sX83CkMvy5g4yzAz/4C2KkIrgy+
YJv9GGHnhR4j/Ki9H7jL3UpBhfc2IoavB4HzddrleS0ulD9xnbn9TZ9Sy+rSSYFAijt+bVlYNkN/
cchc0VQYFvtkZjd1xaePi3Ao5u+arWJW40UKMp8DE5mmpbrGdCy7xzHtxDFQsXcPmIwc3TgYnkEH
HVT5eAzltHjpcRVC8xIllRbehI9NLpdhkKGz9/n5anIRTvTHVj1xHBuO1a/YMQYgj90AqQVtTBVd
hJDBRbqxW29GGd2SqrS6AdRJIOxUy3QcGgMdOm74Ag6hmMzD2BB75KHQdy9YYHNqG8L+bcMamzNN
jiuY5kB9Gs1qIOv9XuzmqSDJy6J2WJ4CZ8Qlu42Rh/0JB+x0wW9h7+ogIFSCF7eRBMV4TSIRoxDQ
MdGmfXVSlDLwR7U1lxGYz1NNrUsWGEpNnlH3o/5O9PnMle8u5UsYpuClwtjdHnyFJ4UhmrVpwEp0
3iP+afeJqhUx3VafONYh9jqvAzQnwq7N+P9ymtbfFU1SddzYunYvgez95NASjFHHLmI/v49zOgMH
6Os/A68CNZ1OiccMU7NJazCbO480ZelTM+FiO4gy792MGiueGRTHNfsSDtO604kuhmMnPDk9WC2Y
4oi6aYtdoWYVRZBo5dfl7JZ+rdIZ3mPZJrdOC+KwWaVybS9tENKMwctk+b31ZA3I4ODSGZpZfvjp
5vZ71ziUa2E4ace7GQcXQVCbQiie6YEZmlVcEHsDecw1dPqAyo9mV7EG/xEtpZsQLp62vzIksXun
4nR+pfkl1Jc4tPO7t0QxIoszVadwoHDj6KbMk8c2NuKsy8pfGZ+9VjxplJTnDqD7VYlFhY8qNuO1
akgKhpJTNX1A68W1TXpZjI4uIYjDb2qfFvQJiTwuRD08Mx3zdQE4mtrxEJHs+I6nojq3pDHP3Cr0
m3ty4QCmEd2u5cZsd6Ek3SeoWY82fRhGTIJnBXFRHt1g4/zWSqAWJwdnK3aZnBK/DIhfeIqVHA9u
yTmVl+as/ppiZbRlho9Q/izAbE+Vw12FLs/dPBjnK5Wsbd68Fq9Tls8awUMQaSO/IVkb8572GRo6
Q5VuXC4ZlWqsek0xcGqaa7860H+PnWIK0+nST15YZynHgbcRmPiPIVA5+lcbTxwvh5YeRzZ0KWxV
mkcGNkhYCMogetm8ihjfum4dkLkC1n0/OdNz7lTV0dZOe91mClQWMeM7msz2QrEPJ2OALIQ85tE8
bhD6robbTjFxNvDGvbkaM5CD3cy+OFaU2fntk+KaA6oHgYEK2BIaeOPnmYev18Hn7+DdpLzo1rux
muBj4sEEGtTE4iQTB3tTWc7wZldVTCjAQYOrCKGndy9jYip62x26S7Z8ourIsv66OlhzOHtPBICP
uGEwONu44vYtYTLtKS2KiC5RAuvupGvYJ/tTRAtGiUGcvPUyJZwyfJFmHhuEs3EX71gHNTqZ9HLn
D0FxeUqbSP4KRzy5O5u7wcWfNIaYDtRovPNRE9FYgvyXIFf0A+zWRF0drqkrCbP+KMNJHVxAe9WX
oXTkLfTD0uIQYEvxQzneetFKeMGxY1vEZFj6VBZxdVALEJay+eNMU/Sscus055YIsLvvAgcz8FAv
360iNygIPb5021BnLW5m+mb0iq9hcNphr9jQXhTL3OcK7OmzMUGTv5ZsRZ+Gif0LdoaIWarGcISQ
3wVy58+6oLSK8a/flR72We32DIALkKfvaOm2/HcHSuOebQJ3WdcFccAQQmEPS7JoPJsK11q7M9hO
n6a2NxWhd6wQzrayMuRpUL1L5XbVecpdCqPYCXH4mfyMZfKKXIY5unLj/E2EHgOwIZqFEaxdy3/L
qA31gLRO04gUFDxUCa84WTIRMpQq2Nyjj2/gbQPNV+0Q1NzTqMek4LHZU+w4ErT4TqBjZLE7J3tF
L86TW3lldCh6Hht7VTkdKghHjgcSxsOYoWDmj9Qijj8WRZ3wLjKh5APKF4NdGoXLp6crGE0T7peo
nl8ZemXyEBtTXNp+DO4Tf1yra0qWIj2qnt09iNeBdJIL/VD9ZE1ScUBlSzde1mBcuyPBoRYbL+vV
BJQmW7SGazN0H3KuD3XGeTD9xkfQ3Ol4C295ENiK0lJjl/n53M/HSJUxOkElHvF6NKBrhEJNK9Ze
nxdTdb/7ANTtDtl8u/A/B49B3+GZ5Vt0/GuMAO09DMTVHpfUk1cn0O0Zkt7wyezamftNpet2WYY5
ROEeeIuSJonFQlorVgUqOf0OV3MbVmE0kvXqtTtXF70uBuXZrf+VumO6GNZw/GdxqIodThlK4Ah4
kdTaOc3sX3OPY8X7EhuXg4JIC6Co7ZCX5AIgC1zbWeGFwDpZnZtkrJ8d0Yvi1La3tOXiLcSoPJJ1
6kPLzZbuDjIahUK7dvPC4Q+hKXVHw4fe9sQwsUxq7VKP1WBZbQ54uDmNuP5s1IkE2xDvqByoOQy2
kz6zv0vJ1FAWkvHWXp44vI7jJ5kRkucY1IL+knB2Ss5WzMXV0nz1K9LIxdvgtriE0vyz2Uj8vNxE
5OVTxREdYSFb3n4/5X79VW3oFzvGV/vh4ajhimbHi3sxZx579GUL6LUmzoBJLgrK89jGfnIUvZnv
+BVpX2BCGP+BjM8/fOtp9GSF469qSl+w6PHoJMCEWVvq5XwTn2J2InlDtcBQkNPAOlMQQ8RfNN8A
ieil9ouHIx10O6byoGA1QXqWhTsbz3Oxkpg+pdRgySzoZsx3iXVpm9CNCLTI1EQQ4mT9cvzPj6bh
BdaMtZSCCkRHLgU2/w0m05c68aLXrqGjkKDglJlu86DWzcOB50uVbX6CVxdkTrK+hzN2jNBW5oSX
LlWvCZxaeSdjKYdTwAugQnWtN3tZQio8DsVG5pcqt9a/1y1bKodszKUPpEvgLe43RN+F7U2K/Bto
fjHaJaanHKvdtUAY/3aokPkcJUUEvLTmnKBygsuG4uH06M7u7bEp6XJg4BA9G5/SOUY61NF5rcR8
IC3FU2dx/LHNto06rxMVMORjqPCd8P1OfHbU7zMY4qaL5pBfume9kE3FdOsBzJM1bpEq6NhxyM5z
Yjrh19h+x7lezqOaKRXgOEu/jbjloEAaL3+5ETsapii2e2SspCptSkTzmuKL/LN4a8j1hNC6G6Ff
n2w/mwccLSx39ZLbA4mA4Qmcr3MJN38+qdU2GHOnHoGv8FleHvhcnDdjQjLT0uJWrRI2/kg7hq4w
E/G5NkwCB4A78hN4VR/929xBu7+cDcukbyxGb28rOZWTS26zOZ7VE6Gj5KI9FxGpBmzNFFW4IYsu
Kndxx9oVzaZb9gYv99vITHPWSs5MM7KrTiWKMGb+cMMUOoyj45yb2ONcoULy+kcot6nJrEITJ14d
8c2GOgk5PtWWq4w/Jt2iFz4+6A6P49zph5wv/B7fEAGzJvdCrjtA93vg2ITTVEHUJE5Me2XcFAci
Ickf2KMkUkctAiqz5jE/LNplS0rhRkoKUC8YOEkavIdtGAzwOqRgpZTEy65GWWnOYTwQxK2lbngu
JATlWRZ39I7t4gCo9eAJCgQYayBQxywAmndvNGHCQpVvj1U8W4bzHMQ6AXzTeYCnKZBNzy1Scn9o
qGfB+hKzVScLS12e8rBzL5J8kE+TCsvmsClOg6Nc75mc6TQ/TORJnlpZM/cmCyL/sxtrHPyYJAWu
BvZqJ88pSsQ+vnlnlxBfVfR/mHVfVZV9KtZF838REeQhUP1zZVn2zjkTMyOoiai9w9ZcLvfutNUY
9JbJr07tYJLk2Ceho+9hgKfe/WjdSLCt9DHdQzBQ5xDx5idm1erXmtbzgLcwwRzLu2j4gH02ZS7v
bhigFl+ePi2dI2k+8OBKBSPiY8iGlOzrsGJM9Ku7esrrr3Jp4j9BIqKXpqB8+cF67VLeMQ9gZOTt
vraZREtAeEV7fuzomvlOgqZ80nydL1jYDSHvuKkSdmL+ShFnNAkvv1D94gcvMV7k4BD4ZqSfAU0c
KnhHiGEfLXheWF40rIVcJjKqPDl6+zEAi3zGYVhwNF3H3OGwnq7HnP/Dvw31l/Q3YmEvDnFRTswC
o0eUsZImTY5byYmP1AsWkx/xil39lOQYXg6ANtILrYXJKRByeOonVU58NJSLZPw0hkgR5ryLhnU2
7pfNTj+X2g7/okStfdZsEVHmLuKERsHqtD0VPaaC/eoCydn3OKDubzj2+XEt7MKnE/Q4TuN+/B9J
Z7bcLJJu0SciIpnhVrNkybY82zeE7b8MJGMyZAJPf5b63HZUV8kSZH7D3muzUY6ykEF2kiBhvyxR
Wl6tsC3Di7W4KFl8Htpwb5kMvuJizdtmtoNT6UbJL7Ht+nYKB3145zdI1i4wr6plMwuhwg3y3bI5
ZeUgHsq87jasLJNr00z9S4GkGGw0ocvdHRFpaQQxafFY0RVI/YKlwy9FjJlFwCnhQszNUmba5msc
+YLKm5EzQeLuK1Ed2MKbh5SY5hEnUNVsZ6KsD/5Yy0szOeIAdWl2PljWR+iqCyoHQrhHXMoDseZP
Fh29B+w+iaLjLP3lwFZrxgWntPc8e2MSPyCOoKNrG2y+lxj/xcKo33I3lcaP0E8xu3DHRll3MpYg
5dZyEFWtrQT4/WdpT6586eq+Jgc1qydHYseKHerjhr+XbTn5Gxi5CHx4wc3DwYDEwXHu7DGO7otE
T5s+78eKGX3AFgRbXvCMxD8er6jzQ5p0ws75oEzx2FTAP1NXsiUWdYdftNAePQ7mAH6VrvgTlHbe
q1u1FnHNLJFMvBq0iO6MSeH7NFmDogJLPhG3yo8SWsQcAMM/29P9LoxK4V8sNaBSwQvVA3NcjdXC
GmvFjIg0PoiArLfYursiX6lwnC+8KGrr+z2MonKKN6UTI3/PxTjuF4uJ4qpSHhSh2o2LZIdawz/J
mXrciZ3gXGHswFQBS/CKb7dFX2BTJAT0nZcycYJvE0lVe9QL+FQeHQtTyQFgFI4B0AcYgZvViKy/
xExZNaW+FGFcO9sQH1S30czZQT7Ys8nPIx1Etq/cgZG31Iy/iIF0c72HkIwfWA4qPBddI8wXNhnf
fVX4r76VzwfNOnj9u3bkEMQE3UNYU8a+XTgAM1G7j+GOOa5Yjh7zotVsD+VwsgOB29HApCNZI0Ve
CWgHPuVST7P/NU4msA/pENJwo3Viw5H1AfeGkPU4/4Ng3D53LLhIy2WngZjwhrVkcD/XRRH+lUPd
yHcWEAJuLzrI6n+Lb7QiKpg8hPq+7HZR69LtFn7reZueULeI9Xqojh4VBRtpp+2rZdch6OLV93C2
RMJU8R1N8KL5W6PlO6CVPTdj3r0nbKXyx9D44T3DoaXYdLqLyC6RbL/aNX4M67/KdJ2NPifsTiwx
OcnYDVrnMlymLRLPEsNoiMLZlsOhI5cZrHXRwP5AwA6wPW8859UaK7Rf2qvCbwAFt8bNSGLGP/vY
nlhKzmjbxmmioA54NQgAZ48DX4YjxHHwMb+hqUX5BaaLo3kH9wmVqGJ8G25j6MDjYQLpvtclg+V3
t6gZqzBYLBgQ+SZB4lQt54LJD1gvhYpqwx/f4MNNYuYyo2T53XW8fFgunopY5vtep1ULgM0wlmht
YzVHTXr5tPJVqmM4OFhSH8Z6doYrqakJIskgyFGN9vwjQW7fhC9Df+VVnq6wmOyT1FX56BsTLqtG
JP4vE/7oglZ82JRTtMy4UKgsQbch776hvPrgw1HjbSKS3/agIOTd5cRcOP90Ic77Kyz17n3rsy9n
dDJVhf/Dgh+RVMJubSUbr3hwqybEtOJ40xcUkviSFugntwt2E4FLU8z7yaNq2E+VlXhAWlrlb8tZ
ircePT0DRc+D2JeiAx4OvGghcLg2y2+ke0QT1WnxTX9WstQvXYR8GEdJaso9DBxTbHxZVd0KclP9
tNAvr32Tlfcdi+9pFZM8tU4QhoCLQJsWIhrcD4h1that/n+8/riirN6h+rJxgwKsGqPk2E7jFB3G
QrFlx/i1vLaLNtMehKvlPRH1we4uRbxarkEMwyxAzRUwjo/AKHxiL194Yfs0iK+9ZIq1pjFv3yM+
+ATsQtxA1ZQUpyDIEryxmcUA1Jt6W6911C+fiOqHb5qEYiXUMEOHSyYIUqHPCDFFrrZbaACf7axY
mBewWBC7AYOZ3FasUW9kI+TkyY4YKMRx0kZUymIlQzPOxenvBg6o9tqmYY7yTARyV0e1ukw2198V
C5N2LrFdeiev8ipBN86u7IjUvXPvLDuAtxS7kfNFPJQd2fi16xZLguVX7S4LVZTdl+ik5UfsNsFR
+Qg/IViNfQiBIbfNkx7s6jVqqPnKOB237HWK9q6om0VuwgCOzQxcyhPvJmumn6RqrMPUNxDWFzPP
T6XlhwPL5r7582+y27Upu855xFjgljuKUgtNYAkBd+VleTZv08RqzyW1zAVyAjuD2PV6xZwQieQx
qsZkGyYMrModPSgl1xCZqt13A80kgvzFY1prxeJa2svNnQtmt0VHZSbyHLF6nipU9hv4ZYQxBOm0
HHUSBO4uQZGITKriWUejG4/NMa2n+OA2cf7o+2iPwHLZ9QuQ5uY3dpOIkAc1nfO27/6b/MK10dpq
GBupEBcuUs36UsXvAqslNGyFHImnyzMXjXD91DCxXIMc6TFwNkycH9nV4BC0DTu5U5wxn3yZvTpH
3eTAPam+5sUSu2TCEUmJngj+0wKk0jZzWtYb9EMIOinam/Y8pQJuaW7w9xDPRPhoFMTLe1mM1b9i
NtZJ1IIFh1Kej8KMJOxVbKWzyybGxM85y4lz27TFa65HBMR8+VDOfF4IHSSi21SwmMIX2VssQVsT
uPgVfaSMN/8FwoFhCI8122h1Vajl0cmGXfkPNgJ2icybGIYSyns7KGe2Y9Dq2p8l7prrks/LT6ZD
79WKLSs8w2qsrQtjk5yXhW2gy9ijds3WF2hsXk3uRVxOzFZuWDQ93bG4D1sMPVyKR+JO9TFlAhjs
ZqkWa1PiyNhzsWYA2IUcH7iKFZvsNK52UVnZ8+p/kT7hWBIbK5UUZ18X3A8WdRBIR54oC8RiXP8w
IoY4GmO8QAjR32Zg2QBqfIkZJQqSTH7xW5ZHXswB3Zirjh1qT29VxnPibJMaQRLoqo6rEL4ZVpm0
HJpg00PayNjLuPJXCJNtkdyHdy46AOpoD2I1+/sUPVw3BKQ5KMxxPAwEnKdJjKkbNLV/aus4BGcD
7KjGcIuphsKNXRprIhun1A63yLSuvYjppZly/SxrRbZK2uLOuZbZQGmezLPcgecHzjeKEYg+kEtn
b3dVnx0XG3MGHK0ge2mZRoPGsTuio6g10gug//EAjpQiguN+ESuvjeP6kZXx0j3AV0R5BRGvj85T
F7Lfq+dKuaeGrTrPLuhFJFxWquatN+hG3S3zXOXocawab5sbY5hP2HXN6zRwcVIDcu8Yw9N0TBu0
w4O7BpmBQjIWqVP/qSWq7wOury9X9tHTZHn64FmGc6nIEDLbwplqlr8Na3oPYf+9bErV7hDLRA+D
b9dviy8Ls221Ms/ME8PsiYA0ztR1VedCf6aLHTfAxaKY3UNgKyYbw4hlHUK6Zf1FeVp5Xx6txp8p
Z2ypnZzCz7BxcuIp/DTCkt6FrJfK0b26td/5/NVmWl6ok93bjcXEptykQb+Eh5IGq30NdNJ0/0od
pfkPHUaOvaFf0uIULR2mcxZD3Lwh+74FoWwZebsySmtwIWEV/bXGj9/8NAOgwaabax+1Bc8FW9Ze
vzAM5M3cDrgg7n1L28kDkkOEiKtKzCyN5zzy34Oo9K6TZRfNQYMlP7pejQDCmZtnL9cIq4QXY1/s
DfQoFSftsBJ5N59k60dfrQJA9VvjxPipO45RlplB3f0av4rb+wSdhXuEZejXKMuIFAZQw82E2RaN
eftFW6fmf1iommKDLdn5TxGcUj2GN8qHYBfgooesk6Hed6iFsIhHNJQrN0yik+Tkvfhm7gM4IKHz
rR0dHNzYRWQStnW0dZOAp7wf23otwtDYKDfcbgtggAasmWJMM0AwlqNEFTV9qNEL1Ce8DUdS5xCH
/tU7yhhu5Tx4R2tg+ieeFLt7AyKoYEdM8TBE64kpIAbupnjkjAAA05kM6UfPyF4FXbrtwzi+U9Th
AwA0GyAWdrfRO1TFVGXHTDrpH5L2sN5wUjuPFK7jKW7Iy2DuHQ8/haraj1ZOmC5kmqoDDo/hqQcU
sG+jrv3WQJ/uFbqJ/pmUqBz1iuXEl2BwJpJLslywbEYPCayKqkf+MIs3drIj4ADz1YpI0pp/TT77
W7ajfgK2Fckfv5pb+eZfsuQu0OIGmeC4iSV47U9Obv6TCwVTwuwn8e5VRucEAt53Tp3HUgXx0yLY
uhhh52Ljw5t+K2B8FAzfJOgKzCZhuOZrtD8p9kJILFmpJCwxLMU80ZM1ZpsQpLDZyRSdygcmBokI
0NKevoqq4+lfOThr2jPhTG27qfsZJo0/ZP0+lqFmYNagGdpgP8xzaF09Riwv0rX96Oe6pCAfmAg2
nU/bsORlZOGx7TsfcGvfOs1RuEvto31tp39DTTl+llnEAFh3Mj1P+CC+85hde7pNWd2hURPEMWxc
cKYT8IkEcFpfLtmVPh0lVN8VbMP6abomLvBsQ/4DeFEGqGxQaqwA303UpctzXnsV3Fd0HXtXsXpi
h8fBA8ktERvjqFkdslvUqb/hia6Gr7qog4vEilKzNGxy/z9NtrjgQk0K2jZEpTwzNyikIrgeulL5
WuVQHLcdVZrczU6RbksHPvEuTdpZbutOxjUIiiKpfgXmPfvdDRYbCYMHofB1xLdQvEdoEFiLoplN
shPMSueZpR95N5hBUYmJkFjAhqNr63kJewm7zZp97XLYtvT01Tk0ExbrHKXrtbJ7sg5DY/mPTL+T
fFvYMGx/BycbeUAgiQbDntIGvwnERZpe7RwTChtnw9oJxV40dZm1ceMRmwJqI4yXfh6uBC7PfV3W
7ZGq0loOixNZ1ks9gPHeR2OW5redvZ2eF9cCsUfOgKfuesN8/zLw9Kh90fcxdaDHeHaTpvlw5vld
3gBt9SV3UIsYWQ0oThoyl1iJ2Ln6yaZuJKbArWWBjSOTvBaR5+q98IFXbefRNjDQ5Iy5wqVTh1xU
z8dmEnKCU+aU2xjhN8MzTB3HWxJwyUB5ZJdSOVgoV6WdNNvObdIzSxH5XPktihDpehWJf0BM6HCa
7JttVvoD1VNAITEaaTYaTn5bWCRrVJEukCnLT6sKDdvil/1X0c6BPsiJbr8ImH1uQ3A7u5SdBR5Y
4nco+Hzwfm83zJmkduZt3nbUOvHKddmF8kw1TrdFFqo3eL6gkOGzgLvEgOm2jIcYCeSrqZeVrYOo
fmAQj8E/L2vG0dEtInIOfJEzRXFwZ9XMCnyMn7A1V26xKDwOvWaikgSz6LeLw9yS56qb7WQTycVE
ny0HEtjWllnGM0RBK38KcoYXzywSqQhiGzz7gapjzl4XzsF066QZxiiapmPFPhH6TKL3ftawSy+8
+YQUH/AblNHDjOe3XSlPstQobR1inLm9yUJAq99zGea+WKXoDxSD9w4mC8KRyfxEfIfzmSHsArLN
tnG0obave7asA0/D88JjWxwH9Ai44Abcsuhlg+iVFCbzDR/Fbd8tDBWYGWo+RspQ51QHYXiWTGj+
6CwTVIpdX7KPH2r3TSZO4h6YbstzRqtMf1q4XfqIOIUMnGo2LKdTk16YF7EvkymLXR8fGMkpkceA
T3vedagtUJG+PeE28piLbzmx/A8UM9ZTUzgoQ73eg7QLduQyjZBPMnCu7MhN23w3ILru+rrrd7Rd
uJU8UTkHjb7hJctA418i/M0b0BGWgE7m5SQTuXP5kKnOWfBg4x9eF7Zh9c/uy92y5Z2bLX+gfp5p
bl8QwgdiH2B55GsyRctYfCpA//thcep9FVq7pk3Ch0APIUvNOUWDiLzAGd6yuGp+jc0EGo9x1yDP
E0Fyl4czOBXWD86ryyK9Pk7VYrobxafPDxAPkkvac/nhhrvNz1ZDjIvo9rb19kcTQjb8pgr14ocB
yWj3PKVjEd5F8CqXlyju8v6zAxm6q9sYKG1sN4VHsjl11cPCxHcT2d384Th4O2/Lrz8YhwiThAJM
WwdIrJKxa788QqW6bVuPRK/mrSzOUJKD8epOLhOThuIG5JUv0FQKvztgrE2dY9dRaoyRz95cNfyD
q9Kau6/WWqYPy8J4DtJK4UYizQmoiB/wNKj6qC2nZpzn8xHZws2Rug8jjd6G0FR5sclstJ4gYTgJ
SrDAOXBnLFWK4BUNy5aBQ/ApQFpc8WsWwE6amFHS0jv0i0isNxX1AtwcKx/34Aro68E9F/9lsTWx
UtZFem+Gupq+lYwQ2U1BMIeQbsZ+79ljqXe6BAm8HhHlu2vq3epTBQ6M1bbBMW5KPyIznknzAzdE
+FzSvSI8cTM8H3VU/ACoVReA3lOPe7t3H6EYy02Vc05vqSSWZy+Mi83chVa9d3Hzb2svwVSa2HOB
xwQSCweT2AuK7dfMYFdfpYH2PocZ/zeNMD/TRF+/sS36PXpHK38TJBM842xoH3HDfKNJNT/Q7LPD
BG2G4X1RnkqkMgcXmCAjeK+VDI+NfwzDENBPfrMwryIxiI6MssXc2X0eu9vBKkgl11Uqrp4XBd+9
4rBG+ZN1h7KqQ+AXo/PuMExgSDQqh+NhSIID2Xgstr0bxgeZAp+SUXH2t+Re8YJLdf4BM2lBt/AT
lx0f5hVHIKdGM5nHD5MR9XPPx/6EXds9UqFSinnggnClifxaauN/S+m0GARCHV9ioQNyi9wsCPcY
bbGtTNYU7E1O74dCCU5WiCvn3rNrmi8qha2XoaVfCwV+F+YqylE9LxcHyT2VJsRnVulIzHScVayt
RLpsPOHqYIOmKH9vMpW9lXT9HPJ9fJ+1Zf/ctjnYLOqZ4n0Mh4+8K32+rgJBQ9+79cVOEu+T4M7y
NXMnHJDhIPNDMLHTX7z5X5tFZi/Txb+WbSeLQ8SLtyUQtB9Wne+EDyQAIbsJMN2dR0EjvjVDMOLc
CtRxVi7fatgOH9Qf87bDGbNzmjSefvyuEsHOgrmya2AGyFWqctajyL5RyVqI5Hp+LYJMYp0crKmO
nY01iOco9sy9uDVZ6EZ4fjMDhhKBcXznVDJ5EkwSVlxS5cZj68VugwSTU9+6+ZEp/Xb2CrMjxY06
C4t5J1n1tdFJazWCNPGuesoAwHlzc7LGPH2bdfCM1craOfD5LgLV86Gu7egxxEy+Jyl11keb8KgN
Z1FLv4BUut7Yruuccn4fCEZsD+yV5xqPTcxoU2Z4Zf02cwyfwN3x27JpIu+06fLovWGPuRw8ZBpX
j8vqILNEvCN/ILoC0TNL1RDsR9AtIwF7rhd5dI/DN9LM/iWWDVKgMpDvCDGdY+3DIC5HR7uo8EFD
IvHOftkUZdu8Jgw1B5O5Cno+Vz3BspKjjW6apmpD8BcUrCI0AQBewzjY8UXxgLFh3Ogsip8ylk20
9DpPkYVZARt76ZUZOT3QuxBUVOKAJsv801M7fbvSrihnhy/0htPWKc2EVrVK4jcrSlCrpdZ1uf2l
iCCbmSgM3pEbAQbbRUVC4MqA4AbUSwc7ogcYOn0oiNhZg6tz7pBT0IhG4TTedp5SrMqpyU8hRhs+
6gItt8qRcQiHUgfs6brXTLQ9wNQrmwSNRxZUwKKZ+8iJgqlzCpfjMO1IROjbI+iDnpyXcejJllwO
fNfxtlULcsDQYv2HpfbbQRqw6WxtnabcnLBUM61sg0H+RXbWr6zB4fLr+VYX6MrF8zITfrwZA0Pu
CcSDHiuTWtN+llxoALk+UvrdW8E2dt1tJUR5iErqkRyN6NPq/UvmK30HLiB1TnFqc6jaIKzvxYiM
f4D6tMYdD8EUVc2FYqm8+NPNfB4gtfhJWpvv2y9xIMVFFOxICuls6Bs80ZZt/ScVeDAnnwEt4jPY
MXfRrByRgpXKJV8egCgXcRRWz0UTFnAui9I5RkybP6NQNXdTOGJBpxz+oXKvf6uqeShvDkte3STk
/0zY0UrYlv1l2vKh6VX6EcExXw1sRB+SKKh2kNHtbGVSsK5r6cdk+rVJw6Weez+1ZZdXLqzp5FNp
tSsDlmc1dmT7HJRL/UxxC0nOJZlUE7tzu0JLbqw3NxUAdJnl8g3Gw4EphWAAycdcFLMLNefzCWUP
autM4l5AFKJIBQ2ZHlDbrijp43c1pVgJxiY8IAMCwCFLLLayVC992dNsEgjUIz7yb8jUxeTbJvBz
Dpn/fyMqXf5jORXXW29O7Xull9TB0MDMaEgHaPPKhc1l8voH4srgrnj8boJXNWSvRZI49+S4yCeP
tfmm7KfoFiS36GmtUIcQNdkvmdyU1ZjRsqYt61mYDSs2/N2tssh+p8QZnun1P9vETfa9BHuMo54K
gRUpEQSV+mIRb3IKv1bdkTcbeeuMLTZsAAZ0X7fQ02wd+G2t70RPy6/G7h/T4WTTR64BZjWN7VMe
iAjqVJzfhOcVCqBQ3tCiI8h33OHOi+8aQnb8ri2/lLSz/YL6fi07j8E2bLNmP0Mye0w73T7RpXCW
BLrV/0j00Kt2XJAS6Lpi1NL6frbmXAiJ2wHws+2XIBt2N7nCmq6SPFULWFAzq2RjVRb6jinFiugU
9D5oWWu2GYE4OQmz3Q6z1gYxcb9tdK4wNFRYVYXU3TqYRhIhZBOpYZsvLaVsg7qKRK52MwKs5DiZ
34DNoX90jTWsexNjbTXv5I777PFvoA7UTrBv0g9t8JVC0Ysx+aJUzqZJwzNnzx5wnOGpsK0XZ2Zt
47q6OIvQdT6Y0WSfOhTtMR7iQO/tsthDiLzJjwp+H+zhTvaY1AzDdqEDf7FTOHfWpI0hjUk6cngM
BmyZqyNYN+uYs3hs9tbAeNDTYfBc4sp+Dl0/28T438jlimGghb3zXqpefFjg2qx9mQv5Q2Ajkhtu
req38HtzyVFjxcDdielaO8z7b35xin0SOCpOjjG/rwk5vfNM1K2Vjhj1w33A0AF8JxkC2uUGu1CO
Np681xZeIxK79pDLCKNAzqqrClMPpd/0XzohjMIteZICY3lDdYyiikDzEkQlWKprNbA5jYvqhEkg
XrWR6d8lNHo8KtPMaH0p0v5VF/NLmtxqBMmbtjdouRECe/5mhim0DYaoPGI8Sx8VK4dPmbi31I0q
ZKx92zU4U8bxiceJkgvo+p4lA1ONSFTk64j2vosgf8q5UC8GPsW6KLTbrREmkCyLjuvlpvV7w/Iw
V6eEoQfVVJo1BAKBeD0vYNS3BKH0PxiwY80yK6054OIcJZgfujO9m2O523aYpt9GSXaXI3/Fr29y
nqy8StZWawP6JwB3/mp1Ye4qpjPunhIoAs/NJhwvGg84gtu8spjooiuBy/0LfWJ6Z34i9lEZ+4qg
q969jlHTZcfCZp296xfPw8iDEU6vbGxaf47tcRVNiEk3YyaGfzy+dr2v2Ni/OjI39ZfQun5YuqV9
DGE+PBpkJ/R2KrZx9kemuGH6QdgcUbN5pErFAlivhMVpNj00dqw8gdMF1RONo9cx7Wi5wRG5SucQ
uvWNopdU5k5PZoq/Rvq8EKFUj3sD1ZL1vCC7nf+pnFdgCUNIs0ybkImM5MmegkXL+i6fI25efkAp
q2toRg2EY2mLU+6EGcy8Jv+ZnczmVkVb7e8A0vjlIx4Ax2wNOLF30uiotTQGuF0W1PWB7hCNtBzr
8ME2oPeiwZM0tuUSPWdp4QOU04j9ngWj35xjA54N1cTo6nGL7IEg18G24jMKGCdYD2Xlb3Ppi61R
9N3oBeEXFjmRfzsa14xRHRIZN26hbPoBEWoe1yEq/CY+k71bi/2gJ+8/9qbNqXCHnA6QYA8bBbVj
zryFN+QxIQQ7qCX9b45c84EpDlk+Vex56IUTF20mRAcWkBHGIr3RnWYCJGAVMNbB5r8ePYbqOz8K
l080N75ehd4SvOq+nOtNKupAPZgB8yghdR1q3IGYXx9coN/l8kaGc+j0sg1WV0Va4YwH9eICxqtf
WGRZM+qcm/v3S9DENh+Zh7oAiUHLMgVfBX0//3jrYDv1J6ui5CLBqV87PVMphZI37ecjvQIfE3OU
fIZmwjxqza7D5tOxD8XllXlFAEcK1Ooav0+dXN20yFK5QVyVTYrSlgF0fuBosFKbCSnx0k8xmgos
w+gjs1c4ijJ5S6pRx58Gk/xw0gY5P/6VxtIItTU0usZwG5FT6OxRBwzmkPGuyoodT6Yt4BxNIvKL
kySuAE4N1wmaW0QGRHEs0jycSLRaFjGQsaS6qSIya8hLSjj+J4nqPLCxs1NupAk2MNoQnf+xjRTB
f6aEg2IALeTSa9FzlIFRT1mZKKJ3oWYxOAKHB/ul2zFaBgPOxbM8IQuJb/4VkjCfYims/qAS0EGE
qHCdrGjCbCx3rYg3VaBIRUrROawwyjIXy6aUATIi6f6zSKfbXqp09IUONwGpDvmCCgyHibcaOl8V
h7Eyy7DTsVd9EqYhqqNVkFRg4wcaN44UhTzQTZOdGMxmkfdw7mS4n1XoRscJzlqCpLOm5gQo45y0
O9KjQOlh8eTTvT6D5oH8uLK8dhjuqoF42j3a/KaGsRXl0xO+JpTDtQ5ooR1u9vG+GKbQP1RdHZtd
ZOWLwmDX6E/HGeHzriiYJu9M92IOPe5I5PhlF3bP3Y3W0di3qEY0rzaN800JTPBikmOSR9XQr/F5
pMPOhuX11eQj4hAPvDV3TeU7j2Hmzzdm1oC8qQ9ITjkiDovmY9e6QbazHVNWZ/6TgSJSVCHI5TgI
iDS1hrfOmsMrAihtXsgo6h+CUHv8UcTQACpxXbWv+8oFahczkbEdRcPvIy+joC2F4WzPmleKhXr8
HWH+/BJQhxvKYTkeYSfDwH9BotC9t2XWgrZl2H6trXH4iz38IQc8r0haSySl98wRXfngKYfCx42m
LY9d9o27IuyPFtPVVdCm8kFyHJR7bcqs2NVE3/0EATk5mxwPIjEXjC7TQwHXLcMGmvM54Q9XdwDD
AqKqLJKoN0vROvMf8/jxqUtVM+7juYt+IMYJPNUkKDJmdAdq6AC4htiQFt4cG082/3rgIsyVhEU2
Xb8YcSfYsn3hJ52e5qm13nhtSX9CLUTCWTTKMTz2fmLfG7oWb1fburjLBti/VGctRz2/vPR2nirY
EHcMDLBsYPtngaFkfCkhsVmbFFsGrSInkH1nyqV5w6ETMPSnUUJVbTs5jpYptOnbnMClSSKhrbsn
CUGGRDi1CEfKwFHfCSEcZ98PktPoYyXnwjYF3Bu7wU4Y9OwtN2FtBS9Liq2DfwcuEKJC0wa80miH
Z/IU8EoFFuTAm0Mn04zwyqDaoG7zi7cKLro5VONY/VjlhDhtZDbLM5tPNvYhAEU/nsSjio/eTsIX
GObFM79ozU6gK/sTsR/hh+3Twx0YAjpokHqN+Divo3HX1a1v7SJ64Ga/uAzZNzhT6D5d4XnTrkMC
p/G5Cgx+PZ7vz3wxSXtX+tCBT4hgs/Rf12WV3FqDGdKtZZQqjwlwxhxSLCFsWC0m+xnQOeztgF3f
Lc+TQm3EBHgNu1ExELETmyT7kpJwZfgyQYW2YMa55cxwlei37gTEzXxvcyt+E6FIz8z+NniiKgFo
qsvbJx5GwbyitmricHxZ4oo3Y8z2IhJUDm4pJ7TFlc25rZfWCff4XCA3c1LiLu45ea84CaoPu/HJ
vOXpxVCQahhJG5LCILFxJRIPoTiIjjrN8/Slmxk9b0fwWeOa8YH7mAMOazaKv+El1dC5NhNp5GvQ
sfbFGnKBNyVdinMz1JRePUPX6rPzra57ZZxan61hMSn+LdPmJ9o+b6twagx7Jms8e6zD6gkEKJxI
Dzn+mYmcONkpp4adJfrbrqISIw2x4gGJ7RH3ejnDv7w9c2l9VOwLUc8Qb0ZuvMLdKze1cbpXgGHB
/M9JKgJBVpXNCO9bukTWryg93eBAQaiDVd8JG800LObsaShqvo1itg3pR14wxdB4YiZJ09TE/XY2
OPpXNtRTsy6tSs97YaxE7nUeRe5+sBiHOYpnZ9UaNfxENvvtXVC25mwjymm/W+bJBYKGtBuOTMet
9NwSKBrsXS2DgAqqBCJjGC48lZMboW7qKLmxlkqofAGuIYJN2LrBOmEma/NVBzo14sBaYMi/2PCO
6uIF+M0PjuM1/pNk2CxWohvb5VA2PRljbmNq/zCLTkZHbgvDQDy/QU2HlH4YFo3DvtQVINXXom3D
lxpbJHlTQKHS70GPdXtKuf3/CGphT8OP3T1bHerNTQ8lZLn30lr8oUyeHsbUAJVuc8guGB9s8Tgr
aAabyUCNOXWNE/6hY2BLF3giD9chssfoRNrIEn4p6KGbMbLlfoBiSPVQlfl92HlabDU3sUVfhBnO
Rta7nsssPC1RTBYypRUTONllQP1gvm9IY6flLYlItndSsO98dgGuHUuQOJQPpv6dQkTRK90NaEi0
D895a6c1o4HBGwEk1qUaHjq4IVSUlaYkzlXuv/A3Jc+TL8DCcWfHAsxcQpiTjKJmvOZIBY9yYct/
g6iJe+zv2blR9odQrHo3A/zGh8VMcFfIwlMrH4jLVjViwY5vuacIyGDKQR2gdK+jxH7HjzrI6zwK
H0AVc/C1w7nLGsRyHkLoQgLncxUwCGusRxsN+lkyTy3WFYO+XWtJAglvuQ9djWhrWzImPyKXyCCN
/B9HZ7bcqrIt0S8igqIp4FUN6ixblnu/ELaXTQ9FVzRfv4f224kbcc71kgQ1K2fmyKkMdtjG2Ovb
QVa+L6Um31raVEbtRj0Z+V072xiVtIAY1jcBn4WOokVsoaU1ij1XtBQ5ztiFOFKdWb95QyYqKSdO
pLqubtOU/3FjxdzzNzT3INrYpdpsWhVWpyK3VulYwzKryvlT2mULeHchqWISTjk6lv0cI3Vvo9K/
Uau0OOKcgtpQl8E7/Jh/sI4cMKx6vOA35PnPhoWHAN3WfZi4RF3BBk+88FBUQ0yP8Wtv9M4u9/kZ
5uOc0HNRpgKGfsI1wFV2cYZigNdpDvpf5fb5sVKmZO2aY9XcBmle3gVWlO+7IpOvtV9wBrLIJnfU
QgpejQ2JcdyCfpKtOBO8bepiSwY8FAWrpg8soGkEiHbJQCM1TnByc/3SUgOej7V3TgUZZ5AamNc0
YRk2KVBKbGfZupHDSQrM4D7NE/mQYHy78wVVQ6jT0Is8JFO8lqr5Hpg2hg1z2/ysFxsMEpN44HzV
yKs2Iy//sPVkW0hTNYcFQpnaFfwEzBDnelTz6TWcHXPXQOCpVD61294a0unAOteMNrooe8CzTBbk
YHg2nnisqVtEWs5VqL1kMDee06j8K581ewTXmHjlZoC3AAqUVBQ+pzij8NsoDZsMb7RMgHdQ+AaC
APfYAUivi0g9mbXThELw+G24fJTze2eqpFqLpfPbh8mI+/EOrYVghySx5/DbD3A2rOKISOouNm6c
S94EUKsUQoq9LqwRRwCiT4CN0nSCnaN0cWPY0vLD8RK799Apbmu0PvkNYhJlsAPUfCsA4g1CCyKm
ebAfVkQbScj6nKJb/BIloLKAHjTu3AOvZLsyNW15iGa02XUlHhk9S49/vOD2edORsSut06RsZk6j
UgzIVxDPcJhjmN5UVuw9QdNik8b/++ytqWpeZ7MfqE87Ys23hnsUcIKQ4VXXjpwtX+9ENed2wrtL
3os4MrFU8rKgQ3yvG0Lsls4TNLKA1RzOjRifX6bSXZIz8mx5Z7OizPok8CHmRjjrPc4jHnP6mKF6
JnqExZiADto4leXMe7JBo1631dTbOzKqVrCzQRwd6gDAC8aORGukk6bJ7khHNM2uz9mxbEWnaKMI
ZKfApPhG9+AMt34Mn/b519JQOPl6YiPXxslhy4IUxBacaT+deZMo09xRI4OSyC+JztmURmL71NKt
aBHlqtrkB1QHGObKn6NPE4wZdpO+SZtNFhQF2yc7ap9NSgl/lrkDoE2vE+c9ht2aC77niNvfpn3v
dYl7sj9MnQWJuhYK7rGZu5QWQQr47LCeF/qCuIo43JgsJjceV/roQkCT/bLBEcsVEXsyYyDtvnrZ
wO224PPZ2TjtFWCLP4sv9rNC9vXP1ZwZ04mXJvFoWuEcAndcsB55vMmzelPrs7MKqHthIghSg6Ia
eeMD4Fx4DPA6Q5+L2OvwezLzw9iAw1rrbg4+jMgyrLWX3TJDOFkrF7bp3FqsGjr1gb0UUBsTghkO
XCkowrFwI1Bt3QZ96OBxwvBp+3ONA2PofPQm7jPbvnbgNVkFqKjV4BcwNHRjJfmpQxxxEb5rN92z
cTPMg2tJHHw6UiVQQ619fzupnp8QPBI5rFlx1TZ7m7K7uhkW+Vt6dDSB5fHy451iYyqusorrrWDG
9zess3jjFEJQohOTc5Twp+nD3fI51Dlkmkg5B8wrdvzk+FjrHli1dxRsuLU7fbjCrpsQ2Kc17PLC
t4I15hHpspfFjkX5lt99JRwk3QZUgHeTXCnaWyf4jp+mtKAYkgxf7+5iaYzuliG8tV9S8Pzms+DK
ZUCI9tKA8AK/zw1GlCK/G7ABgkNiED7m0mh/Jru/oczLqdoxCMZPg0dgZKtqQa4cMs3k35lSpH4J
k1oXcBpcXc1bOdXwZj38gCzn+5tLlYlU/sEcZpnH5OD6x7m0or/JHTI6qQo7/ZkToe5KyquRUqC8
8L0vThHRH4qdEktQgBeoZavKkgXO2Ac2vLpDxrVgHhF1xa6WxIYBKcNLv9AMtEapVfiUokYeyxhr
FoEKNT/xf/MeA4y3arvYOOnCBCHaWhOq775ZxE7GhlGlcTeDkXTDA7JtnrBJ7ysgrGJ0uU12uJLO
VuyX7rsREeI5zHmGwOO0moJ3aJBDvp6ibLjTIwn/zYztpNoiMalmHZP0u+KJ4PabtRD6jMR1XovZ
nU8tHv0OjKzyLpCaqaahe6PpDzOzKS/almULKC1shVAnh2RPW0H3Zw519m10KbPw2GGjPFgEjMXe
5bR+nkFX/oEpippLZRGUXSmrXO4HhpiHtsvc+ypWrCMiXqbAbMbaeIxnVRt3ZdcUXwnN8L9OH1MA
1ijMsQgDiloG+j+dDfx+iSVPdxRKBq0BVU2b9vfNPMjjaqTZvWSh+A+ukfjBo15d/HjGnJYR9tvh
doJaa8Y2DWIsrCDBtXSNkP1Lb2CtwJMDazQ7Z15zhGCYJQVqv1Hc0mdrRmfnsWgAnG/zSuJYU4bD
arNVIL6eYGdaatNiNvxWJvdyiihM9SooHfPWlGOkXdj6HcucrEUFunnOgis5bNq6XJHFRMXJq0Ih
SfHWERbWprfx5iRhrUoaoVdl8BU1aYuGAldpsWdGuoa/sGFVE6ZKyntpdM4LjMxrXs/PgBgvRZpN
F2OaKW9oJ3GHtwzWT5vED+Rl5/uWn1QK2nrKDwVG3IO0NJYL3MrJodOdDDll8j1m7OaJhp/5yjZ/
2XLDo6Zy8oxPDIzmiZJe3s/WILeqo7MrAzwVCr+b32LZP4+VM+JbyLK1ndjeaSI6dJZVh+85941j
5U/mxuzcj4UfyjZy+6cGYM2mAryHN4FmO5w8FctZlEf2sQ0hmsBL9DtBhTcW9v5PQdTp0eghFTDf
p/sEJyW9z0XwqSSopFhoFmcK8XYV1UXBW3Xowjlw5KcLVOnNSKobvWqwykslPPNsj0m0xs71GfmU
04CL9BSWVQUBAimkuSPu9Lxw4q960gHQtYx2Q1gjo9VwSn9qE7rcPA/GMacu5bHMIDSYRTtfMA/S
jtEaNAr5fnvCh12e8nzIvpWKgX9kZbZv6QR8MPSwvEkeyg3XWI+EkLt8cmWfD5yfRBsSsKNvU0py
EV3f/fWU2Z9gKt1gl230kzHJb2J/aU9B4zd3FmkkAvNdtcfENbwOWMRY7HbNQ9B43K5baJGG6fXP
LVVxYDRInIDWmfl3Vd9Z4gXrvi2tFxPT5Np3pXWAwW3vHd3br1EWy9+BjNuutWgHwoIgLpbo8hfX
zZp32/W531s16WOLJbZqjeKJnrBmtzQmgQZS0lsDJIpUTbYTpfqlfKXagpFAxCuQJE5awwWPapzR
rrYd1F4sXLsIbgLxF6ejnod6o91cYI5lVMEbZmND2+g8F+ei0ekrTKACszSDI56SIRyE7PeurMYz
SFeYvoNEAKCLCCExQF0k3cfuAtnkAP1gxviSjT4rnslfMS4HF04WWcK1nr370fGfBpIl5zxZGslb
uRsPlmkUX/hxr+RH1Ic9kMMJkgGbbD0d6GeKXus8CA1EtA+X69Bp7kprV2OIIGCKWkt+rtvzA7qQ
Fn5POw5nURjDHzFAMqvcGQtn6i684z68aknfctcZN8BpkaIsGFAVFYtQmjvUdTSu1ymFXJ9UpH+Y
/t2d5TS8FyAMkla1O89eR7QnXQswUhqQRrkVdVDsQQc3F7rHSIKWo3dYyAaFhegPhO1MXCMqyDa0
fnNp6zv3ZcYT8sFXMdK4YDwponkfRs6VAfNEdUcxHC01Dp4aIH4DYaKKque9shJn74Jio94bUiFL
5grZJh6Xn1IkM9b/XoeLaIhRjcObMExc47TJSraxMWSEaBzQKbkIcLyN6fwkqQanAteI32TbROuZ
yr7nXCcUgi5u431DQRkfcpst5KpqFyIKZOJQ5PGJWt9x17kbCc9JrFzVZ9D+Y1t9Lqp8TJQLVqCT
dw2wUaw2JQ0Z/G/kZMYac01Ba/+WJZV+4juRK85rbydIvSMwu/qf6ZjBuzdihEwmaPdN45bOdokx
88dQxOD+YprZVEssnu25IcThWoQ8rYraU4qwryKrcWFnMOQWjJxe9sIdRO18q5w2xVLAxsNorg4y
BlheKNwKTo0CK3ExNMAxHwrXZB3a1cuHOdEDMkUY8lkWWifWs/3WGWklFBaGCw/a+qGJgvfRBerf
c3u6prGf/iF64p9QKfd/M6+z0EultyFhQNaDmTBCc1X9t+UhWjPx0m+DMk+DT+OB+qttrEYdgyrh
AEFQlH4hTBBqgd/bNEc/wXeTy4C7H8r3uo2CZh+P5f8XUjIZ3Ine0sHU78T8mN1ZWNVH3sbJZxFL
69S2+tfUuBPgo32mjrBPjUU19kgxQBgBnVuL3tIQPqr4nhUWUVCbnfkGtxa5/sKcQ7Pvq3uyKuAn
8pZFSpeQF60zWTVEpVnNgddrvvosc86Zr6MH4U4ZFkEjWZuD+woKNn5FgGEFjePtwTCK9GNEWnic
REuSsIQR38CiPFM78EBrgX0ptCd27TylF9sQ+s0qMOP2uehvWNIb6tVQ/qnxs3YXBEB7GQRt8l4g
Je4JlpD8lYNeo/HUz7Vj4obNx2ZbB5G1huukQ/Q2eUl5JpiWE2oQsWyTnlu87i+PgIBh8xntK9uZ
iCC5FvsGYXBjFX10XQofVENMOx4+xeisPeqFuU7TjoTRy/4iA0asZpo6xkRn4G1FOvMEZQXqDS6N
6RWUWh1vZMCNc+WarNr62Hbu5jlVZ9KL7PJFbG0WRPd7I1biDspkd5omvzmSpWjevJYLpBRes0UJ
nj/bOHkEEomTNvYv4HE/TcdV+FAR61alRURHJpV1jcBehL07dyfbUpw+HIOhlIN9EHNxvYWDtxRZ
QajPLYPdST/u5oAPZPSKoVmrMeZm5rtdsNI4wB5S4pRHjb/hyXN78dL3rYQab4I43EakPftVJbkA
n2Tmyr3fVeaB0V3sp7lt6Mngen/gzmQydtTWh1zs6JCT9D82C1efgDXDpo2k3g4YOgQ25bZ9nOuy
31fpNL2R2K/2fl8BdeOD9SAMshB9mhq1nIOWlbo5GcmpDWr7ObN8/lq/ywJkJb7gG1BjeDDa3Fjn
RvI8pbAOqQ0ADCrhJTnr0aQgQmsYsxOBLWyvfsxS30GKBM3qJF9NF9UbMUbRuzb7e/Bh7qOV3jhm
pRdFJ7uTyUNRD+ULqTVssAUw02Cgf5aV7VB/VhkiDdtG8ye3KFep+nrYtF5TQISu6bkwhuhKpQcb
RajH39RuO18QXXYjF1dSPPA27oQo510Fp4SLIhbpCu1xsDfdTI3bMevYU92Q+5s0Su1kw/6I6kas
mhgYjXrGhh1ZTsoWuly2ZtHHu2hCCOWXk62rTNgzvktOlahhLrAXWf8kie537tR7r/2k0x/swfgr
QHptXILkf3MlsAHwzmhXPXXBu9Sz3/qRcOsqmN1x3JA2L67IJDm8cNc0niySKB9DpTUOCdeIQlm7
0X06ygSfN9eELeXGr0nf9FRmSOeCvwnyGG/wnIlvqmgJcMhiZFRsEMthQ/MeUaTwzJUUL5zdxxvc
iX7Ylq6xi0sh/oJsBPNxA67TBJAwm0fus0O9OyEgq3nCvtxCF4xmgBY0cqfl1NMGTEcPa8NiYHId
2ythmeURmJrB7X72UPaKQh9SyENMdLNHl4PyNzQLRjg44+HLtUszrG1VXetUBikniJlsYiFY/MY+
dQd1VDMetGkClTmQB2qug/sm69uvnqPobiw874UI1rCZ456lABdvl4Ynmx9C0y55sEJMrtcR6vVX
rmiPZxU13QnE5H1KvuSaJXQkbmzbrD4y1qo/pCqTkAJM1my52V86BYbBypP0R1k2LihjuJVnRc4J
u152vwQTpZWz4bxWeF83dV8OYRwI72b/U/4bho72hdVkdLDtMnqdm+G+rpf+2GdA/CtKb75jLs5b
kh68NubOWiVAM26gFAFqx6cFWuRGf8Qa2f16nR5C/nvRs+GbXIcbl9q5Abb+EcayG1rc9Ul3efOd
jMR0qGLO7bFkbYMEafX3KXORojz2RuPS5b9xrob7CoLf2XVJj2H2hKpuTkQMizL7YePP2z1NjBtH
Vzdfw0SJLILecQKWtQL5HP+iZOUPXAPUxzxpmmkaLaqXRVuvhOlQLzq6B9eqZ9gOlDc8BNCO81sy
vEIcctw3beCzI5TvjVQtuPLYLmibOuKcrYYyvlpKN/dZ02sA9VNTruhfGx9BKOqQR9SkeMHwjyjr
Qb/zUJowM/yfZ2uspbtOfqyPPciR7khL4rCnX6Y8t3BAV3LkmrUCjNtDISsqg/duGn/k7kAhMkE0
uSriqQjTMeaGiST86nZtRYA2Y08LpfWag+7cUTnmQ4Yy6R8lFDJhPoV7pIlbkBlZWaDn/u+eIMlh
a3pwsbaSJ2Ny4FKOf6hMomiPyzCYrvSdDPIOC1G+oVUieoKyIZj0ISbVYPhvvWTtugAqHbbSbqmF
8G+FLH5GH7Swun9AONMHerLc9FPPPj+3iXsCz/9LZ6X8Sa3dv7MOyTcFH1axdhZfbjOXYzFGZn7z
AZtSEDrF9Wo0JKNuj60bWWl0FJqCsPeTrNRuCkT3nXCo/7878T/xCDoUqAOP5BUybBdCLuVhMZo2
Ra0NWFqxn6H+kflG5duWfeNjRNLoJ2phoeZNJGHilc5f7A4tggyS+B1vncBYuTw5JFa65uCRsZdh
O3mfYEshzdezTdkQSJm9Tb0ev6iEsY1dA+E4NZvGAloV0qQEhvwLPEWJc6YIT6wBALWnha6cp7EH
C0HeLDkF6dT8Jm3bXaOgyonkNu1HylvpSJpWb2KKWp+o/8gOAaHeO1ao/c6QzENp6WLEnB2j2vpW
n+4Ls23LbeCo9ioMubwaZSxPc264PsY8nIOYG0rceUgpkq+kM0M48cmmn9z0aFsl/rJp6q+4Qs1D
gBL9njeZtSVMl6NsV517X2RGj7GTyUxelG007ymLSl5aSCgqcmbiJItK9xPWy48ujudvaRXLpfH7
/GFWi8s7gV4LvzHFg+gkPdG6rN4c6lQ3feT8g2/V0UsB0rQrO+PLGCm/mWyd7j1YYjfTfvXRTRb6
/a2jIioTiXTlJt85xg82AZV1khQ6rkZtp2TxSZzB64g9kGbgKy5RgmNqBTZSHmItbXA+VfZ4A3Ct
dEKtlBz5ZWdCgdcgZtUxa1qFfyE/3T8TV27PFXc8+jzzUI3YeAd7DxbG3i14HRCNnPlMA6X+WrrM
gB2xoPZngSZygd+0qjpGKUTGmKD55FcHk8OMvH8QJfZ5UFiiTMR/bJyFfNXcmoIVOLU3QhGkqQ3S
Jh9RpPQ9eeXxcUni/lBxtFWkYSkNcSSpchuWBg5fsA4sXUZ/Sz/DEg6lLHZpEI0vQFT6E6XX5VXc
+kdAcThYXlnuskkEJIWm1ongari4O+A2Y03MSAlc3ZK0MhUz3LyJW+usD6k8dT8ZpMYprIaerkD8
yOIk8XuL0DJYt8M3YJRuWeTtBgUlmTPbeUeqzQhAp3oECerPlE44ln83j5MHSGNKXdT3Lh1+AGgI
C2uYTPjc8eJt2zrFxRNMkgKMW4YkdHBJvVU32v0jgrOQW/Bw1hG/GTsgZOjSpfbPdc1gmzIiPbNr
RHnqS4/tX5pR1vZNaHF8RAGPRZjUY6PWI+6T6WQnHZ5eKuvi7ILzxqJBifvNjy2Faa/LgkXKGc9/
VwMeTrIPlEg8T5SRJsuKuA+GZpFPbrkuFR8GgpssLjptiVzMWWkTWstHeIgI41jweY7xJVMxhE85
4HLYL5Nx1sUNL4NLFoNZy8lGD5OXP+WB06NmibRkN5PrLKGTJ8HHUAZt/DjiRrrCUMIgkeQGUWj4
LFvIgQz9nm1Xe4W1gwmlqPwOf55oWe8FYJIOpSFu/EwvWH4JLpAb8pd+PLZ6EcsRlqV6BsQMEK5l
WQ08ob5NYpknIv8C5JXNLykqTksngTUEpCw3+LbdkfxkwO0K7asiy3iyCLryMKR9SYWRH/fFXgMF
A38/AQUjAarAvkFoN3ej7AioZFX+PmJSZSwkNCdvnmQ64XStgtOStnwrqWktQPrg/q4h8VlIZ2zv
cdByBfbKgJ2ndhJIH40B22I7zb75m3cGVShkpcxTChKAu2atgFPyjyRp06WzgI9Xuu5xHAfPuyep
o3julaBI2TQ84zQLXUZbS4qq3LSgUdSpFIG3p5LNbA5jXkDB86ZUfN3opky/uq3/bHf0wlJShbHK
2C88s3rtFqpooCaEDRVq4ykVpvNn6oGrS5H46gwEwnmgo8V7i3mZc4VFB33uIi5JW4H1mFpfYGU7
t6yB2QScrpA7jQ9gp+YBPq1GaLXK2g8xXQp/65UsVDfIXjgy6DnajU0xPlnorT9Gn79QEwy+JQ7Q
Usmyk2hwIKfo+Qu08BHTLZ7sKLdmbLXN9ARpxT9xpWHwiLmav2Gep8CBelRUNTDzUa63ATDOVWHZ
b9wcERh0aeyYtIPXtJ3+ZjtLQ7pTuOzJAW3dKYN9g82eUYKYA+p3nzziu6B6FQdC8msP+Dp4GABX
y++Z1/UbUKejS4x0NVG1XdvjhUaHdeWSEAcOdyEkefVvccWAIZLc7ZvsXLyL09jSaQ4Xd1vis9qI
QRLbg3lI3WJshTioCLlKle2triuwhPjDzqIUESylbO7JtHgX1SPBryNauUAXzGNIzuQdg+N4Rrc2
T1msvIPp+uLd6fvoCCePhivfCOqPRTXBOdc3r1TkPBcDxvbBDNJ/Mxf7nUnGmlwtqJEag00RsJB2
9MrK/Tt/sqazgDi4LmpTQg4lwYanIXluWJi5K6fHHwoD8Yq8LF4RBP0zel39E0dCX/z6NqREZ7BD
ACxxcPgnrxDqgQnAb2+j1LLvb079nKl0soT/mEB/BRMFN6EUHtaVVpXE6hcHWkUB7ApI9Fvpt38B
e/UQsE30OYNR+o3o4uZmrJ2LC9QwzCM1rWzf2LMNQ/YufQ5sk3DO3SAFkTPZcfCkVf0SG+7jwIh5
ELBVwpaeyHugDjnrVF5R7Ln2cU6qpAsiI6ysRK0yBOt2MwGVP1faLU9cZtHg/Cs7whRvRSNPUIIj
wrCJmTAXjk9iKWZn5bfwi4uRItOKN84WRZmdA069HQYTrovsrtA7BhyJs/vRkopY9YP96rNb2rLW
KVfE1x88FUT3xmSdM0Jzq4HMdQgoiY+qK/rNvHg6nKdAbVCCq+1iwBEd3E59g/DrQ+ysfdg5zlsy
E4eklH3NHA9YEnwxEyyLhcD0/Du8pfLoauzHraBCq43w2+mW1LOlg+cihhlHjTBEGPm9EH8E6qgr
++RhpD5USSLfWImf3AWjuGjTlIZkF011EB/zrP9ZTX7uYCB0jbZsJFSzOdlRme1sTx5wqzob6bs1
mk6U7LEmF9u4TVARa3cO6761Lkj+/slN5xNQPbTmaHwGqOMwCy1bnTjzCZ/lZyIGj9hNCxwbt3KI
5+kLCCQLtpg+SWyc4CIo+brZC2OCoYsVj5fBREspqHznLWEeaePA1TMpb9NOjiBjZ89Os/KSqvkQ
eI7DsamhAzcjruETNZ2eXGuPs4EnAyirEKvJx8LLgsfdwUSyHpubt4HxlXF2LpxtpwFPjDdOHq8n
XNRtLe8bvJ/40UWyMenDRVajp5xpdSNIQeOGt/o9YTGsaaPQq0QXv6XNz6f3F+PaMgUefbPt9sBc
xnXrp/VdZPcvAbvHp7i1kZoyLI6a3tEusnfKs6dvYbpcJxz/zkMB4w4GMgjERRvCXAOqRVhvD/Uo
v++gxuxUb3xr4MUrarV6TMJkLXwpO5oyeBXtvbT1vqkXxCWSF2NNFT2xV1OzfyoCoe8xkJ0JLNMz
7ppscfy5qre2M0eHwjO47TI5p8ekGpA3AATsRs8UrDAIMZSUAECOzBr6a2kqcMjZUp2dCeoODflB
qrvvMaYVLjwNTwxcxrFjrmB79QRIRXrfQBwKAUs1myZQ6UsijG9g7cN49FMDdCbp6D/sxiY4GbjV
Ozz/Nb7plJJvo5rccGkpr0U4HacDczXnYG0PJ2g2xj7zBnWhiyX74EKPPyptHD5L9LZUzfWFKgjv
zrJ1GMw/Tp06aEQt+dgbYAwQxUL2sCamKKUlDzpAt8jMIb/4he2uAt8yrhw3GFfGrwbjTbabEAg/
HLuX//Tg450R8TyvdRZ31oH1L9f69GPonOhBciqd0BVDzAT+mZTDnWt7dK1mlRMPG3YGb5XGiM8J
C56q55qQ0vlTTgU27HogQspvnyXZv7TzcJQHTb7hPwRHM1nUfBJLFb+lBr3VfmR5awQ6n14g+TXb
828zav3YJNSYO8BIkAyKb9OP8H0ky51Pg8FDo/B6mXF515RNy1bUyjEv5+a2pK5nveD8KFau66tw
Hgf/hbUwaY5i4Eo50GCyy6yWU6nxgjv/tmQfUtRH2pWAcsSxKU5qajkAlVs+s1+hc5bHenLMGm5H
kr9wveKFxMaNKBuvf6dGDshcdkxgR2XpPbDDf4hvYyN4uOKcL0NztKveCjHl109Uc0cUXVPLtLFM
yttlTMCyZFz7xE9FW/nQv7QGpriy8iXdfjW8JOUxS5lsmZvgRhth+3ydhD6aw/TmN3EY9FisKsI1
y2RPcNcrxRbaKv/F9qwU3R4GxBWPkRAV+9ynmfeaLxS3THP2YLqSI6tp3WM1RmHR5t+dUYC4gfIf
gBKUM18mKTOCTfG/zliGE4keuEsj72u4LvreCQIbmT5td3PS3/6GLn6QVnI7/KTt3hl+3O1ikXbP
HKXz1hxrQCBO2RfvnpTyx5xE9oO/DKJKktZbOurqv8iLLmlKGGY7DP17Zy8PWmaICxNbrHVPMUCy
yO4qLbUberglXvsd40Ves6rKCExN5n50K33HcuxWIH0DuuSsa8ZEb12sjGuOkG8muCNI0ulQL7xo
HGLZB6udyYxMfZyuupYStkGrcosEW+3cwfTJkQ23fYd6YQv0JNs8IhESd6fcrPKXbmEPM3iaAk9U
Us3msM5fapv3qmfERF0h/+4HP9iBY/9F615AWXfbAubYKc3xV6bAvQ88Js65NpLdNJP+Gu0qyjYd
IvimrSyI1ukwGqyB2Wu46qXFi7Nibw5WRTD0TmYJpNOltyd3bl3qxeLek7AbTa7NUKGj7iNQeg+G
o2S7UtagZoJLnhHH8iIcGIR56OXy5vRAc152YvyKdxOmiTtdvWPlwYY9PBtUlUnoIorUERYFVPQF
tsku9mqfwbvqNE1tEEYNiHu7YcRuWI353uwaETaeUz5q8oLbOr1phVlJA1RXMAyX8iF2sr0gwEe0
dOq+8O83O9sx5pC2P4Zvy4PVNwzqrJfk6kOnYSSB6FzCc1Y3GdwSbv1NRjn96fLuiQdI0NpZTM+V
g+GdLav7wzWdhgabWPU1V0V7tsgi0jKKdGz5w2fruoRdVlqk12S0cFHLIL6pmwxROcBN6NoINTJV
d0GvH/AQPiqB6XmmtXAFs+Q70FV9AkNTb/s5YVrUt9bxnMXxqTVUc+hlGmymmASiVzG3pfH3XLYc
js7khBg1nhNRPSjVcpQijU5AOGJvPzIOXQe2meSEJlzI7KGKMfV3nfaMJ+KON/GWPbWFQff27ItX
+4anywLGHCyaxd5wk8eF9Q5OnLzexHinH42ovxQ5lF2GCnOLVmNuld9k/0x8BLxmeHB7N8h3EwLW
ljdIC7EJi9KWmkuXBnpjeEyHQVPzQ2pjhek3i3ES3Ur7Upm+K5fMChVet1Lv5hTPrDLBAISav1Mp
xwsJlHDTi8HwcgEGvr1pU6fat1kCwSmCMSP9v6hL7hy81JBP2c/k/hfXAXlYoI/srNF2zx6v9p2R
kQCe+F1UEYcjBBOxxbPLlRaxtB9DFfnjs+/G9SZ1/eyZ7oNjwzbnbHuN/UuuhlXdkEXvNlHdG2oP
Bpwa/C07tdfYNwdStlyKfLI384Rbp15Q1INxHll/4QbemLehY2NETK0E86nSjoP4CIL4PjCcEZUd
FkxuU5VwXMhFnwv4+UdvAZ3IL1d5n0HpddfWsO8VNANWXEjzBxz/+BOToE9PiQ+R32LgWOFpzx6W
nL3JMNAqkPF0vERtma4nJbr3hRUd8gcF3FBp0mM6xLE8lC4u1Ro9hFkeTQx8NKA+2D1cN60isXck
q4oNz1q9A3TQkmiB6+dQNQee2cOszNxJYxIQUj6UaTIeYNjxybiF8c4UCgyf6Ngam+T9jRrJJtYq
jwpPJOmSmaPxZHlT+eRMcf+iG7e5r/PYDLtkGZ8FbQDod8hFx06iU7jlfCo0hTq1VTIb0g/8B8Q6
YJwcb5kqj2KnDbZAAFhlnA5FSM+Sum9UZ4dDJ77yoDq6fj/+aO5wJwKAgncv4ZeJbZfd/SV80MUu
Lx2Jr7Bp4AKk2RL1O9odRrarUXTBvj2cYh3L7Fog1jjh6KIGHaToeO0rrswEPFEhVonqOsFqpvZe
G9ITW4e66IuXIkgbS4/TG8Nj5XAG5N2j5/k/YkgTtKrW3hXwtLaTnPEk51bgwmWW09bh6hUuDBK7
2ue5KQcPgtJEiCim+wf/enPb15kTMBxStxjWnXz5p/u0+ZpL799cdXJX6Dbfsv9OcnyEJc8yatt+
AR3zmLml8emrOqJC6pZf/4+iM1mOG9mS6K+09R7WmAIBtHX3IueRyZkUNzCJojADERgCw9f3yU3V
M6tXkiqZCMS97n4c+zAR09CljxfasWYwLYcVcNm/sHvJV7q8be50tXVBA+eewalf654yGf7w0DDS
+1zPLN+cuiZRZOsJlvsJHW1YqHt3vUT5UdQZZjndGiyxs75wZMIiwC2OFdse5o9ucBsAQ6SoOCyp
uSxfBw+p8iTHMce20dZ8TaFbYVbsUzRBFgz0w2R8IjsMO4HcQw7ojmWNRWgdYCDb41xrkTWzqn2n
FYZoL0wZX5wqyAfN+CCxZ6H5WoNJ7/cxjBOGyGuTYcSzh8uCfRnwSiDFdqniX9y2l2efHLW9IqTu
HlhRmeMAXuGV0LIELoIp8F1LA6cfK2L1bJtx3BdphOWy51+37S75B39y2EZUYZ6IxH+R3KgPCwb2
u5mORtjq3stuzdBEdxBUdL31ZOM/c3vvz8UEeQzzFQu8yDjJLQ7aYJtFfC+xumPQUCO7Wjf/pCem
O6UGAZ8BtwVbKpHDCNkPJxveKGI6e0iEf+QFlPIUGyJ1fLRlIGH/IUNGVtZLQ3cFaoq6LLobQ1Is
LNfYmKzYORR7hAcv35YOxg3M/Knz5hbmPZ9r1pDzDOOG2L+HaU/of11agfkEUsrW3d2Ocr4V9Oyu
hhSbEc/PZqqH8AGvTXBtceoCMQbSqH2E31nQqcT74G/mDc4uruYUBWx8T1wPlCucOUgyzHBHvSwD
FhBVxGzljBxPdNMvq2wx5Z324zjnwU7lteMifCAa4tHNA5kUXD1VOhoAGOa18TQ5GTktxKBtSTH7
4jULW4SDrVEB6ihND32oSVtnEL79sos2LXsYbKacvF/crjCzx73/FqfuB5/qfQOON3eVWPllieXy
UfvwC5tuxNLWutRpLln96BS22YZmxk+d62d6SBHtY7DO98YL51/C/gMW4F3OYb/nEIyHRMFvchcY
WJrzpgLqCZNFcvry7ZnbTdhi4VF2w00pp6+MxreIdj5dn2khGSiljEOEpa7Y5vebaAytkGqMKWTT
gs1+QzJ21Xg5t8hopDUKUvhN5fLfvIQ/PUF+AjWQSXqLziscSiVuy97HBLpQz77thXSZnQTeT/iE
sDizvNm5YX13ziw1v+Ai3sigUeMeyCD7xYvkiZAn/QoOIXZg5Vz4KfVa0DFon46fZ5ggJBbmfnrg
/aufJpKZ85HIuUeUir/NeAxmTg12gD2VMf5j7jqnHufrgaVqdcjznooQl5I+FLxogz7QIHM6WHXd
JD9P2DOew2japHCF99L2kL9L+8+SWHujW1osSyiLeizZb6Vu9DSP9CrIidKRclbHUNFFhQnM+kwo
8wX52NoxT1OwQA7UzlfdDana0S4KNmSEFFoHot9zCW1P1YLVi2pMdQvb2T202XinOFAWF7mGGIEX
ofHk+Rl1KnrMI+t59Nxm40PBxR9rscMtR3eiAEhjc2/HDnxMT6NmeMetzl+K3jWQ+xTYn/sK2so9
EhF+NZ4R83bK56U62zDPXySr2uaEWYB9hWm7o6maEZhpG8YPpuexvSHoNuV2agpID+lcDeNOBAux
2A26X90Ru6nc89TeD29t9MtUTM+5a4uNq80fQkWTWs8GtyX7IW5+aqEHEug5odg2gbmDRyrByCZA
D2wmJsNDlUX8ACdb/J36SJ1i9nTYGln9tWH5ZlkkD5OZPbqNHSwFnb5qCbwnRHInFO1pSthNlph7
CrvAbmGXsIli4sBsa1qnPIcL/a5iLsdL4ZdQ3xyZ6HWpwoq3bT7a7hqzAmXc8+i+c6w3P9wClg/F
cDlt20VOL+xazYu/QB/PiWEfHDaSp9Ky3++E7C31Et02sd3oFftzT9QnHTGHe32HRGmrU2Dr8Mhl
AuRFMcktdnMWdi4lLY8QFeaSTLLOyUMn8UXwVipulmec8YwGPJ8gqwRYt0LVH7BZjBFSBwamnDn1
IM0YXx1ngSrdy+Jzrsrgt6JM6NlfSu+dZldUAV2ZcOWChuYpMlQHrRGrEjIiMT3YFSuBCMABsEnl
t285v/CHLhu1G4y/ZVtBW+JCUHfHH9HlWmYEIWhO8Xg5BTLOnjNgbNcxBGLGTgySFojIfNpl80Rg
pRpFsZ6l6f6GDap8JzXrJ06qXRgwZDd8d60qm9MtuAnA75o82gGEneY7yIhHby2OZmpl82wDPAor
dBbOG5uYyCGrIvnQLMUv6OLJdiFOTDRO6lMatA9Vt7w2oKpcg2QElIl6Gmtpf/qE7WEkG7zYwQjt
O/Al+mJVWqsgqDRIiFQM99/rNa6z8rvCCrKN9KDxYWXRQojVKnZDG/sHG74zns2y+ViCfO9n1WOQ
Zv+KgEOAAD5p7D4nnIAMwftLjfpeiyEkFeGZla+TFGZSPoDdTeCBbuuOBRoBv656N31QoJWB32YP
ywHb4mXaWYz9R9t4xXUxpO07ts9sbhCKVBwdOixkh4IpQZJwm18G2t4fqU1u+NLMbIEHbXZZ1Isz
6xtGZ1kN+4Y08yUBMPSTwRQAJgz0iXVyxPhRus1NznN0QJV2cWARQl8mLXedDH8khd9nSoC4ckBY
33PkQGgVOR8Cj/FOTtwRcLQupMCC5lOhJITUkC7Uz/RGrEU7OIcmdN+caCobMi2l/jVhzyG/C0kq
3ZWZdJ9wlj9R4uCdujsuIXbDh1BZ4gGPIGomwjI9tU4BtD6Nn1JUyg3Flq7c4KTvaQIZvGgLC3J+
00Pv/EkCTMBuSD5qyBvnpgaH+42G6mwf6qgNNqJtqlsV5dPGI9n0DNBQRLuZf1yvOs8zcLIxOZ0R
OdW7J6Rud8ak40thSvdhyWO+rl6WH0hGlifugigkgUtAHHjlXVfncot0RL/zaOFJCHTZm+dRCvW7
bxP/F/eY/lQks7VXxsnPUdr3AfsOy98D2XK+WeKnP/bsYHhnSV7OXX2VU3kdfXNrEJKI0kdExscy
K5+Xeih29Hncu1YIPa2jMfBg8VqUV1NWdayYePmLX4OdpkkaVYFijkb/ZBk4ILflWGcRywuPuDwq
Yc06Z7XUNZDY0Xlu9cQvwjNLe3v56eSd3o1MK/natum6F76Md+NUUyNGgwdsjohmQ5TPY6phgbK9
apYZlhGC9KGenCQm0tF71tHiNCcD1ujxuXO1NbGDceKL1rU7HPKen8XLArgILGcRMBn7AKcp7KE0
08Da2NA9ikMllijuPjSZvQAeuXe6GNvuIjgX9Ai/TFBKxlbckAylNThwvlNUyxuABMq+FR/Fv1Qu
5XEoR2mh7XDc1Tb9INuRJNwtxEV2hlYV7fgGlo9zJf4aUn/b2IGFnAowhqQK2tXI05aPhKfnwNCo
Dn6i/IkEYTIyI8jwPTukf7lKWIj3TjnuO2EdXFGVxPfqJ4/ZAic8kQYWOhQ2JCrF8wIqDEnAQQRx
Asvde0rzoZCcegG1TmaXziC2o2oCRYWwucOyB0hjqnF4ByaYrgt5XXZBWsQscFn5YUpkY+qFEaSs
OmgOSYN8gG/ai5ZX0XdpsG1b2X0ZZVclXQ3VnG3iCRPsmkQcDx3miMG8A1PCbOM3g32RtGiforyw
ohfa2IKtdDQ41hp8ypa+aPefQxj4KfCT2KwmrEsbg7HgM+1g7q2K1PeuOp57mtcwfe/yKFviPQ73
umUHVJl75yAqfTH17E8mt+uzFwbAyduCxWSdXeuw2nTWlH+K1C12HlNE8MU8Pg5Hy6gx3/l2RxUp
PC0cagGn9tmdM/3UtOCpoB/H8gv+vaweUxaY/ksnfHQlIA9N+mR4GTTbKI5UfQO2LRj76JEe1MkQ
/px2RuSWuC/R0kuXUeWoxiz3XtA1ibZ4dhJ2K0godBCumUOSXRYTWGZNQ5E0izGXgmi1lBdyoh5l
1rUVcsefxGxGlhkU/KJUscA4Vr4s2HjgisTe2xgoWhmdzKHyDZHskhlsJdUytec5cJ3yZQLdYu37
TI52vHKMbtiH4NKiJ2v53Va005194EW/iai6u7IWyXLDd5m32zbukvmNqxoBfvbsWf0d+p144tJX
yX3phzHRxoEFUleJ7sEq7cKh6b0Yg09yzY26ecoRyx45AHfLanHYDa7nFNaKWrFsGiAfFqA/Yysm
DJa5Pm+8hhYwtbYmv5x4/HpW1YxbNncvDLsR7eaNdySqKH77fk6tOTY2seEVQe9rnDvDQ4aQWF4S
cLU4aTCGHZe8rfwHpwHHe6UroX5m+CvEgQFo5NgtJnLDsQNmdJWm/NlXRQi3CnLMAPtx5HUxs07g
bRlFVcnT6rvUDAyyUc6GUyf75HroUaloq+ptbotBfwC4kzk/QezxYAnMvo1zhHdN+Wx8okPMdo5V
2ifTBaF9FvT9Mm6tgeunH03VNnIzxgMRFsMHf6ky4Y8nPGd1B0nOCw9YwDr3nXgvnaY+1aH7gLvx
d05DxztiiBbf2eRnl1H03FAFGuoWeEtxgmHT38rRqQ/2PUzS2LRRrSzFip2FRnC39gPJeWejVlBE
Wcsk/mq4sY5PAe5jzjDapb3K8qlyabr6Pu5WAxmmoIuz8d9E4LnZ1CKVeocBZ+r/lJaJkj85Lefj
yXZHt7iUvRyOJmBjSpNQW96z6GOLJ9lK4pPCcWQ/Y82engkkAgNsO0M/dlAtQO0pwkmZfh4wL7nY
3zKOi8nLsH8twh+yS00GLn+wK5f+xmR285OHZVxBp0l9VDJmZVOyQKTD4VDbOUZfRycFLhkveU5M
RDOBKFvy9kNV0hLZ5/PFwsTdIziL7MNaajbtfk078k17sYUB1gOiFdD2La/5tIQfw4B3eGVNlMbH
rODftVJiU0+x/Rw2qj6KLOh/J24USPgmrnAwV5ILO0cLlNksg28L9W429UCjKxsP9sV5k+1ZilHP
N5rETveuR8CBg524AScOzS59G+PZxs/cfHlBMnjcFHJD6G9Cqz+qxB6/KYgaPpeCjWZK5K0cpi3k
cPahbQL35m67cGJ1jDvtYukquwVHuK3t5pSD5QCwWiQDyzaKXqoJ2QWmNMggovLe4i5/nEH04zvt
E0m3y6cmv9s80owODz1lYb5vR9u/toziy7PnYIMrIBzJekXuRpD7p5eHaiOj9GM608WAj4zSvpUz
WDT/1DVLoK1Bq2UHy26/P3dWP/gsNBMZPthQ+WPAEpn7q2GYgbQIz87ZpzRrnTQ77QmPqWu9AVWD
RUBZxxDCe73zlNN16yBXM8Z1LhDZU1hg0teskHIKtcs8wVZgx8293Nqp4eB5MIOxKfDqnvpWvxYa
voK4G3zf1dB60T9DOHi4kTdt4MkLQ9jFQtzECvPgzJ3NOrOxZSlOIV2uuybGNbluB+hVl2wcXEOn
glenRxVyQzgM6PxbHIv9m9dmgNFU0jC83o02R+lDbMCxC+CHIiv5zfW/29L9hqkoAa75GLlIl2fl
YN177oO7w7CfGxcuaYu0ibePJqCHwSlDMtcZCXDasqiaokNgqlyvIX1nItzLZa2PxrkbA+27k2aX
qyj9R0OGEz6wrgyqB+yWPi7QyAk1YWCHzTuryFxIwlz5yKtHpnbv7Dw0T3nzoiRFWUGu2HgLrNUN
l9Rivkw9L9hHu2nZemE00mdZjc07+Y6Jq1JtdR+l7eptkVXK+eTeVh0zbicozyIJgL5g1u7eFNHy
FOHFCzZ2iyK5d5MYCleQhse8auO/ElQ/O/RBncFkxydKm8eLzJwKUg5/Ap9G485rsXf2xD5y9D1I
oQI7QccghtjF34DieWkJL0Aa7PGMjukOM303bfxUAAbEQ+VjH/N8BFjSiuk2cQgKn+sqSu+NF/2w
hOfAd2FwjQPZlZ7vAuG3RgzlvoM+gEhUS/strO/gZiBYrBbdJau2BSpltY70DC6fxCVzXMmpss6N
liVtda23Trk7v2eDjG78Z6Lr4dwd7jbTOb1JxC135Q5en+65eHeYiCndELcWn+7RChFmCZpPeA5B
nuJ1S7SwkSy8+d1z/ODdTY3zVAwFsvl4byS4hq3X9lebrpP62rOCib8rFD5ODldynsKjo9jqwIjJ
xpFdEy1NicxKK9tExCiTktcE39+DNWYerxxMKa/JVMmLlP1o5SvKa6zyOtvMPNCpUsDwE+e+WnWV
JT+5mTrWk20jk37aEEX3WJ3K94FA3fiNKRfyGe9zL/2UPdeTPT52NT7X+ZxS/zJJvDzBrOZNqygD
ofVW+mR0ZPPkAaqdSVYzu24CGnT4sTXEK85LlRv8X3dm68dgtfmWoVg9852IzYWknvtK9wgN5DZD
wzFDXZVo2iL5JDbVzxscchGPFj/y+BzDkSTJqfQWDMhAMdJoybXXTbWPyuSKNHgQhgHpBIaxEssK
nMqMH0on2R0g4ZH9f2OxkWDX9tjHz3FEANZOq7+BE/LLupggt+hZo4fniyv0IZ7d6Aj6vkfi5zHZ
2vOgk7M3MU+vC3z21S3XAewHVlncfctRB+AOexcZz7ULOB+NDDoLh5cQkkxd6JLBlR2eXOiXUbCl
xyGYviLwpA+Ww0/P3bA5Ht+Hure8ekPzVfcJK5vOcK24iHhkKrpz0mt5YkGQ5mucEPdlQeDzhfNz
vyWR6MCcDFdO6LvZUfiBEx3rPJPF2rV4Y6zYwWJHTGUwbol3LRdWwMtn0jl2ux9mHbB6aWfKgIaF
KiuyaeMa855/qQHmwfkTaZ1vCnpDFwK8cWe94/aMj6FsJYch2CrvuXFrPT1l5D2bfF1CJyInVugk
FDund1T7VKXziHQBCZUQgcCCypdAGzAknjmyjzUXDFkulckzbBFLiIuE/xJtsCoLCBV50zlfGrR8
sBlabs3rHDbJjF3FyaISBJWsx5MT3TWqJnWF0psGukjEGC1HMQ+bfOQ7ifpF73RJCzePA/PXjlBg
skmmQfzJSd1fQ76lB4q5ZU+x39JMz75lsw/WYwwIvSeBAlC4zH3i9S0L+cCLpnYjZrhyZavx1OKq
Hv8gEqXpd6joG76Ski4Jnrq0A+5cFpkxLsy8K/qn1B8Q070+rMs97B9HPLMjh14/Sq/epzq22Ano
uCIaR4WdMoTlD4FNunSbN3lzxkBQbo225SGZsJ1uqob90zAJmFOyTuWdOZnwMS/tlSJi7tKJGLtu
i7HO27FKH/FcoQRquDj5UL32U1gUl8IOxwaD+2L/jVLt/GVRA9G3sbzI4V8HPvileWDEZmkB2SRT
Dy58lQUV0nJf+m8kOf0NkYkBnFhtnW0Cz1zq2A021kaVoVPDhCtLSCAxyAV8PG4d/16mbtwaKB2D
D44sWSB39rXlnnTi2/ecIvr2QBztLSgtFfy2u7S9YghfgC6pZo89gfYTZKTcw/czDzsoYxNifzOw
t4EW6Kd8Hrk7bEEMtkw1qut3QmNRZ2sZjs/c4PLmDXYbrgPeskaSHey51Sgx8xbQJgzCde3j3Zyb
CV85xP9k3dCeiYdZWXPxRHH0Eu7NwFXt2PV+LA5hkzjqtbwni1i9g5D5PZl5gglYQ5rK785ppU4L
iDLi4NJ2B2aCJcmecIW3/hMArZE8mG9ChvEotWDVUGitxvEEVzFtaeerufa8wo5jjtq4wR2E2USW
2IogG9BaF96OHWONytPHsKeEcDUYvIQFFuuiITdnI0FRFUIlZbdVcux//PKug+esZ06tDOHcMJJS
e+X2+q3JkmifCcfTu8R10hAjl/Bfq6mLXvqh6F+dNkp/JqAK9pcAznBHvYfOX2yHIy7zQphHLu0p
SJJ0wpBQCD3yIk/B+7T8Kl3UsDi1+iR9tYbZ+sWSaH6OktyPKZoI4duC7YP8dYnhyT3FDOs/2o5Y
FnEWBK/gsGlDKotxmG8lYPSrinr+44EmeDSu+qZKtr7SvksXqqb/aQjSpt1WDsHQte+U89nKkRdp
IXXM65S26e8IB5azw+OeVo+hsgmUxBGprC27Y041e+IekeA+fgVPaYnT7IfDxL2nBMwN10o0Najv
goIUlA+0OnuIoitZF6UodtWUBlUBq7JzhQW3pFqVmk1SJ6nvbAd6O86uQoAG4EbHNloe770tdsB4
eiQUFH2SBCnfkKRHs21Rr4+yCmD8AwR6XlyklxMjaVCdEpTPP6ndmvfQNuGVRIM1s8IIZ7qwXSCh
UeKM/RetlnpU50WzE2owUfGuesgMyh9twZYyvyi5waCCiWdBMgMzGBO5jGzMY2BuFxZkHOsQzkMM
MX5j6fNEe26zRphHCkqHbkQXpKiKOl8RBi20Yfx504NxInMzupcPbtZULwEsw/hmTQX9tG5sJlqT
lewjZ1M7quPeF6uo2bpQL1NQ+zo7ZIMS76lPV90RkV52rx23F0LnpZs6m4gOGckoraDnrshBjiBm
LFD9DtWCh7j1sz8idfSb8FsAN7mxv8u8jE7YYPS/PrP7S56F/lmVSVLu3chQkBQRjmBdN1bZ32ru
7thWb0kMhTtW8CBjxK2HLo3TiNmQK/F5FnbrXvA8d/rgGf6LcWxBNorSmpBWM4WZhobsBt6Xb3rr
SMi+G9/JpEU2a3cGUiDuLanjnybk5X+r/IpdL6rE0kR/hd/5+bUch5wNkwveiyIBXikY7WJv4v3i
8O7f1NQHO6sI8NjBmCUzV8YO3NTk4xkRpjwHYUiRqVooDl64aR6DIMcTO84qoud8NslzS9Bs2A6z
U4ASX1LPu2F2sQYsqVz5TxOVGfwec05YJvbC8cHwenhy5TLfqA8O1CN9Q+Wvuk5YqY5REkB8yFRG
AO3+swNQi1OpJsm86Yi/WM++C/CiPjgJxSGg3ec2Uk+WH4FBtnIBOG9lOHPc5l4LnIOfF2kE0kPG
osGVKkemhBXC6WhB71Bigu3Fn/cUQzqlvkGooTIfFopg6q1Fr4iHsY7KpuTArhlctOstd+XXp+T0
YmtOHyyMLORYI83pewJUTpEub5Z2g65OBpxVyiTffCrRIIJjHckvftTJPoMXCHRGrXhlRe1FIDl9
BPEEyqOHEVGyKWkShvxqpiY1h+kANmLyGzLOAOCZLIUoaAvpiWM6H1XV9mBbZpMm9pUxsse6V5LW
RET3Gr8gI0FwBKtc6C8W23iSsehW7IaO3HcnPryuCQ6VU5PUSNrJohAvFEcvkEUHPoRbCTRYwCfB
yz12rH5A5Vb7ZBRq72lG7h8p7l+SgYKOo4xclEmjsup7yj03Z7h3lo2h6lxu6PHm2zgOmkVrOlC/
9mcZSbAeyobx4yGzpGpurmsNetdiDUvWjqn98mh1kx0Qv/ZrcS2SAsMkbXwET+jsOUx8/8FiemNg
//hY8ss9STaOzZzR/hyMCRTdrCj1DWw1r/K4UNO1QTGwo1XbJzp4LQlc+i+kF6oyWWF+srZY27AR
KkhWGP6i8QMlEBZDFtnY5NkYJXg5lOVeS67ebw53kOppyevsJWBjy+zG3vibog6udqGftE9O1+bN
hm6F8FzzXP8i7rjATCa/u2UgY1mElulMxUowekyQ1JsqOGdNwj+Acg9bkNaFEFBnZ7XqAXktg32a
Lp4O3gNHzgfQBD5p2ZqSQpZ53mqQOYTfutDHzlOFdeuYgbBwOJ6Ybg3nKYookkK1bKZOJgGul8h7
zUAB4ojKoro8ZWjn6whj8qA2Y5W77RU3bVb9qlPcs19+EJiBEkNM7+sg7vpxXWS2FT+mFgEhlHWf
GwJ52MYNPhuQHtJaJfDH3A9CQIhkmLqi4oj5SF3dyQdqg9Ygfkc0xMVEkmg+puSH0yjYWwvLi4op
h+X91XLiIv6JGvZWsMo4lMHqfil+osGBx6rtaS6obEdfvY4m5HcjWIDv8sFVDiFMW8otchTJuaQf
ly0pBLqHJToUuJfeX+QlnCEfgKdY5LWmY0UiA82sPqJtyT4H/Qaw5Sv7rhT/Gjool5CQSD5JKI8h
qiEEIYvhlIdYho4caEvwTJ23ToCjWHHHnVmhI5bU9nm3cvHqtYodLI1cGNM6fOvYUjGpq0pOf1mf
Y2Nl8pxxLbBuVAVrSCqxJvPjRfwXrh0/Y0cRTUP3WpRp7a8rtkGfM2cxcqgVpBU3sHl67bhcP5aL
sXiyUv0BR8c/aOUMy0ULw1iagXvdBWAXkjffsSeWGYtTBH+ZMXzCa8hb7kuZ6vBjoSIiSXauuwDx
mDj9wX5Ip4CL5cf5a900SXwbyOjvqMwAmN4Vy8vgQN+7dzSbZHjzp9JJt5GZYadSWabr/onXTo7h
uarq5sPVCY8nKZj0F0dM+NnNo2ThUi5U0dJD7j86lohswgjaGDZq5YJhovL9p5n5wD72VGN8NeEQ
Zh8YjCCYTaItaJAOY+/ZNLFLTkgXjETp6H+6FNWfyCGTqeW+KpLXHl5X+EQ5KdMWT070ezaT2Uee
Q0h5UtW5de6We5ak5QcX2PnA+pcUZegF/ZayZlCJgP17SGDYBuZrJeb2g6BENr0UYTnO7aoxLv/P
+4aUpSNX2+8eLfvu3A9ovYJRAzlpUATr6qqV24WJmcBLwiy4XvrIy35igJOXaaap8eTkUYNWV/SB
2rvDwgUUKp/ap9mQI8q0Gr6Ly6WVGC2qFz2+U+Cv67ELH6iH5spNAgRlt2iq8BeSs3oafNdA2BCV
6cyWj9+yL3Ukx/aXA9/HehsJiVvrhcTXWnFI+0dHOi38r0Zahj4Gz6R/JffT8tgaeBEufRjywjLb
tAePgLLZAJmr8EZFXaFuYRSOpOGYtCzxj/2TINhtQVpQzyWe6WbrSEkeESwmhGzixSPyqrDK5NGz
oLvZ2UTXw9ZaOh0+J3lLpJQ7TLxG4gT8AboLbFVGZs7a8ueT6qpGu8F/HHIy06cAnbCJGes38SLC
7wVJiapmnoK3BOwGPosC7jJ5CoviTG6FbrnulmqMNsxErvcnqgnwrmEnoxLD/bFnLsN489GaIBgA
FyIJyLoAiezF6y1qKjQqKNzHAJlydKutANM1oClJ5gBgXHhO3PTOqJV2TxSFzW6yGz1C2gaAqbf2
UONe8cjbxS7ndnJXyO05/F0DnAVrlbq63iFKxwRYqYI9TWNTv1V92yJ45MOc4Ky8YzuZbnH07VIu
qCR8B6AqIPWS8mvgBJtuYRG5xdnJh6zvdvaspPWhwG7JX2qI4DL2Ce+dE9Qt3Hna4X+zxGN9+grh
oORizOX55k6DXSwr38PG9WPbQc7nxsESASSGy7YcsPP3ISAWfsSfCgD28kFaIEgg6eRVOrw0tAa+
oN1OCRUKYfIPwPZQPGkd+uC9cSrsS4vPkFuxxO9EmaeIvuh7cugg8LL599zTb5yWCSorsVBvFc4J
HmxpJ4wQCBR3blKS5Fc1JM1PGYcRCwBH8FfiBsEuCA27prv8PZ+wd4v2o82m+AcJL2x+j7woKI3E
1831yIrb9rUGzQA5nh3gcyw0q4ECQBDvDzdcfhdWqgjFcbEj2EcnOZ01ikNHDNhSr8Fkj4dysdW5
Tce4f8XsM3nPd0hAu+/dHmTBRg16pk1kiDlH/JTE/At1RVX6gsTk8nvaBZlTz6KtZk9ZRfBDMxGD
aB72KdJSPux0FMqb9k1xdGWht9rJ7T+SWB9Zepz52NHotdGXYHHpqWIthkFr4ZHckVOwbUxU2bJ3
mpohaODZCCfPYr3jx6xUWDgB1LDF8tRa2Kw2fiXGzzqppmhfUFw5w26KIzoTvJxtxBoke00VIYcH
eAYo/rE7LZ81IhhGUade8pkYBO/2NZpUcIdfcsNYGVeE6hWBLlyOCQHQgqFnDkGucS7qQypMi3Q0
qytyZN0SyRG19z2kgXoLrcHxAffMo1gw3lj8i309m8egbocLJh55oDHHIrtTuBgu6hEUwRzJ6L7y
r0G8RrVZPrxeZUCs7Gn8sMlDCzZMxENtU/EVzvhc/QOXpYRSwjp6QWDiM66sMLc4yCJBvJNeLkEm
t8qd5iWJVEXhHkccVsmh4X4dw0Y54UBlu5hAyC63XLcWfBiRr7x1gQu33jcDKmiCB9mHj46/8FAF
kyh47k0rfuGubPKebUOu2QssC8ZJ7+ATN+B3yGc7DZ9wwGbXpavKBrBBaKxHs4QjhWY6CuzbpJ3e
PnGWESJkCmu/WrpvHgvbUvG7VIMl7sgJtz2msevuNEGMExW784Pvz2iyVhZcZ0ar7tMEaLBrNnHu
X7YsTfZGG8Pypi3JrY1ZUK6bkI/1iXbE7K1DxVnjg1XiL9rDok50Z0bnaqBXZw3zNEKHyikiIkpM
s8EZ5H7xyHuBaBIjgWdtM6kj1Ou8Ite46yq5EGEZMx7R6aRB5gEB9tn80nxHJypN0k5AuQMo1GjM
107J7cHF6GJIUB6K3g5kvkl4PrnqVmKQL/nIZLnphmVkuvdm61GFs0XOuLovtC8LdvJkP+YkdahR
ioT5csAuFq9zNxUJCDq7Yy0hxoiYDEErtskJrKlpZxm6Nu21R51BZa0GX6HD6JAuEGD2yo1n80wY
IFn0P2m3gyG2aNRMjJJYVD+xt2zwrdXzxui07u0XeLk5/d+xhbTfvWYeqLz3PmzMdMWoY6nkb8Rl
O4936Gc8YHi+J+zy+3DAb0zDWkWk94FZb6GGw5d2lJSALABBHOgTIfogZqbPB3b64bIZGrf5ylqn
MfvctzQCkqM9f9jnvMgG4noTAaF6LSssnN4BuShNf6XG58Q6zHSHzmrn1PjjRP/vP//jv/7vf76n
/05+msemnKky+g/wV4+YQPruf/+fszPZkdxIuvWrXPzrS4Ckk3RycTcxZjBrUtYglTZEdZXEeZ75
9Pfz6k0GIxBE/t1CC+hSt4c7zc1tOHbO/xjG//wf3Lr6ry+//t//kIbAUmlLGF2I2jybChd//vPH
S4zGG//0/xVpmHdMX1U/Aqer6wOZz3jO9Mz40zHJJ5j2Y06bwXlEuVvdm8leGpfO/ZTS14qBJz3+
NfL6x5iSIjdaER4znY6nOqjXP4bu3eyMvPvfUwO4x8GwKu8vg5mW7mgO+ZyfEVJhHLhOI0KKN67M
UL5tm7oUjoC1X1jXK5sWPSAt0sY/iRXTc5PPyLI4gOOkdMJ3DEf+NAIIrh6vaXjX2xUQzgnXsKiZ
wwEnEXe/XhTYFKUkCd4bAZCxfe+K3oE4srPsfEc/ltbTbuTa4Jqr1jY+2SZzpxDh217G6ywkZaGK
buoB1ddSf3Io0yYUsZqeoACBTYVP1JC7TqekGj6PRh+4fpiT2Lx7vInVJxO6J6AUdm3PMi2QVp57
vQeTA1rscNBfZmkMwJOq6W/Y84Zja+pQdQmCmr9m0wwvj1dV/6+vrFYYpm4gsEIVE0OxDUtZ9Sur
LZc2jezAKT9D9YiIRVW4+bshZbKQMeKl21MOlvSXUZy9RC7qHBtmat9ZXVjSwlpN/qab16v3YGWb
ttXLz0E5di9pLuzPYatguvAjbiylLH69UeHapgCY53iWpUzo1UZbU2g0BKzyc9uRWRYAP/YMEzWn
PvWmUyN19+vjg11/TsO0MEjwhq6NXZr66nPaEPbUE+MPL6hOMrcQearNQh0DYrm4eKLgT9/IITx+
vOrtgbKqTQHfMkyCcFu/3iU1DjZK8+2lTAnRd4vm/CdqqWDTNdOWn4/Xuj1RCzOlMubaBrynax+D
bdY6JbYA0sgiem9UBsGqSCAvYSYtViUpRuoer3jnTC1hGdI1DYtuq1yZi8UkuEP9WqkDqZl+KOx+
zGokBz4gkyE2Mna0JbPYmI+P1zXuHCsLuw6fEmfqCfXDXhmPrYEgNb0seAGC5VeaaLJTIyDkDSm4
oLPdwlMfj0vzI3eMPy0l1LNP2w6xgQDaigaX6zD9MJLUOQUUBsIyo/ePf+CdT+GQcVKGdqg66vrq
99VRFY4t7BUvs4U0yS7KHepyDExbz0WL8GOclfWfj1dce1zMW5o4KgyN48CHXJ9IRLq8uJFmvZhc
bpCBDBB0VAUASDtQOAtopJ4sR6N9z/xJd4pRyN0//gF3PgkO0+B3UN4yHLGy9HQwmBPpQ/ni9JN5
yayWUlKVBaBxh35jqfXTjpO0FCYIRwuiDb4Mcb3ZMJmC3s0r5wVGO+9QMVh7An9PUkg//1wk1XNF
6LdjAFYcDCOAZqMsQQc0S/70eM+3ztr2DM/mx+jsXLdXz1yHmgtA/sl+0UbPhPB2co1LlWV/MU5P
qF/CxTpk+nxgSDb+X6yMDpBhuC5vOsdwfQLeMjaeXVnWC5gPWqCaPcnDRAHq5C6p/Y6u1Mcmn+x/
4tqtnh/v+fY72zxNPIuGQTgB0uJ6ZV4nl3mB1ngxE6JYIxnLCcKnaDmIuB3+83it22vkSKkjUmeZ
3HbabNdrITaN5kbrBi86UMaT3noqmYvsM/Dobl/oU3J+vJ6h7uXVoyTBVQqJb2EaWYdG6nrBHLTF
4Oo5Hb5QM6pnhA0T8QRHcf5vRFtRnJxu1C85CjfwR80hCndyccRlRs9u+dTCNvmfEpy9AJVVRj6s
4gVkQHHDuHlVRckHL7K9j49/8OqAHAcoO7dAOjr/KQxvZYBDO/dwxRrFs7kUyxNUYc1TqeXGgT5c
9hJG+tbNu11P6KbDF4Gx16NYu1pPB22EEnpa05j0EKctRmbW4Q8NoPinVwGxuHt6vMHffuvVF2GH
QJV0V0Lk5XLvvZUnHYBKlGCX6mdayN1Xz9LyM69gsXcifbrEYhF/aaOVIgE3gQSp8i49LzStDzqp
y9E2zWnjPV+7nv/+HkmwgD1CaeitLp6RQaXSmzApAZUp8gg5z0b8GpMqiP4NKrpvlyaaFL2PniXn
AqwM/MKQon620CZyfYHQ6deNA1qlOb9/EOgjVwgcIQ2V1X2kS2eAlOz4JGGeDXu4oMEnWEg0YZx2
on9EORL8MDVZeIwQaZzFye41/d+sMuPoMOQWTcbHv+iOjRjS8zzb1U1Xmcv1HfJ0bSTenzpwAE52
8hJj/gyt1Hym5CD+0Q1qRY/XWzlhdQC8BIbnOICcTd1c2WTao3zTU+F4riGLzvdVo2uUs2GSlbS7
geM/uXXjTB8aitpfENYcmg0TNZVTWJkoISzvPedvEH6tQva2zxCLaaP2OZqy+dKhTgcnqD598+Lm
A3G+BYNW9FFJ1v7KVZuGzFfwItVUyh00U59QSYJXnJbOtJPAn+ADNtx/w4HAJHTGZJcmOikb44lf
Wp4CqCVM5x1o2R+PD3H90VyyZT4YPJAWCQ9V1euP1lrQGJKwZ5eKn47QjWPDWyPjjzx8cm+gVPDy
eL3VK+K4rmN5NlPRukkf3PvtiF8FcJHZRBIacO3iut6gM99J3XmixViHjLntsnzm2d6wy5VvZ0kS
UR5rwT4N3XBWN9dhLIEyv9v5VqdXT5JiN2ofM1RFndXuHbuejtAslhvGsQrLWNSVNimA4Zi2InFc
GSdCeXMO0hMpAle6NA1zBtPsj05Gp+Sp1qtmPsH1pWmXqTWqjl49kIZ90tP02di8uP0hng7biMlT
arvEC6sPXOigehrGvXxEffTxHS22qHvJQZLnPNxO3/5l9YbDRG9Pre8gQvh5cijWumn+IofYbt91
9Fr1bxR1bWojEAjr8fdRKKEccLyQbX5IwPelLzVkHMFBp6Xm/WwtODePBmh9HE/UN/pLBV9rRPJa
g5KDywL+ehDRXURsVs0xGtHxWBn6pYUVCE2f3Jpol85Jqan0M9Zjf+zzfkC6MQZYv2dESgu/iBFO
5q8JsPrsE0E1TITTOE29uUM6AkbuxzZ7c0dIyz1bCFhqyORMRx3xK5s1QeqhhAA6yWkL+qJpMDo7
GosQ4ZhL9Ytyirvx0ZRxvHYs2D69NN00+MvlyynH82rBtGVqGxWy3NfHqfsDmtzqM3Ko4cYqN0/a
f5choza5FLy0q31VELckQM1zH5gGCs7UCy+NJdBosQaB0HNlXrQcekWkvyMmnlAqyaq83ctoTjdC
y7Un54eQSNogYwwKL561euunVEB1iTCAH3rW+NWqs/hUoEjtF2jwDXDLK/bHuKx8Et164xDuXA+T
gpRDkUCSUayP2oCTr6xiA7UQhgr3TlHEH3MYjI6jssKJcY4LSB+JRCTSwxmFmE+PTevOlyaTEdgV
sbwlfj8xr750lLfmMudgKMPCAOwKEjT/pcV5/HYLNoGz6TyToHd1ZxUrDGPZSzTI+dILQ4mQmk7O
e+EGs30KkzH8ExA/vP+Pd3bn0vBFJQyJxExQxqyMK2mjqYryKPJbCzEca2ifmRsETN+DKbNNlDAe
L3fPmGFeNnSw3/yFOV/fmUZP545GWOSPTsYzOqUN/i3AeUxTeoLgAYGUrIJdY06qd2FAY2B2O+Oj
3tQ/H/+Qm6gAY6YwTrVJOqr4uw5LBmsCN9CEuQ95qomq+iQn12dEZ0r/spApXXY1alXi76kFr7cn
dzLjg1NSJ94trq2Fv1I56dXHoDchWoWkpVkcbUdTwxaHxvBCU+xKYsnET+JlrD4sgJGGj7UhGfL3
dOiN2n0e9J54KgurAXsDmBZazscbvHnBeUwFBXZCT0JhYa3yffghkY42Kb+44NT/UTyx524YIHYF
MoTs3+PFjHtmJDlQG/Qw5ZR14gGeoXBjHgn48jJRnCIYhX4y3QlBdurOzhNOTZKMIr25nEwQA7XS
5Bq+VAjxZO/4nxafTWAwwV66bfwerWyjOiHfa/5MiGGNDRO881PJyai2S26YQ/FvZYFzqTPO28Y+
LJiLAKKNSq0VyvarvZhu+b6jOvfv49O54zcdToVjIQUU5trmJycxqbJrqT/O3nBAUcgGDCtjP8GN
nSphtu9aEaJwWIXJ18cr3xgBUuACBlXcNg8U/ZbrvbaZgR5THWOHDgKzDPCYYQ7ms4+fcwDeG0W1
O06SAN8m+WK4T1BUvV5M2MwBGFWNgJ5wp0vHaOXemNP/xSOEn6JpJC3TIbFaRfMj2g5DzKyz3y4p
NUywzcBGdUNDvhM6JTgUerSGZiBwQZYfH5/mve9IaKY7Ov5S1amvN7gAyfE6q0x8dIQyCndmee5g
Gz5ELsvnLfOqTEZZ+9BcxvPjlW9jY7oNyk9jsLwPxuoyA18XY++lqd+5Vik/RhrVnyN6KNFnMzTp
506INKJqUU7B201XxVLqvSfLZ2TnestNZYm50YLEr1B2OaZjpe1mgOzvpilx/plQn0MEIywZZ6HK
Wm28+TfGq2rk1OV1eoSU0oT6HK8eXVDjYez2i+k7zM/tS/6pPxYzgAUw0fON9OrmfMlwaEQadADZ
JFf0eikbOEdBfcj0UXI2Gb5DzkmCNt+FTjsdZ1j36Pbq+VsdEYeqVuUVAtpP3Hq9aJOB1J91If0M
2o5n0iwIrJAD2hVLF5872h4b53n79vIkkOg4LuUz3eFpuF7QlDmyOWlu8+QxNcBQJLrhSfJv7aBA
gHDJvCvinN1XBbztEUMeDDmap3KCruaN1qyeJkNSe6A1gFmtjMpyktQKwsDy2672zm0HqBNGiuJg
NVLsAOnqXwpG0zZ2f3N51aLke+r+sKS3Ou04gA1z0gPhZ23iROB2+wWczEi8vvMI3X24DSGilnYu
nxpQq2+N7FidLiWRhkn4gy++PnpLNxq8e2JDtkQP/s9GohsA8UdZfgCOlUKPEbaMGbz9mOn6OPhI
+nfU567XXDTUG/NwIJhDMIxZlDo5BlrpfXTROTmHiuUNLGyebFj1nVvrqUiSJpdlGnzd1aoGrY0x
7Cx/1nOhQ0TVtnA6hQHFWCMCQvt4j8pUrlIwda4wQXKFeMx5fq5XyzPZJ5pWWL5V4Rm6SBZ7+vXG
KY7mHwIeQ//xcvc2Rx5AuEjgwYO+styeIbYY3icBV8Sc7zszRiJPB8pSQEywkXLcs1dVWxUm4TKR
8iowr416XCxaK37WIxChi9570iDqPhWyEJcOtPvXLjaMA+VLOBEf73LdvqNUpkJzvBM5FwnnunvR
wHoAdWzk+QLO9dwF2LxU5R5SnKnZ1UyUBEcvBoF2RGVDR1YX2V4LgYjQm70jBNjCgZ4/YFh/x/82
gR4Thr1ZPy0FdBNfAVYE5gYS4J4RSCgU8G7UWHHj10YQdEEQNjFzwIsL/nAA9wlJhsyfioSUZo5S
beN8bgIdjkeBJjA40iZPrnKYBfx9Vc8hvOJ51/1CyrE5M4uaf3j8Fe7ZmuvohuuAUMQSVqZtde5U
63pj+V1Zd5/RVsqfuw5ip7hdrA3feLsU1QtDCKlCeAKc1YYQJbA1CCkkAeqg74OoM499bUHzHA9i
wxEqs72+sKpQojNw7BrOLdwlDe22YRBQgtp3QVqFMCBLM+6+gQ0fThRP3SMg+uAwi4rRGB0+lseH
evvQs7ykIw7iCEDyb8t/FVMIeJagmyg8f47c5V1WWe/TCo5bSmwBIvQgDs0I8oDHa97eZNYEVCSx
USJjdxU2wsOIFOCsqCoo1b3oywSDmRwF0oyy+GCXKCy348Dsdan9fLzwrZ2q2AnLUW1IBTG6vhet
O1Z1DRDId5Lcsd5XVgs3OkzJdfrt8UL37Edl8yqpooywRlEMmj3Us8BfRFBD+Kh2V+9iJ/ra6Bzt
45XumQ/HaKmqLR9wnWemUafHsxm6fhU1GuA1p0OIMm6SZ2McYYtLi3r4I81k/n3s9eQfm7fxj8c/
4N6ZqiCCAo1jkgSsXgBy10rT8tnxIY1aPgYwA6JhRL7/dh9DvkZ46HJT6NascUZDIi1NQpfg21GS
DJCadrV7TikvvtnLsA7vJ0g8is54/msboXy7uEsl0bQEYfq3tJbimSmihhxO//X45O5cA4Jd1zHB
/Kl/KSN6dfWkFVlApz3bn6pZOwa6kZ+ocU/7YajR1QZ2RoyN4LJNq3Tjm91bmdAPl+NIwcdTf/5q
Zfo8ChmOz2FaPP8OW1Jy8IqOAQ/eU9hqE5mfYfTrD8DJtppPd24GtUnaXzQkgV2sb0YZD4ySRr30
I69gAkujuzV3WXroRzc+Pz7f21eQcMtjvhNno1NQWb0XUaINv0cufcaGaWMFczw+5RZFFerE0Kxo
iAQ+XvCOL2VbLg0i3l3+vT5WDT6qqkpwL0YIjfJgX3rbg9YkFognjmVzkDB+PF7y3h4lTsbAVLEi
W1x/SfKGsYaSTfjeAL12CHb2GXBQABtqaUEvk3ob7ube5wPhQJnSIQcFOHO9HmTYiz6LWvhgkJoT
84rMhS4LWiSj+3ZfTVeWZFdQkbota8TdPNWVPgh/KW3vT2OIhoNrT+XGbb93E2D5sCkK4VLkusdm
tgb8fxCv+FUNcXLt5do3ZACKQziU4Nrt1mz3kDD+HcvgjWhNHAt1CCFdF4ifBchvFaPBXJ+izUeg
bgD5LXZMwDrf2tL70zSAV1sTIxGNSsvebC4m4SBMmSpJEI5y5q8vftnJqBpSaqAUrM5dmIYHyyuD
Lz18JIeascx4IzK8Y58mRIhU7j0+JIij6wUhJmB2eyTJHLrWQto6Hi5mYQYXNIlotdvt18f7u0Ff
qFOF45WEEg5gMH6r+6AnzWzHXi98+Hy6vR0msNuAMjzE48hEwkRssBtiAdfGYElShaF5X6r5npHe
L6wOUTtuHPid59mkwECTiMeL67n6yhMai3PpjMJHzbala+4i674Dk8J0qoMk5FMzetWpZYThqQaD
9eI6SXZ6fCR3biw5p0KiQJkDlE59oVef3AoWN4j7xkQFZwzOMd10f6qb9hjVZbix2Tv+TxhgVmk5
ugBfzNXTCXOggJu0N/0kd/Vn5ksgQ+1751uZLPE/s0zm950Y9A0vf+eEwYsDACAjUF535XQ7z5aD
nGzLL3Q4fCET9/oFSQjoW3ZZjZjsboBN8EPYwXizh5ZdPktrjPqNnat7swrieU/B8dj0w7jLq88M
62QCXx8J0IzQ4ve4HYM/liEyl7ffJnAzNuVW1aaHX+b6W5bZCPleaQjfCCR9lx4q07JqTYbyGcYT
BZ3et9uOh/cFqcLXxFVdr4c48YhuLN2vRjPyX5NmOT7S8dqHkqmDjbfzjpmqRr+psntCyTUcFOK+
UGuszPJ1Krd7eF4nNCs7qJNDM4K2/PG+7nglgg8gOCoFATevPuerO+GlyTKIilczB6P+xRvI6naM
/iGwJJBvQOHVc4ONJe/sD+Mkx+IS8qatzZRhmITnzDV9xrb0d01pVxT7Woj7HJhNH+/uzo2glGlT
nf5v62FlJW2MnluQBCg8GQqjY0O6Me5CBMEPDM0x3S2G6bsmRuc0QmdAijnbL49/wB0/wHicS7ON
2wD4cuWE5ziTRRxUTFVG46IxGS8U9A2+Gxg3zMmAmgjkTrpnJsutN27InZIu3pbpJqDWJEVktNef
lvHluq3LKCMMsuXMhGAAx5zuILy0IJuNbpfmQs0XR+mH0TSS/eCi4u0ukfuP1Unn+Pgc7ngFWqmk
uOCbMezfQyevzCydNJ2sWk+fFy01/sEyAHtlif32YP71KutK6gAJUQ8xfvps60lwML3JQvEDQujO
zctv0vZelrhq/D4uthDc9z4zD4vkJtHhYgLk+qitAiCnx7z688g0mPU8NzA4fPFC2/hM0zL7u5t0
GAClkclpI2i7c5dU84dyCYk8NFurdybpNNOBkzJ5hv2heXKL1jwniYFcRRhvvd+/G0krz+66vyNd
VzIZtA5gupE/E4hcPMsms9BRAdWKYE+c50hb9FXfVReE+/rgFKIQiaTvVADwfqprZo0XVKMZJtp4
zm9dF7hJuj+qZm/iJlfPeWg0UJjB4fMsKgPFWNNo5nivE/P9gXnVH+S4TH89tuLb01Z4bZwlMxoK
xL5yJwxEhbauJajRRlN+LjI9PtZ23h6kaW3FKrcWJWyP8owawQJB7a0+LOqsHQJDTLQlTt3+iIy4
gMSTKwqZT9Exbh6Z+UGfPQgT37xFBSTkBQfPw9DMymkMTtUnSMgG/gQXXcNL2uTv+zgqyn2VprTs
H6+m/t+uTYpKDe1gbNdgpna9mmBcFcUR0LVw2rofMljQjkHVIxODvjfEuXPfd3uzUjB1yt3Bz8eL
39oP7Tw1hsB+JdWFlW8umemQI9KTvh3nVPiyft41djUwXu94uyyM640Q4tYHquyGTj8lRl6Dm6FG
kcNchx6P3wU1RVQ7M88jKJYNT3trozytDoVhFQcyt7S6FaM0Ye9FvtyfCao/la27fNAYH/ezrvC2
Upp7a/Gs6ZRtKHUT2V+7PRnLrALvNPvQCylgRw4DNcTfjCinW8XZO0uROCnIPJcJrNcq/koQse9G
qMT9uZfxD2S2sk9FomUHbVmSDaO8vxREenQCwZ2u/RxiHJUOz9UANWc5fYJMpHgyS6s4wii+hX++
Y4JMSCjICUGsanpeH6DbDsj0efnoDxB9nd0G4uw8HsF8lHADLmPXb2zt9xDE9YWzaZsreJOkaQ/h
4/WCDBHr0egEg4+UYI7OpmvHlzmags+lVdvfUZ7Qz03pQtPX5JROnJB37FDl5vhkZujM4MorVGjR
2318E2+dnY3DIXMBjEQNbl0Jyxtk4cwEsStoDiDUMOfwKPsg9SNoZODgmM7QglqXx2veOXq6V1RV
wLXhztcBfZ9bY5HByekLuHv/0kA0f5vqCNJMiCBORotO3eP17liVCg0AEDDg5eB2VifvTbDq5HHv
t1BE+wVUyBdq/MuTlK1x/l8sxSgMwAVybbp010vFRj8NUWZ0PhRdGel2GFyEFlqniMRso712b1e4
GUuVUVRtcWVPiG/3cF4lnT8NcfvJ1QzvTMBrfKHQ4W4c4B0jkRSiKZyQE0l73fSM4deo9Fp2vl5P
kM1rjfc0SsRUZZSM75t6hqZqKd+eUlNw42sRQ4NyIeO8PsrQaxtX5nrjl+MC3OQA00kAFC1DsTFH
mTqCZxntsyk607qHBqv0RBb8gpOlajdavnfMldiLd9kAlEhlYhUP9H2GwnFTggGH23f+o0PpILoU
TQ0PHUmOBv1pbwXZ/s2G5AockwI1se76eZbtTKFhsVpfinw6zyhunWL4X54sDc6kx0vd2586YtJQ
j+jSU3/+KkFAkGtKkYwiOldcO4Hu/SqWODiCu5thL9CG0+PlbgMPm64XryNNKTroazSt2Q+kjZHd
+B43HyJ+httnpDKeqqL8A2mh+KlVKl0w+7Qbd/PuPgkDSIApItwAL+ApLGYNXV5/au34C6Qe2V+j
Y4cHiBcUo2LVHB9v9E4WSIVa3RoiXyAB6ycmIcyo6q4afJspLABoSYpGeYaQ2H4eOxhm2gZxknCO
XVgl82UiYcrD/6SNlv49GWm74XRv3QV3idEiVW8FqbZ2F9EMlzlMNAt1t3oMD+ivLR+8Ia3ns94a
5ZZN3X5kdXPhblAztcq2rm1qiJpktrJa9426RMUsSaGAPyBSJ77O0Id/8RzYthGcStJD06fVBuLx
1l3RFvjdzcYv8t6uLixQI0Pxwuk+PZJ6L9uk+tsYm/ifstAglPGUSrDdJe6Px5/7zgEDRSegprTC
PNUaZ5lA02rZI4K8oQGfnJV07sciN9uDG7b5hiXfW4omq4ppWYnm2fXpuq1dR5ZNcWosU/F3Iaf5
Al8KvIM6vHuPd6XO6jpqYUBdzWhZ1M91Pub1UiFvpKLTn/0QxPSJtqoNa3NhP2Wg/56QuwUY0Gpg
YJJqgmCiKjbu0J2dSuDvfE7eArKF1SPgwsSbq5lSn5CpPLekIrsRSZIdhHJbAdqdpUAP0Q0BIMUY
3rqp1OqaIPZMa78CDH80vDn7nKOMhPhpE2+4wDsGSlGIviDFKVKGdb+sofyDKPTEriBFBd4/aa0P
5j1HuB6C6D/ziov83HBdyjc/ZfRbIVQwyC+ZaHfVGbxy9eBj4zmK0H0UKIMAXwrlLAmu5bIcOmjy
flZeM2ZvHLYF6wxexhEWIb0apFqt2SFHqCOGXfi5N1b5eal1Lz/VUQqhY+706J+UVH03nN29Awaf
pZquitVhjeGkLlgNmUsleklRSg1q+0cMU/TO7SU86E71q9C8LQjE7evCNuGQAP6gXtJ1J82YlPCQ
F+R+U4v2vbO01ambzJwhrDo/j1q7RRywXg+4sarqqakqinruOioxeph0ncm1LrORlSHE9AIBS6Rt
o7D/kHR61hc71aLSNyxo7Q/UsrQWVNtc0QStc1y9LIuIeWlxQeKqHZ6qGY7afS4aBx7sHsbYIjQY
hMtt9xDRwD+O7jQeH3ukm2cV44fikQIUWBNcwhoV3NQI8C55aF6QDeoo5tZTMX5pbPBLJ2+Ja/3T
hFincwo0LwhOFYwhqGZlVRq+Hytq7McIXvp4Ixa/KdDxmyjYCAWfZRaKccnrixWFTgiItZovWVXb
uzIMm+eJzureZmwGKEWExg0TrnsXNSlqeGl4rlBXe2tKq34ET60K4ZhUAqNy/SMMXngtZprkMgLT
OUqXBdERn3wpu586OsYbIer6jVfLUVgn9VDz9ISp18tF1oy0UW4Ol8gZp+ZTmnsZ00nRjAj4qcVM
ErmDtzZFsxnBt3im5YkgwoY5qi29fp74DcDGKE1wyXWQf6vnCbL6GP0Ma7igjmf+6yxz9i1rouxD
00bDxnbXNSSWogCJ5YFyoKu7nkldEPnT29Hu4ccrJDoTdXt0SMA2nobba02phf6hiiNwYOuY0cvt
gk78OFyGoZrfNxljvZBUIEiTTfrOhdhu9/g23fmIinCFR1al4tQ9rz+ilzCfWRhLfxF8vfHLkJbE
430u5ilH6DB3Mp8RNzNAHBHN4l2YdZa+0TlY+2pa8kRLhDIMNgOG01dm5FSphHA8bC8YWYI8QWIV
c3ZivI5hkrSWkF4VWtyjPpkL5Lu3+JRuBs7U8mydJ4ryDIHOKpbqC2+Q6LEvFzS4QtN7GhoS+3Tn
Iv2UnWDSbtxnl96f/rWwYMmjnO52lTfum0Uf3O89IivGh3FxXXHOHDPWvmtw61UnMcB8ftR06AvO
LQNmYbMPJ8oFP6OgSbJPRp9IZDlKNQj1t+shwvzSoloOhWYcQcD51i8MqoRnwqA/wzVZh1BW7MXg
fUN6X3H9pYh6VKA79GxaLWOaYhiK516a3UkYsbYRpd5eGAEeV8Hx8BAqi782rVSgVz05c3DRdZCk
CbnXPnLm/Nubt8cqdIYtkjqsZ/X9GgSDS9PqgwtydWayC9te0URZw0jVsLcr9+w6gMOPckpNCyxp
Hn5+6/oASpjfIMwAN4vyyfUuI1kWEyNW3mWRAbOheKpm1w/0nJYoDX6gDBge0jDrPWi6nG5rPv3W
W8BlQzpD6Y5RQsLJ68Uh46vgtFm8yzQYSAPpdv4uqd3802DA9Vi7rPp4s3fWoxADFZ+a+2F6Qf35
q/jRg992iJJJXtq0Rs64FGJA57RhuKytNBKANqw3osc7Lyt0OQQcpCEK07B+1BwnIACvC3kJl06N
giB0vpSkH/pMj1zWgYC4so5KGhmAaeKY4HmOmVYdjSh/n7ZeVmxcp3tHALacAjW3UxEqXR9Bk8EH
QJOeI0B9wtfC6QtE4fUxGPT0fV5p8Ua0c2c5OiQOg2MAW9XIwfVyY5HIDuEn+xJOSb6LOgZDynB2
jkZoTLtZp7vw+AvfxncA3ShakL6bqrq4eg8mi7NEkCb0+xIVg91SmSiRwiBi/HDKoHhXD7aDvNds
DV8hf0eQyEOppHh6/BtuXwReA9ZnYBGWixvHkTs0kgPRgs+ajPKpbxFqT+MoQ5+BIkkRQm6Y4e7e
2M6lhko7F85H/q7STeXNXpl2TpOLIsEY+hDpeYecnunZK2VxYrB/i93iNmhhKZWeqPyEHtjqmwqd
ujNyMaGPjrhmnuCfDMujrTOneRyy1nsr2JWdUbdUCTyMI6qPc70zo0orZIxMZJml1l6QudR2Re6k
31E03ipM3LutgIIoL1HvwmLt1e2oAoF0qNGj1mbby0mkaHcWDipltIlRHBhHa59MkKJCIoeUOZNI
iO960emx+dw5Xl4c0moSBAWDXe03yLRQrwbPu3R9X57G0f7DnZfkXQAC5e2+gIiB4AXHz+muSz5x
5tmLDY3NZeA8zm5e6NWuEcgi7Isha/ZZmMdvpJrE68Dbw6NK9Zcknmzz+mPGiwUt/6hBmDYZ5nsQ
DzaT+Ub9xERZt8ErcedjqgIeZSZ64OoyruzUDMfcCJFQuCxVS52grlv9n6Cqjb+cIUUVpWZu2rfm
bkLeee7194ulJX8iAmhtuKRbF/h7hAwjBppFeqNc1qubWZVLJxhbri9TpbkUajt4s5o0fe+WTXMx
yPDPj+3nN7frdVLByBohC4kUrWKy7OsFyw59Q9RLqouHaA2UJU6Wa6UPHbl0viwoUbBhEeRwkytu
mnPnWbX2MqGFUr+zRz2t/w1qbbZ9J54152VEFxXZmqbNxQ+Z9E6IKM8oonhvBX2cXyZzrvqTZ4wF
3Mxxg4TRLjFNJDzRHETTd4cqT7x8R08o0r9GnkS252w0dRudbCsdgOszSmF+19GK+wnFFuKKLgTh
8piNSZh+cosy73dx0BTa8fEJ3TpouIsxCl4K5i2ILq8PqBClyTnw8+O2Cs7etLzQMJ2e6Ivkp3YG
zqtPwbQRetzeaiJ1xdtHyVM1oVZrapqFxLWTQuCKhOMhbhBu1gvbQdiKGuRbtwdaiqiKuQsSPXrf
q+0lc15EWp5dpno2v1noVoSHLnXbaR9Is5/O1TABUV4a3OnGyrfZGC195nVoVHK1ga9er5x7Yd7Q
BO4vDgRAEyProQ74RAuRbqEWkp5cK0Yxsh5QbV1wcRuO8/azkgAyqUBdh7oZRdDr1Rn6qhtereli
D7mAk5tRQgoJ03GgsPO+yNzlj0LNYT8+7Dvf1aMjQWON2isDo6sXowcpTcsdBWppTlH9NBRMDT7p
ZhlBi92+/SmEYU0KGDdV05t21/UO4xDdh9loh4te6/bRaVEKJ77xdksitspUN4f5GxNmQg0gyQro
dV0vJaFrnqcy6i4VUEs0NLP6iMLf+GEKdcMvkixFRzXdgpTeHKaCnlD6obkFSIyu/mpR0kprLOP2
0gUhhPdUw+wPsp69Cvq0Kvz6+Mspc7hykxAsEZADVgJPyudb7TCeE8Q2kWS59O3oHSfaWx/ysfJ2
IQxlx5nBxcOcEjy6faHkuWtr4/G9fZ5U3qWAFKpij2TA6nlKY1BRCB3Vl1Iwrw4Xvne2ijGDanpp
oo9QGWf7mbaTxS9ASvyACnFtIijyZmw7sTnwP4r5tA+w5DVlTeqVaCe7RnPJFwEJRdfbaB4gAb7L
oLH98vjMb95CtZYiDxE0him5rbxgb5uQa5Zdc7FnAZC1QC4z2RUd7KUnPIp9sqI6MDZu6L01gZQT
6NBTg3F67RYsCDYaJ6gvdWtX0VOVG9H01Wk0pKxLqkIvkqn5t/Z91JladCrxRKpTvKZLDWQ2aWlv
19T1+vIfhxGqvbOEzte5h+Lj8ZHe1pNZi9gCQya0IvBenWmVxIFj531z0fjCSU9ztiqycJ81XUvF
Vgtm44l4wMuPblV5X4nTK/sYpbHZvmhIlwbJrhV12W344juHTlwJ4grQuyqyrn4UpCJdh551fklQ
dPsTROLwN+l9pO1A7Q1nylJh+/bPTA2bPFPREql7fe07qmKxpVaK/NJned3SnJ6M+BAhy7b8HVip
9U106EVuhJimuqPXPoRhF6qPzEwITHqdm+jpKGKbKtllAdeRy93CxYmrvY1U4QyHiaqSmVFWzfDC
CkSK/nCcIhlPNdJs9oe5NuGy6ex5LH8ayOuIfWUbXfhbYjFB1qd3KIJ4cah7/XGMPA/KOcS/RnsX
VWiVfdHlNDVP9eJU3fmxRd35dooJlxjCdcAcrRsUUSlaWUx1Bii3jJ8KzTafUq2ZjmZlf63cKNlo
PqjMdHWGVIvJWBW3N/nkyg9WeV4aVZy0F532np9OXftcyHmrjPibEXW1DNN9YCd40nip16X2JvIg
2Frq8YLeyiAvJLgFTCw6uiKn2pX0uAMNKL9zmDTkEb7U0KUafkisBoW0yIr0e7qgMfIJeegx+EZ1
xos+JhbCb/PB9or/z9l57caNRen6iQgwh1uycqlkWQ6yfUPY7TZzznz6+bZ6cMbFEorQ6Qt3Aw14
FckdVviDpm5xEQww+UtIlIVZ61jixoZjpnk0hpEzHTqojRz8VKXa1ogSv90Dso+kA4xRGm55nVcQ
AUEcqIeo1HsFB+jSMtxkTifrI6q2MgI5furMP9oCe1rsL/Hz+pVLihxuM1/Vy8fQUaJom6LXMXhR
gx3QJrWrefya6jqKL5Gq9n8wnsimxzlX2u6cTqGkoVKrhbMSuVOY59KpdirUhlxFRVUjcYF1GM4j
ioe+TTtywn/o/iK7veqZe5ArCtFl+NJLPAdQFn4DRcCxRUt3PDSlOmLPHYRR6sGYaf69H+0mMQUj
DOKAXBgFCpbBIrGAQB5MDjPr42imVhVu0BHXqydM6i1rn09jlPzbVkHcKRsbtzJrG424qjzf/wlv
PDCobPieEJVpLCzPJ2moU9DIU0VrYcxfNBgVLzVuM/id4qny/xFK7CQGPhA5ljeek2fWZEZ5fWxR
hVZeZvgSw3cpIUP9MyLTpX+8H+42VeTVQk2ko/gqL7hoYQ9dFZfgAMwjPnDNJauxgYPgekyVurvg
tpq6gAeNlZP3jZiib0xVz7kLl2txaOgxEFXsqPCDrae826hdq9aeKenZlz5oJA9tmu5T6OB3c/9R
bz6iYI4BfRCMHPxilrU8aY3J3NgywbHl+sXC6foUMazGybJdu9dvTuHXUMgIwqsV1LzFkq3j0G/Q
zzAPTShVP/XGmestBpvJk4oWyjHT5n5lR74ZkENfKLzTi1+iJLUibGjTS+bB1OdfPmLXlwGfro1i
z78zVY6+3H+Tt+kvCoIc+BBC+IYgAcS18FdbBEuaGWNJSz8UspR8VDpD/q53JBPbOMnNEPXkvMAh
OR5a/6hKVqu4so9m1AbTWXV7/6fcFAIa0x06baBD4eBwlV//Etn2m8BuLPUw9Fjs/itN4dRY28y2
h7h9KEcjDoQcWSo/zjEYF8+swPzt4kTLhpf7P+R2dTkUzYhqiFGXBe3n+oc4XcP8MsJodZibwA20
UN6rRpPve6A0x3eHonwUdj0sZxlw7HUoTG8xsC/xAMXq1i7o2oSpZn5S68AcX0jTbOfz/Xg3BzAi
SkL5B4Am4xfW2HW8mJHxNMpStzdjc9g2mRn+mlpspGj91PtQL2Fr221w1vUy2tyPfDshZQthJADS
AiER5WbikeazXaNw0+5Dq8GxDU2R5wif37Ok+eWWV1RuoLgi8KNYLThnxUIxsZgfmkaOjmZXYCGn
Ix8KLiHbIE+HlldWFscUYWcKM6fC57TvjI9GOQRHecDeMPVr9VFXYmvlwLvZneIp8LSC/w3ZnUno
9QuMQKsEOk6He96TeQ6rqjqmhRx7MdYPO7zM1kRjb/D+JEBAQtBUpRYHmbA86kgGzHwoYzBduh6W
O8TcQybomt+lqE3Oc6UGn0aERrtTbflJ8KEDaJ+SKYDmebCx5pA/O2NoS3scNWm1uRJaSvpaZfea
iV7ldPxGjg+UFCizQBovzkgJiWCjHbt63+DOcFKaSXXrOqzdpooKLxyk6JeZqdpWngftMhY+RSYy
D5u2ijG1LeN4r3SyvVH0ABuqMIw/4r2t7xrDqDbNXCRHxPyTB4wH8f9EKvmL05bqzqkjw0s5HI9l
2JiugaPqDsSIdMApeFpZuTfnkng6rm8byBJ6a0sVMnT+0A8qpHqfBVa+gV2VPrxahRdlrW78pGsv
I5JRG7nt2gdmYeF7jwgRnnYT2jti/r68gJJaQZV4DJt9VkwgTqvI3od1NXu9qa3VUbenA9hShgIa
KQulwJJvqkDxG0tTi49VJjt1v1GS2PJ3g1GP8U6bC794tFUz1n74QZjPP+ea9p+88rJvEgpISOwu
jdEPiQwQrcX+MpJBTuucn5Ck4zkMisbDMrS5GENWnRqTjS6183y4fza9GZQHhtMlDvyltviAfmtt
m0FydGq17SOvbhEaR1jcLKyDjLvI/E+iqlmceHmi182a0PjNdYMOEKtLTEcA/ZIrXj/yNNSlWiiy
f5AGpMA6wwLe3VvJlj5TsvJ2b0PRSWSERxPH5EBZKoSEFDNmlE3OoWjM9EALUf2IgIblzXjwrtzm
NwcllwyNbwo90d+nF339VMGE9bFs+c5hTKJgJ2doxNm9ap6hA3ytEzV573SHcPSaGaGRHIlx6HW4
ZCwwWAphlKTw5LcyYupeipbaQQqxxpJK9InvLxlt8SoZoQMoION9HV9QnyyybfqYsq9rg/SggxLJ
AIcW1fCQ4TeT7MKutyvah5mFHi/ttKB2a0su828Y/Q7yPsEa0jzbgy4jLos9CTqzEBblHXl0N38v
KUr/UFLizxrPBpDlmfI13upmYk57A2TA3Gwwm0oexiGRzZ0ylknoOgj/V57fjuOE09Xsj9KjA3n5
CVESvTvEE3RFDx1uJh66D7DhYMWlMW7msvKDfdT6VkYJnimztgb0WBwoEGyBdwjHAwHcEeX+9Vfp
Dfzm6fwED3Kq+fu6rr/2rWF+1vzR8iy9MzdxbwHnmfq1vtdiRxOYApP8DVYqmYauLwIrVLGvfWWU
ygJ0NGTlJxQbaVslrXpUQn04CC2P3f0l8UZM9Dg5ozWx8NFuuX5YXJKj0pjt6mEMbPMQRMgV5F1p
n+tYn9AYD5IN6Ls1lvFrVvzX3YsCODqrhBR4TbQrlwV80HO9G7Uxn2ng6PK27+1ZxZWnTQtmaMoU
/i5qf/hWJZKGk3LRpLpnI0f+HOBrjH5DDM3eqyqzadwJudBHvaryeudnoWVdgjKwvxpzrQYvRZxJ
actJDJYPde801PAmz8KpeipaXkXpOgGeyo/IZLXxpp9ay/4sV4qdbyq5aMuPml3Oytd6KPrswcIq
LKGl4k9J4eUpEOoMTVynYyUKvfgAdcAa0wp8HQZAp8909pDr8OTKLEHoWKUzVhslaPJ602E3dG4a
qGs77pHkpS9RqXMZmw9HVOhneRtxbX4YYdL9TjCz+9eBn2i7DT7Y7zvp+ALMZl5V3Bi5cdQtrqzC
CQdnRtH6nDlKjcyY8nOa/OhRh5xzmKJYW8lAb5YZ4UgKSQYQIqIkXYSrgcH5I4hG9CKN+Nz4vc5w
FjNwn7bVbu6M37kTvJNqKR4RNAZbCcg7mIGlMJ/DPKgZodqey66eno1yLr61alefTY15rSO0+u5v
pZvDFQlA4ZMATBz7Fqqx661koDsaBaSGj1VoTHt01eKHeQ6LPZjnef/OUNz3HBSYGeKJI8gw16Hm
xK9yuMH+Q0W9/Umux8lNzLD9no7jGl/jFTLy914FzcJXQ0zkVd8HrN11rFSr6xy0QXOuGjvNTwws
2uxkqIP0Q5NivXRBeAKDH2LNeQZeNXSehBaPs68za/hip2qQQN7DBuXQ2nSyoyjFZV6b2JQrd9vi
6hZHitBX4twWSEjykuufOQcFPe2q185VoU/fc0g5/5BTaM+Tmv+U4rpcaZOJp/77rdA6gkRCjmtA
b6MtvDg386QxsyHX5zNAnP48jmP6MHfWmtjb7UOJCoUNI2wr4QCJbfVXn6PoSiwpk3I4A6pIMGWY
5OhRKY32KVO7eGsiWL2yht8MSE7CfJi+EVfRdcB46sGFzGp/1od5QjukVByvT2xjj1RusMvrwlxT
9r09GXiT0OWowTgdALlcRxynfC6knLTZCitZ9koNjfPI16LMG7N2+iAH2A31k5Os3Hs3mxVbY5E7
cx6JCfXyQJIUROohpynnxpj7jZSYpks19aednTU96DciMQkRu5TpO/S4xf5pIVwmedq1Z8NH9Mid
eug3hk556CpmWK8cDK8oicW6FAcfk0o+ItPwxeuUoVaZbRq0Zz+W/E2ncrV7Ug0u7VunWW3tqlha
tq49TOH3vtX7wm2dTneQY1V9zRVJgvI5YAbWH6qu7auN3hkJdh2q9MIV6BTbrDW60+y0GJaZShQg
pVbXiv5gYZXOtIpZQLy1sr77peemnHiI7xQfkT5Vk52sT1OJBnJXMyyxmnFtP96+Zfj7lCN4MQLl
h9tzvYxg742Ggo7A2cC1bZ8hIer2lt8/MrYY3n3ScI7RHEe5B7UGpGCuQ9VNrxgTjf9zYfV/8oo6
3x+4vAStPnaNUi7+eedhTx0POAT1IqE4w9F2Hc8H0DeY4YCaZKrqf0Zch7Z9q1bjbrKCaU3kddE3
EGuHu0u4hAK95JBbnDjWpPlRXTj62UDjeVPmOnoBbPuzUQQW6vv9FO/w86xBGavpvNfKcE2u5PYE
olvBsPlVb4P7TXzov468jIF0MeHPe9YDezzVXaeXnpOo82/brI0Pel5HazfH7dLh3mCmAkwUzUKY
ENcRnSSLU+zczbNfdfM2xAbnGHSDvQ3GaF45dW4PO5yqELZVSbktGc3e61CB0dt6oFBIaX6ibGXU
Qg+dPsZeVSJ4IWOD88OWcKC9v36WFqXkeci+CJIAeZ5M5iBe+V+vNK4LP7AdvzyTLKcx2EVryLwe
hed5W2vSXD6g9WZ9GxpbDWDbl4qyK2MplzeIfGfFJpr0MnHrubC1xzgcrF0pw8N36eRZ6q41MzvB
ChvKyMqrWq4D8aMhlWFUCgxCAD+vf7SaoT1gTnDJIlLD+GPeJbayaSCO/SrDsCyfhmAw3jk2ETau
9AJh9lGPC+T54hCZ7dHoe3OqzlHSp78wU7GzjVS35cWJ467ZOX4//bj/bW6fkjtIYC9oo8PjWOKI
LNiv6TT6zbnuq+KiNrN8oP9dv8SB3CHdqK0JZyxrW54QxAdnFiK5YPiXWtF8z14tMpw2AxDuAcW3
ErWbwNYy/1jUeGBhb636X8y5lLxB7eaXdz8t2EL0B9BnpNuxlIGxjZzG1KBUZ8kKBgUujhT3G6cr
nfAyDoW8jVODH/LumILbBOKNKQ1tlMWBJjyuM98yMBGb0uLrOFAKRFpv/ogi1ZfdyJaa5/sBl8cJ
d6QYv4juK7nwTUXd6KRlpSpNZ0GGPaQM3ne1A4qyS5u1MuB29VADgITiJKFdcAPpK31HbVAJGc9D
qWjbStcLr5gceR/kwT8zDcmVIu6tJyOFIRr4OkH4vd6SAtoxaLDSzzlyl6FXQ4bvNkOotz+MMnqv
1CYm6CLdEBBsMVzDg/M6Wu9MkW4Dud6n4zxsLTV7GeCUbXrE9B6SvtNXJpjLeYCIB5uJBIeRqSDc
LDInm3RhAG1a7QtlCCEQU9Bkj21nO60L8CqFQKVG5X4s8ZLErTnXXhFoQQSkuTX/MI0fvuKm6YSo
PZZ54lZlZkNSadTho60k9ksl1Y3q+iiffpIbR8q9PJNGps5QG20vM6V0G8RofAKWlrptkEMap81U
56E3BQjreaFVZl/ur9PlTf/6vKJfLiAUUAAXhx3ZHcatfVXvh06qH4MmDgExy9WOMVjOZAjvndGk
v6vkerq3HH9ayaKuwyMpI8Qhkc2mwcYYhjP++vPmStqqNlOo3TSaycFXM/U0SUO81ei4tJtBkkqE
2KIchIVRfg8SeU0qfAF9++8HAB2BscGpDwdysZoto3KCBNTfTmvwVM1VGMuxMsvPIbjfDV7I82VU
beNDq2b9sVaaYFuB9dzEplSu3M/XZ/J/PwQHHrphgkfHr7l+E1kVdpIz2zJW4T5IANpW6EcGqOd2
VdOdfNjST1VnBTuoHfr+/hoQf/X/VQucGqLFSSYiyLZCSG3xDmYsuIFbhOo+sczgc+LP/kNDKr/y
qa/PjdcojAO55+je0wJa9hjTqJjlTp+1va1Tn+NWqTwrk1pvnNhf61Zcn4j/G4oxPPk502Kqrut3
6QOnKqxQ1/aR1akfIqnlHquV8bsfjPZunv213Orm0ejbU3MgecWIDaGtxQu0pb51atpQ+yjvYcHI
cF4wIZV2A90D7/63ehWWvPpYSH1yb5Ip8LWg2S92jBFwoeMSqO5ro22f5q7zN4pk2y40U2Uvt/Hv
JAvLI6Xy+AXzw9kNjNC+yHaUfDZz3JZI9Jo96xB4hFbYm4nM6zSZeJ6rVhw9RmEmPc84YG+jASnn
Gorhvg/sDAq0MJhEy2Cbm1318f4zLQbFfC/xTEIeg4NI1MeLZ1KMZqLT3Kn7CrHUT1zUMToB1nzQ
Eq2mBw2EWtbz/qD2teSF6Wwd0tysmcRK9dbWJgQNbJRV7/+mmyXETxIQRuZaohxYvma5DBWtZ8i0
t7XE+ID68sd2aqZDnSPrWhTzn/vRlptfvABSBe43+qK8hMXmL8x5ZH6qaXsoOc7nxEHEjDVAu1pu
5H0564pbwRz7Hpccje+OzPSJXBA1OjrBy4o5CUnVYJVo+5KteQoVEDOxFvquZZXTJ1mLpHPYzOrR
l5q1MdTtM8N4oCcCz5HzjpnH9SbVDL+mUzoFh5Rm8UZpu36nxdj4FXpKjWnXxTZNMzx7O21NmPn2
25Jm87hCStugvli87b408hp4W3KYHbhNZWEV28LQwktik6ohzLVGFlrEY54mvBNECkNFwem3iJeO
OoozQQk9SCvhzu+GRCI9y6jxbAfR43FG6jSz6bbc/7S3YeltwV7jXmdRwQS8fsG1FaGsbNbKIfM1
CQdI3LowTv+tV8O4i+ZgDfy1uMp5StHvtvmoBqRVGofX4WA6dIGOrPQBK7J60zhWt02KXnvR8ij8
YUhOe0hG29zwpmU342uvZPiL5fQaHr04+z+zcv7jOryJQVQ3IdRwSLnPTx1QRbeNpGFflfGHKGvl
bRol36Ewarv7b/m6mKfxQ78AhAtJKjcAJ9kibpDLkdMEunJIKz96sbGG9PRkCJ7QPVP3s0Z2x+w3
W0lT3wxKlxTklbD6WZ5OaoQanu1k6mGsDW0nZaaNHAMHpt6EMPCp6TZVq6y5jL7xgZGdYbtQqkKF
uBHCAvBrzpmuHkKwZXusCX03VpRqr8VoUphUWJ7jd83BLwpjAz1H/XP/Rd8uZ3rsikaVDDEMmarF
JTGg96pGs2Uc6hRGVtoZmadaQ7y3QyN2Zzl8n1+g+LD8SMiD1AA0Em8w7FOkaslQJeYhtkfbMwvb
fgxBckD1rBCdXLnW33o4FIy41TEMFDX59epF+yKX5r4zDwlr+ICnc/2oDgI6OejD14yNs5LyLWgH
/z0d/D4YFpy89L4Xu7Uq5hE9lMg6zFAL3CrW5odyGLJPauGL9rCi7evQzPdqquPuBmJyP3EHujHl
677P2vkh9tX+uYlxVqdGKJ60Ms+eWguiCI2j0AMQlIFFkUmJBj8YsvelkuLTUKRRnfFvEBpLlCN9
1l4r/Bj7ZmXInowuMzxNQZS3qrs1zZvbY4VjWziYyAgekKWr1x9m7n0lb6zePFSFHR8cFVoMet/W
09CY4A+gxXpFGtm7qEKx8f56XySVrw8Jk40rioJR2NReRzYbbsjQBsaDe4rxbXb4AW6lVQjv5Iry
+X6sN5af/nesxd4qUWzFcry1DlagYBduQVWfrM48mRAJvFrvrcP9eAt/GJafoKcDCAMfxv6ia3H9
cNFcdqbP/P3A1dQ9S2X/lCtdslGbsP081E74u3Lis9qVxrFHOcRFnm3ckagIFqpUbe7/mJsXDeoc
JDh5O7clsgSLvWf1uELLEKsPoyWZHurOxgmy5iV0Gu3TeyOR5Ar5WMDYmNItZXjBn+mWRHZLeo7G
gRTP0nYoLfUYJar5zgOFGRohIFjwcpkCLR+qs9u5qHJHOapmlZ3zNvwp2eXvKB2zZyWTp+37HkxM
7EhhBRWRxumNwAImP5UVpJoO88jUvbpx4gcnx7Ex7bM1N7Hl1UcoigSuPAEFY2C4uG/7eqrxmWFh
RHIzueXUmmJNzF7W+so2nLRfdaZbKwXKcnu8xqQSEg6C0MLkxQoxppjhpN4YxxAR/p3aFMoGY9Hc
i8w62rYzDbf7r3N56Ih4gs9ETwQYEIfl9e5oUnT+c6qSI6DyatMppebJIwjCzTSM5j+9hCS9PGbO
DEOvZ6veDy7+8r8KTAQPRHBig3jmClhOm2U/t7p+NAyQlJX8XStLedP5NdZY98O89R3pOlB0QPHj
n8WRU2Sl0Tn2YBxxa5N25jR90ST4O7GFNjXCKsGlCqxq5dZ76zsyAqHZgxTULYHGRP62bJPIPMaa
HZxRkO8/xqaTcIRPhadmg/zr/jMuTxbxKv+Kt+xD6HmpmgmdpGMxFl/keugfkCqc/u0jy16Tonsr
FGUGDydOMJbN9ZKhpwTdrh5gs1R0qtK2yB4tLqqNoGSsnGJvvUUI66DFwCwKGZfrULE85L4NGuBo
+30Su74Z2F4VpQl5AwpXbm/m+Uq6+9bDcddDuaNRJRTSriNmQaNrqRyaRxwh6j0HjXTpVN84JqBT
3x0KUScxgrE5pBWq4utQ06R1RlyH1lGJst9pqk2Pcox/VumX48prvH0oxgMir2AmR7n0ym75ax7X
9YPdFFZnHRkkhB8gy2v4lQxCnbF6H7qCGhf6LGMekIWi00nFff1QSRcXkx9o1lFTu5OZCstke2iB
qdlA1izI+Vpozl/ur/3bVcKIB6IkZBgB6Via7kzdjDOhPfvHNqhV14TUepJrRUgANPoeCOf7tNZe
n1Eo0dCAg+KA69niXsj8fhwbMoQTd6m5mfI6eLL0RFtpCy1wUP8bhiYV+p8kZmDLrl+lpgSpMelj
gF2gk+2tNG28Zk7750iaJneIs/6xrJgeWLEfPld6FHukqEPoIWEebWP+cJumVw/QcTrGmGpvrZyq
r4i969PbAbXM8qVMAzW0BBPr/Yg8V6pIx9jsA7cBK/AbD6j+oe6Gr2mB+pGUmtoOarW20drS8ows
d/aGkTebyQ/VUz+M7SEfE/2gxo0mtGWeqnEGF1qlAQr7tuYxpqy/GVgWejjpcXCnKOlJkhlsTSM2
fyfxYF5QzEq2pa4PF0kfrGM+ZuOhLxtnY9RAqYfYClbuyze2EnN74Miio8S2XWzawswaEvVOOoIX
HU9piGLiFOfGqaVKXHnBb4cSWHeGAkzBFldzkdSNbhSTdDS4oB9hoaM5DaznFPR5vRLq5oY0BQCC
eSUTAeDhzmKppai9JSihRCerb8JNFEvq0Qkb2bXCRjpqNmQ+XUdE6v62vXk+goJPYg5GQOE3dL2+
YQdyjGhjfEJ+rNlHndHsNTvq97ker93Gb4Wi5SkEg5nv0dK+DmVJsF5C049PUlvgRjOa42VQx9Yb
myxfIYjfHEY81d+hFrdjl/bGZIx2jLSZ3bl1qOTbKdTCDe//VxAwy7z/El/NHK92oYhnC/AV1wj5
4mJBOhOkWatCFLDvCsPLpaLYBElYbtVxxufHyoOHwQDwYeSWtZskrQP6L82ghxFRUGMl/+CguPN5
CvoSNRgKk6JMg/emtPxCC/87ECisLj7C9cv3rbxUYg0NFo7/7EPcGS+jqgTfU2LuHD0t3idiyLlJ
PKYVICWZr7LAtOt4uLwEA3r4CS4rfb6L87l+jPMOpZLcklxUDCrJHdSw8mZSt9wd9SY+m9jBrSSA
C8ro68+AogNeC8IK0L8l4E+1KznPGzk5OdqMeqMkI5I7luOsP85qEuG8lNbOT7Ppo5aOTzb/06g+
AxYHBn713jNLIA5f1cDpfvNqFksSUD1ir6WdnDoZ6OEcyJELhT/bGezulVDLxh3vHs8D0giIHVSf
S8BF3RZ9XODFdyqTVH0MstRyDcDn21CxhsvoV6ZnY4nwFJqhfPYDzL7u74Y3Nt8rJcsAkffqc339
6UdUBYsWHbFTrvTjzm7k8FTEcrMtp2L6ZDDUXIn35kemQcSVAN5cSNkvAg6zP5dZn556c9RY4MkA
jGVuK3dwzDDlz9DwZpgAgTenneoVI+I5bMo1D8S3XjvMETHjIAUylim5X9ZOjyBherJGa/w0ggfb
BVinnfS0+8r/GV40yUk9c2oiz2xx51m5Pt44XkVWCYyBgpl6R3yWv/LLdq6CyS/n9KR3qU/TqLEf
G7OMTuAo1tz5br8wS5jKn04pgFr6KNehyh76fj862UmqwsktBmugPexIPxHs/Kzikrcm2XzTPhIo
dPDWQBSpQWBuLk4vKGcAaBWnOY2FZXtyjNJig5IwxKWwcKU8R0Ylgwsod0667TWt2zdaZX9k/Gi8
WL2+NpO9WXCkHvQjWXJCKw8M8+JVV3lrppM0jofESlvHrUCLHFKG6h5LrUQhZM4eI97DcSp7/Ttj
/mofRdI/79tltEJFnxJlCF4HrCX1+htgm2UUQwFtrNOcEXh4n7qGVYRnBDnG82hVa+3xZXZCa5zL
gw4Blwdl2TJRwM2YZCs3lJOj58ZGBwi/0dS6czEnUlHkUFMvCXJz5fwWKc9f9yoQFaH7CB6U7IuL
ZCmKpFd+W4CBlx7sqdBO+WiFT1Ir9+j8d4xl2944jAVOHVmerzXo34ws1DAEWxi9v8VxPY4B7aEJ
zpySGPKpCBx7j01gc+wL9KNrtBLdVlZCChvs++5/2EU/hmdGlokGHl08cYIum90xqiJhzzTn0gCR
2iS94u/ioX7njFJEYVMBCaQcpUxcarsbjdW0Tj5nl3FUukMot5obtGN4qRt59hJllo73n2pxOr3G
o1+hUR4KLOwyuc3A+wyBMWWX1LbijWnUwaEeW7zAZ3Vt3PtGKDTJ6InA6AOTt8QYwUKP+iy1swtV
Lt+pLHzLcrMB0VKniu21AlFkrddL1LmKttiHYKVnqckwrmQQolleVMOE7QYzZYxffCKR1564oavP
pV47F2TFNBc7Z2Ul/1ycx+Llir4ClwsHE7imxfE44NqSpKGVXYpaz4JNhmyVB1tT+1Rr+lmXMkQx
73/N5YH8X0QB5KA3K9oZi1planlka+IdG8E8nRNjumA25fzJO6k6dZjoAX8jyy1j56V1LF/2AoNO
B2q4OT+uXGNQLqDOnEzi+SnRqQdRPeGKuD4Lu7BpGnyP80syGxKT3zo1vb5qdFjYCYC2NuZrZMCc
1cHKPMlP28BVIJpeQBc3WyPUUZjW6BIGpW1+7QqkJi0kArSNn03KduXFvbVcFPpM7Do2Ax/t+qe2
g8LYXJLzS9/jYplAp0X+PzA9y9flh0giU2nBx/2o7Eb/0hSxtg3s3u5XPt/iLH99X6LERJpdtLzk
RcKUimzZjs38gmnWDCJiMHqG52a5N6o+cf24lVxLTd45T/4vKlxuSwhqUSotVqkvZVZvZ3ylINGs
RzCs3/JRLQC5TPO2B1TqFXr4b1HJ9pe57ueVffrWocBV+f+CL67swa9GNCaa/FIyyHtskfHbQNAz
T5Fafr//id/ajKRfKpsDrhjCJddf2C4lPyzKKb9MlZ//AJucbK2kG+gBcVG7GZXQ7n7A26sKKQCQ
dsy0EPq4mVbUZlx2NH7ySx1V5Yc6xOvMj8xuP0ztE2LlEZKm9vi550uvnOlvLSOwLsz0ZIorJjTX
Typrw9TIsZNfJPxl9pFcRRtjgCqrZFZ4li3k8ucAVMj9p30zKFhkC3lGZtlLCisyyMxApqC4hFE3
f4pNq3zQAswIrTozdr4e1B+j0lwTSF7CRl/XLvWFEEsEHMa9ef2oRSr7QTKWLJ8w1X9OiPEfuLmm
bVPFzXOjGH+wVjUf7UZ6qSCyX3DvqGkim9oah/qtp0fdA64CiZGYwV3/Dn9UYsRcqvySpY6y0yez
+y2HDpPpIY1+jI7hP0xdN6x859cPubjjREsKKCdNIvSIFx8aUIKdTBNtfrVGwx1TdelT1Rmw++14
/KJNstx6QSXPPzM9NXYAj8K9FTkTn6Qojr5flDuGveEDH26tz/PG60CwmvYvFz2VyDIRL00Gq52Z
hRdmOcgsdfa0sYxa21o12oiTYvv7aUqH/TtXoLhkSEfZbiBFboafvlQGWYINz6XpwwC3KyDVrtwV
ODWQDGSP/dAhImPU5spXuHlWwpJ28wfII3L+xUcoA10yoIWHl7RVlD8pNtJH4CrJKc2Hb5E41LRx
WstFFzGBIUABpnvCYmO0gmDF9XIrxybRhrTKP5T4u0T72rcHO3VB1RZG4THOs9on2W+7dOeo7WS+
r2VFcNHbRWcE3BOk3aXlejyHGQ0rq/tQVHNxpo77SocLItPYKC4KJ+PKpbg4t4FCUlwyBAL3IWhh
2qI92ZW9aRS60cJnbvd1B1VyMBI033G5OYBd1J7ur6JlEUk8sPggMQUnh0zfWVyHdWHpuaMN+rOM
aZo3qpQwWYwWgIlQG5niNG4Huc42gen0u8DXToGTrlkdLm6O//0JrCvKeXFXLZYUQAJo3VqkPzfa
HG+dfuyPUlbLYCInZxOP6mdjsE1vpPW8uf/w4i/+60C5Cbx4dq0JtDYMSv3ZjpNi06CC9TFWVfvz
/SjL1fvfG4Yjw25Bx3HZgzT0OssMs9GfqzRPE9cy+s8S5eZusq3gUFSpcwa7+c7C6r9HQwKJNgU6
SEBtr7dM7TRJIAez/jy3xbDDOM7cmC2w5hQjHbcbjLVm31vf8FXhG0UNdutyADRbZqzEg6E/B/5s
bHPFrDxs0AAEKlJwShH1+Gw0QbgblX563+hUPOmrJ4NGGikMExarJ2lsodUfG8+hGeRbo6uik9rA
456LYk2c5XZvEorGg2A9gRdf6lqZQVoBARuMZ1UZHkMY3K7mSMBB0j4BH2WN1Rrb942lw7iH5im1
KjjXJVoBDHqpzAi9PndTHBzzrHP+1IlGZafJhefrk+OZ6rQ2AHrjU2rIz8B/FPZunHjXSwe/Oi1O
1M58xjkPGKkTt0dn7GAcFa1+mX1YFElRPOvyOK1ZOS7HnOJb0qMneRStJIGxuw7tD7h+dbliPJcT
HNjUrBjc6uip++Akd5Mv41mZBNHWsHAakmst8BL5lTMlf8omHKf8Nja3YV7Khyao1yDr198CxAhX
PEmXAKtT21GSXP82JU7CkC6N+VtQJJwzbc5UPfuRXFfOxtc0oL593sb916wrAuN9Yv2vwQkLNRrE
EwSTJXAtHDT6qpiX/R5LK9oluDCceJHhJjGtNQ60w3P836H4XygmFDBQsVS0QMtdP6cek6vY2mj/
ngCo7VNLqXeDmk4Hx+zQX4A82Z6dRJa/2BiAuTG2pe+6b2mGEhygmmizgSqBG3Ud30iVsaOxHf9b
jFBFDg7qivJTU4W9+ZJUoTL4roR0wLxyFSxaCSIsbUWU6ejXct8jIn0dVo2qfGr1Sv13bjIJbpwT
mskWISqzOlppXfbNBuiQ3H3S4BzaTwBA5fhxarKwcXXVB+yOioS/bX1q55WE6/rQ4RcJW2NUuml0
M9tDH+r6h5FrAdYzI/lf8JEQa/QkUXaxn7f9xmiy6pudl/0aD18s5b+XAIBgJCcFOkQgrm9gkraE
el9vGeEfGh0NRtnj8AUzwtFVsiz8/Z7LkWa5CCUyEOF4Qxq7OL3DFt0SCyP7P9D0Iu0hdjpQbhCb
7PSzov4PZV+2HDmOZfkrZfnOau5LW1c9gPRNuxRSaHmhSRESwAULCYAg8fVzPKtmujLKrHP6Jc0i
FQp3p5MX9557lr642xaGBEI8a0X2J9/4r9cVdzro85BHAJqDE8evZgNAtRE1Va09JcNS2MuuFMlh
g6t/QroiD47wHRB/5vT+b9cVhF54AQHxQPIjqusvX+XSIgyKVwypsUGBBXtATVYrOlJoHyU9/M8X
9o9VHBcWjjTn8g2UA/s+PFR/vG0C1LAiMNNMSZ/l7VEKjo3+KB3ZVNTdOl+kt7BMGwgrPD/+zy/9
bx8T5NozIIeb9myH8etLz34BQghfSASNp+V2Q6ut3XFMK7fxhPXf//K1zsT8ChIu6KbAwfl15a27
wILOIlp8TNv2b7A7VDkBT8xeca8r/SfN+b99MvgeASeFJApAH/77S20coh5wuR8cw6oYBEPwiwZO
dD9WFXE4qP7k1f7tK8Tcg60OQqdQmuAw+curhT6lnsZjzgj20pw1MRfZac5Ym2LxMWbDmcULOUKV
bfI62dLy5X++tL+MBriFcGH/4d4AmBDL3F+eTQfIdkyWpGUE6484hJdw0m+NcrwcL+RaIdVrlrRH
ZHc4lz9ZCY9/MpgqfDFGm/9d4hfeyznl92ztj93iOQf5l/fCZgQeFpUrGLFF0h1sPJpLI9WCb7wQ
CCTyf2bH8G8XH2tFwFggNUGxhfLwy/MTL5auQCShUhDO6AesUO0e3lIBScexPbFB2nuaJ67JQNT7
k+fn104D9sbnXB48vPjYAEbPJ/S/rFCRalLMJV/w0mvS89eNqwdELydPUoRYGxfxdhrgNv8n9eJ3
K6B/KfoY6UFgA80xgXcuMll/xXSWtsMZJJMQdxsad/0tnJxem3nlm6jx5/Qxydkqj+u4xq+54d19
Ah8o8Z6P0XKlYcfoSCaH7SkLRReRtUBDdtX1In0BWy+7juC6czdbBuF6RzMXHDSUlusbiqG7MiG0
xrVB7zbfFbDssv9YzP/Hj/U/6ae8+8dn0H//L/z5BxDNuaPM/PLHv193P2ap5Zf5r/Ov/b+/9sdf
+vvt8jkbO3/+5fpd6b/srfj5bjopfv2dP/wTeKV/vpPm3bz/4Q87YTqz3dtP2Dp8ajua318O7/n8
N/9/f/iXz9//lcdNff7ttx/SCnP+1yje1m///NHp599+O3t3/Me//vP//NnNO8evXW/vgr/Pv/7C
57s2f/sNipa/nncWJfpWKMpQmH/7i/s8/6SK/3qO1T7b2P3uk38urnBbMwyvV/4VTSjwzzMwAmOg
EO2Slvb8o+qvZ7INVmtYTKM0g4v52/99Y3/4rv77u/uLsPxOdsJovJs/HtMYXLFzh0gC5whOMnRD
vxRBllmB0VrmR1Eia73xUd0FZEAxLP5sm4SSdq4i//0MgHwL8RXcJVDhsVtH4f3loYfEGulrpYgP
KwI3cFvHEKjvg3jZLOF+5reVxYp2b8d4yy+AVBm6GwM4KTQl8+7SxR2MAgqKKQZqUhU/bKyYn9MQ
jWXdt0v2I3Tp/LIi5WZ88uUGR24xg7JVY2DRmswLns99wWEt30wqHbvGI/4rIkXKClvHkV6RcNGp
WRzsFmcDSQZohZspZ/SFyWLCS3qM5SRZF5iiM55GcD9e3H6bthQGOmBOKrK2QywgVOQ+JLDwq4oG
xAwpyIDcqCuYG1XvnMH7jARod8Naui34xDt2QR0DfPs2GuE+O2XSnJRgEJ02Npr2gFeNrlZYsMMD
c0vpe2RGkG22Ief71WQmOWi/Mdt4eEkWRLKlWwnMqkPkOMOaCwuv1KY/oAOqXqc4syEZUoc4hDFM
4OhlY5rdzqtKIWiE+gPLU3znGEiVoq+MQqdAWBykcQ2wvQfBFYHQsu4nsTyrrp2QBAmW3+Mcsmwl
YwldGIzd6PykQQT+Hm8IC2TrOIP85JNiquH7JiRioTO8JZZG/oG1S65q0SnE7BbFmolGhmr9CGwB
ORpP2iQiCD9Ox8ZZLm9l50A2joD95wTSpXkgI59hswF97HCZD2pAQQR9YKuZCvnPKUnXmXRz4SMS
llq95EMkHjM5WaRyruVE67zs+2ukhHb0dilm2xPbt4ElJQ2zn2DrQSq39YX90PMUvmShmu62DU0J
cUKtrNajnixUPqv9OusaI2SHw22zGfXWncY51e6itMhdOm3QQK2f2RTBbwRO8/HXuvTRaexyqaAE
jMagNllhzom+8fbpEae4kMVOQ0oys+btBV9mmFbhVJa1yqEN221rhU4SHzPsSVlaOIt2y1oqcNh7
2RLW5eFpw8L2h47QMJE8akE9423Fqr3B4tRg7bb0sN2gGGfqlK3YNgLfTm4nGoFEooLQPuSl7V/M
3MccFgGIvMxh3lEiALhLE5JxXcawDGR9TxTj8GilIAC1BGZYI+LIYDrODjHFsXs3IERTkwwO8WBB
ZZFV1x5uvhJ6t3DZi3RactKZMnOIvlXrw6YnJQkMGAZV46YW92deCh62aix+FD3y2XYQcuHBtWEA
YSobQz8QuLaWM75KwDe16tEpk1nDdh6vKSux68FLhpU7Qhg+kmXcXqcVZiyER4bxmm9ziUc+Dp0l
roP2lMDQIvwpk5hdF8hBxMqHr2mTjxJeDxGSL5dGWppn2DVvgLzQTnosAdLYBDdBru1NzqCpA+s+
XFSjW4lQJ5enKBsKg99Scy/aA7rc7ZXOcivIOBVIUE2DUE9w2HLISc+5fGu1dCcJ+vGIUMywuAy9
Kp8HDisaIgpdGuLmLLqiQZpewDnNPFY8RdpFItrOA6Kagr4JRBY8GTc4RcAqWWm9YrtKsRD3y01Y
rmzcbSbWP/VaKVhIoLyBvDSE/qUdBuS+F5voRFOtLngCCL4i9hIWXOue5vHZBgiO436Pygn++Iw7
cm3yblye8bK4plC6SdVgEmIHiy9z2+dhhZQeGds4aBCSMd9TlJvgaWHSaiIniuwKFWmBwDE3Frdo
Sntfz4D9Lck5R+oaK1p7n8HVb6pT5eHZj1kqLRvednwhltkCBgYCAaFkCxcMj1luYX8fbiqvmmrI
uqdSwkqFDFqZj4qFXBLo//Ie9VbDUTy1SkuwkDN1zeC48xEi+yshoHiVEGcgaQoe55OGMdfmqngi
1mgcM7RX0XjKWY8izeIle4M5K/RoJrH9NS9WPIMA/vtD71Qa7qduqcZTrHK11PDt9z/KRcs7sfFC
7QKWBCNqMl/yBpsj7vdlonK674Ke5XuIE4eKcApVzwnJThaDz3kNQCAlUDAQNp2HoGl045HHbn1O
fTpnJILvxiugxDhu+j7JNGS5uBcQw7CicKP7y1Iyo/MAqLDgziBMgojQ4JryhzLHsNhwlN2YMN1L
xPDQqIfDIyzC3oa10i8dF5DBGZZnE0nkutzSrR9agIFt/O5hg8tQ8TOTHyqDvTfpQWT6AlFSMwIn
kWzZB8byE0xPx+Sio52qLgW+u6qRa6T5LhtXemVkAkZEFVPjSa5AiyYr5N/FHlQmkRIq6bgrNri8
YsCNKo+cwzIFG8yDKrVvkWtWINBHtUBoZQJukQ586pB0ycdvLYwvut057CmpMyUzf4EMebxzb+Pw
QQaDwZ0mKQ45sYbwK1eonA1MNe1IpnZrETWCsg9DFCPy+0RWsah16vgrLVLzLgV0HZfCUW2PTiGC
Hn0SVmY7tVKUtcApUItX1NxdKWX/PQSYqgkT6E1ItOY0uE0T5rYL2eWiqOOxZW2NfXbwQVeIOBvj
Wl7Wo9Nq2+VARiwgWDPvtjkuPzwK9LDzgWC3GTqj8JQUogvPhlVzviuAI+PK6L79yvMuiQmCm90x
HeYK399op2+5gCVEPVaQp9RTUKHh0WWXmQvnJtsdvHSLRttHJTaqHugwSXRsN6z+NhhhgQRf7jSN
y+USvgPlxwK/HJzL1TgfoCLhF61Ii4sxGbrLDQnJQR25vj9HbPjtM4Dl0pMcUI6RKviRm/SSBfO1
0XG2QUk2hXO9yXJ+FVwFr9pEsAAr+K7T8wVLuatV1rPTMMIx1nbzXmzJuk9l0eEAXg9lBUv9EsF6
Q5maC5t3CGAIrcdPDY/CzyyPKWnP1ZahE4lJ2sI7mAzQr6ZNnNDhy8MrGn7h09Q4sBjq2I9BM4oW
0771HuzKBUczHqPAZleRQgj2kc0Sh3Leh2FQe+OLGsU+xzq8OGJdcDcssIIYW4TDAGOC+Gbit/D2
DzHRmf2IAfaOh5kO8A7P1rdW2M2j+2B0r+YEGxwGCg4vDMiFuWDyxMGnJ5CBo85NIs4fUh8N31UB
chOalTmuMQQC0JrnlWB2ABl2Cfxu7R3u4ZKrOoa/zAegmazulVqTnW8rddwiS1sCGvFryQWKOqKV
eYqDIlYgRku57XFzTSTLpwiXR6T7zU+Il3NFNDXJylhNq/gZec3lXouhy0jnw/bFxX23W4viZNtw
WY88RINIwJ9MPyu/8psppd0xCpYFjvrz718tztuGr2t7XbhhrhPLHNFdGi2khUji2jM6e1KtenzP
Ka3ezGYupiKAY82CA3WGcfnUwsu2BFB5k4GgWofcHEYui7rtwZMjiFy3R9siUmZgEsZTLsBF6ozf
F1qJez+Y4Chpt9fzeBdw/1aZfvo2WTpcWmAvuPmh9eq66aH3JpnRCQ7LK0LBB2AvRb+f53FqWCum
41QovBbs9OWzTD0etGGCh6bQgijN4+969iZGT4TsFVt2wTXisofHxCdXk7Ief7HgF9YGmAXCVu4i
O31v3XiyS8fvPaa9aj+LXJ62sA8OKkWqbEt9Y5HwAjVXsNZLlu827W9MKnBDefQm64LCm3itjoid
kaBFZ1+9BWN2tmZ7cDp6QwPfURIi1uaI2WQ56KDN9w7ZuQ4RANw0mV/CBu22fVpDPt6rSqK7G1S1
BwbVHk2AImCjSX1lJtiuUzju72XYLo12Vk7HkKOFWOcW1XQq5x3IsnpvKKe7JBCPIUrwgEBpwXqC
8cAdJZ92fck/YG6C+kKDglCVHEIPQ8puRjMaanTuve/MYRIoDz2LKgIksumZv4VOCmkMQ5FeYrn+
0FXzPZgxFKrwJCU6EdFNvvHgADeHAwr3c1J1F4LOP3U37rwLKYJqhYLrfp7Csb0Hj8aOF8jwehzw
WK3wiL+MihHPZr7tQCt/raYYibv+HYzsD2Qp55KwAcLXDZnfJJkiDAVlzppKFWhUpuwrca6stxXe
WTzbgK/gDrzeArxymTq3R5xt+zBu5+GjGDWB0dvqCXKtIN0t3IpEDFbUI470iiyBFVfo7uITeC5i
70YZkdgN+yXl3/mo3GnJGSej3cJ68sm2m2dzHeklIYJ6CcsdCAZJl9D00EEXUQeB/wCh+blLkHaE
0jHfoiS9sWJ5zG1kkLzNeg1RYCcSS9qspdeVGNY61nB+5mhHSTCOqt586uuwcI+TGL5Z2GKYLroX
84prhTFF7+zE2xug+HdTCTs0E/dotVALcL8l2O9k25ztDLC/Q1GJN831ZRFqXGu4fiEWJHxONEgP
a9z6uljT8TKInHkDEPKzK6r5YFMhR4zs4Ttahys8O8i0zOhrGQRHWi13MofxItXmSmDmQyDTPhjl
AqI2rJ+IG8/D2EKfC6SWfEsL+gIPQExPU5scyxjpqohfqN5tgiROEna9jUmxLONp1AWGZh7F+AxY
9+FzCfPMdXV1ZucQlpR7yPE+PQ4TGKCwWTe5DE5WpReLj6e64uUdGj7aiGKGaaa0MEkxGLyi4oAn
Uzeg5l5Di25I26UnSHSDC5BhPrtC9aQb8L8ynoe7uS/lbrbyxQ8c/SquQOjIkrXRaxyx4gni34sJ
wVIrOHpwyAlW9A7ok7AmXs3eg+bZJEk77oLQDDu6tBi+xFjros0PsHhZ66xiB8dysIccwS7oUqj8
Ulb8tV3X5YoW+Q8TBBdT6H4Crd4uYRx5W8YO3j/Y3lSXQRABh/X99YRNEahX6x7zwn5Oy2MkOUN+
6FBcIeCqu4kpvGWmKiGT5xRavLK8Rb+NjNQCrS2opi+xwIdCFBjM3TrP0EyOD/C4RsZAPKQvCZoz
NHvjsd3Cx7Lo7v0mL+Y5wJWUU7wSWAdACaARABX3X9S7qyFSIPqGBtaVsVIMjMQN4zhdjx2YYGTs
Zgx7eboeo4RDkpv2sJ6LlbtakzFphI+eN2PZDv1ahP41gA8Cqfiojxz3aTbISBPErbu3uIA/tc5t
2KwU804mYW/Fkl639TJTMGqBJpVN5acKOu9QXHEYCb30itI3Ci/thsd6eMXdZF+sLiYSrN0ddmC1
FRom7ZRXN77b6iVVEbYNFObxHhDYzdZvL0Ef8mW/GdnfI14XbfUGfdv9yJafEc8aXoWeyCExu7lF
k5871kwJaGGJ+VD+zAeNgmsljGnigMoXxbJ765LhO27gq7GUwWMlcnqlcuTdyGrwL50c/WfsE9wS
2mHsavv7FGnMlQbLbBHFJGHQjXCHfb8m4edg8/TkRrj7xuYWO+wGelXXMBsh2TMc4DMTwymW9ZVG
/Z/2UefNSwVAO8MUkU8XslKvWSQPoDb2SHJYrpbRgMtNv5m+x8dv+ZuzCgu0HLFtlH+0s7hbF3gS
DfY5FZG8S+HV8ZLDdq2BuPE5GqfHJFwdpl3PGo4ZZHJ5d50xIGUIqSQ2j0fCO/vJ2tBcBMBboiCu
21xduCh9GQJzWOI0O2TJBpjkHOoFv0KCIEBew9hVIWxyHW6dLYOnyrMbkOvzpgTERDiGr/3kYGlD
sEXdwMKRyYPAXmXFTQKVEDaQF0sWwk8owZzBwK9uWNe+ouceiGFA9cHmI7Flz2EEQl0qw5LMZrie
oG8BN+MYRGokmFRVvWDnZlhvblrr3vgUfAKltSTUcwCHf7RromVdE2CNgQtWdjjlFvFBEf+3z+1w
PbKtCeBEi9lZAW0InDC7dGTzoy6dk43JXd90mKTI0pZfg4NzQCV0SxDmxC6ygjM8mg6SL6AzgPCi
ar9VarrCHPqOY7MgVgdvOO9EnWm8ND5NGl+FeG1SCVXsIOO6NWnWkVYsnAB+6BLiFUCdskVucDUh
NMr6S+jsI0zpyNrBI4+0Yyn3UKqfy8FM2aWDGQbpkOKSzV2DButxKLqxahwtFnrpeu8fYBdxWkAZ
Wchqq67OkvWzyCe3xzq/b+CmcdPOMmhMak5xtj5GyDOPz8Br0UTZUg9cHrnHVfNgPT0A3UOUpsh8
U8wY+js23bnYJnBMgmURdL1TcCyCtNiJHoo7FAYQhPp0iPcF8uqJAn0Cb1/AXF4myCmO0wZanuxR
eRSolZmoTqsuOTKlfVOeM7trvXl5HaruasqWbzAGa2BxAF9iC3VCvn1WGFJqbQBfgPwB+I0C6iYz
X8Pzh8Lbz4AvY/2DYGkUhH2QYNtzlA5IV+MArwMOPKcWN5Ad9G/bFAmxm7nHcQUnYtK7eULMVI4B
KV6whoq1baYwG4FP8hDZL/RC0QJjOfNfodhOUQzQ0KYHxBA/a8B019lAgyfv/DFyiM1Klx8ylLsK
xFB2HhtRlTYOWC+OLKBUfCc7r9vHOSsfztaxw76NphXA3kIpSSs3I6zcvi3I/iRVMACDWFkK6J1W
iCGrMCoZiJUxx8FTIMfi+QDUKN2HQVvrhC1NF+fvFfiKl1K4LzmAeCzLsU4RonwCW1U242g+RaQ0
7JuHx0qOh2WVz75iH+sSeeKMOrYYGd+3GO0U78/ndjTc22LW+2BT/gKUvyc+9ae53y4G5RPilIjr
RUeNGwBWBgxOHiUEtY8ONgv1iH4wVSmQ+eEFxQF4HY1e8E1uO7jy3nIcwOOGQXNNqCBSBYC3S5cC
AugPsdGXqwVwMPW90sQkwKfoOIR1Kf2CwUz4yypmCbwyORoAMX+1FQgNgADil5H+XvToMl91Swow
dOveMKWBI7XFC+m27Yo7/UKxSGmqhbUjGVl5D02OuxY4VWbnCphYV5fVhuEBn57t/YIFRuzyWw/Y
4Juct0sL5sGNbkvW9GNkb1vFvyUQ6pFykrLuIkaoxVkuqu0hRE1lU34HmPC20wxTYreKw5nf/r0t
wi/bC4QIrPW2hbcbFvFk8+r7JOOwRgGO68za50RVPUZN/lzAqfs0L2BwoISGWFHIQz/rfueq4QUb
eAz5mJgqx7rdQs2J5vg6kkq6p2JRgKqwfiN+gNCcVvq44XzIpzHGlB3PJIiC4aGaWv2IQWJqBOK/
jhHd9H6ekvtpScvL0rrptlDRBVKrxyeepfKnnhOuScz7iQiGqCOYtWE2HDJApPk7jmfRCKSssjqU
G99LVeh60v1tap3ZQ+CSNCZDFUQqrBFkxNbdAEXPplsknuZ+Hw/VzzIcF0ypwREmBvQGPGDEjMNO
cMexP6n52PX7KvLywGIf7aYIe4o2oNEOjFNzUfTrdAA4+b1ouds5P3nI2auugffSzw3kgat8jW0G
SJOyeh3NG1eTcjUUXnyPFe1yGBDTdQBMoIje2ouiGD+TfPwuNneEh9nHOgDnnnKtv08uLIY6KDHF
7DIVgwqV6nLyRLRJuGNTMiDK0OdtjRsSVA1mhu0ZI8SyANHFFZsoes0sWGHkFRRByWGtBfMiIJGY
9XCkf2xhmIwENjZIjHXQ1dpp++Ys4jTrM0nvEgALoLkKnusvaY6Zu1Xh9MNDYfjUxyF6Q0Dn4W5D
TknjMFqRynt3mjHs4i7a1L4NoNBFpz9gbWda5x5w/tlauXk4dBH/JktRQT/N3rchgbNmWEBARtJ0
daqpsCo6q7f1Lh8hZFrlVFE8LziZZ1aNjUduEe4z4a9SnJrNptFszrBn+UIgzwu8M5NatklJvPU/
kd2Jx2pN6oTpofbY6z/GC4ZAHuruyPoi2lGvzUUKcUezFJv5yX2fwaMRMB+IMuaBKm8aL4S7WdMg
JRg37W41fFhI0dL9nFHxLDCF6Kj7qGg5N3OIWN4o2mGPjxXuGuQ3sD2KjpPFTbsErThFvNQEyd0Y
0TYRaSCsOcv2Sy7bb2rQ6Ws0j5/Mde+boPeDjaqdgRyWCA0dJ2K2a44V6WUKjAza4+4LtqG2Ua37
AT7bRxjjfg1p+S3xgWxUsfJHqlv61kbsEevBW/gd3o/9mD8NfrPNOHizy/rpO5aE+CIDf0Kq9y1s
blAHlqlUtW3jZymSZwBvugG++QMG3+jSvT7kE8ZG0k3lO+splMk5IEwAiVicrQjkW86Bk4jmPgNr
+XAdwQWdRMwDxZnsWy7WaQd7nQ8+RPYzVCqDGXPKspNw0XvZtQMeXolmotvw15065PDKdKxiVxR+
0Rea992zzLC+6/uHGVvAZmYixhweB1ANswntbxrWCKUwkuSt3bra5MGNWMxuLEJxubXpHpSY/WCB
hPJwn9rhzm4GytHVAkzsENdcwNggzO24W0MH1T3wO41rdELjd1p0fjvxeajNDNoZmWS3fnfGdpCD
u+ogqszs+BQjwLCcgNFuaV4PswpR3Gmxh67hcoKVBEn65Gvt2UMQxVgGTOm+71J0bbR8wCSfkXJB
w5bo/Mwj5+VlJIPDWiUn2FldTgOVLUSVqbqodDf3NYQUjxZyVBKa7kSZtQPhI8w3YIt833GGxC9/
7FU/wTf4vKqBZe7F6niyw16n2A12AM7VYpdXTUHyANFeJMji3PY2YiF9k3YG/6wbCPihCQQvwwdH
S43tgvs+YJ+yD2WX/HTweYUuBwJnPGmqvAiLKTnpStyxbDnlVdBf9LmMX9Yx6ptWhKIZwhLBUb0K
e0HmCoACmBfzHub47DWhil0DRnQPQs2Y/lr0aABz4zhDRIGeH/Be7c8c28wLBB1n+4QVMXxQSy0+
SrgRlwR6MjQyOXaFYkfjDiv2cjMVxhSFtmQqYMqVt9uEfLDRt0Uz+XD+DKNBwNR3Ps/wXQB8kg0t
NumqxOAt4vmAJ3S92DY53gQxttU4jQHL6TRFU5TquugEwESvdfqVKVQvgA7vMWa3poMhz40fdEAb
NQTFo5lUCJlnC+fXAWL3+1XL7mzuptOPZO5SivVfwX9UWi7wkz4jhhwPoEhzXVtZBPVU0qJBmPeV
Stfg0nTih/FZ7XSy1J2VOUaPDD1n2fHpm4/7Z7C9sIQfC7aDx/0Ri0CcnglFwxpy/s3yakD7uvZk
7DH8t71QTxTY/mugA/4yp+urd6kHlsU75MfaOLsQ3KOJY+mK2r/0CBoHDJ9BvO6VVOi7QDsgaekN
NlNjsIT7eCzaV7nq5bveguG0ttX8MvF1MXhaVIe1S0AnrDzS9CGQMUCaGIvpokHu1cKw0unLt2Lo
OBa5o/KPuCooN+sCNH1jM9raSHXe1RI2eK/TlAI2XOBUizmVbXWeyvkH1AngEfj1AKlETCCYLN/C
Kd0NHvvCGKnRR79SII8p7p8Gs0YwNuFYdT9ZuHYlylpe1LRdbzJtg53JoqjmiVYX8dCmz9g5dajA
27OYNb/1lOL80K5DRUySq6WnY1gH8PyXYjQJic2YvSCKZ8h2kdbYuKz+UdGV7acinBrDMmy+W5xk
r1U36Pu2t/TO5vP3thUoJTOWwIikzYfuOpUejPt4cNkRBgj2MCQcN+YkBBQRS3Qt2opGxG16nQGy
huwUouijk5f+AAeA9jLZAnQwyDdsYsxh15Pz+xGazlpDrnxKoXr+6KMOWMY2DFeBKSYAsEP7CBpJ
+sCGjXn4nE3TdQRyykU+YPuj0+rYLeijUKy7YzyAukloZJ+KUUXYv09hk+F028k8+OhtdJxd+NXT
1jZJQO/ZEs4A9OAexkJWLs2WBeptRjg83HDzMzbBC8yao6XfSo0nCB0KPDayOPw2RFXrSBAs+hWZ
yJChCH2pui2GP5iIPxHLRV/Q65fDCapcjSvA+CHUcXClxbIcqINnPBq+ToeHNncSuUuQmYlgYKdY
BCegVEFD4TlKClNW2LNz7OD9Rm9mD2ZRjIVZZvhVEGAtlqIWu11pvfxMjA1qrNAXeAqOSOccgU4m
U2YvMZ4vdTRW4Ay02HXnhu11DLbgEI0AFFFY56ZFAHGjfOf2c5yy27Io3Y8+xhorY9gMzRVSqVvR
ggseKPsxpaYlniXuGQLy5At552vdxpK90GVcn4HK9z9tHGb2qp8KX2sWrY9gx2QXPeRCLR6Dnn1v
Uc/gvYsoxEmu5cHiBnkqu9T3TYYcnBr8HWi1QGedaryBqapd24F+XwAuuLODCICsDthM9xgXgTkE
8Eit3jAgzxtK3BY+rFOE3MGq+0IAOr4vUbB81yetJ0kyR3WyhoC6u3WobZCMXzDFsu/LNrLjgF6P
gKeGtDMX9XUL+zCSmseAm+IaWnizW4BGNEXXo6cofaJa0JXWDQv1rRxIpxF77SMYnBL8N7ixYCc8
VmDuPAVph4VrsK0xQgLFirPAR+Attam5Qdwv41gyt/F3BH/3oGDFoU6xtIoHEMS7/0PdeSxHzoTL
9V20xw14oLYwbdnd5NANZ4PgDEkUbMG7p9fpG5JCUoQWWmih7W+HIFD1mZOZK989AMSZ4gZR4DIs
rD+zbeO6qlSd0HFKbT7p9ux8uJu4r6u60qJ3kMVpSbYszCTHR0jOGDzXJCehERiysR8szFKeh2po
nrte0XL5i3AJDdFz7x51NGiRS6BhNKQtGRTGkjEeNbda7hz6dNfF3AE2IdNDq7eoXt3+b9ks800q
Y3ldEz6JekjFg2YpUkpzuKnCmv1/Rj5NZ3DfbQnmsWTFOldLIG3zj8Atdc/JwayY3GYdufqlS5hG
pKP/CEMhRs7wStGGaujMAmOsbX6eTcSpvpAF1VOA32EMVg+5asOc3DbokWU+mirtj2bV/6Zl6wCo
Z8YPdsbV3bmnZrRZHzKLPOXdepNJ8SvPivZkMhkCGXNrhnb2DYgIa7YiZSyluTZKH+mtvEfqF9rc
FLSsSGhk3aWlxsBW86C1auX+6clkYfZnBclEO4WJOKV/PYrYcQY7sphxhJos//R4cYJrmeAttGxv
rCD6faJv/k9CNDUIkALOw2G91hVveJF+Sjofhih+aT/0vnzJ7cENasFGJSwSMIb7vMdJ4jJh2r2u
uEtJwi7OrFmrw8jILIfr8JYIglrfUXtSA4KZBMx1yVl1WpW8L2KhvpoXC8smCwLtRUv65ZRXHejA
cCeF2jx7hJiW+24dq89WqOzddVvt3YCQsNHqbOKDfW9+1W03q3fgk+6biewSpsfeHudywrPYLxM6
YWOw8YkXAq4jS2brRKqw8S4XU/5yyDRGWaTPTWgwP/xixNmdU6Nwb+Uivmq9f80y4AdDGt9FDW00
Q8FF7VSXwaB3bpAb/ZunNrwRbTNyocqancFGC+zDKv7OrDFblk3MfC1cx7fzMOYPK9DHW69qLyda
t6dRdas1cvz+K7XFc8PY/LhV5N92mbzOHqMkL/3qrGT6M479l2UM4jEbGm63bJrQwsHusSSr40kS
fJ/k6x6O+DfFmfdrm1rtj5DGyMVHmG1XHyrfWx+0etN3fp68kBfWxkiY0kPdb/QoVu/HzTjlHGg9
L6k1CmMNC9tD6+Xkf4tEL0/zpH1gdPVTcXEdi1lvAuCqe8n3slpivDVFrs6g8yfs3eiJPeM4k3Ub
ZHe9mi8R843ONavX9t1bnbNmUROOy0lNK0OM1aoC15JAcmDHSehuDbtkXDgkfaDZmA80o6sVdsXK
xIRRMoOAxZ5Ozmyw9+TYOjiCxYRoioc1d2F2lurXusjnWm5LNCix18vBc8K0Z79KGlo2WyFlQv25
kDf8WGTj1deLG3d6/VX0RvLBwQI/0+tL/mtmZHrM06Z5cpqCP7FZGa5i3t7VRMZMnEEG+r+fsbAy
7xGiI6/2zNTNc1eUXDvM1bR5OxU1kX9VyVcR6J5Tv42OlW5BV2rylWqhPCWq++mVI3duUml64Oql
lQcKS3tyEmD+bxlZ9JFifvUbaKe+uYs07ECfu86PR8afWzBmpuIW1Gh6+ch15zK0ootNKr3rbNXF
S2tmPeURngCsE9sKTLhdrCWGuhyYKGgET8o+wn641dRvEmNU0DqNFsuFzqShh8i35nFo5mstMdRo
x7BvRpDAxlrWS6NXzimdva65ADcvKmqF0c2huSjJIGLOrH6X+vf7TGrJOjAAyLOMGXLpLXsOVdZX
aZlM/zJtoeHyVWllfxvm8xu3x9Rwwm8le8efRsNs4JjRXdDTTZs+PTrSG7qoSKzmtRXtgnYbQdsf
q6nUs5iz4XUgL6+P0klu1q4qTH4P04q2JPaNqWvjWZX1Uz/ZoxYZTVLXX2KoZHk/ct3snE26nR3x
ZtQnbPLhIHb6YOAqXPe4zMZCrXQV9GDTCpK1rMPD1qmJ/Lx88US8Ns1QRS5sZ73TMte0dikCIXWp
e5u0+34oXPM4LVU3hHKbcLOwlpohWDkNzCyXzpD+G2AYMlPIa6761lb8StpufQEZZKUhh81F8yOL
fviuuJm4LzXWbozDdDy/d960GQw5XbPC3FyZftRlk+OfnWrOZaBNvjf92Qj6xEGkKMtnUvDG56zo
WPP7Hdcsdw1L/sim6zbObpklawzeblovslucNQKO8Df2Wah8wjVlY3SY0twQT4woBnoKpvRuZMm7
mZCvcPRkWT9g0mb6hnLIuKvJYc/8tDC/Mktz3kAxSy7B+s5IFomBoNlL4DujjhmgHhgJVh8s9Wy6
FitFuBIu6Sg+XNCe7FKktDT8ie3qCzlme/F6Q+rArpo978ZUMXgfker+lDlcJFSFXzwq4nJaPtPN
IutkHjJeuW1FToAWrilPoiOkmolBAUmxNqtDx1uMNJurAya2WzMYpUOmN+kQuEB/+qGSnbfufIZJ
XbgYhd7elrYy3u/SF7bES+73e6UqAANQllLb22WzliEvkcjvJ0Xv70t9qLyQ+g2o1MoMvO6recXX
OKozBe4gxmqESMrc1EVutQ3ZD1AVIyJvsMC20JzO7kuu8pYxqWFlD2Uzmm7g8BqYx141lhOwadrg
wa0V7XRRoCA/Z5tdNFFD5+beahYI2q3MtrW/R4tsTTyzL204bFTr79vZLpwDwOtS1mErrT4/zMRp
JRwNEMQM+4gUC/K2xVPLmrz2mmKBq85Zm7bczNCHdqxqtAFnwNG5DWioXMpuCt7fK7tuJnS54UEH
stcymQiUhb23CG5CYl64Trq3vRqsdnMmzfgSFV76I+0PIW2XvO/S7t3aaLM/hkafEsijLn1IinTJ
juCN2/JMAaCoxvPEH6towHyNys2DB49Su3KdPWGlzrLTuDPN/cQjy6+ulY+8vJoxuMcpcYfmQXkr
Eb/zSArxAOxkR3PWEbmIH7JM30Feq/TiKlY8XK+AaCHVKRKQJl+7MmJMnX5IAckMAMlW/JXXbH5K
krIpo6lpii00JVzvNc9ze31waVBnjtMi/cPgpB6xhxOZCq1BeT+Tbyz2u991Hpnloi3Vk2xlUR8L
vdPvM22QzJtEhkH3ho7LusDMQvOxFkwtYw0w84PyVbnd2s8gioO2x2TPWsO6bXqwTaUj50IikrIe
RvSTxuzzKnkrJWcDQ2LljO9NWVs93k2pSQR2icXkL2xX8AkWJttHisMFepfRDmuI3yv5V8lrA/o2
H/Jl6suLXdvQKs66ONluhMJ0+B3Av+6XyjV96jEcDEPDT/svpJzTEvV6y4Zcm+VUhATa4P2ddo09
R4yr5yfg6KWLc5mJ65Ta/XJlSI0qL8AjCDavhrT6npAlq7Oh5f0LKDfLM54lBYymuzoVQpol4omk
6YUQ0c2BtnQdSpFwymQn94yTijUedDkm4Wq1tFIg+MPnMvq0CI57h1CzhptiP8JP+acuTYDKRDs4
bw1FUnpYdI0QkEr3dBHLvvPsmPTmbDo4TcM15vYGl7QJwz+HSalGXhCuXHJehm79IBwhw3NY6oUF
+phPwx4YeRl3juqkfcqXLrV3E3GcVB+ak6yhieaAEQfL4m/6UyioelyGJhxEQ9qWhc3HPxdwFzeA
ZmEJbQ+L/yo0MV4UPhUN5sKt0V7X0bfMI+9xke2GXrmftoOvTWzkZT9Q66HiwyfPtf7xmBbSlfCk
+6tWK/tne7MCF8b1B3WXbvMt8//abiLDp3sWszXHpZNl5S0r+2qNGX2P4wXIqfSABBd6EGhJ0/qF
+Run6n+5a9j+X+j6mu/6eei+vweEff8fqPnuVsn/ZzVfuH3/k9nn/6zmu/8L/03N5/+Hj3nG3fAN
3xydMJX/ruYzzP9gwUmAhgt0inuJi2Tvv6n5HOM/CFVGX4fDAHsrvD/+h5rPRujnoLrzbB3XbrQq
1v+Nms9Ekv2/Suz4E7lkuWFeRiYRQjv7f9PzrWmBvYDLNCLrlP+s6vzGCFAcXGG95jVBAe3KRb3m
iIi6DIS+G71Pq2r8x4wvDbWdyKPOv2sjnrI2i9OlCovG7h+mhgRJ7e5Popz6iub/jLqsDotlzkGX
vas3Sh33aXXcGBTh4YLCpF/OZdcfUNE5Ae083Q2rPHXp8HTT6hzMU12EU/1xK/2fmpODPVCea4Ja
gxVI4/1CbrHjrpPlmxRYVZwn8TYQoO4kFMKnOs8eDP+1aK1rn+trwEA2BFkAJdkLIm1ay/knmr/8
6cIpveguI4TE2OIqI8xMLJFuFrGPpC1j+zTVx7VYmK7trCQ99+goPPtOoz5v5cXMGCwUzDsc7V9e
6K+bux2Rel3p4WmZq4MmXma0EK7p3PLuY6vBjks9aGi0NvQqqTxxdl5WgpPcbO+5f+GW1vEtrZo9
z3IGmhDZZbEYJgLfbfhBMt7unW8t1V7qHv/qimqmtB9X7Z4E27906SeKUOo2EIHnRFHQmvkBpGK3
GmZUu8njLDdMLs3I7/SLtJsDW0o7qPBKuHhbsdec7l9CvgWTe26mxYkwnXjwdKY6+Nssqzxg/PW3
6HZL8aloweCU4aBKBmtaFpnmPkubJ/aFBwGvayFmGPImJAAOuMbW86eU/y23I6uvkzU9duZbLrJg
dFaWrY/lcIJuCBiJ7tZRZxHOOu0oR/UwFYYZFloasp2C5slCz3hMaieWnhWVXfeYutNzh9EAbdK6
h/V17qOSkdzo6mNRKXNTd32iFj2T51oGHkP02kepNGwiXHR718z6L6BWyZ62+E0PNYQmXmYA9T+I
BCgrvMhU02VFqdFXe4aa8JJMctA24ttxpG4Ic6eI9BzlTLuarz2rGSqYYNZx70JbsG5HMUwo9eoz
pXwOG6Ju7nqx3PEn95Zrz5K47pzIH9Q+ua/oio+q6aKJorP3q3PGWsRmHyifu3aOWnOIRucTNvm1
S8UhzRNg3wrd+/TYA/IHyn/ohzHEtyZ28RSv5Zc0tp1tlO+DOT4nWX0079LBjWnWOlzF+qIII7Az
56n3GLUglChtjQpzvqxK/ydK50Ouxr+8+y22Q0/tlTCqEVXHjvHN67zTVEcIBW6d4z0jWWCTSntc
6byG7nTwi+QpmaofmTr8Vgb2m/ZsGLzl6E9N5zpu0/Dpmd0/0amT/M9fxrCrJYVCBr6PHy6zB9me
UOZ+0Ke+04ZMgeZYP73Qvw0TeD3zJxGXBscEbpZyIymO5PSxS6M8rR6h8GJ98Z8WvGd3lbM14Vbo
9c6YKUzz9EM4xRbBIHg3bbUgvTb/KOH0aaPWNVp9Ld0Bot1oH1VEzfG68h11C2eDXh70WQV1/UGZ
njnO7yKpD20CRNtaz9nwz0hWuO1qixDSBEsj/xp+e5VMCkFkx1COUKBF6QHEaOi79MTeboSTLL84
R0l5ZA4EgaVoStyvWacxZiYXeOaZRVX7rKT2kFEiHjnQ7X27vo41hIBtTo9EZP1OjKoNJkWNSeKp
t2VZbA/9FPglhpN60j/TAQSVu5pPVV/f2qbYb/oY1u7in/xyHncu4MAh6dgeKENzd5vk0/RGYobn
IvtTmP1ZkVE7quTmT0oLtOLBV/b64lT6e1euj0Wen3PPuTLeRGJ4HjXUCM2UfQ+SGOk5sYNMuN9d
QlzmUuQ+pTnx8mI17XguCeOgbVyiylkep9HRPqxBoKpxpV+Eq2OOdPVYXU1dDqfYupG38jXZWvKQ
sCu6Zm3L6GRK+wCB9oPnJO0hGXCq4kyth+tA8M6FJskMCjECEVsuvLk2HU0UVyj9rFcPD5Rjnuju
0R+E+6x1zgjRt0jOb/2Cviv5PQDfMuBesreOUcsO94nmiRckj/sB2tyrsuXMdNCJsGNQB7eEx6r9
po3LVGuxlpZb1BKqza2YF2FrbBevE7t26/jlaT5iCrlPSeTlWPvn3AWmBsNnhkZ68Zz6SQvfzSQp
lY0ifoeNham+QAefDfbQFhOh3Wr+6jNlPbAzSCOza8YYql09EvfLZzMJt76Ckg+snofpryR2l6mN
vRrH1bPg6TzhcN6a9dWb/S2amUne8Pob45VRr7M0xyX3OB9XgNQl/bHu119q/rFrXY+kb6KYQcyF
XzNuVH7EQ26AXFs69aUojoNX27E7blCsa/GBdbi+Q9o7BJ6Q72WKZFW3HjDyGI/26jHpwA/XZuXz
b9BrDZp0JnCmYOmuKocwsXxpotWoOJ1a4fNkSmJESRbc8dwpC1yojBzSyk4NXljIrZ2m+kfH1qYY
nj2BsdMgRpqKBr29/9esUWcIj2lAXZufllEue/gkspGkPFSt/0JPfXP0e/+vnPZh1CkUvDfTE2K/
sXQOGSXBJKn1r5k3I6fEkp19Z0ZbhN0dMkvP3Pf8qkOtvawLWhWKpe0nRQYRCa0jANHt3qFyviYX
SsZp6Rr9itPALC/Gmr9aWX/s0/UiK+Np07ydZdWHwRlfTHweDaSKbbL9W7ziD/Ihzo1m3/HYKfH3
AA17NNhBtuBw+7Aw/zYAI4VyTlkPc4Z0SjL/yA1c2qqEJbw8bRVInOrGfZmQIrq2F+WQgbJUt1SM
yAlvbe8c6lq7qqbZJ5Yba1PBlo/CjVFZrBV8GrbRXHn2VBDPmp2LE82p96GSfjpvE6tmBmG8/1Kf
jBtODAwlmXNtkDXYsBZVJ/Rw0+3kSD6Jvy/oZ5Ex0XQOUjHZHma7JkYR2KGKNpjOGP3mHdLrJ+eQ
eh7rsgwUIXTAi09tY3lnimT3b6FRQDKIU2fUxkUo00Hfq2aTT65B+BaOBKrc9VOlRdqW6HscA8XO
rGxu52lwYihUg9wuLib6+u08SVv7ZUiR78d5cw6jLIwHgAvA2Gxrfyn8TGKpbVRJfbYlz20CTRpY
a+UHvk6kJx09ylcHY+djizPZIS+X9h1KAYuw2XILZqTZFK6kUhwavVlf8m01Lp1AR9Pbg/NTGVIR
XTAPT0LXPp0Z7DIoW2hun213sKSKeqZqde2K8VCxG/06e9HHGXEnPzqbPN17wg3Ei/IpdY6l4TWH
RWDWp7SpC7fEBI+xpBW58wKMgVfaqctMbg8ImHXH+WFZB6uxsJJx09Mkst9m3y/2zhh0B2oecgUD
KRn13pg/CndhAyaqHjnQXcwOHuMnr+40iqPNCoNf6qiClEgITj5wFaPqtXNdgIZvubDecc9JfgMq
lCcLNVQdVtVGqdis3uc2URhrrXGHfb0eUYJXjZel1vLfnSj942I4S8oVWt0X1mUzfW1lYx+WSWP3
J4c/jjtg32laWuRpo30xlf8rE6D6CzP1NM2izvV3bWfC1yBcIaILYGup9jxJjVmmdklqdWXc+oZB
fTSv85U5uc2rBGZ9pnzv71ulLcxXjZF+kfyxGGqWeIrj+FE/ZLhtCMkNuPolOSPqxZ+rV6vcdjnz
OxgYjif1wr16uq9xdNCuaOmIt4Rt+9CYajG/NHYL6p641VlWzXn/aI5kC7djHWKxkbGJAgrI8+RS
moooAXkU/SfvoApL1PsxRMEb88mgqZJb32omBaDeH8n4kafcR0ZTmPBZg5YjgEvtdxRuZjxOJg8f
7VGBVFgsiIFHB8MJJiXZKV/t5sU0W6a9RCG9bGU2opn3EJvOdH52bpg7lTMyb/LulR2A+FUUCJWQ
lfloh91T5UEwZV6KnILgqBav3KApePEZMSesWJImXhrtlHr2zmzEr9X4ozICm8GZHYY6iV6H3Cix
V/WhXdc8mXzRUXw3wagt+2Utwrng6U3mfSqzQVeCcaU1s9yqT6+Mn75GyDcUyEMdYfrQ7cqMV91w
dA0GBySRn5AfmB5gLjBMGKdogRmG4SzGaKQO5Z7Q7vG46YnYs2uq9eOp1sfHRs7syTDC2Zfi7pTU
y32DxtLp7QTE0JX38VZPCPlUAbuUZAcR29V4l2JyqK9MVK1Y6FnveseR0EvXLQOj6N2dzeDzyiTe
jau+bG9YvEyxYWAwUyWpf6aV4yMwEhYGZlrmyChL+wCAIE9oBevXRdNETCaufCxBwtHcW967hdhv
z4Ct2w9JgxvPsi3iHRJre3Qnd3rN3bV89pzRPOjONOzGLhky1q/CeTedobxIYnsuZa2J55rdV9iq
Ev619w2XdmZuj4aeVe8zNk8vaYmp0UK0zd+J+uI0bKMGfCiNfje2xvAqcO27QWIQ5Cb98o+LMXoZ
TgVoC1Y2qE7YBYorLhbD78Exk+eiy9NfxphxEU19Qp1r4trwMlqr9Wdjs1wgX/BYQi9my2hZNMsB
pW0SmmbtvThda+58dIjXwmn082ZktGAeL6brVcZzYrYae7lOu9R2uh4JpGivCVpkjGnchqM+L9kN
RuQiuQ8c+ghLbJuuzXe6+n0ouCcNZ0VmpXf2M3SC/L0Ir0NWK9f+fWRmZu7sbTHfGCAsoMO5HRNd
oGIsuI/boGXHJWV2HoihM38thsbcsaaojcx6LXg0JEozUhWh6WfyrcxtG3SqTh8F4oqf0Z4ECsUU
O0mIPVBgFrUy2W8OnI6ZmMZuQ3uLgkxryNUQZOIiKPZP/TIlwaLquG57K87n+kHy1mZiORrkylk9
eItu9BF7lJnNvfuCk+Yj92wfzBPVAXpOXPrsZ72StDBFEpXJjBJ70aqQEhO+AOEbU3/YAKtLopZt
ajiR5fS9jtlwncr8mCXVFNc06PHoIKVMND8uAO9VYpZ705O7WdhANpzZgHJPudOLQPozZVfxUStA
Km01f3dVdYWqZRWv6SlAV1cGOoHnSMkIEao8E3F/vU3nEou/Sv5szEps9ObTqL+PMjmCe8ezbYwg
FiDkHQCHrydJNOAksdToprJ5498r5wdlljtMgRGU0oCxkYzoRu/945PvFS5/cZ4OELgiWqcnd3sl
SAr0kmkD8yQfebUa5YueDQwHLCL8qFCPuodBTdfdrZsNtsaD0VzM5nswbxvU6+wsSArz6srUwwtB
FpxQLuzTGKsfpYctvIsKULCi2VkmeWi6C77a6+k3kX+7vPK+myUrX+tKu/TL3MVe21NWVYl9MEwk
V6tJP1XkzY1O6sij/NIsH5upMdHitB927F8+8S985JDjjCdPjJ/2a53wVWh+Q00DHzIuwf1qDuGn
EYzhABkuObsGvwT5dpHrUyCMHJea9jakfYylKT2paM5jB3WkF66xa6Xc94kr4s5Pl4hV8BQVFUNC
B9mI3qU7238g4CDN84/WNW5p0fzT2EdAFXBnplqxhqWWYNIC37Hn1kHOVtZF3Klq3EnJEKVdG3RR
iMAPLZ9QWJmqf0o3I+fI9zlaqgCe7QUp60My+lSVhXrr0haZtf+JlfkUDnWd7Q29AM89iJGpBIJ4
JKPbxeh0fLiw98rFJU10hJUVC9OWYKWwSXonhl1i3CLWv0mpP4wica+c2XOcAvHZGbZTRqcE8hWI
LSa9YelIJGxTGbupnX+mW85L6LaohtTyg0DZ2W33xlPvypyoFvPKruAkUhExzPgss0x/INzlAazl
LvA3jNtYu+KyzNZyK9hc7Gdscky5nlWTxGM2mtxKzo9OoHJQeuLi8h4gk30WyIffrHnzUOoxv521
YeYxoGYFPukCXTZ+gPmXg1a8zZ8ti2eTtmTQDv1wJeNk72bpE74tfOaT+bbSa8ftJq6WeVeuAtLq
jGSQIPR2vatYBtUqfS2UVe5FPbpn10wo2Gt57De18xPe0k4uj0ZZOS8Io6PMt7QdtmZbiIbQY/fa
ejtTrRjf1F4ZUMf7T5os/rVz+mhuEJtZ+sadeNHw+6k8/1OUNXOt1bz7GXM3kkV4dDIkUIadkdJY
67Gjqcc2EYwXHYQWfpHtzaQcQ7ce2nhFmiOoeFqwuj9cVga1PeofRkEPY8FGHy4lj2Z97R4nFr03
SoOLga6KSDcLpx3bitADPhVC806IEb6NSRbskVjoOBnrKgO5wlJufPaFetKsjkMSMBSeoFNPbtEW
1B6slgJlTBhgFJt5apzGeVhLkd6UZmaH3hDZLgPeQhhfK/aVVsjF9Vi6SRNmjftmwbnPq48W12ua
Ry6efd3q4mBsvnMbHDDnmjPYc/Kb4VbPd13SOllfU7P9563EbwRoPOIVZXdHaYPYqH11vKU4pDYn
6jrsWBcRkWBGA34Slvsns5lEp4tu3eR4TBMVeebThPtTqX/iHqM/++rOMbt+ezK6rQvovOznFa+2
vY9T1EuNmibY/GW8EVKvxYYqyN3ddAS14xpnuf8x+i2FYda9tYzEGLNz8I4oUwKiI3BaEA1K+7vo
xAPby/WliETC3xxNWZwly79av00oMU+5ptqgK7wAVCJGT8SgFBNyV4FKSz4IVmSCEnctKVQYyo7t
sRDJUUfTfKegJwtgzsevIHul6EWT15mHttPyO34XkyRx2hi7vuN53V/kXYhmV/BICDUMTKEmci3s
Q5EbDWyS34Ym3b5VHTpWrguetmn/u2gBjAHmnHOtkEYm2Wgfahv1/MYs+lUN8NRcl3eZxMo9mDc/
UmujRcF3Zb6Oor3Z8p0L806nJzXnpBdsJhLH03f9UP0zU+9ctPUDZkDWEf3DbzJW9PMEfH0qivlY
VWlzyPUKcW2ykc5UsdZmZ4FaceyNb4Riwx5NKigCjx2P45Q+uj1NWTnEBkrDybR4lt1fYWAGF2gJ
DgG1Mz/MPi95lngoL/JuV2GiFFlYeZwqo/83ll7/kifutwQhYf17Gpkgz7LWdtMouZFSMYdjjiMl
tKduREtR9X9b3/ksGljdQkzWC3DFC6/B40gSW9RY6TfVj/nQiOFkza5zXhztnE55FSLk455e5yyu
rSal5EhiHZVjZOR2IEdtPmIHgpffRgOpKutS5MvjXTmJF8w7NiSMHOxq72xpvm9z81Shuww6Mnix
AJQPuDqcgA/YcJvQfz6lLZ4dtLJLbnFUOXFVkQ3czwLhy0WOJ686eMVLXVyGprvRpka+6WGr6Lnc
/W65w+WRc7EKya71grZTZoTXfMDMcOc33cXW5W2yDXgG5pmyK+Kh26BSHXHDlgHgd16WnSi/IblQ
hc6YHSqNDNKqCGHKDpY+PKIve3aGKj0643wzuvbUzQq+yVyvY8HaqNW/EjfjpM8yZ99mQxrm/AM3
b0yxykM4FmLpxXdmrVHp/QFV+KHURpfs19GqjQhX/Wdy7x6wYrgNiFXABKwHOHsRZKoioRiZ8G3V
0nO30sE13vY+pA4q1kZxcV8rrXwSIA6MCoGPxUmz1kM9kJe2CeRWizjNgphvHn+Gx1ONw9P6NPn6
reHOm3XISz7MWoZ5Ne8r+O+7RDmuuv6ZX2tAoVSF/5md0yficS3uH7DgZDb44lAz3dAZnHGki9Cc
P6QpA7F649bwEvmFaOJi1HS9pm4yAC7VMXXEu8e1GQzsIL0ORXT6iK6Gq1x7H53MjfU1vyF8Rmht
8fGPudpuGSlVgDr4fBWj5xyZqfxGxfmkJn6WZRHHemQZle7bDacXSXp95YgPi/8kxlIRtgnsPMev
CRN6D4kBwv/SvQpR4aMkd8IzL23Shm4rdyVdI8RLUBofpWkA4bh/Z5n8Sbnb3GaOtzo2TeNl7S5u
rV3sZUSsZIe+rh3GybtlWXJWid9yFec5JWAWVrpuxIg95mdX8eHbd84MHJPxm0urjAfis2Cx+wKU
7zw33pqHyMCNF0vdGbTeSZMpYGClzjTLJ7sGXHdEUoUp/kOn1XbmyOItzuk/mFDbfWS2gxYYJEGm
SksPreF/i5qj0WB5G9TYY0Wlklzc0zpDJWHcX1QGwMQaTChmwvreBDVjXR5brD3FNN7ITqCi0nGP
6Mq78Y3S0BF2+C+kT10umafbN6kRGN2hltAK0pRsMZxN05ckjmrzDiHsO86rNzDBo5HC/cA7ejHj
O1yDGCSFeV9irKgv54oZ4itI+I+uM1JdPfrOHNkBRbl49jgBo0xhrNbXJd4/lt38V+rOY0ty5Nqy
P9RWCzAY1NS1Dg8dGROskNBa4+t7I8n3mJVNVnfNXi9yQJGV4e7hMLvinH2OQja7CKBo3k13qZSo
29L0toMMchs0AQs0V/Ce0DM2F+mKUxHUSBqbmxkrGYwgBMNp24wfjVfeaOZdlnu7Nu2WZprQx1Vs
hJN8AyBmq8bszgEmIgFBuPEnNv4NZf2ucWJOFo6uPUr7DfnYW811NiHjNlRdbLmtjQsWP0fHTrbG
qjdPkQ5CMD82WYH/4MGK6xuD4xzCAoGzYjU0dGAGyhN+a+qHa2QQeepYgSCK5ROiGX9pWD69TN97
Hio4YtIX0NY3ofUQ+GiNqyeVjBuIZ5dA+Ru/2kfdKhlOph1slf/h0oa3o4mTmYtkrFnVANbE2lrM
t+3Au0LrHocvVjNsjOYjwJVvFC9JVL15o7hq/awtMGZNKPIbJkCkC1bNKYnlUgvfsiBZFrSbEcdw
2Wwiq1432ENShjKJ9SNNAREEXbiioF9SAx5sk9++rSWr0gzRUZfQLzydyV2sdBwubaLtoaqyzUZS
qd1Fie3fV35dXhG/84OnstvXlXC3SDnkUuJ1e9dcT6EY5BstUBIjfah7zNRpl+NQYbTA/jHUnGPs
eGrWEvBWQUWdi6KtD56R9dumM4t1nmbqKQslzdtQc9RHknmiW6l4PQTFjYLT+sO0eYIx5TUMbhP/
u1a2v9dijuhIaflzqzegYXotGGbqT3E3JJ5FXnV0k+AkAokapTxrChgIzhkIELK+xpQDDwNFPb68
ZGXoNYs886V0vZ2NEDeqxKPdgAphlPrDG4t1kWtsvRIOUex3t7WmHC6rJxbm+RZXKEyFPvMWKW1C
Foql5QCDYDbtHaTrlMhEkw8ZWVeWdU+yU3sUdd+kY9FiFDDqq4SxIJ18a901EIlcj7luMZg3rs0s
V/OMGy3kaaldF8kem6/Ce+GUDxH3tcyEjRUiE5hGrAFtDwBWqfG09MGuYIuhZI7Nymhux34Afpyn
V4RwO+wuFz9RN6Vpvwpp3hm9QOeIFHjGD5oAJGTdx/wqJ8hQcXRNcix0MvTvBy06pEbzorhdF2MF
I6vBNLYrIFUxHwWBpIJ7hNmA+ZDLC6bSuWEs+4F9Y8uaRo/PRNlpTAnbdzP+rnQMV9qs6aNLRUnC
iNeIB/BArf3dBMyzvJ7+3zcIJtSLFXRrWLgDxWnSgY4SwUUZ7a3T4DX0Jm+LkfW1dWMAun7x1XrB
OylDlNdWeKjIBdsamdh5qH4XfTDsMqFvDVVu7Mk/uBZrH8/M2Wj7x8hznygMLwaiPCqE8Dpo5NsH
4wWM+GL08DOFaXqKDK7T3HB4+ioQGvZ8JpOFaXnByutHfC41E5K85I3GXvxSTPbWCbqDroZ5oQgH
JnNXWl6Qp2rSsnjN61ikN5EH7A57yr0WWDhDS4e9pHc352FriXzN1LhXTXvTZNFmJmx6QfEtldA2
vnQfQqyifV1uGmGvK01qK9WWWydzjB00qXHTpDOuMJIuXk8ge32iLgOVYpMa1y6t9xZOFTxBwK8D
ljOaJV71dlSMGfXvSCejCQjDvPVmiOy012DQbzyisqXm3wjQiFbdvEhR32RdtRH2eGe7725LeqF2
YV1YLG2YWaZlhDQw7ioBr9jQ+8Rat0ui8MtkHaqj08fOEGkdpiAQ4UI/JyyooSAsHfTAEcO1QQdl
1d479n4M5c7J0tshvZcx9JnGmqUAJon0mlktaVJp27x477vDsYQxuA56ibkngIQXZeHRnupkXere
TTRTwyOdqdVEyham01Bnokxxq+Hn3BSlvY1gpS3LmM7dTeBPREDb/NT6FFN6Qvpxb7bhWkw6Bh0Y
hwuNaV2DqnYhonGDGYfnkDttRlS+oJw+JLb69KvmYLn6Hau1lR05Z2YcB9rVkX0Ye036S1jFFXSS
LrW3RgksNMu3Y2FuW7d22AUBroiaVm4zXTJgF13BV44NJGUYZFVAT62jfaoILIwyHssCtJOdHke3
+4LD+SmEt9Vaz19ZyAiWsq0+Gie6FaZiFtVWdw4mCLKJ9iFkKEv6JzeqWUMly6GN2Oh9IxLt1sr+
qmPnsRriC7LQeeKVygvkxlPTNDdBP2lLrE4oGFyE/XAOfayUxzxgBJkPSFwAVUOVcvdaWb0lbfDS
157BHsI+Dr3+NHbld8YiFyF9Khh/iweNR1tnALUFc4roFftbzinpS2fZOtYb4+MSNZJq1zNGiLv4
IJ3x6jiYooTazqoMO9E3LPX7lUqBNE0tpkeH36g5ylOUpTeM7GyIhwTeu31xEinKpQD36TLQx2+i
UHnkqVSb3gGhoLGZTepi5Qv/VNWwgTImZijCm5HVBt4vu2WCl49i75QdhhcUMnyVB5i8aQ53jMkt
2hR9Az35Bly1htYb3iefUfpYWzPFWbxPTYMgKnhohb3VEXwv7S4K1kbsBHhZRj6+gq2YLw0gLbZ+
zFg8LKvSz5dNVTDv5lnlegBoibZnW1mdwkEafpuRez+qluF0JJnbpVvX714bq1056pQVrGDGig86
iMKV3VWvQAdPij4h2BRq9BaqQJJhmU9uA+IICw5Tjrpbjx0sEKT4b6KKHk34YMdscOUKD6T5bgjt
G6IuZ6r+1vf0WWlR/IBUcQrHAeiQ9OeF1Dtg2h/57ERlcxrB2BE8C6iJSk64l8lFJtHDNFkYMj15
A7L0KNwT63bl13UULlI0VkrXKFErfDqLQrKTSNA8JPjHx+Cmrc9ucBmap9BG795Y1j6SxcGfql1Z
dncOuMW9VvBombr3AFMZcUSLCGZEaV66/cEyhhcIENaF9EjQVY12PxXged30qA/dpQltXEd8hAYw
KrhnionYok8tsW3wlwvf+OHltwC7VizoyFkwSOguW/ZZ8L1AQ20YyeGndm91dI2NPzz7VvIKVsjY
Nn10X4v4o0Nw6NlfBmVDzZIX4gL7D/Mgm63ot0W8H80CtQJb1zg5z49FlG+SYFr60WPLXs9t70Lm
Af06Vrh+6Gs1lhxwDycmIsaI1BCoGGd8KA+Z2WoHp49PgY0kDIrRY+Au9Rtz3rAjRvPj2zKwggdQ
v95dpfFGkaRqBzk24ZcNhmWXtob4glATz0ys7H5C/vhtBA43jGw2esxNlPbY/ELwVONKmrpi1To2
z6S79hdUtOkWxwa8tKmNjqNonD3eA2PjBFl9GimBTqkZB+9eFqB4F/StBhZTWqdB26SeVu0EdmKY
TzFcXMt/81y0LGb0ZpfskmSTQ1eGt8PMxpZr5IDFCbdUdU6iIL7YRqrt8XI/1Rkfo+YxBV0DUH2y
i9hkOS5b46Anjs9CM/7EnLHkzF0HvthMuloNrbUKMv0mr4Pn0ekQsVlPIHWDlR5m5dxEXe0MMrjI
ON8g3BYPZWSJ29Zl8Gm85RQWEHLBIrfaOSriaxmb2HG9HYxYzPVdJbZslNM15k5jdt1fy9C+qwIn
vOstPC45M/BaZpgXEEqvhgS/mJ20l9zSX8KwOebyAxTtMuzoQNjM4OnpG/bxUbyNR6ym7KigZL84
2rn3IAz2Jx0Mus3OxbeuuY1InpluSWFn61+iZ7cYiF2EhQwHwasRvU8uMMnwiecWhDc9JglOryLs
xk0rmPb52IQDWSOhccbpzbC9Y6MhOTUtjAEeC3aqRfsQ25gyyugC231vSpa4o49gUIbPWOAhAkRG
yanir6aoXitYFTqUJ1mJa+7QMXDwyXCl4MSm6bW0VbdxwnZtEBv9EqNv3ABL55ZF7NgnwWoAFRwA
livCYx6Ot9E8TBqizFv3wqn3Y+3S4Q7EAVXdfdK6J69z3AUEQcAsTjjs5RT5az/CslwFMTMpdLNX
TxPOE5PBYGNMLnV/EcRLt9c2XTbvAdCtEYWBFFQZUC1sZ63Hc81ShRYYD67WZLBszApEg8DQ8ONp
0w3689RUx7pBm5uZ23D0EStH7qcrOSIZr4gftj7oADBM/wyQgdG8mI4i7/H3jNtY4CgXYewsQqwp
1FkwF7MJh5ftep+BnF3b6FyF251LUqHt5gsSAsIcRYmkTDDY7ZC8ceXy6PSo3/LhJZtyrE1IXB2u
dFblBD24OYRC8h+TVCcN4qMqalTo0j33NvV/y38xkYziqW1vkwK/X6HVTFyTJOIgId8yhAx1QUm3
4Gx22UTYTEbbfO27/sPY+PjIHcP+SquCDAHmbStfLw6s/89VqD2x4Q4gAyU9imsT30WM+4JXwZr2
73ssbv7KPfGnNKX/mLL0PzAxaTZG/GePBYPd5u1PCUvzn/+HxWKORZIKIwU+CsecM33/y2LhOH8g
ztCwmUpD42CebRn/CkwCx+MQH8tsjLx4nX/on4FJ0voDS8T8L8vRLaXx9/2NwCRD/3NikmAtZZNV
bfwej+5Dx1ADWoedaTFYy01DrULDZbQRCswAHI/VQZaa/VllrOqWSDyYvCnT4koHaYOggsT0+Emg
wQqUSSpi6BYNnVtD+DYMuMChm2MEc9swv0jYD9tdj2wW+q4TO5IxkJbgwdeL4LWXlXXnCNeiU1LE
I8CaN1o9RJhUOPdTX7PjaXRiRE/4+sxD3Q0+FDG604WWjI2OoL8FDRVpDQSGLFQAJXFkH8xO+k+l
I71xh9Leapl/zjF4kSyrDdfleGdV5hhehWT2wbSxTCDqVbZLsMU0znJCi3HHqk1qVAihcrIHhoTR
7OWervCc+wOagXrnGQk9kCoTbiQrOwf6kLwioBwPJmXrSfbs06yh7ZcwrykAgYXnS520nHevrbPN
OANOymrqsWTiHKmDFKlumgTrRpdbEiTUrU+g5rm0UyjTeiNhEBsoYLdmOchd32NHyPBnuvhiK8XM
o3RYkYBDdHajaQIMS6zQ+pGEIt/Fvo/2EprPEQ93fYuh/b4se4iRnt+SIaJNWxcWP1cB4Aofc0VG
ifbhdXLmaox04SyaDqwpx3XCjcCOxM5uEH1Ap2AZ020NS7ir1OnK5ybRzEPJ4AzmRd/QOjJ9hSZa
2Nk+jdXwkKdoLh3YYo8aNh/mAHMqSB5Pt5OB1h35U8L9JBC+rTBS1nfFVMBI0jtOzbJ2cbKLIZi2
BmhNlPeUpoGmlUf0h7tUoOoUUKH2zG8bxqEx2Qy+pp5tHE0rPIvPwte6IywOde7RYj97XcsBOTWY
XuKuRDnLmm/pNyghOmx+O8UHsCByylkGqfUc4ZOjcQnUzrZaBuKKFCyFD95mTicAfCEOSwWsA2H2
qBW8kl0z4CLeDMyYXH028NSIefDHYi/6PFyPoaNvGa+hOS0sNZ4hL4gjS1X4b1PbMqCO6RYw1UMp
lDs/GQbQj9yz194S3l04mVmxmSiseb1eoitGkqVx046DXyHETrx83yQSYbRpRgYbLDCdx7nVO/t2
Pz3ZJoXdJSexpdi1vq+fksrUHhC+i2kbZgB58LMCf2O9p/Q7dJ8lpesoXQpOUUZ6w7yik8z3/dKH
YDTL5tLAzA99wZYo853UZ5KnxC1bQRBJUtrb2R7GY9eXGhR5s8ENGxXnkGKG6nrMW3oTvXcgG1rN
1gBinO5wQWZrvVfRWbRc/3h5smOCrZ6gFWIOIGPxK1o4BC4Fm3TyHcZ8Y9AgdA/Eo6Yb2TnpWqRN
faPdKTOXHEpkIpBYAr0SoZDb7y2zM/cG4Ppve3S9W1/30mo1Fo18AFTa9ExpGqmvaEsde03tOuSM
NryKcZ1DMGnu6b6JorSQWI/sdvighUz2lgPie1HTnFwBG4+HNongXkfhjOofagSp0MLM/GaSurjN
LXZzSFDZ9JlEgW9R1Of7wsJpzGKnFz/bdozOjhsNaFHYf7wyNshhqbp9BjcNIIRmOKiPmnBGzES9
o658ucaTLG207U0+gU2JrQphv0bJA0IbKRrccFBgNf7Vo0Em1LVJIr5zVimTZYK8Rget0cnT2KHx
WDLTj9ZZ4dBGu3Vq7z2GTSiJ+zi5AG63T1pXkj1H4WLtEaGoVeqbwHKZ9VDaly2rB9Q9KMswEO/J
yqgoazNn1qCH9Sl1RPVcNgOD4k51kNjhBNzltXy0Qzu8t9x0+FE4Vvnu4M5loGsKueu8of/6+6UJ
pwz//t3R+aeaZPuVzyGI9e9/6H9iSfKXIY6Lqs2+wl9dn3Nk8T9dn7r5h2HCprV4DOeKhMLjHxmO
2ED/ACdC2C8mHpsEc6yd/+X6/AP9hdKg5pMrLh2l/+L6/EPTyO51yVs0CEKizPk7JYk+Z2f/Eqvo
kgPM19MgNdelBHLUHLv4S6DpVAgtUMjA91PIAN3wH0WF9ZqCBSahOz71YCwWbnSKuz0Tinhvg0rY
TVNxGd3o9ZcqDgPyiDD91zjJP9dG5EfOr4RSS1oGynje959fSVvTq3gIP/cFmgbOXQZQUoU/TLfQ
/1E58936D8GV/+5N8xniwAXDTzk4G2F/edOQdslSTUmaajSP04sV6yBPg2ehfa8CxlqeBwbL7+En
skdcTmEOXQj51maSFBogiNz1X791xDT/569B8WugOJUm6Pi5bv31FYV6bTah6Ypdg2K1D0cyZbwd
kePZfZfGHfqW6Ri3DQ0dFSzJQ9I21Sp3NO3oQnLYooZiKDoQ9LAYa//ODcw3vx4h+O67pN4A89vU
s3jKjd5wfGOSy62g/vSAeAKmT2uW+uNJNVvpsOdsS4mwEBxRKaxnvDsWay4iX9r0EDIMCtrHFlUa
Sy8xXDySFCeGfWcV7V3iS7512dtXpZz2fT4QG1LYkSIyWqoFent/OmmDBgARzmIaPbTDMXAvvmak
sxxmL5zofsriYIFU2qEPmy551+4t1lPvOfnBY5d097o+NEeVi/LqpEg2mlFn3VRW0Xm0aGa1DhpV
MBXliinP+B5MU/Kch/ba7GjpcWsREZGPJ8rtc2lN58xHecDeAuNj+tKbnkTw5URYI4gXsq2zFbjE
Z+IoDJgGS8eavfjt1bOLx94I1NocyfRbRtybeAHCOECZGNC81nW+ytK6XFZ9UK3NYGDJjXrwaFcE
JnEOMGosyE1YkkthLZm80H0n02vE4oZdaYl5sO/JHxJ9T0SQrA9Zq423eaM/5zI3l22lYY8rxFlU
0ycAMv+CjJ6ONHDB0fgjZVFK/EdZoOGUPMnRqA/bFGbJFsqcc7CSQK1mm8rSqeB7pli9cQSl1rJw
5+iaGeGZG9UNG/JiRf7olmixj8gtLkbKgzGZj+OkI4PHcCjDeD2m6atha09V0LyA/FOzb2ZkbmJB
MrSQDWdpbyx9DchtjrPhODEApWDm9xrUmbYbNWxc5pBOTL8BxcWVU57jJs6WFOsP7KkZNJgiOHlM
Me7QpcrHJtFdNBG+uDJg7tFTNLhUa9E7B1tVwUftyfqGSE0bMD7QV4K/NeO19iP36EPjPvAfEJs6
SKj3bNXqz2gS/rNeKu+O5bcXLPvcHN8htcqLESHTcTXMtx5Qmzv2PKgOmYjyodmxdO/dLhhMui5q
U7fVAVkWhvnupiNMrIIl3D7Jiu4KwXjYY43Jto2ZFIdGrx0E6QKZtS/6u0bV2OHovMrdVIfxWxaN
0zd8XA+IKDmmo5F9yFa3nhEmVG9EtmXXzvX7fTsF1l0/+P05rdV0DtGSXtNYdOc2JYZ80YsiP5qm
6Z6Y5LNcmRrHIOtLOubFGatmV4za+FiUoXGFt9+dzWgEUOn3HzgQynQh7bT/SqRxttosYEasg98k
uNtYTWDOSewJWGcPlcIfYxbNR2lqn0xnirdMa94Q/dyQ4UjtUawDGNHbqBSgq9IubOh31N6sX7Oe
swv0/rpwgxZz+/AUp8rbsRwdnu1BPzSdtK9T9mzNf77A+7NsW5qM5FigmuZkqh8NnYKsHR08SeQl
CXXWhfmiUA8zuA/RdrAlJxWj60vWAK+jPWrbRrEagjqwwgyxBpnerhNFVV3QsSGEQwmOHjJuqo0c
6N6aQ4cTnlyfKWtuvG7aGUB/SWOk3+Q7CcqUIf+DpxVHhuUmvnpOWvZ6nXpPPKzVje4u8zpc6cNG
Rx7PPAuFrp0eplhn/UFxmZEj4j/buCm8vtu3PamgvnEMh2lTQCnvA3uFbLYvnsvuCPcfHimybBkv
AhtrtwRZZrYfbZ/Ziy5utlMpiFUqWcduermLbST9CS+va88SaFAUHSTxEn5kM/Zjw2e+BYzD0avv
fC0LdtIqrF0N4Blu0DIaEIXhrZH7oIbaMrV01mWx8412Nxn3AOogE4pF3X2LWARYQVkRlg3jdX/R
ae3RJ8GwB5vghd61VdXWRA69DZit4wJbdRMLXouTvEl5JRkTRD9DGtYF64gdGn7nhQ7ioRT2UlS4
gTUIACzWjQKL+nzTTNM2GR9sDrQ2uokKdaTXXSTdQxKE74bzZeXCwgynWC+DR195QXSphjPosnsx
lPYadvO8ThdXRrmrqZicM1ILLHMotXOPShTH87KwLOZ+vXGpMv3IAbL867vc1OaS6beSypG6CbHb
MTXLsH/LiNdtPehMAtf34dDiww4pnSD0Kw81CkdHUZlPWUaYq5kj048PBaDLdaOcFzniKUqHLRUj
NkU09a6e+/um3yYNdENsRYhu8tlCmMlVgcyd3jRHDSLyO92U+rXF98GpqN4JQLwpJ5pmDFovnjtn
CWiEIkh9FwTdI/jbclNb9WMkHDwcXcszFbDh1E2HXwNpM5pSGB8YIJEf7iwjHbYVa98L7bNc94aH
xL5RBTORLvshawG7JsoPI4s+DYvwxoy6Z8G2joysQ4wYETitvNcnOS5cxw/OhAuc3UHBewIA5QUk
4qAtxGEWH9BKbBy61F2kE+FWgCRaQvVBwUnFwd01d11kFeBd1e/5rhyVn8U3PaDiymgcBtC8dXvC
D1INHbcHSWide0dKJU58fWAbViecCSzhKo6iVgQ/mmT2z+uLwK1wm1OrsA/AIw3LIyweNZKYgpaI
XWmUYE+3ef1hyV4sJhF6O2Yu+b7FE7vyNRL0htrd1bncUai+dGNzE8byK47GeU5uEVbEuAAV27js
S8WWxmLQo9p2hw4X9U9vPPpc0ZVWvwuPPVhd5ry45BVHOuM1FBJ9A3EamilKUolzhTHEorL89GS2
/gvhVdq2q81qUTWIQqqa3EnlqPuqmsd0YXmpfSdB1GqS6hHDwdJq7ypNhNuj4g/k1pONmh2VUpuu
Eb46T02LoEqO0avMUUymDAkW0NIJYSsoeieDWU/qEZ3bIdlnCy4PBMWyGeizF7Po3oraVo95lb4P
ml5uxhTtVWTUS+xOa8elBYXnz6lirEMokSPanZ7VEiKeAafSPrLLDyUghsfjbaJraxFQxEEGI74I
kyqGzoNIfR2Fa3hEMjOrOzV2HP2dJyQCpbZhbygORPJcNBYwKm/4DhDKqXUN1nQATPDZ7vBjzMKa
HhJnsnMT+SSn8G4wrDPtwVJ0XFhD9Oxk7DL0e6TAe3/4BEpySuSwLKBTJR3yTHOFHw6XA3SbaYVH
ce941ZkzYV2QuBPiqbWCYG/n9z69RN6rdcZ+w2St5ADtHewXxO4r6FZrDGyHlAVX3dZLKz3lzdoZ
QKrpe5EMt3HpPjnEliJWYDF8BZZKSOFWmV824lFjIJPr7Jggc1rEPfGF2uBUkPFjBZc56KKttmPX
075Ma21aaQjTteGV0UfLlr2M21Nb3sRFt8mR4U3lq+mMbyp4K9pPZHrgdrGzRws7+myEBkTj6uuP
VVOuBANBTV7hq66GAvKdKHaArHr/M8oYYgbfw4SwMtwUzWfYD7QGqymF8w57xykOQ0qwFaQyV1/3
rJUKvjwEIyiruaQp548+m1+RRjIBn+8NwERr4fLUvSbDykbnC0T00HgAIllS1cPdoHhEKVXC/lIg
ufMSPmGG0LPM2mFDjpQ+l9pRcW9iXQMEpg6h5q4E9VdEQR/7fGu7dEZrLYm3oaS7NcoPM53I/5gD
qbZi4u+B6+VAW5NdR7KHg3eEzsZCjgCYrUFx0CerORBPImpPYSBi10BEtlPk/Lo41uJoQ6V8Z5bk
ifv3FGHrznFWFtZ5pourwYChXnabYuyIgPfhbL+kMIXaaT25YDX4Biaojdqh340uCRsh+oOKylyO
mGveOr8iakEsWmQWkFoOfs5Dvy216snykiVDurOM4htN79aDaS5M7TSmFejO6kjuPI9VvkLKuJs6
hUhqDV/qjrEqq4XqxLT1QIbSykIIhOKZ0+Oc4TK21E0kX1EM4cjW0dVkt2Bmz2711rNMR5s++R9m
7mzi/hwO9QqxBLQZBBWofm3vQv7PVmLfWdQTcSkpHx6QKMAKpZm4W2Yo8aIyiDgpquJCwsQaoraG
7Du8zSoHKW38EHrgfkZzZpK29BGa71v8LegZ8FxusI8yVZ6qZcvJgGMet3SaP6WV/12mDRaPYDqE
SX8/KIKgPL1BFJvE6aHoZvDmw0hWmQEfBbURFK6tUD7cBFEdcxIOhsbZaiCtyWcGzS+SL2/ipIl4
kU1IQIoVOepJr8uEUWW6/V819p/Jjmdrv1dVlwkaK47s0n0pS/DrWN3mXiwV4FBVgi+gK/1N2oTu
Hhq1cTWcAYaK7qEVLc1oC2G9Of51+aHLeVTwr/KDGY50oYG5hmUr7krd+q38KEpMm2Mm/T0KG/gJ
vV0Od/SGDWIl3eF/bIuDN/cnk0NQV1Fp3TXRSXfhXYUcXnNP483dTTr3Od7PlseZu5/sZyMU/WyK
xNwfIWAwV2rumch6k5dh7qPUz5aqKGNxJ1hMPevFUH86AtELdx0jV6icyaGuahyPaaRea5tKlewl
ZZ+xMTc3hEcEH7FjOgdDUDOYIUxAGBWs0E0cv+8+ObmPmPiiuyIlA41IBh5fvX2INVq0uEirs2Ol
Glna9JagIyANBKreeKg2fFoYzGjdUDAubsZJ3CZu3340cd7dZ4b7rFIpFjm7tUWhXsgtZuXb+Ne4
0U+DCQk1S7q3yYKdquoiOg45uc1255GnQJuTRmsCPxhcxCZaNCRVQUW7G+o+d5gMOEWxoTe1/Twk
FfeS0b3E8Kz4cvqZG+2h8bUv+Ik7BAJDYq+nAQzjgmgD9wDCVrfRahNRvHYEnKpuDl1bBxi1OUzd
0q1vU75O9/Xc0uVzc5fPbZ49N3z5z95v+NkHVnNLqObmEAgNuvCfHSMLpu4MXim5JnNDyaKvPzdz
k9nO7aaaG0/oHNWbPjejoJ+zj47+FCSmt0vnlnWcm1djbmP/+tvLWPOX7+7PGaDNCJABJ8tWlrXz
///LYM4mBWJ0ASvtvbwH4266L72ThuuqUHsMmPYqzeOActZ6/Osf+2+mb3/6sb89MsKKDX0sMY7B
lCHg3aSuwp5vQMN0bv/6J/2bIeevP8n+DbHX6sCX4kpP9kHQvxPdsvVg37PAsj9hq/9f3pX+50Zk
PglYQWnWz8+SMaf229v610kVlFF7TOYTh0fdOar5FGrm8yibT6bO6n0U5pxWENHTvQjnI2z0a30b
z+ea1kv4VT8/hr/Fh/x/WBD8R9HC/69rhBmp+J+VDcu39D3//DM+cv4n/rlI0Ow/LCbEEhqk6Rqz
gOGfewRN/sEA35GKptPWuan/e4/AhsFy2SK6umtrDqPl/1Y2uH8wcHeBOzF1N1BGS/tvrRHm7+2/
Lh1Wh+48SodsaeOOlf+4lH55cN2yTmHmD+2Oh4dkwjJpkRGR8RcOM7zCMKoLR10OZ9ckNslKcd04
SfD0y4d1/cdP+3WBMOs0fn8Rho28Qpk21l3TmP//X14EvK2Qy4EAAGjkGLdGXKCCjEaox8FoE9/G
RI+usOje+UJjYxmbHl505yBprZosfExj9MJ//ZIcNT9jv34wtqY0kxWOgy6Fa9n8bauBgHsgOS8m
aLOwITyKyKGzLJgX0k4EZfoy9HOMTpbbIUMv4qvjNnDQQU8wiFeDAua1H92hL5edLu1+EwuByGns
M1O99Wbpf5u6w7VKijbdIcwSu4AWiRV5CWh2eklY/p4wbbYffREiyM4UK1iyIo0MX5GPJm+QwBB2
OlLD8mx48dAtRWO4LyP2lFNiV1/KkMG3YSFnXMxfJPNWpb3nr8OEinYFJLIf1qMDM/SQxTkCd1Kd
y2gX6qVz0dyOxbvb4xxgw+8M/lH3eyvd5ubQgV7PmDgtYBXnHUlKoigPMd63T9vBWcT8PXB5SxV3
zFoqL8Xpk1YGtv628PtF4BHHiPzMzUp0MoyGF7CYyhSWbdx/JuUMMoZ8/cM3cpbRMiEEfIP0H/RD
gIITOkNFM5R6af4iCiwIK8yJsO/NeuJA5C9F18hQulz0lYzchfCBEBAk1nbuVm+L1MAUrBV7yQJh
gHMmMfrYqEHeGL2j14kQoM0BIyCaeQ8D8wZsMmz2fboXmgaeaXw7eVu9TzXJzXR9TRXuYkLJ8Twb
OkZLhrfUEZVZqT3zgqm81izEw6Xr4Xcj9LOXN7bXjl9eaDQKDM6gkeoUQs5HCCHUygNksCfgLU9P
PWK8H301dYR7dsR8KlXFGPEzCweOJfWnuUhrNsSLRLeT1xkflUrVZRQk7DGw7NNHkCssVGqXZRPQ
H1+LIX7a4hK6WqogRDBv5xeDMmWTJT1DmVDHqdsM0jpKxUKNxjdPk2PnpWB3cn7RRJ/QCSmSvFPS
zapBn97bsu8RvU+DAATZ8kPnQqeFGGb3D0Vj8TC4mgce2+rGais7qeEvtmqMojCWswdOM4Tsrsc4
jHQasneWDV8/P1qLTDXAiorEl4i0sxlUyy2HzryykPbXHTIBRtVZz+6sj1CUNqKo4J6UiP/bNEV0
Sph287+pO5PeuJV0Tf+VQu9ZIBkkg1z0JidqlmVJtnU2hCzZnOeZv74fugpVSmbezFZdXKDbi4NC
HRxHRjCGb3gHDD6GoF87iRWQnSb2+Jsa53SDOWiJBYHdpBL1pjzPQTk0HeVbvMnEjjIcjijO0Jod
tc2xumlG0zcfBqI3YNkDjRj0NEe74vfm5ncb6Q/k74JvBSxAGfW/uMSxq7WHWT2laJB16h6jVp87
TJf0jX4WI750Amuf2x6IbONhv1FdtZ6h36JjAhdhUOjroCztj8NviQfPWq9VLMqttNpVTr8iPN6M
cHfClcmZCmNrAwr8XS0GME/gRlmg0QyvpqbeZZVEWmpcl9xxGysdHmTT3UQSuW1Pe8qxj4YHzDWi
0jXhIomMeEeDZqXlqENV6q4ICih4qJE59dc2jjY5zPqBru6NHKarvOhRmMrQcl8ZQLc2Wp9rv5vQ
GMDzlte6xgxsM7gA6JLPNPgKuSpfU6geIJotB/6e6IZe51U1Q+EFptloWJrGk+1T90ELeAfqHtlb
fP/iTGJMm0tWWW0xXjZAigdjvo7L6lpD73VjVgG+XspXNUdWRil99H+ch9zu620WjtQqUrDB0TD8
VaXaL7QLigctJ38IRvN7nca3pZrc4++GiGnfxC4SD9jz1oW3zrN4uoZEcZ/pP8wekEqoXUz5uKti
TX2fyFF1zV+P5EfrJMeRdxADwra4810HEpg/drjoDPRp+E1zimevMO+cGhHDCT8T6qsIUxlFibH6
1MQbrE8AsMABrJu0vzShJ8NG5N2g7/gAtO3Zq8SDWWeIa1Wv3dBcYdxU/MajLd5qXji9eOpA7Qkk
7Ra4En66PfJCKL0nrjBTZ1v54mvagtARVr3CQuOx9pUKLSD7SRl0SnuFcP3QzB8xzkWFUok2ar8d
NYwRdhTB1qoofvutDwDbGL9iTr9z0EeG/TazGTIYEWUh2ktnGO9rZQCMK9NN6zgPmON97yNcSQkX
bK6VGyH0bxqiFh43NqJFAUWySfBdfFS86rh5nabwziqie91AcSAY3+zqHaW+XVlXt07drPusQPTX
c/Ib2xM5bkARlhi1U5c/lF67jnJ0xKi5XzgFQml6i8WPCKfu5zjOrJcqFGurVp+VFF2bLrtrnXz8
C+gkZbECtUoYoNgWqx2md/R6jBa5kBZNZayY8plxparwgOl29jsno66gKNr3zi9fnMG/kfYDWaVc
4Q1wUwj/JkGEnbK0gc9IuM1VhBx0qpzSeBHqcAMhl9IQ1DQcWjJ8hKZgFzkZBcgQ4pICCKuMk5te
+vdj60dXk+H80AZRuqFewbA3fL/bqXFdwOt3yge0iqpfTUGhCrBUk91EXr4D1pagVkCXN5fPHo5g
t/QxbuDiICqlFs+BiNCUxu5nouaMFRoWAUXYhW45l9uSaPhaGjjn8MuVao0u0FNWNCZuCMNIVmt7
yZOCwyPmaz8mBY58Eb7QHL/sOtxnkcKwtmau4fZRmSkiQWYEj9Rq9YdBrb/YIB3wp1cV5Ae5WAVG
DogvVN8cC74Zul5U+ONgW2mdW0KoQlXTcXlRMOaDIxshNdx730ZLxca7RDMB7Mp1p9TPDtj7VUoR
vR6UlggpWGHJUnyppGfSkAORzr+GIswZKIhNVyHvvWoNtyjB5vF1CoZxVermE/qRSEdCtvQrw4Cj
IsP3UfroIOUzRaJH5HMu8BoQLpCdymWMOE0RyNTVJwn/3VFr5C/DTL/Vx5Q3yezzbo21er8tfS8E
HmFpb0zw3oJWPvNxJt5y8zkTfkvoYv8ulYqCqGgxvfZxQo1zD20mdG5iCx3oQr3SohpLXUu5JxyT
3/V4/KX31XVVYn2edSga+tL+MuTtcAGS9IbrN/sSmkX55tjoRUAhvse9FaR8le2kKdd2XX0DroHq
74BlsO84KBtxNxCHQiVsL3i8Knhe5lqXHqCS0a5XZvYbgs+GKrdqdDAyENSUCR5muSBKA6oYQ31p
i6cw6y+1yFoZccbDoo+viLnEX0w/RaOsjvRNVfTsNRgefaS+j1q/hU+OFeGNhDXWp+2VlVffMp6v
tTC6C3DD7yPYerfRDLfHJoNDP13VqXZfVE7wY1bGqSA2bmSBYpNa6EhHjehqpYH/2uL6ybVvXqqN
OV6XzQTOObavR9XfKiCapz6Nn2Vgm48jBqmEoXldfEO9E0tDvRzQ3MIyOfql1Dm9oUhJvAgCahg9
9BVywOshpZODvmLU8EbHAiZgTdV2leQlRvFmJ+W4CgqlfLLy1H5B7BtwUx779XpUa/u+anrld4Ri
eHeh1px43QkB+bWi7akC6Qoc/ayOzOEyJWIk7MGRo3BjVYbEWzjdgffO6+mHnRXpD9saSAOE0r/A
LMRXOcqTn6hiJr+yZBqeS49eUVEAuF71GMzciF4gR0DZyAA/IdCWAKkB76Ea4I+gB5XpAWtpI8Ln
NNJ49R2FyN1OPHrj1mQhR9MoJij1CUrKJozpKLmj6IvLLHfo7hpKICCPwAnzwHw3wVaytMVtJrOE
8yIDSsNeFYHybYu6fIzTxqp20sg6f1dClntFMFV9A24OKAYvtvC75sM8hHheOTG5BgyoLFLi+7Fz
qvvIqdClbLUkUe5Sxy6SHRgIW3enthkei0J1nrtmoFwXelAkdV/E+vVol/EAdiKFrtGBdkYKdMIa
bO4W41uMhfqwjn1YxyjW+fQwktjH5cBGyYiMRrWbL048ovXOYfH1dR0r9kPYegMhFKUr+myeA7lb
UUfuDEKkbGOacMRWeQDE+KoRwfTdyD1colVPU35pOAeb6zgL2ocxwrRoUxME0lOSWYiOCnh0bKgB
/ybrKVJa6taIjTxWifjpBSK9UXPYx21vXA52qljbAtnTL4lZBu+c9LZdC+IAD9WL0odrXdnRT8Qn
6LeVKN+4zeinvyYbZO1K9kPb3pGTWNxUaZp6WyDQMU6aWh/rGyOGMX6BxFFPD0aP+2hd1+jOAeoy
xjv05jp902fIpe7iuEIdOCUY/lk6Jl2uuBoj5b6IBAbxqDrS7C3RCEJUrPF0YNA1ZAaU75EIsBvA
qReeZnkvaa84qwmbWuhXk40CZmwQYq/7cKLDDDUWs4EghEtl5x44BxTjZjXv3iBpQArF/NHDPwBW
HCF+vI31trsF1JQhBeoH4IDALKfKrvY0O9yKCL3PHyZ+t49WmXXqJsl88pGyE/QnncBOmwsFbEi5
SQmXEP0rIP9HVvIzHXqU8AsN6IDSgbW/9GFHgsKp2vJXGdqwn5Q69f6qREdzbQRB+DuRtCdQms27
v3DXK9AuV83khRsqarYq6Q2qSPi38JbBsOYuNu3yrUty75cP8okeuui595wgQKqhTA0t21RK5WAo
qJcBSqG9D+jJD8Ly1R/j8cnBxQYNgqh0eGH92My+WPgC7LQJssgKyYPwobK7pl+TaoUIiNV1jRRx
Y5XfzMiq+p2NBPerX5mxA02/c67NYBoHWPod2MJ2stQXxp8i4saGAPZ0sWRRhaVEYjjU9nXL0gBI
oh+xX74RuqLSrG6xCkx07zK3ZpQ/pS2Xu8nfnB5qvzKKkdw8FLgvS8P4AggtaN2PlSIc6OxWz60a
2SxLg8bSIC2h0+/47CjwQS38XKQtdarZi1GAmms6EElwNRUieDyiNDdxij8zyvy3fKwwIfhHaYno
kcqXVAF17c9FESifVjbNWTDIoKGcFsoorm7tlwmvuOeQ9OFJOOpw/+m5iRm6zJi6Q0Q+Q2w/1NoS
goUUef7sYrJI62gF+UhsokSAN86/CqBfDmt6hx/KhDsCENqkuCmkWJSwMfNz2gGzhoswoA8g9Wy2
Mx/im9OjHFlC40+h3DYsaVraoipPGzqwZUc/t7WDfpeB6XuyPK27HIFAfqm8QFupihdfnR70cLub
iPOCD7IEHQ8oMvsr6Nj0GlQbnzddwWavInQGH4mBzNQbzfb0UIu2Ctsd9J/UdQc4EqQ0azE/MwJ8
VKhzLpQo+S8rjqg/GUZdIvlkOMpDZ7VoaYoM4SIMy+zh84fNxFNIGFgYgYb6A0H/sFW0sO0aVJXq
CxUZ6avIGaiFhGhDnJ7j4U4BMW+rtuBAGwY7c385y2lQ9bKs64uxirQdYNQX34nTz0/F4s9MMeTb
2cup+ORJbRRm3BtDRupOKfW7XUef3xncGpTlARYb+KU5i53R1AMKH6KC9mYZVD3Sxrxv0whaTRvG
ZxpuBzVzbkIpVOylBFuEm3dxjkMZF2pWBvWFRhbar8oQS0vEnkd8Iq2iQdhfgZqiy9x6DkZB5jZQ
i3oXEUJMq5x8o1zHktbqmSvtcL/yDWllCIg6pGra4ltOUdNg14r2HU/eT3sEv9nRh7fst9FCh1OQ
y6ZKeeammSkVi3uUQW32Dm+KqUm5GFRvU60wW1ldFBzXnYHexq2RDt2VrnvB1RDV+kNV2/FWzxsH
PD7uqQisTtdFEOj3QiTyyjZIAUJZ9neAHKnY6ynoBkKsflfaIj5zouctsLj0IQmogrYL8wbItb/b
8X8MR7PmRDs6yoyW52f3aY/rwUqg+33rYN0UnPkmh9cVkAJd12dyLczQP42OD6fYJNLRoQx2qPtl
qLWUubPTTLUAzg0E9s9R/lR38P+u9XeS//z/II3IYFP96/nbvDavf/tFi7UZZxrU//5f69cxfc3+
BhTkNXuvP9KJ5v/uH11ARTp/n29ymEQGHJk/lOR/9gEVW/u7QZxBvw+WkSMtk13zT0KRxn+FPj9n
CQ40wM0PnUD+FR/VFhwzcFZcOtpnOoH6/j3MJUILUNL1gmnNr+BK2d+Z2dD1GWIs2q4LgSxHup/f
6yklatAMMFEGf9cILXwxVOPd7nW0JtRhdCuU0FRccRB9m3syfu5cqA2W6T7Zg0BZz9a3XTp5X2qj
G9YQVS9bq3sBiaK9OThSXVoDsfOHhT8Sd+hzX+7fB+wf06BhaqgaN4I4OGBBmaBGKChqT+ItB+WH
YsKIOB/yEri2DUF7N46jG5TwaWhqFhg1RcUg1mildRdBXIX3uT4VdNsH66ak2HmFLzwaA3Y2IAAE
e/IRdzIE3Kbiu4py/+mf/idw2PvpOjReerHsAy5PnsT9L6AjgFf6tiV2ta5awVYzqicblPdLbpSo
KzmVNkNkivwVTbfsa1H2z6RUKowYrUXmJEuRPxVZ9KVT0+JbVNIoBeg2y1tQqAPA40AWCPSOyl7Q
vIx5JS4RQ+teEUBGidoe0+yB0Bp9c3TPgA2q8rICMCpJp4JZUKjBocSAJ7Ebg/C7aiWzdJOhITqp
jGZAtS9sop//Y3dJ9ws5lerX3zCirP+2a7P31waxrP8PyImaxu79r6+Vy+w9z37V+7iCP//NP4EF
hvZ3Luk53iATMnSNIPsfyALH5F9oKrrOtNRVsAc8Cv9iKBKzcg+BxoHZqCE6+i9ogaLx9xHQ8i8N
FYQB6gmfuVEOOujEjig20ONTue4E19NepmFW2M2b+C3s0rRpAFVqPgUEfXL65LovtCLd1UqgDne9
1ofpRRmQ36MCklDu+LBmR26EP0nAv48VKRy/gwzKwalTqJI57/+OQKrRUHgt9q+89robxHmf3alW
RxHJCUv195ildI5LvGHfJoGKXI/qQb5RkzJ4PP1Llm+/lKYA3ADgwiE1Qi1q/4cgYEMzY6jxTinz
N6B46ltixv2LkjXatoXTfGbiB+vPcJLvSfJga8AJFqGGp9tK08SYAAWNRL2ect11oJd4J6BEKe4U
degoX8TK9FNmGubUhncOM7X/orDw8w8Q0CYIzUhj5OJFqfUgsWg5GFTKsWxykjb5ilxP6p5e1aOj
kEKYtoB4y62/v6pSZK099hqrioL795y7CSGZJro9PcoyimIuvIpk6QJwm6YuCw90EhEE6JGIyvu6
vuoRnVm3amKth6FpzzxhhxOijkKuR6hg6joViP0J1Q5AvZz4cdcD9bo2q9q6DiM1fPrshFgrpFZI
iUgzKSTsj5L1WuF0ldLtekkxy8pVedUoYB+8Nk5eTg91MCEHJCiXCjUH0tiDLLb0/VhJzFrZxSMO
7TRo0AcfECo4PcrBF6LDQooHORjlDypEi9cTdSRkPXLp0d1A0wMzgxKi2VTb2KbOkhLvp0c7nBMl
IhviL7Ap3uw/0dSHqNqPQigSlubtojYzqEMjgYftXN80z58fh2BGwuHF5oXztP+ZuqHKEdWovB00
vPQBTXicIY1Y/f7fG2WxdpUEkoTOnoekVtle5rE57hD2OxebLb8Q74CcV43iHXVSgrP9uZRBNINi
sx7zv2LE0DruQJIY2Tc/AC11ekJHhrK5CihG2oBKUEvZHyrK/DSO6MxQMU51OgNKggGB2qo/gKHh
DH96sD/FrI8vDBOD6m+SjfOJwNTNm+XDZkhTCetFRR05m0RI+Bbks20dXpbXsUBJ5Zth0dXazP8w
rnAs8/Rr8Mhmd9f2SYVPT9BqWFbUU0/511PbYRXVBJiG0bUdIPYia7+FNf4bj2SxtEtRL0U0I9Xi
EoCK2RfTVtC3e8hTJbQ3FaiJ5rJBnv1F0xF8dcHVqAB2qrYadoDwNcxriwJ3hVStLXcKTAc9X9lr
6SXyKU0L5wLXpPIC347sGxKO1Y2lVRk0h0YowxnA+/I1tAlzeeMoRvIHXYTFbtAUrDbxQ+13o0zC
2e/qLhqLdy+dfstAPSNRcLgdGEiALsRJQjUpNO1/oLbFt9RP1R71PvISQBxiY1Dx3w0RPMzTm2H+
q/b3AkORR+k2sYbJgPtD4QoaIOCDv1xcasp117DMSOFPuywDDa9COrhWDOF8PT3okfkR7fEyUc8F
gL18A6kdlkMe1OPOimEChX4LPg+TRu1Cgn77dEFBRQ6Lt5A/aF+gvrU/w9oHz8US40KdDu0aW6rh
cl4HnEHwhf30vKiLI/gw3+rz474YCnCFhZoOkE8FS46oSOMXqx9SyqG1OLNF5u22+G7gTxmE98km
v1q8h6rng/GnWbfDBwwPHvxeropeThdhBpMetsnw3WlJkFaQ7ZRPX1Yw1mzLRAl3xtAvA9SoKxKJ
ATNOmmkEZk/kUQFBqMZyhZZ92nfbzy4qR2F+/JkvLYDlcKXtVDoaweouawp9KwLroUIAdJPGWXpm
pOUjaXPoqMyj02GSinAZ738+yw7BrHnIkOqt+V43prfD5SU+c48c7n0GYSJc99accSy2IwG/1Tj4
XO9yGn2rsrKorbUB8B5QZA+nV+7ofD4MtTjbeW0VfggUZFd0mrEa7KBwB4g8n94OTGiuVmt8Jhtc
9v6qEQOkttrgpT2N+EELs8HqNcAU3Aus/MzaHZkQdA3uYXJE6vzLzl1dKNGkUUSAA2+KLa5QSLgb
pXnmFB/e9LhLUBjXefUJAMTiaDmV0qg19yXOihEFF2gLiG/iehD+rLSx3mK9geH86S91ZFNQDcbc
j7MMonyp28fLZalpaak7GwklmsPNtUyCv3RZV5//WKS4RJxYeYKRMecV/vD0g2Wp/RjBj51FYfep
G/32qpuawB1lMJ45TUfmRDCjsjU4s/Q/F6fJEH0UT1CyKXEjCH/hB7LQ3cFsKrlCzt4bLk4v4ZG9
Qc44VwPJQ6ijLb5a2trAgXNzIiZ0BmT4ypemR1P19CBHtsbeIIvcPKLoGQp74obQAjCgTl5qmzIY
1pgATU+iAnN0erwFtYYGMoUIiaoTOY9KY2u5iFmNS0Ql9WlXiRqlMO8PEtozO4DhpRYAohBphtP0
mLQ6Z6+gNIu4YQBeRMoyefQwpbs2wjbvtyofyvtrNKri5fRPPFx3IjJrFrucM0BnmbaPAiGdgsBu
V0d94IZ18cMSVCg/P4gzVyGkKtEuWobiSMkUeWTGw47OXPlX6knvif8rPDPKoqI5rzZ3C7GAxoQs
w1q2SrXRKGM1oJNSZbbfgTjXsVaIU0x67ga9NSZE6VOkZYuiTvOLHIBFfjOkXXlbqRVOuH4eF8ld
KivHaqD/i6q79uMc+Vgl85waNXgfFUerMo1026ome9NJ7WK4jPiCs6TlNJibxlJD3a2EWTy2SoWX
Ulp2fgj+owicJ6ssG1j1ba544RVyOgNMaHTzu3fUNgvFXiHrXr2RYRRiFXK9ARD3x+grNP5Y//TR
hvIpWCbuLIAN+uLKR/OpzZHkJ86xjWQrfC9atyEOhbqB3e9nvzzBGFk/9z3dIFoH+xcWRgIKN34J
1DXPBnccgQDhtWKuTo9yUHSbu/KqPrcoNSTBeF32h9FzI/KLVnS7WkY/034a3nWI9DsLHBpc7qm4
8dsxv6nR5Fsr+qDfZ2p29kccXpgYhFN7ZEXhNznLenovUY30C/jbCWaciEQ67fcAfOqqsbzw7vR8
Dw8tdU6uFpOq6zzdxWUZW06ZolHS7ZDDQTEiJxKefGc8c3sdmRCPGW8xDU+hUbvZX1RDVAp+gEyI
dAZYsDnpXyeof9CISv2zIAeVCZkmUbfk6XbM+ad8eNdUJa4bv6gZKuqSrz4iiWAK2+wFf6noP5kV
HUquCIv37c+V/WEoW2roIIWIHJR1WLu5hbBXQYPqzvI1hIROf6fD7Ixp0V9DF5jI1JkFiPemNUS2
B76NsRxnG2rhro3tR6fx7k1c5sG/GudAPsc+2XzzSZRluCOcxTpOUrajY80D5qq/IeVNwKEbeL2Q
YX16HSmwUS6kwsy9Dplvf25laODXriHj0AQeNto4z8O0AFGXFogWnV7GI8cbuJfqEKdSXJEcrv2x
nEq2AYR1fUfaUoe4m8eouSfJJBH1JGItV2pbQnzg7cnxPsce4W7UJpuWG0SB8ZOlWRplugWAg4zG
AaqyZMtOjWEoOnocOwGRH+iZgoOiPTYNPr2QUE5P/PBz2kj00Z2TnHNC+8X+aUsAaF41UeNRwrkU
w5TwkqLV2efKma16bCgmBPyHegL39GLnZGCDGaTQIWNUT0iFVBdBRqGE4MZ3T09q/tH7qS/SA8Z8
q8ywOs7g/scczSYoqgFbbExtwKBatQk3wg7P7Jkjo9CXpRUF6m1GayzeOC0TNtLFlbIzdKwf/cLU
3bls/OkUzUGFkiWD0ko6bS7enVDmCLn1te/S9UGrCIIlgr0++vX5mUU7/DzAKgiP2Xf63IRbnDYz
RREQYVfoJlkeXlnoFW9b/nFtTZ51ZiccXloMRZJBFw2bMypm+9/HiEuB0drk48KT6ca6GFsiBaVO
KGSCUdC+tT0e7O4Ix/PcJA+/2dwJnF9wREZnpfX9kZUh9hzDCkM3IoCLUAouw4HMbcw/uzeoBFID
ZAPyyShjLWYYBzx38ZTquxyGEbIMKJFg7tedCUcPZsPjTHlWB2hE3ER1bn82nd55oawpR2SDhaut
0Q/rngT8TE49X317p4kOLQE84FEIthr14P1RcCt2gihTkaaD8wQxV2swebPURsXeOY26+JLqo6Pg
M46KNmoUJgFJB3QZDezTp/pg1/A7/mDq6A9LQYd4/3d0RVN5XZzwO4z0hp6vuelN6zZxtC99Bsvb
cjD7Oz3ikfU1dApYAFxs8BfGIkHtSP+b0aKaIAacLbvR7nfNAGfqk6PgAaDNwA4KChwJuRjFyjot
s9TMctsUf85MlpyIvs/O7Mh5dfa+IqOwSTh1TARs8+KBA/FdNKkzmW7RjnB7Q1uue716z5Jc2Zye
z7GRJPk8BR/KPcTm+9+pT0stzUYa0zLV39Gs8b7nEsGjCP3uMztzXpnlnLjfgcjNUFkQSPsjlUpQ
6dAThRvkMGSSIQ83A2jgtYo0yGOqmNa1UMfyBojJp0sXrCY86bmiRZVJLsOFAmJoN+S5cHVspkhy
fPuiA3ICRxKJptPLOU/iYJIgmYjt5inOUKqPEd5g65NoVYYKei2+HbFKAdwTVM/4NidXFr6Kb6fH
O9j0M4oPeQCWlGfHWuoENFgYG5FZChe/9GZjdaiFicHMz1xdfyrdi2lxAVNuoJFKS38JcgQG1Hm6
oODToMwbra0ilioc/rKt8OFNYfChLYAYXZ8UTrJT/dK8m8yx/D6FRp5eyjSFX88NO4HgBRfwBswx
nVmtao5VAAI47b2Z1EC0Ti/NkZ3Nb+Yh5hxRIFtqI5vC6wx6srqrpEPjFh7ODQGEi2uzxqDy9FDH
vgLaM/NpnTvMywQaUWs24NTrrqe0CVCDsbmwcJq9PD3KsQlRS6SgzaVggGnZ31sQ1mtds0uDqgw2
kK2fOqvMpIoEyTI6U307OtR8vXFqkOVY3nI12XGKt73hOh0kpETEsI5DoUCa6z+burKBOSZzUYwo
mmLQ/qSCrqoGT08NONHWdFXCPYDUoqVn4rJj8wGNREWAAJDgeTFKhP8Yt6wCtW6EkxX3EgsGNQAz
GCTKmWvuT21heVaI0InPyZFVc9nKGVHpw7w6Mtwot5pd3yPJifKwBjNRQwBBG7JrJRb5jVVP0VOU
V+N9EfT5RiJhtFUEdGCSNOPztxKVfB5i1ngG+en7i4x1y+h7hFnubHZ0b5gDziNKOVzwzOBqNSnN
mUfyyC04dw5YaJDYlD4WgVumJxrqxJiKazFmMdUEI1oqmzbU8k0Uhu+nj8Wxwzfj0AnvwULQt9if
nNM6LXKMvukGNMjouAfiaxM53pkpHdtBzhy7kROhZbo8EWEMVdSnouiGZpXeddgwbgpKuFC9MOr4
9IQcHb95oeFdyf9aPP6+k3VI/jGUTBrLxSmdvZMJ60wGcRCgWWjm80qBSrMck02xv2wGHpRYaHCb
ZIhBbHKYfFsDae+nSaT5ZY6f3XVk5eeaf0digLkpMnfcCYDJkvYHNSOEp/IqttwhniACRm1b/ESk
IKph4g0VvtAYFnXIqureqyqj6eX0wh75hqRkQFspYAE9nAGLHx9nRGTsaEgNYje96bceuhOP6HQb
Lsqh5fb0UPNftbgEHLCPAGdMrgCgQftD8QQLx5onilWnIrZ1iST+Om7ozV/jWueh1B5j7bSqIr39
Yht9PbhtEECfPP0rji435gySjIP8ZnaK+DjhIM/yJkfv3rXgnCI1k3htsomTKbhVNQ9mXiXL9itB
erGRQyZ2pwc/ttp8TsEGpq1NtWt/cBCNZaTIQrpdo9duXRX9hapYFqaQSEqeHurIFQA4/d9DLfZy
3XUNdbtawv1HAVOdUEeF9JtvPj8K7F+J7hXAd26c/QmF/QTFky6NK1E1vjC0xLnUZwfh/2AUYgj+
AIMnV1yMgplMbSd8MyfF37gW0Y+5dnXm8B9bMEL+fw2ymEovJlmNxWC5ZiDwUzeHRxXK7JmvcuyG
wX+aV2DG4Vpy8QoIdABqYwb6xH1zw/2NQURc3lAaC1Z+H75iHdqe2XLHpgWA3bZ5fIFkLk+djvRF
VWUkZ4CCw+/U+eObnnZWdibcm1dnebgdgM+gaenmHZTbkdQIRRQmDBPK4coqQMWVk4eoiJrrZ2Z0
OBSvJ1DpucwDe2a55/xMpBLFH8tFEb3ZzfDeTUrdCpfm9P30vjs6EvEKjRnCMYpK+/tuCJphQEkD
T0a9L7dWpuCAqZVy05TZuUbCfPntrx+TgjoCcJxHiIRwf6hEaFM08JK7I+pMzwNnDVUQDSnbVtN3
SE2El//B1BiJixBp0wMoeJJX9sRTarl+rDZf53bhhqpFf9cBDz6z5w934J+ulgpgCLwBJjz7U5Ok
lWmS5myNKAku1LKAC5/k6ub0hI6O4uB4QyamqgcnS06FWtUwaN3Ij8eLVk1xvOz75EwT5vANo8ah
YwI2p81ECIvzG0WqqOeKrashw43riVTXTe93boZ91i7pu9nDvq7WdYWrQK9RbDo9yWO7hLbMP2AU
VODmRfjQmJGNQqVW9txRSa+tM7CFK7Vuy1vsA3ByH2PvTOB++Fg6HDJ4TJbKWwJNc388lMhzHMA0
0zXtCjzPkKs5fP7Qj9+rjroVigqj/QBkz7tD4kyeu1MOL8t59NnNCRHcmdu7P7qWV43tND3HzzHH
7jImeugvUfAzUhchN7TRm9ax3uVYk4qdXucjm2nuwUOSJkGi8794p3H1s4RB5uHivmNvHKvwkDyP
zzXjj1wvs5yh5F6eg5Flld+IYlgYSWC6NVNl4wDq0DNDW+tNk53ZOMeGgvvNRTY/On/UKz9unC6A
IJ2YOhOKelmsZJ5kl87kTI/BWCRnHtKjY80hHhXMGc6wOO9hnJIIVqnlBp6Y1omCwlLY8+QVWHX8
J9MCHQgGB2jxAT8rQ3QOoHRhuWWlDoikoZwYl4RXkvrGmS1x7CggBE21B/ySbixJ0YilObUuKiKd
Ro63ut/rG93zxbrD0+7ZMLLiokzFtAoR3zlz5xzbjFSLiQaoR5IDLdZzVD1P70biZlQIsGlAotGN
LPWfHrj/pZPXsVGIhmffVmpmjLd/2JJCpuFIp8PVullOqa/RCeyRgP/8waIWzVakDgWCafGiklW0
8AFN002qKLxHAiq9VbROPH5+FKr0PDt/LMCWc+ntwDC4qg3XV3z4GmofbqxYrc5cjkf2uUU6ynag
jUxQt7gksrZAu01FCViPZbAmg0EDBBguW2D69LLxpBF+oFk700CJgPc/Dr3UkE5zHblOnqDK3weI
5GfDuULtwRZgFANOMn1xlCgOlGcJ8XUeNBm4XErlRS/HaONMdnymunWwbIwyB6LUIanXHXCufKiU
aCOOgUvg1SWzblbz1sOy3CShWp/rDh+bElg5fAE5P3ymxXvd9THWnQ2ordIL87e0navsCLGfkyc5
LHCBkmDV6AfCGSaZnh/uDw9z7lmdg/NW6A5zVfgZp2+J1+8YlmP0TRGOjzmK0kTl76LwJbzVMR9w
OzAbUW7L3BqGC3PyVGWHg7cV3o/49JU/Tp+Imca4H19S5SO85P7gnaEXtNisOLHg1FKzWUsUNLep
iPrslxhlJRAXHjqtWgel2anPE0eq2hWFMkaPqH6G4msz05DRzLVQfDtzex9C/+QMWSBcAofG5tLm
rfJh1coIHyPE00IXHC0Wum1TJmgB5h5GmxQMbetraNfdW4V6ofY9UaKu/FGYEpM0Hzun8AZ8J+bs
SqB51tWEB7S81iSi+2dQ6AcRH7+RX4awCJVfQqDFDlJKuw1yUw1dH3+YfBt6vtYhl9th45EB48i+
aFmKW0RHba8D589qbWTQ45lx5gPO4+wlCCTXlGu5ZsA6ABJf3M86/I+ySrvYzeO8qXCDYlevbOF5
yQu2XIN80pAg7mdj9jAK8HvMhJm85rla/iwzYJva9vTvOYhE+TlUc7kOENYAP7BYljhUUcux89jV
zRG3vAB/xfU0edq9FvrjbYN0wpnNcniSad7OLy8RBa3vZaEK5EdrFyiGubhH+/dYWSRv7PRP1zPm
FvEsBTG3pY0DDQ+gkfSfgyR1RdgNG6zNsTxGNm13evEOBTLoRYN4mkUH+B/wJPc3fh5NhmwQ1XWJ
Aakq4nuNoF3ZIpiKKVWIzvSFOUpkfc3E08xrSmFFcmlwUN7arJiy+yHVxXSR2x2CrL6UCvwkPWjT
jd6IrtxGimbw6VH/S41VJxpZnYsVDs8E3V7WCEAH5V8y7P2fjwK4Z5lFlbqhhcAAymY+grh+6pnq
2rMLiCezg1i3VfTEL7ewinB/0cRgKGe2xOFLQt4KvIjOD6U8Gvz7P8Oh9GyMxLVui4vkRV/Vb6Uz
q3j26rlM5MhuB9E0d0xRZzep4++P1KjdFAH4R6W2s9JnqJ/BBkOQ+DnWRwvZYsRTT2+QI5t9RjVZ
ZD14mR5g2Kc4LYtq8mMXT5DgSzN65rTFNGNKPn+KqQ3NXXt4oJCUFvOi/xz5fYQXiwmOZDuqFrrW
IMfGmyFqpr+6BHPl0xM7/GR8KpPTReQ0p8/zxD/c+Giio11nTLlbIjB4N4hR2ZoJLYNslpv9/FAg
eAFKco5RsV9s0l532KRTlLutFQZba8TUeTXlJqy/Lso+GwqCTABdQfVBzKL5S1pN6VcdbuI4hOIE
U69G1IW2jQnNsSGRPPMQHFvBj0PNZ/PDCqaKMo0m1mluOWVynek9IqG9jkDioJpnVvBw1zMrSBSc
cAJ2fAD2hxoG0oX/w9l59UitrGv4F5XkHG7tTu4ZYBjyvrGABc45lf3rz2PWOTq0e9St2dKCi4Wg
psoVvvCGymqrI2r+jT+Y+TlTEUKnCoHCcmbPd4a73vTrcOgmwEchhtpqNRn4HtRUhyq0aNPlIe2A
+5OhdnfCz2ug5Pqt/hpmc2sMCzGFjPhW0m3jXYeg5ndHzuNuMaLGy2nK+ToR2+RFVjqfkWXr/zMV
uXNnri99RfogJMdUGcghNgdvznDpo+fIhlmS4V0+A4mf0ew7oflY/xdHDgCfSuGN0N7YpilzXIHW
DLM1aUyfYL+2R7VdEU7Sce/cWi/tF0CLGl7bECbIVi73Szsg8S5UN0cqNE28XsU2KEurt0TBA255
yZ3A7KUlBHlNBkH7mhE3S+j2Jbd1jc6vGE1tpySzelLKoTj1oxbfWcKXdubfQ222DLZ/dmhV8fre
DVz9M1jUYjd2Y27duUdeWkGwrCagW54ba1s6sdXWRTUuKo4Qf6OPFBra3z1aHQdNdPJBTUfrzhe7
KmrwoUw0FFaIMu3V7RouIo3gf7CGNcrbOwFkPrAx1HzqXCX6RYi3vNOHcTxjBmK+tqixjkxHAuAG
2w+Y1eVekXqCz7BgV7buYD/qMkF9RE4M9F98ulVyBQ4p+Gv67pfjLKUwYxOZkeMc40Jk2CE41D6d
76zjugEug3M2PIjMNfuDZbE9zm1dUYAtbEZhzju9M62PMyf/WVVxSbMyVKWL2kFM8vYL99K2BHpE
lEoMRN96c950czahFVv5URVAKFsamfuWFPrj7VFeOmc0JGj0k7MTrG7OWZ4ZiARkzK1Mx+47gvwy
/x5HAJWeqLYn2e72aC+dAKC7VLoMuDeU2C+/FydAaZLYyY+TpeWfkKjIT5mL000YVt0XrUi14+3x
XjgB8LRp969Fblr/myhBLYZCtFGaH8FzK8WHppir+otI3ZScJm+XwkPjdzGCblzK+Htfp/W9R/Zy
eWn2EC2A8lnfVwIH+gqXE45lbBGoqGnQos3aEX1VOJSA8f8Yj7H54fZkr8cCdkrriM9IAdPYci1M
ZyisojbyYI5d/Uw5c3mbTI14mKha3nngLlOEdVoMBbsfdQmSBJj3l9MiMJ6y0hV50KDqrWKdmmjW
j6QJw8hftNB+ovWdKe/A/2bpI9Xp/Fnp63E8vXq+jA1bnYoZBRp7c0AWHcuQSF2KQO/qeJ9Y8fBZ
7VMsk1LIJfvbY10exj8T5h1ai7SwTmlZbC40IcAVjHFUrs7b0UF2lgmAILl3YeMl9fdN8+8wK8gd
fRhOB7O7XNeQH8HSCq0IqmkRmELjOqTtIECPqd9DfvjYu6UaBpM+IKCEeracH50xMpd3YT6nqIgj
5qScltmxPqlTjJvtmFEEwgau7pNdqIWpPPdt5zSfMbSZFDZ/lCFGjpdMLj+W4BaavdnIuTrVUunl
x8UYmumjWlMNeSRQc8O90Vb2t9vr+sKeJQ8CqMHKYu+0PR/00uH7jxITyKEc9mWEY0vtzJ/oPnTB
60cCWU+xEEw/IfZmy+qJowxUBxDeUKv4jWov3xY7YWbt/OX1AwErppxDlWGtGF5+w8RwKlWJ6jIQ
djL5Yag4e6iRGFiYdvuqh2ndLtD+KP1BGWNEts3lUBLB3zoCIh24pWviTYF/B82tz0iSyGDMWh07
d/P37dldHwSeCpZxrfLSTdgScpR+0qrQwP0uDLEZHPBeCFR71F/9sSiBAe+l/U/mCin3cmKZIoai
S+0yWJoc8W1EtPNzzJGYd3odRXcus+tDR0WIXBLRrBVZvCUAR2Y75FG5VMF6aTk7YVWD47Uq+trR
0mEbpbemmh+L2J2LOyO/sJgOXSd+QfhY077LaRotE8vkUOGInFuwx9oK3mTfOJq8c31dHbOVB8QZ
Q2xjPWnbbDlG/2pR4gGh5hBfXwNI8hleXokse/g6wVX25ErLh8SO8ABlsCs8ALUaK6OqMwezrLTf
ICxwph0q6+vgqM1DEtXj+1duSMZZFe+INS2DUGmzVSK9pRSBXHswGAkscexfdjY2Xa/9UozyL2WA
7pkOBuDyS8VTaCUqEXMwaoX4WYfZ/BXLteGeptbVVjQRNlpz8bVsCHx/c3eYsgSLQj06CKfCwgfM
bYIhl8DmMLVfvDROMUWekmj59do1XEGCK04EEQe4fZt96GZm41gJWg1z72IsQaTt13WevPpLrVcG
F+PaFicn2Kwh31Af8nRqgyXO62Mn52zfieyeJPLVmaIhxMKREqyii3/cH/+uoJRJthgZdZoAluKw
m4fe9lUDh+zbK3b9odZjxDDIUMEz3YJji7xZzUmbLlBaaftpS2w+ZQ8Irz047qT7OdT3OzvwMnRe
zxVLtsaRKxFy3SaXO9BKjLqGdNkFIh3m56Jt+qMbyfaAApse0LuY7lzB1+uInACt3D9MmdUa83I8
d5a9Sr9oDNLOjXxbYDaeDfCYXruO6JzD5KZZuApfbBNFFk8vOtPuA7Cl0W870QnfhNZEFKRG0uhT
F2rue7WsjOlOdnWZGazLyV2/Xhc8MhC3tmDgsQtJrmSOhy/mY78VpIj2fVwuD8qsFqeZKDDymyw1
PyOWKY6353y9suvQKyqYqiIFlc2N1VdFmi5dMgWKyxMKq3AGVanfA7lcX/mMsmrbwgNBPGpLBsGZ
sNX6YpyCpFUtb9EN91Fv8OdyQeHfWcuXhkJpE6TLqpp3JcemOsjLkWhMgVbrhqdI2cKUSWy/DZ17
EbLLrvv/VPzfzwYRbW3JrxzvbSrerHZTSp3KQFPz9FtmmlG9L1JLSH+waqs8hsAS36n2YH6nDzzm
PmrC9zR8rg8i+c4KGTTZusjobz9fq2QpFoFzMMVFLA8o7E3R91xBsdou4OO9m1D6bF5VT/l32qvi
HVcNvUooypeHUcdfvR80fQwcBD7OytAlJzGU9quPPBgbCwwCjDEOxjbqmiXV+yFnFFFHcl9Vbb3T
8v7D7d3/p+27/YS8NTQJeAkM6gCXc7Ez8L5OxSjARZbeKyl+UQAw52l5S1vTQGpP71V8zOtZ5WJV
QETMllXWu9yORHdQp7FrjyEAE5xKsUrsvV62cbZvFKmmr6Il/LvqiLZQIUdLlbbG5spFJakxsnU9
2MjTc6xa3a+8Gu9hNTfN+z/DrOxA0NxcSLzDm4+7dE1mxVUzBV06qBG/1xqucyhSY+Iad2hEZ4os
kp0e0kg8NcYy/5y0UE0PDlKlkO2AGd/LlV64oSBzk5bRBuT62OIg1bSRdp/IiSC/dLAhxncyr6d2
f3snXL+hFGXA+XI5UZsEFrvdCAuUgIRrYxmMOOIrK4nqyzbHVD5uFkw3B21amgczwc31zo310gQ5
w9RIwOJaJBiXQ2dgrpYZH9/Adtv+oczy925atK8/tIQ6kNcA4SL1tU2VSh0Y2ZQmMsi7uTk4sVrs
G8E1fHsVry9fmuO81NyHIC2uSwa4CeZRNS9B2hMZ7vC4xanRbtXQ3NuYe7yu78ZmpWy9QmRhdZPb
XmnLGsWoY1NsmIFajmX9x+Bsn8yacQ77NLknNLGGuxdXBYOBHSEnY4uAJdkcwKwMx8KOdDtIG6f+
nTRQuI9DD+bnpIzc/LtwqYX93Fdq9lkv9Fb3YyVVc7/oo6beNZGZfYsFFn476kRx8Y63wa6f5jGr
PwnNaHu8vbL4Oalb948w9WB9siI9/YKpHMjssYeQ/KD1GXZnCWnuN3Bz6H1qpij+QcUoL4LczfMv
OkDV2puipBM7V9L035n6PFVBu4oB7rUQeaOPhimM5G0okPs/tJZ0MXzEPvGXsfS59jMUVpEHQzlH
43vQqIQB2Biqw05UIjGel8Lk7NGPJy+cNKLaPT7N9FINddIlTR571O6EmVeHkiVfG+6Yo2Oo4mxl
FophAH6W6GaAhtwnnUSKW3Y8igypv5BisW/Xr1N0+3dHccFSkeFDo1y4OYtoITnL2DdWULV4FKBf
xKWAoUE6YmG4ROOroy8UJIgc0SZfcT8c0MujnxhTm89YKwe56cz7BK9zvy/Cn7cP5VWMwCAElxhP
/ItY38QIvBd9POI5GYgqtv2hVNFsaWqtfzSyuHkCW2DduQWuLjQGBKlj26RwnEp3s4iS+kLtxCOJ
owv30AgnnFxDR3ttgLCOAj4C0zFKaYSMl2s3xRmKX5OrBA5awnhlusqneYruecG/NBcafyhLrgKG
VGYuR+mWKK70LFODWNcajMdKGKIhTOrbn+jq3kR7BcgXWQdAZl65zSiaG03st9jEgbHV9vhRln6u
ovCBycW9h+56QqBu/9SYqPUQwG22nF0oKodfM4NWLqavy5FUvq7uUdavJ0TBjAoq+SFhIjiny2Uj
1VAjrV+cwAiR38JbOqNNa6ppnf0zqanxfHv5rufEMwBWhgMLMIKGw+VoI70O+IuNE4APs74MCY7M
eYaf3n8xCok2sDgQsORMl6OUQ9PVdTg5waA6w+dmjIcHVSTy8+1R/pz5y3eGrUbsRUOK/2jiXQ6j
EbIbWTi7AdXgSvpjhBfNAbi01fihWev62dZn51eP4+R/QtGM6TGOlP4HAmp9erAjVJ531orlOtz+
sV74oPqq+Uv9Cj03fl3+VOASIqcJCyewMjh4T3Jaxu5UmEW2fJqrPvp1e7QXPihixih4/+kEUr++
HC3rohGLE8loVmL6nBcT8bhXao+tlz3fklBvpcOuCkibUdCJrZQs7NxgCuPBU5VUCSTyfqciHl4n
DP3vUFRLwFmtzmBkp5cTWiMHI1/4qKaRFkeHUMxbalc5Jy0AMtjTyi89uXsIX1hFIIykpqs/CFYM
mwJeVUN9csomDIYIelCt5Kh9DNM90Mf18/LH1AJUHE/0ihe9nFrcl2OvAg4N4tmp31ao/v6cUld4
QAynB1By8uftvXEdFDAeffw1XAYOuk3Z6kmGhpmIMOijwcWsFVE1BQANVp/RsnPVForvNLbL6w+/
oaMshWHj2m/csgkUsxvjEABPUOa81I4zKUdXW+7BWl76YgiTrlBDyPT0+C/Xcna1FWfYhYG+5D+H
AZp03DivzqxxwgNiwmNDuZ8+zfpD/A3rUlo7I0oXAbgcDSySJg55bmX34mX+lc01RgQF+5RKwWon
s9nxcVNQJ2tjEUhDw9hZM4tDYS058PPyx+s3xN8jbRZNwb6gjkJGcmsd9+gFh+1IMTnCQ+UUB3vo
AAfloej2t4ddb4erCbLjcZehTEEd9HIZtbJsMMxiGfMxCX9QQ1A7fxraZvGtqWm/v3qwFadDsZ+6
JP3lzXtKFGzIgSp9YBCCPOlq1XlqORe7oVPMO8CgF/Yg7R8iC0poK3By8+GAty9WMdhhkEicJ3K4
87tOWvXu9oReGoWaGTECVqTQdDYfLXFhLXTgdANR1uYuUdJlp1jYnd8e5YVv5DITCLwrU/iKQ9mL
rLIADEfnUO9y38wMd19Urf5Y0cd4uj3U9TUICIE7lpQFwCn7/nI74N8Kn9VacLKX8X8MGf5yU/15
wecZOb3seHus62n94cEDUAe/uCIsLsfSMBdQonGag1XnmB617ex1IRxfonj06u/EUIa9anrB6rji
os2JlTiZqVFgzK3Jb43O2CVLr3uvnRAoHIjWVCcIsq867+gRE1nN2GEXKKahhhH/7BfX8o1Bvk6m
bH2Iqe9QKcUpcq22b/n9YqpkTSOBl75UlidjSbJz5nbyTrXl+gPxztOYIzWhlgQS8vIDZXaYxPEs
tCDsY+OATboBBdIpvVwF4HN76a4PEv1aBK9WQBGt8K37A/3u0i5aqQcIwiV+OTqZr8rM9l87ig2u
hdyEpSOa2HLGE5ngey4tK8gocuxDaT/Zdq3+F4OsKRAyOage0R6+XDVXHxe9slM76GL1d29GycnI
cLC6PZPr8IHgep0CPg+E8dvWVRhNdZ7VnR3MCOOga1uL8sHOrOULKbIYPGegmUazcy7vqSJff6i1
P7ei+pFfJiPalJonoMxZ24JOkG3XnGJ7eFaGOrwzu+tBgGEQnVPqo54ALupyCUMnR7ai7glTavKF
VsrQE40y3Ll/XhiFZJWqEWVL2o3bwJlbKS4oLYUBCl/lbjQrJD1RDL5zKVCi4Ke9fGJXtT+ub/Sp
qCdu1akUraubuE7CIO+l7e6gZdnqqRvV+Eday/5z1Ejjn9LAn+Ogx/3gJF5R1Y1TeR3qy6BPTESM
fTsbtfyNllA0em7zWowf1/69QNo4HPQ3Gk3gcg/ksAzfk6g61n5SQrU/RBDexc7JFX14Y/RLbR4c
2mLxsTLR2QwQtoWuGpVZNz0saTnNx840BtfHsMPN9gvEO2On9K2ZelVSDd251/GEfwRD2Vu5l1Z1
l+2Vdh7m45BrcjlZo4pvGQppBvReIabPydQWUPescZbv65r75VTqIp52dhtiUavMepFDYZOjtZzy
Rc3NQJcUXHyzK1q6XXPcdM/zUkT6Liya7ndboBPwpqpS2oha20efJtHH7m5UwiV610+6SPzCTpt2
t3ALL15slVaxs5vW/DjiOBmdLF1o70wzTin+E08a+9I2KvOdxNf7facx4zcwlPXsYNmR1ZwG24DU
6ya5zE4oURluMBpppae7Sqi4UlalsPqdmuKy5+FFPnwak3H+T1r3nfTEMuSmP6aqmT9Lnb6P11Q6
1LOWiwe8Yg4MpwikmlTyNBo6jxCv1pQGdrIU7uA11tiYhxmuafHeNIAdvolNl5SnMlUh31K2jO1/
5kYo+feuljJ+UPtaRkejtmblq2Yveub1AsDGeYbW3niYPjmU/qbQTGNUxJJJnmgCN+eG2ugXPHy7
9Fw2pkpkqUei2GWGIVH97id1OKTlwPJOc5vLo2ogGI/ufG6W5xSt+uZsV3Ma70wu08avBtmLE1Rr
3d7FisjLY5oT6J0FOmW8fgaf5ZG0e/41AL/V3tpStQtPwLD53ipm61AbMK32tNS4NO3tsoss6rJp
Pfrk8Mv7JAwROrXwC0/eGiPFhkdz6dThTDw+pEcrxa96F1szanz2hJ2r6bVA30pvro3S3o2zkHWQ
hU3WPcgCJVh/Loy+8WMcUgu/HUIReQPqOHInrdTsvN4U/egtTafw3EHtyX14ZEN+7kIxSmjKmd6e
9BaOwi6z5r7bW+OYI51hw8LwCdj7kSx4TKPxGV9qPm8EPEmuzm2OfHBba9YPg7JExpt0HqZ+P8Uj
OhhVhMqT4UHn0cYnl7ZQeZIT1NY9erq1/TXE1qZ7dMfM+Rr3qfKhr0rX9RNkp8rHaLSBUil53IZe
jxRJ62dLy34SwhKF71ijCL0lkhrWblWsNr4gYwspAFsy9RMqIbNv5eOYEagYSOKCpXV7T1KQeVfO
Iv2gqbX4oJlDmj5Fqlurn9ppKSTkzcasTk1md/PZajJpe2XWdMU3fP66YTc2rS52xpS7ld9YkYOQ
/GCa+dzisZRwVpICh4JjrE/OV9NGPOqYSKPRPTWlCf6jj9t88NE96dqWmuFkPOd9nP9nMGu1Po6t
PoPbzpTxs+z1NHue7bIs39nlkk8nrH2z9qMhZ75/0rnV52ZVVNvNqeMiE6ROOGQ1ZRy9g6O1KAdX
E5wec87DN2qU2/E+5RzLH/OoTg2oII77w4j+M/JPMGy6x6GfB9UHwaNW+JyN+XhEfcO29n1nqpPH
KWEJReXG7jeu4TA76nqLomWfqxiczHZo9Kcwtt0ORUe8hPzGtqL8N12NGvneaYi0I1JaY3gQk6uK
Q0sRcHm0eywg3yeNlRe7ap5a7b0lpmg5DtGI/5eead2XJbT76V2kGGmzT5Q6r3cjn7LzcFxS230x
1niRJRkmDEcE9/Wp9LKo75Qd1njC2A2TKO39YLaV8chTG5aexP4tOcTmlMkzWhQrw1J2/RQUtnDF
O3eoM8Nr48nWHrNhQpO6w2S0C5wl1OZHAm5T/xlqpvycS33Un82mce1PWe2I8ktIPVP5oObxkAX5
oCSdF+NpsRwLnN3epogk46eAOr/7SZRzZzZ+38ymwFN8nCfefBnq1hPbZFYfs7R0Rl6dqK93ilbG
xX6KnFY85+Y8RIeyNrrkUDRhNvmyE732Np47LFmcqa4rv6+jmY211FN0dOrBynZRPnfWV26svvqx
KE0nbL9S8nJ+busQBwR6Y/1HW8wGDpm1E9rnTtAq4HqIljjggKvvrQW7yf0g21474Wpsi+9tN+ft
AX9ABcce+KSq7k2ZiOInzNLZ+cpYmzlNJkMsB2mSZe912m3R2ySKlm+xmRpu52lzKLKd2XJvelFS
Vs071yqw6gTtq79DXqUufyiyjcJdVYUktQlxxC9aV6RMfeYs1QmMWIPvTJ8AtswXWZr/GEnULB4q
Q1W7y7mbaZwaSmx2rPOi5794fZrxjSvQdvTmtugGXxSpmviVAWXtoUtTi78801vZmxUq5J5aEZRh
IWKaFEQ6JyLENMVi+241ax9rs2ifEuwBTI+ld+y3EbJdaTDbS5rul9wQ464rlK7eI+DWK0cLOcna
TyvF6LyIrzQFYsl00+cvOfmT0KJlPjiScubOamL33awscc1JkuoAB3gSn9skHYwnG2KYgmzAon/t
o6hP3qfCaTiWiwCx60nR6N33RqgaSvfskXL8sIy4nH9wAblHXk3nUN87eUujAk2Nkdq+hV7hEVXB
+ktJs7B4oolYhzz3MQSwYoog6HrzLEqUjMpcfqqSDkwO9+/yCNDAUIK5ThOx60Mn6f5JpqSKsLwe
y++qm4QxKB5b/yF1KX5MNkKQ+wWPxNSb7EHjPo7akQ0/aW12SJTI/AcbpkTutZrI7hl76qR8LKKi
QWGbs43NQz5l/bxbE7/as8q5Sj6nMs3az6VM1Zg61Qg8XVIKbNG+0Kcn+owprg2zXMSH2dIqt/Ji
3rFPJhjd5lmS7De7gv5simdbO79FnqPP90M2d9WbaRyj4Y0N106e4nFRHgF8VymRf5/mLLNonztl
MOgTp2KOjlXXhbaPE1ym+NFSOoVHdMlPhBt5+T4yQWK+V4wmtI6OIc2fkVmy24YuLuN3YVxJcTYF
HLVHymAjhEbUAtpTHWqJfJs7yLcjypfO9hF/SXXA8bcunoqlNxUUbPDjOlaLmoxP+tgXv53O6dSg
NXr1sxhdY/jphmGj7cuOyX1w+F+NN7VpNH+ZCxFrLGadHCH9i0CVLnyVVYhlInZLuSvroR7koS8W
wPodnnNwkpq+bpXWq7E46s96DWPJl82Cy5Le1yGPrR5Wyb6D7v8xcqj4HSRCEAAIlsZoMaMsM8f2
CmGsmlsw1LmyXVH1vu5EffxNjydH/+DEZl9/7no2AySXUioo7E2O2EVdtuhoGACtKx6tNi/qxy5K
C+qSbFbzfWQMtvq2YsM1H52o1oZ9E5YoU5bc9oAxrNk8kBXq4U7NYAU8lEVtuz5RcDI+ZEabOY8N
C1idVMlN+Qvb4zDfd70jLPZz3mf7EU838ZArCULIVihBY5YW1CavG9B8OgD2tbV3mmhEuC8T/EFH
+O2tMjzWqAMrmSeVqJiOCzxS8Tt3wqw/FD2Gmf6Iond2SMGHG/6UJQunJ1Jq2nm0l1AHabjSKl+m
Mnw71I3xIWo6qXpmm8jujUiy0goiYYQFTnmi+FKzewovx/Vdgf5kJCo+bbpSHSess+W7PI7sYvFC
qnnwWUYMnd+bttSnwustiUH8XILmfnSLrF3ez6aFohT3pTZ+KZSyATgclk3sh1G6uJ6WFJniVZU9
1B4kOdc60XqMvtfTFCJSolsgisPFjXcoJK4Xq9oTdvG4Wa+TwFurQFgtAS+j57rStbcSJSUCF9yz
eXRmwZfm0Lerd0nEC/dlqccBfksBieFeOrtNZoluQc2uYE+a1VeobbxzpMExDIMumkkA7LA5LE5v
vDXmavR7RZ3vJOlrqn+RPDMe7WSQKtAEodNv6tMq2SAfv6UUkFCkVs3a+NnnnK9Uym5nYXv1hnht
/JZa/T1+0lX1ax0Z94OVpQjyfmvcidKK6MifSdvTKvOzWMzv8HBMKYTO47fb1Zx1EheTtFy6MtQh
KBJQ+NgCKMKyQFIgdF3KyHqEeFtWH2Rv6W9m3QmiqWzfV03cebrAqc9TQqPd3R7+aqYoa8BoRbsZ
zAhF303FKur7ERkY1hgEUOFVjsDqZuqrwEnQYL891J8C8maqOBHQ9QImgHjuVpVEOMipNQL33nYc
3RQDStn/iGpV+VA5iWJ7vVZn36ssXiavIFh4drNIcf0lE8nP2z/IC0tOYfOPzYW5dk03c85r+JiA
PkVgZgUC8nbWHDi9/QGyVnsQeT0EmFVHZLVdvMuG5fn26Fflu3Vv0Z+ghUoTkGYcG+Kv5lUH7Hcq
J7p/gDTnr1luF4extZpDgfniMe5J34CJiXuiHC+dJY7sSm2nOMS9dDkqmjZK70haTJGafcldektp
DEt6GH7qFclsSjsms6p7flVXuwsBJWzFwLfBo0RbdP3zv+eKx7wgsxJBY/fqHp0b4sDcll6o4WV3
e1lfHIr+EXVR5kcV/nKoKdX6uTYnEdh16OwRR+69ecRIatKiey6MV0W9dVaUklcvZshG21lZwjZy
IQYRaM1YH+JxmPf6opR3br+XRgFQRVUc1g91oM0+EZVSYBSi8MUoiexK0ec+OKR73YQXduMfeTEK
rjSykDe5XDY5dalEMS06J6VIP/VwW58lK6mfW6NBJ2NCWMrjFhq00+3P9cJ+XJkrNEwQ24UkthlX
XWqcJ0oEaJTRpiqX426RDlJ7wBIm8YayT/eRVKfnLO6bOxfu9UahtrxietCUpsS87Q6CWbDamTrI
Gd9x6bdZLD8N5N4+BaN7AK9rJAxnnG4QnSFAnutbdrm6oZgh9MqsPOuN22XHNiwz+T2SXZS8RWKv
p+qKg6N5Rrk7Nk8qteKPMwlPd2icsC/80NLnzGMjKv3n26v/whpoNgeTXcXJBAxz+XNZ+tqlkmN6
/uPpTkdrjLyONiR5LmHj4fZg11uMiw6kA92qFfNwdVy6SVfopWdoDenaD7UbW9cbpNU/SFTihBfp
Sly8rdMinO/ssesThNogTxpNPwTJrvTsYtLltp1Edi7rRviLkOQFPHavvnhWTUNKlrhcIFC1FSbV
s7StNCfNz0beik9ZmYR7LIGHPSCIexfP9aFZMXwcegTZadlvCapdnTvwNSlKmlWtnNMSj4g673pu
iKVBHD6BlpxDWqWE8eq7iIEpESKdQNfpSo2+y7UO4m2Rn7VUDHu1A0tf53P42p6jzSgw0IGSEmfi
6Xy5K+1x9RMox/w8o+v8DzYCVDL1pfkaOsM9g4mXtgZ8F3DywB4IfLTLoRTyFg4uQ4VuqxHF0mlw
nOyf2xt/fVMv4h3mw7+v/NFIWxtAl4M48ZK2q3L02cxy52mSg7bsAC1QFs4y4Li1UyGAeXvIl+ZF
DAkwBswKF+v6538/uJ1qdfOU5+dCLsW3aciXBxv1wt3tUV6aGBiOtQdJ+x69i8tRaGipTVUm+bke
FftQk4v57jzzW0fAZozZPbnqF8ZjT4DEpIoFsGj7SM0tYnZFEhfnJFEkynn5545ep9dnY+Cq6e/b
k3vhkAE2U9jrwLVhUmy2hjlYQ6+4M1vD2RU2qkOVkX/QYqLjWtfC/ejUM1W1eypxL3w4ANsQp2k/
QQrQNy/F7EZ9maU1qlGicL7WI5chu1LeCwOvL/411IcuBD8GlMc2pWrULkWNcCnOegYtdqSWf4hL
PXvo7OUux3d9RDbbn6SImMJZ8SvOVn0BgUPUlOawPjejCd22QLyj95CAlRkVfttqvYk2w0elzbsn
8Jft96mpRxkoYdQOHjd32u0ggswfyiycEi+ZIlc/zYOr5w9t1unayTEXkXtcJrQ5S7oew95O+mza
DQtthTPvaE2zR3LEDhl5F4Y9SmMty5HXSGhv3HHo+x8xitkpoht8ED8DJ4KBTpIhxp/pTRWdqxIp
I5/2YJEep0TFEB2mPukZEvh2hQChCLOTAHWi+iZkXwd850JAobpNWz3ADa7upE8v7BCseWGScepg
E229CUKnM9gjaXk26dN8NSNHvtdl7O5v7/4/Sdjmq9Hfp+++oo2g8K/H468bRGXnOfnQl+ep0fX6
AUq7435JRUp3NlsotXuKhh3amYYgbbo+bqb+EQ/0qNipajMnu8oa9V9KW7TTEafRuqE+O8t4v0R1
8UNArjWDJgXO/60flRhXbAqwUXB7Bi9scVwP4fCsrwjgts35LUZEmai9lWchMvE1Zw+O4NkUdT9b
wny1EgC8PtIqkCn8QhNq82SlmrBmlfLEuY2r4dRLNFYRH64PdMTEnXldf3+uIzRTyN1IG0HQXX4Y
u0tcyHN2wQ2xWPoeLZNBR6OvmOLD7QW8vm0pSFAUYDAS1CuYB9rdqeokXEULcXHv13mu7OYEBf8s
bIVJ7ZMGxu0Rrz8Z1zvxOIHNKie6lZ6p8r5ps9nKzxXnzBcRfXqtoJE2lNo9hM717b7CsiFbAPwA
t7ddRW1yijY05uKsNkW70+Y3ZV36zuhQHFzLyZNTFt6sDa/XpKbqwR5ZfcXJHrfqmyg5UoaZh/xY
QSI7K2lXvzWQo3lVmEY8wwbkmeS25W0mVttskSgTmZGkS3HEEuk7zEYqC2Aj7myPy334f4PolHSJ
0LiQNi8VLUgykkpDSo6eeO3r8GLOxCJh9apN8X/jMMoqjrJGn5f7HThqqMUz9gWZAvJRarP2gC6S
63VJk73qaP3vUIaDYdYqNAsu6HIoyvXCjrupOEa2jh9eWlVy8JsoqqLT7Y3+4toh1sBNsYK3trmn
nMvaMVLkwbqqCfciKqM32DuN718/irbqvJirAAXb7nI6EEzyGadM5OLwAeOOTutDqdv3KtAvzUVD
CIWwbOV/bdHDoAe7UleQw0vGIn5rRpj84ik4Td2dkPbyOvr343APUQiB4kD2uLnPG4y41VRQXsEy
oNsVtJDGXWIYdexHsv4f0s5rOW5kScNPhAh4c4vuJrpFipIoMxrdIDQO3ns8/X5Fnd1DoBGN6NnR
3CnEZKFcVuZvkGCddIw+7sLx/YrJOQHqlpuWwa2+oN5U9pCUyF42kiofxg4plCRK9oB8W1+QHy+U
JqlvAxpcztNoREA90d/15B6RagmlKkotNMVur4YVIfo/g4HQihIKYEFI78sw4IIKwAZt7uF6/jRZ
2XSANouT3/BZDdovUts8dr3+rtAMtK6m5FBr8V7jYHOglNJZ+YCXoLouf4O4GRsti+ccfETWnvoZ
gdQ2lMqdzbW8RX6Nk5ccN6NlkHeun1vZbHcyJNLcSxnwA8275hkKTnUqzHjP3nJrQGwt9MMo5vL0
Xx20hjrGpE41aKehNN2uNi13RM5sZ+Y2B4T9IVk07AMukOVnq9Vuiqe+YuU3iW0cQs2P2ucCPIP/
KAFb/Pv2OtkcEwUhgyOXcPbqXJ8SOUEkPkdRFmFJt+yj+qnMtb2ezuaY/htlLTFJWls2io5ubaUX
/cOsoM2UGmN0ADm/Jxa4rDv9Zz3wOGWCKPMhBrD8fFqWA/zU08JTAUs8Z1HVji4ZqO82VIjdAgOA
z2yLPZeVraiwDqgFkaNRv12t9XTSEjrzUu6VmgJ4oh3buPlS9On8zQTk92OCcFq7Yycr1b849ZGT
Ffb0oINJMpbDJUwiMWnMXwyUKsLfqQeAZbV7du5b6wRUODmi4Mc66xl0wmQGywp+q66i6ZgmQXNK
1a7bWfubpxbHBTkaOxlRA7GQ3r5DDCWRLK0vPCnOlI+dnuQnP9OqA4VU84uUgWAbo0G+gIcdftdD
RJaLuZ+81kag6Pa+2JzQN7/IehmFFC9DAxXubOq/BwE9Y3BRL4lU/8Zrs3THXf7k1geGgEFnSCXL
wu16OXIOgz5mARUgOysayY3cuwb4++PtYW1GIdsmT4S/Te6zjAK8vzJLhXVKsXEkyU9+l1Mn2klI
t3Y7lO3/CyJ+iTeTaOIKacZ5UHiGSll0gBh2UNB/PdeWcp+my6/dzhWH+hv1DVblapo6cDCRqXCw
aKbkfEW3OnEp18R/3/5qr5/lv8/j6zBitbwZUQCApVRSdlnfDT+V2TzktvrZkaMfltygRxE8tU33
IRxbWlztc6oNNG7+Kcw9QeDN7yqSIapUXA/rq86UgPhKSkF+AlbuMXZ6EN0IMbzr+tbcKcqK77Ye
MB0C1iNVbkpUq6tO7gpDgjSUeanWCmEnyY3lHrmK8VtchfHOXtsMJhomiNoi6LTWclLM0c5DIFne
bFVN7IKklarLIFlzDqg6UvtznJCX/Yu8gfxSEK+Rz0HNYDmlVt3bbV1OQrB6ng8WqmAHCHfBKRjk
YWc/bG06cZvD+5eh/K4LmSCr1FLv8YLIxrLB7nwuuvpgWPnuG35rgdDYEdkW1T5rPabJxK0+NeLc
A3vbfmr0AfHKFnrupIHHvb0lNsckAClCfkjkDsvP51eWGoLDyL22BYKi5YH0YMzpHqdva0CCvKPT
tUPEeS3ZVIdO249qk3tJT8LcA38/RH1Xn5pM2iPKboeitSvI2xDyV2lXXEygTOYyxzewynU3qDDa
PQR9BY5fHXXocHd/Pz6a0IwWsjN8yOX3k5MqDDW7yz0485z5kzod7EGfd564G4PiRQjJU3AVeRyu
jkdlmAeLYluMSYbpAHbshqK8oIakqQe5HpO9jSx+6dWpQWMA1yrgOxQJ1p2qETnmLJqh9s9JkErv
cRGwAzcEqV0eAJdp6XNROmYqsOTA/zU/tJudnbY1XqpyHCI2ikFXdPXA6KYwVrXYk7Op+9jW03iJ
AMGfVTKvb3dPIA8BliRwLEFXXF0JuTJKqoQbtgebIgsvVW4Uv3F2hHt2uBtDAt8gGiG4O6Lnsbqx
B+BQmpWgndpOOHpbgJM9uza1Q4xO4s6be2NPE4rXL1uN7uZa3TdVKMZFqZ56o2owImgV58IZ7+sq
vt6laNHSGadGwUt33WnJVLPQx5oocVpmh14ggPHFbI/3T4+DbAEYA0zS6Fct9xcMzFqYxhAFv8g/
MavPoNH61j+3o2xNjugy827i9cRFsowS0zWSWwl5eT9z4s/0MW3NTdW6u6RAY3cyfbGgVpuLpI3c
kDg43qwNdibyuQ5CT+r1RlM+hXnNG7dgJh8qp/dPAApwK9McxFfuHiKNKRRHqSwJW/nVh4QBQDJC
f8SbkR09oKsWH3LoBYdSG/c4uyuo2OvSQBxHzBhuKiAHVsdVpeV508d+yiND+UNSAGnPpfmzz+vv
9pBZ4Gnd9Fk56HcRx/8TFQYqNRk0eShULCfR6SqA5dNIeS7vrYfZlNSTCefn/oyK3iIFb9wjEUhZ
14KdsENkv69TL7LmxJXnIncHZ75EAwU0LfP/xV4W4knCPIKeHzif5aCszuoBpqiJJ4d28dHKTF2w
5XRnrxWycWYg1EHjRSTgdPxW9xiiXb2tNwW2DlLQubgjFhccrdqdc30vyqpKgbLMGDg4ZntyWWhn
2/eTR81Mhrv0n34tBFErIwnAnoRK7fKbZWFToqOac9TCATskDc3myOj2VG83zgxxkv9flNUXg5vI
r66knBmdT48qKsxDPA7ZCf7DfbgAMSCh+4ZAH1e/KD2v7o5+ykFYpqbmxcVI5T6orG+5Ntp/3j4h
rieHFxjZrZC7pAu6liQu+zYMpqFRvSBjCcSz1pyiONo7hzYOBxCQ9MKEzCO6l+t2EWi0IRmkSPEC
GfacNH000/xhauvWhQ7lJWr83tKTc2NmHv6SO9maOHiWZy9KDJS9hTwYB8RaXg1ST4Hnq6R5qWRb
3UPSakIsD77IAQO5/J2fJYFx9wUG9FmmW8BQoRCvgYAq0H45Cwhpd057zrJkPGVz2O4kiK/34HJk
1KwQoGJgKFVerXnbiVGjUaPKc6oYW0tHZGWHNOjArQF+yAF8o8pUeyNo7dhr466rj1rS+bVrDFoK
zrIMpMmVwzFt3xUwoCQYI4jLunqrJvVZHybyIZyNG8eNIDTXj3EkVz+jYir+6ZWpzI6BNPLvM13x
G5f8t57g1uRh6GaULpJD5qspNLo8rlG5Rs7sz9JAt/DD7eX7iltZfQIeugZzKzQWSEqW274jdeso
31HqoVsXQxU1i+AiVQZsuLGFY3RMcLQcDhXahR9arYS6MQzz/MVPgFocSQsC7CxhHMbHWMuT9thU
HS1aSpCB8uj3hRXR1dTaPZzF9SmCcC6XicgGQDusIT+6VGhR4DtUVCfZegSaFbl534cPstIlO4v/
en8LeWnKDYyFrty69Ge0OK/mrVZ4FtrHx7Sbu0Pd3yn0Kc4qEYVehUC4gfdZHYtpMUjlWEuFZ6Zt
6SFF0D6HfnmfFtp/omD/wTMPMTnureVcO33PYy6yCy8NMudpgr3/gMWSf5eG0P9GcYRkAvBa5mgZ
RYtL2alnxpInVCwLyGQHzHEAw1Dj2zkmrrNCPhs29xzwPHdoPyxDpXaVVx0EeC9q0/p9P8rK56aO
u1NgwO5HwFQ7RFGT76Si4ode7RjqGHSvuFeQIlsGLbNqUrFygqM7jOpnk8v53DRF8IxamONCzGke
uoIepGNJxnlns4q8ZR1aNJMotRso4a8L7fBMG8m3qcSpfpqW56QpkuBA+5taytBWzXfd8I3fM0QP
jfPQyy22F6kfm6cRzqd1aGhBmKfbv9H11cAb3tBkYJIkdtTHl9+i1S0YihorSqlHQESZ42PQq+Tt
Vwpl6QOiHeOP/1/AVWYnK1Ct4pzFJVvJp67PjQ+BP/QvspFMz1i/7KyvzeEJz0ZgQawzVZxDbyqf
peobdd0xvDDJ2xf8f7tPupybX3q5Q/lh6Hbmd+usUckjFbYNr8S1kBgyM2Gehxxrdl/4vzV4vAmO
WL+TsWwdniRFOkg4cDV0/5eDkmNoNj5uSp5Cl/AEVFv6nIxa834apeD7/bOFEpFMwofjAA/SZSg/
KnWYtTahsHP6y6nt/CyFsuPywW0PBH62gxfbGhq9PFMVThvcZuIDv5kvp8JPG+X/wiszM31f+pZ6
wNtGO0GrNXZyh62lIUzBKJ6SlGlrRU4p8nvJsKm9h3Q1OgTZZmf0ugwlBLd0UCp4JxeSE+/c1lsL
5BUyiWymsB/QluMLfUlN2oz2Xqb1TePWmVWXj4MsT/mX+yeOJIMjVTNQG11DhmBeDVOXZKVnS7AN
EzMIvhihnB4llHFPSILMOwPb+prgXLnO7dcm22ri4nmufNwaaLBRSz1kdImqQ66YBSzd1AQb3U97
jgPXEbnNWZeQdGBjoHa6+pTTjO5WLpZm3jauXzmTO+v4J5vT1w5j850sYiua4A+yOIEZXrmy1GMV
ttrQVF4/q3l8sOrROPbOZP1lSIn9dYwl8+PtCbzeCQKYz7cEpSLDDloNr/SLki8Z157WSPpJb+CW
NeVQH8Mh6L/eDrU1NrhBaP6D0QP5ujpPTK3ROZKN0itBR33207FNXDyr9MJVuREvFmSBbKcsc70P
oCRDqcO8iu7MldJoBfNTjhD09kwpiU7GqCfHeZzvYzmIRIYoQm4UDWbmbH36k8nLVhiPpRdgMYWC
9TBOP7NKsuejr2nxzoRtDUnUEnCgFLX+9dbOjQxxErqfXpjDKBfs8GPtJOFOHWYvymqfWWbY17FU
VJ7WtuEx1yPtCDZ5T375Oi0DUKbDNFIovrAoVotvhKdfV+PIateq+JJMqvJbp0T6aUCC49MkKfUA
6Mcfd86QzbFBTqMUA9HyCmgWDqYl1HgqLyiKqnKV3jC7gxFUnM63F/zW3hKe7P8baIXOKrRAS/Q2
q7wMpvi7ojGkUxcV/TenRZbndqjrXJMvyYuADAsA+5VsqtUlqFj2ZukZk4IGSJEg3zYqyPnl6EGH
rm539kOX6oln9dm8k41sziKibjz++Z8ix/KENHtsULUgrjxUii+ZJv8dlBIM1qn1qjp+iILh5+2x
bs7fm3iry63rLGeOKuKZftkddTvCHVhFYOBfRKGuAKIcbyJqKstR9XnBH4vJ63sUFqgjI9kTaPcJ
L/86OkAxMGFgpejsrvdZNKsanNvSy/MuONMt5KgKlP5zTfXt8/0DehtKrNY3OU+HrdKUmSyRLgti
tMFBbiD+Uun+l38RB0lYsmEyLNCpyziKUVvgmLrKS3mY/w7AMjEPEhrMezz0reuE1AM5OpC9dJdW
TwoJhbQ40zmi5KKa/pQ6ZJCkAPleVzYry5NqzCp2NtnWfiajoMuE5LiGB8ZyZIFiDimmbBXFpig8
a3ltnPUiGB/VRjVebn/EjcHRcdf5hFifcoKsBmdFvib7vPQh2JQtYnFy3zyVnTLHR/rM7Z9V4cNl
ux1yY1uBMBcSyAhOgpESR8zb9SFHKT0icHtZNpo/0UTpAtfWpTzc+YobJUrSKRB7ImfkKbR+jFty
x0mkjzlWD53zopRmdKqh1D/qcuU/gTWwvyVNFT/oo2l7wO6cb8YkRXv2dxtzSSmAtzEVDt5R68dN
oGkT+FZgl2YKpDPspOJh6oMwciXfGu9+bTDg/8Za069z34ytIlL4svBrDpOTmOSRbXGYa2M+3Z7E
zWG9dk4E6hiw+XIStTzD1CJsCm9KqYfWRttc1CDyv/phGe+Mamu9CHyUeNsI9P7qgNQK9PzQnSm8
LoLxpVp+8TKWTnh3twEi4psoq8sl6ozJinB19KouNs+jVYzfc6m3d7bb5lhYi7SCBI3o1Ujqzdof
ZyvRUJ4Bi2X1gwvDWDt11q6V8dbKh8EJmIZFj7r5mg6rYwLTlCqLTu+7Lwh61Z9Umrv0HkK3M4d3
VT08DMgZulB/D7NWtzsX9cYoCQ9WiTQfZPr6sqkRkESdj3UoIWrdoNs3OEc9RT9m5yTZOLzI6AQn
kT/oKqzOyQGxAdNuQLaB/wo9x56rU9rINiJstnbx6/R+a3acQHnCQMnhm5LuLxf9gLMoubmdg9tW
kp9j7Mgv8jRbx9tba+vrvY2yutdkv7Xq2vRzL+z98tQNguKV1f/cHwTFE+QnqezQZ11tKhw4JaMI
rNxTK199yuXePLEY0vuze1IOZIVpVEO6WTfkq2zo4zTnqFdAojz2yAk+GbDOdxKOjZwUqDlTwuOL
YvIVwX+ezYiCIth6iBJ/JHHcf1fU1PnR45lUv1iFJtWHeE7sRzLbwfFuf8itNYgYDxAvOha8Oldr
wtd7yxjijBK2oz3mM27hZT4+q2r3vUCQbifY1tKAS4/1FpGgUK0OKcuAekhHBtnGLCkfs8DU3+WN
Eu/pUWwc7lSvSa3IC6ikrptdMKf6Muxjiqh5OP0Yakk/VHKaIC4aOfe/kSgbMXXg4+iwrYFXDhzQ
pJFZ7MUcZD+g/yiXzDD3zCW2BoT3MtkUfROqK9py40qZkWZxqrEOW1V68ofaOA64fj1nnb3nabo1
RZSM6FgDJ6NsKP7+zQlflQplRI1QelVkx2zI5iOyensZoihhLOvuVNuo/8IjFsCdtVVN6BdDHuJ2
DMnMHo6jE6F6Zrll438wrfpvXtU4Lwf0vaBQ3w9lEKGRdCC1ErWj1bd04OMqISqNXtk09aFWevWH
1AXZzp7e/Ixvoqw+YzBL4YyQGDySEelct4r06BHPk2Cner/5HUkPgWmK48lYpTF5NQEMKBOKpnk5
AC+QJxjRaRk8RGE3ftSlMHw26di8S52evFE3O/t0+/jYOLtEOZ/qOl9Uoya9XC6t2SkTyiN0yZPI
eV8ESnzqZUn+NNWD+R52f3iyrcLy+MfOfWI9r09CMCkUtvGlQsDyNYl4s1LDyErDRgKe2jpW/axC
GvueKaPxo4jM+5S+f4USlFKBCqe3u4aywVitqlaKwIzCPz1FnVo8y7Fqfr39LTfWDGfwf6OsHhZN
kISakgCCRcoY42K5Coyz6ZR18PAv4nD4cl6h3gKKazlnDh4NTVIxmmwwWleD9FG7yYRvzc4DRsz9
apPzNENHHBEEiopr3fKylAvUohLhD1icUhSVT/YQ/1ZWxf2oIdq8pBwCMQRsZO1YrKgoN1opgaIw
dx7DpvrgI9i+k2BvjQZSvoaROvRpjvvlV7NJA6JuhrKqYf+nt2X3AQ3X8Jh18fTX7fkRCdL6u5Gf
mTy6eAwRbBmp6KdeLRqFSFV/wNDcR3S5kLVTgtxAhxImDgpA3Mvxcjvs1vKjNitwjMgCAsRYhjVV
ueMsiTIvNkfTtZUyOepqZh/ujwJlivNKkOxoZS2jpBiMZpIFet2Is/hQITv9EFm7GcDWWNi24GlV
nBMpRayidGBTtKrFYyqwfNequuLjoAXJToFt4/SlnEJtFIUtZBnXY0HGvkSAX0Rx0v4JnSbZOBmQ
g78HCRaxAaZFXyUjSA5GiDi6a1fxHhF9Y01S2BZ6H/RAqEaspkyqZ4UXOYD2eYZrkHVw4BKtHx+n
qht2NvPGF12EWuWJhYGRS4zLlQf3zzratfVT4wb/V0HAKKlcZ+IkXE5bl+ll2tIt8iI1rcCyNz97
TK3uf91xSFCWAqmkUrRcrY1SaVSUeLkzczkEqDRwWyhk+afb63xrapBDQ62KppG4ppZDwfs0s4OY
79WkQV64TtRKh95I26eoloavt2Ntzc0v3jmbCtLe6jEUaZWOSC7P5bat6Cs6gl4mB+X9KQ23NIo9
Ah6CzMLqAKykqS4BY7DYhhgJWkWvUg97wfmP24PZ2FQA/3h9AwGEvLOmxcqtPiKC3JPrYj/ycZ5C
s6vcOhkgrOqFWTduJofddHS6pqpOSYj9YN8h7jLef04JHJsQ7qSuSOa9nL+yKeewGPzMQ3L2jymO
lGdbibKd9+XWWOmYcgzC2AQtt/qkWYPhk6ZxcTkdurz52NuHwOq/GUb7KVS1Jy3u3/et2rqJMu+g
lLeWJzcZG43xgbpZ5RoDJOpeyTK2c2lYR6FHe8KWHQx4laQ7O2FzkK+Ab3ou4KJXg4TgP5eKCR/L
N9q/Kiw7isaqHyzH/z5b8wPWkR+0Tvs909OdXbGRmr72JGgY8L6lFL2cwbbzgypJIJ35eVNlhwrx
9d+1Sm0+I/teW5/DVo7NhwiSTn2imDDNO5fD5hfmGgUFTb0FqPsyfNZLUiTMWT3YJaYL9FLqD7KS
9icDBIrq3t40YiyrlIEPC8JT9LZITlanTaQXSWVp5MJKJBtHU861Gs5Rr7mBztPeSvAt2Ym4deaI
7SEKBzy113CNyddVnBNYumMh5BomyeiPmS9re5aRm3F4rCGnJS709WeEgtZJE7LMXq84+efM7Gf0
3KLg/hqtBQaMFxCvbOx0V5Old6XGcAD7FhH0PQyqy6cgHpWdnbA1FrHnSIa5r8lWl0tCnxuMQ1qW
RCHJyTGNSuwE9MR6ub0Wthbe2yjit3jzLkrMhjZ7r2We0zjxX0WJ+ITjBMGP1Met8XaozQFxub2a
HGP7tgplZFJXUsdlcroGr5eqDI4zgN373ysgz9nGWHjy35ocKGPnVOQGn42ObvKXWWa+axa29vft
sWxtIeFiSOlD4EaN1eRQ9QhnLtfMAzjzA4Lli9I3zgE5Rlwjxj0kxEaKz5AohRkiqbpS7YARINsp
ehbe1DfPoV3676XMnD5xIZqfYQoA8tD6nQtta1lQ90D7BNFtKvirJZ4NpSWZFhVTOlrVARkhVJhC
ZT4IxPHO2bA1uldFUDorjHLd8QiVpK+wOuByibruc6TUeYowsxGc8Iz2f2sRlTuhJnL37iLdh+7j
8LQAhwffZ7nu57gfcRhp8rNlN+UHLcnw5Eit+4yjOYKIwqvZEeogrxjZZRRKSrU8dXp27mxtTJ/V
cmjnj5bpp/d5R/8KBGIGkWteMPDBVkmd1IMBb6I0PUOiq+Gp6qHbRkj3xkmzd3tcbWM8a8F4QIYA
C0u2s1r6TSSpQ4xrxhkzMAeNO9KSh3rU1Ht3GEXSV7Y5mrkWryWxbN4cTHSTwLtXYXIm8Q/f5YPh
/z7GbXPAxcHAe0jZdde8WvL022ivEIqEknNo9QnDrhmNsavisxGG9YsjycOffjV0F9gPzg5G+1pq
guYzsCblVRiM2qL4Xd4MLjemtg/jOj4rI0xfbTSGxz5Wpw/9JHe/14VmY1vSOY9OPzSPedkm56LJ
o48BMKXj7XPsejI5KmEcCaUc5nL9GOgzo/GNLGPQQ9a+k9ukeIjiWNmJcrXFqeDzChCUEhh7wBeW
w+1DPGja0o7OtaxicmyM9svg9NMhiObuj3qUp4/FMGPbcP/Y2NoADYHgieLVMqqNFAm1gyk6y91U
f+40eXypqTLfixxjbIxOoZKE0PxV/UXC39hOkZA+V4ihHZKqxVWNosXOF7y6b0QUkbShZiyirY4r
28xKJRiM6JwMVvax1kLbx8Ur1FMg79Xwt6EDEb399V5dPRdZIiFRkeZNwyplaaw2YJT1HUL2ZXyG
ce34X8M8jXvXVGpN+yBROZ7P9lxq2UHDTGA+dFZv/xx1s/aP9FNk/ySXSd0+qvT9JU9jivVDjXNd
4s5+j4tHx6modhTs4yL7IHd2LOORok659NnXndZ/VgZnGB5T3y/Md0qLHv8p9qO+vtwe4vWOJ4Oj
RSK+J6XA9UnGc7yeZS2UPMkMh+KAukzy06nyAMitFTe/3w529cAQeQ8bTLyFTc7NVdIdDloZ8LSJ
USIpywdrbstHHGvqD3bR9E966st/TQDBqBk7vXc78vUex0yaexU9J7BkIF+W+8BE9DRuTDk6K1Jq
n8wmBwCCv83Obrve4zxNX51o+ZKCzrqMYiR2ZSqNyR4PnLl95JGoJg+wm5rKBdyv+EdwFV1yxmYM
JN2dA+TNRFuDPcj+Y3esPm2mBfxs3PXOjmT6GPT0knpMBy7be5MiHGPB2IoMDHo3zLXlEKNRikyj
nqOzhkPeR8pFZc4ta6sPbd+CIbo9qKsdTzAqCYLaAXEXTsIyWCXU/Eqti86IiP85Szjt6ZPyPGCQ
Nkv1ztq82gjEsrkAEOWhL0O0ZazambtCKszwXKh+fWpT3zxzNFePPujHh9vDulomlD4BBgltZTox
QPiXofwCQ4CsTTnIpliJ3zdDZBgvQ6LaP1G2jjhgplCL3by1sp3e68YYqV/AveJpCGB4HRjEspqN
ehid+6ZXDmbNOd23GP/iCbInRXG14RijcG1i3sDvX0ke1+MQ0npgK9gx0ndNUtaurwz+zqrfGhDr
nhc8bV5RAVt+SdTmdHsOkvgMNzU8pYHEWDQZ87Ok2EPrXw+Ij4aMKG83Ej8asctQgzTPhTPpwbnM
xv40T7bykjr1HsTxekBk/xbQCY4p6pLrDlBmVsFc26Hq4f+U/IF/YfDsaGX8Najp+N67CgmFdIKQ
66ClvJYTz8nzStwAVa4m40tWB+/KLnrJc+VHNeXPTV3evb/Qe0bXlgNYBXu4hk3IEdVdWA2KV4at
fcYeaj7Ehlq+S/3iboa3QyihRShsD+h4rs6oGuBfCPxf8eTc+jLbyXwBa564Cva1O9fKxnTBN6At
I14BHIurRdHBzIKXrCheOmXaYdLL7mCWpuxBDJd2puv6LOTBwQrE1IEpgwq2XH95PaWDaSNeWwTI
A3eQYJQ0+dOOpWNNF2An2MZiF/qKQjAJAJS+ruWaWqDKDYAyr6Ev8EGO+viplYvpdHsFbkbhgQ7l
l9envAZCK+BoSzg9itc25vQcoZFzksN475W7OUcgoEkdhSrNGnBSwt/uKSUrnpPDH3Lh7FLqqxw/
+rOqzGavs7odTQiiAbHiPllNU2gHkL9KS0FpcbAOyqDUD7PhIE1d3q8lxxOUnI3EBmFbKsWrZd5o
OiZ0wFI8O6yNx6jK43M+1XerG4so4mGEYKqw2li9INC/thMnNvh8uLVemlzvHvy5qndeENdXIssM
fDCkVsACvD6Xqzv0q9EOwkSFnSREDuVMzpqH2TKyJ9Ufc2zlMlhnri9b8bSz1K8nzKCzBRwaRITQ
b16NDw0kKYprHRHDOHAeM0Qa3HZ07HfhXN4t/scdBeRE4LhAf3BBLgcp4apudXjmenVNf1+xW+Og
2FN/964S8BYWBBweiklrlAeQT5k6tjN5WZAOLur8pZtm07STw1zvXXzieY4xVaoMGGU1YWWYzXhL
hzM0nnA40JRSj2Vr79WOrh4MEMCBWyD4Sr1FPP1WX6yUbKdJxxGqhK492n5u/qN3SnnK7SL6vcbz
9NiETv49Le70oqOYJE4MeOpATcmXeB8tI8vyAIkZ3ovXBGN9zvpgPtSdVZ2yMr4bESRCcVdxQqET
wgtpGSr1a2sIocJ7jQ0lFm6uYbv0x9PL1DS4XEed9SB+meyA0L3y/d4jGIQcWTrJKH/4fxlbV4sZ
7bfI5AJT/L/whp4PgdpWf90dRegLCH109DsQX1lGseTY6v28M5CcCk0Uyeys/9rGJWZht+Nc72Ww
AoJRLEpLoNVWOXyKZ0RY4V/v5U0on2C/9sd6mrJjBLbnvl3G7SjQeCCtxekhbpblkKSumAJZD9FJ
tEJ/dietD7DnlKe9IvRqn/2KY1rMDCOCnbeaoKTm6C0AU120yZYOShjqpxAWxc4huDp+f0Vx4LxQ
ZsSD5UpCppjnMYyJUudx9ye8LivxYj/o66OcqdM/fWYn2iWabCPbCbw5vDeBVxs84HoBE2SWlxI1
t8/4PmZfWprIO+tiKwp2VAyOAVLnE+vmTamxaGFfj0ZeXXKLx1yOS+c5rKXp5+3VtxdlNRbJqsqi
ybLqYujd/D4sbOdjjITGnmeN+DFvalKvcwVGjBoKAC4OqFUYdfCLuZ2S6hKH/ZPZDp9zRnYwum52
xxK9v/sHxc1IG5oMF8jMKpodpP4ct1mL5Y+jj0fwaGWKbfYs7xFqt5Yg2S0nIbGoYqz2LvitFoOX
pEXktAFIlUvoRtD2K8bpU9hVff5e9sOgPGm5qu85lm18UQMIF6AC2i/An1YHcIF3kk4Vrrs0LfCk
Qy8DDXmwxgx55br1NeOPJEsHEF63v+zGgFmMcCZQF6INvVbyL0ylmg2uFNxOg9hNDNP3LDKEyCVT
lA++UsWPtqQ35U7YjVUKBAvTQXq3whJhVSiasTNPhnQmrIr5tdsWTvSYhbP6cnt0m2HAGIr2ElMq
r8I4XV4mThTWF8Nv/M6dG3KSr2E0BXtaKJuBAJFSwEeymnLDcm8j/JTrfWSyt3srckfMWw9SP95p
uyA2Ha0y0WMS2hjc18so9VSqnYSQ5kVTi6dRsrqzocy+d/ubrbIdgkDPF+cUu4By/XpnJ52l+tXU
VJfRaJNHq2z+6KqKclBgZ492qs7lRz/wjfCY5ip+4LdjX+8BQHk80KlswBHhnl4OsHBUbO0pzl7i
cmheyjLNGxcT0QnJPwvLd1jMTXFn1/N1vAKvKSAfZHfrd7phZrI1aIxXL0hEDhXF/Jcyg/pyKtNh
uuhW3x7pfbZ/3D9U+nekyIDZIC+vUrtaaiMoJWp9UWhc1548TiBHM500DMGHNFIxwCn0aWc/XO92
AC08cbh+RMllPVaIo4odoP19meKxfi6drlM+5QgTpO8lB30rzK90KcLVenbq324P93qDiJItWEex
fKlcrTYIeBRzbPqsuAStnz36UpbRwSjvZEqJuaRWC2aINjavD0eM/80VCz2wNqdhKC5dNSaepFbV
x6Gt9lp1G6tU0GO5HiwEzzAIW0YBZ2zncZoWFxm9sEczy51/MnjvR56VeQZYKCvvzk8YFvAGPJJA
AbA/lgFtPQWXr6rFpQ6GBG20LvLCKLjPDhoBKfHxSE44WNCo4aJdRoGYYujY6hWXwpyKQxGYnav6
QPa0wt8rI22uBugqAmHOKbM+l2vZVzSIMXzBwege7G7IL1o67mUNq0T814Bo1cAzBlF8tdq5UEMF
8ERx8WPyoSCq52Ov98PLUEfNw+3lvbkkmB9Bc6cUty5VVbFhNVBiiosaDsLD2sdZsi9HhBeUybCe
FL9U76ui/xocVW0KmQgvgtVfzpYaFOSpmDFdRi2xfhiIcLuFbEUvmWMlx9uD25otzkfWBZQ6LrhV
UoTLA8ZV8sTCUJX+hNKVeQwBdLm3o2zNFmwAKPxkX8IBYTmgRpBFRj0oL+imdl/jtDZf+sBp3gWV
vMc+3woFLp4NxVYFwqktQ/VSa1Z1SqiQJ/chaBIcW9vcOE5dHu7caFvf7m0o8fdvTiTeZnNFy6+4
OFpcFUcq3WZ8LEkEd66TrTggQNhS3KAUQ1ZzpOTKrIxKUFzMTBsfktAwvVpH7fX+OQItAdSInooo
Zi5HU1QAmasqxnEgL0v/CU5xrh8UCA7+45Db2GT+i3AIAdNoZ5Fba/nmWB5aO7dmFt7UlUc9cMJz
rFbCpC1Jdzbw1vcjR/zFPhS9xeXIYG4g5tFwpvPV5mOhZbNbl211vHtAoivKNSjKOmg1L6O0ResQ
p2LTttJg4GLStd8Q71X791R0lGAn2sZtDwSJBJvaKVo6tji03qy9ODaCXM0dzlbfks9xhvxmoE7u
FNhukkrNIdGDZGe5X52DNGRhX3O/C+w1gIVlyEiCMYEwXH6xMkn+aMbPZXko5bk9Dgiln25/zM1Y
tKe4R2hUUcpcxup1tZRqmyVvzyFZk5R2dflQ5DWz1gSx9rGWrGHn0L1aJTwieBiSngqb1qt6XJka
oe7TwLnIWFu+T6kMH1JMPz7dHtjV8USiINo5tBMphBBnOTDJH/XUblOiFEZwUOtWfy6KKT/HTjXt
HBtboQSVHYIAGBPYFctQ0VDIObaH4WUcg8Kl+F0/lOJob+MouA+6zrKgqs5lj0kR+5k7chlKzns1
T+cmuFRZapx9SXae1c5Kn+rWlO9NNkUobn3R06Htu/6AWimHhTUZwSWIrfA4SdW3PJn2vBCvlp9w
8iCVBYoPupXa3XI8aZ76VtT01lk15udMUd5F/mC7WJd86SX/zv4AZzrNIRpUvJURWqcTsgzmg/fI
NVw8LjHp/cls/TB1bT/2jxX/7E7O0GswYUlBDv0Ld7QMpittILxl8ktsxOoxD2fHnbV8Dyj5Wpxf
lJB4YQKxpz3FDUzCubpM4DEPhQO+9WKrrd+7ad415SHsokw/p4bdFO9a9EvG/+HsvHrkNrYt/IsI
MIdXdprmKNmWZEsvhH0sM5PFHH79/Wp8gKsmG030AQTZgOHZU8WqXTustfYrAN/82AheN78ck/hD
HWudtYMj33xLmezisHSAxIBm1kRta5HzaFyX7Z1Lrz70oae+gPuzvrlpM71vEY6Zd562rUWcMlVb
GTFKJdPVSyBUJ+zKusuvSWc3f7SOFr6D/1tkgdtnTnEEPpNoOyY3zguxInidsvzoIRe3ZsN6Xeda
jTDzawOD2i+SQju4k7lHFNx4FOST4aCD5gJvC9JpdVLjlkM8hdZwHWe6MUQqvY8oR3OoFmtPkvjt
Nbk9QeTs6EqRhcm0aL0iN+c2RG3dXeM+mt6b2swcnzpuIyyq6TsvZwCgq1m9bzBN9CL0snxH3ub8
OUaW4yehmTxJruDiUEtDQRuhK/CVG4YuZA4ApMyWvZZl13wDR6j7jddlO4d1+x3JoQFnvIUROgCo
2+uptlq4TF7UXvvB7OPTZBtK0A/IGTwb7Mk0mtxMCtrSf1+HlEuYMBg1brurq2jdx6Ky8vNstNm3
vFn04+MXb7skWnjgq6gGsjC6ybdLghYw5qMylNcqRSzZtxfF+rXV1enzYzPbs0nkCp6AFjJjtDfY
7DmvDQK9BTOdbR6IYNCo78lwkwVx4MemNveb0gArkYLM4ItJ3G9XNC9uDQ+yWq51NNZ+LIbIz1Ij
O9KsbAJmdn17bG6zMtBioHl59+icgFRbxUKtWQPi8oz+mi1p6uei01C4RHaHx30PQnzHFAEelA7p
tREEXx2/uo9Ud7bm4Vr10Xx0WOmHvtDq10qETxeNJBqa/jGVeHTHSXZvNzFuSxsxvFS/9gWKBMi7
CVhYdrETmMhf+MaL0NeCCEUPzQa5uIFmLLbwRK3lOtlgF53jMXQYhpolfw4mo8esUujvihqPunO7
5BfZWKUQR1NZyjKtcxtjMjxl9ib9qg5GeGripjktnZucvTofP2hLN7w6pVl8aOw8/Btdj72CxebG
UeABGSfVyenoMVj+dmvNSqSQLrz5qjS2ekTQf0JksH06gcMK+QdtbHBQnJlVTg8i080zjVvQllN5
nAf7H6ut9eNoa3s1ufV6CI9IFKUMPnGmBNnerieE2J9nU6sGMHOUjyP3PBCGudfCWx+VNytUFpEV
kspC6wdnIqwtvMRdglB1hYS3fm7M8RcdeIPfxdZ3UMznx/d67UakQaJzirUEzbynq8/ESIZ0dpDe
D/LCnvzIie3jPMWObxr517aMf3ts7c4mStKFTv7GBK+N5GBTW8J2snoKeqj9R7NRwkOXdPWOa5Sf
4ueTT7iDvA+NeAq0OON1f1yRETXwuzGIsrL626o081hNy3CZ6jB/CevW+CNP0/LcVbsh+z3LDNCi
kiRbHJz+20PSGWFdWE46BqaW1sepXdqjXrftkV9nPruFU31qJ/Rswrrxvjze2bXTlGsmLqJxg1aU
JJbfWm7ySSzGOA5B1pXqCSi+cmBwg+qX4fKsf2amFm01Rl7xfpGuriPLKQGGovdlF/RisT8jdQDz
u9biz8KZ9hh+bz/r9lNScqIALiX4ZQK5ctBel6txMmh9MBl2qjIPdSniIFVae/jC45gnx9gci/Sz
OzZR9DIPRrz47VSk7gdt8GLt4KmghAKCqkg5zbk6RUfLZEbRjqfd7r1BlVki1Hi0thSf0TTHUZ+m
PoBHBe6D0YHi45C61dnr8z2o0D1b5IXAJDjE9HFXG2INVZK2TMQNksKuDj2ltHdjMcbcJTF9eXyk
tpeVgwwknXHyvP0bCc0sirUSxjlHKhPtb57b6V/mPH1yThvtIuCrjBdBnUUSUNagBTUsqtaN7DYY
ei88JLmdHyLb7HY+0dudXx0kMhLyaF57Eva1mdpbkB/PGR8jEK4866MqXlSGmv4zRehodl3anTJh
z68xY0HONKXVU1ap+dmzlnHHBd75gHDd3uSC6I9B8b+9qEVoLVPqqm2QpWr5wQpF+r7Ru4l6VjHt
qAjcMSWnqRDYsGzUzlZtpJznfkKz1gvqtMsDPQVPU1tKf1ki80l1ML4inU0K91QBqYYQut2uSl+K
rh3Cwg3UXGh+1LTpOYpEuPNYrUMaaYU3Hjcnu9R4upUVxwQdRCwfxE4fnRnW7IJLSqsXlLXDc9sO
2ReTqCfwiiI5i9nOLo8vxNa7U1eF3SYTQpL1dXNzKcqB+XehE9SAAt/Pvf2uJuy+kuAsZ0KG+rwM
mvbRgOxwfGx4+0jz8STHV6pAwdBdnRk97FrLWlI3MJ38j7hGKB0h2wyFy3z220jdC0K2F58bj8Y8
rkxiANbvJyo/TUYK6gRKkqHjGfVj0PLqnB4v6o0mdHslKRFwaqQ8HnWDdWkwrkOVKFjVg3rS5u9Q
Udr4oBtMqwN9GFtDQNyq9kcHVDOO3JviH61tVBpSyLVbfSzdzmiuRdFUCahJXiJa6J2ufcyKxkmu
INbD38eEboI/u1OvvLRNFb5f8gptaB/WhBUhI5fsaWdszwfwYYIa9Nh5s0hub48npcmZdMjSAlo/
0E3msFMNJndN+fhRo/QynkultUAa1Aq1J9eehbZDNt2eE5J1uhicUbqtJLu3v8AYLh2615Ee5Brz
qn1msXbul6h059/dyXGWQ8yG9DtOZnNYsCUHREEJsyWsUzqhn3oAChEC9NYuDZolny6ZFyfnFjTE
y+PDcs8Kaa4EV5LrbpQbZzOsLFpBWWAKJQ6vZlj34oBmwpzvPBR3DEENhmTDBWA5ayguTLBOy5Yx
C3JXQKNTy+5UR038+enlSAUg0FCcFkn3v920piqhOxpxHqTRNPpGanQHgu49+vbG/1P8g5VE7Ric
BwAUudafPo1oEsucxjAJqhFpJjsV+vtKRyfD0PMnZxoSjEhTVMgk0AuG0qq71eYZ48jtNA2AFS1H
pZ7CA9NonCcLjG9WJMAD4AUVxrWeW1s2cUW7JgkwVpOjaHlVH7IprvY84CYNYzm80hLKS7mD73S7
c6U75KVXlEkwjI37S5ct5ilPa+symWr0fnSU+kKPVHuyTCBXR38ajJdU/SVzuTVKKbyeUqa/BTHD
Xv+EzzH/mbtD/C52hvS32rDHT6mN6ubTJ/GtjMRHk9iPdTVVtYbZ1DIzDQpdKc5hnajAe3Gbz1uB
BwgTECggYCTjdmne4lKdNZMscNLEOJkRopehZu6hbO+cd8458SRAbxq662cyjuOsnwsnC2p9HNML
s8LM5WxkbRwdCq/YxbHdM0eZjyI7k214v1bXy0EXxDWUUQR1E4XBOPHsu60Wn0EdlTtOdvOyUO/F
yfIag4UlS1852WoeRNvVog5CzxjF0QORkX+EGWEXB0DMOjNrE0/ohFxLP1wiQ6AE+PgDbtfKhBEQ
bBSvZKS37vQOQrd6F0JMYAzWcmSn/1aFqA/xsOzd8e3VwxIb+qZCSQtj5RqjqCkRMuzqAJWV8L1Q
FJOp7I7zS925xjGbLO/FcpbkOQ1HmUsxCpB3G44lshDrWlk8AGm2kq4ig1umC8zH9lBPgAKHOit3
LtydnQRCjNQxVE5aZ+bqloeZGnpaaFdBrTFFnGKLvqSHUR/b9qR1aqjsxKx3tpPWK+EyDCnu3fqQ
AhVgjJ1HvMFzM561sJvfgbSZPznQHz/ZS659YvjT3uCzTZxOaoo3kyMKCNbJu26vOzN0h6wM2zRw
SAs+INtmnNQSVz1lJcICpYh7plhni8h/YTCUOpy6onB2tllevpvgEuoqLx/xJd1MKWR2+yvMcN+N
cXCVK+JpCVPMHdfn8dhrMd6xwpOHq/bk4HuqdrdW6lmn+5I04XWpo/gTNLuvEFrTnYzxnhHZgpJF
cR5ZdWUk05fOqq08vJZJkZ/LOe8ORoZK67M33IASAVZUQg9IblYbluFSYt0so2DWELdYkK8MqgJ6
Z2wpeyJH2yuA06R+JPN+ksY1Bt6DHlNaxlgFBdyw6WAzwAhFZ0uxEoR5RvS4H69sexpJYzj6zJVC
sh1gzO1HUvJ6mO3GzQOR5fqxyA0jyDl8JyOapvcJE+TOmhM7R9FG42mMxic1urkIZKw8ESAfcciU
VG7NF7l8d5V+CRiclSvHyjTAj5iUPQafCRTznqre9rRgjqoNREk5u3KdI+cQ3ZPOqZagyGfzJRae
e2QGSXJ6vKfbTwgXiH4QmFGKQwSxt4vqiBnGfI6XIAptGieN4bS+1xU0hELEvvbKgHetOdSy2EGK
X5sqfzcx+ltx5kBT6/Zi2QPjfmpOacuwpq+PF7bdPt44Bp0xCRmADC3724V5STmiqD8N1MONOqIg
nqYQhUyg4Y/tbJck31LTI2zmuUEwamWnBKxHpjYERjioPtMUq5ccoYJz16t746XuLYkUjcz0rdC/
luTxWoY9LQBJAkfpixfVK/tzpKB++3hBcmNuHa78+SSAphxnsnnXxKRMBjQWLXBUUPVIiBkl07pi
RnQjcj5Ow5lgXX2ShszdkuhoYmUgHiRT61ahU8baFLpCCzIgG8eUqdmHqEmcQ+9lTw45fzNFc1cq
SUug6JqG3BTFoi5FogXGREN3HvLizKTBbOdebb+V9IeErm9rAi59eywsXcyIAhtqMFAyPTWRhriX
mPfmqt21AhYRYWwZzK0LPHGiodkTuWrgZGF/nmtr8Y2u2RNlekv6bo8EWyXFdiRggwbkajHzsiAG
M0xqsDhNNJ0532byz5QXevlaTnpnXBxKMeanTpmH+tA0FmI5g4L2zwnXE48fc7Wv4xdRit59iTIL
gGZshbGi+GpRtxYEziJ3v2pzmRUnFf11/oehZGhJ2sZEplYrvL3hBPe2TfKnNWZyIay8VtdJJ71p
CA1nau/p9FWHcP8qgfp7N2nrGqASUYEDkcWjQQX39gxEBKl5N/dz4IRKeVZLT/aPMvdgRPVexequ
KRm4gIaGrb3O/vgsYcJUThyrWQEqFyMsNOSnfKNu2k+P/cOdzaMWzVmT/RyAvSvHago9cYo2nQO1
ZbTePNe67wzuHiL1zoKADVBTZPQ2RL71/UnyOUL0ZZ6Crmrql7lBuSQRRXyo5m5vksPWFHIBCNfR
ZiRy2mhsW6bi9VUa1gGuQf+Q56r2PfUm4xXSjbIDyLlninIz8QtSOncCpjmZPGcymqAlbH9hLEt1
6AYLeWrh7iBDt+kCui/QILFF34cQ4vbsMQMj1tO+qQNdB2PlZ1Gh2L7SDErtA0esivMwaXF1Bnuc
ek+/iHL0J7kRHUVA5mtxyKqrXKvnygd1NWtXgIrdqVU051wk9IUen8XtW8WwUYBHshIBZ29NDoyY
ymbGwm6CplSKl9bJvZdOK8tD0RfDYehVeyd93559Gk6890R/VGVpn97uKpVea+wrswji0SuugMDN
U6QMnx8vantIMMI3o8lIz5RX+NbImBWFWZdLEZSzGn/zotE5zlBWrtQTxtPzpkhIZA8fHcoN0hYg
dKKSWxUBjav+EOe15edNGB3LKo7/B1OAvaE9ksVS8VutKpOCcmM4FkFvWz+MpdFfoJdFx0h05k4C
tD0UBGOgvelp00TfqHB5s17lDCaug5GW6F+FY5ZVwCyPfj6rWpvGAQmvZh0fb+Q9mxx4ckcJvQDq
e/vNQMCZImW4QhAtcf8ZybX2mBZGco5SkXxnLLO3Y+/OGZGZAcee/gBqNKsybWRVqroopQgmz8wV
v9CFs/hmrdYZmZcq/nl6dYi1UzbiD83xdYw7TCNtc5oDgcgV5K5NPfdrV/saTsp1WiZxfmztztqA
6UvvxcK2gDg7GU1hoG5Gr4qZWWfRl1pzYm5AE72Ax+z2Bo/eudNgCWnJkS1TaVg3V92+XTyRJ4BM
3Hz6rEaksKNoyt8eL+rOAaEzjsrJ2yDLTToyziZ6LV3Y0/GsvLNmJzFBkLAuHWDma8Yg0qdfaVA5
Ur0KUCYD69fdHLNMqA710RCAMnD9yLDmwBJRu/Oe3dk7qZULjgoGBzjG1bF3xrIydNiawZQOAOIK
r72mNKteHu/d9i2Dc8BPx0HJOGoNxklpFOiJkg2BApz1q7rMw9FcMvvShU51ZKp7+16ZDe1ZV8+Z
kNxmthEXgrjU7Y0u1SS1E3Qeg7HRjN8S3Yg/NbXz7fHKNvuHETjgcjobcSjf69ZINLtJV8bKEETz
6L7MaVocyiwWO87inhXyYOJdKgngTVZNkEI3Zk8hNg/crMqPXWEOvukteyW0zbWVlwjBNPr5Fv9Y
AzOQ1XH6Cnkxuvaz85EBoswDcOr041gW0fPfhnoIUGPKofL1l7/KT/2wNFb6usiaMVBGpdUD1Su6
6Rgz4OhZfgPuh3yH8i7fn2LMuizYmcrIly/HgGtm/uYoQ+0bjNv98vQpeOPwEC2RK1CKuV0O1AZm
3TccNWuK5o6Cdd9fO9u2kp3MfnMO5LBN2q4AmmmFoYF+a6fvw6HjKZmChLN9JHmc3hWxaJ5131jB
y73BmWm7uqvVQGr2Blr6aqDNeXJYxjb2q8HLT6Lb1TjcHDlpiktK0A64nwt0u6A0Mvp51nI1sNER
K/zCDQeCXD4QAW9MEeb0+Dtt6o8WpBraUfxNeEvd89bctDAG20pYGXDH9Ky2vfJ9GHvzc1ck8Tkm
KAHfqU1Hwwh/NGjiXh9bv7NY4gvq4HJ0H8mk/Lo/HXrqMuUENkUNklgzX+3K8ZggViaHxEjqncdj
43BZqEX3UqpUAOpaU/BT20p7B5pAoFIZPMxl/3F0zZOiZ+PJcYp3S1HtaSVvj6ZkHXKhJaEXjNoq
VU6MqjBm0BBB0/RT7duK9h/4et6zKGM5R9QDm2ZI8UMYj+uzORtpyjVQA8UQQA4Hh5td0bfQhNPu
PFrbz4VGlWTsANiSLcxVApYimZAx3lkL1LIMf4zdNJ5K4VQHQ/TqTr/5jimSZClNzu5JjMDtyfDK
YVEKtwmDcKqS2k/UyTqpMNf9MPLmZ/VY2EKZkdOIkegYana3xpjqiPv30pDEXEn+sUujCAy9fnIe
H91f3nvuNPAlsGLUVW+tNDnMxiLMnCBLxvLUC12qUDfVTqawPefwBQBUSBwfp3w9xtwFfhqHamYH
Sp1U5yyJss63x8w9QS1JrmE/TgcKBk+XcRldSoMeUgThJv++OutlFHUZz44TGMIYfU5PdVFMMe+s
bRNw8o7QBZIGqKmyobc7OJgawOlQNwKjNvSTbdTxL2lM7yQyFOedGxnVs2+yrLSD1paASJKFta5N
LPuQRAXtq1EzwRwSZYU6SZj//qQT5H2UkGXg87wxMLluVxWG5agwbhMrWRR+72az9L2iGd9N/TLu
bOCtS+I+4fpAKJFjSdnZDXiOdmOIsJLWn4U7FZgBTWf4kzYqe/TQ2+v7ryFC6LcBh5Kcs/pSYxmS
HSzjcG48rTxH0wAWYKiTd0wu2mum3jdFFkKrQsL2V5fXiNKYXsY8nMfOOE2G0X6stG74tV/2kNT3
No8XEqi3xFPTGrn9TlEL2SNrXdbUUcUfvbTzi9nYUzuR7/v/16X/3TlSAwiZxII8y6vlxMz0Yf4S
VtrOjF6jybTOSmK0B0Bh9iEHdvCLXSnTa6f2O9ncbSTwZph8mIeK4wE8cH0Ma4YIpTrDSM6RZigX
oNUxgWEn1ItqT80xTWv1BcygdmYSrXe0c3NvmtGd7ygDYNlB40HbdBdqJnymy4L9rlRKXx2z7NAm
5RwUpUh3wo4Vcv+/a6XrSutTNq3XgqpCMRsjycV4nkukSsJQ9y5K2QwXw4zao41wvN9ry/wqh43L
qZXOKdEYpTC7neNb2lS99AUaKuWSOZ8fu4I7RwzyKAVG2eeWeeHtEYuzBp7EkLIHXamdlsit/GEo
w+NjKyu8+b/Lx6Hxpr2pXK0/tRZnduaW/Xg2G9BAJbCPDyakceZ1t+ExG43Mj/LWvkxW2x2UllFj
kaenp9Rpul8f/ya3Dv2/vwjkMzj4lJhAQ9yud8qUro2Kcjw7YWz7uecqrzWUKTB6YXcehPIckfxf
ezbK7uQKyNwiVHlrL0JwMBspWJ/tJAWpFNGI67VK0JIr9/QZtsdZcswI/ijBu4AwVve4XRYNxXyD
pVnj8tHIM+9LUeXZKUXlq99Jgu7botEI6YXK+LqJijrlnMaTO55TsybXapF+8EFhMA7M6YYvjz/Z
inYs95CFyaHCaKBSiV/3SkaawFqUQxmy2yUUr/nQRP2HGV7ueI5jpzN+nzPX/qQuoZf41gjU2Co1
qz5EireIgxFH6Kb5elYRp+zswvbyACYjMECJ3uW1XiM3TBAhwpid8RxaefaLmzO1Lva850Qw/l0+
CDDwBWASacKvvmtuFkrTeVhZyqIPDLvUfaF63c4VvbsWigDyFQDWuxYmzJxosAHVT+dl9v5B7zk/
eOaU7kQDb0je27eGNxOtA0lQlISp1fVreFOEotXz2RvTXiBdGcb1wUQArfMno/WUA/p3EO+qdnTF
yVTDrLjkwoiaS4i4WPuqzbNeHHs1zsxPxKL1fMiYN91cW5sSvD9rQ7tXW7pz0NH4kUyDN5beOswc
lkWPG4HETzG5v88LAuxmPH4Dtrk3YuPO/hO0oNcGy5EQcN2vMKDg5KYbToQuleKLos0ORTjtWdm6
PzlaipI3CjWQptbIyVGrJ7vNmvk8ynvSLED81OLViBCztTpjB38vw5PVxyb8A55JQCuhrmvfx9QJ
MUMjOhdKXhyc3tVLv3WN5WRZc/qaMensnLVD8u2xu3jLq2/NkleRj6AhQesCmvGtyx1SL+t6uvjn
uqvCf0JYxu3FNNMh9Suv1rxvPD7jV5Rzcue1SsY+8tEpzrSz12qJd0rsyPxb8fTZPPT5XMohFrkR
fkgbx00ZTWW23UlrF2htmhwp/MPt9eUdDab8a7fUWReYVRohHG2VDL2o1cJ91QtGr/uiUYzqkoS6
/XVJQ6X1p3GM9Y+FEEtLe3+BJSDnEYkXvZ9txjeGYrSDfhJzpJ2MKSt+qOiohZewMITgdljJ3Ozc
zO3xc0GEUap4a6gSUN1uWqovgw030oC5s5Qv8VLUB5Lh5+DV0pWRCMAWYu4NSa+97uXHZpZOjj47
Z61Qsw8V/KGgUsUeO2Ib0BI0Q7zS6foBKTLlWn+q8XR1o+VO5zjnShHFJ7OYlPOoRPOHmOntx6YZ
4m8hTJ6jCVFmp2p3xzLkdsqQZNsyr1pVRirULip3sN2zqQ0v9mQm/iyMv5g0dkW568MU2sIPwycr
ksx0h+EigeRyPA+1/fWQCK109am0G+s85o1+XMZpPie1pu48dmtPiBXJfJQUOup3MPdvdzXCdUX0
Oa2zhi6qr0SJ+1fXFx4NaSt+Kgt+WxCzPGwTa/Ive5X3zKKp0oH6y1nNmK2BUuHwx5y6y/fHjmLt
C1kQxR5K7IQwSNCs46WoZ/qr5CCc07ax7EO/LM3nsBqz0a/byfvTtYS6p+t9Zw/lDCDURKiVUNRa
uaYxh/Y527lNwIBqYZ806XnEzZwAuOxBp+6ZgrIGi5TCLmiwVX1ksMtGc2ZMDY7R++miD4dURSg6
Tpc9ROm9jZRHD21EydRfx9QMDAa9s3T2OZ6m/OBGmf49Ei0TFewp/DQulXN4+sPRA8eDyNmwVGXk
7/PT/V7K3BKaxEJk5hgdohpFeVvL5gu6ru3RIFv8H+wReNGUJqymCLmyp8NlyEOgY+c6TZx3WCnP
c7GIi+3086nQlPLz4/Xd+XSk4+izSIURCV69XZ+Z2oTs0h55a/l7VedoVGvl/K1xmUn32NQmL+US
SLkPKYkLKpix6Le2NLQ5h67Ow7MzDc0fjFYKqxLx377o/uhdkbu/dqbbWGhfhZX+EmstqlACDu14
tbRofq14MgYE5/JYPeplajaybtpUO7/k+m2iDkaGyhmiMeZRBV75c5PCkahNxTkn1pIfzX7ujsXY
/ni8E/eM0J6C+ECARBq1egAR16NFhvLm2UwZIAA1UvFnu9urtcif8nNsIpciay00XGTBdG1ljkSe
FoPhnfN5bK9j3jI4Me7V02T1w6e5CqOruTjqyen16Ddn0NrTs4vkTaQ29TYiSeLbb792lgox5H0a
XdKRHDSLDO1si+yvx0bunClOp3x5aX7gf9bvr1hyt6q8KbokjKQm1oGEFPk53c7k2PSL96cWNqp5
GcbO034NzUUNU9Jhq5uPEMERoI4qV6EeMaZe926q9f6H0xvjc5PK5BPDZAWJoQaHCRVk7bOYOR6m
vRnFl3Ya7YuRFtalbwrxlH7hf62wE1DYuKuUJW/3uw7NykiWPL7EXVIf1DaPKYXH1dNflbVAnyHi
gKxJefjWCg382ZmrKr4YbmX49pSWh5G64Y4X3F4QEMWE81I1CmGzNbi4AOAu0ISJLwUFcf6q3cNk
dOVOF2ZjhVoJzBwbqiHfZaPjNExeGJlVgxXNS04t+N9DyhCgZ9fCTwZPypRnMGKyjXW7Y64RxiJN
lfii5HaIBJynfK+7ufrz8UVYDRLl87+ZoVVGpZ2sS109HIti2FPfMtFAHQr7n8WbrOWL7sTC8gk4
ok916OVNoAzKor5Lhen+gADe2iORCPOn/bxLxuTYTSAp/xoqpiKeI0/LfhOpCc1tKJzhfRRNSxcY
cTmm/mItVnwZwGAnh1mkUeurRomknapG/S+t28OCfry4zSPF2pBFk5xd6N0bBWZZmbRDUibWVqMU
aJrVK3SmJVCqbI8uec8ULXc5mZih1cDsbr+WmqXMdoMOc7Fym0EJBbONEtoofuolezyEdcoqZdeY
WyCfXikAtH5qytSxx7H1INHXxUsnx9ZYg/UX7vjXubQ/9UyFeHoX32qvUn2fOVHrhEhBXFG4Zpte
rNSu/YUh2agfhkwCom17fmzqzs0i4JTAH2JPotDVLqYeYqNpVqcXken5xVOb8WhlxnODGd6OvIw6
6SMwCVIqKN1+q8Y0yYj1Lr0o0GgPCMSXR0drw53Dd3ct5DuUMeC0UXu7tWJM3TwoKeWphOzvNI7a
eEhtBFUf79g6m+MwyNYEkRgZK2WxVWxkoS1YJ4mWXgYHN1Sbpfna5IUGtcdU2s7XrXb4MWtWfjXR
wf/22Pa9FWKXyhO1GpQWV66jKsYocxpsk/3UR2/U56OCHPRTyLN/vxYZEAkJmR3G5A78FElX9VjV
quIwcgUF62MVww1cFsZP/Q9rkRKVoG1oMqzTuTw3omUo1PSSFZZ6cBYHzsKies++gkSxtJEgglAs
Jsha+fSs6btBi/Psoi9K/OIVPRl4m395vBS57TfxG5Qemun8AbdPA2FlZExMYx6WOr90dY8Y7EI1
pjOsYvZBBSVnRzTa348Nbn0fVRk0nhkcR++EbtXtF3KKIYQQQvHIirvh49LPxlEoaf23neU7rmiz
NIIgCiaA6Gg1gtiSJ/KnszAiMzSqjZ5dtElp1Vdz7DXG0Uaoz7+YOv3id1M5wDN5vLx7RmkgEB/R
kkHDerW8qFdh5MU4JbeOpuOsjuPFZS4k9GaokH7HV/jPY4Ob/WSVoBEJlsAXy5T1dpVGlTthCOH2
kk+68E5h7IA8qmLHvXRmyfzdx9buLY/4l/PI24UDWS2PQDZKHHXGGopnPmr+3RfRhu5fuGjjfajY
T47K4EKzvLdOMc6X2HbdK+hs2CsRamuXopnq90qoab8owND/FA1JuRYVe7OF7y0QWgRZOE0DKfl1
u50dFeRsAQ90Kec5reGuKoNx7LoofSlGJ/xlqsf8+nhLtx+Q0hC5BZEoFwI04a3FKMxzRUNb6RKW
C11hVH2DzE2Sj8o8V+fHpraLw5QHURWBFUrl68Z4G0HjyiejvDh8KCgYqvhqOQlti2yIwvJFm4V4
tgwLLUIyE+l2UfqC9bFeHZWnxCw6QJ/9HFE78b4Al2t3spI7WyjJCqYrn0/WJf/7Tzc9cxt9Sugj
XSaNhNpXRJh8GnjsPi9mtPzzeA837xgLAqMD/winuZ32AymozuekqC40dsxDk+G8j03tKXs6Am/q
1TeeWRqSMG1w2pzG9c6ZSjzonD5xibw8/W20k7Y9hIubTC+Ew6jCzaOX+ZWb1G1QukkbfcDVRV+E
k7gz4Je6/tjbmdH/Ndgp9dkwjyzGjqtQmfwqt6zwo0hLeFp53ExfQeVY1QESZ7QEUPIWI5hBdtuI
/Q+NdeprTfteuX0flz4FgMkTvmOO1bOVdHlQSPoYoEtMJ6cE3n5Dr1yWOW/d4qJMdM2GLNTeizRZ
vjz+epsIaGVF3pCfTgpQJ10vM6Pg63kp2rOWe6iKnlErRZGdXGTU2NdYfC5rkV8eW5aOY/05cdSg
hmDJyTLCrWUBlKKNcol+ZtztCxzx6RTqfX3QJmH/iq7I/FJrUfLZhTP8Pho0jvH/YB/CHAEgIyU3
wkfCjEYFkdpSDpUsENkq0u+xkk2HQij5B9Hq8cFifNz7Thm8rwnP/rNpMAUKeDU8HJDWKU2vHo4e
BIm9lBlXNMzcq20My8c+I8x4vMgVJVU+FwBwJA0fcJFEtq++b+vlNOCYC3RhSJ7oruqSd5afJHNr
XGm0itm3M10Z/hP3hhL5auUsxZWstNYCobe26lfa6MIwVexYHEpg/vwdm211ECVEWL91nAmB+bxW
k8OYmzCfW6+c7Suae2X62htZY+8cV3nobw+NfGV51/Fu5PXrHio7xGwFUDZUgofKn/PcOeRK/xlZ
muX0eOe2T4Msdkt/hsPRkfy6PZ5NNjbIKwKlRLTY0nwvmZV3VWmWl1qEwjd6LX9uXM/bp6KMAJKT
u0ANdB2eITDgLhMyCZe5ivLTkiafvUbxDp4e7+Etti6bEJcXltozdGjDWSWKE5SpnuStukSQ8k/D
aKpnVQx7WOWta6GIRGwEAMzl9K3bSfoi3KWPDXHpvPAbL/1wMAfthB9VDwhb6Qe9Uj7NtbkTPdz5
bvKoIwUBiY5K8uq7ZW0kxIg47GUx5+Ripvp8aOqhOphLEZ2GxRBfH5+TO3t5Y2/lxhiXHAMeHsUl
c1r1uhgDQ63Jaw+Prdw59+iCExNBRyCIXp/G3iUASsdZykDUXnJsm9yZmfGoGkf0Gpwdz3xnC+ng
4pSQXpQypfKX+elNqOKy6oyiEpeqMkCtTeM/kxF9Tcryx9KFfz1e2J3tw/nTvMIVQvdbx88ogyph
VhJllUJtDhGDQY+F6e3FDlsrEOWojUgYnMvpXuX5TLAxXQZR9Jfcc1opmNspfmgP1bNwIfZLji4B
MApsimhllW0PaZG5jsDOoLeaX9uL9mJHuXF8vGfbw0BF5A3YK0XbNgqEbRzaTHFaukuiz3p0CCee
zdNg6al5sZfC3SMDbI8DjV9ZveLs0a5aI0q6vkn71pz6ixPDUfLdxm3LF2KGPPnAFNys+iRarXmO
cSudoWzu0wJjncgsrvsYiurkdqupTDvX7PLoNolyyBdDo/bd772R2+2U2C6p/0knmgLkKsOhfybU
WlPUS9gN4yEOk+QoCre9dhCydmS3NueQYI6KNxmciR7Qhm2ecdjLiar4JWrq6dhFdX2WmMmdR/8N
snTzSvLjSWdASLwJSK41XRot7DPGJTDEffw/zq6sSVKU7f4iI8SdW5fKrLVr6a5eboxeBUREFFx+
/Xfs72Yqq6Iy+r2ZmJ6JGVJEeDjPWZT5TBJs8AeiGj4WrJ2bqLIqMl/WOgomyGJouK03nZAqPIYt
+KvNmV/z+pnRGEF9g0sPGhevciqjbpi90DbRgVq4/9dT6h/mDLkN738Tf8VfL58ZpDMsTqzRCNv+
qfdGurI+8UHfOrgubrdqnNLG3Ilo46pEj8rLcp4wOeV2Fot3DT4ojVDOa9LejADdNtz4FmLJJ58b
lfiHbU0HB23ItHqfJ+tDLp8BtI2eVAKSQgVzmZleM91DICMH8Ov10I8LLgN9M21lmwZD8I3yLX02
YItKnhsrdVqwjXTrNQB0mCB3iDN57jIBgbBLZq1zrZIxrbTWAzkOPpiM19YXpK2c04m966gGs37o
nWhgaBy1rtwGFuhffTdOz6EcozF3TczMYRAjcXk2eFCMa03ACSgoGoFXyNaaxrIBfKegTIp0dszS
tZYPW8OmBGV+vSZVTUw9fbJw5klL3KT4fDuCeUAvIKhBVMQWp5OplJKClks6exugnGWdjy4K4LFT
SxZ8Cum2+fhqdt/+ATGRf3QPSveXzocV7Pc6rKV/IzMjZGVqq+pf77//16ts17ahmkeh8Vc9/PLM
WjRZRoE24GGkoy6TiTQF0mr08f1R9nPidJHBuggrGRJbtJZOinZjh5php0gO68z0bziSqxthEg3b
Hy1vNhaSqlWDqN4f9NX+BOYP6qjdMTxCIX/qWSIoWz3dR+hhwpHwOCc9OXQQqBZuVedcD9+cRZTX
KJ2gaHuFFrMoclAI4COCD4+7UaC2wf/Q9/+HB9rbcqCtgJ8DS5GX72rVkg28rZMDdc1usJHIqgNT
/0KNq3t8f+7eeqBdOgQ14J4ecwp/L+00Eq2y5JAiivBugJfkVR1T/a/beobyBXgqWlgAV8NTZu3g
G2m9fvYOTsoA0gqvLkH1I/86bWDuQWINjc3O7nyFi7Fsg4pjJulhyvr0M1qadcmHmF4s0XAusfrV
ksNQWAawMkJlhv7EXhL8pwL03YiDkvYZzqm5/hHU3SrgkEc4whZg4XDmgHg9GDRleDQ06gH5gZv8
crBMbx2CvT16UJCLHFziZT/hzdoXbEJo5JmxXq0HMCMA4+1oOwA/3HlfjmWSxktGntADVr8GI3kE
ktQP9BwL+u1hQF3CaQQ1+anflNaZAPk0pIeum6G3TUQP2/I6++cFgYfB9gtO5y4yPNUpc49iPyY1
PczR5IMRsPt0CTfZUreDORfq/cYjYV8FTorlDbrD6ZcEZRL3AWzjkdigc7CMLeyo23PH+JujgOiA
hgHcX181glnYwhGob+qD66O6LZteNT+BzW7n4hFerzm8mv06BeQHK+60vJRLMsA5VySHWvAoFwE0
KiqapuPit9EZjvQbQ6FaB/0K+AvW3an/KfIBZpgfRvQwGjFXqLPXgvA6QVSHNf+8uhNMGoJ0QAGC
QP10KMh0YQXVjPSgx4nmvoto0ZCz5LxXwB3KOaieQWLf/WPAmXv5DQ1pZuHwoOoDpM+hvpFt6w2F
GPvM/6CjsAFLP0JEV6mjdfy+RUkrqi0NvHONl9fTCnox1MnYEHdm56k9Xbz2XkjEQpHzju1WcxsV
iMCmhRVnlfqvFyWuwwDrdnkjrnWn7hMqVqL1cDs/kG70p4rNrd8hJLoPzx2/bzwTrMkwEO7eUIie
3rRqEzcm9fv6ENtuLGQGtKnTHfqBybqU7x+MbwyFvR33BDRTgTGf8phHbOyRjXzvgPQ2+IYNwdfZ
B6GzAyfr30faoUdc7/fmJtQtL5dLK1uDyK+hOY4WUSOE6rSCyXB6MQvvny+N2JagF8YXjfEyxHK8
HMrVblCWBM2xjcavbQae7zKuXrX/V2cgkjeWxI5p4cKI4aAeOTmzmKdA++Zrc2wiMxYm3mwR0bmp
3n9Jr27e+GUoXsAjRNEJcuTJMSwWjuvYTJqj7vsLD0S8nLLkVz85XFrUv7mf4MaNZhEo9fv0QYuK
hfFy8uJQTZByWHZktc1y8G6BwtuFnoG9/67hFyU0amfsTehnoKmI69rJO/ICNsZeb7xD5IVRN+eO
Lrz9sPowZb7fAmQB51YYlwCQ38SQ9whBehSGWpW3I8xzdwKNkoeeJYhB9ieElH23UqUE9FmW1WeK
x1ffCA4IVCQou3c2HLxtXs4ImRs4RzVNd4Sh2GetBG5QqvuqkBt2Bt17tZow8dhTgT9AOQps5+Q9
172D/qvV6rjQlpVpPyYVncL+zIf4ajXto0BRj3YSVi5ani8fx6xkU30M7Uc4B2YpYO3QT/nmYL6f
wzDIyasNP/Kci+jrOUQJhJMWhHicTTCEezmoTbREe4JnuDHBJ6hI6AzMEnbgy3bBo6k5Z6rySoaK
hhl2NX+3N4exGWDgl+PRhVCmki2FHqjbbnm3NFemJt0ff4XBaAWhHbfw7XUU2c+9YumRUt7PReh5
bLwIB4h7ztwYXx2WOJxwZcPOhzIQxh0nBWdXc0QrgGhyWHn9fVq3Q6C8q7hpvjZLe8NN8jkc0psu
PNdlfg0BYVzsGSjiocTZW9sv5yEbQ0X7pqGYB01IThoV5hmvs8KOPjl2ltFrQkd+LftgeSDWC77U
URd/fH//enVd3n8E2lvgooFoBTrmyx/BehdFyJuih2zU3L8ALpKZCmFFYXzsJHyT84z1433LOmih
3h/59RcFqAlAEHzZ9/7NqWPFBi0hVEgrPbRk0F0e63RFz3eL3f8yDjZLXJhhVgFfltMnTHrYR04U
2naT/mjazT744didKSHfehrUBIAMUdehL3qyZ6I/ysmItXXodZreoBGPhHbJ1/Lf5wwgAz4dVKnY
9U5GQaEqs6DB3WgD8ymsZtWSuezJMp/rvL7eE3DTg1oa6CQuEgh+fDlpS9ygubCgyMetmRfgyOlr
mtqhFHI450X+1sztyTZwXgNgg6rq5VARbT3LZVujO2P4lwSay0Pc9sHFv88cxD57ICGMQAG7vhxF
jaZGcByrD6Fr14qHwj9aTyRnTonX+zem7T+jnEybBt9nxIWoPswpVx/UFvdXmkXBxcS94BZ99rR6
/6ne+np332fUHbu0/TSOHYFPdAEahAqbJPYy2bLv7eCWAmwVaOnXK9GDJ/P+iG+8rd3xZdcu/IVR
TjYtaADgQ0G6+tCwdTxkvhElW+j28P4obyw/qE0wUILuAnC8kzUhEcMVxELXB68emwP2P3qcO+ZX
WB3nUtDfHAoNIYA1u5P2qfHWPM0oG0K7X5XiT6tagCynwqDmUfLMOfPm1MXgNe/MRYh8TpZg5LXo
bMAb/IDEVpPbwEMCRWTjf1/osHjYy0MIabC/npzm0iTJ2gjlHai0Q1LUSVPfROGuEPrnV7S7WqJI
xM66x7W+/KBwxM+KKtYcQcHoPniim6+Fp2mx2lF9e3+oN74qNEkg/kIxD0LBqUwklHrDhE7saFXg
X0/1ml0qzxsfM5lM3+LUmHNY4f6ZviiAkbqMGvjv8+0A+skiNzgnYUnasiMCkhedz0OYsTIwLIJY
PvHMT1SzdXbRzzFTn8J2Sk0OI4TR/LKpNapCZ9sfRK7rsfsALUg431uYfsAJDMqBOFemn1Wh0nRq
8i3TLgLbydbfa29hU4XDdgG+Bus8XY4iaETut1uS/UiGtN5V0MRnd/UcYIMherTToZmk95PCmiDD
wWZUf0HGidFKtKMPRX8DcQ10ry7y83aevbYIpwW/YA7n0RbN3IgvCubhiCimPpeHzJOgcb//5t5Y
8uAag0MDoeUuRNr//X9ASgNqbrQg5eVIZ9Y/wgJVXECm8z+cintpDpIQbokomk+WonVpD6beCl/2
nsUV0JWuGDaAHP/Ds/xnlJO9HfKpJMTVlR1rIr5H1i6lBo5Rvj/IG7sRgAzYGYEeAYQh2j+F/0wY
7CYNA7iPpd66eRela7RTO1KxfvtX9xCAkTsNF61bbObAiU6GQqTRGnVSIlAOGSRHEeOO4bQgh71x
d2bqXj8VeuCo9Pa/AD07vVAqsFwkTwJ+FKzhVQr7l6pe6HIRbuA1/+sEom0L5uHetvjrcfFyAiXE
30km4dsKs9iwWIY0rmiTxg9TFPEzO+DrxY2h0MTdeSzg779S69dyDIcYLFuG7mGOE3rIiaXnGPVv
zd2usYVuH6AJut8vH2iYhFMhh+a0VhwdQ0FtEaz8M4ySzunmX4+0Yxmwit0ttdBqPzl0oUxtYSXo
98chnYkowAaBgydTZHal31H/3I36dDi8n/18h9wGXX0UgCffE5rcrUokrQ9dtsJ5JAtk0B55Ixvk
Y/qWbWfgoNNSaR8O+j9ccdE2gRLsZE+PdTD4qQGaBkcIsJs6rq+JC2U59tweTAa56ehL/0wdc3py
/R0UH/PfeQVZ7eQb84DVwSkVvlrjStiTl7qxWmMTXWoIGG5R5Z7zj9kf4r8HF8b7KyTZQaIIj3qy
E9YwV9ggBPfQHOTwkNLjbxWQZzma+zmTcLQg+qIT82XUtWcuWW+8TNx9dpByJ/69svuoB1AVmn5r
jiwIJUVqQ9M9riBsj9W8JfrcVvzGtO68J1TziN5BMXpS4ww2qg2ZwuZIGmTqzZlCRc9HhEM17XIx
O7ouZzaw0099n1cQn7BuwAt57RqepIx5RmHAZsiWnGYGQZ+yOxep+/Yof60oASXiJvHyU8+yQXUw
QW+O0Yp4QCSZmRLZjv+q9sCz/KW14nGgGAAI83IUEuJeFyvGjwlyn6Hfi5S5RgxZc8OSuEtypJrE
/z57cN1CPQoZ8s79OHld/oqY1CEaMeI0dR+QZWrhhUnOmai9sQT3lgfQfyi6AdGfzJ7kdMlWeNQf
Pdn2lc+a+G71guAQ2PYc6PvGXoIGJa6S2CvR3TgVKHoGlNu29XGeDXp4ZAxkDY0NsgqZqWW+Ihj5
YOMhPqMYeP1x483BaQFt0b0QPv2443WjQe9v4rhmfu8OfHKBu46amPCLGc7h49WcWPlzqjlyxFpi
bFouE5S1/3jqIUwb/KsdswGTB2joyfKZuZeQiXXtcYp5/zSzbH2ydtKP7x/j/99/fbmVAayhoIrg
O/B33PvlMrXBEkZDiItmuyhl7rZYuvqCely7jxoRuL89QAre9TT04nKpTUCPQ6zVdik2yDlxE5ma
sPImkPFv5jFKh4fOroE0OY5zaO55kpikYkiTp4d9GF2tgs8SRYmjP10PG90iUHoecggnsuEQjMZE
he82ON33bTOoL349BVHZwKwnearjGXsCKPBDWk4bSJ+XTRg4c0M2Bvvf2m6MPcL5KGl/NArJ6nlj
I+J1ueu8YLwOwi1l8EGqQReAJ0G2HsSYedMT1A4kLOPB17ANqYfJ/1YHzbpWJpjXsWIdTyWYOnDV
KVpoIh4cJRzqy8CzMKYE5weXFlH3UcoAxi82gEpSN2TNmTQzP6o+HbLfotGhKxdGDLmBTcAWF6NO
nCrnLmTjHiS++odW9p3/wDIkXpSKLv58zZRP5aHF+ktLp3pYfVAv7sKPbUJ7midMRFEBlLxh+Twh
8sbmo0AgwN1uReTfxKC2w6iCBkgug8OL+gGz885+aJ3Ognxe/D4uJmX07yUFCH5FNm/tHkyWwd8D
DRYke3gasRslFQtUaV0CNUC5tMuWVlMmONZjVI/qdvC61F54XuIFR9SYc/e0NsDUL2tTJ/LSbG08
l/NuHPK0QDke3ICkJREDNbYt+QoDtHSGthnEl/UOo8Chywe92/z00I9JvsPYuca27BqlKtircJUj
HreX1Qr3bMZyuqC2asAsJna+y2K0PyoNlwtEMEraIKrGYCNi6MrHibgn0xr6MOtLJhh9jOsKIasE
d3Iq55GM6a1YQR6GiKXRQYmraDvfy7hv6G+IKhv6MAya6AcaOidzP3Vhm+Rb543dsU28KP05smQa
qiULJ/PLeHEfrnndsUWQQofE65+mdKJ4AZme5uWqn2w4XkkxreTGQOrQH6RHeVPV2oqaXbY41YNn
aDCD4Ne8hCK9S5DtHiIAiwT20xIAu7swnoBzCZMLmb+sII9NlxJ9PY5vzbeLqHYrDH0Jf/OFFRts
VESQTw3Dx5Q7Jno0GgLTL38AMcxBOeAMGZ96r87CC+Coij14O2p40Y0gwVUMnVdRNHQOUQLPKxEX
/TK5Z6OJ6auJWpYUWDPO5EgzFQj92zTeihv7sb1oBxuqb2DhIkVYR0vqXQaenB62RMEcPI/kltVz
HmSjox+2flTZo7IwRrv3hzmA/pKq2edbbrYsATAE2QEKGu5UfOc7tMaOfcLm4LmL5byWAfzhaQ7j
vv3/NMEqoiRcsOlqQQgDv9DRFPv5lK5jdnAhT2kF8KRWTxpHcZCPY8i/6d5OIaLC7DiFFzBiZD9w
q0JU4kbGtj5uZLO6choJ3V+8eGKiynwZxWD+GBtNRcfc3FXEBmMKbfnc6gsG3on4EAWDF7IcrZhm
KGHwmog8lNk0/5gRe7RcBh3s1YooVQZ3JOUCQ0rOeU+quYbEDoYvCLB/dpYS+T1bfb4UbmMUZnXo
5Ka/SWeQUJQvXTbzg+ITKVw4XsbBDM5GNqxZFcbjcB8KsDwKNSVDU/ZJ4mgpWtaMBXw5x+FBINb6
GhjJ3FYBnFgcciITwW/q1Ww837y0FSDNUDs9ZBs0sPncKedB9VM333aQi/E8MbPZCkBi9fhHeKL+
aInhy9WmbC0taByZU7JMeceiAsCPy0zeoJs4wfdlXVD/5NbxqWtz7GXCvyVcRusliSQyRpI14P4n
U+sFC6DupNvKRLUenGopBMBO5SRq/eQeMxtslz2FRvgJrgHx/GMZbDKVymWgnebTyAabw5NMJQdD
uyQslJ1mBS1OsoWphPoBRqFl2PNR3IitXjS02drs23egEk8UoC6291wazvJ0UPIH/LFc00IXbCZT
8nSCU+4Wa/y20XUaFnvjMiTkeqg9Zi+3SCaYRT0a5Qss23rK8hTeetmVvwU9uaJt13+kIL64K0bW
UeWcbuyqGxbfOwrManyhFzsk+SwwTNmqkHwZadTaYkGMDRp1EbO83OB0n9y2OHS9O95gRSz54EMT
d5tFJg6uhmFyzUGlIkt/iLYW2x0iht2IE2sIzHhcxJppGFI70GYe6oTW5gP0KMEj7VtcrNUWTZ8z
F5GfNSxrm1zhZKoLBNzMN2Njuy+oIdi9djbqcqPRnzh63E++QHLlngellqUAgrlFN0h0SeMrdFYc
z/myuD9i2OLf9bw4cYyEHdqjQqI1tiXNRh+XJxrDWOWuTaNlfTbEQcEB4lGTXWTd1uArCtmWpJim
pLaPMl5Dfp1NhCOeecB53CEpRC/JLdhYrv0lodiOQthphqZ7JuCWdyA6mzXtEWWmksDl+OK27qBB
fOsemc+yKW+neosOFh5bwXY/7H94lr1o4U7hSR1ZhnULJscFVca6woexyE+V1DHCwhwoxrkYxeTd
ekM43ZMRCOaVl/Kh2cuhuM3F0AQWlYVSfhluNv7hLROH4Y/gIv4ZIU6tLRBxwfSjV8da5nECLtmt
rRkfgzJG2MYfMgvyEd+TVz8rZzperSTg4k+L4nQpFKiw/9qLQsW519ggIGboBoDJ8bISHOAKHHMS
8aM/jPYaPitbAX+s4I7XKj2DHr2+gWEo7EQwiN5d207xyhEuUFMfpPy4qOUX6sCh7NEqPJypbfF7
Typb8J/3hIhdjQsI5OXz+PEkPIO4+SOsHdW9l3o4kxK1fX9/lNd3ZJDLcCXfb+W7NczJdQjH5hCh
ow4NuI75vS+b9NmLNYHR5hi3tzwaojO0kbcGRCMdZEfk16F2P4GPIpO0SzivLeCjWNwEsiFXA+rB
K6SwTRcqXYfL9x/wjXeFqzIsnXcnL9idnCyLZoU2pfEmeUTdby6C2bLLgJP5zDS+OQqIMLsxAkhY
p5Qb4S8k7BC1e9SZw8VBdKgs/Nm0X95/mNeXV0LRDd8JgYCyIQV9uSZQJfso+lZ1DFD5lTr2kgKd
JJDmZJiU7w/1xhO9GOpk3kjIyQoAUB07bBC3C5Pqm5/N55D/11dk3MBhzAzqH75b4KQvHwipu0Iv
q+uOHGKbyy62aIiQLX5cMzU882TyS7G00cO/Php6r7tgHx/WLoY6WfPa+salQqmjIYtg5RjYer/W
+Oe0aq/e1s7dBKc3AZYBWf0pvVJtGvcfovvjkuJMbLxM/sD2HMJLstue3n+kV18VphAAF8R3MB/Z
KcQv57HV8GUGODMdbY1yKfL8FnKg+Rk+9vDTDf9ZyABzPwhpoTdNADIgTvYEqkk0N8tMAwyHiPKC
Ldu4+47Aoz225Awq9GoSsadjowAGBUANJosnF3x/HQUiB2L04ds1rXBNTT7SWfKrHmHyv9+fxFdD
4QTBywIxA8JdjHmyLgbH/aDrI3aMG5ItZYyEj0ftL5lfrpvvnYEu3hoMAmgYksO/EJTKk+8rgEwe
cq2aHTPYxng46sPmY497/lpo0OXOseVfjQZXByi2QJEGbA9X05NHo1AcpXbDLE4UI7Q247mVLT/0
Qp+zrX5jqB0zBMUcDjVoy5+8MG/pnWXDRI4kqpGPQFCy8l305GJ+ziYrw6p+cUSG6C4gNwfUpN3x
81T9TMiSNgoNgaNdI2IuwSMOvit/THUeNI14DllQP7AGD1rJredd9f5yebVD7qOjSQBOAOgoMHZ4
+c11pJl4yDB6A4TnAjBTirIrOUc7e2sU0JUBWWIMZOjsc/CfVh/u2ToGLBIcfYlmAAw7benDFeTM
lni6fwAPxekIH26wRnFGnpKIsSXqXeOaHZ0i2WUfDtuljOxvC1n+RWTVuak7XSMQpextFixGDAb7
tpOHmuCgli6qq4+gwfQX/ZatpR8ac2CUnXOJO50/DAWK6t/Wcgg09NRhnC8WfKEV0Cvq37iQYKRe
WmPYGbjz9fztFgbYNnbHYNwU9gf+z1uiMEGm3pJkx4UlXydGbsYu6XPAIw9zsjVnBnv1SIg/3w8V
7MHY8PGHl4NxBb/lOtjCI5gFei6n1eCe1XMpvr+/wP8fPf3vB7a7j0LviV1xp83DxOflSMEkcZmg
WXMpA4VT6wL3t9kXl37c8R1OWofMfY4jbbeP47At0ZdFB4rwHP+Eh3fo5rZxmcQQDN5xifb/LdSC
bCniemnUJSJFNnLfMSHbowXUAyyKIkGs6gUSjvMZzDb100kQFwoQnP3xA+ScbLnsGRpTFUnFwAsX
DKwuARIx7+MU6AxJknrt22qtQ89VPaobkeRU+vMfi9tAVPYy6HBVbocsProZEa9F34Rkhr2AHcXt
tkjFb3o9wCCpjymOtazdQlboFYwfiAFb3dylDQwAq9jWs8m59MP1OpaQNsBHmaMT+SEd06z7wMYu
TO4DJEEiN64xdVeQeW3Ad85we79mnRq8xzWmPLrCmkn760iIpsu3MFy/4wau/Yq5VC13BE712SX6
nCCX5MRAo3qMIbA3f9ptARQBWDOCA75Ka1PUbdt2FwxaYFFuuFqRqlF7TAuTWfoHhDo89QwbV3vp
i26wF1u3SlogOKb+waSE6V/IEHiSr5kXy3xeE4QlcRvM2WGsA/IdS151iEfmyhz9LUaUPQR0yNQe
Rjn5j3O/Jh+92a3yfpJ17FW8bvvvUE35f/gUNI+r8A0M12BFCnTZ27P84naZR7huTPwTBx5KyzRJ
hkeRbsu96T0LoVq8eDfTOsXzhUJKJIPHCY6vPHDroIu0U1DOyhhh30UXOElvWpnGP/0OKHWFoluS
z0BaovWm0bT+AfNEUZekj/hU0JayjcEkJd2yonXx+FElGoJtmPsbU/imo0NJyDwDm4XkjLsD8i4o
fKN95uuPzKeruoaJ5oz85mbt3GEeoOC7ZnUUfptNtMkfScOy7ghoTXvHOFpD+egoNjbEZviBl49D
Su9NsrlwKxzxGPkE8WfwsevWSFxIGOWoJu+xLdbfMj1k4jcQ1e6T4EzYg9+3c/xhbdAqKv1Ioyut
NoFXsm5w635URoxN0XkxAnocX8iGSsLv4fXgaQ/tpUBO2a1iqrV3vfD8b90G5sgxYH0mXAGvv9Te
08Wk+udMlXiOkPzTfHCLGp7mbCXkSUF1btDIbFdATWLZksvMDBoCZj+d5XNM2zUu15ESBPEBh/2z
oOXm8jWwiJFDSnjo59T3/OWmj8ZuuGlTxz/C3sXnaGxj5eehWOvk4zJ3dPrDgxq80WWVPsuNq9Xz
HHE93TWTI8lF4lvfP2RDm8RX/QC+6Q2ohSp6EH1tbsNIx7BeTKBHvu1rNvKSjFCfARAagL+F6CJs
9xq6x/YjAH58jRLoMsmxvFiKkwDV9G3cZPoDnNHR3IjhHGAKFtaE5gQewF0lvRZKbgSWwRYKcHR/
OTeIYq2CGmhslfpQ7RU8Ul2YT6EvhhIYOlB6lvLsp+/FW3sNYI7FFysOV1ZMHQ0e4MIk43Jj3SRh
hBBM8F7PsgmA0tyMpgjnnScG2CX7sEQSHYwkXROHYLlVg/ttw94VPBjRH4qsN7o8njrgRLpJTFhm
IP0ilCXNWnE5B0OX7RIL2OQNSTId06zmsuDMQ66HbXkML5c0EKwwaHv8CmakMOQGgnG0BIG4iSIW
zfbEcXaxKgyN/6EhuNxWIeHDHaTLmF3XTuYSCU3Dz2QEl7CKQh7dQx/et3AV3zpZrIu//Rw2hkZk
DP+YyyCEEVzFJpoBPiJbl3srMjOqVGhdwZp8+9zYRgbX4RrU4SEFZv279UwHIxHXuxh7cVgnpceW
9PMCHvNQrDiWSC77drpFmdd9tTpA6g4LhAMMGwwPBO2wX/BL335MyrEvwQR8vzCUDWExplOCmSOt
7Mo5wPGAS2gKgJT78c/W8OaraLOZFtMEKTIyawI3594GHWYJOCZj13Mt19/YPEOdg7Uyk7yPFoIO
GnRrtuTO159ju2UUcSnbBj2AYp+z1Ku7ki/w3KiEzQTYfQ7x27BY6gC5sGh4iIaOfp9D0wfFEuvu
ekTHcAPLnw1XnAaWlIuE8TvSFYJtzAmtZ15RYYIfsC6Ciz/ud5hPRr2G5K2gdM1jA+AThEQ00g8z
EP4aBXEazlVgeEYLdEY2dPCDxOlSgiJ+XSOx4Wc3bw7XcC5cjlmFemVFfu0vyf0uumwTYttiSnqw
EXuUUB/iFgTqKpSQmhWcp9mvNNDBpzRafS9vsITRSAtwl7dbNxpwdpzDBjxwD3xCWsdxyevZjfmE
BGXk1mLz/lbbNA0BG/vtbzrNwdd6RuxMJcfJfnbOoInqdEo/yWZNn1JlJcJn3SZv6s2C7JQN1poC
cmqxXLGxR2fHA0vjK3KuAvztDIPqchsRLVUODVluIRidZGlB7z56PcXMQMGG8zdLDX4j3DQUL20T
48DAlW8kOM/6JcuxQvyHIUr0r7HB2Q32gwi6olY4fKoh89YHvLn58zSq2MuJMPopQMLMkJsUOGxu
TBPeimZJl4oOo1ClD1KKzXtwYxG3A63Z5x7Jci4XM9vPVR9OXHiZ9YCNwQktKzDl2J2ZJ5hubsyw
Rz8SEztAUBZf4tLXhRChpkOcj3OdsIuks+pJapPCd3qVQP9dAJ8v+GtN2GgWgfvlo+m6rgIhoJal
zFT8NKToCuaTGUNZLPMaP/LRm2EFDHPl7GLzoj6FY6oMv3gbvhA8utW8yEa/f5ZrMsFaDs6Vv/q1
z0wB0bFDA6PeIDogFl3YazOu3XcPNmQxPhZC8d3WGferNR1DzLC3rN/Dzid1zpK+rytwQFv/gFYk
7BCWJUBfruXMtDnyxHAsDzrqLKw5kq0tyKD0FToFa5ubWTK4kTggVAVM6MZHmIOvaFCDjnsLy2bb
ApyOhyxHDo3fluM2ZLzQNo3Hw2YxZ1W7RcIUNEKIX7F40/oH9tjxJwNPuS8dWsD3KqJuRL/LmSk3
NNn6XPVuxWnr2uE3YCv72wf0QbFnj+GzHkAQuPJ95QcH5py+CccN9Fzoo3BqbiZCKyipE44+rlbd
Ewov/alr1fg1rgPIekIi3QMSPwd1gdt6+iSHmXzOYK6e5m4GwpNDOIAyV3Sr95SCMvDoEJAMi2PT
wqKALD5DdhoLF68C3hDebDxKx7KLN1iO925TE3pSGybJmAENiDpO6mXvaQ5XLepj+4ETRRsERsj2
UfhT9n+cncdu3Ei7hq+IAHPYsoNESpajLHs2hGc8wxyKmXX156H+jZvdEKHjlQEDrq5ihS+8AcXp
udS1e1kXU3kcJ2UWHA/evoMx2vpvfeEKPDatnH7aXht9Q77Vq7nTian8Xup4oZqorY2+1mlCv5Od
NynJwZ6tpbzPDLdP7wal4jSCPU2H+2a08umfATWT5QMBuKkcMyMZtW/RMiP2ymzb6F6IfJBnVqko
7+YytvmgeOcBXx7MNvoJRCNZPhI4ZPWLaSmtcqrc2WwPg9dm82MDHqj7DLfTFkdbHbUoELpZmLWP
oSOXtz/UWe+ealVPy0PSdkn8MjeZoCHOe/KPHXky+g6XeKLtUkVKdepVdYLPMOZtDwmMZ+QDsCVT
HGO9ddzv0Sq6dTYava9OpduLPBxiO9FPE7IB8mxHue4+mjTp+l9W73bKSXVz3TvjotbZ/0AYGlgC
TVliP66aocCXt+2DKAMO/tOqsBx78uJYkYFclkkPME1cXlr2T/tsOlJrYj+HytF8KCEH2k8gO8xv
pNm6cmKRMjvx4zmqhoPSYrsVIILsdQ92J8h0UKyuhqCdtCp/mBStcNEDnCr3sbVwPjw4Y2bZ5zSn
TctzXRNugm6Ps4OaDc18TxDhTBRgmqY6aqRW0980GxTjO5JECwAIPcrcR4cA9FnU4PDXTmXFY1lr
ZB+ZWVckbQp1th/4tBbxt0FZfWEOCulLfSjruqu/W7BEtQMFZMEbF+NCOqL12Q/TqZlHpf61lAOU
OxxlGu/BJFs1nnD2U4q7ZtGTmc6aWSlPiPPgWsdWNHW2fOKqsXea03ougorrcnzS5pLQz1DE5D7g
iDx58uiWgFyfJ/y8lqPAa6zw9ciqrQcwMWl7zkrPkvfQJSw0J8nBq9+lnmI3jPn1IP3YGiPtAJTf
LM8VoNzs6E6ksF8Ls+kWdDcWx37K88YZjnLu8aYDjSCXfxsx073y52pB9mvuKjM5gfBy3bAa50yc
6lhtv7SdUht3dBQbMhk37/CBbxKgVk+U1jR+qKxa76wYS5ZMPjYGXhPaVe3VO+WHq1rHSmFmwaET
gdYH13xZFBjRQNLUQeaBTIT+TSfv/07Xr/nbVYbsKxaae27B1+UOehjqKuBIycODtXI5XhOJ1ojo
4ARTpxgHu3Hcr01VVTvFjquSFEJbKm8QiEoKiby9l6PYVVRLmtlFkILa4p1YcPjzjb5JABEhgbsn
enA9KQrNqzYkCGoHcuVmEWcxewBYijQwIomVXeIN7V8uim/vZe3SC0DYASTeymtc6bSX0zIbajQ0
lDPUnNCejZOO3ahTEC3bfA/ofr0vYAlgS4fCEZsCYP3lUE0U9b2GFUyglLU45qY3fNM00R1HOzW+
R567BzG8/mKv4svr3GgAAJ++HK+3F7OX8ZAFdst1UMhpqpACrNTHvqyUnzulMP6vi0IY5T00m9DR
cWiS0vW9HKug14/6n12GcZpnfjK6xxRFLMIQ82WUbnx8e7SrzfE62qpGgJ41ldnNaJUa21mVumWI
xVVyLAleH8yk2PteV+vnGNC41yGQ+UcbaFNGlDwDGi9fE5ZdBnpJx5U9Gx1ydnKNnSvjxoRolsOK
cVYpVmTzLpdvGGOKb8rQhGM5z59ANMX3UU7z8u1lu9qAq+Io3XiV5jzsEXf9FX8UYV0cGBUzLZuw
a869NrJoVTb55pwqR0PZaUvdmBEseCryq+Q/bYDNdTEnXafVBHhhrE/VWcDCPidLsXx9e0bb9igU
C87Taj6Fywlo/c2Rmgx49VFms24LQgqgh3LDL7WiOw1WDU4OqCXOUKBd5M5K3tgaVHzp73Hfcutu
CQmdIwao91oTtkWrnmd8hnyrVLwj5fq9Hs6NhaSuDNQc5S0I0dsSMwzbeHC7qA6TbJK0tEV/BDG1
585+Y0KcWzAAKAkAE95egzKhUSRbvQnlqidXgs//WurSuzOGbI+wfmMoMM9Aufh4+ABvWUwjpR8a
lo0IKad2p55w4lCKzDwsGOKe3t4eN9YOVSqX2JPeqEmJ/nLDr+iUIcNvKDQIps1zaXuKd1oMMey5
q9waiFsdxIFKv+uKOjfP6ZhRKhch+OHs4CiTflIUZY//dWsUj9CC2494CKre5XSKYjFHrydqoQah
fkwUqbtkFKO31326vieQRqEPiu3Neidtm+V1V1IyQGo19KIsdu6NeaHGmKp9PJ0QLyOmSxdHxMF7
vxXVIF6Q1cRv5ahuvhXg7w7vr3oIO5S8w5FeFdX9uk7znXGut9+KcwEFQDhD53x7dFuXRL6c1SGk
FCvOtJEGH7HFDqpjk7/7DmQokCjYmSLSo23lDDvdHqYKNkFoW0l2Hg19PteO8l4xbdSpMDJbJWbg
bPJQbRbOzCOnl008hoU2lR8UR3IHdpNl4ICgUP15+ytdX7ir6tCK10DOXYW2d7kFR8PKunbUpnC0
uyo/otnjOWejU5LlZDnFkIaxRrZ2txRl/On9I6PhjSUCclE8kuum/ePxQl6LBq+Qyn0ujMo+VFQ+
qjuz9szlsCxYqj+2PSjCo27PY3V+e+g11rwMbniTV4KisQrcYc1zObRm9gmq1Hkb0NJofacy5LOW
WJRwpBrfSzHadC6M9kBRMdpZ7usTz8uJHQkHg9YzFOrLkVtDdGIu8y4YFGHeZU3Hy6ane8Si6/O+
wlTQNuBJ4zHdipfMs9b0CsWeAC7OV5SdYT2UzQ9I1P/a2P3ev72Y1+cPug/qHqtYyaqWs7nEtNSE
wqTaY5C1KUVfGS/nvJ9x51G0eYdNp11/uHUsYDEaECpIs5s9E6dQvE08zgNk2jrnKBKrkkfqkYN6
nJvUzEOnXoyImpd05REYr/o4eaAzvq7oUcDjdjFqvW8msxGBvJ77ntKttRTnFAsFaIGxsSKvJ4GU
MgXyeCffer3wLnedA/IFFiDPFyT6LRBwivVsQtKlCVBulAnlorY0PpnGWDWnoqjcBrXdqMKEcZrx
AQojO4dsCpV27NDKnHNagdlI4C2bpRvPoPri+JT3cMsLf45LzX1AhJzO0OeSmqf+YibdoN/Bf88g
utOf8POE29MvY+gGiJUk6OrILMusJ7RHAAFPTVYWn3VanOMxnuY2BtYs1YyWc1w0P96/XwjykYwi
t4D7bFwegW6sVGG2Zh4g/qmf1KV4IVqwfKdp3h8DOUAUgACtGCeIwptgkmpNakxyKILRgaDQT+Z4
Bz0FZbUx3rNcuD7XDq2+FdHHe75Cty4nJTrP422LqqDmIf6AWkF5LHSn2Lk9ri9rQjpEiVYzMbIz
c3N7kKx0FANg7eju5JKx2ykMxeGLnn7pZ8QtaTe9+1NhmwSOCvEWEpmtmn6plGNvJYMIhJUUP1pN
l9mRPgJCNHqNiu/bg91YQkA5QGQgPa/Qks2+GKVWGbCBRUDB+sccGXYA7n0Pfnl9M6L9sr42JBcu
e2+zJYZRry34qi0raE330kmlpFTc9Wmgxrn5O7KVQezgf6/vR8orPDPEx8TIgDAvt0YTRxQjGx6b
pMiSb3NrTpRZsB6CEEaMOd29vYo3Jri+L4D7IUSSG24maExCEEXqXaAkchr93LJF+9WLqeKfQQYn
yOxnSzPu7MtbU4SsvqIICY8oll1OUVcWT/TAI4KmappPbqGOX4raFY8ZPeSdqOF6l7gUJOBGQREj
rHzVUv8jaihMPG6yRPaBCeFK81tcC5ZgatslP7+9kNcDAYjU6Km+wsWBo1/OSdEAUpVwAIJZ6zV/
NrCshcaxJ/J0/bkYBeYxNL+VO2ptYj23jOkEWGYfAFn4FVsCnc75aWp678ibJt4dvq4RMuE4tQ+C
2O31IaBdqFai9EFv9MUP6L/9qbfi6evbC3e9GRgFtVhI4fhvIFV7uXAIMhngSsUQTNVcPeCP6vhu
bKMKMjR7WfuNbwSYlDkRkXOat7Jfjgr4hIrBFExNrhy6woEshp71uy8mvCN4r7kHuXOtrfbIrFRA
CM0RPljR07oHavxR0aTcCaOu5sKhhTq9qhyu4MotyT0D4uLgkDsFNX2pp15dOZEI0+5cRlf7bdV4
IAxhVwPiJBS9/DgmbPAUtMoU5IZDJWXQ1BM4N7roSpGixYzGxNub4eZ4LB/JBdQphFsux1NVbHAN
KHABEDjvS20j3lLDwv096kmOC2sU79mYXEWITBD43qqCsIaK26uoVbBJQeEFC3ixmKc0Tu5nmf6Y
J+2OZPSjFumPsoSL+/Ysbw/KycK9gYrBlnJBzwNCsrT5dqr6w3MkflNwqrsGYEKSwId1+u7jVO5R
MF6lpC4CynWulA/IIyzg29uNCXAv61aWaNDG6tkdNfUoR4TNulLPHzDmVFAfbcZv0MTTGI5ea36x
hWn+niPr+e3pX4Ul/A7yR8oYq5ggDYvLj1xkaPDWnj0HcWXaR8cELvRZgQgTH/pIq6DVTZXyOUkW
8pC3B761u1DWgFDBJUpOsLlqtHmgUKR7czAM4wIazP5bAPFubbipfR3vqG1d3WvMcpWbofrE/UkK
dzlLUbb2NKTpEiRlG30c6G7eR4li/4gi6/fb07oxElmpQZxirffOtt80RT32xXJYgpneYQieY77D
4KMI5lG3T28PdX3rMBKy/7w9q3+Xs4lbZTYsRZPLJfDM2XpxYP3+yluxJ61xY0Kr1AvTeWU0bDdI
ouk0l6tMDYAkZ5+qpnAeylKJPoG8Knfig+uhdHJQENAQyVatnk0USQpaGFWnzoGbOdMpizCSnvW8
85O0Ht+9dgyFYiu39vqAb/M5CtWaM+sWGN1RjF+dIhpfCPXSnYDu+nDxmPKNqNIgzkPp/XLbNVCs
U5HHEG+lWA46WMnnODVmfxwN5awNqX3fWGO88xjdWkV6glykKnBeup6Xg9qqcCEAl0uQxr2GoG8T
fx9ZdV+p4z0Xx+sdSOsR1DVuGqvE/LYMFOdL22mQSYM07fP7oq8hTpr9ezXD2QprxU6nIM6J4m24
nJA2YOVB3LoEZu5+W5Y4OQkPArJCt/r43hO1esatt4RLnM3NfDlSqheOkyzGEuQz1OvY8yKaqlP0
7puPT4NoJ2poxPgkF5ejyKQG1oXPZoDo39e6b4LeyzC6X8R/jaLvtVSvr1kG4+iuMrFMa0vragut
dqOlk4E3uIt7mDHJ/mZGFE4+KbHphh7Bnr5T6bk55P9YJiS8fLfL+ZW13dnVOMlgdh2cnhob1WeB
YFQgPL0L9ax6r5MWiYtGWwuFHD4a420GpJXrLosYrcCNqjbQwEid0SwD+NZ6y46M4vXhYigsIkwi
FLpd24dk6uAAuHKxYP8Zyx2Zy3+AWecTN9R7TRVeJ4U/CbLcNMNpZ1yuYlcvUeQKA9ico6TntBrM
oIdavRP93JgPAkZroZ8siTLy+i3/SMnSpRq1waxdElyQN2PZKr/M0otOgK2tl7cP1/W2YNHI/rBm
dFezyU2imRdDhwGVdAMURGYkNUuAuYVhxCcN5BLoaE95fnvA69sJLTtuXXYFQtTatlnXGmgLISlq
B1LJnA+xdMqwl+a0s9tvjQIxbu1NQ0jme12uoNUq4ArrwQkMzPG4ZTFH+UvNUR9892Qom66bbl07
OqyXw6StmxONmm6wFEiZKEOBvwtd6Z2r6cZk1ouWuMyhYmS82rr+sR2yyutBUedRoKUQxPJSeKeB
EG5n090ahRCSJiCldMbZhH51pSUrLtMl9VuS31Yp3Y/IEOQ7R/X2KGxuBK1cno3NARJZ0mq9hclt
nSz9B6eoPXT09Wjn8984QGsIAcBo5YjxbS6/SzxnvYPGhRuoNSUbTRXYJacFAPs53zPjfH3oLnMG
yms8g5QdkDuDdXA5ll1ljRJj6RKg8SPj7jFZEr8Xjh/1IEsHF1E8559IL30VfsaY1UfW5TCa2IWg
ToEiz9cEhKWyfF/cbxBVEVZBbkTQhy2/JcpLJLJ7B2mhozDmv1rl99u79/rsA3FYL00qCKSv21do
cJBtLQT7qk7QXET8Ng2nBg9JozG1QxaN7yadUbxY99ZrNY3jv1kp0lRlXLKM8Qx3Dpqpqo/0qLSd
fbzu08vvYVHrBEFEf5bu5TZfBazUK10lo2DomjEgIqP3kM6l4wtpeJ9k3OSh0bfiEVBm9UKWNe3o
s99YVUbmsFJ6XXVBNzvcA9Zs630Zh/QZkmCJR8gywH+PxGspT1LWBm9/xSt1f+45/oAAW2XvKKZs
NrvapboTKR3eBibyG6A7nErVDnGF/c/BAu073OUreOFe8tQox6WYi9+WVa4Yl8Qs9myobsweMci1
EEz6yOO/mX06ZIqGVFUSAslXj6M56aGGY7Q/wUcAjLvnJ7Numc3H5k6k6Ugrnh60uXm+WgckYzYm
bQDYLj31GoqX8zzpD57IxD2ORNm9a8vp+9srfj3HVTkBhQbiUsQ7jPWO++M+BunqZL3t9QEw+JZz
nyp14hNWpU5gtstSHvNadns97P/JWlzOlSRsNZBgc8PU3+L9ogSZAIOGahB3g6sc0r5H46xtQf2e
dMB0xiMu2PIZeqlwDuWEMPQP6fWDfbKdIv7YjxSufRcSVH6sEk9Tcy6kJMpLriAQL1SvMAA55Okw
JQcN/oj1jLhfVPtDTMTzpOmj0fr2APYxQBrFzD+3S1ErPyqF3gVt7dl6JYHVznGAXdceJysd6n+K
eYgdugFJF5PSNUNZH+mo5O3XRYdsBlRfoSDrFEgJndTJTQa4DW7VnS2pVs/K1LvtDytNcpjXToyA
lS0G1b2zZ9dLUDPKkBxDTCI9C3Dc1kOOBXjGz3RMjMtHz+n9BQ0uIMGG9kKBBcxuCu//S5pPwwBa
tu6gboxZoeUHoD6yvtNTENk/FVObFFSKJRQZ2SjN+F03SRVzP4oLTz01XZRrL9nkufNTIkgkfsMr
ymVME3CZ8/8mI2qTR71DrughlgOQ+UJDBu+gp3b3ItOxiL9neZZod3kpywRdIQFSiVKOnasPiVq7
NE/RJ8pmxs5zB1rIjK+DcXZyx2mCYXTm5CtyeDGKdx5xh33Iwea3vhRETz4wPG366HmFzlHw5lwc
5jGNkZulnKvfeVnjOPdMG5Kv0atp8ymSfa5/A5FYdS+DgCF+nhEAau6LbIr+FUovy5eKUvq/dl7A
30qxvI8/4CHqRs3BqKIZkmdX5OqhGGqrOHRUquAHDHUn/DGFqXlCAW+EGYVztHlU6k5Vnzui3P6b
27ex9nWhuEyDDYb/GBjW0iGINMUFJLihFoafZOjqnVJUesSnscjHv6QBHv4Dj9joIRLcxfExw4QV
lbRoyqoTnI2oPSKDlsWnDnOu9A609zA/LGVND5RS89Kc+dTsMXh8xXxvyLq1j20+20mYO1k+nVXW
3oFyhp7fX3S1vfhfMWtDdtQmyxMnrSva/ACtqKw/ii5N6qN0J1Hei8bp8keonfpPmS5F9pQ6lkiC
up8FPLougQ42JEhuPIlEIPWf4AbZH+pI0b6MJuJ1j2lW8NwXkz5aTzqfnT5gD9D6EUqd/cG2AaX6
AiR59xjTBtXO0rNH5wtmak3ynMJBLD6mHngXiECG6H8ICKVPKX2w/lvJQvV3tYOOYZiMmdkiaFbY
2vcKq+a/8hEyxdEuR6t+UlQQE+eEzshyl7dQdnG+cyNd9TEpKKeTYfJ8asEAut14boc2Sb9NlrJo
H62oKRcoT+0AEaBB5CVVfCeCdAcgfp7bM3LbdMepS4konJ22mA8yzZr8Q61M4iWlSBUZfmSU2Ycm
17rHeapHSDclRJE7p+0N2E/urE0/6OpHc33wusJDfBCULlfecXCaJP5CBhanEFHSvPGOCPM43bkD
4t/VK2xeYdZKnEdnA8CZ+rQU3M5+FJVDFCwUx6H+5W56lxWe9Z1Ie4SdF+WT4eNwqtuHtFawpmNj
uvjaUrCETaroFJ8V7vmF45gjxV44Xo2Bo7OYs69BvoCV5CKbd+zF5AQuXBHvYVLxgzUStvlDngCf
/yVQJXEDxYAS8MNa8uy3nphp9iPPx6h96LR5/EeUtQt5p+pHz5/URnUPihuP5lFa8YKCH6++EqZz
JrsnFQlNI0gE3/aLNaKYd6dkq9BXpcUieYlni9JcJed2PralhLCF8mFvBug9RAaoO6cqP6g8mIu/
2JMFY9ToU8TckrqfDlMTN/LoDLNrfkxwNf4HOOX4Mk59pz6NpZu7J1BEzuhXKfpl/739pF6943So
iaDXeilAFMKnyyd1Qk2Qykxt8rbpFpeiyCIoHHrxaGVKF/KOe4E7mOlO6HSVjLyOusKl8KKiEbWJ
nEaPXM2bOzMQMMVqv9bSdPSLDpXD988OVQxKf7RtqApvAt/cII2OFMh2NMeH8cQVM6RfxkmrjYPe
wHsLBqPox4dRGMqeTveN6BCxp7Voz20AMGsL8BQZ9wea/kbgJZl6QtVoPirSrD5gapwERjebdzEr
e1Djsf0wmmK4A2uz1/l9RZtvQhficXoZ3NpU2bY5EkjFVtSJaQQI95X2YZZxXp4IFMuf0zTCHlo4
J/aDGDpolFNJbvrN0ITTfNdKZfnELV+JY5XKwUFNUrYQPuEL5nDthO5UGfRity8MB1srpRpC1+0Q
ajyANup+6zmX4DRX7nCOum5UTqCVZmh2NjHPmaPlfV+E0RItORmAOX8eur4+NINYYrRG85XnjHRC
37S+Ppvw+Hw7Hh1IrlokP5qAHvYcC6/iSg93LvpddJ7ovgK+vDwEligdhVjKDmKZ/jOU02Pbjn97
ufNfkkR7mki3x1rLCuiZ2FctWFEtVjPQPA1arVFqH/7ziJFezsI1xnIyqLT+ePsM3DhrJu14GpbU
d9Dm3kTqHoQ0S0ffJKj0ujzF1oAdaWsY551RblwkKztAWws/WNOom6M2tamzSvZ5QW3D4T+NERJD
fqUDkTqgbqo2h6WD6f5gqZEsjkhmSp6kAjswDOHxWRdpqif3XWrF5jEpEivV/dyD1XWypJjHY+S0
1fJg2iKNfKpXoxtY1C4G+6BHpUwCpejc9HvvcQugEkdTcFymqTzQtuvkgcfW6J61LFX65waMOupJ
7pD8TDRJGGCls/pfQ8tzgKg3xqia1jn84bG2nRz6ZYuu7UAekz4tYy8qX4VFrmL+jgAAv69QlhDF
szE9FLNQmnsrSjN5UpsiemlspRjRlsZW8b01KfBLK/CB5jeADpA4l3s1SxITup3qBWOBLMABPWYK
h3CItZ32+vW2YRxy6bX8Bexyi06JZ00fBPLdgWZ3WeD1VvFQmEq9t234tRf30zobmtuU8XjW0SS7
nI1BRAu03vOCrmzn+yKB32uiL3J8e3NeVaXWUTDAW+uSFIy2CZxAM4gUlr0JwqZ6EUlpncw06j/X
hpe8+2Vbb3u0dyh9vkIkLyeEjqretxHyqo1RFc86kuHz2UmTfji9PaXra4Rx8GaCB+QikLitvCu5
o6dyrNKwqtXcOKzXV4tCr57gcdg3UJUHey7U/8fkIKXBwYD8xtibYCEGdS0Xc0nDLtbGEzLsy6lG
Effu7ald77zV1opKP8KCEAm2xBnRLJWUjpGGTpFMjy46eMfc6qyduazn5HLnIU6HABM9NGAO3FyX
H2oxp0HHLD4LJYSG4kA4r1RHwshmAXhjysVv9RJC6OgoA9p4edk/vT3L6w8I5YfTRWDA6aJveDm+
YUGprVpqgB7gosOk9NUR+sm9awzPbjHuren1CYDUR8VE5RhQOdnWy4tm7KqhaqMAaYJfmlqgzwOB
yJfYW7376xHAGGxL+vAgBLdVQLzIEK4VLlF/kVJ7K8t/LRjqO3Hd9RahHw5IwwY4Z4Ns2zzYjl2n
yGEoClU+tKrlOBNQi/HdzDd+/2t5GVlQm8La5qodMscVTrHEYVzNxd/gC+pwtgp95yTfmgvQXqJw
G/QC1+DlRsgAXpDAO3Go5gWFa3RuvCDpbPHeyjxtsxWTSiF4xdpsh4mXdujypUxCBU2JzxaaVQFm
hXPojql+fHtr39hsQAnA8ZBPvCIlNjPqi0FWnZuEBToSB5We+7nz+uzJdRFlenuo1417eYxdoGyA
2TjIcKZegUV/lARbo0ujRGuKcMpqczwOntmMfls1vFkIWlLtBsncFr+wwso02x/1Bp0sz4WVebCS
pXF+SMtNikfEAOfiAUexVDvbskK1q1LUWg+QKx+TnTL1je/Nz+U0GrbDO7ENyUEe133faFk4mNQU
7zUK1cb9IFvS0LfX5nqgNewD8YCUI8HWKwPhj6Wxsd5t2zwuwtbtat6JMv+EdNl7jXpcb11+WnA8
RXRitm9CDlc4I38swqFQ46d6VgxEr7tRPaJFYNj+0kbi3QdmvVmouGKHuXZPNoffrNwa3YIEPu8g
lfIwxGOK1Etmvv+SQVbkFXjMJgYIvzmYbZbqPQr+VWhRrw+pBgYwDsTOM3B9VmiUwGwhASFPJUa5
PCutJxw0zoY6xAylmw+tO2ednw/68FkFUNvuLN36QF+eFh6aNdQiF3Dod+mXo6GftgxpD23YrRfz
qYGoIKmcD0p5RhUWXxsNeHXxd4L6PloLCeK+ZF4IWOxcRTc25lptIOla/TcoPlz+ChSVOpIwCvhO
Z8e+JQvlcXIN5du7tz8vEXABAFRrWrKu/B/bf65TUUYoGAYizrUP8FF631iicuf7rWnNnyu6Nh/x
nsfLjweJfvdmRSO3UctoglwuEvLXOw/K1XIfl+qY+27ayek+cZ2q8WsL466dj7ku02bodedQXyDd
gtuw2TqqHTu5ljiwb1Hdzw5U76jBazpiQwfdQSM+4bHS/CkdUJrQaMDuDL/9iszcgqcNFolwEG7f
ujJ/rq+LciBqRHXYl7Vy6HV043R1iXfa1jfWd1WqWC+WV2Df+iv+GAXWRpx7nazDYtGan9IoKpw1
+248zRZ54VK02gFjH/vn23vnemmBQa9gQmIzrpqt6e68KIjSalUbwkL/N2uX5otWlvNJXdvCEeax
d6CFpkPf2e7Xtwe+XlTUrW2L8Jqok3Rls6jYsseF5dptmBreEgxwCp8EcvU7m3Ybe67Tomln8XRS
g6MIcbmojTJLp0LRJFTdqg8Sl0bd0GvTGbGV6bCYqGi+d1ZYPPHSwc5cHSm3Zbih6KMKqHgVdirl
dqsfgdBTnt2Z1fVHg5sLTWoNP5nZFq2BJ6TrJqorwrjrI9RqLIq6B2Hbc310kKEZ1ftULm0btIPa
/np7gq+v3OVZXKnpNAfJycFS6ZsrjbpCNuSKbEOUnfT4kb/97aD/eTb7aYiPSOaZ6THqxFrsbSu9
Q8rSW5r7DF0wO8xk06NvF1Mz8sFmTKjPOwYZZObB/TspiyuxVLWXofiAymGMuhDUzjE5l4Pimk9a
2iz/yX4x/yH6H2sK+qhD+nEczVnQGoXlHFRLof6YCqvtTm1t5LgZoQUY3UWzGMxHK+7V556aOcX2
pozcI+DNfvarOaung6K6UYysTTQ6hylCGvVhibBz/IA2oV2duVEXtNetaUFhxzGy7n7IegtLGXAl
+qmCEt5+m7vU8Z68yIE6gTApnb6+Tf8zjNlJ/q0N2cvvhmIm2T1AskbQvLMaA9m+ZPzalEZbhbOy
dPaxRBDUfJjqGbV8QyCEFKgm8rK+2wFze6Q1YTzPEfazfl1S8kElCpDHocAjTpyVxrZ+AH2tuhBd
nvGH2RnNb12oqXVUEWQrDwpCENoDaquAuzOLOkFYga3T79/eHze2Ju4WhKco8oL52r5Fdt15sRYJ
iqSFh4xQjpyj3fXas5C9Gsgxqj+JFkyFT6U2Or899PrMXe5MwiR7HXM9GIB8L8967tRc38PS4pRT
ZC5r1i6/9MZuBE+Dt4xyj5lzfbcQKalk8Jz39QrblBt7l06vHYkOR5gaL5wGN5/20ZCljaq9EPbX
Vc+030kHb8wRzQGUtnkEmesW3xIDnjLnQcKb13iKElDtyAiSreWG3PMFuDE9ZkcuhYvISnda//2P
90iP6oUHHd58YfE+rP0xcS+WOXmpGw/5tM7b9Wy9MSJmgLgCrorzK5T+csTV+VlK6i1hooJMBDoK
B4/kBa/KUxSbHWKXEAH35AFurCjJAwEpuhvUy7byAEuS2XrSOWOYuYrp+ammRie1743mnMO628mI
rmdovz5Gq54SqPqt9gtOlS5p3DwhZqcXn0mDK3RSvfkOctz0acizvcjlxniwJjn1MMjwgNoG9hGO
cjLSdRmOpi5iPy0tTfEHFTq7j7Qr5koYwkR7ANbrFUXMaXV/BzaD1+/2ZaeruNoZjmo4WXb9VMxV
cVehO/yr5ZbeSfxuDUWKpFMY4UCgvHC5Y/RO7xHzlHpYlU36V610MxKRNPTD1qqGnYDleixnpdOu
AiY0uQC/X46VCG0cqNEYoTSmISCs4TIdbfM0Oe17+aBrc4YrhQmxSdB52AxligXxkTSxUUwpItKG
YXnEcS//gg5vcirxVt+JWq63CdBSbrJV2wBd+K3wUb0kKXIgih1OsZv5SoIGR5nr50bXv4Br6Xbu
sFfl98uLeo0dyIko0q2stk0mMSBqrClAVsJsbAt09OhOIzIcNYXyJRqLCBvINOpUCv45nYVZi5P5
YUbuMr5TVHsevieYK85niufO328/IOuybn4XwmCY/kACWEmDmweEElyuIU+eh5hIjQ9lW5tnXXHi
nXYD/a/rcehr0BGmPgk1yd7MH/GFjreqT9i1CWin2qRrcG/nZmt8HUTWUd5u0f6tflW9dPu7JQKE
hf0Ldsi0jWzR/Joco5CnvGlwRUVXwVA/972bmOekcqdvtURg+RnTwsI4srfQJCflmK3zZBcu3Ula
PMqBhpzdPDRDFcFxmNNK/NVPndp8KIwkis/cUXmNTGTvfkpjmXmnKJ1N8WzTQH2kmcndoXuloj7k
ZlwsjzSsavOoYlQ3PeSeKYoHApQ6rIF20QYl8FcO3ly7z6UzzX+TnIGtWRra+0cUJrHVozCe2gew
GrHhO4O+xHftbFi/uyIS2BTkVKYPWiWnGnfkFj4qisGKPCaGohS/C1QTzd95PMohGNHSjo70cw0z
LCPAgWc5JNzh6pCV8t+6SYX9EUojWONENykCGGArxN9dgfno3aCWJe9MxOUcVmkky0NPRwPPRxO2
zhgUkL9jCXKlyabYR6us6O9J6s3mmGml+dGps6H/OKWe/WJgOricF9Wg/5yjV6CcrRnBTxxOy9ZF
xaCJaMDbDoqkrVEmn8uprrwH0DyKPItWx3e1M+KZ/Es636lAFc2hINTpTiSfThk4Ud6ZPuqPtThF
w6QhIFf8H2fntRs30rXrKyLAHE7ZSaKCbTn7hPA4MMdiMV39/1Ab2HCzG03owwzGBgZQqYoVVniD
GloHCM9A0WLEKaB6oObvwlwUhjMdQmTpw2PpqeI5szpVOwBlU7RjD33rF77XyrBriGjVR7ouFpKc
itcZfikmBYN0V5nngxLTeNy7URf/Zw2N1pxUPW++TF41eUFBHfIbLhhmQ+6f6vHJKLxcO9g50v+f
Z6yLx41Dc+VoOq8qSMQGS1VndTSbtOWpsb0maL3BfEKpQjuKoXqrYxoPpU1WSj5M5Iz47OpgsoX7
tuzyJjCdsHwc3ao4JYQp/puvGVpKRI1opkH2X9cRnQk9QMuqqsBIigL8Utm+s+2038gRr1wyNKit
hTpA2QL8+PlzpS1ufXYb1UFnggy25zbGB7VpT0a5STV6zTdXFydki6UEDkUGOYHlffknVESwutK1
mXw0TQyUgJAZrX4mWii8eyttq98jbgHKIQr1/pcep/2DkXD2kEYu7D2WE7a7M3CPd4+9VL0XMzMQ
bdXrFrVjxG+1L45ErNOvQ3Rs7t1y4CZDYqgLT57Qpi2pjmtrxpdZChJLnWddLcgLJ4aHPNWBNQ3l
B3t2xvdzpmm/PcV2N6o9l0MtW41vQ7y71NSW///PkhWKaYnJSJugHpPpXRS1CjDLHExhZrr7t+43
9GuoLC01LO4lY3V2iqhT0OaO26CWWnFwC1vsCQm3QrHLE8oopHyIlgP1Jwc8nxBm1iButLEJ5hEp
7lGj19KH5lsdbJYTSnJAJGbofKI16UahAGm2IqFqROPysSuz6TRpMCmnFvvwmJruRmR0bVYcUmr+
dBX4c7V2oQVMBUhdG6Q2ytc5ViyHWsV74e1fyNQXfVB1YaWub7duyksJ7GL5Qkl6aGQB6rN2tvrA
17YctxrToIJLMrDM9Z8tx1MClL1IW95mae9VR3p3paf1OzlXW6Knl1UAjyhq6YoCMYKAuLoQjM4g
+kkGPhM9e4w8cRfo09M8aIavzupISFIau7TSXm6v47UZos5IfWrh9CMvdz5DDOKzMrT1lrpYitFs
76q+mivJjrB2ayNeG4rGFukqwy1M3/OhFDn3Asn/JrBwpfbz9L6hPbR3inHY357TZWwOcpC7aMmo
oMVbq4vC9mLFHIeixULcfHKQuQJDlkj0NQvseJpwKx2+aDMuJ4ynj+B0Yewg0nc+sQI/z0SojDdg
H/CoJV3+LnIdeadgknI0p9Lb55IwUyFr/joA038e4qraoYWZfgujbjFfQnw9MmDEeWih+1YYKRsl
Jn25Ss6fG9pV9HiXOB0I1hrJOYpRz5VUiCAsumo+elZGTOplqofiv0OO7Xtqm4ZHqwHd7rtNGyv7
trW8z7EYpp/unNmDHytOa+FlYFb4NGmlPfpO5HExhoNDkOdBIkIKQpuH0R/hyHe+PVrzh6Qjg8Vx
IAW9mQGljjc+9bJn1vPylvI/UBCKx6/z/ueAEh6GnQq4NmigPe/ceJCHrlCyjVGubKgFvYasEcqf
7Knl7P4zShJjAVdZlQimUO/2OH8kLw3aPNgXL+rt5Apbrn7XBlyMLBnTAv2krV4GwL2zJUZXBJHq
FsCNsahK69H8oCta9gcHlHAjVrw4mhr9Ggx2yWuYJ7XA8wk2ZJVguqY+sFyY8L6h11zdM3bg0c7u
HePj7fP5qvd59tUYZan/Idv3SslaHVDk30MbBxkjaGOtVZ8b2s8D3AK8UgDImSWGOPEw6S6uNpPh
HDq7sYr/Rs+oqgcjnGztnkd1dB6mzk21Ax6zmf2tr9B386eqKZA5FnaLW02jOeG8rzrk8IM5Dl0X
8+TGTnRQFCD7m4de5CPk3U5zkyetVQbymWjQxrtYxtI71UWhyXtCrw4f0SnyqKxPoFvV9yP2UeJX
rJAy/i7LfPQ+l0ZFMmSqSBQ/6rGdyQ9D2zm/LS0qf1CSX/pfwOYRokvyTH5PeTeRzm6MzMNVM5/C
Q2rnzvMIQiX/iNdO+h+UAPeTuZCE3nvTbFmPcu5yvA5Gyo5vvf3h3oBdoeHK1+ccLcfrn409wmcB
99Pj1AtW4OB5HUDrBHCknLmZNz76+qQuQyEHjILKqwTnaktDonLtCHpoUKR5+qkpFbGnhAfrQBpp
vhEpXhyfpZROhIj8E4RGAuzzaUXjVLdl2WmBMprWX2/oYjifnWt+RP4wPpVabW7t6IvJ8diAo14M
Pxfl1NXkFLNTgCfORpBwfWB4N80iOcyzSN+LuNDGw1uXclGPg1dI3kCnfl17KhO2RlMJK8iSSN0j
JOr6rdrHvqGO/90eCXDi5cxYSGwCXV44BIJXV58bj56HVvQcEEEq8U+9G73+g61Ow3ygKAZHI5x6
8DJC6xrxEQsx5+uM9mcfFAl8od3ABocPQVULYxmZeI/YH/RUC0pX1O2zDlLLw5JCKfv5vQa/BYsF
NELKDy1skGpX4in/2FC/zwCRI0u4n7Eet33F0SYYnHMGdSIbulG7jxJ0FPzajOoRmkoepUeALxNS
/yxKeeSKmfSXeapiZ+9qk+t+kGZTI+eQdZYBzL5wQZdj2+TsOk6YeORvZX4cFXscP3Dnh/i6SQuu
kNq0IvweG278A9FC2ldRPFvpMfT6QT3paKvbPwo18QzAIF6lvPQ9YPKDYpfA1i1rBvubzl7m7Ro6
9h5kMmwqHqvctX8WvSzC3TCMHubs8wia3iKX+6t2tPW4J8rOPnVJUg57L8EG/V4zor4DSjClxBAF
MFBtnzpFjs1f3y1o36TWlfAP2Hw8J5LKGu29KBG9OhZGmiQ+QXP8Kam5MRP4bt7fZsCj4imv6vy5
RnD0hSimsvxinvL4kEvF+dFT/YMOGKJf4g9WT3Yiu6VDlcQYoWWzOlE7kemc+POk1vpRsPVjHzOV
+BdCWWHhN2CPStxLkkT7HuEnWB30OJf2KW3x0tp5XaLGu8rNc9jZU4iVTjja6lfCj857l2O9MT4N
k8yqo5un+AG4CAblRzVGAr7Ejc6FYqf3mrDfWbEedwdTKb18h9/P2MD8nFLYDLePw8VhWK6uRZVy
6VbzKq+uy3aMgGd5bhJMCft/mCEESTev99gVEsWpKXZyXN5f0jROI//20MuPPnsyGdpa5GMQgwUD
cIHQK5VGYGwGbG7ShjvwvDWw3ip6d3uUNQSIOArg2fIPiDkagusKCJT6Gs6lTVZVezMvpdvpuW/E
rgrIIS9tOlkkd9Nhsjs9OY1Gnqu7vpnaLXDla4J9Nt3Fq5ZKJ1pxKDgQlpzf4FD9aJvBIQ00Sxru
B+yNYu8umwmWdqY01PqkAHDRHty6Tyqi69bj1GDj0iMujkHwoUvLsX+XCM8tTrlVhsWpUVTMpBYR
nnZPl9GKF7hfjYiYh6VEEdaTQVW3z7xjPWQJDopuV3xNZN9/Jfroip0jRYFXWell407tFVX/0OAo
qn/osJP5aUcoOx+VKS6tXZXXQ3fHtWQkT2bN+zr67SQm1e/KUoLLr7QmfWvwRlEElRAdoQP6gIDy
V2uFpEaXJmAGwcRqJ9UafxnU/A81lnBv34R0WZD7AcvEJlkXyBbTrUFOThqMnmyes7pUf1BK3jJG
vtyEdMFV5M74+OCf18EvttnoTLW5EkC3cDJ/ssrM+ejRJQat5SSdcmcWqimOSaEqmITFLZJAvpSF
1X27fRgujhzxELz9ZcJgwcFin69rDdEySszOC0bcJ3YdVUla8OaWIM/yU853OunYK1keRUTw86tY
ZfSKmFdG8YI+6/XpCN5XHOxZzSO68Vb2aJilATGnD4Wz8TEvl5mcnwyDOHwh6q8paCVojbHFl++h
bfoeGEVy7DQ8x3Ktu2fQ2R8yUe4rNTlZdff19sq+9tzPJ72MTWGQlMpd0H7nS+vFoytBg2YPKm5V
lOj1vvmluGr2YqcRIh1RoorPaaUkXwGA1P3d6MYx952CWsi9GlbW40Sb+zuEGq8E310O+t4Ffy0O
SKWOw1Ms1e6tVkUefVkQ+Vy9i5gzF/H5LwxaHcPZMs4fUDyWB2xyx1NGQ2XjfbncCySYHtgIBIJB
Ja7xyhSZzDlSmuIhslyrCpKkmj9pFAmTo423XhNWB28cp/e3P8ZlsEwdmpoMCCW0E+gLn0/Nrju1
HnA7e8D3wTlUo61/c4xS4V5v0i+mjcHW7vaAl+cKKh2YWfIOUgIMfs4HVDPLSAb45Q8aYkN4bfLi
fMtyZYu3d22YRQFmEcBfSKzL//8nt6FyEWO5NWQPtYVM3iQBYFbRuIUuufxk9CQo+VD4QV6DS/h8
FC+f3GgGVLJU6Kc7nNqmd71w6veTkOJDlif9f5bajZ9vr+DlJ2MB6d5TKATdicD++aA0B0yph1Hx
4OZZi2FkpH11US775SmNtq/6WtvIpy6XEplBxMXxmqJOgLrG+Xgd4a6QoB8egOjVfoI9MfhRr9jY
F8tPOb8UzkdZ7YtMM2nmgRp9UBMzfmdDSkDmHh9KAUhvI865oL6CFyV84z9I/1EUX5fs4iHtstme
8ocBH9O/dio9QoS4qy0aorPM7lrDjcKjXdNSPMypiYm5bYtE+UglMHPxB9XZSGXijYaPSyDcgSJy
+s+WXdc/ks7L/3ClG+h/TPRvDWGK9lCqEttBSr9p/UzBcwD7hFt0u5vyRkZ+J0yMdYsyjBzQiDQD
95WmCOMQqV71sxwZ+pkqm6jwDoxlH/oqQMIvUa2Z1TO9Nn0LpXXxISgFW4sKI50PpMMv1GK0wQT0
F8dBS4y1t2KUS4Rs9UNd21sc7OtDYY9B2ZTq0xrtTbe+MCNM4gNhJw5CuSYZQxj/LMh4TrfPzJXY
nVqaCk6EG4e0eRUl4Yycml4FxUVgV+WDvo6/2k5k3ZmpjgtvM0noO8Pw4E5eu3HBXpyeZTmXxgv1
NcIIe5VCFxgQuEPNco5W595xxNRTBzJ74zm/NgotHnTIsBlZeornZ9TI6mwa50K5d6Ome67dsX8K
q9Q53l7Fq6MsyBdveQ7593yUGcSqAl5cuUcyPHluqrF+yDtrC0d3ZRSLng4XzfIMAlE8HwXSG/F+
JhFrwgPCOSVVU7/XQWDZd7dnc3F5A6WGfE/8rNEJh5V2Pg7qJwOaKmkUKLba/8BHwf2OTUWHQYUc
J+fjUBWiP81WFm499Fe2PbgoxgRDxx9rRDA1hIWGFSpwTtsFGJjEWHxGRUsRp/W8ZOO2u7acOmVk
gksOM+WF1TQzKg8juOBAdI7XH2lu6tXeqmzunNvreW0gylEo7pGhqhe80zrM4iIPQwbydKDceFrf
0X9OP799FMr9r6yipQC2mg4MZ0SfiyEKpKP88Ro9xdo83OKOXbku6DL//0Hc1XHigoczCZ6a68Ke
vheeoDRqhbK/g/kf/2ySztg1mp1xRZrUXt4+wQUWR0QBj/eip67SS+qlWwHyroV3dHgS/WYo2420
8drm58KAAEP6iLjq6kKMEGfpG2ynA82ZxLHqK7lv6herecZ6wDzmRMIb07qy6W1EJBeWNa49cIzO
tyENQdmVlpoEemiaPz2jHRczaHvWD7SkJm3jvn9Ne8/CCV3nELHbqciC2lpfu2PH0ZuqNIXO5Cg4
REA4G+KDsJbWxug6SCdxJSyWtZGhWNGu7/Ct5yUG907zc1RGPzKaQeylblN7mzE0R4wvdaks6QiN
qfvWrD3toarjrtuHsqMFpAL8+VK5XvlXFk0P58ZLzM8z6CjzKW2VxPTn3q3nxfge292PqAEQVRRZ
b+lH27Pa7s4ujLx5X2az8TWOVHD9t3fVRdDIfQ0JAQw0HQZMBFbhFbh++tzRUAZKj4e4UohpL/Ag
9CdFfU5ksUUwvPzavGQYM/EWkd/Crj//2nVMyyRFDiQQJWQBNUWoBsPD3Ef14M3ooIWLg/wabUXc
mchhzoeCyYiTbA3Nqke99dhaeXSqq/L37eW7PC50Lzw0MgA6UgFZS7K22JOHuYIu6lS4ycH0BvF9
0N38sSoqbY8y7PCcxf2WFuSr0dP5Jmb/Uv5aoAHcq2uWcWdmU0OeDNlBZLlt+9mgROJZX/Ap9wqe
6ClO6ubgeVgd63HxHsms2gRraAk0KEpVDeNPuJj26hcl1bP5O/7mylObzaXuj+zeZEe9u/1kmv30
WI2QC2FLuUh4RaIshT/UoY7UkVlC91MrkX3LKoRvfYFGcX+KI6XYSqUur1yEERYhBqot4MnWiWjd
DsQcdtsGfWSLwc+dYj5h9qx+kFE3fVH7Wp66Lp2HhyKehLERClwibBGa4GhgRkcOrHF3nG8iTc+m
3Eh7EVCXRmgCpywEoNA6Cu3nOvVk9lkmeS0em6xxqxeWforusaAv/4Dojo2vdiMmfacmlChfbu+7
yzd1cQGDY85zSjVs/dp5BEAeduJFIA3yf30S8zsNZYy/t0e5PK3Qyjyg03ScaZ2tzUwSp09A8UHm
dCYw/H4NZjTZjRFJ0h3803nLveLyLlrAGahPQ9JdqHurxUZBRzfmkMM0JFpdHkxXod9jgZ+td3Ns
j1+tzLB+3Z7h1SH5rDabi1tpDVRz67wdPVShgxbHr103qPahEW5/rMraPTRptmWHdHW8RacC8BCl
2TVL0MY8oUAfjEtpHML6mA5x+EXPyuIDnV+emKSlj7LxwF4ZklqAQeTIbQGEaBWzVK2qETYndQBE
WtwpcdtiVt7Gd5WF3lyGjNFGuHdl00BRR6WI+iXw17XaDMpmtWjcuA7MKWuPmpZPT0PWOg8CZbut
47kkFucX4cJm5XLnKBCrrD2Nac2Zo2pLcKZ6BMQkldbkQCtw7c8TaqoySEXtvu/MoXoPLp+eQFaw
bXdW1+HVnhgGoouWI7oJUzwxlIfbW+vyaWAN6JwAOSK7hOd3fnUUQmQZpbsycJtCItRrHESRNn8o
mBS7sSW538tB1Bvh27XF/3fQ5d74p7yFVKyYuxAanIrb1VHkhbfXyggpTlXb8oW/OpSJUxiFf/Rk
1q7VE1L7BmQZuO5mqR1L3otAVwu5bxGo24DgvpY419+ZEJHiIGk6fIf1tGgGAW/RyiBEbz3xHVVB
RzIywuGZ88vitpjwVL4uvfDv1Ffu+KjPU/SdepjZ+mGep29VR0YpmOI4znoudxUl/lWKqMSD12gh
PP8a8Uhf6ajKzF3yVq9kRgEmtAixQRUHrLmKYDrFGGIExMtgFhkmpJYpQGs6zUZIfOU7EkKoy/IS
wHALnm8ZezBnZVAaUNSRUO5Qvp65+Mo5kCH37u0jceXVWhJcQkpiFpWw83wo2sJzH5s2/G/6+uAU
auy669x6o1bAsmzQeSkTIHa0QBjPR4EdJQQyFigWDA2y/EptPMs5E/vbc4FGx89ZbUqKrbRIaMLS
717XWwuvd0IwwUOAXVU+f0+AUc8/DPgO4tEoojKvdrPC8/0tF5lS0BFN6kYc3H7W+105YRf6UZ01
LNWwuRn7g53ErUInEhPK+3ZQJv1vkdXGF1AAVXqieIP7vJ5maEUb0mqi3ZzGxifVzMlaBFAS94nc
MEXe1R4bzT20VgOaqMNlwb6Ly1FrH1qLVNEn/y7FDq3MrHlnK+1cJb6VaokT+aIB75n6okyV+DQ5
eqTt8wmx1X3l9mYFk6XMZ9/prTYHCCi6rv+hVv3k3EmrK8ogUXI12eloaNcn0xp6rtiw7yRsvLgp
dhOR248izMGs1r2uxS99WTjVoSOQ9HxDE1b0rPE2yV2ZplP+EkVgtEq/HxM98VNVH/sjYrN2j5tI
aJZ3ZZM79q+y1icJbcyd6nskNUvzpUC+Dbg0jUPnV2qpkR04aaUWB4gYSfib2bbWzhBuaAMYCQ2V
im7Z249RIj1E12a0c481X+vJnCIRfXMbu/4eDrOgxpk1qJK2lGGbE5aqw4+JSmG9tzxpm/44tHiX
O4mpNHexqcjkgzMh7YoUIQ6RrW9g0pefkDHUv0b9CM3at5M6neQeJd1O/y2miVsLpTs0WkWfO5+k
nD0LEd4WEEvZIpCSJSUOdW4hHdwxYlvgzo4hXF48zR1Nh1OohoXua9U8NkcjVBtln8kwcb6MA2+7
P9iGmD8A/mwcVgoFpx1wzkn73hgUBf3etJIfs5GUOuyg3qwPaZe7ztdJL+VLruYIzHRZK+YnT41F
fuoQ/xgPOLPyUvqObCFP+2PTpd19GlVKdzdqdY/Ws+NxU8H3ZNP5Ne32wjeI5YYj5nf678Gw5+jL
7VN45UZZ1Aio0i0tj4uusMm2LcpMqXkYUjT7xdwj/RxVjbcRRF25JBkHMOkC96ZMvLpTPKR1Swwr
myAfMyjR6HmjmTxJ2EJ+01Fk3bhcrkyLLhgZMrQ+QBfrpAe6yaDjjNgEcNWavRo34Wcd1scGifbC
k5ebkiIP4AACRDpia7i8WYf2GNuItgJn8MIPAGS67+DLtZccZG33M6LDM78jki3mu6ku8YCsUq9h
y/aldK372kit7Gma3LTZeTUNyqDlNex2SufoXxFC1MVzNw1TinYkPrp7OzGLhmQoDP8kUZ8jV94o
RvrJ6mY1fseON7qndJ5ted8mIDb90ephoqpKh5YnSgFusq8gKRT3t/fPlTucyBGdA4RJDNL3VdVw
hLmnaalVBzIOn8Bzl9+k6f4xkEC6N8dsy2788rOCpSfV0GkwEZCvExw3rVMEuxxB9N/m9znQtqdR
F9PGK3s5pwWOBCSDHjrV3TXQvYlMYC6INATlmIX/LSrHNHDtvH7WQjNUd0boyR+3V3FZpfOX0AYt
SjcDnhSJ8roK0muIDA/ZKAO1L5rxIM1GDndl2xfmoc/yKPKVWjrNXeU4mepbwjXkLlNkGH56669B
K4ffgOsAMY8LTVat07zWNieoBGatLzrwCHqlkUu/0IJWoDD2IioAmkyNDUiJlmL/vv0LvG6X84VA
NJiMGSkYAh1OxnnoYUFzmRZTiQCRDtvaj7NXvwuFkhZ+3obYa8s489TdhKTYo2sr6fwgy7lu90Y/
6ZpfZQWdQ8dVWoNKSlSmO1vpQnkozFTYOzQHm/gkwzb5IZtxfldAHtjSerrcOfz6yF4SoqETCtrm
/NfPVYzPhp7UbQRg5TdVv68QiNtFon0kdbE2As8rCRKNHO4gumDasoHOR8uQCNaQ0kZnzJlb3+KK
2tc4FMy0dcx5fuBW3Gi5LfWD9dchXAfJDp6NCuQy/X+TIwft7ERmPBbZpD7phixhnooOE4O8ucNM
Tg2mbHbBOXb2xjVzefCZJJKotDOX3vK6paT0doT0YF4zVYrHOeKi+ybstthPVx8pqE+04WjTXsLj
SmNEJz6sA6Mq+50isACdy1bZu2o6bryH1yaElQlFe7yoKNqvllJIM6I3wFCRGw6Nb6Shdiozs9/4
YpdbhDI9txhpCTAba+3Z26r6pEZq2wV9meIvmqvmM/BifYdTwqs8XfI9Du1p42NdngIbsA0vHIAz
JBHWQOrI0/swkloHe2RIp6BJVQnuyUuVyMfBdYjugJDWW1bIrxHE+eZc6PILZx4XLCDjq3JBAyxG
ZrBoAl7SWHnxEtkqn1GkkPI9TKI++lR5czwBaSqpUUFJxvl+1qSidvBbwCzucs2UM1WGov4B8tlL
vyV6C2K5xe81ej/IznZPpJPmDzXsogTaDkXhz4nZK97eGup8fFbCKWk36jOXu4QHAQIbOpWYDlIN
OT9wYaN4c4+RReBaeF3YQz6/L6le7G/fupfHeik1Aa8HbMNOea2W/3OsOzjaeAhJGTSkXvuSiKHZ
hQQ+va8KI/lqFWN+jFB6epCxk729K8fgJIH4v1FdQ4vhfIq9PXRyVIQMZpDwp5Kij287iEjdnuKV
haQZR4cdNAQ55/rmmhOFVlHMKHaumIExasVXtZbmRjx4eX8spfRF2haZLwC2q2DIHb2oKmOLhSzT
6Yth9+MT2aF+Z1QYRvwPE7I5Xq/oCxL282WLef0HXZgygB+mo2sA46wxcv34P4xCCXIpfUKkXZci
BZJ2cWHEfUAY2u+j2hiQr622KgFXPw7YPHChYKOp15zPRWfz6Wlc9wGC5t4x1SZxQiN//n57Ltc+
ztKkc3lCwKus1ZvrVmvTuHP7YC5a8aHr9YRr3qlAI1nKRgHlcijKTVDa6AeCJ4OWeT6hUFaOmNOB
cE5q5X1hutmvUOhwJmjfbVzwV4cCbYr51NJpXEv/Qi+Nek8AsyEt+O0AJPZjq6E20CtbnqGXXwnS
J6W01x0HZHP1lcDhTF1lJotiENIck1Ih6opIyeH2V7p8O/4fkAiAMjHUhSRBpI9hiqnKEEipy3lf
0Fg5QbSo1A9JxKclT2rMdH97zMtHkiAMSvXSwV2gs6sCP3h0QPk5Y7pC2O8nu598WTaLk4qeBbZh
J0fFrbaO1pWJAsJBMggddoKAdR8d9wnkPNB5CFSjAx4Xo9qb40bxIXbt5jGs9C3HwysbhXQYYdpF
NRMt4tUkbWeC0dG7Q6BIKCzSxmzJC6vomLa99+ZXi8ybzJiEn/I9N+L59s+QHYFpVYyBcPXqDoz/
eA+FdAtKcm0BoTLYdN0RC1LXVUrL7OEHZPEYNFVnV/hcZNjpVFJPpiDRHfm5mHP97Uj9hfxGJRO+
Henhuvte9rR77bRBwTkDsRlCp0S1JsvNbOO5uvaxwHJwrBF6YnKrjzWaVYoDQDcGoVG1QRbZ+qk0
cANAMqjZ2PxXlpGoiTKJuahW0XA6/1j2RMMjrD01ELVm3cVTn+1j4da7hMvx2Bul3BjvytSoA3E1
gv0GQbxu4EmrUu0Wpc9Axbni74QtFhqCoVU+kNJbG+/xtbmhkWWBg4QfiebE+dxEJaKGXaEFY1Mp
B7fEzbsw8+JdNeNB0ISbKsmXFwkNACpcAIyg9elrykge512jFLTN9My1nlVqnnuNeONbmRXVfQiG
8SWfEBC6fXtd3stLMxR/CtIjc9FnP59kNQKlwh9qCAi61YOWqoof4QpyfPMo5HwLipI4mlhxFYlC
p0jnrMC61mzmdrqjO4T2BIohTf/mxAg0CBJgjAEghGLs+XQ6G6+SouVYt4aEI6XZ4ftZUdqNhtjl
LqTiiX7hgpRnoHXbGqMuMy1wTgtql5iGpM/chyg1+1VlvlWZnTcFSDRlQmCqMBjXMRRlDC2GaDwG
HXBoH1pk6beZlu8cO67/h7UD4+Fy/S5S3etubl5RgR47dQxm6OW+DJUMMQhn67m8tnYkraQjAMFc
Yw04K4WqzWJCxp7trmB4OWi+kvTjycaD43B7110bCro+fHZiDwrUq103uFZuOnUzB7Xj0vUl8oil
DxlgyE49cLrfbx4N/UUkwUm2NC7e1Wiejp8Yy6VS3vDQGpvsYi+GwT3i3/hWPXU2BbAqJOK5LsCH
rBnios4aMWSDGrRt5O11fCR3yFtVb18+cLCcId5JMqs1+KZDLXqsk1mF3VjWO/rsiOMW4XwyMmVL
3/HiFqKXS36w1GbJFvQ1VVs3IBngueUELmXq/8Yx6fb1kGQvt7/Q5SiwCrhaAany4PPsn18O0WBm
cd0ikdmOoj1R95+f3K6GzXZ7mIttZ2BRx1UKn3nBEq+D6kHmbj4oGaWEBc9SJB5moUaDzZA1bW2E
iyeKdohD5k0jnL+BkjqfkTSKse0trw9kKsJPdp/JfZfP2mlS8+4oRLWFzb6cGkcXfVGa7+CeEI05
Hw9yP/oTuTYENJiVO2PSU3+QdXwcNbFxmq7NjHyEtGQR1uZcnY80NdDKMksdghR76gMtLdqEyVgd
a62qv5pxtZURv1YKzgpALCDOCJQ1oQ7xIK6m5kh1jhzqg0HYxdEuhg7+4BQo1ckqrB5dsF7fMzlZ
D4jaedCqde9EJ3Q4zUDmglTHVHAySvPRUKetU3gRFbDKWGUgaanxrS1nVZiKE0dW0lDGIHeqyZ9N
Y96PVVc9x3Ux7Fr01j46WbfFXr2k4lAJ4wU1wA9hC0I5/3z5x9pqGshFeiAp53ovYSqn4lNujF3+
saqg1HyP3NnMj5CqTf2JusWExEvXuOJhiBGAPoiws0I8eFqCaq81tXfeMFrmDryVOdPNLjCZHfQ6
Cn91NFBcn75FrvyxlcjKs6Oqjipc+iIt2l08iMS765LMbQ4S0+DyUWJo7X2dwqpO98TAlfBJ93Ll
vxrt6thPGk7bHomfOPKxnJiMft9QnQp3FW2P9q0lAVYHvAb4vOUkXDByKMsWPeGMEbhogKqAB3Ty
oQQv4dEoU7FxqVxuAwaDTwz/h2ydtOX8g4S5I4xsdhaxa8/+aXRuE7007WCWez2yjPLUmlaYB3Qt
py3ex0V9j2mSJ4HkIAKh/LUK8Rur9KJ0wk8jbV3TN7xM3GGdC5RNyvZJSEQwd1ZTi0OV2eHL7Zv0
8sJmouBsSa2hCDH180mjBFyMrlkbQYVmyA4WZn9f2NW0QaS7vGoYBbko7FDA9TPa+Sh6PY+5HiZm
EEf6lPpeZWftJyqetcdo8J7RrimGcSOEvPI9gW0B+sXdg2LFuqRoKQiSTgODkgpOcjfbiH7Rn1JK
c1fro9LtctRsIlB73D/3t1f1cr7c3tifU1p6NfNYfdAaMMtsDaYZgNeyjX1bpdVEUwxjgUNcxkXo
m23UtPvbg16+HECCFgIbReLF/mf1KT1XAsyAVgyuyXPvRWQyDBzx+7Rwt9QPLzfs0lUnnyHTNkHp
r25ywxqTtqGbgYojNsiGHr5r8vrzMCPib/bxZ6Fg7Vz15sYuutyrlNkXdQQCQNK4tb36ouExpAa4
l8kG6pFicrTvZSLeCjCkIAJeYFHEXKR71vxwTM1USFBIMAyOK3ZjbUSnzowsv0ardOOLXfLByaII
Y/CFeg1q1zB3Yeqg3+rWDQo1Kpq/3UR+sMuAXAFZoT3qnAA/h+GxiIrE2YdtZGiInNOOQJTFKqzT
mEayfrKNUMecXFJluSuNkEiVW1xUOdoqNR5gndWW2Rb1YNlL50/5UtnhvqSCBIx53Q8fUy/Oi6b0
AnBeYgwydbDgVkA2zPb5YGvJQ+nWWrvD6RUzG1fBeeogZBl9vr3jLzcENyayqEgQLfS/9acaUDhy
YAiFQapW8kuU1Yj4wUj5dHuUS4j8gkwEBEnbkS3PY31+e2nuEC4Q7TBAupRDBXQMD27LyrEmKnrK
oXcYSKCIm1kL/GMocQJ970oD+Z4JhFd/r8i2v9fbTNmqDF2Zvku5Fz8mC3AeXInz36sqMP6YkQsI
iimiiU3O7NX+0BTDm8E6CwdjocqDRF7K5avj3k1VEtV4Kz4gCJvttFHIk9IghHJ7nS8uTc4AvKWl
OU9phgrD+XSiIa/wKqkpLADueOc1sbir4cM+a07RPSh1323xfS9uMQZE6wJkFZ0g8onVtIhzlblU
KEeag/Se4g5TnxOyVXXlT0mH3HXllNlfs50nhIDYXBv3zMXXAyQDZJ0Xn++3EMTOp4tqbRYqFS15
3N8Jv0u6smh+eFm5EdZcWVZeIuLaRVoEueLV21uVRUZ3Naee18Wzcsx1MxS+nvbVE4JzsXG0jHjc
eh/+j7MzWZLbVtr2FTGC87BlTd1VanW3xpY3DEv24TyT4HD13wMt/l/FYhSjbZ+wFz4hFEAgkch8
h1s4MxqlKHWBefjdzVvWYREMxcN7Qth/HJJR7JoiqdNDISLv1dVGR/Ndtw//l2G6B0wPzN0eWGTl
+lgnJ98jEDbB/v7WWllryfwC+wGOW8Nn7nqt07aKnJxM82zYLRwES0SPQWRVD/dHkfvlKigyaURZ
JdKYGIy/3PUooyKg9bWFdm6DNn3oKsQkmjjwzhrbb2PzrGxdiuqStQIqlztkcfSDYm5zOvXaeRhV
sY/txEGcw0L2WBnznVk4xj7Q1Om5scMtvvXaJEEJIgYCu4OhF1lGYg9G6DUNGnPIDj0B+52eJQvt
V2EP4r33PYQoHoukM8DXpALJ9Xrm3dSC8NW0cwOG9QH8gPOgZ0X2XpawHIXKKZeZtJhaFpUUJDhq
njGcj6SqTnGj/7TawNjYgCvfi11HnJH1Fxp0i+8Vt6FTxgqPvdAW+iFs9eoCshW4lNHZrT+luvM5
wzLoUITtuBFWV4cmBZaUculUsNj7+M7kSmCEusQEZS9Vjqa7neba17m3xXcVeyTcjbwA5LC9JX24
EnkwgJIaJIB1qIAvzkPQWF08BLN2LgJTPIVxGx1F18U/UKDG3HWu32sbyO3MMx6kBVVwqIpLQyFw
Q5omheuR5ne011ype/yM6gTrRQG87P5ZX4kospCGqKMU80F94Hpv1l2oUnrFTiTEtWSf5Gl0LCOy
n/uj/FYYWYQUhjGor8IP5JZfXFHtFNhAmU39bAflZUSUI6uURyNSPqhq+DVXrIMqnH9rw3zpI+9v
rXF9HDIOvWVAby10ZxfZW5C2tXmD7KSOSKeSV9XyB2kj9mhFotOx6Yqd3QXpJYfK+3B/3itBhmtR
FkZ4iVPmW6QCSpVE/VzV6Eomef65T8P0HCaxdZibeQvesrZJJRUP1DwLfWPDpqp1XycOQ6mQwn9S
oRJnI5rtr0EUJI9p4HXvfRrSyQPGQzJJ/CTkLI5jFiiqObupeW7zPn+mQJ/uPSQId6WiBkfVrp33
B1FZ3KKshdAoml6LeK0ljRbibaefsW6esX819H2smu/WM2FWAERAKdEw5O27+GCN3c8xnAcKNY7S
Im2qJftZz20fjaAtleuVHYg6PTh1lf/J83598irdCKCZYa4TtUX9aXDC8KFyh3IjamryclmcPJoa
ILqImbzPbjoboh7MLFSNczh33ol+RAB5sgiep3ySRuJm3TWoqRiRr5TwN1LRB4dBx4jj/kFY2Z0c
APIJblyi11IlbW6omeImboDK5ylEpbQNzgosDmA+g4c1qZls6bGvLS+SuCYxB9Hym27YOBmNVqIx
CiowmPZW4uq7ourm4/15yeR2ubpgVWSRm7fbjfy6cJoqMfTQPFvW8I9dKV/qyXqiJ/HKdf/ZjafX
jeFu3quA5iSKg4cM+Fgec9ebxslz3ZjCygKLgJzjCQEjET/yfpqHfUcxI9pnc4LYvDOmFTlU13Un
J84y7IXmpip+WVGS24+K2zevVSgs8zOAu9jdB6OIlZ1WKYZ7cpTBee7gPMksNh7xHCnsTD93iprp
f4ksQfeGZLmPn9opTj1MFw3vi2XPU7WroozMqcX6tXsMZl1NT1PUWtADFOHmD/D+RedDXY/Fm1FP
JgY4rVAU4nwwl/tobM23asgy9zDqaufujUYxgU3CaIINi/q4u9cbngZ+oiAT65tOpKPZNDrBN758
90vLszHcp3WeRAcjSFD7I7FFnWmoqFsdmf+Q+VOQ5p9dJ9D/mahBDzuhm1O+H3Go4emgBsqbXUFP
fbbUKtSfyihvz3roVMWur83mWzQFQbUzIrV3fUR7jeyh5p3yo1JUKhJ2l5uRPxEn4T9pSvpPpgqR
noZ41H+JAM4YXj9tIj7YaRsXx1rPc3WP8VrvbJyxlR1vgwWXFE/6IDfFLBq1GNrkiBi7tLb3RtIb
Oyi37yZUsgMlEYWFpRB6kwGWBSV9b2DHh4pu+eoEF1oxpy2tkbW5cD2TbvFQ5zWyiMMCzIQzgx86
N20f7Q0xOocxEFuOBmujADbkJUVKKfU3r0/TwHXiuUrAXCxVfJnVdHjLRRoe7h/a234RSyZZBpg0
8llugsRITbHBWYiCZmEiqjzJjthTydOEajXqJfoepzPQMK0dkb/OPVKI+wSHw3+wzWyNfdQXenop
kT/+KFqdJrtKeSbZ+o0r1wTUSAKmbOGq4HOulyKaStBUAZBVG9nW74XVaJ+mRHEchEYsAy/TpFV9
KXnzc2qG9Eg7bjrTZdh64699EMTEIMVIhaob9nAXwv9QKsKbObbzS4r48kclN8yNSsJKVkZbEm00
ZCKoWSwB3LNrKlRLyP2IOL+mJAhPgmO/y3rRbyzrynzQTqHYBJNAAuIWSQsMIrAldaCfo3GAi2YV
7i5XnHbjElobxeU8clqggnBkrr+dsKy0INbq57jXgBDm0N6Gkkh1fxuvXHUgWv/fKLe4vgFR3GbQ
z3k5iKcqze3PkMt0Px/i+aLVbfUlE+XWe3N1aiZEHVIlj+Rh8Tzpw3TOozZnaqXb+0rrjQ914Vgb
C7iyIcCAghKTyQL1jkW0CZWoM/VyNM5JYOn7IfTeVHUy9nGZRhuLKI/RIl9AuJBagGPzSGf3XX8q
HNoSuwGzBlEcHKZSZ/Z06CY3bY+iLdJnu1Y+F9HcXJImML/f/34rS8nQzI4dzx5Z7hLD5R2b0QA8
N7ydDxmB/IBVwlYt8pZYJesCTA6NDpIvypHXM6yVKRlLLzPPWdi8BJb2P5G7CqSq/ugq1k8vjveJ
8t2plY+ExM8znVBEbPRXF6CIT361p/da+mE/fIrb6bVr7HmnzdbGR1hbCa5JgBCIFEgO2PVPNOiC
OPrEStDJwpd4mt1jmGDXdX+912qHlPL5oyypuMwsrochXaTz5PXmOYBJD07ALGukcMVsPscDptBH
FCLD/kNuD0X2pM8pZVNNR8PmaNJm1MiDUmfrzbY2cV5OcCCI9KDTZZb+B/8CWD2KuxA4z3mP6TMO
HvlBTdwtHaDVUaSQIQVEvAGXSJORIlTH/MxzbY3dsdSFeYxF3fyH7UwNHxwkcok8eWW4+mMu8TxM
EYIRJpXZTBxq1S5ONsbuG1vlNjLA45DgelA6zGf5yh1ETfuorMyz2avhUaDqC7ZE645V2b1/2eRQ
oEqogtKlWJKZJiTyM6MtuYHV0IJP38TDmxNt0mDWZgQwB5gWhW1J6bteNyGyPlYMYp1hmQkCHQnF
mDC1PFLXoNx4rqyNxVuF7gBwGY2yz/VYUBKBntvsN0Shww9jbbQ7c3CV89SU3sZpu72dyBbJ4lya
kCYV8sVh63sE7UfFss7lgPe6FZrlc2F2xQlskvszBkDt16JTN/bg76LDdThnVBgYCCFRLqCJfD3B
OO8KzWlViwSSR9nzTHX+3yT2isrel1FV5FBlIjXiaaZXrzr6DPMhyJr2bQAhLHZTq4vGV3HNeQ0Q
hkgAeA8DYgAYO0A5FpL/yvupr45WVfYvgReVfycNqhG73jSzeZdCEJp9I/fC16Ys41crsrSv1E+b
xtfbJPhS9fh6+roiEuW0EdnkYi6njcUA3xUqiOxiL6aNKkVstZ59hvId+LRwjYeGuL9LAyKK2Wm8
xRL7UysS4yELsPLBrwJbjDGO8w+Y5pX7+z/nNt7wK8gQ5OUGYniZzilYK9o9Krs40zThHm9SB1LZ
5G68rtY2GDkjbAN65pq3rGDqPW4haaPbZzNWxh/joLc7XDHyh6CN4/MMEdUXovI26NorU6OxRk8Y
NgDIj2WTQmh6b1h9jFJSG/7QsAB5bURhv91fv5Urm2ANDRWoo0xSlyhEqxWmO7ciOBdhaDU/VEfR
IWV7KJknqLihMD+PAu26MIxd/cSVbYbnJsPs1kdeNWvbXZ3raex7Ie3lL1ioly9uWevpo5ME2QCF
27YSpNDnIjwnfZE5PsqLubGxJVciDVcABREoqFw5SwDCOA4Ff4UOaoVDuUd1Dj+SDnpSiYTG+68E
lkvabMlO3E03YJ6LOeUUOmTbmX2sA6/dK3mpnNKq7zaGWvn8QNSZFJh74tTSSaEWmUBVf2JWAL4Q
nmno65bOVsq2NgrFJFmaYz6kBdenuVOFp4dj4Z6V2QIEY+D3IvQ52AjQK6NQtOK25EFEm+p3nfKP
+1rP26zqIgmdokd17Ox4PAHZ2iLErY1Cw4QSBdLDXDyLG2eqPDNOYgBLhdtjm4rPxUNVjltuArdZ
vERaclPzWbhGl16Pk5lS1+XgUmHPqaGq6Vczmh4cY4ZHFsX7OLAPtKj/d/+YyqC6CLqAomjRACGE
Fr9Ew1eOjTK5l1pnh8jO8VSi15Sz/OY2hYYKQcRnuz/gylqSHwDrod4IQ2LJlhQiB5qUCOWM7na8
q0wj2cetnW+c3NtR8DyRwAF0MIBLLEWt4JIA5u5n52ygTnL0wj6HNUvN7L1zgRlhUd0gC6Fvsfxi
jdU6Hcm1dw6pm74G5agfY/gS7x8FJiaJkyTbwUxb3IuiEaM+BY13dmRpsgf6+Led0hd991ygyPJl
wFqA813iAeMEObMW8MkZJED4OvbOeMzmNP36H0bBEl7iKeWMFlFhaKwJqackOHdtXz3MLo47EQ/V
d3d1aLgQ2agZ8yAjlb+OPWQEYYUgc3CeYVX74wxkeQiLLceK26MDvADGNPgRCGhQVq5Hsaeu8+re
8eBYxmZ8VofGeKnC0HiaANZoR3PyvM/vXj0ADfKBT5WJd/DiFYzAAjZq1GPPQNbcx0BNxd6uja1d
fXvrgU2hKwaJAICougRO4Z7UizjLg3M0lwop45QcxVSl50FPthwmV44pWRZPIMjTkjC4bDx4Rl26
ZhqcA6zd/qHTGH+sytrdgLqujkJ/GIYaO5vH3fWH8gKvnAenDtAnrDtMFKL6QUWp6Mv9j7O6bNTK
ZPWa7vayyZe4EY6gFaPgYhccVD2MjlY8Z0+DrMK+fyiwAwDv5FEiLFxPKNK9vDS6LuCT1O1O04W7
KwIHW+Uu20IprK0dYYGH4+8i4LK0ZHXt0FUqfbUCv/qP7jzEx1mPt4SR1taOdhcFc04S/1zsg7TW
umhQyBWjwKkewtLj7olsPLyGon+8v3ZrEyI2gE0g1ULSdrEZhKUr8GOn4Jyiywd2PbaOTib698ds
fF+4riXTHC3/RQRSQ+wY3digHRnN6be0GL8CbNY3Uuy1AITYkbx9WDZeK9fbQChmHmd1HJzrylBO
tOjSj1oZxX4s1Pyzo87Fw/uXjsILNxj7m1ahXNo/kq0IvcGqBZd37uyk/CycyHgiTGwZvqx9IKg9
gEqhl0tM6fUoNjBekeCAeqacMR5mzF/Opjl7n+7PZW3HOXRo6JMjFAlW63oU/LtpSbZDcDaEFu9D
3K2fQhP9yxrT2eP9oVYnhAKK7Bf/7lVfD2U2JSK4HkOBCdf/LstmusRAmrbWbXVGfwyzCAoNjkdJ
3s0EhbLTn9TYelZKLzpVCjbS9ye0tu84QLIdSF7CHr+eUKgFaJi1enDu2+6rMJzkFCrj4Del6A7o
sGb+/eHWJoZaKIeI1iACGIsNMU24cVi5yW2ems6Xtk/r7yX0nmwfYK60MbXbHFxaqCLuymsCQcEl
CatDnguGmQgvs2M1h4mK5q/W6oOfeTIWpm/Xg2Xtpk6pPzqlgoji/YmubBS0lCBUEteBoywRfWKY
oR8JgXIlaoOHggj20o2O8evdo1BK5+IAWQvleol4tZQuzzQQ0ecomvHZoipxiLtS31jIlbnIihnc
YakPTAHyeo8MdRNQnmEuGspzMiINT2GtxhtAz7VReCyDGsQZhvrmYic6Y1i5LQ4w52BOBL6no3qw
G6d7/wHGjQWEIoEC/YSl+KM1VXVaUiA4o4Q4XtwIU8UAZdMN1ZW1udAqAmYJtYK/FysWz0kYd1rt
nPPZFH45uMGhszZR3beHCX0wHhOcWhZMXT6MPOQebQ1vbND6M/5+Rek90aR1D1nUqe++afnz4ViD
DiJdBSR0vQUwDMkyRa2wDXVGY6+2SHaQApQby7Y2IZiyhFcULbgKFzlxW+lW5hmMgs2u60eooew8
gbNmiVv1xp6WEfT6rcxUZGbHwfmtkXc9IWVUBl2P2NNT737vU+Usovqf0Omf8omTlE/tRp1udWpS
/Iw2JcWa5e5WOoxI5pGpRYWq70Z3EJ/dWrc+ZEbn7O8Hha2h5Ob842qvNHTF0lQeJEWdvoz6gPN6
7hanNovijVnd3h5sbuxXoEwAuLtB9mt1Ped56tio/FuvltP8g+70W9i6rQ+Y6J/707o9U3IswB6S
Bc1Nv4gPOR7qXiMLeLHi1T6IoubQt/MWeGVl8WgWyVQCNA4Z7GIL9v3oKZ45OucSEvy8Qy/Y2olh
LPU9pUx341StDUZMJlUgrcS+aZG4ICjsJm1oO+cwHDNfAdzkZ9n8C6tq491hj2YyG57vxH6nwHG9
J9BT9poh0t3zRF16p2aOODY0sDcO1conAiUsV44qFE/1RZRoalyL62h2z6D2vd2Eltteacp/370P
6EpxGUnBB162i33AjT/EmU5BQGs6xe/KLn/ISn3L+eA3J3wRIMhY6YPSuqGUu8z6B6zLcQjJSCqp
2jXnYhDJpwYI+5cBzzXbr/UJJRwPZ+yPSsrJ2qdzNka7CgF9aMJGbescupz/i5bh7P1mDnOl7xon
mFvfHjrdObMDq1fN6+f575C4G/zKELtTOl+NDaUM/CEJo/gtKhut3YEsR27q/irKrXVveotEDEkk
KeTl8o4mIc/Po2jLQ2yM4nGY7Pk1zYOvEOxGavNx+ty2cfbz/vArOx9KEtVkWR4Fk7yIUWbhBr1p
tTgAe9D3mrpKjhGC3Jcws3+9fyTZfQPyBnmPh+/1zhduYEyRfL2pJq6LrlCVA6Vrh/IotO77Q61s
fxIxuotIDYBFWeZJgZt0phoXylkJ8/AQ4Bt+Yg3erQxKTQKEPDoGcv2A2V1PKGj0WamKWDkbVTMd
3b6Cp1aHP8xO3RJjXJsPdxUlV5v2Npns9UjCyPMsn2zlTMnV3Qs0NCxgQ5DvN9ZtbTPwYVxAIRAP
qfJej0NbJqq6MgovjlOW+zlvi2+OG5YP8+wMG7XkFcgFW47GJC9eEmbq/9djGbUyU5htEItBEZHY
+6kxyq9TpWPOmcHXtp1I9e2i+KQU3QlFza/ROG0VSNZ/A/OkG8UB4C15/RvIOOpGA+ByNjK7/Z8V
dPWPflLnvYvW8xE7Is/XgjY4pXnj7AdXb17dvtN2CRH84f6G/d34XEQBOpaSs0LFQV6r17/E6axE
Rcq+vswIf2Q7E00A7yv0zSQ6TqOamH+r2Rj8rMxJmR+7NkQbpCLDwclQSwol2JMUIlyFRa2OSuck
MuVLG08KSrWu0nhHEanVdAKnqXyFFuN1zzih1vHnwe6Vfm93JhTxtFbLepd1udNavjM5dQ8AuFHP
FZgD/SMUe2KpGsTNwfJiL3sbzGr8mjRGk+w6FyMFX+vGoN4bQYzXsM1b1jgqo/q7O2U786PaN6Py
BbYrxQC/Vupm/oA/Z5R/ifOqEC/VMIevhehC66zlgR3tprzwvkRJNmq7QA9T72Lgu1V9y6ZJLXbg
mRQsq4zIq3K/5eWZfrVgMxUnQc5Q7nm4RPilBGnV7YIy8oCkauPQH0u3K5QnY3Cy7ORWLX6Ck2N1
oz9auab5lqLzKjDdHgNWxBaMyR9ooDgPkCm60PUpBDb/JKqWe0f6h51HWqWNAb9u1Mak2JVuTss0
U4t2enGmLK1f9aYsim/K2IwGgg6dM/1KzSTMDpmmN9rzCPHJ8ROQ9JW2nxInKA7gPKLSd8PYGU+t
lWN1uLer0DIv6G/l2ZMbe3G1D/XZ4iE725m2pcW/EmKw3aa6T2JChX+ZAYUFpu55oAVnaZN7wXgm
BK8Q9hvZzy2vmbRbJnXAE6nhAW263ucQW5UsaisFkKCuXfTM7L4mkTbs4kBCvIFMiEcn6NpL2KSD
PxZjc4in2XueK7X/Es5l+nL/3K3NGi9pEIXy+kOl9frnVKNRYx/oBWcHcbadRpX8kOj1sBFW10bh
3Q5AGSV1qSB/PYqp1bY2e9yxdhK5n8M8iOja1uVGf2YleEtEEpUB0B5UzPXrUQy9QE5ZT8NLHgRQ
DLxS/yyb3U+RFqpbDKaVGQHioGVCC9oBPbYInEXX5PMcKMo5UAnWOz0QX3BsaLaMDX9nw4uwCAob
AQ9e1iBGlmJVidOlk2swTizmJxRqdoodJn5SRB+Ik4/t6D0kqrvn7fNhHOKPkxE+ti7Wkm0fPmd2
tm9AtXTadELa91jk+V9dVh+xHzukOXSIUCl3kzrurXYq/dgwNy64289B5k1qTGuJdzRSK9efgzCp
dSK2C7SFBu8wzMImA/XGU6lW739TQBqCrifdJqjkLa+xIkkNbaoYCr+JoHyctDgYT0OX5vv7p2Xl
qQ4gVVK6gG3w0RdpCBq86YhaeHgBkPrWc5/51MmVvdE2T7nBv0v7/ZRHopGEIlCnZCmXCNUc2pod
zk14Mayo881cmx5JI8VGtWMtD2AAmYVYsiqwbG16dWyPwViEF9XFiifIk1OUZTDjQENa9kc7EAOe
Oe7Ppi2wbbRfht7ZuP/XzhNryu3PXgF/vljZrAqNPI6m8AKBRvsn1tJe8+sGsNr9D7g6DP1HQNrU
D6EfXu9JOgD4yM18wAgBnn2SNhr+COGWUOnqKEQGXm2Ibt00gyahDNpcBuElG8yQoluJC4+vT/EW
K+92O1Ke4i8UcyWvcQkmK/G/sIVqxhe1FnZ2oLhU4PI6p8gchnrvJC/Z4EWfjALllo11vD3bSLWg
bIAlCGU/ilfX6whkNoP1X6YXzuIj+U96Qr/UITHf0ra7LetIirgESQFAvi1WYWzSqS7QtUtMaiN2
lao1uW/WTvziaOOE76iAQ7URuNbGBAvOQQd1zFtgsUnmQG2tuQ6LS8VnfJ0yrYl3vdmhyVVnvfUs
n9Gv792WfMHfymSoLFLZXNwmTuIaAKgLtD5Mrf8R2LX6mGpFtiVWffvV0KPmkCF0h+z7DbcnKZoU
DIPOpRVOim9YVXwotawHgqZvoRhujwBdKSBNQPgpMqJoe71BIFso2oy4+EXAlvtJ/cU7uQA0toQR
bmoHFJAAeXHMQLTSs17swwqlXKCr03DRlBmTQAcBMeOpjvQh9QsrLH9A4YuSp7nOc3HqhybAEqgq
mi2XhZvJSjgnuRNFIGk6sjSgSyyM4GaICpcsiTVtl+edhvgbHP13w/kk1pohOA4YwhCtr1fVwVeh
CrmFLmpaDft+TKbPbT/Xl2jWle/3t+TNIQCgLE31aBghUwho43oo05trvc8McTFzO/zeZJ4IfWBJ
mFEDkNVLH7/W+d/7Q64sI0gKDEakKLG8Xq+HxFyh7IpaF5dGT6qP2NsWfqpW43ulJzAxsolc6GTS
RucjLEZxsTWzG1NcBE3F6kHN5vxTjG7YlgLxygI6QHw5zLTRJQfxepwasydNnY3hYhot3RBFdOYp
arI+9JPO7SaE0LZ4iPKTXOWKzIyPRbUHWwKkHxZxa6jySml6OWLt9f9mWls8CKGNp8wKEe0ytOhH
wYtuF+uTiA/3P91NZJFD8wh2aKhy4S3hd7VT4hPMBXexcOd4MPUm/tbgunOymnqLobg+FGGSlJI4
tnxAqbPT2VMkhksf2A1MXrU08sOcZeoHLZ63SnYrWxLle5BY3OOg5ZaQmDAOOdp1O1zS0jb+1ovO
vPQk/Pv3rx7cEBxIJegLDMT1VqHYYlPQUDCbzvUER75IL3hZm4NTfSgVZITe3j8c+oOUfSCQeWgH
XA+X6WMVjWZAiTOUrGKnq49VMLwNc7elsbh2BhD+pngtmavWUrEM7jEiakk6XtR5nH8CDqv+FuGk
DQ+o+mbxUa+SQtvYiatDgmmUguNAZZbK7XTaxVBY2XgJKdg/ZIba2H7hJdZfXTXlGe5TIbnsf1jP
357pUu/IWTY/My1WE9tJxotdiPynrU3TkaoMqmBD2G7dALcXHkVJ8Kc8pqXooLU444zi1OQf46XT
+2SXKMRoX2mK6KHnvfs6Fo74mHVFs3MTozyVVbXVtF6LMTS+yDUlPOimXqBZcy46Cq+XcKgFPlBB
furyMn1spp9mTxvTb13avmAN9XljlX9XABfhjaNBsYImFXffcurVkKMNNrFtx7oeuzMW8lG9Kw20
KHaFCIP/hWooYt8Mm+IlbFvxqimmX1FwKHbv/tw8xPgNZDYgLr3FzTjV0sEThx4u4aQ61mLGeFOJ
fwkr6B/uj3T7LPvNLSa1AR5Fz3tp9hxHOrQYJ+b8cBs+q6USHu18qI4erpp7Z/SmgzNoWLk1o/ax
CEQPtUfRD+R+WyDylTiIVLu0hCcr4Am82Hall6gG9dmRNLwSh9HokmOfBs2GM8FKaCcrRTeFqCQ7
JIsrE6f2vCIJGC911VWHQiuL587phwM5XryRBazsJqnA6oLvkAUjlGiug6CSYGioFCHAi8Yex096
1paODxwueRrzVBl2bRA1hW9EE/RGgzpculMMGFTHLKTnu7Gjbg8V0Vgy7inygNNf/pYKEwHNjUJ2
ttr8LLz+W+/aj+0wfm8gCPiUnf3A7L/e31u3X/R6TPnf/2jNT3OdVk2tiIvaOvOhArb4YCj1u2tA
UrCMMgEdX+DfN+Qrtw1jvIblZe3kzreqbo2/zDSpYz9wg/Hf+zO63T2S6cLmgRyts38We1QLG/Ic
FGQuGJ4NO9UcxgM1bWU3RN77I74cip6XQbOIW3uRQxqxkxWhzrSyoFMepjjJHmw1L46j627tjZXv
RM9Vvu6RLKVqsdin5PnTmEcDL5w4So8tdcdzlpXhBuJJrs11bGVCqLTQeSHO3FDX3WlqjUwdh0vn
QGzICpij0XOlqqk/llGJuN2mytb6vLjLOIQ4nS1dQWyl7nS1Ywm7gZsqRmXiQynqZAOjvbonAGhQ
sKOwxSG73uVsBFwEEJy5ND1KVkIJRyQAKnDNRvFuBgpbXYrz0nWl+Mxj/nqoMFDdyKTUeen6pkdU
EtBYTQ/5cH+T36Y3FFMRdIdix7LxsrgeJee5VhWlNlxqU4CqsTofO/J01+KG7ec9L6b/MBz1ZxfA
iwRSyJ/zR5TQisHobVjfl3hI3Cd6f8NLO+rO/4SqKQ/UZt6NVWQRUV7zdCoGOv9cpKZOaSM+lorx
EtQ0/v0KhZjUj92+ff8y8ufDsKGhTPBf5hLG1ADuqpTpYiCx6nxwW/iM+8yth5bRhjlG50pLy8f7
i7my5eUzCZAk6v8w2+Vm/WMxaV1TbEmFeqGKDAQ5qN9iNB6O9wdZ2fEkDS5KZxRGuFEWJYI6aCdK
f416MSsNo1o7sl91nmOPZu1WW44Qt8kobCtJYpalMp5/i9g0xzO9ybARAI/t7DjaCSOkbjwf8Iux
pR9pPKCEPPS7JFbiH1NjbdnirE32zx+wOA1Z0WtBEfXi0tYQ951ESXxDKOOLopXjf/h4fw61+Hil
yEFHpZ24kIXSC/ciwzdSvH/vf72VTECihMmuUVCnP7hc0ckloWsmcUldd9xV7Bh/CHE6ztsp2xWR
9nfSJ57fdvbGrlnbmn+Ou1hIGv9z0AyDuGhWIh47o06f8BHeQvqv3DISKgLsgf2JmvhiDQ2FW9+M
KPCYWHTvyXmjfWBrAfSmMvxXUUXg903t7t+/pNyfv3coxbNlbyhC9GsSLoUsL++ytynri4uZiO4l
oc9+5JJvd7Hdhi80896NIZXIGDjK+Nii4EFOcn3eVRcr2yZjugrNr8cwFG+uqJqHmP7oRgL5Wwxj
cX+jey9Biahq8SEX+2aw86QwY+oviZmPJz3uRoARTYb2bu65+zyctZ0oDGwsMrM9xWXhHU038k5J
SLnBGNvuoIWeewD2pZJ2d84xmJst5u6tspRcDpjboHHJMWj0XC9HNSVwb8xoQFa6q3xXy/OnyqT0
4Kb13uuMEBPa2NojMlUds5IHPDZy+hk7DlR7+GN3g5vou8x1qi3i8loQgZ9IrYBKHTDpRY6gtbml
Nb0qLkllhSfFTaKvuF6Fp6TcdAtYPQC0FhgLZixOx9dLMOWqm6P/PFycmcLmMR7zvAQFEWaN71qd
8aTaSjDskjHaUmldO99cdLzg6PRLmtL1wBDLE9OZUt6sg93WB6vBlsi3Rms2NxpDqwNRfpFlYyBN
y1KWrbTqrLv5cHFdVCMSnPz8hvrZRjBeyYKoAkiRMl7gpAqLreRBu+uEYTJKUSeZn0V9v8vbrox9
oie2VHi8YMR2P46sbRPpF8JnYxVvhLisBgiOK0uBEUD60O+taj4nZjx90MiPNsLx6vxctqIkUgCK
WuyTME0sBWoPMUtxBI0TE4BRrtu5r4JkeirmsDvcn9zqZwP5K7mz0sNR3vR/pCaVsBUtKxNZ05jj
4CSmOUt90afllsjs2swAstLohXKKodTiy8EsQyN76HjqAmjRfSvVSMl7Yxrf0KY0q2OptNVGVWF1
SNIT8n+ebDfMr2zG7kuJeUF5kRadmqEvvsS16l4QRjc+tbSJNo7A6niSaQGYlLrxb3nhP9ayEU1a
RiMPgbwx92qdTMcKp4lHxS7snekOn+9/ufXRoLnStJfwpcUlQ/cTsYIYvGozKQlOQYkdPZtdE/DE
sacHO2qqv+4PuLZVaKDIxxRQKcpg11slnAvNjl2PL4g5gOZXQ0GtYkrMjXmtD8P1ScUPOv/S7LPo
i2T2Yjp7Tduln1KtHZ/R4Bz/y7cCv0MQAZoEyP56MlNki7kaaJloShf+pUR2crBdJ/6RDUP5NqTp
Vgd2dVYSwMqLF7T2EgKsBY05CCLJpR2mNDkqIL3GXTuo7bf7H2ktWMnoId/zqBAv+zGpXnpDlEXj
hTvUPdhFWh2Rru3OWF9ZG3FxdQP+/6GW794o063ZKijLIh8Y7+gCVX6o9R/UwHysu03N47UblPXj
9cSDns2xiB+zh+1KVbP7UKCzH4ai6g9ei2+pQEzjMMGDCv2W0vlGeFybI28p+tiMyaE2rreJXvRw
SxIOmYuV12Fou3DfDo3+YY4AJ/joTW4Zi669rDhhUvcKoApaJ9cDVlYZKGLm+4GD0TF5KTj9fim0
7HsX1NnnAWbQIUsn5VVSGBu/Ugr33/s7aG2hXSkURd+LO2hJs+pGfE1n+ImXYOxGzxe5pyK7m0/e
j6Dvpg9TmHwscGWONlZ6beMCHCDASBdShJKuJ64UltLDRBkv/RDq0y5IU/uVLCn5WGZclRtbd+00
QggGVeVhp8OddD1YGuTeGKg0M7K6a760wuiDnao4wxaHdnUc6chM7CDFXN4IdCypzdsNde1MA/Va
YGnZR6LZiGVrb0cYnrR+ya6BRSxugqSJjLoSjOKEk3hx56k89jVuOLjTJPNe64zycZgLkszcDjaq
6StfDQ4jai8YeNIpXZoAVKnqzOTz46UBI8H58KwdvjyhPytt/v4NArWaRQRBywW7RBUqTZgZDg2g
C8sQfneMfMr9TMmdQ1Lo3en+GVibFvUotBcAMsIJWAQba+ow59H+j7TzWHbbWNv1FaEKOUwBkiuA
K0iWFTxBybKNnDOu/jy9/okIsIjiPt4e7CrZbnajwxfeEM9+Eiwh8nPhmJYnKZOX6FlVhmavPnTl
yIEqhDeOGZ3wGFoFYeFozwCM4HEHeqPYXkAU9TcBg6K6vaz3/wgTquXBtDNL36mSXtmfnHDArLxI
uEWu+w+yPFS2EnLW0RhOH2sU+V7Cosx2gvaro1An4rXFlg4dkMvTRn+pkZaOTQLsIn9KOzX05iLe
Ezm/8s0EcRc0ECQbFfnxy1EKK1+Kouknv2wM89usFu1LCzzhm9QWDHh7f1x5FsgbKYvSj+S2XnMW
Ur0NG8l02Pa9hRlq3OmG5wQGYuBjnDTqwa4N5f5DznhCPIwiMK3Q1R6xnSnGK3OYfVr4bYAxZGYu
Z1XL6tzrQZT8GEiAYrfIqyj3KI11/0OyDNRWXJeYkJEsiI/8W3CrwMGppWZGayCr8s9jiZLoIarx
SvXMtpvqnXvlyomgnP4Bt6UwjPTFajS6EfYMMcBPG2dA+jFqpd6zynkpj0qqzvVTVSbVmxVXSni6
/WmvbFaRDXFjU9JH3Hl19HNhcGjaswwRSMsPnWwlb1ZrGvci1lF05azzBH1UA9aPbIJxKH17Qwb3
11R+LuvdyYiENqE82DtDXekli+4ROpriy1EpWq3loLcNTpud4scGtT53iSiWAjEJMVsFpnRGz2Ge
jvmY5LpHLQi9+CIoJMEl7CI3GZR2T3/h2gpzsYrQHu8YOJqX3zaZZzOiOCX7DaKBbp/Iw1GVaGvf
+x1R6RI0Z4BeeFuuEdtNY0x5lvSyP6K699pLnf2oWEj53x5lexGAgSVKE3U+0oj1d3SiGvw2xVp/
dgAdTI6S/6rLefqrMqUOx3s9/uf2eNu1Q6UBeXbqxBT7aAxerl1ZY+lJO1r357mc/0Old54Ps6NF
e7H9NqTg2aPEQiUaqv0G7RG3Ks4balH4cRlrL4PZh2ezkKKnLAnrT0kWGMckMtQHrTGqu88fmEpV
iGzx1QhnVtf40FtKXehF4+dJkBwtY6EZj1yL8+XehRTQTRTPCTaxo1lDd1LNmKHJYmfZm3VyAk06
viyatZeNia18WZ2F9YlxkeC+gEhaE1MUs2kceexr35DM7pBnVuY2s/EHGC2dCkhxtNBic9u6+MRn
+HV7gldwDowtBP0JKeiNy6t03WgSva9mufZtaQQvHQkOSW5bzQEqau8WZdeftKy0DpTknYORKeUX
DZWu+78mkFXiQ1obPMprMKk2UgxaKqnlUV7iyW1iuU89c2mTPTe47UEU0ZMI2UivKYSvDkZsASxr
c6mjxaZa3+ChdfPBDGfbwVNUn/tDEqr18n57ibcRB0k28RPld8oIG8vbKtUnSa8rOGP0Td6BYZXW
z2ZO0uow5XSBd+7x7WiEvxCVSZEI1iBuXR59GkRFzq3w0cQoH7RuUd97rmokV4rdkv2VsURpBJla
vNiFPPblWEYdOnoYp6Vvj0n0aJoJ1NQizx6lRVV2XvrtjQaoDZoLSmoknYgUXw4Vc52NrHDpl3Ld
Hoxq6r4sfdZ+vv2ptttDSDcKMBXBoUYYczmKrNZFEEL09FNLaQ5FaUrn0LAH315i6XPetMoOrOLK
eGTOXCy8PPggrh3o0mgJ5l6NK19rOh1LgFjLZlcaQizAwQukiRca0D9Pd0+SwcgfQBKJQHF14mGY
17mWmhWPg4U0brf0zx1Ii2NQ9e05rcxgZ/9vP92HvgxzFJa60LAuFzVLo55yMQ023Nm+J1onncK5
no63J7V9ieiKCTkyANUm0nSr/WEWiId0GgAVOWkVL0KG4HOFIMtDEc4/LCXKQreyCvtI8/nr7YG3
Z4DIgYyWTI9aLoT3y9kVoa4GKLRQB8mLYXl1SIz+TGplHt6A0Wp3nwIuaF49uDUC3rk+cJM1xiW8
dMp2dZj62hxHXk25fCet3X6w/5PZ4ixwCLS1hHJWpwC27Gjxi3EKpwPUFjvxkD6fnLt3IoxawA6A
7cHgkFherl0cjCmGSb3qJ9OUn3M7GrzWiur3FJ/Sw8BbuZOPbb8VwAeg9vSX0TChQHg5nmSEiYll
kebnpqQ6+K1qReVNQVM7j3qpm5/u3Rm4MnDMQMdQjEA35XI0owGfnXCufatpVW9BN+AUGlP02mWy
tLOQV15xQiFCZVCgHOqNtnYzdmrmzFHnF0OQPdIJhYyURt2vToXUjp5hPBzKzpIOApf2lvZVXMBC
0WbteHvKV3YO4GP0igUhkSrM6jBIThJJ/EkPCCItD12XpdKLiVhWs3OlbD8kelgATQnIhB7NOsuM
1SApaiMdfCSJdBpRKr1EAPLSU9SNys6bsJ0TUCqKBdSSYNaQj11+RtAVSt6jKe1rS+gcVLkajynh
iXt75baZLBpzgltJO0MQvFabBaOmRB3wqvXrqZT+GiN7mt86yoEPaTuGf4J+SyTkmI15z9hD/PrL
0BNqIPUQKHpkCnDMLmenmbViNWU1+ctYKw9t1Y8PEIfTY1um6ZuE6uLdRxD1Ny4uKO5APnn7Lsfr
rLRpCfG4waI5R7Mh6U5F2+qHGIrNTmi7+XCo+wC4h1vAqSCxXb1zQzEZIwQfjSVFcHxQRuvUDnF6
75YXo5B/QDEj7OIRv5xQZORmA3xJ88mT/lPs2nbVobr7dWMQAR8UgFKurnXplnpKja5nbEIYLaP6
zyq3mjz0EivK4wdlLs1/8750ptcw7dLiMa20zN4JVK6sJRkliGBKAyKFXd2cdZk06ZClsu/QNjx1
smR7mhopO3XGzWYUYurCCpCKh0bOtfpiIUcDBqIj+wMdopdYn6DJKVLbvuhNHR9ncwzHe7cjUwHY
SvRK4Z0e6epwx8FQ4bWhKz4+D9EP3H7sT7mc2q95qab39kXFUFwicIXomGx06TqDRKAKbMXvGzwc
g7kDBAqHZ+ftvrKEuIDRx4Imh+XYWggn1vOAGMEy/LQ1py9RLCveVJbSAdvAHDKAlp1u31ubm5hG
DHk/YYJJUE4yfrn9gy6anXFuDR/5btM5plqlUHWzKwgAymINydPt4bb7kOcbVAdFIVJFihuXwzly
jQBxohi+Q8SA1WKj4lAOkan+8T+Mw31I2xdAJuIXl+PI8YT+JmQsv1eS4S2PG6LIqmx3nrHtx6LQ
BuyAXiW5BtfH5ShBDQm2qjLT5+A9NXLeHSSj8mvFlg5JUn+/PaUrX4oXxiQ45l0WDJnLweTArmO7
HAzhcR0fNEfKML9UCwT+6z0S0pWh8GuhLMv9y9OyBraFQWc7gzlbfiaBKvqVa1aBU0Ylo00d95Sl
dgKtK8tIIxC8D5UT2oJrBF8/RFZqICTvm9Szn2l+WY2rOF32YIYySPWukfZaFVcmyCIS1XFj8Pc6
pakcIijTrGzfLPvx1ElJfwoyfM/GodmTdL46lGAroNUFe2yN+OzMzKjkeWSouMMNBBk3bTgifINX
Z1lm8s49f200EHgCmkL5msfmcpMgsVAMc286vhogs9NL9R8xnquPraruHOQrA1GnQOuMD0dtdG0G
EytNaCbDEPg5bAV/iu3BOHZN23zVu1DaM967OhigR/4CawkA8nJW0M6yPMLZEFUHs9LdOLD7v6Q2
A9ABlPvvu48ZQDpRpeARIylcBThjFMoR4XjgJ6oxHaayKh8bC7Ss1JiH2yNtQkZSGEpmmmDZCV+2
1e0Brr+urFoJfLMpk+/IwCjPcDWzh6Ke5kObdMtDFTrR4+1BxVJdxItiUCFoiEQ/ZZJ1k24pMhNP
XgbNJU09pRb92zix95Tmtyea+0O4jsgCHwVEdvXBYm6nAStIH8fEv8px+QayGpXVsrHcOa5/3Z7S
dncwmC3q81Sy4RSs9nwS2rXUx9zCoVIHR6U2iicKwtWjtiTRDtRsu3piKAEQAf5IXVnM+7fumDE4
XT+PkgEDO17kY8A/nMAeEwH37TldGwjgPWKQLJ5oOVwOVIV61AR9ZkEu1+fHLDKMRy6YPbuT7Q6k
j0qhTFTmyFrW93xDc2qa7NwSlYjMxTATuf7q70mVn4zOec8d59vtWW3FsXiRGYxeKn0q4vpVgJhL
tRnH9Wj5sTK89klzSKoZrXs4cMPZkftTrLdIF1GeLhfn1SrG0KstbY/zIvbD5RHgRxCnflivcPmv
TjhsMa4sGKy+iTAePh9ZnXkq1cnHvInQzCxRaz6kUTW7gTX0n2+vwJW9ClxcxAvCHowM6vK7Jqmk
G11QWmKvNi4YGOkRxj2Sb026Z4x2bSg+qhCUEPCezRksmwjP3MXyE4Dxz7aampTQaAEWY6Ds3GRX
disn6oPgCOhtc2cmVWFhL8OKlk3a/JND/fmvseq7NSLZPNwmvDggpli81dqRHHVmie2Xn05R+l5a
Y/TaJL20E4xs58IYmB8SGHDyENe8/EJZUC2Zkc7JGf1fDeIVM5I9PSrH8O5F+zD95Z5kI4I7Xh3x
XCnqYWz05AykRkYtQsoOqASq7u0Nd2U6Qv1NyCkIz9pNbDVVyHTPdnLu03nynNJ4i8tmjz283WpM
BYIrMwG3hyvL5ZrF0kyoHxrJuZva6Yh9SXic9FJxO0WO7447gB/xP+D8AFQ3nAstKmc09cr0HGWW
kj5PphUMHp2LRXss6iDfI6VvHzLuKbxxCTsEP26tF9rnyOjy9KdnlDVK011arfKkxtBewzYDGZgT
a91984sRhSISAQ03pXy5lhgnRGlaj+mZZW4wvIcDnpCl7YQB177Y76OsKrdBqkLHUbr0DMzCQWHY
jA+wMzu3quNsZ0J7Q63u/FKq2XDYmZxlo+rO9tKob1rdt++zNff3ltfpiljsRERxBX5sbSdaWBWZ
nsZQU4i8WJiMltuC+905uFf3BG+XiOjZ8GuwqEQlNyk7OT0PiSy5OGw+TJ2FOIn50jdddXeBgymR
G9EcEf3r9XWE456RtJWWnkcCec/Jh/kYBH38bCfj3oe6Oi9ToDWIbrbIu3Iqp5x7MT3H2vKaZckB
WvxzHymG1wzBHu15+whTWRcVDhWWq8A5XG7zfphzq6BGeS4XI/pmte2iuSrGKoqbKO2ouUMh1Dyc
aeinw5JZu8KL13YlQjpirjwpQKgvx69kmAlanqVnOPIa+97sGi8FjNd5A6WknSNw5RIWvTpCH8zy
IGCLP/8tbOywOMmahDPdoeX6SlRfPlDBDx7uvupRUKZlTCFHgM9XB82MbHPqMV87x+Pk4Beux49T
N+yVMq8sHKOQPsDusCg7r95HbZZVCjgKF3CJslgcWAty14GNLJ21y3q7NpaApQigBOVTebVJolLP
szCbs/NQz456VPIq/NsKgnZx58EpJ6+vSh7nwjLhu9VRkP5XwHtSQDFbMlAAJElfSslY/uubwnkt
E9uRXAIIWb87KQAyjtgaVwG3Ds2wy6+79LLSS1mQnlPqaD+R/a2P4yj1f9/+uldOJ2AqipyUVwFo
riu4ySTVMRKN6XmWzD9TLX60AY0eFiwYw1Td+8jXNqyIF9iuInZYgxDqKMqXsimyc6Ta5anuSyFT
MYMouT86EQVVUYLhfcWh+3LpTDaqktp1dq6lIDtECDu7kRXrOxf2tW1EACSWDWAFqOLLUeporOKu
r7JzXGmvky5JGA81izvM4f1pG5UDgBSiPw+0bc1bKw2nkcZBz87Sko6H3LHm05xH0+n2Vrj2dYRt
upCNEVHCaj5ZUUUdRdbsXDhtfsjnbEAcVtN//g+j8LxwOYoWzPqg84JqETol2Rk0Znka7bQ56j3g
ov+vUdZqbVSY5UoNpewMozz2xqElFO7mPT2PaysmOsfCvYY3dF1AskKmGFWM0qHn6pVDqnIToAB+
ey5X9hk5NAgG/qY/tu40jkYh6X2Zzs9zHja40OHBMLzIqZZ/madQ21OavjqauHRED0wG9nK5q60o
jnUTSdXndoRf7dqFbnqBkmqHNtblH/fPzBRoE6qm5JNrPZTIyIKEVsv8rNZ29wA0Oc1clfX8oWTR
sPOMid99mZ6LZi1JDxBvUWVZXfqVPM7FUBnLc5SAJwe30KXdebBHuTqmZhDrx1TKatmzsZ/dC0q2
20Q4vpiOgLnQfllfe0u2lDpQefVZx7j9mzGiwZgY0CpuL+Z2FNhUaJ6yVxyQx+uKcNpMDeuJ3Yca
mstJDebySVaG6l4cGchmEQvg9iKkRNaxsKQUzRLqPb6SaGy8lzjAP/VSpZzQa997p7dfTCTkQkDv
Iw1cM8RC7B3nyRKGgllueVpl5n+rSA299XpoH5RZUn6Zg3Y3EpD54SpIO5MuEkWsVbSjQuuep5T5
0SyNF9fsnf6gznw+b4iB6VvDMEQ75/vqPKGZUq9lohRRL0+cXQXzqAhrci0eZTecrAjmJzYSDf6d
JwrHs5uY5pe7NwuxBWK1qPdo+qZznPeBoTYjxhjxZI5naez6Nx7iuw3R6BVAuQNRKWr5wHkuZ+bQ
/LPyXGaUSAIkbsbqoxbI9cPtuXxcE5dHG3U33At4IAWHYw2ScOy4kEMJAfes1dvxjzTSsgKF7bJp
v+Tg9OIn0TMc3Twuu8ENoFH2o7ckOqpzRi0ji05kngdeq8ziX2tpZ786MQBfX45qa3Q1p2iyo65l
XeNCHnAMVA/jvPdgD6R7z9b28mUmbATRT4e+vX6CF4SvSt1iJm2tYSGHhYL+H7bO2Kq26VLuqsRf
uTJEpgTSXSg4oZ+6+j5BXziRUUT+YkymfOwRUasfHTms7QczaBXlPIzIXPuDovfOV5T7ivCJX5gr
D9IS00JAmbcoAD4bUu1pM37AuWsE8xIi0CiNX9Te6iXPnrWgeIn7Ru1euzQYE69p5Un+KzbzPHgy
9bocETHAZODr2JXOcHffSggOkh9RHVXo468ufWNullpu5dRPq5w8upvjU+GE2WtLre54exduA2ke
TdhQVNWBaxPYXK4ljitIyCRN5neYb0EtW7Jj09gyQAV2T1Aud+sKQA2A/QHEkHoO7MDV2bIrJ5UD
dcn8IWia/LAYQWYfOkw0PqtqYsg78dSHocPlGYNVisI7KGwsktF8v5xeQFeTNgjD5dhxdIW79LXW
f7dBAlqHPqWaXrgIUTsWrB4dyTG3TVoj9EZDtqt3HOSBUiRKH//UGhPxXOAArXlKk1DRztFUo1aD
cYdTfHXiRJ0OVWip/2KLG+RQt40Ccn+oSdHR7CgI/5mpJGMnSVsgf0wRqf2rUQzOv9Sb6sRV+T2O
v/Sz3D5kKEgPO994c15QcKCxJvCPPLTway8XATJrkcxlkfjD1OnubEnJIXWyPTjiFrUHnIz9SllG
sIZp8l4O01bdkmo6vLoGp5bj3CgINxuFcUqaIHeHMFJdbHdwZioMBH9oYT608xLvYG62U4VCjD31
B96GEsPqN0RtWRDegv9H9UF9Usag/UOJovaP24dmc99RVkPSSsAgyW+gLV/OtHfQjxgVp0GWNKgO
sz1XXpIH6oMhR3vtmSsTgv7Jyw4cUhSsV9lNWWot1htm41eZ+rMzUh3JGNxqbs9H/EcuTgnzIetE
XhjGtyiwXc4nzaPKDpel8TkKqX6sFo7oIdBjQztIdTsaT2hxGuZxpNTxD31EPFvbVpP2XhHxbda/
AhUVhocEx0xXtx4CXm1tmch953VZvhrxkDxMST4+YBBpgAzuEakpJjv7Nx1NeQfNtLkFyVKFDiB8
BpBTdDsuF2Cmhqo3WMT5QdR/G1K9fwv69qtR29qznETZzq0kzttqosJynBeTLAxJttUmRU810KU4
7nypbMzHQNagt1dJiQB+XOZB681jMZAvN/aydx9u5wlXVDTz0e4DqLyWpEKrz8BMCaWVvEER9Gm0
UqZbq0p0Guqhyp6boKzrndtn+1kZU7RDiIgF2G59WHI85rokmPx2GYhasmKUEHVpcNuKD61c2+3L
EHRz+VZVUfq1LNtlPt3e3dvTSpxAxk7chggXxbPLjyuUQZRxMoXikWJ8SzNHftLlBW4XPns7D/f2
tCLlzlWL9jNRKr3ky6G4GdUqDBAeytR4/KL3yfw2g0/aSWaurKgodoA8hVcML241IRplUiNn3KLm
nBqSh6iY3LmSBVXmWJTD3PiYWFnBp4YkcXBlKq35zi273UYEXsCV2cGwDVHQuZxm3yt6m5XQYiGs
SqIQkpqtV4ZmHr/AUkIUtIGZtEf02H5GkWSQ2iBiiybGOsh0UCoE1NsufpgO5SHsR8d1ZLCHkEq+
3rthuH0ogkOtwooIOuDl9MJl6lF7UeCpxob5iPhEe9RqJXxQqknfyX63VwGunbTu2KCcSLLty6EA
0+lFOteKb2VGgC5Yr7YwZmb1M6Fh/FlThuJ1lJRo50heWUrOIVKu8PwBbqzboEafEe92IFOdsbUf
ERkJZneK6+ZTVKLXeHsxt5sVSBTLKYxjuerWV44lRNey2lD9JaeQjk+FEpHmR2gen2phdu6FUdr3
b6aSjz/CsVT2OohX5kpmIoj4/4d/XB1JK1BTGMJy6OvCbEyfafdj+DM9FVhT7pxLsm0+1+XN/lFn
ELaXZMbEGJefUxm6GbmqKfeToizN16429aokH0Lr7TlshiU5hIrStk9clLLlqW2kS39mRZyEX+oe
hquvA074MrRIH1beaC4yemmjXiTtobODJT5ajlDFjZ1kyL6agUnHdcjctiA1jdg/X0koG0+Eud4y
hbrl9rqUnpDfyJ9TnnX7lE51+wcgC8lLTUSJ8yH8y9ajwU1jdCWwF7cyBfF4BCdcfah7r8yMrHPb
tMlLLx9N69Ca8z91apQvNDGt9F3RY0XDG2pAG6WzpkfHyPSntjOC5BBU8smSnKU9YtWXQGJfutYB
4Yfwrms2AXVaudKUpObHN/Z7k1Xol+VOHY6RqwHwtb1WcqxnAwNRGEHor+SaOs5e38/Sf003EKGH
cJ9/Cn/0wJtixXkt7O4Uj4CeEKGvXbtXsj+aTiOzs5dh0TyLp9QNlzp60BC07D0yWdt0kVD7WQSK
5nYq0r+BORpHm2BxcpeqkGfQbvYEqFlbAFAZ1SG2Qg6IjVaSGwTm5I34kfReV5onbc5QqdQL+WDz
gEoeHDuQ7EWCV+6vnn/hpz7XmIW2zZzqbu+oaeFpSRQlx7Tp2/7ZRipr9JBqrCp3SBfHeszUDs66
mQdG9xCHS94ctBS1kyN+IaHySH0p+K7LU9Qc+Dg9Z7fo+4mfGi1L7kYtghNeq8tS99QrYTGf5Dlf
2p17a3OqQHBCOaL4ib4hPNvVE7T0xlTNkg7xobUjmk4gDv5QkzbR3dGS2y+3r5DNq8pLCocLCK6O
WA63yOWpcqJKUUe9132JeuXRSPpvWZHvoTY2RxfmDfxBqsc0YFA/WkWfoTknMt/E5iaOUYjUKMqE
3qIvLVNaMvuTPNtl4Nn60PCtKykt3qWikqOd0HDzsopfgeErPwAE2kYmoLRLTaJtafuTbtPbDmW6
fU7TvhhVgmO6g9Pl7aXdfkdCW/QpFWzkqKltTFTGvkOstkceTmnRIrXCKf4VFYFTHSix159uD7b9
jmCoRf5Pp1no2ayuYrnuajmiduMPapF6Fuy1w1SUe3DtzSig6YWWrPCGAT695k5SRTbCkAvDb8sE
1029DtsIrkBQODvfarN2aCyQA0IVthiRDOFyW2plNgRBXhq+hGeW6WV6Gn4dBq35tzOmeAdbf2Us
4NI8YQLphbCF+PPfeuazUQ7RENsaZkFtvXhIrrXm05xkqnLATXRX6uXjU1w8ZCCwKHIgH0gcS6Cw
Og3SKCpGeU8xMayGnmLi4ASunOb9+OYEEbarc5I7nwGXxPGjWqtUu43FzodnIzeG7tDglmG+lCHR
2vOCKWW8s/KbqIlfR6cPSwORr7Iwl6thN2Ha8ORD06AMfMQjKnppGnkCOCiVlHomq3rJG8hgO2ny
5nCKjJ8NLJBIYGvWamwTXbMQ7zDTn6fIesgbJxu/h1OdWQ99FQzlkSx+ubebjmo3kRplYpqbmG2t
QlEtSVNYspXkD51u+m03Js/ARu8uylHCgLQKlhdZH6Brq7ClN2K7UYIEnDxGLHxmo/tq9XXwuji7
HjnbT4cNIa7WQPIF92WNw3Tyvu0Kq3bIkNLsc99b9kNUdPaptsf2YHVy8K+Z7qlCbL/bh80Eqsg0
mYRi1+V26bsurmaCOeDDkfZKGpHhWjYqVnaw21maHyKpyZ2di3VzC0G1IdWmhgtSbnsL1WkctEkf
ljyQQxqcUt3Ch65d7HFnnE14DRSK5jdXApolENpWR6HXkaUbgmT280IJjjGaDG4yDv84Vep8sbQZ
kYsy0D+FxbjX3t0MTF2VdjgoD5HW8wMuF7WgTVHoxuj4hqJU37plsh61uMk9gDfIt5phlj3WaZb+
XRWdshN8bNb2Y2gaQELRHpnC1ZzzeqQEO+iOH6SBesSfWjs66aT9L6PQS6POx5aB1305QfhecSu3
huPnlKzdUQp0t0X2Zuf7bS92jPx4regyiXq4vTrgkzx0qdRJjj+pQemhZ2UfmmpszmZJdfzO55dl
YwASE+qi/N/VMbCqyRkWE8RwmyfK31QVq5eiyKP/bo9ybV8gBsvVDB4V8LOIs357qayoLLvFEQec
6vfy08Iz5E1b2mL8mc2R3XqSRfx70pEtsdxSUvKft4e/tje4ZznnIpLi7rwcfq7KXi770OGhDGKv
zbFFkZd+2nmANsEiS8mdCXWEMWA5i1/x2ySzuVpGZFBsP0N+Qz+YkdWCmkuXqHf7THYSN8aP62+t
6uqFLiVESvAB6biHr7nyK8Cj6IRu1NsR+lgdQWJwuJCkWX7bD7ZxVPupeOvlZZbdSB+ds9b2keNm
ibosB7TII/WbnkeYIN+94EL9lzYpxSBMiVcdFkUquR361vGdOS6OehAgXOYU3c4oV65w7m6iLMpd
MN7WFWopsMZKbWwOoz0ULj7qP8pAiV1FK38os3X/Q0/3DXQ9b4JoMK4D1TkO1GRGrxQK3iC/whYJ
H4Hndq9ag42bpQd7PNArl4Ao8hOrirYz3MnL7VSlYUTBLQn8Acs9lA5s45yMseNajbnslO4+Vuoy
sgMOTGAM8QS3S4Ctl2OFk4xoCT6h53ayl/aQEhQINR2MpN0wLbRPk5UG2clEOve/oUTt4M10Ijt2
pRY11ixSh8GLNBwEDoMyVsO3skjb+qu8pETaERq8uVtU9mwd5NAJjbeK5Z3elDIvwodFt6afhHVG
/pAPRZ8cBrRF5HOfd3Z5SOeA5tyEm3l/6E3sLR7zoUYqWxtb7CfUgbPsDnXTvY6dFOqeYi2J4qZO
Hybvel9YIGKMxowfKhoZk6dA9OgOA2hJ+5DlgaYfx3YqfmUWbgEPS9hoA4dUH0rPkRTj+4AZdOGO
TqfXBxmiC5g7qUzqx1kzl9KtHTPsUasXl7OSLtP8PBYWwr9WxQO/s8e3u4A9R9gtqkc06ta9yoWS
6VDD7PLj2DJf8lmmGgJzbPwOgjX4du+pZSwhGEk6BqPqo2/62wVWT5kq94NpEcrOxTEsiva50uy9
yvv2MmYUgmVAvnAUAOFe7rU6mYq6mCLbr3qKQBV9DS+p9L11294NUJeF4hjWNkJ5aPWEthrt5Laz
4dvE419SvXyaKiEQxaXkajUiYLdX7koAKxRZieygQTgARC7nRGIAlLbiJoL9Ph+RQRkLGrhy+tL3
cX9MbW15V4LUDneG3S4lrBhqH6SZAhC2zmrTsQaOHXWSLzdO3HyV8ZnhwI6qlO9kHFfeb8JJ2MdC
BYK2uZj/7zujrsZIaYbwHNlB/TmvhyA+GGM3Z4/IrNtp5Kp0djvXKOza+jTY8DZ3CsZXZkqJAEYY
Ku80AdesOLxBrcGqQ4igfZ98LWdZP2rlYO7Uaq+NAnlWKMmLi3dNPZtSE1dcrj1/nPXwGEdT7Ol6
u3cAtkcafQm+GpGCSbS63pqOU5MjtPBL26EpRle1suURyaMp9KS62DP52+5Mwh3mg94sbD6QiZdf
Dp9MfazLPDy34dSfB8yzDsPEnsxyLXqiWFd+x/Nsz/d3u47Q9pAHBVxATLlRaGiWycnKwQ7PCrm3
53RNSBBb341ZFlR4FC2pAgp5pfVFktKHaYbIDM9xEypPem63fzp0gNxIHSlR33vABbaeljtcfwo7
aw1NivQheCwtPOvp4pVm9wuZGlxzyu7JpOJ3sKWdA7fdI4xHawuIrFCRWcslxnamREGQRmdntOXQ
DbM48+il6l+dmpTj9tyuXJVCcJksQFTgnPWuD9NSWmpMis9GZ9FoWqbviHv9E5jy4MJV2/Or+gDd
XsYaVAkxvANsTipMA+hyR04WClVVE0j+aNdK4vUiU/VNYwhlHtZYkn8E6cDNGY1BlHohoC7Uu4He
lQ8D6lyy20aZoj8oqWF0x47O1A+UomnfdKNaIqhVdrbkmfpcVv/cXqQrH0ToafF76c1RDBF//tsN
aKJ9b2ltbSLxj84/OIR/EiBmz7Ga7eQq26uW6hqMDm5z5MIoZF0ONDuEEoOTmn4HsAM+Kt23zwRU
0+hFkq294azR+1Nem++1HrW/bk/y2tiUu4XWKZTaDUlxaHj+lQ6auB3K59EaVM9sM42OktJiYIZ2
3rvA/76AlSvvvnlVNJ3BsqD7/VFevJy1reepOY2oTVCCiU9JZ8outVlnZ6dfuZe43pFjEI8Yedrq
GYuSKjGWcLB9LIPtx75MtGMlGXvYhitbBRncDwVH6sCb81QNao70Zk3TwLCmP2e6RDYJrzuiOvHf
7e+1RVeBrUJoCvzyB5ti7ffp5GNolpJq+zouGpWLtlCRHRy7754Kw+rDg9ak4/dyIM90CfyTEvhZ
18aebKK+dbz9W66uLSECFFDyX9C4l19wLO2iy/rF9iNJUsj2wtnTzdJ+vD3KtbXlLaMbQxHNQZ3h
cpS2iSyYNiYTHpLBlcyxe8iConetZdzLv65ci1QrwB5R1eWtXldZk0CbqkqjMQEasvkzt+XOVwe9
/4Zupurapep8uj21Ky+18G0lbdB5sQmNL6fWq/NoZFnl4FfSLaMgX9SP5aKAoYjK7g+as7kX9dXd
+v5CDYLcWYgc0CFZY+PiVimVaRLaK3aCelLQSy9jmZdH26zDb7cneG2HiPY3rQruGKSNLyc4wskM
ooDTtwy0S0Ols7x2qfa87q6NQg8GqCxOJaK2ezlKHYfRaDTsQ2Vqx2epSKMjLP+9COfa5hCaeeLc
wZhat0JCZHXDKp9IYgZ2+1jEw3sclcXLZMnFYxgW1b+31+7avicvFpoaDnW6taZcpdYOuS8HPSFg
eJxDxfgyy+gumpGunW4P9fEdVg801SOwjB89QKZ4uYKRjUJTsMiOrxkTlnT8nOy9dzpNcZdl1Dsv
t6w+f22aUolcW9KQYVTrepHcsJSSd8QDta/dYBbK85ym2RfHSLKvoW7M3ysUXr4XQTm/w1cJfyR6
l8he2UrfKIWqpzxIAB20zv/j7Lya3DbSNfyLUIUcbsE0MwSVLcm6QUm2jBwasYFffx7M3oggi6g5
m7y13lITHb/whrE+jaGw5JPZ1XlxqHGdRtY/y2fnwFnQvpu526n71k07PH2SgtqalhXmBvLvFrLB
JC8oH0rnKD1yv15PgRPB2exDQnQ9j11P+Hku1d5PGwOoL1ocFlUmWpYy+unquW38iDFgd/dGZZnQ
JxPADmcVydmSVBOgxqcxH22xU+HSPcHIqLFXasq5PoZtm4bPpdq18QczV/L/Hi/jnbcctQmIVgsr
YtECuP4EPXZKQMnclFIvZhAGeqQhIjnKp6aaqsyvk9F97uU0HDS9Ct+emBpUe7k1gRhTB1yToVQ0
seaa0vLZrSCeeCk6AERyb8/xye1pGoFVIl4C+Hb9iVlmwROSEL9lJmcKYxSAAUjofVfs0zKpiZD6
/O39XR52RLGQdQIeetOqcpyimUsZQSxsqfjYbZksJomKL2uszR6v4O0dA2CauwX0ASBqbL2vP0/F
mr1QMW8OUlpUYO+n9gBksn92K2nsqyyXG7v+9uYEfwpOWmVUXAvXOKUoCk2vnZbpzOVwiKl17rFx
24oT7nwVDQBE52jVUlBYL1qlTWo2VXEeWFkyYdBpnqacqpkswqPiSmcj4rs3Gqi2RXSUs4wc0fUc
jtSYKk+vAExoWb8XapMe9VJD9F0TP+zCao6Pl+yVvXp9d6IADcMDBu2Slq5VLDNJVC+SsQgMo9PT
EzkwcCcFPl37FJpukQZ5W1X1izShEfhyhg2wHyfLM3exmpo/sWB23cOoVm1+sOcGuI/TTM27EVoE
YOAsHX9VqlE1FDOLxKE8Wcji18Tr3ezdsW9/mjUlXMQBeueLpfFc7AtZeclfMUiV+QORxdTsoahk
6kHPkPA6VErUf+obWxO+GCe98QuZwc4xhJz/jdjogz8PnfvBBkSKZbguhi+9aUI/tojU05NdQdvd
b0wfq7GaPSqcVOwInxcf19XLI5VYn03MtgPaCvFOM+ZhX1TFfHg8yu1bCvQXnOzS0yYBXcuXaeBN
6t4SZRAplvVFV6T7NRzD6ntnJm8miVO2pxPKvygoESgsR+6PrFH3JJeS6MtAjXTLR24gPViduqXA
cveDeKdpetIouJHqS5zey0FNlsGENP4RNnlyKIH5HYt+M8q/NxR804UTgJINof71BymKnaD41JRB
nITzScFHBFFYkZ1qOBEby3TnOqKAuzSRFqg4GJfroeLSK5RYMcoAYdb+2NhueFxMHTe23N0P+mOU
VWeSwmaVVoUsAwWN81/9CK6lHRztJPUp3bhf7w1FAWnBu1JGuHFIaZOyVVH8ZjO03SfsIrHt66J4
J+WwZcp0b+p4mzBCo6lDQr+KtDOZjeD+oiqIIj07g35IdrmneC9vP0d/jrKKMBp0UEQLmiGoDTv5
MiZm6LvZPAd4RnYbad/dD+IIwbwk9buhKERGrAoFN/rAwJLbJ9dUd7aSuKfHH3RvFAYA/EYbDEmj
1QeJYUjtQTeqIM/t8KBgf3RounLL//LONoDLwmcQFlHQXnctKRnEiSi1MihoNfk0xMenwm0+iVDJ
31w0RzwG0Cq4RTr8pESrE6TRxul6l3uhlENCg1SLnqOsd9++D66GWe22MHY712rVMhjs/F8tdfQn
koDRRxpsy4Py3tSBh6A5Bb/TQLv2+oOQUqyaqVfKIO0T9wg5qe52qRFZH4AYpu5G6HBnMKiPJHlc
qmzztYsasK8kzRu7DnQ3H05JgoBKVYv871o4WwpkSxSyevdovCFntbx77L5lY/7xTDht5KWeiEWw
iHAgZiy191032WcxZdpOLxIryN3G3IpV7gy6SIfTtqLMSDH2etCqEk7kDp0IcB5WhmNnR2G/j1tv
+Pz4VN0CErBpo1KzwKdfSTDX4+RkRXoz2SX3gvwgW4GWp/ozqytIlOlLWhmJH03TZ2zBvz4e985p
XqpjCxoJlQRoPtfjuq0yyTRsq4DiWfFNTH3yAVuf8rAxynIpXK8dIQv4GVQvF6jVGuqQ2POYx5zo
IJmSTv+kl7Md7WqTN4XaYlk3J1cN0/7jWBuxeekt4IF+h3l2t/N41mSATXIav9NnCvMvXaFL71IO
0dB8jPQ+qS5ziAiZP8s5bhH/74evoMrEP56XptFLZc5RcbbppTonXDvnBoNSqyZiiljygycAYIL6
gvx0VkFiazt1bMnAxl4Nf8SjWdi+6k7Rb2eQWDFp9VCJz6NTzx91q8iH45ybyqecUhV2tm2a/OeJ
Oh72dpjq37W6G+N944x2v3HL3544phIMEv5IC5Zy3RlQUP+l25lXwZRDGHd6u9v1FtyGLDOrjcN9
uzmuh1qduDifmy4xkyqIDSc7dJDNDgJi75uPGKPQe17QXDz460qKkBI9Rk/wQoaRctJSw9jVmM/8
P0ahqs3LBZsZy0z7eqP3Zh8n+MgJLolpdp4GI5Y1mhKTnW5M2vIHrbc6197yqJD7knhfDyTZaqHV
sNXDTGi7xpXtXsgRx3lTafpn/I9nbeN03dsR3MALZ5fSMr386xFbN0+Gjvw6MOPO/ddyUvHVqLpK
9S0QAxvT+NrDu/k84LSY+BB13vA9HS/ODKVrBEoBwsId0Mra+qN063g6kqk133st7Osv7oTGFBUp
Wyv3bWdO8mSFbvJNJEWt+jCQ1XLvliL1IAjYM+rIcxP/nUO/8Hau4O3dQc7QDRqGnjXssm7Oxy+2
OeSO3w2d5R7jGV6B33fl5H3i4s6mk4karL6L+qiDSkxNbPJNN7HMUxfZTe9XXKL9Hg/oWdlFteZM
Pk6CerUv8TeLXN+lGNI/q46cs71exmn25qefNGDpwtKuIqRZtw41I0zKjossaDz4JWHdKX4otHI3
TmIrN7x9I5ehaGADtAYYuTahUJJJaUJZNEFfGxTFXXWcAi/MkueinrKXKdW7Q6GGb+/lwA2FUImG
FKA++izXG5BVXhyfZjZgktQHqrDKIfPSzOcl39J3uHO6aNUvzTcKB3TPV/lOBcnI7mpTBM2ER0re
Dqhqt8YAQmZWT3MevZ09gJgE0vyIii2WyWu1NCfSY9puUgRWWma/ZjTTer+O6oZus5IoW2jyOxcu
n7Yoa6MxtSCZricyQRTJrhNGU9W53cGJS3dOHGq7x6/xnU2yNJepYSG9B+BhVTLzKFo1GblCIOlG
feIUVl+zXox7ruHMH41ovjSxl/9+POidS2qpWTigK14LTatAwxjnTEsSBrVyqfuDmvcccvdfsxjn
/f9jJLYhARubBCWa60ksPSHDqndFEHUTeEMkOgRitQUGUwcz4e3cON331owIivVCT55TvooQqf2l
qYpMUTCrY3gwMJF6r3nzlsHmvTWjw7Y4nS8Eu3UrxUvNNLSKugk8oc7WPxbcu9HP2wS31bR2Ky/A
Kt10Dwoh5hby4TY0BUFJgMjuh+3E/XI9n5k249g7Ok0w6EP5IyMAkZGvQKRUfCWqtMyPy7ZDsylN
s9k3Ikdp/CQzYnvjXb23gSAEEPLQf1v0Fq5/RqNrVTy0eRNYWmUe68asPoajKd5bc9I8P95B95aU
DhK5LbWixY3peqguQawfG50mEJk3hKfIinX7KEPEFQ6PB7p3m2F0uTT1F8b0ulHb9Bri7JbFqsJO
fYlypQPMIQbx4unT/NUGT7qBmLkzIBJv9J+X078AC6+/zFbmGfZPK4LUGUDmGMkvLy4z342yBBD2
FlLszpJxSVOVB0XA961r81YYjaAVeBcqxRAf40z0h6Rt3Y+9Kbei4jtLtrwHdDMXPVFQGdcfVqeY
mOkj1wtwP5DbmZr7shzMt68Xuo88P6A/iSLXDcYiT7SRximvD2HKZ+pGMy2upNLfWaO0/0Jxbou5
vzxnq2jrzwHX7fUZbCZiVLYIukrLCbbij1Wef55BqwMZvwC4+k941kaL/d5UkquRqtHBIctYveZ9
UjKFjsNHzorW7KZp9oodqlHaVo3nzp1Gc2gxOQPlCjVstWZOaDlhKuM2KCcneuqzVjtG5tgde93s
A3NoxZM9FlsP+v1BaRaBb0HLc13uGYss8sw8bIKSZspzI+bB1/vQXDTtmn1S8izl1WaT6tZTm3AM
RXMANVwqVElWd6g2GSmwqaoNhlmI5hgqWf1Mb7X9iNI4aFS7akukJ/Jy36hGBqbatbMAxhVWb4kF
3/zxrXPnWAKe0GB5wE9coIfXZyWN4I7wovFjShughpD7DuDsLsKRdgOwdGeyUfND5gIaHlzn9dMR
DnPejEjdBWM75j8TQ41+4PRYv8DSTz94htLwRlfR6fHn3dm/tOho5iLLTMi9FsMxxcBDbFZdoJhz
9m4uS+cFPnm5Mcprnn19NCkjIDa7VGzQ611/m+6N+HyazKIt6uZQSC1He7+xkWnA2BSr1xTWej7v
8yzpXuiFTvuiy6e9npf9sSt6dMKQXy3etrIQy7FnWHrZlE1Z4DXCup3t0U47pz+rLpUVI6zL53T2
4rM1zlskttUsL0MBpiZbX4yM+csqEE/qBNBlk8gzgpCKr3ta5PP/to9vWsvXURa2PC8k84yg2/VW
zXHJNhwp5Fk1cnUXW2pzJDKYNgLiNZKBYRZJPFgrXET0QdelRSgKWdckyXw2WqrAQe7VcXMam8kh
haIjAXJba9vqqTZLozjYuKH+TJTWHr4b7tD3YMkz9V87T+fyY2nEc1z4XdLZf2fweY2DYZZOMIuq
BgCjZIZxaCPVeaNzzfL7+QIIk7TccURZl1Bo3bpaPVnTuZQ2lX+4GBG/oQeVVRj5xsZ/dfb5Y+Mv
g3Gmge6RzbLz1xq4HpVQU+1S41zbGnwxKmQNwsETCiTsAyAFNopxbZ4+pRTNdD/XqA8fcRxTxU7T
06rfY1Jk/duSw3Z/jUVtJ+8jNRuyvSnKGMFUJZpP3jQNjp9pSv+100eRkZXkdqP7RVe7TGDSNdnX
QZsVsTetvtOORoxQCWNPabXxsc71+7t8K8TxJXulQAUxb3Vv2/B70zrPzLPhoYEC+SXt9rOiRrtc
D62Pg5EU/1RW80bHlddR2YVk0wY5DFnF9a4fewRFlFo3zkTzmu2bQAlPMxS5wjfbt4JKXwejnA4r
HSg/FcVlCv4oq1tG23pZOptnlLUMrrB43kOrbja6LKvAk1EWKwquSzYpUfX6kyC368JJHPM8oSD5
bA5x9NnITfdiJdr8hBXvuEHWujce6MeF+cZ5gENw/VVJ7kkkMVAYSJLQ9unAVS+anaTPRh+BAyib
LV27VaD2+n0u3QmMNqh//E/e5o9ZDDuvrZBTss78ovhvBNHGY01v57mC1edX8ay9o28+H1sE3jfu
/HVs8b+hcTF55Z2AU1wtYFvpLoxQ/PyEkjQ+KLz41IXyd4ug1fOYxEXQaFayrwnvT1nolThOetgi
TMz747t6FVa8/g6o6dwLJDI4wa92bVfCWW4ouMEtzu0jSazchRAP9kpdbbVuVynp/4ZCEA1tpEXT
ap2gDa2nVrOIrHNDeOMXeaXuk6Iq98VYqU9605/7noGnrsCJL66ijYz/zlrTK4S0AYYFIPba6rKA
+JBbnY4nZDXbO5How4kjxMRaaYdqTh0fIH2jUZT100b+sYYyLx9+NfQ6Nq+b1lZEbJ8bIcZDp03o
c2Sq9d7Ua+c4wxrbhSz7yzCW/a4VfXQyozcCoF5/ApZvizQVJOEb1qoJNTar3dQ+J2lhH4Wm9bu4
FZuSmEvb9fqVoVMEs5tABukEWmPXBzgk+q2QAlXPQrOlcxyakIS1E1gSHoYkVivfQQez9vU20d6b
rRjkfuhoM+0azym63WxjOraRF90uOwwaGggIbZMZ6Wv6Z66jkNnlhnpu4/o88w7JF6N1LgSbeGg7
1rsUjYKNwOQ2yCKpZZ8v8wwgYv38AEie0LA0mYTCyg+KGms+poJy4wa5PU1ckURzCwySgv66xjln
uaAPFhrnqbdGvDD64bkFG7Qv8zA6VqCHkYOf65+IOlHcjYctIbc7H7m8rwvOyCAGW9esxTRTBkkK
81xplYVAkJcEDt3/jaNzdxS6xtw75JvuGrdXalbR5MponglS1RdmPfuSRpmzYRz0CpxebVu6WbSz
eOcod66rVDXOvijP1c5Zrbx8OIsk0yL0wgRwM/wR67Z8pyt1a13QN+yiy5TanvTNuIx+u7OThh/a
uu5Vbq7UzGBnOS2CAPEOwarqdznh7vWkwCNTLb9oQueLnmrC5LxHU+Inqos2nLAsAbhTyQrV+SC0
vB39ZKKKge9Ob//CMbRsQYTE6BPuH1/9dyaXyxjAE1LISxi9upasGMSbjFLzLIVbvhMogMM5drK/
H49yG4zxeFH4px6PMgZn8PpKoCJn1tDzzXMZhfJzkc3d58jtoJUPwjjQoB2OjVIMG59259TjirBA
PslAuNlXg5p65LT6jIVtrXX1k24XCp6ChvFESGFi5+Ylh8Zz013ciWxLKuHOrNJB5C2lsUJpa/2w
63mVYFuD8R7mXcMehS1rn/XFlqTq/VF4ypA4pka8vmPUji0KZts5y2HKDzQ4zBccyrYqna8U7NXB
oOiyGAiSmC/YlOvFS7QG04AYQnOKFB++KQoQyVHDv0g27VHYafb3nKnGBzmqyWePpf3JMxfvh6Yd
fiIyPX1481ZaUkpKvNR4KU+u80qRY47WKvhHgiJ9obh+aTPcdlwIhHEfyneeYqTHx0PehkfUfRZG
H+wEqD/rmCWKotqCnoteWKmEl673zEMymu1TaUp140K/XVJWk0Ywq0nDEYGb1Vz3ViQIA5VzDjLA
9qfeqfV94dipvhHV334Ty2mDG4ECxKm/KWu5oaTH0ipnpZHy74KcOPMd0eh/haO3pbx5exCXrcMb
sTRAKLisDiKtHrX0ZpexwrR0dmo+mKVfZG4l9gCG4tZXzSZpd4PpTQaS86n+RnsmAh8LjBg5IH8F
UL9+/71qnttIK6MA12fXrynM7qUU39+6SxgENVO09Gi6UDC8Xro4KbrORIoxcNra9gvT6b6gbjDv
yj62N3oB9xYPkMIriI/Le03f0DTWrELdP6iqQn9qMEM4iq6wXqo40jaO292hMNUlcMLqgAzw+qsM
iH5kQx1U57782CRm/UTJ9a/ZycVGwfF25yPrAlh58dUAwLN+ImqvS+Oo9aKga1Xl0qlD8VOLzXL/
eJFuHyLeOmBaaAK9itmsFqkPE5mhu1kETuEubq99+b3pWvGr9qz2nWyj7oNASW9juW4/bZEa47pa
pJuQGlt1bYsJH63MToD1uWB+YNbwX2GjOb8ef9udYaAmcrwI7vnIdSNFQj3g5e5qbNlaYAO5mbzr
eZJPbx8FVB3vAeeIEH+Vs8ZEN2koQJGEed/taiCLu7zQtngNN9sOqADdQv58ag7UAFZvTh3aAATx
Lg+GwUUItO87v3Pk3+2s94fH33NnpAUTi00C1y6A1eXv/5H+Fx3CiW6htwHAHwHsQv1higZMcaRs
bL27A1GjhHrFLQhi83og5GMX2pDSBno2hLvcJhyItDxDZ+Kt+OhX5wcw2MvMLVT09X0HBK6pM7B4
527ous/GbNU/htp4I+ThdRSSD5PMg019I3RCJj9M1C9QmIuS8XM5Iwo7J3a3EZff7GpgFYCyMM9A
3IpIZ7U+LTEaVyvSI53Uqv1Qx9HemzfFj24Xh7IAVTT+QVsLqOr14pToe3iTgNCFYpShHZLZzk5e
4RnjXq+xCHnrlqODQ10dPjhj8TJdD2abGCm0Ruidk3GO7efS1SVF1LKYQl+HlLvxLt3U0xZ7zeXh
o8TFE7gOKWplrquJNv/ZMoXt23mb+ZUVHxRZfI+nckua795ouOyRD3IN0YdcXQ9yUNDZjubwDMZD
/yFriYNnVivPHXlq5FuR9cbGLrtwUb+hrE01h27GOm1T+171FNCbgQHWZy/ypjv0Vjm1SDF3dXki
RH6jEt8y4mLaBYQJrgOF9FV9I8kjqxtx8MZkc7B+D7nX/kyKpNgoVd3u++VMQVnm6YBy9Vo7/ONe
yiHaanShRICYk/7Fq0PxDRKTeHq8Fe+PQrTJTbGQNlbfUkJ1Qu6K5rsH0f6A3zXlRjFuyaXdvLpU
u1mcpRq0SDau64t4gmGAYHd94JWz8z5TE3EYMC94MVLcnTJ7nA55rb0RW8kykdgCpyMgQ/MJ0sP1
KettI43qClEY1UjkLu/NZq82feFDtNliMi4B7FWGtBpqdbX3Ft2uhnZwoBfu/LltQmPvKRbAb81I
9kkusw/eFOfPmZKNh8frd5uccciWdg5ZLukmFdXrr7TrKs2r2O2D2Zy6QLTKgJw5xKIWNi+ISD93
2+IghzZ+zmIwaaadV/vezaKd5o7urmnAWz7+Rbc3KUEwnSw6TRpUhrVEJrNQz43sx4ABrGdwm8p7
J3HLg0S+eiOHuTPtQOCAHy+93KUrfv3tKMQKozNjGQxtmp+gZNp+3g2jr8lmuXW89OAK+R9JzbR/
/I139jMiHqAByAnxh19TC2iXjLmCkEyALWb5EoGiOma1OQQuZPCzgXnNl9RNt1pLN7U+HdgDcsg8
HJQyb3AyJGhR0VTZEBRqNT1VnhIXL0WVObtCRWd9RvR8lyPo7fcAarTTYDmbMrZ3lpaoeTFtQDtq
6RVcz7dVJUNbd9GI8FzYH6UzJXsxRKRvfSSfH8/wbWuE8495ISmbs9Cf1yyiwaNoIidjxHMqaku/
jBrH8qM+yT9q2SKcYqQy/FnylbPfa3qs7PPORM9/HgRFs7BJI2tjze99PHQzAmyiN6CJq81W93S5
0RzBgK/A+c+xBm/XjcrJU4vmtPHtSz6wuk5IUWgiUirjn/b6TC8eJnafyCAUhjfuQ4m+rWFn+2mS
aovWYCq/9+Y4qHgpjGrpD1QFfQsvr41GnHbvkw2kEAlT8B5BF/t6vVUYvVUxcL70oQVllnlef6jt
2LtYemEFSaT9qA0dAaWkksn3NBPPsep+sSMzzvzMbY+eXpi7OkLo4JQIpA03Lpo7px/SCwuBZhXH
YZ1v9xPsfytTJQ9kr1svFsVvPB+VCLGFrDPHj3rfRvbOREsw8Wk4RNPGA33nPBLm4GNI/AsFcQ3I
SzDg8walkwEPUSP3touYY2GL8FlL6S25XtbvRKT+1zhN/mN0OxRTH2+T20iLgNikM8ulzz20TsTQ
j26EmnMJJX1NWzaX73QMOHcFAeuTqMXG196bbeCOxK0adztt9eu9UNRYPThpOgVNEbfPqghr0hcB
McM3p+idqxa1jyx8G9SEf1vJ4Bqwszzl8DxhLGJ+SCl3jaULkzQOm7icAqq9xbFFGIE2kYt9S6rU
H5QQ+UujszDQEMIULkoMTfXZU1t8QFKvb/U9/q1z5Gudpf58vATLAVgd1P/hdghtXgn415PiKmOr
4+4BUJ+VOPbIZ/hdapr/j/sA6d3l7uEkAixYRTJGPWh1FScMY6npMY6AKim6DjSjjDTMBGbz0I/Z
hFqYJT4Nfdb8yp2k//b4U18tzG++FYE4C/ccSEzrqLdYdLVrHhngIr08zaMbHXQ1VlClQIW3y136
TZRDT5Th63PERbpzLRB5bqTUfpwn5jGRirPXisJ8TrNWHlzKw28/EDDRQUPoaA6iCbjaom2CQD4W
P1OA1+d8Lsdp/iw9VHn82Gia6KTbWfd7Y1KWtHA9KVw/i4oSgBqKqdcboBFd2Q3DNAWj4tU7q28y
f4hH+Z7f+Im9isljXZUHpwq9veksvta1OnwRtSVfBqqlwK+d/0coCisQ23bQcyr4vVUo2o6ZMoVJ
PAe0XOhpq+qk6X5nz7bJ1pTZSTROezRy2jyjq2R/PZ6PO3ERot6A3cmP7hDcKPT2jQ5HOsACu4t8
ZDCcnWMQ47fAUv069+JLnmfeRoXg7vVASQ82OPrUAOxX5wP109zA8GsKXKdXg8nV5mrXt0JVT1mp
qwgmW7wUvh4nKpZvuYz/UqBsls8ZUmwWUvFZ0/okWu7XCpf4749n5M4lTZyEPAc/DhDcmqmOkm3o
IH0xBUBXkQNJU8jwvhY7tGvmJrpIQ3btxrt471KiQUKABnDHoA1/vSexcFVLxcI/aG6xzlBkbn+a
+7nYKNfe4hm4kwG/L7fx0mVbx/ldwreVocCmCHKldtSmiMhbGas2ffYcoX8sRY0fbi4pAGDyi/tP
A+kG9Eqva1vmJ/eSIA9crM2zBAcXrZzrT5aWiRSy0sxBXU6xfmghqel+PSIJumsRWDqqwN5+RTq2
w75nFml3pNGgh35Kl5aIBguTX2PiNNPWFN1bCYzSNcK45T/XRaXOGw0ljLs5CEfD/FohWaGCCLPm
w1CaRAyWNhWB13tIn6Dz9Csz69OM2tZz4kXUt3o4it9mJAN8vZPy6+NtqS9H4vrigkKEQg0+Lgix
E8Rcz1ijytzTykINsH3L3V3aWlPtF7NSYmsUjxp60JMoP6WhqT+bwmQNMcvUh+chHJ3fieIlny1Z
lv8WUjYXE8Omj003jV9wXfbkYaElA3hvO8jyjWaeHQWlTJA+fdhvxCS383v9Ecvf/6NEgrK/bTdV
rAb6hKBMm3vGDuFD7/nxXN1GwYziEGTRQ77Ty53aaMGOhmpgABdJg4wHcjy4ZW3k79W5NtLd4+Fu
NzNvPOT/BZ1LERyJqeuvgrTmpZHDZlZmB/yk0TVG7U9Rgs/M7GbHrmsuQ9eOHxRnqgiBKCUu2HNl
/JwjW1PhGibRDd/4TTcZCRkAeQjVNaht3C2r7SLNfE5D3ZgDQC1j5Q9lmR9GED14mVFrOCtONTi7
xigzdW9Ndm4FsWr1vzUzrjcirtu7fvklNNSpLyy4uXXttJE2lzdqDEENSu2/3E2d+FCZyhAolp6T
kblylyGT9YxklntwYsqeaadQ91Cm/C85JfU+lgiiP56em33Ib8IiB14tsoYuzcbViqVq34ZDpwY5
x7fwjTjNLR8ZGUPuHw90E4QvA73KnUHGo0q92hquqmRzgiZsUI15TqRR/BNJ+U1plN/CqvbgmI+2
Wh4fj3mbidOLY1hqaQAgCcBXEUWd1cOMBpMWOPaYnOy61ma/APz/FYdBOPPTEArsOGXfvCf2VQqw
e6mR+nNh2FiMVxrg+o0fdGe6wWsuYBWCSVAlSxTyx7GfjLik4TSpQWN2nnivxIRRLxpP6TuRlpF3
LMj2UgpwZveco3P/TcGpyfWdUcVFDid5gfA/qCViwx40JXK35kaofO/3wWVCIRqOBoHoKiiMql5n
yoQWtEYnzqGn9h9Ta/K2svPlzF1d4azL4kUHlp+yPrnR9TRofdvLiuA0mMbR/tfuShD2cakM9b7M
IqvYKVzhyYuKvYG2F2Tl4W7GHONH3HmT58ueh9Lw01Kv8e1oITlvERpe6ThXv4/yKxUc6IckR2yc
1e9z5kLRu2nILmmh5dahHrVJ+aCj7BWaODuOmJBr+iCnDyX/G7qCXoon2zF0iE/PFYjp7KA6yiQO
Oeh+ePhZpjZPIsb28Vsvoknui7rIx6+JkZrjUbdGRfmch+4gfrtTNbcXL0wcq/NTPRHVP8JIaRn5
KNNYVruP8FsqZohmo1Huo7LF5t6e5kz+soGORO8Edhd9UHZZoWzdostJuZ6RpcFIg5uLi2Dllnhh
S13IKLm42aQDjET1518zs42/5ZyOoE4HXWi+ifsOOG5TSY3vUzpBcm+MKC32eqfFxWfYMcI4PT5Q
y0KsfhY3KpjQpfnFdlpdX3AOw7RJcuzEnHh831pd94NuQxjtNVsZvfexI1UDBxscCZ8eD3xznVHh
Qp+F9H7RorxB3KkTtaWo1ONLH8P0fRJjHbmnHNE3XMVMkYPP9LoLLKpIYB+PnOrGetycU2qpdJn5
N70JaI6rRy0fK8SYbDu+iNwbhY/X6PBFd4gIH3/l7fSy+wmRedMXWfA1fr4POZLWbJQXO8JDxDd6
b2w+qhnqrf84qWJ8nerM/WSlMEw2LsqbwIUHm5YABB9uB7CRy/f/cU8u2j56laCyUsvEfW4UTzlV
eA2fTKtSNmKk26lcYoOFQk2oy5yt3ghvGAtX6fvqMgl7etIxQT3FOHnsH8/k7SgwOcAEMAxVLzrC
1x+kxLleib6tLmqTW1CKpLOvjKbe6CrcpGwQG5dvQCmDY3FTbOqGOfQyvasuvelVJzQb+9PoluYX
Zxi8g64pROSPP2t5ta/PHy1nyjsamHRwymt4VBKPEHFDIS5NkS1CGX2lJifXACl6nKzEDt8TlybV
pwjmoTwgY+SMP8wxgfL35v0CAgfSKPkTZG0QxdfTO8yeIRD0qy9UdqsnVehTeJwNt9b83tE2yQ93
pnlpnizCEzAMKRtcj2bp5ZhbUywuClvqUDZF81S6k/c0RIae+hr42S2o6+15AOnGaB4xLGT4NT4m
zSpzAsArLpFMbWxzUuD+Hjngd8tR5H+P1/TOViU8WZBtAH7AgK62au9KNZlUVVy0xBDdzjQifD9V
vadS/3ige9NIhxiw/dJtJyq+nsZUw2oPWJXALDVRdwZOZAH1KvFO7zuBse4o39zfA0VAiYcH/fW4
r4Uu1HZw3WQaxaUaSeRBTKsvKGXOL7ZL+Pn42+4uGKA6E1MCbs91a9/BtL6fLQ7GGHp2scPjy6j3
jeVF3nPcOeP3x6NROV8fRKCXRJXuglZcNFhWBwAuYT6WRIwXNJExPvZ2wtCq96juFgGu9tXeoL33
zbWVQFHHnyk080Mxe+VxEtT2J4LOnTtnwzvZA3jwMSgdfpmzsH+PU7mbJH26OMq15xgiml8aYmx3
+DyQLOhJ5ut1pfEw5PFJFDkKpF3pJd9ibQpEZzjvvN7W/NZUFL8qF6vezMsv1LXlWbam+75J4uZA
8DvgXTAEQ93R+lXCfLpMWS8Oamy7SFw5iP7NU/wtmTRR0Ttr+0MUxbi/9P2eP2o46r3yd9Gm7+yw
lE+1ikrbmIR97ifCKWLfidrmAjxei/ap4RafSsNqzsiCZOdMhuqptJqJm0INfQQ635ehmx/4VfLi
4kt9rPtsqvv4mf6ljL6llPI/owQof2miCLN9PXlZ0C5iPrs6Hlv7nQNxPfnkhCBwXmp7ZrI8hLO9
vyysUNI9UEeWZ+nPfRnLgTJFXuV6/eRNTvWrkWMc+41aY6FVYeSZHafCpmbtx4WesyJzSWTHfJul
uMD01mbvJYkUp8RtRzj/uOaYJk+uHBb9ga4Yxia+dOGcT19sFbb7Ex4iZvgNpFjS2rv+/zj7suW4
dSzbX6mod9blPHR09QPJHGVJlGRLsl8Ysi1zAMEBAwHw6+9KV/U5Nsvp7KMXOzQhSYLY2Nh7DS20
F4LMlo5Q+yAi47dZB0Ahx7Wu/S2EzPSwE85J1MxuSN1sF3AWkLuBYWXnFEuLbUoL5gG5Z7hqtpAb
m5YNyLL6ygLx6cWVbIQh6YB0b15YWG1rR7k6E5GAIrMSRru53drxkAUMCOQ0gUI0rEJsxW2oNM/d
tBcdr/srnTBH7APRuDrHCYH27xU4kGKHFvIM+cKyQ2kceg4hEgT4U9nvgOQKnF3Xt3Sc07EdXZBH
YqviT6JrmfXeK4n6JnzmBR96hCNOMx8dN5I5g82TbZ2QaN6BTYDMenY7cEuNF/MJRTjssVuYF8z9
xlFkgBaZkvFH16dQKQBiSZKUjQAxZAmKY2QzB1NyP/aTTbKGmZLCga1shtRPKtXtRkVG+cEHF3v5
2NTcNPdTJ4dPMzxyzH6aGtPm/ch5mEZDMNK7kkfolKdNG4F2E9YMdTbftDgABFA7qVjaEtm6GdzC
3RonQt51n7yx7tFpZWz2ZDortBigat7KB0gMxf5Rkqp7VLqrgFQGbY0XI9B7Xge0heMKfMxJPAut
fwNWLITnymPF4ZV1HfAxCk8rqIzFUQRwgr1e/AGlUi4iWO00TajUFgrHprsp27KWH6x4sL8hTWd1
Xgc4tWEBwaJuEzuTIfC7sGd2pz3DxANPxChOApudra7hLDN5KSx1/DmlOM0sx2ho7TFbhgDF8HCK
T2JacExPOMqetjuTQ4xDvZvH0IIJRxQbFw8laUFD64pAACy+G5T2agNuRtWhbWNH8/DVB3wl+VC3
YqzzaQnHMLOEbWyU16WELJ+OFEjMcKHeGRLE6mvp0KG7sVp8KExC3GraKgWHetcvY2zwAFu2aBG3
dds+VsB8063f+vOcTo6AaU4JVYWn2lQTS4OoqeUtHIhNn9qGKHkFjbie7Czk2laOE0JgQJuWfnQX
Gm8QGQQe/Si1I+FPG4N5E2myMNYefRJRmXcuHYfTrkX6b2XQDdWmC/152ZlJdPRdCRGyJC1bz50O
kgWuujaNCxEHGVAbZXvoO4HA07esBC+0TsBcXEbbLYIQL0XWlLSC8bMPI7Edui4jPaAKD4MtuUj0
XkJQqR8hC4iKA2g8YHZbne3LAp4+Hgq8WN9JlvCE03fQPPCs+8F2G3aHC+HWs5pBYL+OnFLXmx4v
eLiPxs5bcig9CTfHVMdeujCyPAUVtPcGTG/t14gWKIlnEfcNmuIQWVdYA2XpBhlMcXmQU+pALRsv
vZKbSLUm3o1Giy637GlsijJ0rB5BtJUmjQHUV7vJB4kuZTiEirQXfJkK4/jgfDkayn9pP3HEOo7B
hr056Q4eeqcN6BXmTnf7hVEUhFUy0sdKI5XFoprwspKRsUfZtgnNB7ufghQkAf5pgpzOcxVHpb2J
BPSCII4Ig8SrEU0aFKUrFzG/0QD8QWFurOmuNmCYpDgDcbDOhx7MK6ubQ3OAglw9Y3EPA3wahqGx
UwE05kd7Yj7PpgAk0L3NtfZzhTBp3w/laMqc6MHUadOd/KDjHoqYqaZNt2y0CVlwR2Jh2gMnUug+
lbPlaTRbjQXxOr9uZZ2FYk7I59aXPr8erQRWUwha5ZRCYC8WW/SgvXcDA+tjSVvTo9oe615Cd1WX
i7XlI/WXz04bk3Eb6jL6OA/BwHNYY6H269qT1Okk/LKHeBOsZHeQiqjdFELfPVg4Bva2KXe1f7/0
S0+3Aa7wYQHBn38cFwd6Bpk1gJ+TIXR0w9YGNempsRc6IAItS19UAkYfKNqBn5SjdcmrHSBkBMAN
1Zhx0+IpnFYQqUxq6ZElGewN0es3s9AfGbAyejtE0DnJ5sFZ4JLZq8R9AAdD0rsZulcjA9aUNiTr
h0ZaeQXOd/wOtHvveVGBD438KTI3FGqfAGp2njc/wt5E86NYZiKfRWhqP10qafEDUFFRnzaOtqOU
xUHNN0Dzkm4H4aC2yZdxAn0FPUm5HMqOL82z6e2IbTn6rU0GnSa5XCt/lmprx5zFufKrxNwE3ph8
iPy2Z/tydFz+oAcGaKA7BiXbs+jk6zwOJZRcAGmN5zv4rrTdlljxYl1hM5meoT0NJ/pkIA2sQ1Ek
+YIyUlvnHA8b/e0Acop7UkE/4sZtoz76iOMfUgRPRJ7ahPNoyWv4uLn9rophs5YtHC4LGx0MHUFI
8obqGlAGCvcKrM5oD3an3WWDrnx3C80ypIJofszLZkGmcmo5o9eVxXQM6pRrz192/uhW3a3rCYhX
zn0180PCmXGOyVJHcGrqHSDQDV59NBnMRPgW5fo+zG0Htd5dJxakL1PrVo86xmtxxNsPZJ1do7K2
gUlYZ65gFjezrXZAcE0lGWpyX3pecy1o5IxZWM4twkbpmQ4+W44c8HDUVILcferHYdfz6tylQ4m7
jaO+UA1kXreNv7h05ztIwraVTAZ5HCdkt5uuqifrAaZZXpz7nNcWSaFHMSPRgztLUi6ZcuvOvFQJ
b5MmFZ0FWyZrJsOUtd0EKQ0w24dpa7ERbVYWw0A1i8RUqVw7pWU9+ktZfa5a4boPVj2xJ6d04ByQ
24HRfB+CkQKj77oZzLFRjfPMLB/Ir1KiWpcmPCz1Fkn4aG4T6sMjhvU9uxfukCSHCp5ufYoEj48b
wPTDfgt91Braal7QJdi4RvkYoO53dNoybA8QHBCgIuKJkJ3u8OZDYk8xlXd9QL84AHgFuW6F9veD
XKwPNhKwKMWrG+hcLk7cZzpsPeva0jZttt40iOPgtV257WzLM7CdqIMeCgJWL2DywhAGXB35OEtV
oPBtaoTj5AiFlBHRvqSyP4R470W6OExD9cYjtLBcE8ZIwJD+XivPmby8w2nPpCFRVYB/Bx1mM4xI
dWZ4nUTHCoV7P7Wszn2A84DX7v2R9FFqGUSfq3ExYZL6IzQMsUyQCO8wU7LMUdaZnauBlr65EguH
O5SOPWhmlMGk8Z5FS4NXBuqAiERcT/QYutE4HJBwiCFr4b4Mn41SqFeyuJHaOYtfV9sSjfYlDbUI
2ZZMtPE2ChLA9R3WQjvvJlmjKURgchTjMEaX4V3vVLrb0ZOQTQrnRYhNZZAkne+8xiHt5xJiUzJ3
uNXWOqPjNBVDRaZPpm59qOiFTTlOCASeiK8GoGOrFEVUC26/OEu25RZUwdPhcOCLXWMfN3NzQ+xE
oi2t0Co9GheHrh1qIUl5myCh8raJtpMqJ329cJ0CP1aya914A3IvgEvajW1AJ9+LASZ5YZpAts/L
A7dZ6ut54NOUt1RESxa2wE1m+DblNyfXNG+HFA60ZuSMcXME2QAuo6Er0Mhto8V/8MmkUKFs1aQ3
bosU5RkU/sk36A1YYfLaorsmrr0GMj5VrmTXAFVl0wrMdiAtLc1SoCpGiWYkTXicQq5jJl+ADFym
u+9n9P/3Rf9X9ToU/6qK8f/5b3z9ZRgNg5mVWH35P7fja/8g2OuruH4Z//v0p3/86s9/+D/XzRc2
8OGbWP/WT3+E8f/9+fmLePnpi02P7dHcyVdm7l+57MT3D8CVnn7z//rDv71+H+W9GV//+fcvg+zF
abSqGfq///tHh6///Dtwnj+UK07j//uHNy8Uf3czMFH/7Wpgr2iY/mvAP/7q9YWL0wD2P06+xgmw
6O4JJYfqhnr9/hPX/8eJ+IECCpp4YGXgJ/1pvH/+3ff+YaO5jdqKC7ApKpC4CGAeTj/yon+gbAVQ
tY/KEg7UgK78793/NE9/ztvfekmLAYK4HAP/VFqxABiDhuUJm/VzeUrNkJVVla7uoe3Q7qeqcnZ1
vNgXemHnRl+3mMLStjnaj3d9G3ykMJpKTbdcKEKdG/tULPqhes4dGaNMTKt7NP0R4uHjxsFbfOPg
p8rXD4N7WIUTdefyru/aTyP6FIe+GubND2/Iv+fg//LMT3f04+CQ2gxOp5F7rmI3RcX3ygI25ULd
8efa3J8Tuqo3QivYhwpyV92DxFRupLKGl66Hk1I1U/cvNRX+/IhVM0HhEyB2iY9wjIRImSLbqLMv
yWmem1a88D8+nHhMUIZq4/Ju6aAzU/r+oxaXYKHnns2qfggMQLuYpknuEGrtlDBiZ3BSQ1mwti+8
Nz93zv54NGu1BjFovfTIc+8qSNlfd2oc9yzgTqaDRtxqAutcmD99tuBccqFHeOZxrXsTHdqGOBbS
+A7H+Jul6iDQiU36wrt0bvDV8sVhuO97MO7v7Cr8hHMbMlwWPP1+EawE4v58VKv1S2I2yojL+Y5P
DoStm42Cs31cHlzxGC8fBrak05i15JZM7cbqQ8jf7jv5pSwPkdji3yH5UqKg+fuLWQmw/Xkxq/U+
DQ73ocU730kcCNWotkt1ZdF71aIpCAao91nHJNXWqXZ2mOPnSJG0x5KFussRwCOakPzf/01zcPod
6rRpPUdbapmNNXwDl/DCla7gvn9e6Sp4QBGupLqekfhY9cHzPpt4wsl2C7PQK9ZvHWVSSklq4RC1
IK+WY+aiwhJ1OsPp/YiE6kJP6jtA8s/m2J/XsYozXUJbC8QdemeD1SEU5OZPR2kqdk6IJ7RkeAgq
fi7HOwjdOINO8XwGk0UoD7SMZSW8euBNsMcvE7IFcimVl7p2383nf3Vlq/BETURwlh2bO3Aa2tRl
0UFp+zmGoAvx2hFnEDtTbHCBmBsf0DaT0Hqe+zsoTD2CyvyO29O3ZkzeNSN9Trzm3jXWtUyaZxy8
P1gcmQiO4cbRRyDLM1abKxS5riMJ0XKorR5E6X0IFfsMlZhclbAQ6x39aZrppu6Qf9b1lbQMClHl
nsXtsV6Wm1DoB+QFR9sud1JGV1ZdwWYZIjp4Yo1T5qY2N3yWu8V37lqLf2pQG+9HB0L/YBomM9vV
INw0YSLTyYq3Qdegz4EiqKW2ILVtWNCi0KSmrdvpY9CMx8gddnyermAoc+M5/T3sXrfVDOynkWWB
1vAbo+AqhjuKVlMgyFS4Mza4WmvUtoysdxLVvWub9/5tDagLTmqXDCLOBap1YNcLtn4DkR/Dxi0q
c9t2om/brNe6xK1yGz8BZ6PwFV6IRUAMcRw//j7snLnstaQCPFogrjh6UwHuLdogYXmD1t3978c+
s9etQVizxdE/ReWnQJOX89RoCByjxtnetlN4EUt07gZWMdzrPRP5leGFUQlaFZB7sUnx++s/N/Qq
IkeMOwmfoqmwJkumSzfco6lziaJz7uGcPvSHDAx13xjwnYoXcxKrzAqIhYY2ARxd2O4b35tVfNRA
haHo5bBCWKYAyVKnbtizC7vAuYezCnESTDe49CysUKgiQxy2YnuFM/vbcgp7tXx1rFse+x0vOt19
xNkeZhPV69tmdbVQKQwSAPKXrHCSeclABikAGx8v7Em/fioAvPw8q1FsndilCDtd6fhZgivPehq9
aa3+B5weJZx+8BMxFUQnX5auSVIUrS/kQucufJVndbCnav2hEQXl8a5nasw5uq8XgvG5wf9jjRo+
kRiDA8OyHSG4lamSXyLcnht8tUrLQDNJvBhRZmL1fkZtJW9LdglRepq4/9zJQbL/eULpTEmgGi6K
RPoyRaMM7BDyMJH2yumWb8pvjlANnAv4h1QXKCvn7me1anmIErENWekCjvXf8D5lXl/+Nf7H/2ZM
6FH8fDfJEFVEwUGycNmIaA8JFxhy+vvfL6wz+Rh4Nj+PLtwmrkC4HotZRP1LTwPr4xItIM7MZbxZ
Jm1vCV6zrOsn9wbK92iRTaYcMhI490gZpltQdYEmioz8oJfQu+lgWAEmK4lyC+APqPMaBV8Y+ZWE
HM2y2Qnz31/3uQe+CghAcaKtbtmiGOP4tdI2sEyzuDD2rw9jMIH7+ZGUkpYsERSTGRFrD7PdKJVe
9Gj78wb8cBj5gNUBYQObH950L2uy2SIUTXprEoXu0HRlNgGlEYXwtw2+ihER2rI9Q6elgK9WmVks
EimPEZt/P/qvN8T/IA863omjJY0oAoi55NWC3qCvYGPNpeO8aUMHSfHn2ZDo7ONzCStqC7QIoUN/
E4X98rbYH5/erx92dBCxR9HomBeRMG5aBfxriO70hcFXUPs/lu5aoiXWlqFNw6biJPNwsOEYcSVU
8+Xkz5F607hsQBuzDnFck2vD0SrmrQdgdB1dMv8+s0riVegYog5RNmSsQLX4fhjZFczfv/1+5s8N
vYobg9X6jEEZrRgi/8to+18BIPv6+6G/o0t/Eb/j1eJWIMZLeJOxooXMxwEAiTBtvT7BeRWQ/7Ri
1ZyDK+/npI2ewrpGs3dyppQgWB0t+NdnYd31u2QpCVrgiXyIaG9d0wY+vHCeHnC6MVZmlSW6gFRg
Oy4J2y1u2G0gbZvsujp4P80lzZ1FTblFY3czW8uU1nEdpIjqVTY7gp6gODxPtPK2EChcoAc6TXex
CcYDulbAGYHlf2MlUMPzwpLn1F3iZ5JYA05+Zb31DHEfBrTlnwG9MUdnCsZcUYilmNj+Ig1vM1tF
bW4IB7hJgXgC/LGN3nDyHM3wEFBujE4Om0c0zOfPurGmDH2QN+42ayl5rqwOcgTDVAi4akOZAAZC
lqAXIt2ZjTlabZMhyGb+TOaxAFieZqYBebSx+1dIOqPmEPddBeekEpbxLU4eC0TvLiSmZ6JUtAro
M6t9SPyHY4FQDsAa9JhTK6HTQUMm+vev7JnVsJayBTutI2AIjEXJSghJOHE6uOyvQUL/iCLRKoQT
Vw3lbPtjgVI8lJ0TpjLYMaNVXFvmAPIFuTA7525ilfHBaw9WgJHDCz5Ot5KVnwBDeP/753NuBlZB
XDeExmZSU6Fq6n2MmQesoQ33L4AH7fz3H3Hu6lexziwT+pGANhQ2iINqNF9bEj/9fuhzV7+KdWw0
bqtAeC8ANHSvhASKz8jQvg5wOH7bRhqtQp70XBLZRoSF29jJuxFyP3svYiNM9GL9l1QL/3iN1iQz
acnIMDQli3B0gIDxzYc2UReosWcefrhqBy1RODXziLGtDng02QJVyt9W2Yc+189bNDFKViePw6Lt
Mhbs0G///ayeu+bV6x6R2DKndn3RzeJAE/VSecnbcpZw9bq7WocT43ZYRGBTZ1FZETjaQp/tbRd+
uqEfchaGnn1pYARTTLVjoz2t/cw49V/i4P75lqxCtKf0DBgVDYvAGoDL7cRNaaxLLranKfvFxr6m
kzA9Cai3jGEx2fN4o0o0UqqENXvA51kGlVKVTpH6a/qMf97JatWCHcQiPntBEetJw7UYkJk4ZtZN
OOtLXMpzr9Bq1VoJCCWQkAgKNQLBG06Plpu8vmmSg9WeBeVF447MYJInYGMqG05cOnCm/G2jr9Zr
HIqatLPEhZtyToE2eZjrvyan98dzD9brFQDKyWtCVvQtEJlwjUfF3H/+/XW7pyf7izdoLR8FpaYY
ottxWOgWXL5oZ8ck6/TW7d+XdZnzEYCKAHinnaavrve5855sHxZC4SHiLRC1T/Z0bBayXcoLce97
v+xX17Na6RApGwyB5GsRlwqoFJ3FusudiaQmcQ92+Q6NCl/eRlN7AIMASKJsgG6JnPydnlBsPjUx
prB/W1wIVnFBtS3ML6ADVyA52A5d4KWGtX/NZOrPWV3Fhd4XDayL+6Eo4+A6GqajcuEqeWFWTyH3
V0/R/Tmi1SW0Au0mpkUshfoSAHYJd9zqBcX5ZjsuHmqgU2AOuhk/1+X83nfGx7G343ttFhhTB7IG
bxkMPEKqZjOH6FsNs9Pk3uiq29nxqzsgdLwMWCag/YfxY8NtYKm1+wnNhmtvmi65v5wJBsEq3mg0
/wNZsr4Aiueb69ZTmsTzcuERnXtCq0gDWGc4gWpJi0l314MRQETgYJcmBrSCSr0tAVxrQSl0kJpZ
qa6IKv0iZfU5VI+/n+Ezz8ZfxZsFghzeZM20KHWyoUlbAEJ66bm7Z9KzNSG5gRj3VC+6K+BSKA61
XpyH0Rvaa9daBMRpmuqQUD6OWRJPLBeANd30nuggngLlXK7GbquIaPJYteFngAKh9uf19rZqUDoU
OAkCC+G8D1ztbk9QNM3A/c7VoMKcBji1AAO7e9sjWqUjVbeUQvYzHj7A/8ytdzhRvC3ar6ldDeDA
XscqUmAV7UIwYwLRXQjI5yb29P0fchHQDXFy7QQpSNy/JmPy7FxyLD038irg2Eo7kS2HtqhYUG18
HrJNbfE3PuxVwAkiFvvRopqCSkU3TjU5uZHTpcV6Qln9Kp59//4PT8UDQwAQbY3hwQY3c4asBsWx
u14e0HKnATAk7byxhxfvtLU3r9A43VE/wcn+cGqbwN43r7sgF7VC/eAx9uttQHUK9GlaKuANnQes
02yp3xMQaeLxCcAG5Mgp8dyHcp42HNVJfJKInxW+G4jtvz7WqaLsbW/qKhYp24LPid91hV7sz2RA
aLUvskjPzPpaJAXdaKf1QCcq2DygVw4UeuO+bc69VQxqElKFFulJUU7Vu8Hlt6N8W9z0VhmPV6m2
Jgs9xU2UfGIr3ABz+uFND3vNje4QYGoThBRslEPpF9Mb93NvlbgMUO51VAgFW2/u3DwBrOwwShZt
33bVq7BAStJTHDgx+gBabimfUZd7etvQq7jQDxMllPm0sBfIBVaSjODcwOrrbaOvAkMdDJCfmV1S
LAkbcj6QG790kzcOvsoQxsENrXCSbWG66skJT9QaDaLc2658tSqBNo/h6K77wow92YIHF3vR8Lbp
XPsPE98G/g1ZbeG0Cd/MKkbGlZTu/k1XvsaSLqg6VaHT0AKKVE+07T9DCfVSKxCmUr+OxWs5lbIa
CZFh3xRwhN8hEEPJ8hCEj4i1wRQf7A7wfXrg+nCK0XoRm1o8nYSrXeNmplpy4+OITS3gy0HllN6O
UZoq/tUj7zEC1OVSD6pILkYBTQjRWu5R+02hWHvwHCip0px4eEmHJ1CV0hCx3SNgLAmWsqVAAB/7
AOj/w2yDQidTHql0tNsdvrPgtbCUfcD+MXn1oQ8/6WGAEpO4xg9d4iNB8MB8Mp/j8qsdfwC/IfX9
Wxx232Ez8Jb4K9MH0BNzRH8LkxUPMMVrQTOTBzBooVPn7/DpUyQeYEuTatxIM9639EBwP1b9Wp40
w5IvXAbfPwdDOqgFWyUgai1UXw6QQtngOgJHA7mFEi7912OE8T1YDDvhI3/Rh5HzjM43uLe2fJXz
uMUDwW422+Ox7PxcNqDMgrPSs+ko7G0CWRLc7GmPM5GT0rm7HRx5hYrBU5kAaTk+uQGE/ap3Esca
hzabyg2fcA0V6itVR/cuaBzcTcM++Nj49KrsxYZOfRba9WapwLIW1274LkIDqa6qNEQFVXLonNrO
Ri8uUG9yf3qEYCFlOJRJG5KfYY4rF+Jj24PApmDjavO8qwEfHHMYRZ/u0ZXPMQmvUQRI7cXOpzcW
FdY2e7VCuxfqKm3BW/iUOWXwqQI1+fdL7bQj/eKg9T2F/iExqWo+Q1Uax4hIqPcRnFzRgZJi4w2Y
yobVImsMxHZ//1lntnJ3tQfEAwvZDExIAeoNlKWHDz6MKN829GoPmMgE8onkpAhl7R/iAcq0Plgj
b7zw1R4wSp2E1emoi47NMwiW10TQCzXY7/INv5qA1RYwoWkdBMprih7vPljlmcPUEQuslsEG7/8p
4+HkTuHVm+v9yaPUEReOYOemfrU/dFr0nW7Ltoi97ht6XlZRJnx8T8OYfPOaILmJpbmkFXXuNtd4
ZlC8/XAEf7GA6N10pZIguOt56aV92aD8IS193cdtk1XtJDO/BEsZa9JJDqPHY1AKHXmATINzYXs5
c+NrqDO0WUCQ6mhf2O0wXoMP0d0IHnfPDcQvETVNtZFtx9/27jini/hhgcUE/P8FhrpFoNXL1MXP
1FQvv3/pz2xk35G9PwzdCW+hDCCWwqkI6MpJBNFLArXyVnjNwSYs2VvJyc7ccS95xp9ZwWv9u0g7
pow16Qq3b+cMABd0G7s3NhrXBt8xJKvgoGm6gqjhI/jPL9R2P/3+SZ277lV48GrGrdiXXTER8+iE
8yfUOy+8TOeGXsUGIy0CNTy3LURkP5a8fZpYcKkMdm7sVWwYWs6EPThdkcz2U0mSbTeJCwncd/Hy
X8QdZ7X6nTIeoKDpNwWLXHrUxh5TO6D+e25MtKkhp1alVn9yqB9AfN50ytxB+C0BHzKgbV7LxtkN
cNBJuxZCgKCWzhulh2bTVAmsWQLj7Bmt/NSfq3BLcBO5cp2e5DXUxi7cwLkj9RpPy7iZoUuT1IUE
S5sEZNsjkrTolfckTnV/h3zGAFCB/yBhkZIZ/QSkWip8gpE92M7FKaNaQCTCrs6XwiXvR3pstYU7
Ijt8D4dqEdINiegG2VrN/M0pdZjjEp7BPgienyi5h55K7vnoyXN/L+avtnye5YV94czUrxG9IY3s
MYD4yKnH1Zidc2mRwXP61DD4xcyvAb0sGZhCdbQtOmesH0wzyi2Kp8sHP1Txfm66cAMxYLYhDrWh
5NFVu95yLaDJ4fiyc2JbgWbdlshwWJ8lgSjdDDAL+kjcGvUKi/ug4nKH5g1X7EaxBkXvAezFOQIZ
05M1FCUTBemcISDvYPThgJsBhn4/uwNNxxA+8QLiH1dKwAWVVdQ92mxEJsLbft7WwBxihnzrQzwk
93YHBVLt3NaCIYmGhEXaBQBkiMV0WdSBjh7V4wJ9iT4a0r4/aSU2jffOqhMPmbwBPV5S7wOMSpet
cXuy8Tqr+WZJ1b7EiQpf52EeX+ux5beLN4CJTBKySRZcBCDcQTpJRz6V4DRusEKidNJRj+Jy7GZN
q+13JUD82xB+SAevtWIIl3l3sGb83Nae2ZSOZWVB2LF9K2p9BM4umjLoIr4DmajakWl6aWIGURY1
+9exT199D+Tseqk/JsPYPU3UD658l5c75ft8G9gjzWzaAvjRe2q+7e1O7JTQcm9CGeYdACrZ4jTR
EXxqLwe2ApmqWqyMDs1j17DxBqL6bQ7h6ukRZyKw7pN4DF/8yfFvW8HusF1nwqr9vZn8aoOxoeNo
C7MlRjr4BXSloQGtsnaE1ksXRdVtSXhz24yzh0O4sFLZtJ+UHunGEIQRQ5NlP1Pj5sxy5ozYnD9Y
oMvfLVCPBnDI38Vu1d9iWCA9mPUBTHw4BkEjwE9n6NAfm7kxB7M0pY1ucmh9bkXi5l4vx7zijdiD
sGyl1eLJbUMjN+dVPe+hpuIcwNvF7Gg2VJBXNtXB7rtoF8JC6qOtArj3TH5yaHvo2QsoYKed8Wg6
D02ysaF5UFix7D/D+ddzMg5A0HaQY3sElbtKge9GVhYZ877ru6VObYiT4uiXGH9KuzAGSxyxFfAx
aKdIkQCBxAVOLdKJJJi8cBvrsqBrod2OPRSSyn71KqDosZnLzvvsVz6DXBQph89klu0WBkNs40iI
nA+lG+cGmhg3Q6whWbPY3hMNuEcybpXipe286NBDW3HDTWeyFlz/BoeSmX+zfXDDvcEmxxh8u5eG
xXPmG5wuoetj0Cu2yE5Oxt3OYdVmjWd1G1RwwzQOxgTqs1KL/dLx8cD6Qb6UAQuOo4r6Kh26UWNF
CP+oouEwM6i6eBJHKg/qlsJ9DuA4nrj1gTEIBFIdqv3URAuoMklyZ7q6P8Ir1PvI7ca7dhYZ09Qx
SXOUWJhIPbvqYCCSdFfzMdlU2E12toLO0KYVEX2ErIv3LrB8toNTjY+OWWeiNIk67zUgMQ2z1rPl
FgATfsUkyjUonDbODYRcSLmfnR7WOaOtCfzBg8VClbR1DrF0+9sYakQQ/oOWNnRgAvqo+qDdUTBq
Pgg++5ATAuk+SZM61pvEoQTKBFMDBs0ygEC11C7OZhOjy4NJsHD0pJavPID0Thp3owlzEWjbbId2
AAkhjqkD8GtsYftxISlw54VjJYED1+ILZD+g6owkQj5CXgxFLcLUt5GB4r9ppaOBNnM9eRcvPISz
lkuXTZd0PJf+pCx0J3ov1SVtM1UvoA5CqOhmcum8W8TgbYJRgl3lR5zmS+X2x7b5/xydyXKkyBJF
vwgzCOYtQw7K1DyVtMFUqhYEMwEEw9e/o7frNquuljIhwv369XPFzsyC36YtrDpSow3lbQnY9tkK
+9rA9b4Mo2WkTacQMbvAnFKARkYCASNPQ+gyjyYCIcgCz0xJnRuTSi9hLFv4UVjycGVUfvcfHKr9
a8QbF7nbnkXNAieH9MWssyWcrmu/iK6LAIztABwydpVINfBPUMtEQsDLkkAR6OKMLX0nyrQn2kQw
S/sb6IFNpsV0H+zc8iC8BouTsFvALl0/iYPtjlXs57pOV2ErQuJmJzU84aa1RUqrpXPq13ERcMim
OgpkWKjEKcfJu4NFKGKXf/yclml+X+Z9ueZYcU+DP699OmVB9ayHMHssJqlRTZRpRm5fB8ksQgIy
iKcxNghT5hqBnrciUqtcfGWgaizpWV/25k5/t8ZHvGjh9k3BkFGq582Ns67t2S5WFASL1Nyh4z2C
XtjDQLC9e2+TwAEqD65KtDGXbzOR3xRKt8dKaCc1w6Z9NQbVngrHlXf9ZjU/ZeGxpreu98GYUbfI
0b7nt7LjolmX/4AobCBbAlKN+lD/bUoHbNemjXdnsozzMvf2xwzHl6drzpMVEkDEXrkX5aX5acny
22z8+wKOLyR5y36sO2ePCBYf2H8FuiLr7HkRXACNU+soGNs90aFbEpkT9Dx565zMs/tFgJkTiYYf
iDzE+kBi3O/mrLEnLHA2t9jkpnvg42MEfEinWtsAf2z4I5JMkbS2hcHZuIZRXxRuquBwRUNlCLDz
WDShgLvx7PuAcIwh2uASR7n91bdlbMxNDJe2iReujEfqmW+zhe9Zuh3Zy01o3LI5r84N7tik7t2A
onXF6yIO4VCft0LJI8n0/EYwdA6qsKxjkOv+wzSD9gh4yr9TRqYP0ADNp8WrrZTBXZVWTgbyyTYr
+yiXueX/r6C8t63Zv7R9aNuHbrRq6qzZkCdiuQWsrVmbUEJIepLrpg7z7C2xKEPvAGLtQ+kZ5oCR
H7dNZGlNHtgRhodI7UaSiWUHUL/6tbkBOMEbwTuapUKs08GvZjiBWedMaQeV6gAk5j8d9ltMAmDt
RKFqtYxlY9QNm5NSvXhb0HNYNU5SWGEWk09VHcew244cRmh4zmgeVTvy9f/uZkrL2G9si8RsKEJs
jfYKYiNgOvuKd+3JkTVAEekO0e4YGbg1d8TpMPz3W9nesag7w04E6xMV/gRhJPhFincin5KxUGUE
JG6Opdu7RwNw97knrCD2O97pZi6JX+ImIRNNdFHWQjKrjfBPsZckbErHuDb98pqbWsQmbt+zHiz7
w4O0n5RO9aM27Z8qmOZ+b+eRQyGHdFrhD1G7a7zCYja+UEDNWPVue2gp597hvJUHV4VJWWyHwg3m
D+g0zIkdq72ThmudSLfOXr15Uded6zP53e8M2+2Zw2RJJmPVrwM4kO9AVtV5c9f9LMAcH+yAU5s3
totWP1h5OUYS1+16DI+thLjHkr1RwGGyxbUFZ0IAkJ/DftRsCodqikPbet73mUIxZDe2H33v2jU+
8KzSq9AfW/sGzDQYtUm1QUT5sP4XNrXw42Xcit+PDGhAZDhrxrIam+S9Uy/QaM2QHsoItnhe3Ppu
GEnK9YaV6je39PywB2vw0ik1z1EupP1dCNM6eFrlF73399SM4qXU+g3oShYv2P6Tbc/NZDNE8wSP
lUoDv0hagtq7h3Iy/2c61XKTh/LHC3sztXspXnevI3Ce1fbutID/OhXe3uPsL/3burOwNGcmyns3
FxtpabQUcVsXw++dPcAv01vEWZnxwRhtYi6DaaQcpe1H1UKYir2qqgBty4qzsGKfugyDwyzHu23I
/cu+dfIThE95ZMnZA2ff1Akkuu20Bs0PGj79zTwWl4pz9zKzYXKANGMmWdb+V7v+FGPDgLro1sUd
SSO8+RYVXy+0wnVqbQdVuns8kLfNAkSlIsfy6hN5BxyLTuEwtYWwgvq1fxfZvm1xF5TQdQwZyrRy
J47RIiT8CWyZM8WFs8qdgfcUNUX/pzGz4FrCXjuEFDGs5lbfkHX2Q791QwpGreOJMnecXBoy6Q1B
MVQXKhSXpcibqAQglea/u72dvxHjIav/HHPxHm1bbemMQHtYW38gvno0GvJInYYViAZlnZ/739w3
+ix/UXAlsKvDqnrvCCmiOQ+1H1Lvzu2BBDds7tPSfwxeZ3/20g3gku4mkElqSkUw94ndujEx9DIf
mz4br4u08lOp9/Z2Jvr3pKZf2mS2jZHGEx+X3hzezdp2XlVH5rU7KR2PWAGicOKRylmoiIKC482c
hppmoCAmouO6KY1NcUp1+V01A28MiAaImTr4Z8/u27dg6X/rBs+8EmjGcTpKD/s5FbG3qSJe21rd
WUU+0cEyOxuccUqdtSuSVjkFlsS5ei43fgKUc//MCg2A1S4wwvdxMuhjV92CWJ0cOw26PHgb4HmW
0bpZ7Hi75nSrsmW/ryk+CInynZ8dXWEns0i1K31sNr7ozRRxYK7evzyrrFMnfEV0qungJCMCw8qL
9SBd7083E+upTfgTMJt+QNGbB4Aw9kGsmcOZGvpzMrA1/ULGTBMXdd5ccmf2LltnWknfheVlqe32
xK+3H5a8+R0STd4NUbTYWvpW/O3W8l1BeE0VHQPtTWndL/sYGpHrtNPJleMPFoMvt3J1F21LXaTD
Hv5bskKmjVX0US2s+TSO3NhT3/NBzaN5Rye8Y4NnpbJSg3vYKk6oYB63ez1zum392sVLmW9PtFLh
0yYMGRdQmNLZWGTSmnxBbD14Cei/nSnULg4q89nAILrwFi4tuYBAl1O1tubZIKM2tQ2pbrqA2MjQ
2tznOqCl5xSiydsM3cYBT99TP3YFhNZ6w/Gjfd4Ez34G2atNAigZ/dgK8OEsGiMOMOUdJnDJB53x
WBGZObyV64pvg4McLJv8yfNtivXUV1GxBFbCllJ9ICaqPZa/8L9Oe1a6lGwGt2Ito1yv/Z0WSo4c
yf1P0WXyT13J/MJF6b92w1Sd4TD9tuuDE1lgBY57nmVkmyi6x33uzoUItrsurLPYrnfnSKzmdpfx
tx5XU+8naoMhsQJskNk+bXE/b13EqtHyyIyWD78rjNOoxf5vG2wPECQjtqYP9we5Mf7RbfPd1NJ4
9Mg4SXvVea/B3mSnnvL7MqD+RsFOM7E2sLiCdafqsAMJ0pMdKZZl3Zemr/PbvXayR61alWiX/YeG
8oQqvy7k7dxZ9hMY1exA0kx2zoddsQ7o6ld2mukq6DTO2tEq9Yblz+J4rNWNLWKT8gMGlf54mrig
IgMuwyVjpBDJzffvvIUJ6zy0we1ozu11Wt2FhZtwmykyc33aLCwHbeOMPBdte7QUkpWXa/lHgKZN
Wt/1H1A/HNgG82cmQYpyDTQfveeOB2DlT0o790Jv4XEl2TcJJlnejazjwZ5dxINXDA9d0Jhe5Bqr
cwPKdybCIjd9hqi+URwmwsa8zrfi3Zd/grmLhVlOiTnt/9GB/amL7KMCGfYTNLmM1ewn0l/NZF5n
AXdt6ArC49dPM+vcc8AaeFoNG4hnoofjiXvuhWl0nkwIOYdR9lXaFatmKUjL6+YarCEZvMq5Nw0p
L/vXJsjqRLOApl+G/2W+T1bcXi+pNdHHzvYobxC6HitceGgle5vKyofoKCZvjWqqonQuQFnUc+2+
KKHETddyWjntctrWYX6y9tU41PJvb9KPBlgqj5WzPdAe+Scabw2WFHrDXHfvZZHfOw1IQkeNC92Z
t75Po+n/q0Y0MN65PniqmDxfRGmIp8KR7Ffac/NGqJ/zkE2KNFZ7WCPdqzIlHBGXe2V5Nwgn1p10
aZA708/wHoV/xnm/swvnkjnM8YOMJORqFfmh6rztkhWVTBYwLa8NcsMt+RvZv3Iu0ZEMwFV6IjMF
svZt1ZWvfGYyqZ3+Xz1ZA3ISqahLA+N366a3bQqeKcgeYAnQNlviS4b1ywQz9oyZl6heA2w1WLuA
NjfjqlkXVIjNvqNXIawkH24bzpdsKdt0X/b6rEbez4jY+vJ2lsZ4NdjpQW9o1wcCF7dPH+w3RYay
4qmUGxk8Khk69yDHkFix0omq1vBvSp3N/Dcu2bjz5h0on8wU9DdidzgXb1ZYAJMOrlMt7HSavD/A
+l/JKFvfbB7Xk7Q6dfWawntB6pcHoy2mowdROlJNFvB1ukk2z8duDJp/cz5bElod4eGTbXY3hVd7
h6WdzJPT2TAC/WCI8s1bc/CT2E8it8GSvfT2o2EboF+DILVbqY4GgJQbwx4hDtDPJ10j8wMCVp+Y
ReicGtXDJVGNe3BI4Ir9oSlSQLpT4hmkS7aTs8XWsDbvQxF6N7Ng3jsXboJOXN7tYtwi3y9pGsz8
xuzHpFNjwT1qLYeWbbzrXFbG4y6G8tUu+dT5psNLINohncOJKsAQ935g0Sm6Lq9X0MADa+kgqQa+
XVh8iewgy1Lh33NuecnA5Xk77M5lJifet6R17fMBc0WrVUQvbtyDx/zSW1VAE6RIcX1Tg/ds4AI7
laYC2L+9XxUKt9+zr+Yw7qfSj/xA2QlzJQluQ31bavhjFL+2RFPe6RWrH+OOHZXUelzr5iLsDD5B
br/tDaHuWx9Gg/Cvw8KykBjnq4KJHCsek2gcxXXsnJJ8Xz2mlba+ba62Ye1j+r2SglEb9Abzp0ZN
salBQf4+Om5I074328lslHz3fPTrcmiLe0J5APNsnbgAlXOhfQZe7IUhm2h9cePv4sYbmekK6zjY
7tFC9fSt4bUYRPAQtGPH0WIGN0M45bEh6PNWg45PGJprOTCTyvPmg+mFZ1l0a1oUcLtBaJup6S7j
IwbT8tuaJ+iS5itPBFegIWG/usTGWMI8LROULJg11HonT9fX3cy/Rju7Gerubmi8MmqM9SL3x3H3
Et9cj7KQ5Cf4C24P18iTwIUjSdj8aRB7Q8pwGO1D+1v3/cEe/GzLNkz0xkm/NU/kh9wEZGue/CLs
USFm9JBqT4lyvkxccNMUHDa8wXm765RYGAmfXt2XvX1VRitugFS/Mjx9gK1zAfn8OI58+62TsS1A
8lzc1Pty0np5yLFCRV0p54SMkPahqsLusKy7fg7IAD9vcv9Dsk5/kMaX6suv3UbXd6AdxJ7LYGSo
FvZGN18eAl95f13iG7pN61NRZJC5Sx6VgjKNpICw7t/muXypmXmpyX+tnTYZxpy61Wg//Gr4Lx9r
nNRcFllbW79bmVfJRW/40ro12vyJEUu8N/ujUGYDw1c1ySQYpu3DlmMJKt5WY/4ptX2yPdyvfbjS
AKkn5ILqWHpLkAQ7Cfb5qq/0dNd6Maek3a3Tig8WdmdWgLcOq9tiNY07v+DHt5Y9dUrzMuBk5ugB
4em2Rfi8T2aBj4jPzGL+AG8ZU+zk1PEwuCloo2d3JqFhlhnYKFjUoUJJWsg6klWOO1Y0HhpkC+a9
nqf3IRi31AGzHkG8vlaDefLN/Q9bVWa6WJRJ1HjzCfBmGOs6Q33a1tu+x7xrrX8JKztRSBqRoJEn
1+DbU6G+2adiRgdTJ2jQx7aXH+Ugr/TnF5fEvzibiv4ls+zL4P9zXfHemerGhsCp1ntKg6SSiCFe
WMlLWU64gpHm6WsWcwH/2Y7yvfXab+KtJKVudVC2/LNkk39x1kDfBBOaH0x2+7YR3RNarhthWX+p
UNgjtew346QmHKqsQRvWYsRwVT+k4HQZ7Om26hmHutODs3U3Y5d/oH2C2Q+/QmjUQd4Dgcb7Himr
uZoDLbWSFrEXoMPjxb6tMpUnmmgJ5gfiXhjY7XNlqd+zqTwPM7sa4f7eEC8QOUt/3DC2tHCt4plZ
Wuw7PSlNrXBu9j0/5PkzUJOLZTxYC33tGnxy3N9m9n/LWPcRtmqqvXmfble/Rn2t1/9yJ5yPBfDL
aHOMn8o2ToTFDGd2VM60PO0Zp1fJqGWu/y4EgRg32toCFy6rXSJk77mvEnxhNRPt2q0o5O05ok1/
7Y1w414J7Jwj019DvGy++hzF8m80GE0x5bQfC6Ffs99X1QvrjiGCT/tm9Q7FiqFx9vQhAq3O5H8V
C+zGMN9tiha9GaggaPerF/T9/4za6E8GW6WDV4iEOItHc6X9FS7pqpI1zcI03dTW3gfSuJeI3voh
DvPJwz5otcDh8qKeYkRN+NNZ1xyH7K/UKx3P3CXQW8mUb6v3zZJB7NTNbRsSWFqYYNp1Wo28s4Ye
88jf3CeDEZeu+/9m6j9TwDjzM2ugkm3xyG0Q8jvTORhY1o3J7yPtepd6NuMup7nal6JmRae5aD4i
vc2xb8pLNZsXf+GPst2rT2VtPv9eZ2JYLzPI2vvVW59YlUkLezr6zvzuh9KPWn8K/0H6PJoeF15G
I8RM/DsnEDBZlu0/sqUjs3ERpIOuitXIwtoGCs2oHwKVP5kDLXdvtz5DyfVSetlBB12Zbll5anoj
A+fTFreuFOUxFNPbMio/3rz2lhlnzTHEmMTWgE1ACx9RZ/52NWa4mbt1Z2ox5ypAiy4/kLrQxryi
gozHoG2eh2Q0oP53JGAQNrZx9jTPxlq9mK7N5zPe2S4Giaz/nHg+43GYXoKxdNOihWXOcPRzsMK/
taw+RTj+Zca4p0Yg+thq1zbhgiGDoeye511cS/Of5SgfmdQFuoyr+kooODms+eTGRhs6ryvFemqP
xY0FHS9pA4YapWEPT9vgukk/dadGTrROhdSMntHFs5KxkWEN9T+5Kjfua/O9J+8+MUpEh2Frmtjd
MacNBJrFvmj7p7mgccqnzKeX3NQ7XeBTBkXqWPU2Fk9/rTiVNucUZIaKpa/7mDij6uTN+o1AMijF
mczSPbCworrtRF54tT7XzlC9FbpEGHaK8TnwkeKKIl+Iysq91FgD79mftf/Yd/PHUDgb9UdgATwo
uv1h7absltbGeW4Mab5wE9hPft5RpPnrY8awAOKPCg5CzJQoXuH/MXc9HP1mbPmsOcszc7Gfhr5d
0v+XquFQ5XbCps987bkCr5YEa+2MW/dib52Tum751AUz6BSAtBFdSZvs1hw+Lt4eXMTQcpJAoorI
RgBWrtpjQ5Ece/sCysBijIUDQRyZLGyMnt38tA/NC+mN8K4tWz/Wyh2oDtsqCmd4fQWpZHZew1sw
xltNaXDxelIVSDf2iKkhVKey5owtpH497Ut32C2eXkjVRuqRJPiHEztnHjt+LjvszaibGKmErO4m
rtuJ1PTy4QIG3jkbqxCpnJstBsRwqRsxxm0pwrs6DwVKYDazdMLq3EthOe2VeA4JnwQqpV9tj2L2
cQFUJgt3NpkGf2AfclFmMPPq0r7HmLA+QnX/dd+YP/bE91W1rv3i2G2duMbE4FHNe7I2xvuwMhtY
plrRTTCkX8Ls2fccZDvNwdnHvB72wCtYwirva+MVagbC0sqOMw9QSXU4uvVpFvNwsjSaAeqi5yYy
CPbLWvAh6s1V5zxbeJKxyeQicbjik3F05EtbjdtN5xp9Ui/u8rD4v5KDQ0bjmNUthZQh34ixGYik
GsNHsSwvqAvmL2B+dzjPs/m0axnerXuQX8U0NdDIiSUul0UdtRz2x0AsYqBwg5PV2zK7Xae1PHsw
vr8GQPgJAXTiKgHwq2hymGT1zu+l4BbFEVy1F1fM2I5MfW2+M3IjLtLJJDIsGacDMT//stEBDaQb
iwIRH4nAIb6b2V8Q/NXZC11xnoZxPy9idq7gpHcXMGDZfJOdlN/zh3snLgZzf/M0bPWqJgZv80bz
ye+m+tOphH2zktyJfSrr351gsf8yJPPwwGTNoWSSF2Pv4q5AMXUIR9mKW5TPPCYURty1gQrh1psN
CrKHmCrZgL2Kdl2PTMGKtJc+63PVOJ7VXCPnbTo4MoW231VjWg+aL+Uspna6KKqbl4pK/ikcSvUv
12IjYz6TNjxyk2DvqsePb2FxISAvP1rLYCS7MRcPK6LZj2MQGWLtyK3xmnWLjnVWIXzXWdgmXVnV
4GIGAyV/gkkvO44Z7NXlgRSUGtjI3Pk30PnLu7X393/23k68Iwqap+7nL2UO9BddG56qzeRkrGR3
zPPM+Y+nfr7q3GkO+BeDp11PJDUQh+4yZWoKEuHx+X7koiB9UwXtoSLxaUmsDtwuWPmRDBuC8Nbi
uPkFP8NSeGOyjVJdF3stHqY2J5V3zI2kkT7ZDM50KM2SkR1iaHAc+D3x5tg+/rdhDb5mx2tO1ohw
LYnkATfQ7JaBQC3Ep+etPeVe223/ZTXeUKaFDEvzNv/Shr+cTQIIX/yhLkcQM86SCDGuzGs4eBlI
o/GhBnim5gEIkQG7YPgpeXKtsh3vSp8vE1ucE3y5zFofGYq2X4LMo58u1EFUEjDOARy4D5PyOegJ
R/1ZPad6klPjJ/5sM/bLsuUmJCIxrlXHJMeyywN5C/ldznV/rZ2RDZxtuRCZoc5E+WCdWCtveN87
Lp+w/lvkZJf9Kjf1yRDDEi+DAs8aOkRz+FW64HJPs3XrUJUM9ga6JWDTPSjumIu9VT03Z1g5PCVm
9lyHZf+6qy1nTQNVo0ubsfG+nXxBWjL42/NlrW9CwTlcVpM6CKuyrq07mbFYGAf5NTaeDLX7yzTC
/K73NWOmSqqYsa9/P9sOiJNBfRiTGgimokPhTCx29z+nqTXrbegsZakLnFjSfyREqbnNl3yqop6p
yQOJEwyFR1E8j2OPRUAamAVC/jTNGkf9r3H7MK7NfrA1P44x5925Z181KQJXpEY10Kr7nX1pg6z4
KiuGkGZRv+ddS6wPJ4ERAwVzZTJY7fDp5173vvCZpL67cjuwXwxYDQvQprHVRNIgl2koxq+lUjmj
UPUpA389sjs9PpAvMMaU4OIkIFfe1Y5nv/nVNJ4cuTVM4WykqbWn0ieJnv5GWQezy6bUJ7OGJr5e
4mbvcavlBfNwi2J26LZPQdb4cTOX7MAUJ6B1DvzULzc7aUurwo3PvHgPl/UQBgbz4t8w2XGvPAYm
zIbyDASztdhTNDC4+ddn+OuWegjjGeMPGUDstOxhUBztbEXoMvPqNvdd3USTbedHYTs8lJJkDm8M
31wZ8CZwP9cfha3UfbcG395kqqtYcg6FsTW5WUT9ypmv08JD85xeTCBQz87WIxWozj5ns19HTuFX
lw2N7NoKpuZTqw2CA9VP0xB+iJOruS5LOVDeljA5l2V6XvBnMld3lzd3zUoGnCbzDRDhLCRXCDV2
2xE2JqotsTJBJ5jx6pPNnvFwTs2966gPHn//vJP8lNCxNae1Gc2PKsj0zVYsjJN9vEvjlJuvpTJw
clb9E+VYT3CMaPj8CuN+ccc1EX7gJzjULBo/wmsEfwEM4klGAC3pq/ORX7/E0qmc/XPOlx1DkEcM
CSM08tm7Lp0CRb/W9+Edpv/yQD6OZKdJ87V79b8i6IOjDhGtisJsTrapcUV483jxuIY6Jm2LuOhu
Ka/96ognKTbnvHZrdrSN7E+WTeK4FpVxXYtZfGWD4l+HabsSVeeeC9a0j44pi3OlOnXsO50/VSu6
AMlvrnEnB73Ejrb199SUW8fv5jyHqxjgDesdf00h+6Of7Yzxlf4O7BkTMd3+Q16XGxE4VWBd3dwv
481lIjXYlnPjYPbpk2ac1VfVZStf4UwfUYfhdzVb7aUeHe8BTifG/Mr4M+dbfZ0GxpLCEU06ZAhO
hq+nG1JxlyOq33a3l8ac5E3bxtM+7X/svPCTovHt2Ha28blRoXoZlkYdFmU7Z5CcIiEqqf6QS/sb
1hdp1WmkkyJ2JC4Lw5yfENKRwUebSB9DDffZalWpFJ7IIwba/N1dp+KpIVVLW+KeAdC/nHld6mip
D30x4ARuzgzCkyXYyNPbx/am3wEgFYupX3RNkLehN/kid0xjfi7m7wCNCtFtVzfD1rupv2W/sfKS
CQQ1RBe5q/PGfzreuNy5J8jO3wUuSj7PSR+9TNZfO1y818WppgMHQ3ZVsy4uLfZPgBN2mHo7aw+b
VU1fFr6KT8MZfyOMmjFLGm2+zfxWRz5d5ynLO/UcesFQRL2aZTp0+5BkKynhq0F+XNtkF0uDGhOT
2J5ZlNxgyDl24m91+6isHitU1eOJF0NQ3udh4J7AoVF7K2u+wbiwPhFf2iXluk0J4d7h7chQ6p1W
mQ6zcOzm21gLVu5In6pOfekjbc9iupaW3u7poF99u9mOwFRd8MH5PFxza3ntd/paMexDrO3gS0tX
XBQ8bFwwCMsMHitGkbgi2TZ8gqHz6Zbdd5DlJVKARF8F1oBs4fXLjymIWI+qZt44VNspoVdtOfDp
MaD1mX+Fn9nHpnPLs9OHPattjAyzSOS5PcSEv5D40hA3RaRQZ5w2N69Oge35d0bRfhrknebRDqOO
BCXZXRsyR49YG7ez348lk+W+Zf7qPtqVJx+srGPCRdTW4zbu64v0gdT1TOtYuWNiXjTVcqxK47Ne
gzLGieWe3J7RSfXLjjxCTcwvdeAWCUNRO7FzDgego3q4w7/8uhlud1ROX59buJmxbncWuXf3w8W6
cpGNtv8QhN7g3tEFeTvZm0ckqQTel1RN46QYIlgG7HikVGZnT10VnEz3btkxXHiy/zS8Rt4NgWqf
XOVxUQYqwbxi7dJgb7DYYdTjes+ZXURebdzvdS9R8u2/PQdyzO3+UwbeYXKP+fBo2uN0R9j0eOex
nUhUYJ5mPu7EIC/CW7Pe/o6W1SZWrxF7xzLg7iKkid/Rvq0bnxanbezgOxwgsUWTj5uq2B0v3Wxz
PKxygMuHTpFOLiZQYhFpVzz5R49dHVP9A90xM99IMP16zx5H4L0Yq+JhwAHxUcpu/xFb174IEyOG
P83WE8aOioNobtHbDQKdcl2+u8Zo46gvCf20MDkmmO5xaRrilM1Gf2MQ38suqSvqx6le8RKh2Q6M
/TJ/+BsK9mOx6/RpjwnrZDGCxactgWV3To49uLZifLBcH0vnHDd2UxlxGf1DgTR3XkMhT1tH1OFc
WOMVLjglJYEE2bg0FxINxcqoK2PsnufL84zx7ojZixuLNL40xJX4MphdnVDVb6c+K/PYQmu/FtLM
Y2wTKD6aBsdjnhL9H1KbGcgSeViFSLT232DKENqIw0ZGrHYjvF9WCvElL8NjiNnu38CMlXZ8x+hE
yGY6atm+DR5JifGs0ELi2QzLxPUGcWSLwAwuRVAxviPG1L+ttpEACBYuJW4bz32U/sRdCeNhopv4
GZHx72aH/Nwk93Tw47cBFrUZ307GRPSYNbt3Z7KJQz0l2+elEQL+PeFQfG7b3xBn6k1nsE7YV8iH
2mUdJ/sfc+exJLuRpel3mT3YcDjkYjahdWq5gaUE4IBD66fvL4pVM1XsthmrXZtxQfLmvTcyA+F+
zi9Vr556hFMAUv1wbOsSIUQYFO7GqgnYEpQD8Y2gADamoD43KFeB4hVyAwpB7z1TIykxemuhRtR8
TCrmtrSqV8DHeAt6yh8aISGf4/6bTBH9GZhje2EHD580uNY2qObiUMzpyH2WsJSUPKB1QosrG5G1
FFLXh6DLk1XHYvQ8JzP1DU3fcg8JwjRjNzq4Rdoc+nrADODRX4U12em3dOxGlzzMg4++B9Wr3SZc
e3qsd3HKNFP0xUh5BQzHYR56a4dlo2d4dZlnAla0eEJDOdLXp4CH/eqtdmyKHzkLqe5MxpOXYFRk
InLjnXNtup1t2E0pEpRGsdP+tHSd0abcFMUrcLW+HxtkH0VihMeK+KO1J+F6ZxElD23eDaexQ0xJ
qCieGc1OIimOhAPL3HtPxA+xWYVbM1fwcVq8IaTpKCrjMvRlHe5QzBbbfAjFvi09FFx2JNWiiFz7
QUZ+dZpQzPHs1+my4nMEtuMEfNRhtOLQBck3RpcazhxcZeBhCikBW7Ik6+c2IHFgYQ3uBH7jN/E6
6ORwY1Vh9B7x60vl92zFisuzKENiPKakOwjtq3VDRPC6DKJyRfZktMwcUI2IZDYSrThzwesfHKTt
K/Iz4RGjpPpsqMxgH1DDLkK4vRTG1B17MeNeT4Z0nwd+s0nmYPz1nJDPQsANuuX6KZcFVznk6kCb
htH0eFIaNUdr7Dicy02SAdVE00vjY30HH/6aza5b9xJlpSmjKV6S227sbLd6j60K2hKB0RrhDpUI
iFIGPCL0b4CTYvHwqvF7cOZyEaXQn53Xxys1JPG24hN4MdWM26gz21co42xdpDhCZ5bVvTn57iEr
fYWSIMzf0zR764UJ0Blzhtgepo6wmN4Mo5ixxtgO2vDGWJboee9THAxY6DM+ypPjOSnqEcpqXBov
mZYr/0+v6b9Vnrb9Ka6FYs1fG9H+pUXtsdD889cv+R9YmhbQWOZeHWz/8Y9qsv9SnHakAK4v/rkz
7f/8pj970yzxB+heIAPfB8YQNKT9ozfNMv8wEajyv1FkCelfEyX/b2+a5UkpTT5wtkfNKf7Ov/em
2eIP3/HQbkphebZ9rVT7x4u7/dNn92eh3X/fm0bO3b/GVXmW8ALbMR3TtelaBaC7Gvb+2c+LF5vD
nRIVy6zqe0eV88Hommhf1fjtwrlJV9xm0AX0zaLi2/RWkz17TvkdFdl7P8mD1eEBop1n7VDcuC4n
kB4U03JROC5s6OzJu7EfKyqgg35Fye9HlIzDZrrqfMQ0rfwxwPJZDTfUZAIh5OHz4PVcQUBLeaPv
DCGTHc2gBsgKwFsZBUszEjdWN95qE1kSJzE4sSHOPp6/BzzshS8Oo6qjQ23ET2PS/liK2cVACn/J
rYkQ4RxoAqTEW7iCDwRqPYCwOPwUwYD0t7rko3MavfTV8sTB7nWEfJFOyhYhqig1RwJ18rQcd8vO
Le8tk07RXGUdUBI9xChqLnNTWXukfUfPK06sIEfPNu1zkjh33WQ/5DMgqjm5BXdCgbw6pc7EmDA9
kDO9pmrwViNWOdiUXXb1hDQVWMEWkgxppdd+2my9q6bLqmgqLiMsN5b7jI4JRUawxJEADOfROEUY
9GKU8iGKxktV9hSfF/dmMK2rDsqZ9sV6rvcJAYF5KQnQIBHBRDCadETVauxD/iLUTbTUCoxRlY9Z
GvKVlfdEdXTO1i2fJw9rjDAosbdcsQ10/WQRSeZMobFrZys/T7adrRVCaKOpk3UoeTFD9IWvYRl7
87ac2PQonrT2cUXjnQIozuOQbZKwfu3g6UhJyIvidJU38J9ACGsKvLlk0ZJOXYa3EIViF+1Qzewq
xz2j9N8grd6iGy5WkY1sKkqbY1lFx+F6kdCRwlpba5B6r3gVooQ5ylsqnBlVa8Eg0ng/xHHDBaPF
ZQ1ErVxxSneJtw1V99Xb4qRIa0KuzsWVImQvdbrl3OTrRLY1LRAyb453quqJykZvk5nTezBglfCr
ZjOhCZwz/WwQD6HdDq26u0qb/jHUmIrsDGkYjfUWolIA/HWjxDYp1Yw4okRyZfufVaa3lHbZGy4S
Y2kK9nCuimShOvKoPHMXivaegCBuIPcEJrMnUmpAuCxwlnWmBNIHx+T5ecaJejFn6pv8zr0nYJNv
ZChORlLhIq2rXTpSXxKa+ZpOdzrGrXxaOl2w0kCTswIZKO3o4W85PmVxXaFfBvT1/CjazyrBzjbH
X7ZlPE95Xh1kZK+m3v6aPe8DXdmR0erLMxtux9F5tGov++rc5AFdJr2qJLA40wkLySKdqp0VdUzF
E3F2ToIuQ9yww229dLzDgghqPAUnmFAGGHUX4QlPCvlQWdFdKYx7XF/X4FbW44nr22WdUFIskC9v
/IyEORMnrp0FL4Q/rbpYXuwmZK3n8YbWuav9YlWG7Rmh8G5WTDOmCpaOYe4EhoJFHjiUNhffXpvt
lf9tZRHrfVM8DMI4NOTFLtrIRicBKrDxcw6JtIP/brH3Z+BOS1fbXyhf+j3mdb0pEbuZ0REoYIUy
mR9wzTNl5dYj/5Eu085bT02He8F64xENl1lqXTQdumuFgGQhOHAqwzgItEmhtLKbSolrja6zcYvu
sZqbJ2vQxEuii6jHhr5bPAutSfVBKExnOzChL+YyfvKNYeWiV6rS4CVRcuVbxRnJnFj5AF76OKSr
wH0O8qfYf9Loa5dU3W9KEU8rY5B3fdJy+M/92bzqBkbrOa3rbRuQc+pPX1CxS5ykV5Kvsq/aQLVr
WsBbkeHjRbDvjNfRhoWeebBbEshKDKp31sW1/z1xkOgjA1KgdpZvPTlefnstwlp0M/LC0CoRPYYt
o2Mj907XvSWec4+AF/6YoV4SUg1r3zlNtwolZfRhBAOka441bV/iSSqGoP6bxMdyKyMtF2Qx3oGJ
vWsG2u3QUIELJfJUD/ldgI2Iv4ktynX0x4B6keik+q6ozI2eDRrSHY5cb+rx5vFfmM3ZbWkcRxYc
fA4O9Gc3ygNNyrccBVAUxvDislg99GP83Nj5pxu5pyCvvibbuo109spxvq9Dc5/1BI5QjQBF2z2b
hP8QSow8s6sRjeR8mhN+3Ap/LE5OBM9zOCwcNzdhxAEvzWk8EHb9adClywXG/j4THFVm7Xmy/K+M
bOFVP7AeB7V8zl3YDvSS7TpU5c042NxMWb0UUfA7CKCCydIdp7ygYDfHXa48tz8VVfQ+DvTOqeyA
0WJb405ecLmhPQi8r3nsj7iSbxJp0qCeG+WmRFtODojF5R/lL1hEqo0bJbeJnJ61afz0gtSGYGj3
9iTu24lG+dr1dmEA3eClZ7tob3VWfRQzl+osPKyq/YU8Y5SeqFraZjz6/oDfIiU5dUCNwnXerPUY
7FrPXcddifQngeZV0vr2lHXL2/nEwVWf0rTcIcSJ4eF8MszL7t4boDB8w5z5uHNkTFjdim78GSNy
F0KFtNTojy38AVdHusjoMuaxMCkhVkvdNi4yogLJ2wRjrjCNNn61sckIFL59oMD1LilShPtzJxZB
nyGNsOmtT4bosxmvav3AuJF2+tVY/oFmcdDDfFZnJhrMeQG7rxt4L4PtKOBWKNmK6K8CA+CiTIr7
a5efkBWelCBDnHf1FcJDshyA44j+oq9jV9uR/pU9ZUXzawRyB8yYLRBK/WqkjLQpHns/Ru9RIrjs
BnNr2z0ZEpEA4rA6cU7KN9eIeOnQpi7EcdrvW8e8pG2wjVvqJ4J2HlFSzhwPzWbQ0wbjs4dNqN07
ETZwkc7viet/IjyFioo6Hw2SeTN5yFwAe4qQ98kVOLxZt8gYULwl6UeD4OIop/EYK+4IK+jvpcUS
2yq9vWYa8Nw3PM74rfGl2VgQSgmgTR3kWGAsziusL0QifGDtyNCiD+csR6jZuw5OLtlste82gOuI
H6pZPTm+3k9V/lXhhkCSmpyraBRLoVna6zbZuTIfNkjr7ZVy0kekHCfLCdWWg6xbh73to8xJKtA2
kMTYrKn8AIPf1DYWdcx0HLaOfaq0xiULVmUrcZjQ8CzjMHoZEKnjca3kVjqttaquWyrYZ4SdL+Nc
jAZrUcTVMrVtMtTA3pq8uOSe9SHKvETeJhDYT+2Fc+4ITXDiJJ84EpOz5+cfHkX00GE4bnCnG0R1
MG+1atWZUYhsozU2OgVuTdXorKsmw8wr7XXm+E+gzPdul7wN83S2dHJqGvXhdXTx1IRwMbGn/ZrA
4BRdGNEN6NTp5iQpYzmHGPvN3FP4gLyfUnbumnMxWal0uhm4ce1K7fCCn6syNBdNP9wYllQg2fIO
3QIHTW7iaBoRG8j26I+tt+4M44FEqy1Gq6OG9I8KvCJhJ7/BzMXRG4eHufSfGhsfkOH/0thL6cro
OEv6HtsiRGRepivcfgVel7+pNbx1prnC8XtIrLbpuOzpnFk1JhIy2Nu3CcFvZ1+TrmgamGp6VzlM
ET+U/QpUKNzD0N8PEy5PQhEbjkz1kY7dSYimRWDiD6vZGi6ux4tolLKXMm7mjY7yXYqdcJlW3R1P
H7xwaH23VfGER2+vpo6edLkmlaJd2tP86Pt+iBCgesybqFynkzw21vRqeD7Lj8QcWI/ToxXWp1HJ
Rx26N3463zc54AU6b97W4VH4VrVUwvkEaD23phqWkTEepMqAx4ejHcs9KI216NGlLA3PWcP0VCu7
6G77jOTzWhs/VoH8P2cYnksUi70KbiKnhXCktH3Ir6D/zAM5NdnK7GaHfA6nvYpgd44R3FplsG+b
6DeUcbd1CLLJuFWUIfJF2BTOodLDS+pHaovd651kojW+1b1h5/7J9AHSdZt2hzR2L3agsjU/PYxz
8yZK1bmsnB1jF0ZM+uC9kVPHJBXRzHS7s32v37jwRruqJAZtYcZQag7HdVAkJI10LdM4xypMYmti
kc+Gg6zzw+yMT2j2jpMkwKNCM9p3DK4NArv1FDQrzyNDokMZlGeNgUyBxAnB0L5wElzWbcCj2kDw
jJinNz7UHYzn9Ira02I1dm5jgpivrTh436lIMtPmRUKZWqSa+FV+hCGWa/IFPADn9IM2J8VPH4Oy
N0TYFYOB31UzBlJ3WMucgk/DLVG66cVU1dltP2PJSuIwXyIoSe7qWH0KK56PducctAPI2lcciaM0
tigT6q2p0IGFLuuoF5k4TvQtpvSP1qklyhh1aQ1Ixqou0LlhUr3+jYNz5+ENSmf/YjPFLshZ2ZpY
Cms4KISMAE4oCaF1wIpiAD/lBDnT8/TuYgbVOnni4/pl+TjwcV4v0lpbTOX1d1Am5dKY4wdkwJPM
XpBIaGTAemMzW7PBkmM8IYtZt7i8N2k6i/dYFFjg4jJeuwKv0VwaEjNNiU4nEB/495jhBL9LJ64J
7hI/tHMUc0ZjVJyJO3BTwnfcyWCBCNaVUAK/f7Iq3dPkG68qvoP7XLWZODq5cJAp5I8oIZesIbAk
VKfJ6CrURzaQ9N9+sSYcbRliyg4hx23q2/qUsxlLTRjZu7hP7115E+QK/y/4zQIv5EpPzb4sp4NN
5rxrjlT3+Fhhwob8gNg9BqYBpm3Vr3kUg5pYDodi505rl6YobnT7rjVfRyRSe6u0NzlL7qzl3s1B
+QGDX8beQYxdzc+Vd62Yms4hp3cICVs0st5A2NyQUbYsAm8b5BoCergjtsJZWm1ymYviSJL8GbXn
uWUEi938qSlqDHHOQ5AWz2IQO8ypgNui2XUwy3E8PQIj4L8OmluvTASTicUUZIE5ZtZbWBAh0TVz
zbLbvSKM1E31hCHGXBHamO4sd/quZ/tQNaymNhNYiIyeGxyxXYmkyHRisQxnlzyLckRRMyQsxvmh
D9RAXFUAB8PneIFz5NBaw8IIv6T1MnAg9nN1l/RTvCUl4/Wo3eBclPrc9+JgjhnLdR/ekD2R7R0/
POT8PbWeJIFG8U/jVafS9AnY1FujZJs2nerkoS61PWPBmPk664+qu3XKDxvJ0dgS0OsZPXFPzCSm
MpGDwK7SVLzX7aXBCrdwwuJ+hNVa5InWK2ckqkp6xhHLdAtRMuHK7Xtmfc+8TJ79CHH3JBuLZAC+
gJqDWuzS+TpSkhhRfMPNo2vO50udeMvZ6oZtV5c70xWXEgW/CPudWzePiEnrTT59OMr58CrP26fj
r8pG5HzRVufmTVViK0MKu+gK41vwil5sUy0IgXjNoTl2XZt+Y+TE70DC92WCLCVM0F1abjysvMrx
F1gHSVILTBjoIBQkM+gVoDVoncKk77r2cig6Y0t/7EqOOa+94IMS5In1W8cD2rqWQcfGObklMkad
e8c3Dk7jqaPbSlJLBTDAYOFztwHUl03nPPwNTP23MOVz8gX2Vfy2f0WM/wVUvil/8oe2/vlpzx/l
X7/yfyC2DOD7/8KVTx9F88+o8t++/E9EWZjeH66UjmuSe8YbZLr/QJSFCaTsO8IGVLRQFVyx3r8j
ypb1h4OOzscGHwjrTxj674iykH8EeIjNQHq+6QAQ+/8OovzfRccBa4i/JBKWBQECKACDvT3fAAU1
5v8ncU+45jUc8E9Ie//9v//Xn50f1z/6L4GE5LbmQ81lvS/HvFmUiMe9xezb/g7F0byuZWzdY0p2
CNIxg7NQim6sJLe+c0TDEarzOSHMTnhMuZVlcs5LWMdqNddy2oALXuND+CAtzNGxmSbC7EcG7XRL
SAq+iwax3ksbBv7alEF/M7dteYtrdniS1Ty+68Gtr4aa4rkScfzgV377g2kZJUzplVjMfFnSet4G
Dz75cPeNqYfX1p/Hm8mGWffhkN+qoe/2qMeYAMcJgQH23ST9haet7hOXy5GsFvngOB2Ets7Eio5d
1NQFitUlaQ0MLm7TYItH98Xoo5U1bVWM5lgPApzP7sdsPTswqpkAclrp1MteWryeAFlKuWx5OtiM
YkAc6c3eJ+Ew3TowQjIIuy6p9ox3Cb1ok75Bq0EWHrq573HWWFPCMTlOeTsd7QCSirwcx0Z0Z7m7
ymiqW5duV/p/axvnj1JH4uvwM2ajjPBy1cOHHc2affwa9Zen3nhxXIfsvmxW4YUA0XCZ6t5dFTjV
1kFbheemssmvSLgB3SokX4n7Z/waEL69dYk9vjLuzreIaNJ1rMGGGo2ZmbeP8GWiPR4QMGB5qCzH
3wUTV0g6lwRpB22PQaryon1nmNOa4sKUWzhHOVAKNkVekIPvxPqbsq5FjhxiU82kRv0s2ubXMiZQ
qbppxKM3a//JFMlQLaysYbDmHYweiBoKt6GVurs+tYh2w+m7Nz3aBunoCOxH2eVX+B+ByG1pGx2r
94jaYcYSCpCYNA8pGhW0fn6y41tQx5r0yFNHEkjGvpOxCXdlMlwIFjPJVsLLCSUCLb0wjCH89ckC
2PiFYL3vyzkHi/NRNvkx2L/fDgCebr0i2NrBGohzHf8bYJMqs/BpLqaKtWmczpJi7p0bQgcnWOhu
i85K3pWYMa2wi91YAEokavXMAWPWkdgwDf68CCnifULh638OmAlJf4lzzOhOWp6jKY1/GW1srLB0
Ai1GSEm9kVXh3U5IufZTm8dwMRGIQyIIoQ8z91s3dnzX1XlyU8Y62RZOHmwjX0PtejirFQ7A5cwH
YlHXWXXXgznieYYpLhBqoaIKDLJCIZHrjRc0AsMem99C8v19+3bd7DFqDHhqyBTDPwbDgy0Foy5X
dEWHkDExDa2dGd0CCX85jJXOcDEiGnlHSha9mh3uwxJR/9GuRPGUYPZBa2LoG+W3Bo+sbl5aK7eh
SqboopK5++gdSZJGj8B94/KTOfRk0zw4PI+3YAHyQ/aeNsgSSHIk83255kSTh0Ii7akC03yIyt7m
pRE2aU9aVscy62ZelN9W90ZbFhsn64xz50cBVihT9wFwTx9A9BIuRbAVW8sta5135FHwl2RKhhdQ
gPEOki/2F00ayDehPUsvGz+3+Bt63YAQhN2eP5GPVBAYb4zabFOG0W1H2Y2PXQmWzaZGimKfwfQz
JI3rsMqqLRJbnxgTs7v0jWGuqzSVr8zD0yuUDLwGuDTphnXtYIHz5s2Id2nFt97gFCRq2ikHpLAq
zg6eYh0h7Gt4Daogofi0FJtugjdZ9LMxHCcgSI5G1fX37RxeFZntwCkH5fowj6b5SBGRbOATw2rJ
e4+xg43S29Ni6wcL3/TGW9WL8kSIEq8mwnP7gyRD/WJrGFvCt9jrjNCFAiIWTWwjrco7km+YfczZ
r+/9HA9TlaDq6yPSOZUwmrs08FhYKR3eITnJv3k3kptR9865d+eA1bXvX7psAECco3K6kyKieA9R
f1Mu59EqaJzz8ab0q6AJsYlxhtYkZOIRzaISu6GPsOHDERb5sSIN+9WAk/UmqdmKF5j9LeRxWFp/
jKRwt2EZTeV2TtIy3jAs13cIHOp9NdrOw6jGftfbhn+qzWy6NSvberErdJIoPjSCYWxxJ8L1eMCN
jI28NUzEl5O8MUcTLcuAoOgEBjTdtUREgW8kNWucXFTjwH7ke+9JQrTAhCNnV6mrRw2hj/PrGmrc
THh2N0Lp4JGgrGuSjSI5jX87mq5Zx6ug45gp+1p9lWU87OFSevxESr/FUxZAaLjNIeqUOcL+5fNj
nKbDbYzue9830/wpG2WsOsJYie3Jk12Um8410CXC5cSVNxxFEUCbSjlyACcBH9YIW2k0XhON/OQF
Qj5Y91VdPQyOF3zGFmQuaJCKnzT2EyrTDGIUOcyiUzvRwWRWev7p7YaUIbC1+RzVXrDq8KODDYT9
W3HdyRVSxTfDbyfsuea1ICeZjaMBUrQtpRryRe2YHftREumLH+bDTaCupezlgCKZsVcjQ+nNUy1y
ue9jPfGFJShc08sNsZ/iIs1BHQ1USW8ic64m+jlyl0FFDgobekFsuQRWJ6RrHpE9af8OAWPCJZam
D0Tsxnt/qK29NOrsYShHeUYqZh+kL7ylo6eKuCYuni0hDaB/tNnNAAq5CJeFDI1TTubEa9PX070c
vJm4HeojCw6ZPD2KfJBgaF0Z3DutVHc28ZaPnM3VtmV/tOCRwTNYDeoSGiqg0DqGXfVWTlGYx7DW
wdkxPQmPFhgnb9LtfWjY05p5KM9XYdsG59BGouklhoR1cYrwxsLhxdah2q/aMudd4ifrqheg4wjC
CSgLOvclHlX/NZWuPONPsk8zU+67BPiBsOqFnJmBwnEnXJZ4aM0fPaH4z5ABYFBI45XPb7kPKENi
3yEP8sE0/OA+F1ptjGsgfooWal8YHPUkbXqHCdwfubkjvWWSRO67HfnlibRSsSsHfGKL1PUj0Kmm
fkkx/m9ocjGPfHDnbR4pCM54ig+tCsQvmTSkUDqs9dQroFpcjmWNl8f12BpdZzDf8tFWb4Vd+BuF
EHZdRFN0zjIv3HmZDTM3NvI8iqDZt3HfsKRd9eB0Vw7ksqK0qoCAwuyQOY7B5+3aFSsZYw6dXYvn
KQj8k6zFeI9USu7TsrFfnDq2bsbCKu/q0HF2QSHmZuuUpvESzHbLyGEgrHOHKyXA2XH1O0X3OsjS
DVgkZhCe6erBQTu3KuyYjb1sZET2Jxm+S/JMs1VY2oQSjG7/0Q5QNRWVHDUjxpYTLNzP09XuRzue
vQm1Icgl0eHLKMzhGZWe/2jC1T0O4ZCc8tJv3zNvrtYDFRv7MOx0tUlL9yf0UXGPdoODfljP1/Lm
IjTxWxEN6RDN7Xn3qIqdLYhCfvCTtoXAI/biMiiw4HDqjIvv8HGgzaPniG8c0h2irntSc4DJH3Rj
eMQWjmSSkNEvJ7WiD8K9KwJQ5pSa5cia70ga0+tBj/6FSI/glxam6oq3NWRoTpmmUNpx4ZIsiWoY
SJDbHuhfu4c2xA+1QBWIztLNh2njkEbwbPVe8WwSlM75Z6VAKAHjMhuPKr9qww3PWTXhAa6RBmPH
Ca1pZ7WxezvnFY5430ccieAG9SvxsTmxWC2B2bmR7/JkIgs4BDlZE3xWIQYmRrXLlX8RkRqO0di6
GEC9yNjGVijCBV1MJdhT3yH5lyS04LzqjzTF+Meyvn5HhKN4S5L5rVXojBESzLi+ta9rIDkY7jeq
GPshJlgM18eAGyGVcWGsm6jQdxSLJJfUnlFjhOha8QlFz9MUXXtrhtx7ZK5C85bN5HjE1txTl+mQ
1dbhZyev2+LR4t7djrCZAOoIasm6ZCReW7jLkBPIxvy2SZlHoNhXBPdQuEMp2axPpaONLYh1fEiC
NifGD5TqqkOcH0WQRPvGK4dbZ/JgmRKruKv1YF9E4JP5SNyBXsmwbreir+Zy1XcNYgd29J2B6vVY
wEknC89Cp44qv3jMZgOXOGvaEnF7dAqAwZdWb1i/HtF/W9z61WtSOrCn0HyrMoUzKIOWz6Gdo/+O
SM9hIKyneQ2dqk+IIIatWUXdC8rxkasaXdNQWt5t3TXlQ43m/mQ7Ld6CQTrjKrWVfcu5GH1bhZLP
EKmKnNzJmgRbyBhvKmxE7EnZIPCjkuWTV7nbLgi6CtZN7RhnZC4WaSGp1R99ZckzXEiwtbOWxDil
ibBo5iDakDDGCipN+DzXaCWqmgqXme3oGj1mMS2biEwr8gXSt7oQxXPQ8GQHykaSImxCTwsX0+uS
oY5ojB7cLiA95idK3XHrl2a6TIo4v1CUMx/r3jN5l8dyXSgUDgvSfLLH2c86oks1F/zs98FvifC5
RWNW00AZ+faLNRAkQ/ZtPWHwdPLHug+GfReEwVNInh1bqSKXrPITDztVSCBxY/agtW7rdL+WO1w5
POGK26kxva+qwr6QpyKDDGPSvVguT8wCa4O+zRowusjAilLxIwMxnF0G7lG3zyha/M+oM1R9JPQb
5BdTBiswkSkfqNuzYwRscuvHPOT4h4lCCePJRxRk4vti55pWzRx2J3Iw0rMi02+rjJFwjRgU/GyR
TrdndXROTucxSHOXr1JFsMOMAfIt7Xr1IVDJIClz3HvzGoIx6KC2Vk4UOXvZ+NktQY3mNg2N/NsX
iKtLizEDS2aPFwjbkJw7qNO6RXUV5zhewf/Cp6AgMcqdbe/cGYV5KUeyN5th9m4sB5KROL3Avplk
Fy2nmnSkmYi/p9nPa0pvlbse/a55cJVhnoIwHl9a0MNqaSRjcB5wnx0sT+9Ku2dzHiDaDUXKucVz
qvZOUYqFU4/Bj+c26ftECK8GOyaRo2ZpeqQsptmbkU4f/IG02MohG7B2RL+ZzSJ9lkY5/5Lz0mzb
yCMbE2x56V5DJQfMGO/Q62QEIqGHdGtKfXS54Vf+Na+FeSA7UR2pbvQQozQI5sA58rbMZMEH3sfI
EtCzek/BtGipPTlavJStPRL3HSSBfAZjwpCaRMaOwflxmIz5wc8re0cgL2lufU4QHOff9VLvNuQi
YU0wa6/cI/+Y1rh4Z9RXsl9GwkouHb7XgV+eok9f1W+eg85tbddW9xabgsOhMsxX0AbW1by9PvsY
NlZT5eWvXRM+kFXXr71KTGedFGx93Hnkjs55sWtcg5gVI/fAUNwW+x3xqsb86XnpU2OmaLcltvZN
63bGnehS41wUTfnSS9H8KCO3v2lp5kVXfUMIYWGGG5O7aj2VRr4Eh0aNWM50P5bIK3UOfyaIz5gL
jgymguv3bWsc/tqdcu4CFAzT5BpnpD4M7FEehFyTFoiIVbjv9SzCG3IZKpzIbEu6r/W2wAS9iUaj
uLQErm8VzuUzMu/s0gdVh7FwMK/ZsmYxb+aKxExawAZ5DbKsylssb3YF1uI3OyYTcWAfZ+Bys1g/
tDKN3uK0AOCp2n7Fhyq/z3ov+PZc4aqlBUd1cq24x3tcxsknqJwclzAQBApirqDmAe7oRhIFvGXG
K89o9mHSSvESmbjTnLrMCTVp+6MsENktVNGMsIBAUILrZLIOYrIZmdKiHwsG5KK6l9A1W4yREVMQ
Q58DD8mPVYyGrzdVJHEFatsiCJgth7PQsrkOV+3gIbVSZv1pmWJE0u9xMCsWdDLeI8SKohXt3aht
nxRYjG7hIils/5bNNTgGdZx/IQnOy43AEXyRreGe2sGUJqOXHNaTr7oVQ1NmL3tDklDkl0mXoc4d
XX2YRy1+yyTN/pO9M2mOG0mz7V9pqz3KMA+LXrwIADEHhwiOGxhJSZjnGb/+HSjTOsmQkrSsVS+6
TFZVmZKICMDd4f599577oE6NX65CPxYQENAK+w7/2ae4kBTlAbuyeQ0GIpTsIWjS6RtmxvG6Q1sE
R0qu0PiUHhwVRE59lS8UQ2csRaHm37aGRA1HntAC1l1UZNQGc/VeTYp+kxUGnsyhbgdH15vmwUe5
zM5ZMHaaFKfbolQCoKKBCYMFg/KxKAOks6CZ6e1OodbRdzMTGWqemD6EJBCMC1ks0nLpzziQrPTo
2Vl1pt8pKkvEtad10yqVIm1PxYE4lkZBCJBOcX8TdzICXb2vv2FD7He1ggEOsXIFoMZo4Dfretff
DVorLDlGqnc9Eq1vZth5K70oqoOeAvHHb1c2Z8A8xgqlX44bz+ufYBL4Fqc68OHkKU8oHNXuRhM6
aHIjZ0b272a2SaEID0s1U7vb0s/D76mMoj+ejFhGkDtJLoob3a5iwg42oaTpL3RbtdTJjRB2Sprl
vkvBo2KpIREhKOrGrYYwwMqdCcIPFMIjdKbSyrYaEmgXxLv6LY1Vcd2MbGjxzHEKlEP60rmYC8d4
IMGgD5rcbY1aTEgp1KZncwiYdwbFPpM3GJvQDFmpTBk2hMRvTlAKBe80CEn+1Kpy+J0SpfGoq52/
bpKs+ja1gnoQ42h8nvwJk5BeeCtD7B81aZJB/EVKuc8gAjyTmjre0hKQRoden7JNKiF5qKexXXkm
eT9FijsLlSOmLI42fg0cqcQSnCVlToKIWr2peswrd0B+e9XUFooHjz3pAqaG6ioJlmGDru89EskE
RZuhHnoBin8nxsIuGMN1XJM5IrfURwA6ZF6wluhMNIH3SDs2/BblpupCnuxOHr3fFZ5r2Kx5J1Lk
KowEEk+tN5yOEvNhNnggchTTQELvVuLlGLrcfMyBzP7oemm4G/EybZG9/EQJZs3Kt3KGr8ZLbSvT
biRyiBfIC7EvsyE2hShjGR4EfsiMyYE6qfYWMjE7ZJY9Sk2SUDeyJHm7SDEsVLbDVK4kkEzjMuV7
OAnYv3zpp31L2gIrwVIQcRQibx6SwknHxtwJfsL6EloQX8pO9Z/qNk+fKsOfTjJlmFuL0UZxIvMP
YWDlW1yZyqpvBGFVcPJBmi5xJuDkxGGmHHULZ90QoJDTjfbcGmIEwETQt/XMpRrBaVAuzNpyO3pd
etYmVj9odITgFHm2CtVuBMlY61d1OTQ3ozKBQBABxBkdarusymS3YZVxEqTnNzq7BQxUk7DufVVx
kZlz9vG6dpvGaK2AsEUPkdi07IdbIdvEEeAjNqnBfeZTBEsz2v7IjaTK1dt8qElpydWXNgrLdTOM
I6D9pniyAsW0taCuHDGeaQik2QYZrf+otLlhqFQnhHYg+a1T2IfJUUy83u6h/C4aWdWPEFiqtV/j
yOOFoO6HsCO+QhzF+0QTQ6pJfopsthoyt6J1skuGNCX6AOJlH8Q+Z2FlIC4JwJTtK4L5miDh9pYE
ktblCpVItGp9+lG5IZoHIHBGZMtZ47e2yRqHxDXpwFLCMXhMpM48ZxXEuG2WD/m48bEMgw5KcM0u
NdHUkfwb/T6Nu24jBX23F2o1EZYqcBn1sc56KMllN1iZK8l5n20oK3V3E369Q+TpUKVFX0DESGmN
TVwxK506Twaqye5e7xYVc/QF8Vp7T6USam84evuoi6sH0FnaoYJWTiWa8C4HGC1wEGOaTHozillL
S4BDhuk2pgC2hBNTY9kCKp61XJdsmXntCDj5/HE8wbHx9KUqNR4RIjVpk6FnSUeYgcJzpiINXZTN
RKFRL9Xeor+m5GtW5Xb2d0zVQzWkWr8wJZk/USOuV1fiQPHDEbQiPudq5UkoE3HYN97YIQkf9BhD
LwZYbY2vboQ7hnN8XAJujFhJrBzMwqDXYCUDSl83gOfyxB3zSunWrGXeKk9iy9/xZ4v+ZVSl1HvW
vLHp4FmPs/A/ECZOuIwsq+6W4RTT0E8SvQJanM6rtdojXQ77SamOgTCzfAJrkpPbJmjoc0yZbtS8
KkkHgEIRwXurCM+Gako52tFMMq8WqjUp1iZPtTAH9STgDuuLuh82TWimyrJEH4ItFUK9a/pCfZua
bFMdfnRergrVwHRfmYD2VvkkRy4GBB2MSSZIK1FkkkwC0S26no54JaDgDS5GhmpfBp2SrKkXpreg
UJH+JIFwF4aycCWRe9Uv2XLnD5lhRtOuR5pzWxVJ9G2q2nxFhFF1XUZ+QSvTT1dRqCDfUgzO3zDB
jWGnCTJUuSyPph9pJCA6jT0DoaffBtJTrRCUM6tq2ZeJes1BKYGUfKf5WWo4FXYlcZExcVmGpjuD
VK9sUUYF1IO6aKO10VdQOb0WDnQiD905VDLIxmKlb0TEvJpb+7hIFTKG3kYR/Dyym2Zl5k17mMD4
E04RtQ9TQ8RGJE8iRH0kpjsio8qHtAmnDfM2g9ziB+u8MhPAnBqBK1ZJUSbRdPVcJJn6oxXT9KkB
XuGDgNMCeluUpJZtbNX4s4FHkC5bJm6QDNg7E/ap3xtWyWShWVayK0epPoWSHDkW7mjMG1pPD0lr
TqlBnpbktSo8WENvT9XYhrdNBOuWsm9+KweDtGNadU5hBpBh9DJdKl7TnROj6E4jiU37WpHHzaCB
o6XhICMbnBIoL4UClbXQfmihph0tP4M9RomP/lvo06qIJrO8H/UudhWc5FtsSOD+BlRZYgP3YRnG
WX/fhKnZLMKujFBU+nRBSFF6iWg9qLP2VnIHoSmRmNel7jBThIcm9jKO0mUblHPAbudiVO/dDvgs
dY9evfebqo3tetSjK4/O/sHEe4O0sPcVGoiYv8S04QQBUUlwMiOxKE+UAUarRtFmuoU5XJVh1O5x
9nhLI+tax0xrugdmLKE9JrYHFxb4mIHy9FMcl1aKwz/pniNvjE2Es7W5lfhx8HfSNqHTr0mjftU2
HiDJRCilb1Um5bakBNPZ8GcI+j8X0vzed/lBRfN3/s3/jQIaA+nJ3xsz71+y9qVpP2ho5r/xp4bG
EP8tKwYsIAyYH1yZkq7/W1ORg5jMKlXDZfk/GhrMhv8WDdlASGNJmoZDk5/3p4hGwM2Jqk9W8WWi
zVEhDf0TFc3PZNq/tC64Pk3JAjVn8h7EOKrpF67MqJeNGNhgdeq0QX8wPWYjR391JYxBtm5MpIq4
VBQE3LG8wcOIUiCL5RcjRXo3hGxhBbQYBw3vOmIcsqKhV0xXs/hnVZvAoKZoal7f3d0/naX/lbXp
dR7SpPzvfyE6eifO+eMDW9wu0cS3qqBK+mgj9SeRumYQ1ycI+ROCj4kaZl4QnSLXlislQWR/fr2L
CNE/L8itsdCKqvwPz+K9bzVi6pkTO8ETKDzxXi2tKz2dxgVcv95pB/MhTtR8C1kzWtNg4Tjb0vrn
2ERRvTHMRSF0EJx8eBkJiC3dsOi89H7tVE1SYq4xaR9bJI2QGWWsInDUJGVRaP/8K3xM0J2/gcxI
QtFuyQrmW2l25r5z3sJvxN49ps0p0lCPQAno6d6D5bVoXDljYpzECNGCULd/iOqYyH9n+v3lWcm0
KySUhgxvztMXz4qyIqWtbGhOOb2PLejxcCX7RbhL26bdEqxXLXpDIKMdeOG6GKl0ppNJa93EaPr5
Hfgp3fo4zOfry4aoySItucv03USSlcJLSiDJmVaDaM2VPeLwbh+2ZYOyHfwaGETiOWsRU5QWNa5a
x95CJfDgq0/ym4dhqjDDDUKgFdn8+UnfPYxCHVjGs2I6xXNXdfRwPFh929+VjKAVPJ7hjI6BkPmB
qrU0ZsWR2RQ7aajNGXEIe1uxM2/6uE8eZDjeh6SGO8rulD2/bymrL27br5NNYXli1MizEPCXB6ik
hpSQlSijOevDg4GZ9i3AngyPOqwPgQKgWRkqfdV6Y3aKCr3a6gRsIFCaspl7Fg+ukuuTy2+HK8j4
2pUQ0vr//DPOg/fjk8XyzrxkRRRFQ58d7O8HNzZden9ZpJzUsFZWUUG5ZSLBCQ8TpYrPLyX95nZY
zCNWZNZKtI8XEwl2XgABRJVPXakiMjbTMCOMLKeSazekiswgWiE9d1RMRSovongra/1gYAAYMSRY
RcVeMJBCuXbQrrWDa/gUXXfoGSVKoKXy7fNP+zEAd5718yfUeLvIaC31+R3y/sbUhMZA5UbXl6RT
uKo6b3IDBFsrQk6Rm3eoF8tkGjehYGZ2qnLE+Pzyxi8D3eLyImd9nVQGbP/z778b6OBsijYhVPlE
gpr2lIz64G271K/x/2SqiA2Owy9doYHUOF47YGzLRLFU2yDnk4KuWGvPFHHHzG4KktIlrwARPQiD
R9ksMd7oAiZs42ptB13EqCGVjVQ6Ax38ODXZwHgLK332UQS+SV5oarYHLk/TYbT6CDSnr3u4CNsy
pwI8xRJ0waHDG9q08oS6OM9Aqcp0Ss7UfjUoGr5Gab/CQfmtzCVqt7JPmdMbUz9emmZcnw0tYCog
iJ2+x4qOZt/vdRAihTpCefLVJhZXI95TmvBFkZCkhyxcdhqa+Cu/AxRMLMBUZMsElhBId1IiBkfq
Ekr9mDbCGX4kBbXrT1W0E4GSkGTtVbiRUGdCB4zgfVYgPohJtUMvTDUs7cU5omVHmHXrI5iWKkVy
x0qWvVUHSnCwyxjm2qYgaGDTiw3+jZKT8lVRZyb+RrnXxGVW96hAPx8PPyO3P0xU9MCQwxgMEIRY
VC7UtX6mwnCPWuPEOdJyBDRqixSrNu7xgkqbJqfXIswA8kY17STLSvCNyo36xaD8ZQJbkiJiOmAj
barI3C7mhESodxrkjXES0jJeyRPmAbJFFDJ46V0gU+u/+NK/LE5cDw20rNA61zkvXCxOBlb7sZED
8ySgCFwnQRIjTvEN10Rd88Xi9JuvpsKRZaE2DFknTf5iunkjCNZ+sk5VHuBCCTQCYQSJfUpNNEwq
W4n7+fP8zVfjNcbGkX0R20Zl/jzvpjdpjK0PU9I6xZOG071UcZSI8XdSmuV//tDY7SqGwq2kgStf
LCSlGkiqRyQcyiIp34g9hmofyvm644Vg95U37D7/Zr8bqZqo0iMV2fDp7NE/frW0iEUjRMtwUhM5
X8d1pTgEh8cnyWSWZjpvtLDBwlEOGXEYCf03JD3FFyPnp479YrpoqinyYrOQ2RvGxd6J6hFdsFzQ
TmMosPSVgiGioClLsbITTGAenpGU0KfKozmw8JSEbBIynnV/WWWGcjc1WlgsDFS32lcfbJ6nFx8M
lAwzed5LQqS7GGgKEuU4Kqk0aiHE8cHyNgXc4Y1U6tJJQQKzyzv49paCmlAUwPl2+djDzAr0Lwbg
rxtz9nOWzu0hHEqhpnQxLlj9SOALzficNKnw5hGU/YjISb0qA6X51nIzAIaOTYiRHZvLC7ZEVKhi
G/qSjVRTkB6t2oLV2xBgGylIQyJgFeNihD4nHeKa9BVF5gvaYWCgd+KoRggPsSjc5iJRscqFmLSy
fzyHGePAeDRRUzk0Whdzqq0KrFV1652EgHZmQb4gXmmdZjhYHHdQqq/m8PzzPj5KphWOTlEWdcuU
lIv9DMGB+Jkm3TtZcrXG0g0tOo5vpzC9qhqz/WLg/OZ5KYolsxrOACDJVC5GtCz11CRrUziBfEtO
udKECO4w3vUeSLKsBYwelDUQQlGu7KBqenxCnAuUVn6rWZkPyEbnEqwHbJS4iLVFfYams0WjOfV8
rV4E6OU2RlWTGV2U0w5TVvmoTEyUz1eH390zhhvjXlWZleLl4sDWQUSC67PN80my1b3nLiILu5Nf
E1V0Pr/Wr2ssd0xReXOwh2MPpXxciCIlk8ENa8JJAZNMqoPyHPSwhQ1Nefr8Qr+ej1hgLY0XlCgr
XMy8mNR9WzfpqCF/wynePJdjPr2ATsHYnqsDDf2xxAUAN9+rQw7aXTfR1m/0514CXb9IJXTixy8+
0DwYLocmk5tXiyxxiFQvJreaNVKYFpl/pvRsrA0h76+bcdKWfUU3WoxIrGxKMdm3aoag3fLMK44l
xf7zD6H++hlURbJw7LEflzmtfbz9fRBFZp0EwdmiJ7UpEoMIhZDK4T++Cl4PgPVUiTi/zC6rDy/S
uqr1uBzC84S1wA7YgNlhG/8Hw1bj5MJBjpMci+bFUEqr3LBkOYzODbnTi0yoT9qobBrUOrbUjt8/
/0ryr0+PsyevUKpexE7L2nxn320OxkyXBXDI0Zk3tp35Yubv+6HVIdbQQyGNOGi0o5p0aKU8gq0j
4spkgRivQhqve6K9RGfCG3WXyIV13ZlC/ipnJDkQgFsa5QqdANnaiZyhANQao1p//tnn+ftx4FGx
mMtxMuJU3VQutqm61AnWJPXRuRbrbaSHvHqN+i5P1J2oJW+yhKr/8wv+OsnnCyKtVPGtseu4GOla
FMRTUCvRuTcHIq2gwboeeTNO4XXWF2vX7y5FzVGZT68Qjy+3vwkWqVRppfjcIzFaBMSOUOomMmmU
kuKLUf27SyFhsRgCuq6zsnwcAZUc4W/CGHRm/xvZU5n7Kx25ANGeUvfFDTR+3ZGoGtegIogx0VCs
i2sNgRTFitrk55iAiRvsR/KjP5nGKxAb6YnmvfJN6VrhEGVBLqFHj43HoMLTtEjjmKg/rQ2Fuy7n
tscRWbeLvvLzN1oLmJ58nPPDsjAiFG7tqJXsA6e+2XtFXE02Q1KZnL4O6+ss1nKVeaRGxZxZUEE5
KfTXqvJ0uvcKgbnLrkJdt40kEymKIEqQK5rS2KDRTpM9PedhL9Y+EkA09z0nu7HSYTMnE1ClISIZ
PJ1mXUIIt3vcib5pGrA2Q/Om6hGMof3z0JVUEVzHBXDP8klI1cJYyF4QPIvo92goR3kFcwLxKAqV
Iep/SHQieG2BDYnoa9IrzS29XhAQnYBkG8ecwPcCn65EtBdbe7+jXZzq9OpsMtXqPYQYoJZjMwzH
WCrvGsHzIicxxnGXNIX4/PnsUOaF6WI+GoxZaq+mxL5BvChQy8qcnSNVxTn1Uyz2aAmQ1OeYpwZa
G5rh2RL4LZHTuDk3ekGZkS5UjdKyTKrqJu+qnhVDKY2HiT17gw65IUjYLDFGduCx56wXZZONfnGf
+J1Gkk+GZLgKcuR8rQLqtexRRzem0t2EemS90aiklCunfd8tBtWIv5c00EOckolMHzNopMEx+iZ6
DIdG+OoYJP9mZeI4yb3QOd6ZYLU+TqnIshCVAHU40+W23hAT8Rqu6nbWJtH/QoCRhmhJp6AlU2cU
ySVeIcYDQ4c5BJAEjd7cTVPTQmYLTk/CiJp7b4IRIyygSQk4FcjSUzMk8KxMZMIHvhJYP7VgD7+I
0DXBY4P95i2bxJdmbpWWHRsewKKsQ13ffP7Uf/2qmsTjBkkp66asXh4uizaPDLC/xVkcZMGVrMzb
BhIIe0EpHCiNxg53+VcH6F9XLErjylyxMil10hD5eHtlzaK7T1P9DJgttcuiImAgVQ1HrPrx9PnX
+3VjwaluriIqumhyvYsxXXWSqOSgq86+FAcwKmocsQM0tM+vMr84Ps4crjKXK8l/M9nSXbzJKCBr
jRaU5XlQ8Z7UonkVtDjfINYS99mMtxk6NlyW8eB8ft3fHF3pS3Gw4MHNde7L9Rj9QhGmhlGfa7Yd
LyLh6AcjF4PDaCDEzSdBAt/cJA6eX/CEZAxgDBCt71EQ4IAlkPWLF/pvPw5TRuG8+vOeX9yHpiO8
p0/05jwU6BfVMD3LVUX7Vmv7V0y2jHFSLG7MXEL/AnRmNUxjd4PXV9zKRZh9sbH9zaPXaCTJNPU0
TjLqxW5Pj9QqQ9BbnzFnyEuwyeTWoq/64pX4m7UC274O7pWBjCX68qxV+qbU9mGHDCWMpIPod+Nb
gwrVgbJATGuUkwO/4JWHmDRX623KZx0dSbHAXZViS95VIia8iHQku9RThbYyN6XvQ/EJvHB6axMM
uNC/BYUcTr8MdHsa5XpHfiURKOicR9lG0lrE6yqttDcvJLJURqRnETOFP/eLPc3P/dH7YU4RgqHG
zVSoeJumPr9A3u01W8lEJhaOw9miw7aSOwxBi7hWyk0J/aehjrPKlLom2su4mzJY4eitihUBrQRG
0RVzUz8aKVmU+Xbwss7Ng1ra9r5HpnIvDl8cKH62mS4/K4UsaFG6KImyPo+Od5/VQvcfNoU2nH3R
GO+TcuiWI7HTyQKZK+nus+MwJnBgihJoZ4yVW4Hs6U1tFvkWI7l1hcKxeYq0tnE/n7KXa998D+e5
wZSVFd0UL/agRYfhGubfeCb71kfVGna7Vu4gj7Vj8B9civFoWpL+cx968bh8QI961sjjGfM/ecBw
VJaY/NJVqwTVFwvg5Vtk/lb0PRQZMTVzAN7Eh7stNqLgaejB0SuEsACMoD6PPZ4dH3ziAUufeZB0
NjWf38p5Al8+YlOh0SjS8kDhcnFRCbV4qBsdFy3BI/nyoCwqdRAcNLejjSn6qxLzL8sb35JRb3Bq
l2nzKpenVFWSk6ZuG/GMzmd0FTYnw1LzwwAPeaWSwuKVK1xOFNYHjXpIJ90RmdLeFQr2yD4DXvj5
1//NPefRUuGnrMRtn5UQ70c4Vk2BuaWKZ8qV8bIL2+E2p+awQE8uuWUlD4429OMX9/x3awAKCx41
ggD+czmvzEpVYrkwpzO8dWGHqQIonRoSuz34zQpDHnlClZCfIXAgGELSdq5pvdnUkopd2zcHgXbH
TqtU8aYtBOLQxGLas9PP7VIXtC+W5t9MNRpjdCHQW2jUWy7e/VNMHyRGuHyugjC9j0AfzLsry626
uvhiqs1D7WIosstg76wwNFCSyB+fRS4NLMBqIp1VgxBOuhTjJsEuhBqrUoBsdyJnDLCNgxc3X+zf
5qf88cpMN+wA+GstWn+XXxIpiUjt2ZrOejeK26aSx2svEl4+H2q/fj0dfR9bYfY4NJR+lvHfLaYj
6eAccRPxnBWwhqCQpA+ZqGIDg5XpKnUxbKvZ/pni+Ptih6PMD+ni+/08q8+7RUVTzItFDAE9roJQ
kc/FhJ0Kdah6m2qenlGPbOHxwwuLK3uaJvEFDh875wb4Z283BD63UJBRANLDFMVlYXaQoye07Hcy
eafrgdZ/RdDsxE/Cyn4kqKcSEVWO0w+SIVLIIYKJ5UcP21OfC0+aNs15sCgXXIYBGV24f5Uf6qTl
O6xw2rRtQsMfXHgmIYlVQriBDwX4U6XFeN+Qw4hEjgPiVWIZOVnRSFbKL8b6z2LJh/tkAgIS0Z9Q
cKBNpF5svcykmztxenxHSEi5izNZhFeo5eRQjORrO4GFePBKoGsBKg+Dwk1qZMCycg8IDQjfmnxd
UDA5GYOl4gukkWJGWnZq+SKkLXF9IILNxTQlxNUMGZ7uKEMgjOG1T/MdxjFkE+PgR3ha0rK7nQw8
p64lN9p2BIvaLCTMZeGSes9sHVVnEGxWRk+fD9Gfq/3HG0B7TKFSrBiU3yxtflu8G6PQOvq8V5ry
zkCytytgna0lsoxI1/P1zGcFAvcJDK8tjxxrItL3kqZflK2Ow1EFx1xCAFcl2HRjACcWCGm39ofY
cpKutED7aEx6W6XRcYAJRKvZgMRW2HCBg1eVvlTjmFUMnnuidrIE0F1dxT0AUjvFa9e4EqEBXxzW
f5kWTEVSDmctBi8+5v/Hb0v/Ar6db+Z3XVdipuLtAsWBRK+tB5JmxSghblDDJSX6gdosgPyUX6w7
v9SxNbhTM1rKopICDndmX72/32obt3WLCebO0uJ+HedpiSeliYGwNZo9+Vq7EXoA96RF8jKGnQaU
TI9uAoOAqs+fvDQvAR+ePCEqfzSokGDM8quPn6QTB1S7KN2xV/TNkyH1Joq5JtAgecbAjpd+odE/
GuRCfpzEiYORb8T+FVxWuQN7mzQ3KdwW8I9j8sdD+j/U2b8kjQH390rNw8vbS/5fp/93+0GrOf+d
P7WayC7paNOr1+nCUXtgsvbf6+a//8Ub9N8arTJ9bvhIs/rwf7Sa8M5kmGZ0DOd4DWoVvGT/lGry
W0jfUOEg1KQGypT4R0rNjwPqDyoZmsfLgUSEi4nNrOx2Rqc6nnWMc+UOwkbvE6vcYx9zcCM/wIcn
+yjbz7ydd/fo+o8R+15v+XP/+NdA/uu6F0uXGKh1IxNKsutGd2q3iXQSe8DB/p0UkFZDSsaV1lQv
XlLYcMft2hjWRr4Fy9Oqt2jqWNiXYgIwcfoughFsk8yxSBTM9aueWHuSB9YEPBB19NQyISDbt+pM
8Xz9/LPzmvkwC//68PMu7N26i8yySyM/6HZxuBnE75FG9vgzrhx1TJZRRnqai5Qtk35ABuveJH0d
+PbUX4vRuLCGo0UXAqOAkRyFp/CVf5otpvm0Jp1ckveHRoBEe8LRGltUHFMXrnDnLWAY8q53hm3+
XP6I2RXMluoNjth1dsiea8gVC9UV7dKtVuPac4gqt2undQZ7soE077HcLnzHd0ybBOxlZMdOdiUs
XsHwLGrHixfBPtrLIwR8J/ceEKkuDdmVkzPA4GFOhth40pNOHGlylw1bwmCRAMTA5nrRQSho0VeI
awTkc4C2ZifEs3dXYoHDwu3ALyfbZ5Dj+TYuAdSCw1qUtyDhjHpN9RqABcY7Dcqe5x2b0bLRaSG0
grgMkrlMbKJsDX2dVGcu2MHkqiRbqvVl4blRtVXLfZ8e1ea+zLbAexSNhKw1yVOSuh6667K9Mn2k
6iux2yjdN155tiws2m5NnTLmF74WbbwlKQ1f/zKnWr8WVad4Dez2DqGfFt8G00E7JJqrst8CPGlr
t/gLQOYXzlAsm3ssfnpNwXu01eqKaFl+Sds8AL0zd1nI237q9TktatG9qG/iWzvDsYldyhaIyMhl
IqtQt/lpDBjpdjCWpHByMF7qb3BizFc1SJ6yVc2NrXXik9f9KXwc5MYt0fL1M0bYP9beapxLYMTV
ATAmttn21GAZ89iFAzphKd+l+KjG8IUkVQnZxipBuwW/2BkMPEaLSMdqYgfJWjF27G2U+4n/shxs
L2SyaZtwvG/HcKHERx28h3Vfd27pym7n1BuwydvkzlrLW821XM0VHcumd4aoO36lvP35FLvQRP41
wy4OegOm9qAxrXYnnJJrb1tupXVwpRy1g7LNjsMx22YH6Tr9Sprzcc//19UuNty4thTSwLlatm/v
y2N1PZzy5+DkrzQnOlbH9Gk8ZU51MI/5f3pF1vX3K4g80n/pA7PdSVfi1tvq99OmXAVX8UHfm1fa
Fr3tXl/LD+ZROX9xR6mF/M2qdbF/6pK+lQZJa3fKVQnxncfL+MJP9WAdwy3ZK9vkjLgwgDV0P26l
TbnWncmN10yBLdHJW/6dW9nKpt5me+tNcbt9dd1cFW64y67J5NASN6nXgXdoLDyphBvYc0KYXYIQ
7l2ZbpfsIGjEH41khtA7g3Di1CFmD3QFDlX5AACufZWyZX8TDjYOUatdlKONPxRcu6OTC0HA9HJ/
zN0boyaCDqbaBra39ljs5RViv3LYN92NWOHMdItmpelrCfzW0eoJa90nbF4VrESL8QeST6x89T3I
x/HHAEIRVydu+B/gDHEQg/m+gUIMLQP97Ut5Wx6t3bmmKQxPYqFRaCTt/dCs8Z9RvmofK/IPrkeO
Du6MwCO9kEtuuMAVYkxs2A6sCNPGE69GtsD5iaUksY1m3fquKa/KdNuW3y1W37z4YT3G9VtSPDUQ
T7IfPg52Y21G6+FNPvQ74SkWCDKyJeD+K3g7hb9uxUX1XXyNDsoGnBxHmMSu3vzX6ak3gKLbAyao
1+FavIGAyKK1G+LnrsUYa1fkCenrmcaORxqVaQLId/4/BcVbbgt8l8X0Fh5HB6PZurwnYcZS5/cI
EE/Mf+t6N3LOWvQP+q14K94km+CsPLZOvAjdgCmZHCD5LismUWN/A7Jg625s+1fWNXdfItWKENFm
6RPKyliRya0BU7NoNoqduPEqW+OVdGgyLidXvulpbS5Nhw2+Ex9zvAzLYt+5hFRfiT+C651vA5tf
hjYPatFz+WgJI++xdKyrloxSBt9CsiPaSA7CHgfdjkP49cLkxLooNrSmlyPwF8DodAUWxcN4JR39
5zpeNdaNr7Am39ezyPY8FyvzBMaSvhyzV/G7tStvi6fqiUFQ8it21GhFp7aq1yYNMKzVS82h8o9n
8IeIK9UJ75KdLgiu2W3MbNWcNeK+gysJGVh+R2eLv8oPQLWAYUK6FceTCZvgRrw28WoSmWq6yq24
EW6ql+io3ZSP0s14Ze4FhxXaUfayQ+TCkuLAgvb34qwv/XV+KzwCItzPN1NYwkjaPjcbiz8dueUy
swk0duMDRK/Fk7TU3fZMuOoqcKDeuU/D8m1wTJfM528YVMOn5iW8To7eqX2E3AeEiRqDfh1vSw7F
/DR1IW2nLe8sG3VVvVBfYmXVEKOQLYPSBipQ9470KjWLzBadWKdrvCNvbFGMKnwOpicVArYXC328
ZdwNvINDJ1PZzS2sheVmLrgJbJzfIjoIj6IFOnJnwstnp0gAw4Q6bqG79ak46J7djSsc06ktrPI9
MxHOwR5PbkHhId5rjnD0b0LhPn823GbfYUtvgcDb/Y+e7FxrMzLw5YPQrWrFFYdlqLiDRefW0epl
/Kw6/hq+nBuxW9I30oP0oKxVh9QXbWGuknoD0PEIBOBYHvUt0Vi76bq/6d5kbUGKJjEgVWkzI2Hq
0CEg7gBwQ/SGgjO9oQuKuVrISRBelabtJ5tQXFYt1kA7tPZmvGsRjLd2Pdxoyrqqd1NzTW0Ta3gp
14sGz3Biy9O1Nx4HOHOrQXL6YVs8ZKd45++afR1v8+Jelp4K49WKn3XhwUCoED/BAVojMPdCMSC6
dVGf/fGHEC2yyInukptkaM51lrzCpHDIl8jBe4F75XOso8MQLdigkgmhmw7GB+ypdG2Cb8Jjd+6u
rYcuIWwtL8sZZLA3gEUWsi1gkebL8ODjRfk9/W4+GbfytXg9XqWEr7Ts95KF99a8+E//n7rz2HEc
a9P0rcwFDH+QPLRbeUWEQlK4jMwNkZbee159P4y/0Z2iokVUA7MYoBZZVag61LGfeU311Jzd97w9
RW21hUa9Vrsc7bgVOgJVqq7rPN9hYO/439xoixb+ApXMOkOWFcPQV63Ye+E+SjBlThfFUyJh4Pps
/a5+ARMmaobyHTYP9WN11L4azwQ5df+uScbeRFy17NT9qLnXc0d05qL/7vvHpgEpTwVzF7kb7Sn9
FTj3DQKyCHA8W29y8yMsf/XKXnrHA/RdO8vsOOwI8rQkerszoFf+UOuVQIyJ+eGIp/ESFF3WvA14
XaFfixw/2lZ0mheZszIBY2SEwq7hHuzyl8CsCxA9PqftOi6Xudh7r2D411T3F9UX6AoHHd+OfgHj
ROKS1Ze5vzXsJ4rdiXMvqhOkokwcET4nMyruiZ7RmzEetF14zJ8x2Iaz8KZ7SxTSoION7kj9MutX
iEZUGaHeum8XWQCZe+W6a625xy8iQf5NW3dw32N2GDIHX3nd+GnOg7ayz85P99conVvwv82SUx9/
NVAL8WoqCkup3zfaRu+JcVdEmai+ywJUwAKACAoMaBWSZKDEpzwN9lmv7iFVcM+xpsGfBrHIk/qA
CgJ7L9t5xXch7iPnIdZ+2LCSSAB1elR35HZK8erjS5bFFSZMuxCoQbeIM4zDsQ5d6cq9CO676IcC
5MRQeZ4Nyn7G0gvfYmQPjO6X77zwbJoEMNVGOvZv3I1n5LRLTr10L+pHvX4Mz9rafwq/68fsXaTf
ovdR4u6L/5wexasDqF6p3gBEpPty1T0p307cSetqmb0CW8zXWU6m5UVLr+OY7ZJwjWQG2HWKrX1J
GW1njfa6YoF25qpXvtRBcu8qykJumqW8x7N92A7r8FSMAg27/oebntVn3V7HTbj0SE/a5KV+9vi/
YSX3hZbrS35C5SwbaHrisIQ4zZLksju3P0XPNbFg0+X+uon2qELB38B6fhn+TNejCsxS+2K+WJvy
FOnLYJtiI0magE3zc/UNcxdf3qD3YWf3pvZSZPe+tkSzD90YmIcQ23YgF35QA49eTV7n+/o5OUe/
pXTZHdjhaOakxGFoFv7w/wQPHcJEMBUXxqv3EH5xHrFKk3B71DHsAl27GH7lX2xiMmS3sjGwUdVd
bqKSB7JmARK32MhPLLM1ymIs/y/KvHmQOmGDQQkeDBKXkVyLHRDds/SOLgKOTgtegPC3EaASuVTk
x6A8SIa3cO4K0qWyfFO7lU6Us2mlZukhKEhjTpbbbVZIC036quTfaZOu2zo+RGh4kk7bynuLKEGX
/vkIv/8flMcev+N6/Sf9/8ADYITz/s91sU3xO/np/Z+xFpT8Lv3vf5fHxv/y39UxSMnav+iw49xK
o02nfUd28u/ymERl/18mZS6w3bJG3Xgsc/+nH4Bk/suCn6fZlIapqFFJI3X7Ly6z+S/aA8pYPLOR
8qOV808qZBPQA5AoWqEgden1jn1QWR3Tqr+KPlXQKZhQtP2h9WuHAg8enUg3U2ZoLBLwom1Q8q0I
fRQkMk1TDHd1kiZrVF0iaCQW+lk6pphIEDsLWfM4ZoaGDgbemne5IeeLzvPrFz82JOKo4a3o6tec
5L0NuvrFCWskO3QcBiUp8ZZ/LcYnBbiPPtZ/F+D4WcC94F7SvKGVIGDcXP6sNkeQB0Wq7hAhsb1H
cUr+ljW8/8Ugje468gZW2BL2g3fSgNfeZXnazXzCpAbIJ/AFqGvoNnQfHQeqSfpt+Jjbi0yRDzih
b96tvE9OSd4FKdLHSBhYRbdROkf2Vq6muu8KKsfZsrGc6os8KOkZbWKUpoGcoLRUpfawi0PKsAvT
GtXkUK/8aZkm6uYC96ZWlCYWrbIe7DuBTZTkDcHe0EvtAe4kmmpRapfqoqoD3gsMx4IFzW8b88pK
ClD5RCR+Zuov+5gfv5vWuoBaCp4JZOkkIS9yr+4RnuwOMaS2p8itqKnBM5ZwZtXK/I/ie0SMePC1
GwMQOzFE62h3KC4cPTW3SagGsvehj4OvaHIgMjzzdeOsX2wMNgTVaNpKKnVhECWXGyMIgWOisqke
Al3Y3xPoZXAi4S1v9bzXvoqw1VEPKoR7RMKku8MFUiK0x+F9YdAcRX0FDdd0kbehc7j9YdezhmE0
ptHiAwFOc+nyu0DE2kZYlO0BEuK3KrRtNkMXzuzJD6L/5a83gTiBo9NkcB7WtLvdOLpb6FI+HOSE
/KAo2ortJ3F2de85zPPqDqjQ8Bs/SGntDYSvpPZSsYmzKn6JoxT6u5FWkcFcYJc3yGABVqDnQ+yp
kNoW1dC8VCIhn6IgHzwaZeCvBGyitekl1hnGA1EOoO7vPYwjQLpeT427VHztWeus+JsZF98QgsPa
nR5/SGRfeiutSopVG/mYQftokKtUzAmuhtDIf7HxwhWI7SiZmaMJ3mjcv1wbXL0G6EWwo1PtgmJo
kWj1Ovkg6hS/97DHZpC2E/FhqQh0GlO/3Dij5FUJexsZlpGd6eWjFrGJi8SqfUmWogiiX7f3x6RL
9/FZAOloCQNNA+I5RaeVZVmFyJL3hyRryqXkDOoh7A28ZFVR4yoCqBmjiXY/pE37NgxpvsFswNz1
URi/z3zJ9RGC9wTHBBwBMhhcc5dbVRk0N0gyVKSkDvNe/N0wEdEGwSIFpVYjJCOMTeCmgb9UUozK
6GUX8JdLJjDsUBAle+YsLeqeEP32l43dlb93N4wsBEBQOqKVijqIOX7432+ZiCoX6eHmbIbJ9wxU
29JC9WKJgodAVF+d6ZtOT+zI/zJHICrXiALxbDINWCd3hdYa8rnsRP5V6yJvEwdFsrv9m65eMrQX
CBFgcVqwv0wuicsfJaFvF9a5S6FExsQSMXGUmvPYux8c2cLUmcqGDMcpM6m4lbaNJUjcJnN92fGn
XE4sU2pBQqNDDJh62iEebCAwOB7257qzu61Zok3ZYla3NlV2ISYOj41tHqzSQIXJUZHBsxvnYFrh
YyyjBoTHqJkvZNEMS0eDQj4zPwRXk29DUsiCLGGNxAnbmnSvhwCtETVyorOdKEArK2znkPodqW3w
FIYgRy4tzFMKKJWOzniBVKIyysZHuL03QV/NbMHLKrRO/56vYT9YhG2IVaiTTYGqAiJksojOSowN
ue5SABJdiZXz6rFyNeNZjzWQZsKR55ZofLcul+hy4EnnUVOTWqiBHJ27FmE6kZXyupPxC8zjJMd2
kcqjnyDe25s53caMWgKd9o0V2O7cfr06hJDh2KemNgapMKcmM4BSh9YlneSdzawgVSEqXmUdRkg4
iKbnJEgwg0c/Fgo5jopJ/TXVq69louPDaFSvbTmYp6D2BcrG3bBBCa+YWZ/r48TnKeNm1jXwf/pU
SqTGgLdyzMA/IyJPhumYxbkVww70lXuvBC2XfIFXShBU9r3R1PoG82535hvGHXmxVHzCCLGkM04U
T+TNv//rmrL8JPBE2vpnWXMe816XnzS3T9cyKmn7siJ7TmvHe7RyMzvdPiufLQ1Ud1C/AFdtko7L
gVX+sRsPDgPnerkRNdvDw4x2aUumtzEiN5rZCxP2Kqdh/KWAKXnvVciyYhKF92iTVxoGzWfdjkqM
noN2n6MeuHDz2Nj7FTVjnBjUNZpb7qI1Ojx/B8vfYtY9LEDdS3ed3H7L0T9AiiFP1nrTJhRfsCSS
A6hDbeb09IhjA1Z39WYUONK4hnBnenWfzhnhIrQDFV7eVcTk+8pQ+LV/VnHewpFCDCs/Ct4xeqfZ
GWtzYgvjjFztjVH0wASKwwszmTGrk51aQu/xnHvmCyC0ZovQlAf+0vuBEN9DaqPRdntTfCgZXQ7J
UcWCElQe64Tg0eWu0EN/iDzZ9s+Bjg9w5KjvclE6+9anZV1TeRt8E6pUmD7Z1qOtp4+IZVYPCOdt
C1U11uqilJj52990PeloCIzaRyPcm2d2/Pd/nZDENRtPSrlDlLKzkP0031S1OY/KLKvBSYu5Gfhs
uA9JL5NwD4j55FwMwO4rvIL8cyJh5LUs2kCjMqm71IxRHSx+aYlyQt1mM0g+MU6ERPrC9ySrXMql
N2wbX0IwUNV3jdvrr5ajR9+ZbmqGt+fk4ysm64QgFIAZ3QC5CfL0clIIvOMcDcngrBJuH5sOy++q
ab09gMCaVkg2arFrURrBf7ciQuuu9UOAXJy1FbB48dzqTY1vQhT9tNwcL7BWoX8QlkZNmapMxAEF
nhxeHQ7qSaSr77e/foT0TDY2Fx4oeQNlBlBeU1CfaTn45fmJix8zUuRObuU4mkbDLkEJc+nXilgR
ykPuqH115YbhFv8ycd+Xff9uYFOz61tVo9AOPWKEIah1AAUEWB5Y+G5loDawUK2wvVMl+iCdVC3L
UhmWPvep3TkOWAZUbdNG15akvr8xLMQms3iyjCR8dnQE2DSUdFZ5JD13YaU+eknRLUXYZbsWz54N
RgzoJ1e2ulejAMnImgxkZm4+mRobZVSTKgz6GVPir9SHsmt2g3TqM7deqHGZrRJ98O9uj/LxrEz2
jyChAWRvk5rzp8v9Y7ulAro5ds/4soLv0DNzryYpbCLeolVRI+hDCb9al5IyPAfUipZl7tfHNGtf
MD8eDipIxLvIjgbMIrLvqhm/Im1prnhnX/D9++q0dKmwSlnLZd5u89GU1FEp7uD0jnJSEc9RBsaw
d/JruLZGtvQICYd8dvlrLLnGc6xUpJMoQ2kxFGp0sgcv+Hl70j4JF7iHDAFdQEcyAxzb5TCOlI0K
X0YMFoCDhbA8QS2C92tPJEewXsfA8cwNzhYgSGP5gHxUPPP+fAinXP5QvoAfiJko7kJEuJdfIFfg
57pej095Y7742dbUHyUMpswfgeatc/zaSxPTp2Ft41BT9B1MU3sLb/yQeX9Gl4susGcqFRP5w/FV
54sAJyN6QCQFVP3yi4Y8ciRX7uLT4FZiJxyqT0rvq5sBcetlGybxvZX68kuTg/hq9RIuUWUMS9lp
0hWe4/1adCFyoekQ/JLK0rnrY7TIkYuq1xlmNwRcoTUTcF3vlfExIXlRITtT45zcnEgka7kSavGp
UQXu6y2QJ98O556RqySJaaGUS92LYWAFjWHfX49WJHuohOkiPlleU26RNHQxtsL1Dhk/a+bGuH6w
QEaO4bU9ighBg78cymsw4U5bOzghO+Ku1L6iBevEMQ7jePCEQp5b8U9+2n+PB5xz8kCqWhAUjeGH
pyCy9j7KWwtFVPcYFe48TVlnwjskVnYXCSzHMSTwpR2mp9uWpo3V5Heg6W8fyvHXXZ4ICunjK0I5
3aJSNj41f020G1dV0fVFBCOSXmCmU1XCtHXbpo23U42QGNFHmZYwn1YQ4mfr26N/sv1N6koUDagz
wNWc1nX1okGsXu+Ck69puG6ZRYGsZm4eTNHeeVKAVryEQU+Lgai60JTa3gm0fGK6uQ8J7pwDMI6k
v+tD7KhdubQXqA93OynDPsyuAv+hUpyX2x98nW6YQG2hssqwfSi5ThYvzQxHCIpop3JAPI4VjJdG
E4CbQ6pq6UbJsClN6Zha6Vy18ZPLk9IFYiyYF4+1g6l0ghklLfvD8U4U8PpNG/tPjaUNAN3VXzJO
ll8qBXiUKGip4pYzwnb0eCZout64fMG4U5A6QkdnGnWoeQfHrRm8E840T0lWqLQi4Zq0MB9mZnmC
XR9vRYZihjmRvOWoOFzuyj4I2hwONkN16S4ws5ZacYhRk5SW9xhqPmaJbTx6Tb3K6NFjV7pyCzta
UrB/rPvUnPndn6w5Yq9EzwQV5F7q5IiorWkMtej9kxjw4HGqsHyEUaKfVWt494H2YE8WP8t4qM6Q
Ga5vWoIYSh9joIeI4ogG//toghHPc1Mtg5OCT91WgvC0tNVZSY7r64/VHMsLVMV0AUfmcpS01Jwh
FIl3CooOhEPgtkvqfNl6MLTnUuln2Hmf7CFudtQyPnjZaHhdjqah8t1WCJafpNx+wQkj3PQD9UsK
Ce3+9km9Tv5Ik+HjEt+PNLBpD6BQ87Yrwyg4Na3yK60wg1MctXhzrehn1FfyL0gT5vr2kJ/9OAZV
mE0cya/IRmnuY06BitdJCYT0YIjyzbUNaYfG1e/bA32yZlTUaWgq1NUNzsflLHpp1wwlbzMy3ZA1
sqgydobf/a7VNrvvZWnu7vkkWxqL0+wNQhRm1JwcRwUVN2pNqnIcsPQ6oGJQbCzPHx7pLlHw0DFG
sIJm54Xm8ECXzLrL6RW921j3FD4iI4XnqLsC0xR6Gfho/KyrqtvWWfdHYJ76FORZib5I6B9vz9En
689VRYg3hhA2q3I5R6qXWw4moOJYFKa2ypoMIECqPVQmwWZS4JrQ2Wk5c1N8OlGwbmhSU66kfDpZ
mN7xs6SqoZTpYbLtZfeuKl/C+o+Q1N8EVDv8K8FuIOuLvKfc2CDzXGCn6Z3mbEv03PFSeLUGyeaO
AbHgKLugrWfulOtZ4TKhIoLgD8cQ9d/LWYkdCB4Bz+dJTeVTXdtPZSuLx1y1HjS5iJ/aBHDG7XW4
vsXGPJXjMCYXFHMneyfLykHKc8c9UUjDstpOrHUUKfX29ihXHR0ypr+HmZYdEiJ+mFSmezJAoRfV
KrQjbLAA7tMMejei4X2wqm3sSg+F1uEGps61S2Y/YDKzeu+7wm9s98Tu2Iwcc7gMNh4LWF/gSboB
33iQIvs9du4cw10jWzYn7Hx9KRCWsNtHyUbu1+nStk4eao1IuX1yMeKmGKuv/yiulq5w7L493R/F
xsuwkTd61IqCrG+LqwZahBmu76uyexJ58CQrBGFRBgS0T2K1WaoiRU88KP6Qubj3YzH6qyLn1n2l
GclOK7mKQwUkNWGO/YCHuPwnqDIguUkkjYA6K/+dlQ419nrI36gvgB+V8E9FKAYBRA0r7dEkGGdt
B1uGFW6ywdp3ESeKu6g/BJYHRlPvw0cVY/ANtjrGDyHl0bLKeue96hXnAW6ePXPVfLb2nChrvIyZ
Faqzl6fKEXlth5nvn2r0UO5QZ/9t0Ri+c5COEY1a3+lmQwEeAaCFarrpmsax8pqJbHd7Ua7jFLqZ
pNWk2PbYupu8rZWsUfAtFO+ksw2XbRD+sQfAgCgQhQ9kOflKqepfcVTJf/7xuAQQYG9MNPxIDMc7
568UQtW7wU3Kxj25GYSdgED/nGKu/uT0wDoJ4vYdgmm7BDX6OWrE9YNLG0+DvgDr/qOHejlyKtVg
QOkpnGSV1h0qBX8qxNwweVSRE8td3+dtbJ07O5Pe5A7oNhah6lbhMsIdy/NA8vrgcDINY3vzfHtO
PolgR4lhRAjIlSHfToNGX0qKsUZkHwNb/Z5RC1lmX1Ta8O8GlXoaqOGzUYUPtUG22arA/JFyKhGz
OvSha/zzG3isuFDqRIcbauG4b/5an7Qo3cLQAxtb9bD7bqdDuEASJ5zZBZ+sBcbZqBaxARERnfaC
0sin6Duggxin9bGJcHEtMbvZtk1h+DM/6JNHTLdpUaIrBAKDLurlD1ITPNgNSIfHmHLbGhJcsHFz
tDBz02hWuQAHHmWqMjPoJ7UjDjizh64QkbI2XdEkV32jQH/9KMeQnBdaoeFemOJak2rYoPQFTDlE
ZrdR3XP9BonqrNrBOSMA6u1sLc/DRVWYNn6HmXSnyGa9tDJL/lPW2tvMzhsfmsnVDESO2gwnUaFE
ObmMhlbKm0GOraPbGvEuVXNjGfZDsKwKtf7CBfI9UUT20FXoIvBV1t7KocQEtfdz5jvGcS6/w4aX
ijA+LX282adBqh1KklLlTnaqhyT7YuhRtCeBDAjFCuCt9HZXBsnaTjWcV1zR23VDHA9gH7k7qUMQ
PuuBewf6Qyv1AbaGkb/pMg9cfN9J9xEOSjOh29XrSfWBaBGZCkS5R9765Z5SdKrmANW5SnJoADJ0
r0VdBa/2MNhIAEBCuT07V1uY4SDlck8TjBFYj5/z15kMSRWc1hEuKXQdABccYjx+rHxljQIhhpeU
Kx7daOa+vArFxkHRwuASQKwEsZ3LQQu2sImGoXtqqcQsqU1D8EF1deYZ+mjLXyw8AsKcyrFQYNjI
IU5+G3mrgVt1Zh/DMthSJqGsDXsVR7S63mMEubJcsYrdbVv/jrCHlvZdKIOvf1XTlD5Ldi91EIIW
+c/Ob7dpHmz07NWBHKLBqXdsbeZjrwBKhC6caaJeLi80uoxJQQetannI41Q6opHvrs24eTLRud+O
eRDi+1K4i/xaWvWF/WT2pY5/QDgGKg69K7mTE0r9UCd8dDz3t/fH9W2DQhHLxWqRL+OgMPkuMvKw
xXzPPdV00zdu4cC2IknaF0ghyp4R7rSMbjApg/toyUGwtRVOldZ69bYCr4Tgh2XVC7tg0qre/+3S
jTwDuxq2tz/z6tSgicg6U0GkvUjBZtxxf21jzc2KSvEU9amnNb+Jkx9udS7FgJepj5n47bGun1Ry
KgINDijNL40C0WQwTOiJFsnjECExjkWqHU2/Q6wiaAgb3cy884xSvR/jXS21gnvDU2QcMuQfovbj
hUS/cXP7g66zPZ3kYewz8RABTZ1CAKyhtglBVPtUaxiId3U5eCuSPoqUYIee6gHHkqKxv1qImG9b
TGXWJhLg0gqHAtYw7+JtrvvO0tHz8sUCEfQTegDVYNmpinyN27Sz6G3rD+hgiFK3v/xq2fhwSoj0
YIjilas0VQuzYVBkRzsNXrseOt9cSnjB06DjuaAB9M8HAyJJLYsgZBzwctmAY7laVOjaCbXT/sHQ
kwQpELqNFRI9u9L25kxSrm45fhzFFw3pR04pe+VyvCphA2LvyY9LPBjTGA9AqZHnbrlPR2EXogDE
TgQfdzlKjBlybmHxcVItbGqbLAeAY4t85lX6qFJd3KXcAFQAeUZlVEWoLF0OAy45iCKpM0+xojYP
slTVr2notqu6bPUnS2B2sBQxGQb+VxIkBtwEK7CN5rqVQMasa6VWbPw/jOaUEpxAgPN6549Z9ea7
1WOj3dYFfrVuIsMZGQPWZeRRviGLk9tk0XSFtVbN1H1E6zJ8BVgNxsfvyrLAiF7Kd70LU0MH3Qpo
rk/DZkFUEu+DAvK6K/H3SyCT2Xfba3aZTBl3aTuFWiDmqo7W5EajIDLQQPGkQeLwAIJ1DDODE4KW
N7SYTtk46DPni8z1O3fRmJGzkni23JkzfHUSeKlUbrARpMqLOI2NyVqQK81s+aT5ib8uAdxCfCo1
vgqnDEGjYeYwTISbqGwDYFcB1BMaESyj7nq5oFWsh02FadhRaeQ7y/yqNOJbVVsPPrQgAzSGG9zl
1rfUw/YXOV7Mj0bzgJ2A5+/YSwqma1VUO7Wtl5L5u6z/RNpvmsL0ilX6wrB9MEWs6Cr7mIBG6lnQ
owgDZH9oJCUU7WLp1Wp6KNGGcq4Le4Pi5FqOpFXVzvTHr5KB8VfS/7PAhFM4nBIhaoL3Vm6z4Vjj
iuMt1KJ86Nw8+uUPzcvt2+XTkeAk/LsxQmv3cj5bV3iN5WnDES/c/gtN7nt2drIfKvQ9b490je3h
R1FQJsmF5QHyfXKRgQjEYdXOh2Oqd6AftZ9lFJ0tAyBgioST38Dc0vrqj184Ww87gCiITi2Pcoji
XmZRwJfn1K0m0gf/3kzgzsc4EtUjUqLLHx+ip46JrjccvRKyfFir2h5xfCyCKw2nbuBy2RrBO2OL
mpWF32xMrwbz4Rh6gOikZGUqVEsaI7MeTQExE43SYqbhfnVLIvStmMBcZaqiY9//8gNTmeTPTE3l
KA12sNetnAgwLE8zCzP+zItLklFGIVtWhj4JYl+XozStXcF2UOVjSN63UdS2DXk6I33fEovCB3Ws
r3Vqn0QKf9OIfLiAA6TEFibI1vA9CN5VVpuHxnN+td6IiPJ9j6UMlXDRSFo8s40+ECiTr6VzCNWI
JxE48lR7Nww0/M49qT6aBq9gYwf+1tR8fRPj/Q2LvSujO1uX+oPvRuUi00p5Swbvnbqk8N4cVxSn
yNbkbSwKg1sKLJ3SYT2+KApYeEpR90svK+39oNTxsqHBvkiRYNs2NebxC+Em/KQULqkpY8xZa2m8
tcWwsZO4/BmqpcaekWtnn+uOu0qqvtomNr6wmtLCu+lNf0MZQd2zz9u1VwXFqutV/47m4++49+tt
k4nq2e9bayP53tnqFWjBZqb439pOto9VliLjIuJu7TT6I682XqqBva3RJ5u5YtVPNh3sDywNPpLP
a4O7sPDlUFTd0UhVnjdbr9yzW0GQdPFrrJxcXnUlBH4lcB7pvptHX9P6e+CD/qkYcusoMrLOOjb9
be515Raz4PS+qj24E6Xb4VurmPe9E5q/0bMWKwr+EBoRK8eCR2tmNvZVBo2H2hj88xfIH8odk31t
dKHee157LPRWWXstiQjbt9lioCr/Znf9zCvfganbN9Um7AplDqkwnpvJTtUA5SuahvcHGNtJwB3n
9DhKOW6OahCYb4pUgns2O+uua4lICUD6rYJJ+Gutu+W3UiJLqfG2LhWnXbhIoK1un/KP1vrka2BA
AbkyufAA3k4uu94ValNnlXmELhfsZfx/2a6Dbj4YKAQMFraEfB0iA2HQCErtQfk9rtP6p1JH/RMN
h/JFNI6xiAkOD0Eh2+ccJPt9LxLzUSrj+OhpdriBihUvrAz+Nr3pYFMNmAEbHYqVsd3HPK9oJMbL
WCv0vepjPwIA3HtOsiybk0++CktGtCbwd6JzamlXrd9UuJQ8C6s+CiXDRTkuA7yikYIAAawgHtAW
M5WB6zTYHnvMlCHBGIO7+RDB/yuRa8HWZ4qaWEfFkcqNmSXDNxIIPO7trDzWISKQQaFAEjaVZqt1
Q74sIq35VXtm+h0UXrHmRlWXag877faqX51lCgg0wOlLgwO6zlT6RgRa4lK7zHKanE2YGvtMxRXm
9ijjM3SxteiajMk2vWLSFBSILw+aUBB9VP3BPqLOeGhSVXqr1BaX+Ez58b8ZiEyRAiJIimkjNYg9
PWo8wz7GTZ0cDBORENOB9J6VajCTml9np/wowHxjt/2jSD5O7V9LakDH6i01so5S08e/Ehwqz+Sg
8lejiMujHQzeQ9T770KK8lWXp2OAGNvPrtzrC3uIy2+ShAKE72XGro97FP4LKXg3UgkLd5JwXMgp
KS5iSbd/356hq7f8g4lLaxuHGIWO4eSr+zqygrSprCMWpagTygq8fHROR2Zj0z6EVm8fJD3pX4cc
CYHbQ1/V5Bh6hGyPFCZYvFOHmibVPRK90D5a9RCs5fbJ7Ez83aC8FxVE8bB35qpPn/1Yk6M+FnnA
9k+vtAKVZBGGknXkdIaroZGMVYPl0CPLWlMCi0PvwaK3VC0Mr5urMF2nlvxcauhQlUHZyHzF5f7o
isD2wrS0jpXfK89yUrSY9uFQMRRWegibWtn4pWNveqvAg9m1rGGlR0q6RMvc3fhdTtjg5s1Dq+NO
gAyT/A3yEDQZ3xjQUBrqmDQyR7ipGKAe1mElPwy6VCwwm8HvB8sdhNx7qVjpHtLIA4zJXVV55gcj
wV2zCVAW9PpogwNdj1NJt3Qp5pRLRNEqBPxRUV43saThbm9j/wRK0t8V2GDcecOQLXWUlSLNcvZO
kmf7wG2qA1asDjIkLTITFDj8ZWx1Pf4a8qxy1vWCQj4fkUJk/aOx9qQqEBS4q+LSKY6pJJAd8htI
g3lcHvx4QN9IrxC5qpjae2L617xCYzaoDH+V6SBviBWffaxq1p6SNBBGa3ACTtyWB9PR/LWsqHNg
hetLj28FowD2kcKaok2+VWmMWir9iO4XDvPfHStZiwHytDv4T7fP1fVjRhNCoUo4tof44+Th7gY/
A/dTiaMynAhWAam2prmr1OylN5SZkOn6vWCAETjKmwlYbXrBmmmXeiLSxRG0XPOolJW+jJtOWv3j
X8TjzCJRSgeCM1UVNjq8YoQmIZLWq8RfDWZJUez9GN1tF6YD8uD2cJ/8KLDstPa5ykHgION5cZPn
SlznlkafcpAwj12YtUNLzWnrmXW6hhhSpOV3Yfhm8ThpU7+OPi3a2iA/OMqu+03Huha7WgfiXylX
wUI20Prou2AzdFGxDspYO6te+Hz7l07Mdsho+QR4XAYxJ81TKoCXPxWpoaFV8kEcqyEM1yKO2t2Q
+Nap0p0zcIr+K4w8ngS9SKM3JTOQQ6Rq39lQrOugF4dC9b742MYdYDDU93nfdhupkq2tsBB0tDOn
PLlKih4Ncrd7J0KnvmnQK4tQ0nFxWCpLNcMKN74PsFN6jABsp2uMjdHhgiq8KpC0vwsSZBNv/+bP
ph2LPfoQvNNky9MkufBw2bXtWjv62NEuBtPsHqKUEEuEkXp0TSv/Ukj2iYoUNx6dAmANitl8vf0R
V6nGaOxDLXtEc1BM+VC2+CtY0D2XonQsxBHB5nRf6zoy4dAr71Oci1dxUn2v9AqhIqs5Gnk/5/L9
yU00qnCz7cjjAa5MLohUUQO/NVEpijz9QW0qlHnSRDnUWgEk+fbv/OQokXljhYuQBOT0aTFaMf2+
l4LUOqZt7/9w7eRb3njyzC7+bEVZRuJIHlgKE+Z4I/41m5KRyZIkGEX0BgSbqJVAOPL60REdW0hl
8GBKDVpQZWJu9dj5jSHynFnTJy8RRSH4FFinE2rqk9wtDCRh1VgsHFvXfFC1/lHt4/hsULXGSzGN
H+yAJzHO5oTpP5lfSAxjvYd4elRiufzlQ1X6GtVG+5jGobLJbFdZY5U7F69/OoqugLQkX7HBCF+O
Eitx4xW1Yx8liKenyJcfhNJF59tb5ZOcCHoY53vkwY/9kskU6rVrl3Vn4OwYiRNdQrSdIPDcCS/L
HjJDy59EqvUHzWzeAreTz7oX60jdm+Um0pJ2H5pudVfr1cwDd31QUTUfDe3QnNBNcwrXzZWenhG4
rGOj9d+kpqzugxz6oGOnmCoFchUuhdHCDg9IgO4kR7Nm3qLrfcXrajO8gD3P/E+2dmHJWEYpZBWa
U/V3bYJHRVkhaCvCc16uCgmlWMqoc9CmcUEvEzQ4AgRWY78FNYLpyxR5Pg5JuWIezSF9j8IGuBnC
EWkbPNG6/S4k5NlmFn98UycjYlM4Nl5tqM3sssstFjaYspeFNByJzeptX+j+NrMHf4RvFri2uBvT
KpR7LfDTFVyFeG3VurJqwTEsadzXc5WYT34/9BTyBO4tKGfTrEiWspYEleu5zhJ9LQc8UgvLD+Jv
IZ2V+zLps2OVWMov2XYl5AvqZT+EKxy9gBpBIBdvmoyWjeog2ZZrsnfKhKCUJHjX//H1qkJW5/sI
VLj4pgTfwI8LOVeJKRXNN06Gjd4nZk4zR+Aaboe2P1t85HsLHfzzZG0AHdeBQrfs6KbxgNygh6Ji
4FfdJu6rey+Mk5VeIXqW1LK6sUX9XA5ZTSXVsf/MbJJPloXnUgZuR++IcHBSN3CkviaMlZRj2yvh
3g2G/6DsvHbcRrIw/EQEmMOtstSB6uB2uCFsj00Wc05PPx/7qiU2RBjY2QHWO1NixRP+kB1zbC+K
qYQUtitnMpb3gqHdmGkTIQtpDWeBL1QDffB75ec2irYoxpDzlaQ1Q1okR19NkpPTLGXV81uD0EKG
Y0aFHAzIdaxv0vCtpFAx3VGVxj9+hVBR1iqb1NNXg2Ydgh6dR6Uaf2RoTC1siffiyeVJYmzqh8R2
U8P5GlkjNSP+f05vutgHrqiJ3NeFlq8iB+kq6TSOv8vkv6Ltf2ehjSpjdEzN5mRTkFilI3EedBbH
Pvbhg1VXq9a+C01EBSaNRqP9IznG8faCzgMR9i5iC0BoEbuibnJ56IMgAxuINQReGPrftBX5YxL7
+cbR22BhpHlONGUPMOCncGdyqb0cSfbDSkryTnvMlUHfFVqi7boYr/IKwMV2StzXt79s3rxiLCSk
wN4QZeKId/UwGzLGa0Yda48lBlSU+RN9L2HjDiAnNn+rqWOcTKy3Vt0U7xuRzX95Ac7pho7/cSD9
8O3Q2pVtIXC+RIjz9o+bqXtR64EoTi2CDTJBhqZ1+Rgvcbtng1abru89AgrIy3ybDcHvQP8mJQpa
oTSAIyRi0/Q+M+J+jfDNKlJ/1cb4ZPrVXSUdTBttoVdJevGlvF858mOpPuBParYgboOYRFzblJM/
PXJLPSjcvjrU2b6VrKXN/knkx5cQRWO3ohIyvPcmPnwJyf2YmvyHAlvwFpQod0pjWSLs3uRPvmdH
mwqtjm8Njou47EBArXJpgWEzv5PIJNCjomHwnite7SzUtlTHD03VNTuh3OexhI+Hs206/UFpC9B+
ovtye/Xec4PrA86uAvgM2A99gauQwMeIuwx6n2zYSE66UW7xut0EBgZ2VbWNmmecAPe6BCRdFrtx
QMw4ABppZsekyN58lJOL8RmHibVsnALvPtO9VSjl7tBv6yhY2zWSq9oaLjnavvXz7V/+yUPCXMGb
4hpRwUo6VyWwQs6sNIg01SWt7h+DJIue/bYPXSuvlDVvGQ+81fpbQ5fkfVXpxtYTqthUI0D0279E
/+SCpsDDMeCAkvteP2m9KlK7DRId3bYR3IF+F9oSKqbqORLd1omelfAJxyGcdYJDMdRHDhFIgWEr
GcWWmtHZCXZqIJ3b/K2XTiAnjfItlPalgTac/VvIjwb6dflZi7JX0y8OhZMeOkt9E+nRlCX+L75r
hdU2lB+bkupcSmPFDwBC1NFvTzX2hTo+wal/idOCAl5NH2SUrLe0cR4m5QBSlyUO/yTkeBV8aeTB
75ouVFggG1/eB2Y2Jat5K7sl2ky6xLU/eisz+ir13boh9BHWeQhxljxVNBtTGaFut1Xug/7vqH3t
NWXt4y5hvfRdsMtR/9VhUmepfGxs7QdaeCaC0fETeg7umO7q+kuGrJBsHG4v6CfJA+ISMCNIMbna
sOO7/AR0Y1BvK5vR1QNjvA8kFckDssVzknvJToxqvA+rrHtoMi/cy1KJH0cVJQjOdxhbSoYcY7YS
N8fAb+0lssI8eQLAQCTJTYtwnfkua/fhiuraSBtyEMFuX4tTWCF4LswOZww7xstKsySKu0n9g0B0
2BHEtb/rdBQ7Y7I4dpzsFWusHsnvauES+ezipOkLtxYUA42L9wPy8Vf1qqeHMZQ2YiHlVOnqd8Lb
4BjSpX9q8V3em2YpbbVSBaNGpflkBdqSnOH0ylzdY3BN0RGCiczUXPt4YruOM5gGvsPXooOCTAAY
ARhbd2MQLAUac97zVGahqEdOY0MOuGaMGB6yfW3tDW5lD+0Jta37US/ikwFt7cGPUKIrOmgyZSoH
333AtDUooIQN2wbjHa9wsknDmFcx10Tz4LSq8tORfOuglr75JA+j9aAJT154V+ZtdUoJbGmwS1zz
k3n75Y7GtV3YReH0biMnJ2gVvStqGt+rQFapBwpjFXNDI6Js6U+VPAR3sqBx7jmiP9V4cp0QIhQr
1Q6Gx6pMeldJQvuxMyz0s6z6voyCYksGtff9Cv2CtIjOTS398k2EWRau2s8iLx04InJiBHkARi4/
I2lGHRBboz2GZbJBJMHbAONx21Fr1k6uLww2P2tEXeTJ9LGAPFnXgQ3QPTswikJ77KUGR3AJQ5Wi
Kv/cvmvm+xbWD+1i7hSyHh60yy+KwiHMgaLGLvYuqVvY1fMgHONhjPJ/zv2ngWiRUtcyeDSv6nQw
371WV6vYtXwpPeAI9V8ZO6ewE+G6U6L7lNh/VUbJP8s4AVfH8QpxROytAHVeXaUtqs5OKCeZKyzH
f9NG47s6BK96jn5869jNIQoyb3d7SufrNg0JD0CDNUM+cPUAebCyrWSsM1fybfMe2R/Ex40lcNQ8
UpsQgOSvZBvwRS31ct3kTsMiSo+JdYB+bMN6sKm5ZuHWMhN11atqv5LiNlo4xvNAA9tP+pyT2gPJ
4DXg0bJTHwdlK3fTwej2PMHSc5XrzWMZ2j+dUr+nPa5Qg9aG+8yjxLFwHubcANby4/DTz/twzQsr
lMYwqnJ3lMtVmzx58YMEKqtrna2GrwFFxVcvaQ86cPes+ZXZWNHpaAeV6UsR1jTKvhTE7lG9H4v7
1kKY29R+2Hl5dnyRrRvlOcBs+d93AvkWam407SFQTTvlww925DTN7UEUFIyRaq49R93aDmrrt0f5
bCvQcSH/4Qnkcr06WbIMRdoI5BwZnMg/xiJgcqL0bbATpOHDpjxbo74UB3wyJtJFsMe5zm0+7mop
1GIwK4wZE3dq75ugX3WjejYkvBm0AVsab10ioty0vxCXeAzzl8Sxn7NWWvN4n9QuOetasE+7pTMx
v53BJUxoI7YmQL7rym4/ZkOTR0rqhln3tTatjIqIbB5HPUFVo8gX0+L5JIDA43YmHKIHw8V2uby5
WhaCb27cuNXTr1GMvUNZ2OObGFQgV6qAmx7rYfcYVap3rHXnOeVAf0lFQTRkoTNYemDMVviHas9J
nYpjmFvjz8QxgtfbG+STVGUC0HPxEh8hnmReXRaZMACClTla4gQvh8pSvfu608xqrZvRt96pz15a
7cqMEt9Kkcz0SzHia52Rbyy8AfMFIrHl5SSiBZNGLfJywkJbwSK0Ar0ol4iTalIn7ZrKKfZZbtAt
VLANvf3h83oz4xF0TFclPerrxhSIQ2T9oWS5ovUj9LyKfGvUdviAr/CutnvlPuvQFWhEH25uDzyn
m0wYFBqiYPCmDop+dSZVa9Qku7UaNxKysRVppe7bwZBOXgXDI6k76SnweyhDeY1EGpTe74I/BSMh
DHf08mrTJc6SXM4nu5X8ECAUoCg2wXve9OEyirSylxOaNm5Sq+aBSNY7GUaRbujSZd8B2zr4OfTf
b8/D/CnkrQATMxWeDSSzrl7fevC7IhN9SyGclNRWIgs7OTTPbo8yj2FAKr2TRJA7pf84/fmHLwsL
QwrLuCxcxDIq8INJtbeVXH4aA0cs9Fs/+6CJPwQ7F4AAa3w5VF7HxWDbXu72grjBA9NCTagcF97Z
95bEZTYxUX+BV3C5Mm/XClbwQUlnUtnDZ4IutDnE6ZEA6j5NDHOtVgIzkMz4heNRf9eiI/fHqaG0
axYZdlxGMDfoImylGMMX0xh/9kRGu071sMLixUNLIEYOOjeT7SC1+u9/XQn2FWkJhGGwn9QML6en
NGtrAEDhPbZBQ50mgreXmWm170rKt7eH+iTpIwiZAkqZtefKv1qKCtcVBThM4UL1+FmT5T2LsvW2
XeT7u0TYzirm5j5oskTz3h4nLca6Wth40xAfl0lTpj4ahg1oJ1BUuP7cum+sMjXq+pF6p7TrbOFv
hTPYb60di0MXZeLQGlXltoF2n7UxBiYLU3B9pCej1+mGQd+Ys6Vfo7DEICyR25312CD5fIdHb3EU
hb/rvUnqTQ63acipDjR9JDePvovG9I5SC/2vJt94zqVWXUdxEeyGQP3W4xtzyITSbG//xtlPZGpI
/CiHs415lKcD9eFsOr4PZ2TQxbl1iv+CrjOoudjlUTYiPG9KALOaSJtvt8d8J1NcrAuDUkglRiXg
5G9Xg/opoudwysNzoun+S+fj2QSHHQWZmJan3cO9Rk41OEiaWq/7Skrv0SpP1pE55sYqMLD/vP17
rp89BF1pp09QuSk6Idu6nIMGKAGQPFucO8n5Far1t0Qz9rHNiUyLrF3Yk9O3zb79w2BXR5CcWVCu
t8RZb4R950W1B1IArdx//SSIi1Mrl+CWoHz2siqtrw59K85q7SSvduyRg7DK67LvcUYko1zY6tdX
PGUOBeAiYQwnDWWeqytepZ4j8ABnCn3j12jo0dGI6nwdDNLSM/npSFP/hhSVl+v6hs8w8jKVphdn
XDpsY5Wi3bWK+1YbMTDHfv72NM4u+vfvIuoF1Ts9KfLVd3URTE6ueNgDCkZPWrjT7Kl7JZAQ7Poe
+yWvec4jUEeUw2HiWFvDHw5yMu7yJHoYcO7SFYriMQkMgc0KWZWdr/n3qMmchB8tBP3X0dT0WyfC
uT4B8njPr34rMnqWF5qOOAf5oEIASe3nsVbTbd6iQ5HJottkg+Ft9bxfyjs/WxMaXQZSjmSz9AEv
D1Aa2WWZdowsEgN3wCbU7kTseStf1tN/JB1NH0lnePpOkCg88ZdDSaM5GKVAhisQVrLusEZYS07X
Laz7/JBOVwKQPLYZUeJ1W9MLIqkOWz885/AaaRZEhGEwCf/53mEUBkAkcYokrgWlTEQOoSh24uw5
3mPse61bUpM9FVLXPwp01I63N/P8mpuGm3i6KF3goHL1IAPcwV0k54xC80CI1PxLiIllpmT/UmO1
394ebP6uMBj1cfpkOA4QiV2uE3Krah72Mtdcj1leHwZ/CrlAqqsJu32c2OdQrX7fHnG+CTWkFpjI
9wozqNfLEdtRzYNG72iD6ya44rjHQyzrmlWrFd3C7TqrdBCgKRB3KHZwwU4w68uxotaAUJWqBpAN
badW3q6nCrrp7Qo6clefpK6WNnZg/zKyF9VXD73AV+yc9V+C5FyVQA71kwKGWQ0oh8bjTki9ui6t
9Isy8cKVrt7ZsYaSVLbws2d5Jj+b+h61ykmmD4DPtO0/PPZdLszeIb10IxxpVmGidRt0yoldg9De
RIWRfw1RDFyZdW0+KjjTnVoFlZfQcuqFnf/JWpHkQMsl9TAIBa7Wyijr0gwjxLlrUSt3U2v+0EsC
Tivg7YWPnr7p8r21JgcBYApcTqQhV9U+ZPyNwkmk3sXOFcUmVAN3vVymX29vvvnZuhzl6oMyP8/N
0vMHypg22HRNxcDBVvaRRlPL8/P97dHeO4bXHzX5nUFNtxBLeI+9PyykIiG8Y5fV4PqpspMq7zW3
VW8dVZAKAzwBTkX3XQr9+0a5T8Oz2Z3C4lmEb0PoGt692v/28ZgOzypOvsmwbop2nZtnYHJunP+s
ol9VeUq6/3zcQEd8PJHcUv+zx19jg5Q9HgPOlpLLqvG+d8iLD87JsdFzwZo8/VbnZ7+/F86vztEw
KShhXB9CKVw7yotmPEnjqyxvyWyl7ql20AsL90bx12mPnfKGbH5LORLzjZUV/JWcdWYkeI4czEln
6Ffqf+1wv0zD3/TTowAKS/XTEn/S9G8CQ972dMKM01CdFPVr7jzaDQgodZMiJSyB37biI7Ynq9vz
P8ttCJZBjU0qxtTlKR9cnX/EEEQfkEuBHmxoUTaO8oYMv/G7dnr/rlADH3n4RDlCl9DvM2B9K3R3
rSVDl/cw+WoXkFZMaEEidxS+p1P2YRckUW9D5vI6ty5zzAfkU5gfBqP+iYUEhaIg/kMTMN6MsfFb
scO1rPwMByp96aoBiFPgWaedWjHex9U3u/9vVP44yiG24XNIj43+UwJZkY35Q4R5dL0LM+urnqlP
RvLT6ukeo4yxpmy3cCvMAxggwuSmNDt4cmdUX0MOAqszY81VBfxrLXiVqJyuBSSdnZ4a6R2a/SvN
KYyFYWftXO29TcfbOLmwAXK4CsmVIkXizOgHt9FZpNCqin0/In4ZG16NdzeIPLSHW+Wb0Lx9naTx
S9RoxoPI4vwcZa3+UDeNtzaBxv7zg01ZBl8+9EbBNM+AkVkU4Sca+rJbIUibIV6909vUXlMzWxUT
EO32pp5flJi8cJdQ9tOcCQF6uZtkO/HlQWSMhuTtbsibFAIsFrm3R5k1R5lsXmmu/klCE8Hjq6Nj
Qc9VlVyF1p5IR48buT4CZV7F8UubJOzBNqCVhoe2gqlv6IPOHJVfoZf+NrNcW6Vl9YLW6L6M4nXb
w7nXRqtciFzmV/nErONVp25B4nSdDYqQP64H5A3y3OiQ+NKkV8ORxNrDy+iFFov29/aMzN9C/oVM
PVKmIJGBdV/OO8IbhUlpXHZVCWZ27QTVrvWzfquZS7HzJ+eL8I+HyqCRONFbLkcaE30MJB/YgoXc
2cYXwBqh/TYrLxjv/WBPUc373RnNl9vfN1M7mlacmAMUEWBrAGDThH+4prQkA1sUxKPbwQ5/SwAp
3tH6wjU2VAY3paDtBmnRYXpDjq9L0u+sltCuEkO+rjXMn6c8b9/CSD2aMOBXcly22EV10Y/bP3Me
sNq8p9wE1EImXP9VnCBw9wiHykS7Q/MyiF2V8pQWlfmY63jodsIIt1rbLHU/P1l7iiAgkMFdk81c
IwVSpNxKr1NYETLmsVdsqt34QQAFaBd22QwjyCrANAcBCfWG9OlayHGQBmBatgNmRQ3NjdLK5jku
xy9xHo0gLp1a/zNUaHQ5efxEB2Bl4kv5PXeMfq+jq/i97KNXzW/LXVtr2j9HaPBSTHI5fh7VimsK
mRonZVD1eenS2vDRRjJwyu7zZOni+WSBp07f+9syrfPVNoyLHOCMUZSuqEZQRXEw3NkI+K0UqIMP
tSbpu7AvtrJaix2BiLkRVocUeFq6aEVoW0BZ6S5r5O/QzsZ1PDmwDFHfL/3I+SU8KWDRBoBjwQm9
xoJbtYo0t1HmbgAN7ItudPnjaIffkl4434wyiB5C0/qpOEn9LFmt/lhZogHgWbVPiFN/DUVJj6KQ
sW+/fTZm7RJtUs6jpEATkwWiXHh5hO26ARpuNplbN98EOmQn1SvLkx4b3bc0BcmT+g7cTG8w7kc8
gs41pjBbOcmDb43cnbpkyXnys1liu8DNA98Hp+zq5zQ15jdNRUc19oP8VVRZsGvTaNze/urPRiF3
pe4DFQPusHr50Q0Y7roAZu9adhLcN6NA9dccliw3pm13GcSBDJu4WTRqJ5mXq3snjkE5yEVWQMQn
H4JMWWwL2xg3phQAsu/Df2yQTCvJWNSiCRw1gKyXH9UZdj72uZq5uIvVd3IjEwB21kIfcX6tcc/Q
5CVumaxYro+aWss+mbeZI9Lh+xDLq6esV+LfDgqMt5fos41J2WlqYXFeJtmzy89RlTGwYsmpXB4y
RDwaxTuoVrg3w2rYZ2hC/JeX6kHU9fCj7QexBubarBtVi1CK1l5DK13SJ5vhZZnf6Y6FJMw8w2O4
Cm/yGgxGiIGrWwXdodGNlR3myHRh6utBZk4ieZ0lnfYScGI2mSNv5bpzNqPcNF/xXZyYn7qT0azP
upUToFvjoL57zz9rr6KkbrdhhyAub6PR/rCTsFkhLTm8trUjH6sMp0I5rstxFWgC+FycaL9uT/YU
HlzsVLo5hCcTnJueKYt7Odd504+ofQ6yK1fAV/RgFEgBZs6pUdAJSRJbHFvQmK+ZkoujkKVxoSY3
X2vuReTSaJTrE/Htuihnx0HpjGGsuHGfRK+e7RzycOwPXqztQFqCdm8rb4/c1480D6O1kbXmxsLO
QR2xyxvGLl1oAs42OT9nYizRZseKYOZi4ytmTXMpUVya9/EpVv3gfoD+97NIvKV8c3YTTUPRb4R0
x/5C/uZy5r0mqAfDyRSqC9l4lgyrWvcqPfLb6zsLDxnFxqWVmgxMCZgkl6NALYgD5O1ldyIHr2O1
Tg5apnTojQ29y9EqXwrDaLcFgusL78uMI8CTR1GXDJa6GjSB69I1YPGitZ26crFOxlYuiapvEi4h
mz7p1LuiVoaDFRhfUxkgYpj5YCex+nOHJrBfBgtLWZrJLdYhvvcSIzZ+yFt8dbOy+AFm/UyWLq+U
yKlPg9MnrhRUvOOUZf7q8cQ3QSBRPeTIZu20HlfWLpd2OQiJTZwa0nfaJupuwLJ1YSvPQhE+lyos
ZFX+ollyFYjHmXBa3KXpPBYlsqjUrzbWiN9nOCgYBWhOg66VFS0Vjaar/fL8MurUogFKiCvQzE3T
Gu0oafXKReVvD6rDqt4MKoBS3gKR3jbE1oUerdVsn5Sv6OKsuu5UQ8aQ0m9+CDY8efKrajNds7mu
U+t88joEI9R80j87SCFeVs7PvFN3UR1u4uyxDiQcEHbINwcN3Q8lOeSehpUlQjuiXtt6tPVVpj9A
9/ABzrkfGWupzjZB2+1CK9zBxDtYcbeFh7tBDS8BnhCUSH6mwaHX020VxpspUIwRRYz5xzyMavtD
rfsAPoGrgC+2t5pR7lIb42n+7ncydsv2To/FxpOOoLf3saWsI/+XzK/p9X2jqvvKG/YJNRIEpMo2
CHkYocbfPmPz9JcCB/0xi7xyqhtft6RTs5LpVZWy6zXjKpfGdhVhMoh2m3MvaYPvDszWvgfNtFHN
uIT7Uo0IUEbFaTCtv5JWZMfYSK2NR4tijTG0v5VgHGyq0tYeSN+WRIXf2dmXe4afSXeCkIFeOtT9
yzvBiWxPkWKVEpNRZ4c0F8U9Kq0KRcNOutNHX3kM5FisAiDdSmfrW7msvW0Va8pdrcXfgTi4qUWL
fBKTKdZjFHY7T3PSs5aMSy/v/I4EY0CLnzIvXQf6kJe/1Bz1WqsGsFI51YLNkPT+blCt4un2+n02
ykRaoFlD4Enr+nIUJ5eNFmJgA9XPxkosQwjXlFFouz3KJ08d0QyINaSRppLYdVBYNmngyVrVnLFB
sk50wr6reCGsykT908vw+TQ9wfex3VOXW0dlhYCNFY7OKvEjccf8KpuF3zNN3uU2AA5Gm5wkDZQu
0g2Xn50lpVH6UpSfSyfV1loWda6dotqdCt/YiSL4iUdxu+0A+K3TjNALA3trLaL65fbvmM/+BONg
PhC5hn5+PS2G8PsQ35f0PDrWT0cPcVTz5WzhGZwNogOFx/0CGSd6zLMmSepUPmYfoeSOiG7ew0ek
+lf12cJtPAumplGQNWTzQ1AiAbic0VCwTTVlkFxJz8ZtHbf5tjGz9uDk4CBsOwh3jejMozTY1h58
oLQQob9rIVysKJ5lAEMneXLKM9Q9L8fX1DHVQqMzHo1OIMaOPetK6XGrKbLA35Di6TC0qBOuHEEF
3x5QTxPJf4PTaisRxWetQqqsUqNhjSDO17BtARL5Uou9Ymmp594JrYNN2/kuqtpuNWD4vr29EWYP
KNkfnC6EvfCcmXSAL3991idJXddG5EZJoWyoPqXwqUIKRl29LxVxNEUjL53J2fOJ4Axv9aQly5Kx
cpdjlnpfMo20eBJclNY1dibnLkQ6xOoz/bclNHHsM2rTyjgaD/hh4HPpmfmxGoW9H5B3XN+egVn0
SW2SQzBplqI2Rm3n8tc4aOx7uRhzuBY2biuG0L4WCAr/lQZJXzj98wNB40zFRpdGHVjJ61MX9Ibu
RRJwhUJKox1lB+BKyCgujDKLPpk1ULqwUKZVpa1y+UEN/IaB2kXoelaT7sIAH9QI+bIdMuf+W5F0
4muUecGupO21MPK8LYogGMahuG7Bc5yyyMuho77z9Masc7fpamPTB3LzgANDiP9guMv0Ptr58DpX
ZRxkRwuPgxaxxnWY6u2v20s6vxImcSON5rwlU4S/Rot5VqfTq6kS1zDAiSApUu9rw1or4dA95eEw
IINOgyfTOySWvUpdmIX5kSKpQiIf8OS7yMdVTNqpuESMcpe4UGuCVQphaq83RrvhBD6HbWRvUyVc
8lSbl4YBP3D/2DJZDTWW64o0cqgjIl+2+sjDpW8JUPMtkV6ebOpI97/7kpwcAnmE4J8hebqi7BOs
sr5Bjt03o4c0j9R1Vo85zUdN/mHkDYc+yiPtTotl51/P28SsRhIDdjUNV2Dll3skHNPWzvteftQl
9Qtd8paKk452j9cuPD+zdQCfQRIEvIUyLZzu6TR+qJZLCXiJPGOgUXKtJPluYTuZZkhPlGX05iXe
Ui95+vddPATTeHQepgLUe+3xcryx1NOSVr/8CPW0XgVWL9amH8cLXzW7rqZRkIwm16H8TPX1cpQ0
ij3E4jr5UZISdLDxhjuq3NgryuzjQoVrHjwxlg6V5Z3LxkVydTXmvVCSZKzkx8BUX7QJWIu5S7TW
QUT90Zu+3beV/ODl6oswq5UKzr5YRaXv7P2Ebmna2//dPtbvKtXXM6yDcyCkoLlA6Hj57Vpjl6J3
CvnR9vNhk5qBt0UKJDwpmdasYtlz9qEcRIfRk8O/uYkz5gpOcvDDUUcN5fY6cbYYalX70rfqFdbj
6c6jVbE37bg4oDT5X2/GwQH4pLSXI+OPF0X5pijVgWtK0u6MLkoexZgFPwvTG76VaLcf4kw17hqh
m26R1sqa+xz7Vb0t7nnInFclbRbddaa7+3IGaGICziHegMGmXOvKWFYWho2awy5UGnNjdlDHu1Z5
ikJ17WSdASuZ/7nqSnT7NNtfF6VULAQM8145ZQW8moi6QAZN5dbLRfBMK1T9FC6ImkonzZDuG82v
tkVp9XcJWn2nKoh/dmMb3qUyGoIYTObwDkINr40oEfdxzIRq/qjscaZt/5p1rG+8qsSgOYZ+H+b+
oSTI2Yc82duC6GfbKb18X9lJfiqEVq9lCen99TjAqBwHzXxIPaGv7CyR7hVNKfBbTLnrLTSbRHq+
vfs+uWIRBqFOPun5INp+fZ8UvZSHTRHBsBk0aaejRO+ZWoXQhlAKrktRN/eJ5JSbMhoPcTe+1EW8
iTWsb+W2Mo5JSA+WILD2Xuh/OhuKGm5jd9rC7Tq/9PiRcEBIq4gxeAguV8f2wVGVdiWBFdeLUzUE
SCbGMJdCG4yKKMN+VbWavPDizW8+KrU0nSh5OTx818p7IVZE+cTHcAvfH1/QDCsf5CBcavFNt83F
3p/IRxqYzEkPBAG0q3cV/eaCj0BAQWb/q4PebbO+i7Z1FxYAShc9COa3H0UFmkeEUdT3gTRMX/3h
/bBNblojHhQ3jHL0vfPKpCbS9NW3rNOlbeGVOBNo4nGoFPUYaoGxjjJ041WprzZqGPcvwN6WQrvZ
6k4/CTEvYgsuNhoqlz8prSQhWwNKOsjPfeOvZB0nefI7yYCp+LosvgzekhD7bG3fhwTRjngPec67
fu6HWcAgujeHzFPcQRj+ukb2dBP2WfevJWBUkOhZTiKvNIkoil9+mCwjWx3REHX1UvF39hjb3xqk
2w+JlGkvt8/xLDgkMmMYOlFMIEyxqxMS5l2I7DAyenIZNY8iumucEiNAx5HiNeJCmrymxb5VUXs/
QRJeGHyOkMHk6108kmoQ7ZZrTMQY4WcmzDpxO+Tv9kgveofIsEoKEooCcRN7K3nbFfKrbAf5tq1i
BZeCrN0mFMVXeWd4a983h4UrfR62Tz8K2DHzMlEKrznrdtRKPOxB4gpNr44UteVNlmXOPvJLYxXR
NDq2svocGP06kkNUm0R08NR4qaw6x4LxM6iOTPI2pBEkEpebQANSicFPF7tpoTwMsvAf0NrUtkTZ
AJmUItvEcDo2TiNHmz7F3DuO0oXgan6+iCpIHUgeqCbMbDKS0Y94Wlo44o3+ouuSf6xDVLOkIK83
aHltY61YOtKffDU4LQDScHRkTHL0KeD7cMBi5DrrKslid8jTEhnW3PlRBhJudHVE6bKzZeAdVA5C
KmZs0qrYVr1DkeD2oZif8ssfcRXpJdSIorJsYleKhLQrTCncxlnof/nnUSD30+OhQQsJ/xoeltSO
IkVJGLhqF4CxkxVp06WQmG6P8s5GvXwoKMPQMoS2jQggNdfLGRWDrBf1kAau73QbHvNVEr3FmtjA
Vdr1xjdHPYfGqdbe9C5dW6G+AkS7cuJmM0hYDTePljegxyzwKZRXtfipjtGjlp4M/U/j6xjGv6jB
F6/HVSICetl0a7sCalLEByLznZ12XyBC3dt++5aXPzI80rZl/gu1439fLwiAvIGACHgIrlnJkH4a
vxGq7+KpcmcnkopXRLUY8cyKlYAUbECESAlOJIHreBuN2Z4IpQjcCOH6Q24M1tqDoXcYnGwXSJa/
xaKjXHd26KwtsHSHNFaVFQCHamFFP9mdE+sLfDPYWZK5q9ehQtTDadAXcbs21GhuYDYoTxXS2/tm
fvjhlrFvphsAudrrWzBvnNYXVuq76Vi+dvLovBSVVb9KXFS4oAiLFIcN/PzPgxJOAwchrge8dR3Q
BxUgqsBGWmiUq/g4YhRxB7Ac/xWv38WR1G6IRJecTucfSkrMRJKqYqcNuf3yfFR6H9AVrlNUVcAH
GmZovMn2WG/stFc2bCP/ThRJvL/9oe82HJenklEBJwE0AY+DSsXlqE5CH60YytStHXfMvLUS4G9o
xCiOJasMhsHY7Ro42ulrDwZX7l5jiWxO33rdMfcOObUqM3qsmyPCLSvLfmrFD71w1uYwHKLhoGi4
00D/gpuVZDutC1ah9qIkD1rwaDmUgX2jejJHZTfIYNarGI3HaiV4Vh2R7Lw62VdIZbZKvamRy7Sq
6GcC8Hk7xGBm7RLAYlDjFtSV3eH2lEyZ0scZoSRBhQ63WWtC3gCQvJwRa+Rsy53onlMeh0Mh44tW
YAZ5kDJZozeHhkJttdY2afSlK/I9arsYGq1bhFYI2ic/B0oJl0PbThKMPErxM0KZ6qpGgPaliY1z
qdb+Ef8WWmg+c+3ZibfVQo632XT6IaxBkifmgFxWm6i48prihP6PvuYSGnYFV6aFeevLmGC71Xtv
tydr1u9DWoLM355kB9lFM6vHvvejQC9N6YnU+4CISn7KLEm4eRBXWyk3yoPUVJvYkPON1BHADL1s
bz1dUs6hLZxDX+Nw3FBSNwcVu/FW0V4Guy03deZH50QN1YXtPgv0JsQOhHzMSbhBaX5cHbJMcorG
+p+689iKI03X9a306nnUDm/O2t2DMGlISEgBMkxiIQThvY+rP0+g6r2VmVrk0fAMiioVgj8jfveZ
1/S1cvClgERBVpsVRILiK72MJ9ms20dEWTjGZL+4CWZTsyvd6hzUh/1VhU2Vg6VS7+AeHv/hFQxs
j87eksYuDA4qxccTnxSzUFjFKB/8Igi9WBcatwtC/0Ll6PTAfh8Figz2ZnDw6dIejzKWaZgP82Kl
MUXlCvs9tl1VtduPl8S7CsuvqxiAH8AroN0g/AjpT++FPpNSqU0F7RBLVrXSa3VySpRe4UOLzygD
XA2JkniJmT7oi0bH1HRe3selN42I/lpmW3tFNiYbK7ekK8RWvtS4+NhdeB+GUYhUsvkYa+Lo9kpe
XFFn1zkdyIBQVqkcOZBCL1eN6tryM20ThmXuSLOQrCjOao4qZgbKnS2qb/hUO3mlqg9moqeOmhgV
+nFmeuHmOtvOvAjeAh0FDlfi0PfF+EsMGZXDbLXYBB6IdTxthd67Mzn9NvIo8+9Gp7gJXSh+t+VT
+xrd+xeusGXJnMzCgq4HuLOUI8kSjycboeVWDutWPgD43MDiVGvD1dW1RLrw8XyfkcXeHxPUBYJU
ENFBeh+PhPWimbH75UN5ba71dbIfV+VWWsG0tgNPssVV5ijr8nPvGQdtbVyJbr4O3NAWVh9/jtP7
8/RjyMcfY9S7LurFSj6gEmxrSMGl2pNSrmtZB755YY2f7iRiZXAtS+xFZIKUyMkjq8pSTQlRWxul
XLsxzOBzk1vWhez794OAnaasx8V8qntLQFXVfpoBno5wUyyiOPIwkIsuPMpywR+tE3RJgEDQ61+k
67h+jl+bNoRIuc5lfqt3Ae7NcK2Rgy6ChZnvu4hlPNEayO4qMHOOkMyXFs/5My5Ywp/VHMrap4w9
isMTPFRGr8REhz05FUuGdcm48mQUwF4LygD/3aW9TglPOX7GLKXykyE8cUsFN+vsGdjxJiWhPny8
Ak/BkT/HoQaOBgi1MPb88ThojPjsBjW7HcV43Ib5ONCpLZyiSAyuc6nFXLQta6f2tdo1EzRdAcPP
D40m+mupx5OuzfrCZiUUnqTU/W4Kp9CeE6jfVd3p66Act124Sfro+4DXn9NK9c4sk3to4fG6kMuX
SfeTC330k2Do5xPRF6KHtSCgT+UTJljjfpsr2W1lBYdJpdxbM08aRFAbFZ/IVgM0KktJNP9sM7+P
q9Ih4gQnoqI9e/wmJ4CQBhrmFGQaSXtMszS6KjtSulbNAjutjC9NeckO+jeLBEQKCGUKajzuKWIh
UblIhipKb1tDDTf+NJtOqkCNel8j//Uy/p/gtbj7ubOaf/83f34pyonmbdie/PHft+Vrft/Wr6/t
zXP538uP/s9f/ffxH/nJv3+z+9w+H/3By+GOTofutZ4+vTaYCr2PyWdY/ub/6zf/8fr+Wx6m8vVf
/3wpurxdfht6Y/k///7W9se//kl+8MtGWH7/39/cP2f83M0z3qf9a3P2I6/PTfuvfxrKX0vCChCQ
3cX+W0QLh9f378h/AbanvPVOpQYuxiznRd2G/NBf7FVwsHxh0S0u4v/8R1N0y7cE8S8alDSQUX+g
m06qjUbCfx7+aAL+d0L+kXfZXRHlbfOvfx4vcbqdbChGYcnBR0BV52TTYgsz0ShrRTfqP1n6JxyK
c0ekS7D41yqOUdfRTvqzo50xaRKCqCXLWKghZJjHy9u3xjAvrEB02ypPsJQiyJxyufV+mYa/n/TX
J3vnCfzv2f73MMtVBZkbPZL3WvovAYjkl5mSUdRZECQ2x6Kn+BtaI2PjAYZUo29FgmrYplQdbDur
mc6OEyFljOyzaE/BtnoUJJx6r/R0XwquXzhoRbVYkkq2GDhg3qCIzPTiRgfVV6CSWeHgCZVKXibY
5rW0Hw0HTfCh35WT3de2LuHQ5QSZEz8nP5Rnq1hrsyMIEFLQJF7FmTu9TC/VYLeDC6xSDZFMkd1o
3hnWdR7cz9hwjKAlQWMmntFvktn1L8QxZ+tgadwuAIHlTqe2wor7teI31OiiST3rAMngwRahW4SD
FeziuP+UaGmMNVcwgrPWL1wax8fOzzlasD7oMcB4hsl9PGyaU8ApAoYVw2Ik36Y7CUSrvCArcVJ9
+zkMcgU8GP7zLL2TA7VvkEupVDxEQ2NLglUZrpqvw+ZmsAq76F9U3S6RQtbr5yz/3KR7SbvNiswu
45XJ8p+cOXZGaP1b6QHXP3MEJ/clMQYnF28N+QpT0QjaUT/aw+xvx+HbpDzqWWVj9BN0+zH53l/C
pv/2cbjViXfI0pdddPzW6olGfmbEohuYDs4ARdo5RgoUN7geJigIXLpJ3K41onujH92xsGxtoL7I
H1nJ4qYw1115m4mrsNql87MWvQnhtke/ITVGp24e9eA6rRuvxAml8sLONeK9pboatmhJPaIrddC7
VWQJttFdiMaOg9if0wSvgvR/kTA4o1cEyHPTPdNnN+2BJqPni6AxkgHAVGPb73p2S3WpgXfSZ/g5
Jk1COvgc0vIZSU/R5ixE62F2A1W+wdkgjRJ/H6K6PWiw1AQa60Adu01hcRzSxwzX5my4H59UyyI/
OagIchdnGOjJPPdJgFYofomSlT66nZGrzixf08H1sjF/GaZWXP/5WCaxOzt92e7WydJRBaMT84YD
xAT4746dDUXZWJl+ETLf4iW4y3F4/f5yucW4+iiuLQWHZfv/cgRPpVLMMswxV24R4YqRSCtidbIz
WUNdIK0/J4bhoCnqmSgKf/ycvzlYGHnp/1JJopF3cq+NMLuSqtV4xDjM7UFFkGDq9eDCHfObUbjY
LVBVtM0WbsPx86mdKOekQ5wruJDZXV4FlHeUSwp7J+2Y99dIwkWPmarCUrk4eY1JpBS5ApnLtfrU
A66JQ3kXwqWEemT0KA+l8W0uLBD7sQ7AlAwXDunf3A0kDmiKcHBCbDg1+ZqtIUW8rp9dvBCZKvG5
QgnBFad+9Mxmmq4CDSNEo74w6m8OA7DIsAAprzHqaWSCzAF1izSY3SIfk3UIGcxpLMw9o2cdur6j
x/4lyYXfjsipCnqfdiiGbsezmUhVEgxjObtx0am2Kg0c4iGGAShzSk5JF8qeYytwP16ov9n8C1OP
dv6ykFCdOB4UTfmiaaGvuQvXqMYAk16q5vZW8TaZyoXl+tuxQAAu+57NeCo37atDKCQJY/llucJF
TQCt0Ba2Hs+lTQf/whb83WiMBO2WGJfT5uR1+shTBCkLxE26x36SB1udC0h6Ux/Ys/RnMNafW4R3
SKSH6ddykB6/RkUMRnkyJE6aCL0oeRQGR0vDS6Lg549EZovIzkJnJqc+bRZ2wYzdssUoftKrnpY+
gY3+PkF+gMgSXYjIzs5OaymcLeql9CfoTp4sjKjC/2hosLG1VK6/ITZhHFIWdYZE/Dw1li3W0rxF
c9iBIHAh7z2R8ONtMvYigLRkvcvBfXJ6hhMCEcogLwFG9DLX+SPtrhQizZC6WB/Qca/cbJK9Lhwy
5Awa8EVz81hFEHQ+3hxnO5LPsbA/YdWgJ0GEeDyrPkjQHOQYVr5z+0Nmd3ilqK7xcF8ncpXYkTB3
F976bx+dcJRAAJMFTTul8MRICAPS7ERXSTrfNhchzco66FU72JWlQsVAyCjqFganVqGUYy1uQ5bX
VlNy6ZMs1/5RWMC9wqsn+wMKTuH+5HIRBbJ0w4hIzZK58yIw8XYgC1diXAmfIRHfTsGYUlZWzJUl
pg/jOAhej8KzZoV7CvXhhXrc2SVAwkmSCJYUS2rO4+X7v1zlYjx10SzFszvhfOUkYbicxk6VT/gd
1Lo9yeEVlPC3j+f/HWNz/A5AH+DRxdyrdOiWVPzXUeVAH+U0MidXROu1y956EgRIx0X5yp6xrUGz
FYRgc08IvUZfWfPnTN+ryV5sntL+c9dtZeEptPYReD+1tA/RrYb9wSaAlJsljpGvOwha2qsM4Y0t
bG6N9N4P3Qniibwtgs/x9K0P3zLzMCQ3Y3NBz+8nn+X02ZaDhPqOTPB8ysicBV2KR0iu+LNvVPFK
IPs0tB+TeZcNSFk33ypYNr1+608PRbrzTbJWKva7oVxlISmMhh3UZxSd7aA6qF1lR+1XvQNm+NUs
6XlvSoh+CJBbq6paA/QzbexhytQRMi4yJ4DmeRcMXt1ui2alQduKt6lyzcrOu4MQ/JDTm17eKeVz
kd+ow+obDQlF9Og2dPpBkcDQu8rX8Vsqr7r2Sx/ep+lebjdahzOlrWt28V0Lv47RV6wMdeEtCO9n
dYu2IvqUUB8zvJV9b/o0YfUy01Ld5GJrT9pdW+/kHrWGx8LaaAXr6mF4iWMgk59y34uCNZIwfuzK
j/g+5eJdOO8JxyGeVPqqmT2rdA1rRZqtKbsyOJiaAw00z3F9HB4N/77qHNO4Nvo14YtgbpdQtI7s
ytihSmWKm/4bAJZRtxOYFq0bFG7/Il2DatJRypZXWbKdsKvWILldxdY+nl5wPg79ZBW127n/jnfw
mHuTYefljThv1HplZKWNvSESfJZtKs+iflNtE9OWTZIxzx8hvG4kzfXVLVjs3Lxww58fmGRPi+kh
pSXwZO/EoF92qcntlOUGQVNYKIhfSPGOkDD2AiH70scprWPO9Z81vaOS3q91lrMY2EJvhvgXuiud
FpSTj7do4ktFXY9LjM9/gBXqwb6mYnbpNHyvCp1uFyIzypOYf5BLnBwFVTRq1SQYkzv0SJmRtzg6
knK+nav2/NLozORTWT9M3adR/aGor00V230DUSm2ZXEbNsCQbVzSdLS0erczac9u2sjTrPUgrQ05
dCSa+eZXgMyrvPP6/mt4UBLb/yTsssYufbvwwgNJi4r0JmHgrr0OrowbzB5CfRXu2huYJS1dCn55
5Vhr7abeV/cyUoApaAAnj1ysi4oDJYXCciqsUvZ9el12G6zjABpsEUjKIdu/9O2DGd3n6KtNb/Mq
EL28cmU8hQqXTV+SxWNIjiFa6ojal3J+gbKp+btGc6TeNad91KD3g7P717rel+FGxoxOccf+noqA
aQB09tpx3c1uP9wosTvnbBE7rFa4jDbNN82Z2oM/fynSx0yF/c8u6yVECHBXzuAJS7ONf5ytC8+q
uVHLW6WhHKbnbl3d9dlV0W0M5ZBMPz4++89iLXJGWiLUODgil38fr6u2aFOjqlTmW48rV4v6F63G
10fQ1N3sT/6FSON3o9GjXFT6l7ahebK6ZB3GT6MOIPiBP8d4FtgDbpi20fh4LZoXFeqXu/tkMXPm
03SiF82OPVU7qJNGUGCbTe4MzsaZsj53A8WoV8mc3KgdK09PjHFlVonjN9I97h7ahevnN7uWMJlY
FkVX3u9pvT82yiLsEp53nAGaJsg1u7lsXTKq/90oi8svqmsyyfhpRlWLDax0sxpdrTB/ROi52hmA
pgtn3m+mjl8Oswr+3jJzSxz1y5knp/AW1SYggzK0VTrXBtYXOR5okh+AypkvUanOA6FlLIpF8ASB
f5y2luOqsLKuR0a/LvQKCcQrS6SMRrZjw95w/VzjGl+Asn+2G0A502FGfmTh0CGScVLBNEt/rvCz
hbGVD9/KYkAOxLyR5+9VEwkXtsJp4sFQDCMTdyuE3aDMj99n3I95oA8FZW3J6m64XsvEVGy9sh6V
kEK6j65gjXNuNK0+fsTTu2vpCkASQC2CXiUk75NHlIRZkUeM3t3Y56StMM2zMylZPN+0wTEGV8S7
7sKQZ5UVeCt4FiySYITZpP4nOaoSilKHUwSFda3UrzoBkkAfucYwOVMnJN6cNzY8FnndddV2FGfp
wq12unQZno4bhkULWgTQyLJ/flm6USoEhZBYhWulFWXWSbO7grCpnqg1gCj89PELPl25y2gA9SGL
ADAlUz55wZSXdD8V4tIVx9tmKHwXAWfbrCRQ3K0RrjrTfGrzt4/HPJtUsIBsFAQ1qVTTtjp5wlLv
aeTnRu6K5lg7lYwVt4FVklsJbehgivKWZEV0YQG/l4Z+PV0X9xlKOIhlL5U5+vsnr1VrBKno/Mwt
zDsc8KzE8kT/2qwfjQof5lqwxZKIcUBrJ1+ZFgCdcitm1/yhF+7m4SlJVrOwCdGvEJ/C/jGWyhU2
BpEY2Fp53RU3fJ0wexosUt7eNurO5u9a5V0nPfI7DLQ3kxXONDaxdZosPyogKC7513Px+PHLPVs+
C5xpae4vGnNkrCfPafaFqk3wT9yprO/9oRacqlQ7pxwxqNf08hKP5+xgoIbDylnaKNCyQfYcv9Zx
KCd9DLPIJSBwp45edFhZNma4spemKQ6OYeE0iELDnbz7+EF/OzKARKK+RXnq1FtoliJdaosqcqc4
eQ1HafCMQdOcChbcGrXLlYWOhon+7GxdGPj8DfPIFASpmBMcqO8K8r9s0E6Okkap4ogupbiexKCj
bm6QbE2tBSf90k121owAZvDOwQbxj17kWb0cxbW0xAB7dIu0oVGFK3utQzhpxq026NO+aMZVbvX5
nkZZ4OppU7hmcKnm8l4aP949FIDoh1JtZo5pxhxPs1Ia2phhJeAqUmBn6bbCaDToH6WeaFQWkJ6P
PHF4zDaiFDzgKtWkdFijrQqJMU+3LPi56Fa+mOxawZuArRbX2ITZWtDbQhg4bJD8PqQzZbYrRAqt
aktiTx6aJSvkvZyyqNw2RqLvmeaL3HD2L1/ZhFJfOLhI9mWwndPPQ7RqrZ6YOLWVksGufX512BKL
/nF/iClB0oWyOx1kqh+nYOg+RrYx86FKF/k+khDOMbWs3aUkInaLVMqAQHDRFZpbB6i4tk1l4wYW
XjjQzg7upVkOjIBCKiR6eHTHMyL6WtRWM6mA1KfCogXsAbaxy/6zMRqBE9WTN6N+/fGWO1/53MQI
isrvfWHO0eMxUwiocVtXnTu3s9t18FYBggdOoFIWAWL28WA0Mfh1R4tOodRFsRiIBMNySx0PN+Rd
PQ8oq7viQXkpPnG2iJ81hezJS4KDjyQOzrjA7F/yzKHrAYKo6K57ij6NPaJqlNiNaouP8y7Yjrkr
ZW7mY2n8g6/d+KWzbtPJiau1iZq23HJgj3arPI+wKlhCgiNrlFi3ZWhHGGHWXi5/KqZvo4o5IaR8
ixI5C8/JRIfEiK+lZOu6A6sYgTa1cprMxUnXqijIUH3wNNkxKkDrrtEB73Uby02UjRCtG0oZ4SoV
NpW29mNHqewl6kbUO7DRy7md79qBLrOdPhhfJGjBoo0A0CRspHwDGdhS12rwIzdXY7mm9jzvLVK6
3qH/QVFLvocCWOibunRSaw9bq65Xdey0tR2L27JZtbBaxc0078vZaRGBstZNsOZ/qtMKx71ZXuNJ
DGcJFKmONtNTE98qwZX0rYxsMXTCa3k/fh3esh0A4bVwnb9W1FkSzQu0Wwx1hum6gMXc9atEefSn
l7p6LJOXKDtkAsRjW7orAy+QrkTLFSJXhyr0I7yZL5zQZ1fDsnAwY4WMQdhKF+544QipNKmZD1NA
bCaWgYXRHAoMm14BpCWNSng1Z6nqRIYcuPB09e2FhfvbdUt3g8W7VMtPi7SRVoym3AHT18TcK9D7
mihWDoj3CE1sMlsavZw+gYrrDwAEEEH+07yAxwfQjaQGms6ICp2EABIPjNBZwFITmqssDFtXr7r7
FGlye84v2T6cnUMLxBWKBncTeHfOxeN3bUah0RqN0rqxWgebZvJvqNCvykkD3TKlz0HLYoin6pK7
7zvL5eRwYFzAQqBs6UefMgOyJKrqetBbN4u1BSwoL/gNWbbzNAbTa8nZLtIwgTVA4IAfGG8xi9c8
oY8khx7p7GaEaV6Rhrt5oA6Ud/JrNufmFXGbnDmz1oerNoJo6cODdlqcmP709IZlTMGcTOqdKXCK
1pjpNqK3gd5dL1S7WsP1NBnRPSdm7JoUPNJQfBniC+n9Wdi9jCljlLtAKaBSnNzhelaajdW0FWFa
Na9nhH51vbvqK3lHI0fgWM0uwa3O7gvQ3nRNFhkZjNloVxyvjd5vLUooQKJo5rRXqfA9FUrbHNCb
H6bq4eNdd74Ol14QMLJlGcKFPlmHUQG5w4jqwhW4i9aVSDXOwD1dtAQvNjoX9U3rirD4z5iYbC+U
lS0R6QkQRDqlzpPEGJ68pQ95kRMG9ZXdSOgcTKK4hpIzeakkfk1iZEw+ftLziBCUNRUpenD60no8
k9bQQIBWYVK4Ei5INj2ghFOEmqY+d/42lyECtXo6XCVl1tvo+FZo4g2h00vJHx+zC3qY2J9cFY3K
0zwOZ09FTyolg2KIw20LQSezUIpUo8xBT9mwK5bwqIfuqM2Hj1/B+cI6HvnkrcfD3BmtuYxsuMZo
+l5vRZB/Ggyog0uU0/PL5Hisk21TUn82OM4yt6mEp8kk3w87BRgk5mXtfm6vUdeuVuiohRemWWVz
HB9wjMuxylFAlexMvBFhCM0qu5AiYCD9ZIU4sZAHf1ptQM6UsJ4Ug4sCVOTJFg2ASgdCKOcuuqa5
E4m6OymD3dRB5JhaeAls8JulCyl7QV6SpUKgPr2a0FvXrLlIc7j56QsaLW+F0DhTL/k3AzdHgTtR
QUwdpoaxpfMYbGiFXridTzgoy45dPoK2SN9ALgPZeHwoBTXNSi5H/J36pxIdelfOjZC+fZxf+yVG
C2LdR7tCGFKg1dKzOgmC7dMISMPZt5NWGq5rChtwZ7A76TqMRuqYmNOEM+CEQh7bTZhfuM7PTzY+
MFoDLDRSL17b8QfuFC1WJGCxbhgLt2VfOVKglrCIEjfVpxXlqsHWovqSAuDZFoPgBc/TAIxLyR0G
5vGoAPczUChx4qJR3K+KMn7CpMqBk/FFyZI/k8RmTpbBoHshmEEmT43meLDCN9W2b7DMtKI64PZO
6Gkk0reuLNcNfds/PDzUxVGM+rpOoRth4yV8+yV/B7ckDnVIw2MM6u911eSb0rTWXWa4uVTpFybv
/DUu25cYlKrpUtk/eTK/QclXWExWqF9uTF1fa77a26iCZNiU6m8fP9nZDc+TQQ1e4jHu2zP98kkY
AbVJtJYqmgcrI9YzYnvzOYcVKmVGv83C4RJH913s4OiYOhnzpNIuZDRrepg4iN+BfcDLEjFWvbWT
vBO/dhBdqVzQxq6kVSLpI2TaehOEsnWVELo7efplnknO9FFQd4Zvppj7XVImP9s9fD7AAtRpaBjB
7F2+/8tsj1Pnc/6pkUsWILhdqqS3cvu9Kvy1XnSTayXhnZkO5YVT5uzwBtyD9AnMRZlVJp5Fp6Ne
K4GcxlQbBX+bCvN3ybpY/z+hmi66nLBBQOpTr14W8imaygR7FMiQTtwkDcuVGBUAe0PK02I2HBr+
1/e81Q9WEkgbzCBit7OkH03SfZ3UGQeuCbD5MJd4koXPHLzldhChJJYQTptaiS9sg+NL9OcnNdnX
aHijeg/e+ngWukKtB18IY6qS+o1iZfu28rElaoJ4W5LjWsq3MMIlUZ/US7Cl45lgZMQuqU0So8A9
PC+nI7uudrSD2BNRu0EjJkCdctrUFVRPVDvktQgqutFAFMN/jaBchl407bJim2t1/RQM8+ePt+hJ
d+H98+A6irYKWxXs5KkS9BgLg4GiS+xGKIy4SqUAMnGFAFMbq8m8AcWE9dxaX0HeiOhBUF/+ePzj
I+Lv4SkaLXrfRMmnCMrI75B+ixm+b0A1TNP4gA4QZALxrmosbEF64ZLDxfEG/M+Ii2olTVvlLFEr
x05H6CJnK+QxCDVtNpDSdebCzFwtnJRN1RtbxTe0nyvuj2hFN9FLXTTFW3vMITrmIv3/Rz4yeMX/
9R9+zxn5aP9aPqdHzKPl7/9kHpnmXyy8xfQKUZO/S2o/mUem+BcOQXSc5OUL2lz8zN/MI0X8izMc
kAVRKM1Uso7/YR7J+l/kPGhc0S1bpDRpH/3nc939vCR+Mr1+zzvioxwvTwEpMOrM9BpPbpFYyKYA
gaxFAVyrD01Wdbdh6Gfb2pJmTzMF4SDK+AcDxoFMDcaPZsRarhukFwKjg6GEg1wlFpXn15m/icIp
Auggd29ZFuluok3J90Hp+o2ZGFJqBxBYXtMw0rBiAMGIb4XsGgg7rzJo4mskrcL7yo+bfVj0CaYH
OQ138PmFI3fDeIPSANybNJ89tOHE12QoLCofU40ykpgYyOdHycESs+iq6AfxAdXUQsIE1jc/JZmJ
PZzVml97UUOIK0tTbHPH+Bsn8pjS+6pghheK7g5tZu4Q84hF3FQTGrqV3zpaAysKjYf8ahiJjQFj
RNsqC41PfhZMeyUcqi+VXGA4gbkE8E9VlZAMl1pVWfjsxWsU5+MBlzq1cLouFL4Zw7LZ+9ov91U0
VTe62GtejJfrXWsajlmIwa6JEmnfZtq4qfxh+gQfPf0KRj94jJIKQJccW8OmQhModtRQmZ/6om13
WSbQOEzTLPrqG0mFI4yqm8C01PYaEZjyadQGYtVJb96UrhL2QCq6H8ncitdxY42Ng7Q0Fn6osaYY
1vXStopn88uoIy9UN7NyNY1lgLIjXgWpPRkxCL0KoYUvvhqYDQVbU3opqyl7KeQs385tU/5ItFIR
7VggSZ570Fd5Lk5ug+TAqlHU2qv75l7KzWyttA9lAMKmKBDOqZLiy5hKG30ikNfVwEL+2EfJHB/T
T4GYH0rV2kraA44TuoucsuFN05CtjQQ0jxBYiH8kqyoI1U0otXtFiu1ungU3IFz7VESTtPHjAXn7
4i2g5b1GQjh1kCWsbEGB8x/P3/Wp2WD2sxaQOXKRsQevRJ4vk4xgRfWpyVUwalk6b5Dn9UIr8IbI
eh7iWHRi806edO0tzqGoGRQ5Rxv0gPhjkEGr5qb0Vpb98BmqFxKIKDw5VUrzReUfc5SeMUeINlYa
fhmsbLhtlDrZ1abpjs13XaaLqdY96sfW2hgMgUYi8YX8pEl8rARKGD7r2yiJ14Zg5U9QqrSVmX2S
1B45BSF5THpc38WHjmi7yMKbsjN12kEkUpEB2MgETJ/3B8iyoa1mw92g+AmNn24dNOlGDvOXKo9A
rJmZl0n+Fz0ft+RCVKCjWXfyiTi6NcVtLWI4XwnRVWhgcVZo3zB9/2FIMU3dWifU1l4jQ79LIn+w
s4Eer2RgV6BOgL7QlzFtY/ZNd0iFndAG1xniPXaTSDz0cGeEWLVD6aKOp9lSTZdFBXqI/cwh8436
sbIECuJtlKzrLl43mIjttT5y4L+D7Cpjt51zezRQdkq71B4UUbMxeY83pcRKhMWVI9OQfREBxTVK
VmE01fs2jT51m6lIN1X5W5c+DuYsOiQOJJnKZNkK+1NOCeqxUEV4n+7n1ZiANxMmZWtJrWjX7LoH
o5fNu2EWWSDjqz5P0ZVp+I9Cm+Z33Sjw6OaIIYMBQlhAdZczNqHlEWbwH6NOuc8rwSlq8JJGWy42
teJhQob0LW/JfsPJ97o+A7lTJ8reUOdnwy/FmKZDZpIol21mhwXqzU4cEtr4o5od9LrunkeVSZNG
jLUGVQvWQlvGe1EurQh947ndIc4kun0p+VdJAaTYFuZZeix6sXRDjtidFTK/2gCZe5iVZ6EYQJ+H
Vv6qZKJyF9SNuo2qCriqRcMtNeFDFsPwWWuFZl3geLTRBOlzWkBetaSS5RYLGPRo3WDr1lBfzUkp
JQSEBUoUiaq/maOyqwMahnUTwLoyxcJruvYpNWGiT3npqsI87iQlC67yUjS8dFRbR2qbvakESJFn
vfpQUrM5yOq4y3OjvIvG/rmLKbzlilmA9RQbwOKFj+K1nr34hW+8pJmfTbbS5ereitmqiS9TI23D
2kSpAyauZwpxcRinPF4ursW6r3kQhn5yxkA6ZIH0Mqtzuwq1CHmJUJdpvpa9mxUSgaOYziPHWTJe
p7IZ7vD8M762Y3VfZeIg2YXR+s9UG0qnjIXK6XFpHoP4Oi7CwYfnknOkBnikANbizrGkdIP56GRj
z7I2fUCEUNHVwY3GRpNcqIea7vihXn8v9dzYaGkx7FpUZrd5ag57o1jqIlzuKosPra4SRRJ0d9Wo
yy07GTqlcBPWWV3fSPg28Yv6rSqn4qrrIdZYMU20Ke+cPlGvlQyb4q79mpZ19r2oATPEiSp5YjX6
3ijmmrcAECUjQ9W4penMVGRcxvlA4cxIV2osbJhEpj6ZvCKUhdt65EFtUcGYQzKQJjaV/MmXkhlk
iirOCY0D60scJqBmIfhxNVjRYOemYCJYYNFlxFOkcChcYOdU4meihXeBFiiOaQU3uUrbIEgXQqnQ
uX2LqvcY506lN6vZrJHEbN1hVN9McTRsPr7khXrj83b6x6GAOdzNlXETCQolZbaSuUp1ilBZfVUq
2OJGBGM7LL96e8rQw9abeXJqjYtjXn6rkH1LispfFfIPwcBAKgusZ2T+HVXPtW2h6sxhN3zPkura
LGDaZYqQumM6vPZAORq7FoDPR+3goXxneT1Snfac9vJGESBfJotStDFRRh8cIHtOZyCMp1a60+hy
shr80nIAMNbAMcWrObXcMEq3OR1pcRKeRr3K9zMu9tQYp3g39bS+wll5Q97sdg46ZJiV4QpLvg2a
gTcxGrDtiFZoOY+Vnevii5HAd4mmmU6tRedO4z+kQak8Q2nekGTYj+OtrtXf+ky5G9VgcQITqqte
lGxMo5C4rrLXtg3tKjBdzqLIKYLqiSCn3XVISkHhTKK1ZZaSOyvDTddrySHodhhmC3ZWjbIdh+XO
mB78JMcpW2o6Or03ja70X6O+2yjjJ5TKRafzX8LKl68DSQdVa7pt2iYuFUFHbdp9LuBXJxpO8H+Z
O7PduJEtXb/KeQE2yOB8S+acKSk1S74hbNnmPJNBMp6+v/SuPmVruyzsg3PRQMFAeVAyyWDEWv/6
h0Ju+qF6TqpxCNOqfDJspk2uvl/E2Rutq2JY9nrv4DnYMtHmsdAiJZ9TvfSuLcvB+ryMGR6rWxs5
Lsmt133hnuUgYe2W1g5WVbSzBZgK9LGNNw97O++vcPE0JIFosXuwpAxaa0TXW6bBTAVwcKsEbbNm
3VfK+y7qhVn3feIlbVgN+Usz45SF59Kb7ypFuN8pn2ZEz4X84qj01pygUuLSX2OCMkEAKT95U5qd
2hZ/WV2H9Gyo2ySyr90iNwKZmqtKn18WMsNumtHqVpfbZGNCsnFKu73CwtK6zp37tsievLna29q0
bnGeuDPH+fvsREZg1bUOd1tT+8mzuq9aah8BD0xiqatHmeoPExg6uEd/Ys3mFF3li+dj5u83kxcu
hYesoM03Vl5PHHmqDB1bncmQMAK7hj88AP4S2JZ7BFEVr4QQ0Qd3YezghWXYkwiMhTctKMkE2Npl
YoVL1jbrvMqumfycMIvh+8/V3RgTRAWDbda8B2RaVBqGk9yPRr7LpgSNNKh3n9a80TgCjunXzLPP
o6lvp9hZJXbDep6wP24X/2Tg5GFZ7coxxjPO7Mfct68S1RRBJGMDa+ZK7pp88OpVzHpbVJYgf2kq
hEAo0TVHC5fGpr+fNNRoc+5ufPmW8VZtbLdRgZirZGs7477zmoS+ZvnGxq+V8XGhFt2PKDfxjKKm
Uju80cOUY6UX/hzCS2ru7SXWQjfXnUeNJGloWfZJb+qj77YKuemd4KetDKvYFX6bBJN3zDT9oaPk
Ea35pZUQEKzBvpE9m2gjzVAo4yaycQiVWX3iTDrpUf2kzZDlIYIeYjZxz6u3tW7skqJIQi8bbnTy
0Dyx752FsHWt54k4GOSNgpdVgCK5qjlGrnZv6YMPCyT5pPXlVabsQELrI9I+sLWUfbprHpx+Qo2v
k21zLafIeY3mJrAznTZMTl9YsJzDuBltLy5DWjJC2RPed9uehpDj8ZQt6UV1FV9rs+UiMXihmIoS
rtZeZSm25pGvw0Xrqns3da/rShhsq3X+JB2bhQkPkz0pYzmowgqcWuwruWzqSmv3fve1c6IJrRGP
Ok3UvcvZEkbRk2bIg+sU1q4sHsy5oXAttDo0dE4Wp+nDKC9kEOUiWU0kJaMfEd5blafzp9FB5qQd
Um2At4XOWZXmiaFiHwyDRNwpwEPduKUAGqyC4YI3bdyBnLC8ftRmZzc54msO4ZW9QKq9mVuh1lrb
qokfq/5ShuBkxjR52Hu1DbXEJIKp74Z7og4TXjGgYPuim8gc57bKSdYQ6XBT9+mbO2i3rqF20rXL
LVOiBD3SwehEvG1HPZwcj2JZm4xkk6QylCY3opTXIjNeOhLjQlPUSMaHb7Or0uvG7zPEF9UXqPLX
A0a/sCoi6PIarBTfeJFCZyobG/0dwN4MU5fwAYsR8SotHJI+cv9TCuMZKk8sz6VXqlsvYUkZqR46
nW1d4pW6wG2qc90OdykxKSEU7yxscG4wG6fby2bsVlqlfSGi4qsiEIlA3x5EtWOCVPsyMJ3uxa2b
7qWa3JvSm9MVfUSzigefr9HkW8coTro7ZWxF2RCURMzcETr90GrFskPGjNGe7R0nv/nWJRcDEL2b
j3AgmayavQgiwMptTOqr3cwHc9LvePLlmqEX6hUIWUUPqwfvGA8CjG5DPY/Kq2EA+sjFhIAEgGBI
wAecVOzJj8RlsBUrgI17HDc3U9cYW00b8hAbxWMblTsnix+Mrmy2MxDqthelvsLv9VZRCWSS2PZ0
hBJ1k+E7EY/eW5yxxeHG/a3KPBROnbU2BKCAHle7yRfn8uLxtFBSu1ReiwVZ0ScXOq4fZQ2LCpx7
Gyfpsc0KiLh48wUlXLtwRts94fBESarVMIysIRgynRdVuGtyUsKswzog8RGjuzbkNL0zdkqDtdW6
tJ2420c4gwepxEiPrBwzkLBATo3mfB9d/VjaSsILiW8scqUIrFBhO4EDX4JHuva5Y5feTwZUv8Qh
CCZuole22mvLJ3hQ+MSyZGBHOQeG6KaBX5KbOhIvlZjP5KXla2ea+lMSeYem0b8Qa/9trNOSQAAj
C0ddKzcU57dGZUAQyyDvlYxpA87VjSaH8bYy22dDmo9ewqnrzMO2jUacN+ytjjvOamjycCjKjT9b
D+UwrkUj4I/0Ay9pstfS9GyJ/stQ5o9Zjowxq8+gZWMY5x55BFX6UCzFbSfa71EUX1ZKtFyMavEx
ydJQizVto9nVCYrB99x16jA2tTtTy856o1jppRG2do1qauTgUZx9OavHSiLeW6V9ga+HlHvJMD8l
2gYgZ+rfemOKsFC1NrFIqEdtH1MX66pekOrF3YYYoO+ZkW6mwQ50GA2PMXHfuUYx2gCvQH6nO2mW
9slMxRcYiBAZmp6/2RcZFoXipkQsu21aXd8XcyTwriBJ45bASmySfeoHGqdVLNULVxyasrwry5ac
K2uttWV3E+GHeDCHtH2Wpo3SsEfTUA/p6+ip87LU/boznXuMNx8zJebVklIEiMR+IhWGxmNxVwXj
NG3M2/sMJ/YkSl8qJ5sJU3QeOsO9qtR0laWS5qC8KuxHnAu8VV5Wz2kn9rm2fGMUfurJjU3QYY0c
ohvT0xT9xTisNc16LSuLHESRrVPuB/G2YcNGvy5YiqgJ17Ws98LWdn6GChM3+HVpX8yEirgJpjg6
OA1SaNAexreunj13l83FwRXatp/Tog4MmScbVyOsqlInItAJWUrviLupwiVKnvIx2eC0TSCZlR/b
Vl4bo7GZjPYWL+crWtj6Gk+Em9pTdBwT/Fwrzk/gAtzX6thZBYKz3F21+OTqhX+WBfsOZ2foCg1i
U0Oyg63X16Pm3fityKif85sIE79ttsS7CH5OYQHWcj7lenJXqOrZIoNn40ijWdluBuCC6HohoDv0
Kp18yjIws25AChJN20Zj65Ey1u/n/nl0ql1qbmDt+OFox6gQwX4IBNXJ5H0DECNQUh9QqxvuebLz
JVC1vTXiaJuJyNt4HYUKS30vzRuM146a5Z1cv0Zj2B3Kwf4aEVCU5MbDLDF11QvtKamBsHqy+dJq
eR7jdMdcihqguXdcDRVH/cyc8QkePPyAjpnHNN/rCGNlR+8/RulWpcayyfQRibJhfNL0/qglmHlo
UXcAPe3DWneCuRvNFf9zHnyImSpZHoppuZHDcOCVOpkqf5TSd4LJnZ4qsuYCnNiCfKmPduVd1wof
SmeosK1ojNulHjHfm5fQJrCNlwKfLxi0hvkU0RMElqbtzKw5Z1P3kjVUbQZqhq1w/ATGS9QcRdce
8wSYz7ZuoNjd66LYe6NHVhh+SALL+6z45o6AXMCReUg0MO50tHbi0it3n5rGwajEAZYV07aMt7pY
ru2FhBurrw4iK9WqFbTQnaC0j+1u7baoYHQKfcuh+FRTeu1CKDTKpQvKvg+Ttg2zKT94lbUEkVns
4Wa/6Yn2ZA6VjvKBoFAier6lZGwGnc/61iV7ncyL5W7sx3St1UPzDLZoZkhfkolOJqY6T8x41S72
K0YqrwXN0qrQp/wUzRm5LqqLrz2/29n5dHBalW1SgVNXV1NmodKxyt7c1d29Bd8NN/XvSKaSR0d3
uo1lu91OKR6KzH15WylB6ZNCT+36tls7gzdt/ZJm1cvGI0x8CL9FfjIjY1e5Lzntx3rpe/jWsGay
ca0swLMSR7CZcCPNoVLqmkfPjsjf9EnH4w1P9c9+ET/ocj55MtqU6q4QFI7EAujS+x5TqVtMJsj0
/iSK7q3Smw3pzuvZ7te5rT3bnbuHRLhWU7HzZvmk8mSvquzrwrNdbMqVIbnXxK1GnzdY7lF3iluh
F1CoHfM0evEpwr22cftdphNUORi49GNpWAd9BpyaOnI5EppgXaVOSshVwlPwAaaWp0y0IgSwnjh5
/XOtsgfVFWfmI5S3HkOBCOioo70jYhYd2DzFD04HDO357CkgRux3dr5qLZRZVfJ50HPK2GjjYtK0
gbn36EQd/h+9cc5nbQw0kjWmIOmnTTrBWav7sd4sQJrrdrkSqfc2N3fdaCUuoOgUuEv1xulNSzjE
maThmLYiia+HQcMqwP08TAY+cJO9cfWcHCDAERenLBaL0Eq8oTAgC5Nav+5ZWb0z39PA3djsE/yx
45xsr977osXim9qV8IP4ZMvCXXWz9mns8iuZAnVr6VdKyiePgdQ6b1gzOfUbSZEGauJZROtc6Iek
vGCguC6kZuSsyK+jo2RAkPrfBOGSmNZkuzlJb515xL5ZojavNX0nQL+BibvvA1iHxsm5klZaHStG
LjNBA2mJh22t0nRHx98c/ZQSDSCaCpfzMsCgmegP4YcdrXbYG7qzZWaHJYN0dr2XbGpdOzejDtrS
R+Crs75LIuFssnYIu1R8MkdeHGVqq6TJjnaLdGfW05KxxcDbV4iaumVxNP1K2na/K60MPCdTzkPV
+kMdpgTHnWeztvcLCM8nKDHLVRdV9We7B0Rjc4sRUfeGMW5GpxwoSPuEzNx89gKzRv9uxbfTMvn6
aoQgNgP2z85D0ehyWEF7aq6mMSsYDOqRHDaVYbV79h3AAzFuRJp+KRcdQbfdn/2xTlaGk73pS3Gq
DXczZ4i65lxdGZrVBzLCGcVzmmsFXPClbaLqPBdZzOuZebexJQHux+WSZuy1sIFkXGTbZoAqRG/Z
fc50WfGKUwOLUO/KfhMZqVjVRqUOpeZmLg3MTAHSOO1WxlZyUy2jjiG0aW2ddtE3laoJlgYg8b82
BkFh7gRw3Q2Zd6xNaA4Fjdea2MV2MwuoO5QZxloNY3rK0ZkS8Mvwp5mwYg0su13CqGq6bwuGU+FC
BMXaHbnGC7+nDmY1YfJAH3GYiji/vjiT3LmZdHPCFmy1jy6RowGVfZSG+dgL8nPTcdhL5YxfYqct
9o6b0zT7rQp1srkiu6H51ygpG0zaw7pcphN3dNh4nMcCW3LY6+HMs90N1DkijEQnSSGtrXLeKNeJ
sbAuunmr22l5s5izd4o01xvCuDG673PcJiX9HK+MP7nZo5J9mYbWKEGLyPdwn8esndZ93tQ7otRo
rxVhqPuy9eWx76itNllENiVwXJVWgeot49RCDtl0siRqPsInWIxe+ilXpfZVMxaAlqQbnY1JStA+
MspmY/NxFZW233KIkpsdY0a2Av1Q13aTqA2TWmRNoG7idS6N+dZSjVhF0u82A69IHmRR1G8XZ2iO
MUDQLp/LV6+d1INhaPXW9OkyOK9QEy7tfO1Rz5zBMJZ9RmzqxjQ6TKcLtB213Vh7xxyTuwkU6yYZ
53yt50BQsqCJxwmBpMkbeh3Gct5QdRTvfdqpvTEOMYg6b/+XLsnc634Z57ONcfydZ9Kwh3rlaFcm
2M6aIL4FSVfmp6+Dn3RXVuIVN5NRW0dj8rtX34+6BQdzW892NVXxCYy9jwLdTbX+1c3dIVRypqqs
9ab8HmsNHtmxRr5EXDEH3KFqM2ZmTWTPhnQtjB+rY4HLaZAUEilJmQ+K1moaG6blYrbPbCAOGE3e
etfCadNkV5RDE6/chmn2JGtHbNC2D1tladGd3mh3yNN4BJrHthgZhCrBwpmflCb7Zw8sd90WxhgW
rsQFtMnnq86rza3wPpUe6h2nNxI/kIPh36cKVvIszGZ9yS1o1vaQJrd9Llv2oHpAm1N3ZY7HTMHo
fkrM8zKkTk2AhIzikyUnWsEJU4salvzkNMGMjxAuLJE6tuisgRnHrsXmzAOR2Xj9cCYxPAqrbEyu
PNrILtA1bVnLsnVDM8r84iu/15hvmQ6Uh/tP3W27sloAOfwY5+VsKiA46NPwEGMDajKTneynkebq
uXXcCXDDXabDSH7iCZRt2A+1rZ/qZY4+jVpvA4mAn4d1pZaVl8Df7SBAruscFB+kmipCz+LPpTXm
OMiSVHSpvr1j7BfWSzvHcSAvbgp6hbVM67bWzvSUvcmreX7q2+QeG7bkNotlvDGggxqIzFr3FcJA
PG0m1L1MBCt3Y0kH0xetU6N2v3STe+1O7qtVtPq3Eaw4SPuJSZ9tMUGBCkC/1kEGDie39Pf57DTR
2Sgq5wF5qnosOZScHt8keCOPzCv9e5lizB1IDVS4WS5jvkUnGnZmV5gruOernuCAF58ktrtlqLXn
1Fqs9VTUfWB7KFKJQ/DHVWk6yzO3uzxNlg+gp2lRftRpfMNiAcapnLYL5ZAnpwWHS4TWlmW+6onn
PyvGDFvbKjdJBjwVSzdeVaBlSNZK9xaKhu7u/YR7iiGrNNYpgREPZTbZBwnjZZ07Nb3MaKsCUp2V
PZg4HAd+y8w2NbEEcRNuapYxHurLIYN24M5YebZ5uYLxwhkOZ/qmEET1LMR33vZi6h+WJAYNLYby
KkoWUrUmkdPT4ohHLv0ANQaliUFPlTMiyAzpXRPRWiQs3BrDiqZSugxVMfr4fLNerjqrG7rdwowR
Nwu9lGeFQ3cSRG5jXS3KjKh6q2ValbqrjHXVNHQbyPR7moXZOtHnDeu4rW6Btn1cruAiB/6Izg+z
TJBApEcmex8TFLdrpy8Rcm++7yyJQbTswCGa+cauZRVqlU2aCzvz4q1So3EfZF0wpUccn+pwV+Lm
szMpfHpNi9qoLnvwVi0usHLojRbXSJ3zyJQpeb2iwC148QhlC7DNkFdLJ+VnOzfEbVYYzK1yXAw3
DgvmJfsxakNZifTNy+n4Gf0Su0sEcb8TfoevGEtsqxo4AkLDqsvFCWQFSFwdlmHqvjsMqEj2cdVZ
2Hp/smYz3utUp2tk0fZfdL3/iDf3UJf890fS3PZbffG67t//pV+8u/+XmHVftLH/zJc7f+4+v30r
/s++Lz5XX/tfmHOXf/kv5pxhiP/CtNTHAgPeOPxN/uRfzDkC4P4LbzjM+C7kfIjlcNf+Ys4Z7n8Z
7PIQvzH0p3a/qOP/8uw2bJy+sXjAAcUn4oNciv+EOfeOhf0Xb85CC/8rr1aLcC7PI9kfoApdZ3kZ
iqg85IN+ndfWSs04G5vaC+fa9YxSQXTA7T6ix9REWRE5YzCZzVs1RyFn7e6ne/gXt+9nByib+/GT
fOX/XpH+TlAy24OoJ3fpD1lDnIzWEmxRN4zY8KA6egn1eN15ATS9tWYuw8mz8ZNvrR6uqxq/gqY+
td4gcBVUB0OivnDxhjA0D5VPLxgdl265MSoUsf7gbhiWsiGrjD2oZvoEhQ/eEcBHVOqHYkxfLVMd
lKofVJldQ1Z8WhR2+WImHqkq+nhHQoe9Vl49rCnPYyYz6pvtRfu4rFeZis96XT/ARHvAc+TaLXOX
XjFBrWlnL+aUpmGrGW+YED4Z4+ygcdfvF7uO8Y3ml3FwbpT6KLPc/FVJ8PcNvdzonwjsxtA42tDO
8uBnUJBk64WjwXeOEw+SI0SOBjYGgcCrMYUYGWFD0WSvdeViVpdjWDrHMH2hwjDGRJRW78rY+dbZ
dBbyE+P7oNLm85DZGuELBXmW1VTup7gBNRQQ+/xMyHW3oLuelBxXuTUXoWoXtl7LeQC/Z67rytu2
dT8gz7/LT/n7q17YoT99VUBuXULllIclms4M/Y5dlUEhMq+4yTvG3JzJlizCxI7c58hk/S7u9AqX
JFtLRYlqDy1TKxCZJr6nuNmS0/Y2ekO0Vb1gABgXL2aNoRyLvbpNlvg8xgwu/7zsxYWo+rcc4u9L
vzy9ny49pz9fmHe2hy6KUVaDbdmHFCd3H2Y53kFb3YruPIZTMaA5kMSrdPQnJx8YKpG+00145fZF
WOQsX6NlYjGxaFHTGSff7IET6rt4nu7/fKkX2u5vL9X+9VKTqkns3E26Awp+OEbVRRu5zmW0WiTT
S9qrt85m+Xj1A2kP96rrqbeTWN9RcYVd3ZzI+VKgkR8JNS4f+7s7904h41A1IC+G3OKZI0ZqeWCP
vFkfsdB/GNn87sdfHthPD6ZKfOZXetcdIKidABNPzMaw7XRQh9sX8EK61RAmugMQZyGL/+FgkqRw
8UR5H5fgy0R130QXqkjfk2NOmqhpJ8yai/RVL/J7Q/S7OnO//fnZ/JYGbbm6+PVi3Rwz9aWuu8Nc
QZCKv/lEp+dUoTaIL5q41Z8/5Z0W4e/F+k6NYbP/pWU6tgSST/sLMOe0Jfcn3kIdDKxL3dQ11yNT
Nt/+KLzwhzvK757Du5MqquK+mouqhUym7q0FdkAOgwn31CLoJ+d7nlbRqltm7TGPxzBdsl3mkDIr
NLXSqPtYGAOQnwR7LGL9JWsBAPtOfiFMnL3MW7oQjcxH/oK/Z6PjofPuDHPsRSM73WsOwyRxPVgE
4+vLsM+CKOZdwtPTttg6sf8oRA/3jgwgzyqfO5GAqMYw6jhe1os+vJQj3voxQKFBTevjGmtBjkmc
4zSnb20q7qYLUEDNoa8aQ1v3pX715wf8D7sRSR6/riPl9e2UWGZ7UCmVcQ7ZtK+w6TKdB12JZ4gM
oOzjtrTyUMbdammcDTbztA3oC/3+ailSiFzOLcqQQInxbqoZk/buGxvtLipTxgBx+5Hbh/n7jROv
+18vtaoYeJeR3x6yXoNiMArvpAZIeoo249qflLOO6TnDZIagCmmsoZHI72qn0W9sI3bwooHbA7ES
gCnG/LUE5LYjqF5VVJoMpPp+VwjYr1P2BJb+uNTmJ99gFjDlxRZ047NO504lgiAlnXUE1e5CSily
cce2Hsxq/OB0+OHa/++LH+/eX79k1F7oOpbRMOFIQqdKj44THUrH/yZtY1dX43XevfC4jrYyN7RI
RyCVTVVUH7m4/ZBZ/e7z3235FRlyo2BlwrAt9LBQSxnKkqIHNltybigpfCsngrZitqvp05fctN4a
DZw2Hd1L/JLZbR16KN1bQGYXJqX++HUuaXFm2xjprzMUB6UxxmHT4bCZzG25gth72zS5tZvj0C0R
OjXdsSzk0ULCHFhVMq2qxLPXvod5CO4LJ6+Z8q2vxTuU85+V0DxKM+x92hKyOC5w/YrW+VF5xd7s
obZzKDEOaPU7FFzTRibdJztiRtTa0dleEobotXYtq+ExL9znxMxfJZs4rBnIWrG5a5J4PU+MZJAP
vH7wwl12sd/d4HeHmKv3k+dIMR70mYK2j9uHXsLgaiSIDyQvkJxE0Dd2Zg3oO5hBMVVi7bAprjiJ
8w1KvjZkLP0ZkSDleXPp/iNyDyOme900D8D8FMJ/vlbr9xU6Noy/LkaUGnErzVEemLxfd/LKldcm
PBfLLIA6UVhYo31g8i5Ws2sgkohWnkFcgo8IwKdg6ONiO5fMyROF2KC7yedXFRdXruZtW3Cexmt3
DUE3U+oEvWvtOmVuCyvmu0YHxhOUOM4KB6F1Xn8CBsXtVBjh4nZ3ueMCTTPoZhS5RMaa6VLhnNh7
AU5Opfw6C3cTO3AcmLT/+T68E4T/zyn4b05pkWKfSybZHWwNNx3Q7+Ihr5hcD0aX7g0Pz8jIQ35Q
67MKa3BOVqa+0hRSYcNWn1MNuxMrUxh/lVWx7nUCZMwWqYIhJENpCwlIv8zqo4u9VAC/W2Dvjmxt
8cBPIMUdyBjGUKj2iSNKnWy5iqokolb2bqADTav68gJCaHZDC55UGPv1yXKMGOVIimdtYifp2WOA
eD+VHtNUZXVXWIdhAVzVQwhYg7yjybO1039Qzzj/tLu/O/UXmD0XsVZ9APQdVsrCKJc0O2eX9zAL
pd+otUlmOTyLDN6bBTtTlpUHtQSqXBm3p0yld24bQRlddrYBYbGxqZmbIkvWyAqtUGKDFaTYp4Vm
mQ04zkHzJjFZD4TIyO9xSx0CPAE2vQGpw4/PQ13GkIiEtUOcgoE1A8eg1aTANpo/aA3EFNCTF7wP
0TJ0S3ZnRxR9l6ox6ot6leT9Ti7Fq9cl5xSP4MYqgMWsZN9GDIW1ap1FENMCd0TqG5t6FWKo3++j
Jc95jy5VvV7NZPg6z0N+Yfa5dbyW8BpDURQX9zrP3HywtP9htby3lyG0whlpXptDpBFR1TQ0E30/
NZx7ZTRfYEdMu2LAO7cev80WGp9BwwrKmPtm7VfjtK7N3l63tfFs9PYhV+YtedZQDJKW7sS0b2Yh
T1YFWaTC+fvPl/wPXYnz3s+snhpySrOmOOS595zI4dMw8wxsfcLJSiRn0gmeUdQ+lyK5meG3bQtU
KqvU0ZjGVPDLWpGe+9L4vGTp3f/jFb2rTEy23GR2K5CM1khvjAW2UZhKMdxHZrVLNAeVicDkS2AO
sk4My1ihspt2RasdOqtO3C0bDLReBWZ0FUcqRSYUxR+8V/+A++BS+useLuTiDv2gN4c4UURzmXgu
2iYmXuYPl6NRzPh3mYGrOTdDTNtM6qqORZmNYXtpSDjc82X8U+sbbRoFeIJes3FDQ/zgzv3Dafje
FMeAYeY1I6zVysr38Hy3U31x2vLIBa33Dq+6N6qNbXthaSS3H3zm77tax3t3ApfQEg1RMLGIUmM7
5NFWL23s21LvCP8Oa3V92/v+qrVdxCbwCbLose+jrUD9CIICBVuZMMKT4YOA4R/2Ar/Zr9979PDQ
iU40jPngSvloZoUTmoOEapfP5yib6ep6cBQ7r74xzT1W7BIYZd5bdP0YTSt7bQ5wJhYjfqtTC7JC
l312PO2DLBZxuSW/u7bLrvFTS8y61JtRm8fDmEDPAMOJP0XUzN+NxfAPnawBpaEFBy3FaJrKYw4a
VvT9J92uT10KGkAoNWZqHhI/EIP0QHU53Q6xk2IOWdzZ0lwrJ3t1XRo6BJeQ04YPjKz+6cT23h2C
GNViTjx448Fo5aM9+B4krhnnIc0Lmq58NfLh0xRzQDCPYQo1QMktGII3TBjsMbkuGVP2Kemc1uia
m1ix3rkJAg5R+i2uqGo/WImXLvF3t/fdmec0mkqQ0YwHYcDo9/XsymgxJEz16qvZjnRPdXxDzgj8
UoUIx6pPRs1xRwYnV1ZyeeywD8rjwGqjZ7ejOBunldaIYfvj+v5/A/3/qKH/X4j0cwD89Iz+TRn/
gFTmgvH/DPH/+Cd/Qfw6mDymzyjaCQxywPn/B+L3XWTuuBUbFytK27nglX8h/AJtPEQo/2IRfzHj
uFh0/IXw88PwBMMt1UBwb/Aj/yNtPB/x02JyPYfhAaM9G98vrIvM9yZAdo/1Zull1B+lNlxl4lKq
5AohdmYmZRL+dFvO/1qjP4P3v+6hPz4M/RiXT8AOYvT37ukphCOBB2i7+2EeqEWixa8SJBnbz3g3
WRpV3H/+gfhD+Hh1AIbi7v/rjpTRkptel3ZMwxjbgQqlGgpRv2dIiGx1dqaPAip+7X1+fENMlXRs
U3iutvfelqc26qTCgopvONYZhOVL+8H0tTr3Ml7CGrxzg6yk+Rrbufzg5v666/LROJpjSeMT3uNY
PMh324OfEIls6C23NDPZ7Z1Y4AGafPQp/7Ze+BS+GHeTSD/Te2+HV5rKmpXNpzA5GA74E9tPZayJ
Tdem4Pl/fnqXp/P3RvevbwSNFk0k1vee/97cJWpqu1LDBPg+1euxADUakNaPUBAgyUZ3UxV9cAD8
7sv9sDm6eBxd7Mt/XS4mrtZKxWW7c32ofFGSJDudqKPt4tpvf/5qTOl+LWL4dvgKkmNCDCOTuksK
1K8flqaKs82v4aR7k7wSeaG9jplbKZC8Qd22ZYb6RuIxtK6t2UMgksS4FXvEW/uZBRnI97VP1SLR
9mSqBqEqOE5DrfOJY08N7K7wgFXjtLGR10aYvJoAFbJf5H0icPFHTY7v2NoyWuM+bvv5WsAqgWHX
psvLBJN1DvTaLAbIy6Zxm7c9/rPYVsLJHXCXCRy3MHtya1vhBnUFCylA04XhmQvKLVe5b1XRKU8M
ZmFFZuJnJ4deWdBClLg1Erj6tECu013GWsz/uS6RalY0I6QoPSxUL0aDDOC51iq8qDReMKqopx0z
EFIq8GIf8meRiByiwoJJahP09A+yWI1dUQ9VmPUKsUSLawBYVEJAwvQ8Tg4swECZ+KIeZZb6sFOG
CGc1SIlOma2Q7GDjY7ZV++rhfzGsFa12Ra/dtn4CFz8fi1dk0nGmBbZs2n6zVN04h5CKXfc06f/N
2Zksx61jXfeJGAGQBJtpdlTfWJYlecKwZZt9C/ZP/y/W4I+rlEIZ+ipuTariikkSBA4O9l7b1sYt
9nIxwKf1Y32wQoABF71pYrrJSWgkBqagvzsg5LMPaKH6O5NnmXAUE0Xd3vM6D0pcWtfxharT9mcT
CoqKTWThmyh5JrlJMmmHzIqGri6LS8OcUWRagi3s1kWP3RzYDUh9GY5ZMW4laqeBrg6wUjpbpVPv
pTJx0oa42skcFlErHgQwLEyvHszBjfIjFNEparX+2ZxkQiSSdvsfETLi+uDG7FWoc+YGp5koyuEy
bgrlXfcFKLwgi1FP7crWQK0K3oHdQOHE+C7cKBLzbzvOGoqkuTSc5II/bN8NBg4cJBiFOe+qIlkZ
21k8Lfe+V4XqcY5aDOYl1t4B2WmUFZc0Q9DI4NuSq28ScZ3/U8ajaXRktFuDfxWPwoIOFsV1CFjV
bvpgaNzYvyDpnpornnz2zrqwvJ5IHUv1Lf9TjE4zzsMWTGAs2e1tABSa6ba06iTNd37ksWMVTVGT
HIjomifuJNq/zxDh91dtNIziR0ljEoFRY/r4xXNC401jXtpvufR9fWfNDE/6xap8bOsE0mHRFCDD
e1IC6Rnndf9kZYvv0A81BzySZdbGT15sZ9ewL2iv1HnowmBuMPV+Q51DBOfE51FsLdGP9rldWNZ1
nMdtvbcKtN2HhGOefOdNTt58Z7T7j1FnONamzkT3WCWRoNcVLyQhVr6aMEWvByVAqlLfk26Q+yL+
03hl1hNCjUjzRreuS/AXO2XU9My5Cw3wRpX3jrPKmaOm1pITPGKuN2I27QXum1XL6QyR/+hyn25m
ECQ0ZXpHk8rGEt+Hg7lDQDrfdDojBSI1MyxpbcdBMLsThNto4cbM5ERcZcYWMWYR7ktFh5yGix77
GyuH7YTVbyz+zl08BUMxAHSUuD5/l6KJEMRDtgq3CixPE/C193ewF2uCE3TSvZaWE/4WqdGDGvGq
mQwjk/7shp0DyTMa6SYTWzrJbJeZur+vjXTNNQql8VdV4VgHPeKtpzpOi/7CUaT+bZDtA7JE255c
oKtt0doxIbWbZEkXmNeZ4d17BX1YDJMz7qncLvs7bXRtQTZDBM3BEss4bPI4qr3NzP2izNWhdY62
g+PAERVmibW3YESgsM5QnLM2Wddu2cSIv2nCPYq+mx7qFpFzQHRumwMwiEvjpkyyVU6KlvM2ZvNC
TZP4/nrKOWGFq0s3ebL6KsLcbSby1emj9tewtKS9iYq+6CHUdvPQUzLZbNRijrGXGQ8RR7aOX19H
uqMRZq49csuI8f+4wwz0HMBLfZ6oXPRBvGg/2+l5wffvLo5FnB029m2FwWwVebr2rwb4SsZwKMm7
srTAt5HWCfaWpQYuvcW9al/TYy/Z9Zn5clUuAB42i2FMj4mRFn+XtMp/VwRlH0q7m158Bxw5a1+B
30ovz1L7Ocd7/pSG64Gpt76z/wX+6FTBcqkcKNwd2xuXz1PytqVe8MmnoTWcNd1o/JuExiXkexFs
IHdKXlRVeC+51bbfO6Rm8wbQQdpuKyMJxUaHmYUikxSG17EwwjVY3QHKgew2vYfkHBIgoCurIWe4
Sf+askTcXHsRcY5WpesfSRgpsfE4knhYaJT9JNZhbyW4R5CTchSBOnPeyNRqf+eJlV0BIT6glJbQ
2is90lSrvccaX+V3I1flZQEnE3XhS00yg9nlyS4sYiACnWm9FEljPGE7pgO4qCunqPtro061u7HH
TF91WqEDR/e1Q9WmgUyUC0dQUxPHV/Tnxn1r9MW3JjOWy8Jerk2TOJ5Cm9U1dGJf0aA3l7ukcRBk
5wspVaFBHEWY4v9WhvVkFnKPNfdb7dUudteZvTOiM/Wvmc30tkOifCEqOaktBF+szC6n4/3iFzvY
seTYY6VgUJD84FgF3vZcujsxq3u8nP2FLQe8sdooL9PKueQWogurTdYZd3FfjKVW1+iz+ZsdfrYL
iBRxvcFE3dfkoPXt3wZS+qthZPZfszclbo158FjPpqdkdP+l1TBc2P5i3WkUNmcQLMudzQrylzMe
Me5Gnc5AfwmzQ/bktl60wZLLVr9EGOJ1MwCFwejkUw2j5obGYgy2BleO4ZGTsUnGBTFejzUFtzpu
jcVSdQ1ZQ8zf6dMscRDzJf5N8r7KAi/znXs0G/FNpUznm5ji1yIVionFRhZQ5FN0XaM+Wu7auvWv
7Aoei8mpJIVS05lkuOWzddO0VOOsR1Fy4YuMROhEhhhivdGiz9IXi3eYJfwujC8mjK6073ABYUit
UETYTS0C2GgkG6pa1XzBHgikMe7N/biUy309JHyoeTIW8pDnTgLFopvneNv2M/ijTpp437Kqg8KA
ZAYuD+Y8QoUTtGKUWOq5NjEdzYAM1pbu1D/T/9feC0VQ++RV1Vg+ZEUmfyOdrtozDBTjeOhyc6pv
YhnhF82GdrhHym/Qy1sQnd66jdsCF7czPzkncbQfXmRLjMqf2DC1dU749wT8xC2q52r2+4uJFpne
lpMh6Zpj+MPg5Hccp9dDRP8+pMI+1Ckd1xXku4mMNGk3g2VmLv5Ql6oLMWby7Ml6mLaZqbS1VZZB
CnXYcVNbc0qKl7C22mUzUpzsiqEZum1T4Xotumi4TmPLuqDWqYFMxK38xjEFi3ti2TlmASnMjWfF
VrlHaWa727JKizuhZ//ZzHziVTgwq59Ccpr3unFiUuAzu39sFXvxrWmjpd1o4RN4kA1TQe09dojp
ndBHKeoxuGCC5C0YpwHN7astJSJoDdMB6i2Ly4wBlayTorgMNZ4mRKNcPQwzPv+iGX5kNmmTHDa6
w6bitOMKCEB4i1kgYwa0fV61JBZsuiy8kJJQ9klI59A3626XqBaNi4/1+NZLUwPrFFmxW4pa5sRp
zpryNg/R0AfQ0qJnvliq3RZj8dPaXdvFuZn9arBToG7TbXhXhbhdfLE8qNglV6hNeusKqwRoAVhC
kM68iTDiDDrU4+z1tBK7Eh5tFtr9Zee0/lbaHdwCjpxHtMByhIMWT+dF6Rf3C7t2PmknWm2W5Ikb
ZQ2EwgkvnSx9AjfOBspM5x/A+/H/1T2+U+gGm8rATEemJTuxMS7MRyM1QMRxxv7bdResyrKnwJ5i
zowHc3R+tIV/X7CcHfzRxKiFXPgfcCriOyb2P2f0rSuGJLCoXsbdUxHX8aO15EHplxiB2upFyPDS
0nZ56xVw/MLkoCa3YB4vgUX43VXN5nDnONllFEr7X56Jc5KKqGe9MghDNn05/iTDSwMVydtyyZl2
fJZUt4yesjKPYLyYcpPVXcsJsDj4tKdVXLk3RocFaALjvbEhuUYODtDJ7SEoFD+o1G1yBHDOCys+
RN6st5EXHkQq7paeCUhFNnr4ZUx/NT6wB+kWlyqzv8vejR/jYcEOUEca95fMg8in+l/19ucJELFZ
MF9v8qryNgunWxtpl/6PfpixikRU13hJb2NQcawTetMkGlIgkYnEAjV4n2mi7c1SoUUfrW6b83C2
EYihb1mHVy5t4jNYZercaBX0kT4D/IK7tCjjC47WeC99CvBpHM0zW4/0563mh1WaBy/l3w1zkB8j
eI1DV+M4nDPrQXNcxJxJlQeQRi4veKlvcG2xdcvH6JU/P+N/IRdpjuFJ2G39F2/z5aTD/m7R2ofg
5WZAvf1DYXV4282KZm2uV0Qx1ySKOtxMVQzzZjDPXXxq6wlhgjpjDEn6RINpzYDHRK3vAU09RBwL
HyA0XnNe2113eWw9dPkE29DwK+PcrjHr4eoT33O6GtYuzZWNzI/oPgzpvXUuMFgDYG+NGIAy2xG+
cWHXQQyQ6SkpgExwQR0/Fe2MvF/n+ChAcd1kYwcXpHSH3UhZhByqXn57Mvsr0GTQatA6OsfvzJdD
2T8bHamoIfr/AYdaq73mZ+8roozZVu+WZNAHgiYRxIakJnZAY7aZgVPU/5Et4zNzFPE2yeTvbWCO
+86F3CGwlW+LtrldSgwd+Ho548mN4iqEV7xr6TDsG2M0YLUtzMLOiBfOLf7xqV1h7vqWWpw6U9Nd
y5IyVjbnnbOiLd0Hdt/fG5G7V35VPGb9arm0agJlusTfRL3CGqDoCtbGU6fjfZ72/Y8CN1q6D7Ok
BrY8so2urSdwauibrOgfHC7Sszz/wB6DrNbJ829Do6ke5Ghy3FjgZyS4nIELHHoTl0N2wCqabays
/eY06EWZoULgAKCO/rie7dy5/UAlFxlPA9SDy3zomu/Y2OCVRdFZkmkmxqZFpRpGdnk/mZ29ddiw
bpQbPWS6eoCqYP1A5P/oO4mHs0NaF24zXaqexdoxXQ/rhPbu3dguX+gYlZBc4vMoRI+XN+Q8GJJR
V4XiMjKib30e/ayWLN/lsiKXtgtZct1e/pRh4T9XZoq+17AmAumldd6W2aoE7sWrdpR7GCl6sdnK
ej5jxOogS5aJLZIEXkmICC0oEY6PGeyV81L25e9MqMK6drp+avcM19CnPxCiys7jTnHIvUD3poFl
IppsJNYf+sMJ+6dbiQDr3g79MduBTKnRU3jFT5Xyp6a+UWdZ1Gb3/ZAWBErG3rbr8ge0MQsvQVbd
b0gszo30O4eHmpbf88rvne1Yt3kQRmuTmMR367YedYk6ht54jB/c5J4ml1goevLyEGGLO8ORPL26
hO9QVKOG2JSuc1GabXsW11YF4Ecsw1annb6Y8wE6aK7T8WloWhNTqMjUXaM6PId9Hxd32TI/cGjO
5DM7xVWfUUhsYedHywF6pBw22iiSYO6jeBfPJYZYPk+CMOaZ/Iy9aCviuUviniySuu67aqK55kRp
8UifTb0UsutvomIR2B+reOYgbjUZLXP/QItlVFvHKXELYT3oD6xsTblndfLItnFE059FnSnQVdVN
96thN/BSCFCF28Fx1b1lT51k/C4km3PmD1qnMsPU2C3YYa9QH/Tttjayrt8MM1qqYfFJn7Lp5i4X
nGz7VDVOJAh2g1X7oOFo4z+DtwY3xpmAthiLU7tbhRfSZML2oHEKYkppoFG8Ypkpo3yf4GUiLngJ
Ee+omq4+RhmtF0AJVoqT2LTTqyUsnRw/e9z5uznrSv/SVXa+fhMFUnSt7YGDYhdsol0nuDg7H3nV
lIwa0T0+aZgL0Wiyh52kD/qqkrf1VCpgMNB3y20++frZ1G38s4kk9aRM5zInrLSYaM6y+eJMejaL
bwmqfUhBw+r+Z7qQ2Ng9GlWEeXkuGB7RGOCCagAFKPdot5PqpP2XqkhbosHMcXoycFLkZ3aXLPe6
Zlix4Po48DV0BXfTA+kAFlQq2NexkRINnXm54nRhpOo/WEmPHsoZRA4Grs2pUsgLqO4su1heZe2g
p5prPJTnyVjb4iBUnAW5O83WZvLA5M0ZHKB918TqJ5LkkQz3FujKOW3cscPM1pqw8xot+g3jSeRb
5aWkjXtisCz+X7f+TRhHfW3rCTJDxJN2gdzCItlYgEaqTa7r7jfUVHpRXqaSxwWVqL+zHYSiuwlz
8vo0lM20s9DF2eQhcwV0DwnMfCwqJLJE7c5o2ppmuFdF4Y1U3g09Gn5EuoDryN3bStIn5Xg4wpbB
XffUIBZ9w0daie39aPXABel1YF3smNbng0vWHDlpS1XTA6YBgXjR6p+aoXUmBrSYurX8qJZD1bVo
DpOiKYdDXxo6gWAwGo/OjHOXzQ+WW9z+xfJcNYwVqKDSGs8FE/jr4k2Iy/K2M29r+gF/+ehsXPFD
DWdpQYNykfVtO4PMQvW1JQcbvBLurO67Ab7kAmOBvCpc7bFyGxai5mWpvaembTnd1zYgHF+jta6d
ovrp0//Dx6qfxjnR2MQaN2zBG82gIEPEJC/OqOqzyOk4ExqAUUM/DqvcIURMDDBQYpd+Uzok/c1i
m51x4wm5IC8c15ZUCYIOqrXh0qIFApGQfwc/wMSj7i2/LcuMr+mHhX9qXWPFLqNqwhPURL7c5LJj
5wIYn/a+OeTzi/Ks4TeQ5pGUy6n0WMb1glaqW9ZzhWyZoGQRKOohHIrTJWO5MLyQL3/yxAGRrpT7
2s/dVypEoiBE5wKCpciqt/RPESFlpT9+cwSelE1hN4PDVOsMh8Fyh+ps5tSPQTnWKXGQkZ9SnUY2
oZDOOmcFYbYa8+MkY6uMnzsNtyu6GIu5PxU0IWQlWWghRiMMEEb61LepWcDCidPnnLbut8bBH7Sz
G2XeKnrMyECimrTKSOBtpq27AJLJQz/2D/BCIF9mvZvkbI46/epbkzivQighqMF4vpCqej7DcHZn
2Ga1kVRnlZOWa776sJB4GjrJFUs6VSQpwfhw5pH1Bc9+sYD9cbt+15qSzK0M8299NgItOV+kNv+5
dUf8LrqBvoehEjrqvI0nNaGcTNwzOIsgrhj1RKuhIen/tblu+sNQ1hPQwRkWzya3RHPXto14phPc
/+bLDtuNN2fqT4d/nWYCKJcVzDIn0S3bquQ6nbwmwoQCdGHt95bfvdKonmPmEcxE0BhwPNSi+EM7
G2yKymq6CNxVdpnhnirhfWUUSvRegF9HpcsAGfqiuq1yz8p3cGxpboQ9XrANfJHpt+NOhGEXST2A
KeekvSY4Ui7fSmqLdGfmWEZXyYlLvk0oSJaXbEr/gY7rfiCFbR8zJPbAr0WM4xERmPO9SkIWxYTP
HEpXIqttNToJwErTsM1tN9DKw+5fRy+56bLOwa+ihdBMNXiQDin0LblHjDz4NlBknCLvBYjnxXux
Obh9NRoLbJRvQXDC4Uw7Ckgd5RSCjTnud2SLaytw58wpAHaEI5s0O/qVk9Tcwl0Q8opY6TYMELN5
59yQxVWUNfy1xrx5iLKRATdyvv2Xmm4QWxMRKqnAs+f9orfvXzm0YnAdl5Xv4k+ZMB77pG+VZER2
EU39Oipy4plh70HWlWAdPMqfURoWkMqiajhzgbrxBDU1kjsOPtCVqPX8JzBzxW6ilJXDScLQz5Il
0ssIYKSjD4+86/lwk7LWpKvO6PG3oKiAHHZWVeaPy2i3z4MdqVdGF9iSWXbtU8le5ltJzBeXTypc
zRoF9yUEj6ndxS5nioC+MFpfqMaiFAOaX9y2nceEkymSgulJAjO5mrChr6jtQuR3iYcvfGcNXfQK
RLN5HsZuLcwnE8qCIxs2zS1GQoMWz9Q92amL5o0FvU/vIk6Dx19Z3UQ/aAvyIJA+zjNpqLb/GuVs
Cx60rb2UlbWiZTy2JnTGwZfkcaZatibsxXrQQZS6NkgsnVvWoRnCJtku0qXWbjHlQ8QurciCCqXt
F7aHk7Ers3lwrlEOyRI1fDIlet9yvFkfcAoa9baUANY2pkOHkqJ71Xu1qHPzy3lOBwv6Frsj6FdS
/x5knKuD75bVM8cJTXWAfg5lO+LkDCRMx1p2ziIxw5VqcpMw8rQvFd0YLstmgTWE0w5rgbzF6PjZ
xGa97Dok1exZdMQRZWNqyqekMcdrF5tKtKMkjvDTxzRbKZeVWd3NTs8dIGYN8VYXU/4d1Zr7XHTu
6BwQi7Lj4zyY0wmeZlOe9bbXPfkFqQdXoAR7j2DUSlJu1VVZ7CLVQqKlpTmo3ZIykZ6zEzVDVL+w
+Xfp3EoGxehN1W3ojeWfzhqG8RuirMU/aBcs6KFyEuPFMWNvOtimTalGzzXNkM7r2Tg4DK3fcV7Z
T5KF0KCGbJ3oGwcAfOc6rVwfU6iF2a5fiSZBIuLlthAzyUeeF7roQxkZPdwicsa3g6IlvbO7sKeC
F6197pGncJFWWMJJZpLdRQhL8Hdkmh0u7DhTj63XpPDs65U61actrSE2hwCJevINwUaT0GwDCmgE
y1GkcC3WMZGpPF5F2GRHYxims+tDRIXtVTSxl20BmdCPqKbW+kXxKTgeLbr1UYM31FsxDeldMyo6
hGHks3HG+hJxpu3hYNum2FmYUDhnPacGIOLalxSIkEQ0eTpW5OQmLCiHSMdcGNOOO6qvytwAx2k6
afYQsYa4m7QYacxwWizx3tIolwdiNtBCgoxwgLwnzjfLryNvX4R5+wgFwQ6huWnzFRYwuImiXU6F
KL7TGyGrYBtkwW62cVZbR/IfJQ2ItDW6w64f1Ysj+vkpa7oJbB37iSIBJXFCg/NWmoemA9yUxeNn
Q006F6fgbzUdpJOnrQvk8swOZf8rFsChObt2YI5w6MuB4g0sZNZrX7L1CZLSoktT9nlxKk/5nY6F
n2ELFwGZYDul7KP7XuEMHYft/Zmo5fCdUW7sSEho9vTxyhNWsHeqI98iOhygKfs+03Pl+lP+o/ks
WnAUVBfdmWuXjt5EXZje0/vLzz7Xy7y/I0JG5Zp3ZrItc8WRQtNpqgJ6q+jOsFY2B08YgP8dXQQA
E+IT8tUPL+ULhU6PGheZzts7YobtOEMl1El0Jdl4oWk+6qRsN04T2j8+vyu5/uw3CieenkldhVkG
kZN5fFuZakAbmXN3lvmZChIEtME4aX1o0HJxxdEP9zTPSijhGCYl6KOdKTHlt2btPnz+U95/KvwS
2/MhEDBgIJq9veu8RiXAAXB/VhTpOYrcv3E1voR5QuTuKffgR0PGcnyiWy10XWRVHV2KvVbkRl6H
GjgEHgaT9swolLz6/IY+ugqySceWjiIb7DifrYV4prq07ehDoZziIwN/B7bmxPD/6LGRsYKES7km
GsOjxxanKTUPUXxneAmtMGgz39B3S6bQCsmaMufSwBTp7T+/teMRimBTslCtd0eSp/SPlH5OLdh+
1pMI2M50/1zlODFKgSnO9vVshCesZ0feQpdexCq/Q6IK90QpApDevi4sZFnreXoKOPArfpVaJ6zr
wD/3hKSIc1+M1ESWMB9NrdVrHY0UcoVjgdzE8FNaU31lUjp++/wJvPtw/vejqFCZZx1a/sdGVE8g
daQVMwXR7JETkLftgwV98eCbhBawiQATGNvDrV2hASGqWR26EjhNPyenPuEP3oXF/Mcsy2TLgePR
VKuWJXVVopdATdgkZBJW/4o0He9F5zh3n9/08YjmnklzAcbMlGFLbv3ti5hmtxyRty0B1DL2D7qH
suwJ80Sw3Uc3xIv2/VWoLFzvaHDBuRGGvfhTkDiCTiRMY/jjS4EvLJjZGpxKo/3ocuvFmNldm4DJ
o8tl5oIUUQ5QasIEjd4coWGzlmsvcpvgy4/PcQg1xo28zjvHSufJB6rtLqKDrjWgZbEELQAJ4e3z
q3xwP47jrbgWZMdovo8mt0JS9rMT7QK7y8d/rZN6Z34kpj9OxdHh55f6YDxga2baIXGNNdE7Gg/W
OHJAZnO0KggV2dIce7aKqtp/+SI4BLC22UyhJHwfLbxdtZRUL74OmqX+myalv4eS3X/91bjAapx1
wFkMuaMpRkEFQQro6mAxaHCWth1flLnfnqghPnheSNlclyIFdTbf69vvx6M7BJrQBmwaL+luIbT7
gjna/voAAITvu/B6HMlljsqHnPW7Ntp4DvQM5DKRBblF2nSMqxTdwCkvyPHyw5TgWZ4jhOlA2wSJ
9faWrLITvZXAJqSQJ+epQX8o4NfN5nQR9fPwkDVtOZ5Y8j54jOxbWHX4iGyCL49GBKM7a5GdTEGa
OvONhA8KYtn2TqWRf3QZQCqS9Gh8CbZ5dGtLUhU0fTnGHRC8N/fEOBXOYdCiFF8Ufa/PkP+aUjG+
WSuPZqCq8Glc+GCeIXYOP0ehuj+SneFrMrjLCdfW+8kB4ohtYejAyeRTA719XTS3aQLSDA0KUkUD
y5rFFjd5TbIt3amvfrdsQjyPORUMrBLqaHJo/HAaOAzzAx9yDQhb1LO5H1d/P7/K+xsyBbWVtHAC
2FTLR59U4iMwadxZBmEv0qCoyunSbBxnm8Erfvq/XIpJginPY3dzNLF2U0+oVqhkYBt1T55zwfnw
mIGeszJ14tmtn+h/q3J2MmJFbnlYcqRDx+fta6JxgcnVTmVQ+fR9+wEWExi33PzVxmjQ9xjdv5cL
uoWQc4oTs8f7Uc8mgK/ZZYWnEP8fzeI/2ym0804amqEMcC7nD/4SzrSuhPnlmRB5JQuhv27Z6JMd
jUNOPIWaZOQGBU2gs3JxwyvTbE+5fT64l3VCx2H0v+scX8UmmqnAZsBVVDisoX7dXmAi+HJVtAaO
Kga6g5PCFUefL9JSXtckXJ5YEiL1HR0JiDtO5686X1wFb42PlvgZxoQnjsY6et5ccyIriN7yU5Ay
draDmAe/K8vKL78fFg56FqYD65Fl8XiKHSvoQfas1mPfaNeCTj6IXsxfrh+AvzJ5rhOEa5rHXxQn
7zWMxVYFGEPtTTR3iDpiyzzxMb0fBTihfAcPFkGuLBlH70eKAqWd3ynoBum4Z9/yJ4xTsfvq5ECz
ReCxsyVBwB7QuzddCAPIWBT5pQoQrHa3kVV6V5Zf9exE8qH++mMjsHb17DHt8YkevZxySiCjDa4d
iFUBSr5fTAZLa1nDlwe2TcA3w4C9F3OBdzTekiEcEWeOdmAWkAOwe6PhQmN64vWsf+XtXEdhh7yE
Jo7LSZ1ztE5YUdHTeam5m9lTl9o2ItrUsdhyllcCzJ3Eiet9MBwUk6opnLWcZOf29k1ZbWvjURE2
SaSWg0EHLC8H+OGJd/T+rhRtOPxpdKaoeY43MUxrrH9+ip6zLavkfKxCrEGIb0KxRWk/D3tUp112
Yue0/vS3j5JOm4JCu9b+yCfXxfI/c3dh9oPH4bsKzKmXkEf00q9Em94t4HmstC0vanUFLc/CzubR
T7fviqUa9Il7X9/Y8c+gQCOElQMcnIhHb7TPcXS7fa2Cwmn1BVIteauMKjzM2QT/WQ7TbWORWfb5
B/j+tdKIwHDCR+5Twx8XhU0GLF9nuYI4THKCQoq+leXY7z+/irmuvG/vzXMspkS6c3ToLHv9Gf95
xEupjbRJhA6SdkSz2bqqng6oh1d3T+mFN56uCFszEju0d6BUqwWUhshe59Yz5HnsIhfc0HWGZaxi
NbS7SlTNvKs7d7LP52LqfnRdQgbLQmRntId7gEbBjyDqbFsSQjiHVosznEt6r6cATu/fGWZAFi/+
oZXKTvjtfWWdbhSZRx1eQN3usBVcRkRHoTmaxTlbb9CM0ZycKEbffyNcU1m0yMXqVbXNt9eck6lx
akycxEOkyzdqeWOLrd7/JQtv+OO1vXVi3/DB9SgSeW30SejIvbseuQsxBHQd9Oz5dz3OsMNQhQZA
M6UuyN6rHz4fLO+HJAsBd8jN0ZnjbPTt/fluWPTM1DrQbI2fOLxuz2u3LoLPr/L+rjAXs/RQ1bsS
A+7RakA1jznUyBmRTdv9y8tIkPRTRjchpdEuiRz7y6UBLWMKKtY46di0Mt7eVe8OHP2Gog0Sslsu
cLo4gaOi6FRb5v3Dg+pMu4ny1xccZRzdVk4Hn3iGsQ1UN+VPE1aabeZF6YkZ891VHJOdg5RUIaza
jPy3N5PX8ZSZyLUDoavokmqFZkkrnfPPX9G7TQpXodqlw0Agis25yNur4MNZj3z1EHB2mp9hjYvP
fC9BP5MPzonR8NENcUjBFMC+1cH18PZS+RK1jozNIZhCZT5mBQmcRgP49fMb+ugqcNEQZfveWsYf
jwECnhy8nUMQCpRdXj/YP0CjtacwKx9dhq0QfU3JJoFp6e3NoGPp3drwSM3mI9tPUYIbZArLL/bp
2R9YLrtumlQrGkAejYGhysi4HHIIXWRsH0j4G3Zeh7bh64/MZX9gcx3Tto8nA6cqBWAbow+Is+5v
M0c3Zx6Vz/brV2EYKyo2Xg6Tz9snNtvAGWdU4/SBY5Khl1abt1Ey5YfPL/PBgF4Xd7UWN8qmmfX2
MuFC/IQ9JUMwN9FEQFBSmPijwUrdRQkZXieu9sEwABDBRMCOlA7T8SFqRa6pRJTYB4vlRdcG2p1D
OrnTiWp3rdDfrOx08SXbA/7jrP30448UglXvFVUfGFTc6SGyYpnu46Ksy2tYX+YddM7BvR71IJyt
mak6+vqXu+726TPhBFHQ/t8+03LAiDTiIA/6tq5uTIUxsdLTqW7q/9rZx7eJ6syRrEj/W3ffXgb7
9DQRGtgHFQxcIlHt5EdWGsTJLHEb38cmaQGR8uLnCnDEvm1Df6+yxD/xrNdnefQj6N3DH6B/ZlHd
H33Yw5DRnyEjKVDhUt3E5D8R4TGG5+aEBwldQzPeufhdxhNfxwfDdm1JUZPSv2GlPPo6uG9oScIf
grIcoqsMf9VOqMG4JiW0/T9cCqQJ21teKjKQo12GKnwPP5EYglhxfoXIZdSvMxbWK11A2j3xgXz0
OOlS+rxPRo5nHz3Ocs5qjpjkEDQ+obQLq/FV2c7wCcxO1oc6aXjRWuR/Pp8EPvgsGUa0wtY2kWQR
fTuSPCSdyBGGgbZlIe/TELpa6evp67PzuqkGJU91T2fq6EG6WTRZqo1GyFcjkqOaBLkYf/SJ17W+
+eMByefAOkOFuM6db++FbwE+c9uyBkzNfEa54KVYtFoTcFGNQHxXGmXy7+uPD+GOoCEB0ISv/u0l
J2tusBEtQyCaMHvkxNIkG6pxnv8vV6HK5gLsrY/5Mx3HDaAOWKlnbMbn/gK6MyIK4sS26KOhwGHT
/7/KUfcjKdoSCC0HG3UYAtCk1tn2o+nvPr+X95+vJWAYqXXq4tDheCjgLp+6WiVgFsJ5WR1p1X5O
3W4nLZx6X74UWg96sGzicQIfHzrlLBFm20DtJAODMODa280lJIMsyr7czOEs0ObwVtCe4tDzWPZQ
Z4R4CcBtAZSBDEstKVICccSJov394kZMA5+QyUIq+GCPZoi8nZV2wwzUy7Q4NhLPlhY2htgGt3LS
l89eKO7CYggxaOTVeOJhvh8dFsUoNZbHVE+Ftb7X/+yZPSKAZUjqceBq3NORAamhn8f6xBh8fyLP
k/zvZY5m93Q2OSFU0RCQS2dzGpnOmMpo8fTFRKB4lKp9kfktOknoi/GyxDhoEBYv0DNePh88H93v
qn9i1kKaRJ309n7XZB/lJmEfZGQ6wbrP7XvfqJzHz6/yftJnG4btjB0SZSUnIG+v4tUT+SrZ3Ac0
dcYMXRcoaKRv3vjCEjNdprMxePv/x96ZLceNLNn2V471O6oxD9fu7QcAOYDJmZRI6QUmShTmITAD
X38XWHXqiFkks+u8tVmblakkUmIkgECEh/v2tRsD8fKJzfuNy0MCYOrqeuxc59TrgdumLDqI9t1u
GCNxZWKw52taZp2YsetNer0iox+myMfVIUxiUX49imQizneapts1dVTT0kxfjij0dof6/9RR862h
KGug0SN9RhXpaKguX/RxyFj8IVjRryB1WHi0aP+bQbH/bsqD5BFFSyRH3EL0eUfvIZzgoSfxNuy6
OLpIMoT20qQ8V8SboMfUzccz5I0HRQYfwQHxjo7Uaf3+L+/diGSS/A049Cmr6m0e1vRDiT5uP388
zBtrC0VLwqn1xEGu+Oi9o5krjXKdU9q8qJAA0rjdoKA1fX2Q9AfcKDgg1tZwJvVlcqJw+sYFGvBU
bdLGZFio1b6+QNLtZunQUrAD1oFhIw5gX7Q0Bev08QW+MT84HSLe5DZSbzs+VOX5ghgOktuOHv85
CVQJRfVGpfNa+BV9PV8/Hm29XUcTn4If4jSWjpd3+/VF4RfhDDktMrs20gqvbZZGeJYl8MYcX5Ty
05CE1okr/OuYZMLXYhxrFkXhY0Fcqbap5FDV3A0NclHSPs0ulOwf1dRiejZlyolo66/PjaAYFQQc
NyR/6EdeX2Kc13YjBMnG2KjJW+FJdVaRxfI/vpFvHHUMk62V3ADhPvXuo2GSVJoaGRDwzrGzHbSz
b/KE6S+Qg+coMjf6mDzpzrB6nvX22or+t89z6+ikU9eZgxDnaHRDwtUNWRjrMz2QPxtHbc+hMM0P
H1/kW7eSirQKq5G7qR1LcIA50XIx8AqkVG09s0unTaujeP/7o8D2Z8kiJ0dO/2ivKduuahtQRTtb
0qIDUAlnn4/KibVxvSGvJz4vM3EQmD1ymdROXs+KsXGStCuLZodsIPZEWhk/2jSftmGqpzcfX88b
852hOLoQRPJ4jhNLSSfnWG73za7Ethj/cVwn7y27lrW9oQ7WbSGa+tvHI755cQ7rJHGrRvr5aDYk
rTxV1IWbXVRbKUa50DpoLujn2qcJou1OTP03RmP5oLhlk8onT3s0mkIL71LIuCM1Ok7Tkzw3vplW
+Ei3Wvq392lKt0R11HD5j4Dn9VOrAVbYwOeaXdr1OpI9Jf2EMHQKujASJ67qrxEPijZ2aIsSK+/V
cSG3F/jgShP5e8C+Tu1hQdg11wrmtcmWjiORXpWTKv8Y5TBfTiiy31hKSBBSCZWJ+5k3+tENFUJJ
RaQTbClW3VzLsujPx9Q3pM/JAHGcJijTh9VUe6IdfPqQo799CGZ4mxvM0GtguW7Bv+zk2K+oTb5A
vQInGuOXHcq7JE5PbDx/nTTrIKZNMwkrPNH660E6CvRxa/agN2JKhR0NNZs+deipFqeKo39dtBiJ
5AjkV36FJft6JMUeaVE3FyBe4LK2UUvWXdR0oPzdV470BBkRjm/oaIzjhB5tlVqR1YQ/s6qsjZRr
m2LaOp6TDumJpeuNC0IGTFWEBLLNKXv9/i/Pp9GkVhUW+yfqquxrkvRGMIx5sXm5oL/FNX4XWvx9
+j/fK24SxYPuv67q5/Kua56fu4tv9f8AI0PEBb8827/ijSGHFM9l0nbfyleI4/Wf/Y44Ns3fmLls
gtQKSN+8KIp+dzE01N8o165rBnUETvMOK9QfjGNd/c3imaF1out3rWTw4/5gHGsGBofsDZzMycWu
pfT/+r/c4ui5uv59z8IB8tWfP6AOkx4jCCcSUWgCIoI8prrCWNNKOhadjVo37XbU9d6LOfl48zga
u1HE/d9bLl7GW3dSWM8oFJn+r6cj3XkOyCGDPqdM0OAjkUD3bSmi6e+Xp/DHdf56XcfL4u8D2cpa
fiSVZR1HWGoq7EpCjLrJ5Wku9qno23wn9MS67CgEKBcpXsqJZ1orn0LJzFA5yzGfrr0lCSH3fPxh
jpYv6hC0y/DcFSjX5CP1o3yaric2iVgT13fMl/e2UKJ7tM9A62YgESfGWm/gL6HKOtZ6FCCsoxOI
wt7RDZ4aDMb72XY2PS2T7lAK+bozki7oBqd4oIk0PpTxklxL6tB+//gqj5shXoZmxq5Kf4146Xgn
wu4no5tncKA7KeN5Tm/nTaeYzYU5Vo5OAyZlDJf1fTobMM/Ej1VH72GH6X07gSeB5gNxKq2Bz5z4
WOobd4RoykKjRs6DMsbrKafUZcpxz6BaAH1ga2extS81ZAM2HAoPKQxd9drk4BMUJT4HjWnXoV88
aLWACqSH5amZeRTgvdwlMrkEC0i/1vza649TFkbEaYkHVC3z3LlpJszRS9JmcbyxGEcsJCNIgh/f
g6NN4PcxeSVIxvDC/yXt0xXFbKqLxJiT6M5JsuJeCffK/3iUv0w9smg0RbyINFSLOfj6ymD6tHQw
T8bGiutGu4Tp1cU3NfTckjZiqfgOyDNzgkEtrXpfZUUrTmx1v+sZf538LCoOMsQXgSC50ePgkuhG
qE2otFviPFNz3DZDleCuwm9kKlnbfxuQQ32dSAZ8FVCbPumZrDTn8GGFIACtq2/lrOXPeRRC0MSd
xig3tZxgmxGjEXP8EIAqDlicRRQaJKVYvSrxAr8aU3zfNhh/zvd5VMgC/Fpn3qjjjFVyoUfqTwhe
U3cltfCSoOY2evQpRSJO/g07ells7LKfjU/yMK8WoVaXN8tewvQGgEmj2plviaEl198oau1Viuac
J1jsdKCrMnBgJqbTCbUUs7tOsyThFs+RvhGcO2MworI27iq1jUPcLCqB1AoljWleCT2vP2uVlZxb
88TzAcFWCOepqExO8a5M37WTeU0tWeV1F5fOKgXKRsVtW+rDfg3/eYDHW8JZw71dn++GZjC6/SK3
eXsdC2X5Wcy1WvmSUcTfhRxN0laL6arbtHZu49U3ApIB+VIAyeGt1BVvnDv166i/IAvCePmaqBSj
XQOP8WnLQhIu22asuy8ZhdGOVaOIwXNOcvplXKRJ9ytdTlYnGkuL/FkZHNUlISPZB+jEMrBCOtTh
DwoWQ7cQWuIc5ETD602FcmG6ueTMFGwXYAreIsmt7rexJoqdGQ66tK8NVdoWKNfmCzqz9QsV1lHu
ApuRQacAUuu9JqzzfU6QB0RkITtCi3CH74WmCby7wiGOw2BGYDF5YWUOP5vKieVb/Lli8wyflGpC
lguC7XNjZY32RdVWeCAiqjG+jg25kkGFNoVx2yphGvskXWL5aXEaR8q9sanKuxlcinKA0qM4FxVd
eIm1lu8n4PbMDLje3D0awIwO8YAsj60dY2bN2iC5VSKc8rCMkdbSlW6xCLWbmfi+3uDwM+iskkUH
OGaC3Op2OgawLggbQHhUQWGywFwMv1uDlGRnWQ7xwF8GKQbFxm4vu53kpIY/tYMNCtVWcYDH9gQ9
MOmxNN1Av+ri3WLk4EmwkgPo105a4XipYhSt1+hpcq9QE7pA0YknVU9KNMM6Rossr0occ5sXtpnu
QuClim+beZdt5IpGco/SCzQupcsFqNAhKr2kjPuApVTiWtYGen8Wud752N3n3xJ0a/POEVmTbpcp
z+WrRokr2kKUVD205mLzhiJTeE755VsWasroEiIoKs35itmdz3FZKoeulJbKz3oHV71lhP6zY8Fo
h6+JBrnXtQdrjJ6mkhSLZ6RoXfYLBIhyN9hjBiVPyfINUdAk7ZxpidONXtSm7M7U8kBJQ4eRwaKO
8rSrumic1nVsPB+zdAh3UaRpiy8X4wwbz4omdd9kuQmoKQfHm1llDNqux7fYTWjn04EQWQ58rDgd
aq/rDUnZgJqcZ6/MMnVnFXmleeaA0ge0ygjFhq5WXFDyRLYflyhJLnO1rwQmVokM4CS25wHbpyWs
fDEL5QfkdjUYk9WaKs105byiQP8VagAs4HyxBf1+WOn8lKohArhFtXe8FFHqdNC6qJZeRsCije2Y
asN5nhEfPBr0s8l7znJh7GOUYJipB/7fyCBCJ9hvgH5uB8AOhsjuStrFv7WFaV8lZQKBVFqUwQJJ
XKk97ndO2vlNhWzAVhaj3YRUCVjIwqyu7nJ9SBtuRxgChFhszCo7BTTVuZXmXXHmYKJwv+RGY5yr
i1Yj+O5oGfLLUcGVk6aevHa1sK7zbTstPBu7HJz+fKC2Pu0k00p6MH9Q1zcQc/MH9DpA3KEWDPcz
HZ/wxGdNemZZdiT4wPSLbetY1X44GeGxR6hstlslAc/hRrI2PBJ8A1hB4A4FlWVY6Q50wpfhHpRt
I+0XvQToCs4vrs7q2GoMV0J0CpTDWkCl70bJwEAvoSG79qBNSLiVmDWmCY5eafG5VkvdM+jzsr5d
tA7RmhRl1k0D03pxyw4q1jnKH/Oitkdbx20aOw634Zc7u857lT4FIXeAQMv0p2TUOUxIDBevHKs2
7ENC8cC+kBPdWqStagoQd25Pprg+TA1mqNAwpuEwZrXAYI4yaeu2w6x9L+RFMtw+7yGEQPeegDjl
oTm5KTn5/TDW+IPOTqsmbgoCDGQTpIQA1EuWQDatVGCGTuWwdVWJ7AM3bucrC/SMfJhDYSQPnZQ3
1bnQCym/BNcHwyvKHanxR87aCznVCmdc9SqXJqBves06iS0X/WjZXu+0Ec+quOlSkDlQpYCPdYXe
WK0XTiN1PLK0qWX7huh65ZGdoht89PeWeaiapl4KN5fzbjprRnBGjzTaGRnM1UHrdkk9qfYuy5Qi
KMhip2A5RDd/n63WKq8UM8pnt6ulXri6JSrqZU1fysXZpNRJfwWYScbJlmn70NTse54YtbIIElBJ
qidN6XjXNEs0f+pio5wuhgxq7HWpJu01NlM4g4AX0ZIzKAHGhdSE+ewTKmBrDswpie4cssE/MWEo
xHlTmU7nq1PTRdsFBFcKfUuO2u+hOopwY+VAQR4bRAeTN0GZHK9NTOSvQysv4i893b0PiS7hVpsL
uvT9UCp7A5snU8t8LeaVf8Ab3TC+1pkcJVt7UYAoy4l52ykT9xmRcmht5UyJoINlpX01N5QCvHah
wuZ1eIVZ1A87qNkKGM5HXA0sUluQzjs3DMOk9gxB+duLiYlUFyldKLnpIq98/8ERdDpYtfNdT9Lh
05QNpblpJce+5s1Xn2jVjg9ikdoY+Z45/1DhJN04dZqZrhRqzR3QVLhjS7KIyzQ0rfoQTemUP+tY
zt92jrlEbgcQsj4fe8BOrjywIcHgjqWnWY2J+frMyolCuHLly1hS1N2YSdE1d60RyxepaU+z10l6
Wx1g4iBRTKj/Sn6s5kDfchw5CCjkuLhJ5GG1xDYwAIjjyHqQoYxIeCbYNg5WdHhhp0gLvnBpeG5E
YGCEjsUhytsK6AiMtrWMrkqeJJrY8AwnjBXPimSYXBLOBLY/sNSNPhGLBgTLGkBnIhZP8n2W6jJg
fzIRQAbVwnBY67X4c57R5e7n4ADvpV5rpo2SxtlPxY6AQYm5qH6Mg708pr3pIHVny6vAgseKyfsS
8YEiALmfzMRqvlXVDDao7lTlcalS8MxWvMRPHNXq7iJaiM4Gty5Azt44RkUX4FCCIfNNMZndA/Oh
tX9kemPUX8h3qn1A7Ogo86YJh4hANZ0iNfVp/02NwJwgYQL5pCUV6mZOLeUboVF1WaaOxt8ZtLgl
SM81526IMzM+aD3aKwCpM8pfXymAQO/wxA11FrRcNRrJy4mzHfZIxMzPBjKjfBsVVsit7nLw1Ya1
ZOdxP4xfJbyU+20y9v0nCYlVcekQrj7h8dT0W5wvsmwbz1Mh+400Z5+sMJw0n6zgZHvarOe2ZxC/
Vhsao0FCW0puwtCfu/4qpSwHbAn1NquqOZqCv17UlltL1MJcjl3hswxkK8dvr3XOMUMBgSOLSe7d
xrAazZWxaN7PRpZSddIxNXV7UFSPQ55g0bc0uvaVLgzpC5uN3m3KKcxHT405hnhZnQxfLT0dIo9c
9Ji5dps4UDegGeaYhk7sJhoGw6nf5VbTbS0TpacPv9uirGtr049ISIXsRVVKUtWx8ZktEbalO5C6
WCdU2jzgJR5SWnQzuQVkB5Cui/xaFtZ3HBk0SL41bzky8q7VXNXBSRFH8sXCXZvd7IeRVCDgQ8sJ
vbIxtBF3gaUnrqwTtfbburVuLKCY9X7GCSIBY6x0D9ocWda2GvF9B9aVWDgFFswmjM2HZRP1lfLc
Vfgo4uAj90DOptRJ92rXYHtimN0in3WSpH8h26fp+5D3+DLuYuunoaZcgUK+OPHS1FGue6OW1Q3I
L+bHotfmeW9Tz0HOGKVxMJcD0NFWZqlptQTTWjinTrIDH6o+dI41YdjYSQjX0jmBuL8UiXW+VIqd
bVMrK5QzxKg9p/hRGc2LpItzK0D6MPEAMr1Vp00lt+hLaHDMhs0AzZ4zU7dgGqSP8cyCJ0MtmxwV
6wPQqBo2F4YFNWZicMoIipRsVTGO0oYeViGv5t/xA6mQ2N5Ik8EhNq8iZpRokkH3MWOIvkEW5YzZ
Lyslviv7Ae/nTNa8chyWp3JKB8dnqmYg72cavV3Rqovty+hcNKRFMhlArSn7do/fjMh/FIYZld/l
3J7ywDQa2djHQo+lfZwC39rkEdH1tgT6rl+xPpmDZ/AF0++6DIL4Sz7jf5Pa/7Gqkcg1/+c/E8V/
SWtjmfINi55/BO3q3df+mtn+49/+Yd+nmL/RG4dulSrGmnQktfl7bhsi0W8OMIEX8Ad5p1Ul80du
m+9QE0YehIgA3RUtLH/mts3fSFmyGKOlkx2EIVh4/vMz/jeS20dJYIlcH134JLaPtCwoBbRh1nsr
0Jqz1igJYEy/wJK+VJSdBHkV3i4x/xVw4hMpsNfJvT8H1I4yvDR3E/Xz3gWLrPlicHZqL+P1siSf
k7l++uVJvJXaXjOE/8py/WuQo9SuHCljnMvRHGT97bjovl52/oi5BO2dm2F6wrXLHRL10GgLb3Xj
dV3p6qF54gpfNFRvjX6U3ctR0kKIyaRATskqFZmfhzD6MHpQ2sK36mtZBx6KEXOXxYSkxXlZ7E9c
91qvfWvk9ab/UsLSHCnBBkBqA8nWd3a167AKNwaF4/J86OXhehTWwVotziVBjJ6eyJ2+N4mO8UWZ
LiJh2KIK5mnjXPWX+VX3EJNW+0wd5pTO63Xq9F+PdE3c/nJpEv0w+L9VYVAOml/rjq84425uriIc
NfqKY0imn3p+782e9eu/DJWAI3bEOE3BaNo70jKYnA2caolZouQ6NzQI9csO1/dDX97T3ucXRfN7
kfDdWtORDPJfV7lm6H8Z2iTyiRdl7AI9V3YDBQlOxQin96To2H2JAlvuqH4QtunHpnLi+a2v3luz
Zp1NvwxqO5NUyXjqBBnW5PXo+Bond2nQd0ghaE4PsYrGeJwW4n9zlh6tOYNBk7DobDuoH+u75BlL
BxJ/IITDh+YiZJ89OS/feR2O4R8cC1JbyzQROBI2J9p9AZdSm52X6bOwokWaJ6R+i3PSJ/nkAofm
6u37eVwZpwdCmsewqYJua5Jk+Kw8lhdVfBHfJcLextdloJ6NPbmYxRv84XtonsVuflleDO1+IkHg
fg/TgxKTkzkbzrNLkqft5/TakL4N5+CeXdbKSLsQ36rL6jbvN5qfbcTO4Li6cbx22/DlmzQNugu7
Vh5ykXsAwDeD+x2UIjZpk29DMdTOWt0jP+EmX7rb4ba1L5SN4lXndudZuzbA2XmP98UhnINpO/m6
p9H1u2vOqg1Hf92fg3KPvUXYfo8vmst2nxRn3b65dG5NfuLaGjvdF7fStr8S18JyywTC/lP6oJ1H
O5vehn10qPap7CmbBR+HH/kNKWm58YcnaD1eeSmdgXSedmh6ANQe+n37b66Mx9QrrI6dKJdmNUAw
TumAMEtP9hZ9Yq4JztKqbF8JNU45+Orwezw0TrxbLwWVN14u9WhJhhkuRDbJatCvry8HH+SyfsNJ
NFS/xmHCuTtEH/g1UYARs6zQQHRdJOpuDg23O/mGW++9CWvd9ZdXPDMnFk91CGGJHmStcmWyydQ+
SfKkZ+0SLi556KjNH/JRPoSk/zcVRlkLp2CJIywUYfw8aoXCBDW+acDFQMdcBJe+RJYBUI/Sro8G
JxCJuE2BGET4x/WROpyBFE22hZ5sRNL47Im9L9T8SpIopIySXKydLefFCFndWP38WooljQ1CNHqw
5oTJNn9KIyWYEjveUivWPMDAX0hZX7UApTlERpxs9OtJMS5mqLN2mouthp0RWVV0/m5qWcVljCUX
PnBQneM7El/7SGk5yCnFHqI6jpcpHdhyYlySJLtyypH0yVNkf1VOGYIflXv/XM2PO+xSsl05J4ow
CBPK6o8YLD3ZkuxPSX9t1dzBZdOZ9e1sX9gclxqeOOvwiU3snTX9pQX+lwfexzS64d8eBkoonmJN
8Utb8xPoEsCraCi2DhVTsWu0U2v6O3umerRx6Y09QXorwgCaM5dmrBRYJvm6a7pVdRtjLt8mt7EA
QZFGe1pcTlzne7HHcef0omEwOEVSGJh6dY0TpVvij5jnmh/T7+Gk9UFfDoNxU1a3J3av9670aPfS
tQK+ttGkZ2VQO85Z3jafpC7erw8V1fImky6GJr8m5XZdAbpdojMn+HjkdyKgYxDOTJowa2szPRts
5yB01ZeT4dCi7YrN+QA4/CUM+nio9+7qMfayksfcxhtQDapZvsbp6cw27nXqgH3UfrLNksgoISO1
uCqWBCeGXGfKGwvlcU18WuhJQHevBEPYHaRkccPx1naoDwCkpAJxQJW4Au2hM+s7g4+SzdapRZr6
5juDH63SejubWg60ISD9no3OPszRP7A5pBV9JgomsGRK5M96zhIFgOi8jDOc9ZwrCpmKaC7LZTos
+RjkIvyCKO4c+k1LHl1zOMFjog3IVzW3drvNtDN8f6uKugpLEVSRLUjdWNmi7SEjO+BEvJ85kqhE
BrbEKktGkkUr5smGIXXG3itBdLJxe/Ei3PFWWw5j/aTn1zVBYryjia8h72/vI3k/Wful2eN0LJPg
wJrQlZIdLUOOFGNMc5izR029HPFw0x8N/bZX753podZ/dvrnoryjBTHTkGf+HMDxtsHQBrKxlZUd
KX+52CnT+qHbeAsuThn20rCPoyAyAiPeU7DB0IBUKla5Su5KtXqODSYHkSGdKNRI+1TTrrKmv0/V
5lyrUi5ruVSi7ODUIugdbW/OYhOpk6cluCn1CCAiPx7EJf5vwZJqdyaNJP1MZ9VyqdsPmvkJY5Rd
Ms97ZAje2t7V1TpkaWMbkx0C0/1DiVKqq/MdoG5B6sj+KZXK7dzan/TuUqmaQMvNezD6F6VWfO+c
+GAl062ij67cknRqzU2cN35U6G4cZ57iSBuSeN9Hyd46RDkFhI06Lb8tMql1O4lvcEKmeWJmzdE/
FWTsFkGBNeVmSBS7KNXI56h+7lNhBXgyGPlznFDAoHLciq9t+DOJ9qQ7c7LZw4yxtTZexPDLU6PZ
YUSxbPKSDP1o7kXEoW5yvGkpgWrbZ6OmBhTKNoW6XEP49uwWt+967OEw7QzzTCT5wa5t/LKbfdlN
G0EizBEJVFNvidhuYnWPZOIOc4OrdBj8VNEJT+QgdGgfs3aU2ddbc8WZ8h67bC2bqeKi+fYtcKjF
kN5iFf0dLwAvKrGCW/B+1Psgr9sLM5dp6ksTCjTT5ZzYz7o63fX1hdABjsq8NFXWjJ5VmBfDvFfl
5GyM9Nts0i/62bwbI+tptadcss7PYJbFeb6dDeOcopc5X+MvStxo3AxUe9F8uDi+BiOaWrrCd1qh
7KWwCoCUeCFyVDO+LmZ5A67vYHfikPbZJla/kCDl/Z1u4kjHaDPEq4KSqZ4l33Sn3UYxGYG2dzX5
kZUVj0DcDZNrxUxO7ZPvLTRHgZgyO41OCbYPxBwseNLZgApyqdkkMYWy9bgJ9zX0aMfa9eZydhrI
8U48cCztspBT61arDYFNP0oYhRdRxwteDNsqlS+13mA+557edm5fX7aUH6riLhxDPyLgk807AWLQ
tmyqIcKvc9OTIVbJ2IRYZUfHjvCqcJ9i37SaExWU3nNK0ZmVuXp535YUHoh2fiSjunHwbRsVnT2S
cowt4UNcQIbFsKdvN72K+4FzEw3XdXmbkQ13bFpm7otx8T7eYF4i7rc2mKNjPf4HSzYMURaAL3fV
8hDmZ7l6X8pf2GGQk6Qu/g8b20AKiPPkNF+3juE5xKyyiVX3fNNPgYzFMvVG/NDZ/BLfUbVzIrfL
QpibmxgDs48/qPPO+fElr/RL7EaGMMaUIGuCYtaCmE3Ykjpfpnu6bB47/VZ2LpslW13bsRW9aVTl
3KbCmZXduRp2WwoZXpOUPMfrRL0Y4sPIJFMPuSzORM1tjhsvz7AMA3uUP2od0+2pF2je83DXItfJ
hOVPKSxkilJRhlNkWG5jXvF2iP3FgEqDH0spbVoEWKaBGTMrhqjui4gEOPBYrXVl7Xte/FyPABB8
PPLtmxbDwoyyJI4pyGQK125kSuIUrbpv0vhVAdU7que1YeCWPt902gzjT3bV5ibrgjwOqGTqiIlM
WvkoAbAv4l5cJufVw1R320q1t7YT+UkqKPQ63py225If36iGS00GywjTc7ov8E3dwrpH2ODq05PF
otsvJ1kBa1bvrWl1lD1B+xVpWatwbj7HAXJXUXjfYYZxPXfVLsqo4GeB0d316edoxEFm+iLiG6MY
vGjkKG32m6W3vbxr7/U+2tr5IY38Nku8Jn05ZJ2N1nxniMnHZRn7rOYCa+9NnyGP0KjVOuEuzZor
qsDnaYKMjNoJDegBnESUXYOPFsXXZtIHq6Kpy9CzRBsxLHtdZF5qQknOC0wkrX2mCj8t2FcR8S2i
2qRJtFFol6e9wFUJRz6e1dY7cfNLqPnrrA7ROtht2ARG/gXvWA815wWb90GmqI1T8Z4yxqVInBu1
13/gWHTfg0i0ZLRk1n0W5ZcaBdvBFDdKE9AataUz9moxq9xtsk9trD+oRRuYUbfpO9WX8Cg20bMY
5XqIHiLOJF/Mtjkf6ai1pWqvqThP5d9QJXkOe+kSZf40Szs7lTcxsxGk1BU2dpj3mUFUj36MzET0
/V6Zv+oV2b4Fl1+QHmY3XdRWjwFKvU86YKyFtJH5v5DNzdCYOxkvnvSzGNONuZ6Yq7sQ37mhMXAO
pciabNBn7DIDb/nG5uR/avF4adh8Yzoe99dXkUrRQEvjM7y2fZpvidPbm54Eph0Oh7m7miS+nNs7
lBy+aJ1PBb3+xFyrx9a1mB2cpU+lFV/Sv299lPUg88sTX2aqwaQApMBOIT+XjXaQ5yt4xgrpTPxn
sqV/0vIc+fN4T/gdaMtdF0SZfTAqhfVXch3R3TQuuDhvAVOHV+HDjN1Pl7qxSVphLJ7QYgSk9c9U
x8V4lRjU7m6XqkrPNKySVWc/GkGXneoiemf+HvOfrJrGnm7MzQADB3Jj8aNGRqumnqZ4Oga3qXnA
LeMzStJDNR1MjZab1cT+45fnvUzCMTU0W4SS2M1AmYaE8KyouDXah6p2vhWYFsdCdct5OFCq3ayP
0UnzQ8NjRTR6avz1cPvWozwKW/JSMSW1iawgLayrpsZhWBh+2GfXeI5dV7QzveSuRuMahcLnj6/5
nYhF1l/PniaTaFyfZiNQyO6XFIts+3o916+ZE9xt/TGmvGr8u0/3KDiQE7mjK8XRgtQUn2jH9Cmy
b2vjhxo7B8O+xxbMr6j863FzLRnzAQnGgebQEzv+Oyf7Y4TqIEogBIgmAnNc/QnN3dJfzqbhp1xm
m2F9I07m3te799aDPNqt1AGPsKXjnCjmK2VECGkXn2Sucb2zUi/tmp+tsL1JSdkqW80vE5N9gNA0
1U5NpXdSkcek3ZJ+vw59ph1k7JarN3Q6a56SkSvnfgrucdcpGILZ3kjokfGxPp5O75RW/oJqyfNB
aUZ9toPWqQnsH9d3V4SfW8w/43I5KNx6s5T8qc6uRXXyfr/9aNVjhwknoZ0ISbcTTD3yCPKAbfnZ
nkkMpOTfJDzfTGWPW/JA+SHto7PS1m+m6HEMu6+9BoiLfLTW6H4EiPLj2/D2W0Xv3uu3KkfZ3Rs9
Z+saEDUioE2rG4dENsBczAT98gGVzUEJjVPnnbcXDvUlxv1lDxBaQRV5qJ1gVNMnm9IjONEzMb6s
VzjYb9TE8KvqIeEw/PEFvvucj5aqFnCSIdnMcIM3J9FRLBtYco6PYYRRvNpejzPJ4vpRWDtZiv6t
tUr9i2FT3BuYeDoSEftwiBbjkFIt63mD12XRLq2DTLFSYdc9cY3v3dWj1ao31DxvMl0KIlJ/64JR
8Z5Oi8buPR/URnZDXeP9VXzDCH8f829JPe6rgv+OWxJfNS++2+K4DvRnjyP9d38MvOoqXv1hU3ZJ
x6nquZlvn9s+7/6pblj/5n/3m/94fvkpyIef/99/fF/9qtafFiXVqw5EE06ctQoR3ld5XLUd0/Qf
d6t3J/2L//jPf/32d+HHr7qPP3/eH8oP3fzNgcduQ50AzaCvm/cfyg++s9oF0N4KVvL31sV/djVq
v4GyhM+HOmTFapv8oz+6GnXtN2IeGdQlfLm1s9H6O8qP45wnwaChQxgBXUTr90pVPVoS0AqhUiqT
5ZMklAd9Vs+auLxJG4VzXF74qaEd0Cxu+TkHNQutTZtXz/o834V29bnXjAulkBBxteT6pAuE7rfh
MmyjrvbGEjJcDpiuWkxP1FOKb3m6N8gFgr5HdAark6TffDc32Y0zlp+paQeWmL/alXFAV3k/JzQw
4783u86iYfKOGNqpqmdatSnupHXuGp1z//+pO4/kvJFtz2/lbQDV8GbSA/jP0lMkJwhKlOC9x+ht
o7fXK+kfVHVvSep7X0VFT15HRUVQ5GeARObJk+f8DXCqh1JovVQXwik2e86nnWQPtf6NeH6DXfd5
kY0D6saPtSE8whS9ARBoV2Yatpgij6YAXLx8xazqM5aWnO4VHFQTOUqdMq+/drJQ282oj/Yw0ylS
q47CXWq0tkhvdga17Uz1+lZXFJFQIH0VSGbtLisbF5Xdz9RCHjCLb+1O0oBesZfOOxsoVupncxYT
Pte82XfYXsMMJ5eHe6GnQAohay6N517CIzixWtWjROerahRaDR/Vd4D6ZnXGp5P6uLDJR2uNvskz
neAdDixMRWRbFmO7UESkJoiBoFmLnJCBvIrAtKld9xyUgbEG2JrfycaAgXRbkmy3z7yXSrdphKtu
8LG1goVnz/0O/Bqd6GtST6UXpZyXzAxt5tJsv2YFl24JNJmnBN9P6DqSDaCUbnbHk9j69jmLt0+z
EiHOK9xQFDwVGWfUamvvhVn8otUQu8xFxSgTVw276rt7adQfRWu8CnQb5vUrNd3bNE5fKwn1kr6v
vsYtepiW6WdgVO3ILL9uZYdNtgkPlSPVQN8nmxy5aAqExzMrXLL1k5Up5zVb3rQxvq3htBaGYNma
InxDQyco6u0hVil3Id/Q4K4upB541lAVqshu2oK8B2VhLWvvW0kIoWV+mor2OZc4aRj1cyEOd9E2
Xla5updqM3XmunyGxvMA7DJ2BWF7SAsdIG+tuFs6FE6xZpG9KWha6wnF1knWXrAo3h2/o1CkrKkl
6tmSKUBGfdW4bdZ9zSWecCefILndTZi4UUx3DCUJwWMcEVL4Opl5CAjXM/Gol9L9EUTm3aLuRKSp
84w+8gRz0uyMuvlktIHeSudkmCeqP9GNwpnMYY29ChmI+wEjYW39JkvoMshCKGYFpn+yk/bZK+r0
b/OI/g9VmnEu7qR1gVg1F5wvRuuxndUvViNRPtcOzVB+v7SZhLkShW95oh4N4Jaov6bAKaWzaiWf
V1F7lBTptE4llKhZPRZiHkInvkd/+wEz8xCGa7iazApBTT4nQnMvystbPZvfJs7lc6sckQ9HGGt7
y2r9kGvr21yVX5dGPs0ap74fgvzt7/nwT9xo+ac0+Y/YiKwOig3sEPDPf06XwMulkFCX7akyc9GN
2uYlk4rGMfHfxaD9y7xQejF0H5v4czz0L1k5uZTp/b+4ip+PnL9fBe5W+FNIBoVsY7/KH5KoEjRS
i1e3yFWUjafEgPabXAvbSaBdUpyxc3/ImvINkfZTs0bHulPu5Dj9hg7L7825v7X5/9ud/ceN/X/+
21f9N9z/JY286t/v/Zf3boAj1Y5ff9zkv7/p9w1e0MXfTCDM/If+H3JI2j93eEGXfpMB/rPBs8Oi
krTv4/8Ad6q/UTMnWcDWDvUChSPaHzu8pP4GAZk/wX5Gdpx61N/Z4c2fzx5IanFBGFbtwlds8gBQ
f54+RT9iM1wnuFBW7ULENgzK9StKuba+rttjOSXqATS/4S8zxfskHudP+tarX0s9id4ht4ajulKl
l5vMKimgyu0nSRGo5zT17ZQvwoM69OZ5yzrrMc0Uivb4TQSjDI5syZvqrR178RG4+Eg41+5iGGyY
xSvi5KLXTFNmkgF0ULI8JoKWOHrdGeDW1169mriD20Zpgc1cJlP60MtRe4FA2t2u37kI29I/xI3c
E7mGUksAcirDQyZU1LJgXX1bG0rYdrtK7HFppYrPktwqHxv1i4k+g5bdsfHTJlMaQp+8qJQMZcyV
sSbWUMwvBkx4fWXqzUNRQ5eIlHh70XXgOqJZ1Je6Fac3YDKGbXXzglyalRi4AhrxaucDvcPayuWP
AlJfAJTbz0bxtolm6UmvsC1R0m14VgRY3fjhimJoyNXezms6lEMbo6K0mIFXA80i2q2wqUdzogHm
rGin723I9MsPM/lfBLifywD71KCosc9adCaIb78eXKp8k9QKyxN6T73lwm0QD+IK1eX7t/ytsPFf
qpn8FDpupq/dMHZf/wPZk/4//LH6eB/I2H89bvw3DCToBQDHZnn9V8GkeF/f/+M0dmnxv//zf/X5
/q+gW98/3jlUhO+f6/I9/Vdg8n9+9p+HCk4HCL7xEHksu2TTPw4V2m+7VNouawGrQjE4AP95qNA1
EctHC7a4SFRgI/nzUKHo6OwQkWQLpWPzb4Wcn6sLiLTs8l8mxyoMfTFf+7XGs1p5V8iV2D3pEeDE
VjyVqu42vQ4/fnR5s5+XTYCW1V9ICUq/1Ed//2KLSc2GjV4EoiU/hzr8IeV2GJThqUkgOWGsPajq
U2rlHt4KmS1KiELOPY7g23QBs4wD6aQUuJHPHX1LzeGQEcxV7vZqf1QX3ZeT8i3bVi+hxF/J033W
iV6RjS6csMPcNhhnf5ZK7JXKytFj7a4s8se6+ZyA9MCz6qzWmwcB9xEPqYulk5tYNPLzpT7oFVXj
bQmUTH81hjKxIV8/ioNo2EoLKy6as8+J2uBmUECFArChpu8Yd4+oHJiPcUlXq2teqTM/oZxxUNrB
LdL0IyFjzZP4Tu+W+0kfaYxTdHGyzrzOhfGYcizeP5JTLppGXEovzAf8WG9mC7+/So4SLM1Rv6LM
tEAXF/Le36sXyygcMyp0A3JWHh24cyVGX9Zm6g7VXIWVkH0kyZj5eU61w5ibFyuKvEbZ3ha8j2EQ
CwnwE2iu2wSPG4gtAK1FraDgKrDDBlW/ji29kKrLwV6i3gD2x96bFkbRHxuKc5VaniVTgNpVOmq6
eoU+/lURbK8F/VkF/T5ddm01XcOdfHcY+6WO0vZtOS6S0D2JZu+Ki3ZKtN632hXAona3RmNmK/p8
g2P746THp8QqPLWrnLwwrikZ/JA0D7i++C2uvWw//UtcLM/FwHjVTcB2FtKPdbMNMRtpcrVUDY1S
vtsG2FmYz6+UxuyyBvirt7d1tDyXPcfIhMee6WfwZS/whChbRUCullNbVQ7KsAlbXe6ho+/R5HA7
1LCo1I738Mx4ZqbipTGsrSKZnAILnTwBvJ0UbwbtPyx1zm1P5j8J5ds8lQ57Kac9Y3QRr3uFzX3c
pvxqyFo4KvGdpZe3pWyc0e3DBGu5adr2wYojtyiEU5urT0lKD82Sn6Yu9lETcNaovEUdwVsS9ZrL
nW+oMGvjL/BNXL0sb2MIlJQUnMJCpUBihkiDrxTlATWPIxP0nGzRXxiCYKL1Lx6shJAdSjYy9iba
Lw8WIViE5Wa9f+pE67HRrcdMLDzaXv46di+dWFGekJabXYGlGbLLMNPQ7+r7aApqFYcnbbnJ1hbN
ieycIj8j1thXZ7UtN/KlgcU3V82tHgmPSMm5aWGcmw34kqK7YkGTWpCWU9dCLl1wRDOmS7lUh5UK
AMIYXt8MnyIiYR+VTqKoQcV6y4z1lOaT0+h1gKH9EVoGJK/sc5QU53nCnUiEK9hW83NnZm4zKlwR
kK609PR+dPNh8DmrB0pMsKJksIqyP40TR/xyZ5Yw9M0tAAt4jOOlsSZngVlXiblnEIXwlwHw2l9i
ZbopFXqVtORLA+fFbqPq0PuZNF9KSw6qJtmcQSqdtgO0PGaUa61r0j6r+nQTzbs+zYdlGvamUYBY
DBKkLx2cUkUWjjyE49g3IXiS24z6wV6XOTQKkR/S9Q+b6L/IY37B2v++klHswfthd4dDIvvnwM8h
rNS1tOmfGOvLOBBSYi2IV83p1SpsaXZYsxaaUXxXGBF4OcsTsiaANegKC8PI5ADH9KpmpWepaWMn
RR02G+c6pfM7Feairjo9+sxmObpLPX7qTUD8ivLURumXfZXIrFuqT34Hyy5arYNem9fOsv7iNLrn
6b9GK2SDDEhkEL6Qjfr5HlWU5Q0934anJMPoU+E7Z3l0V4SjATtkfxEbpX8VGxEzQQoKNzI8yX9d
QgKCeM3MVqrWw1Era9+wDVehsGfEp6HVniJj5hCvnTtYYmh42OKIL600oepiRJX3Xz/e77KhP946
Ncr9hk2UwbT9TLQnHD+cgBUNAIkyT/PTTEVlI0MWkK+B65vZbaWDMtQR4CDLKNSgM9RwappwHjQH
UIlfsp7EfHT1Wr9mg3IdCnbUhePGaJzrpH1Zquo2q+JTS0SVp4rcfbzIU32rydZtqnWf1C0+Ta0G
DEx+KoXpXh+4zWodP5VjdlWE5bkrlHPX6n6cxR9l2QYTjXVzHS9ioblKnn7t2bVlfbnpM76EFKg0
q4cczQu7jVFLXI22d8xo5XiCoEMbNa9xqdypvMAW0B6sZeGxF/XzoiSnpijnv3jI+4z5eVjxtUCK
CvHUvcz8q+ozbrhqmiQMqy4oId2xQCmi3x/d38r9/20x4Ke8/9++6r9jpk//kGH7YRbvbYk/2g3X
95J2w2Na1p1w/toPX3+sGyAw9Ps7/8jjZeM3TFop6pgaItj6Xtv5I4+X1d9EVMjQH/7eNNhD2h95
vGBC/iTMofUso9eHkhjZ/x+JvGDtlFENzy0MD5Ab/ZuZPJ/30xxBjY/+pMInyvhUcpG/uihks95o
6iY2JzyRqtWJ5dXy17iDxiA0AH4bys1po/d2k5m5Fxlqd9jqLvkEWRlX023sLb+qTfFlmaPkY6ZU
8MjhOPo2QeYHbIpKqYfsXFGhFoXciEM2nNwOWRcdU52aF1VruWNJVtulGusxQYe/T25rwwDFVBn6
F1xuy+sojLJTqmruUcQrfHlE/n1A+qpQ1e5OU4rFEZf0S4e+AJWBMREeK0up37WZq4hqhACcuUHZ
32mVuoTmpsf8BuRK1HnA77abed30j5QK4dfv19JHRh6Bz9WgeAOSb5wCpcK7VeOnBVHvu9pohce2
X8QD2VnOp5qjonpRPAKM7sq4BrWbbhdjMOrzZhgLghHdlHyIo8TN1VPNjcC8eVEaPQd3CBOpzwWx
tgUyVaRntvaC7GkvOBhBrtgntaj6GHJsVyD177e8089xP5SPQyk3r6lWR6/SIi21Y47Cih2hvlXa
rRw128VU5+hoZRLAGjVGWxL5thFSfYxmWcxDNPG9tPWmXo5ZOoLWnaqKko9cR7CB5OhxWFBVc2cg
E+EKJITy/cQhIBLb/F6b5pzyTYmVWDSVye2cywWEvk4ZG9oDS/+pwbL6LWtEI+wbnnSyTP2jJEXC
pynKoYVsvXXIUabyIstUDqJVRkejX2QkevTHZtC3Nw1oxke6ZppM7VrpbxYdaLqsWq/oNS/XZU42
Mjx1vjEqE+macRNA4JvlrSrWyYeZ72AScZZf8SrIb5dljF7nMVf2MtggOzHnDpdj83qKo+944gn5
AS25LmlmXrZqql+WeBBf2iRZn1KAhbcismUQlniJmqv587TRzhgjUfBMY6+x03Dx6lkSSKZKGcyk
aQZqsXaHNtsmZxVQOLGWDp2VqrpJs6Z3VxI1L60X5T2ZTJh0SYREAlSTLex71kNl6Qn4wVwcHDzM
m1fdohslQmm7aI0U35b5GL9tsAaCucOzWB5Ym4D3oE5sXX4hq88vStGld4VEtr2mtWJL25AGagJ6
ctBQnmn1UTvFKGJhdAgjEJdvUK9ZJbpzwedNs1E96BEOBKtMOYvNs7tNZE3wyrQQOal1L0gDpk66
WetFkdfyW2FVy1Uf1uQSkdF8RHq6BjoOKU6fZWKY5ml+KdactAFBtediRZ/H3gS98OdiiDMnLjoM
d5O4G1u3FLsajkEPOlBimUrRBP0rnwGwFhPq+nYd5eBKTTm69HFvXJFdY8OXANCntFmOODOYx8Ec
84cIFc0TBgTr3tNb8kcxkeuXeDWSh2RM5LuhnPtTp8NGWJUqRgIob57qLsL0PIvm4Th223hoUkO4
5IrYX7Q0HZ+nuJDO7TIAZ+g7dbutJ7m9HbdiPDfGVt23+QS2Y8z1MCbOHMpIlPylgRuiia3+rkXj
eNSTOHpS1kZyYg0j6Aodl/CHPedfJMbfOWZ/bvHfwzcbjiWh5WNg9PdrYozXeS9ViZSfVCkunms1
NkE1I55X2ObYtsGAuJwej7ozYRIX1pU0vTSgWAIDDZUXLUvnIBUGLAKBi3yC531tZhHRbkGXH8rM
yF7EPstPCvmzn1XNdli0Fly10XC+scra+gu4A24eP+1FFMRxLAGuT5aPbSGJ4K8ZsKySZCpNcxrp
cH4yK5WomerV8m3ZtvEN7cTc7fp2QUvt++ju47zuI17tY5/sT6Hpej1MoeyFGEJU93IxjWd1AdWV
L5l4u7AtXSYl5aS9tpIYWLGW9na7P3Z5BespbNpwpBieo264T5Btnyr4u+ancZ8+6T6Rkn1KwVav
X9p9mlG/Y8ZRWalP4z4N45UJSQAbj4hEzhe4PiiR7BO3SRPhsopIGQkDMKF0MG7pPGVoyxNePqxW
JjDLDQERiKdbLZJIzRZv6rZcL/o2iF7U5LuQjDP30SHrK6jA8UFrnJEVHWfpYRSNGwriRnWqiPv0
jd1KL06J+Janp2x7R18MZ2gViGqb3WfKC+JRiGx901LOkW8xu6k+KE620Ri/lMl91b1Xy1OL8tpS
HuT6Jls+WybKb8B0acWiCletLxKF+9GS3Bhhtk84jCF3YC9sqg0k4XOVpR5Q7neKbF2c0+Lv/MF4
1OfOG9IbYOZQCdk7x+kz5K80cjItPeSlnxRuJZ8Mo7+PP6N8hlSNDZMJ+ZfSn7ZXofi00qUXb/NK
sxtYjqUfWV9MOVw/I3d2mtOb0fLN9bJKBcQcivxjbUdt6iuMMbJGHo1WM/k0iDVgztjpUfTRQKaZ
FVV9TSwOqdqQoIvyE75z13JCfW3WjlOrnIhd3k4Uiavc0SsJ+ta9llDL6ZcjYFqYRx11d+iJwiDD
M5EFd5hnMWzMZIDDFDVeNTImyLmfhakESSEARSY5kUgHKk52GtpcMmKU66Zey27zh9yCkrCukOGq
5cXSpvNYYH9BrjXEMZqVTHQzVS8WtLJMKxGU20ttr7rCgSKVlW/bPL+IlfylWEWXrOdD3iy0fKHG
L403dtVTS6lzafvTDIioHOrj3IyaCZ/rRRrDpaqvhdoR7VLxRhGhzxBuHlp13JsY4VI+bIihVSdV
/byN8LvX+SgosA0QKZQg+I8QrKG8WhQ4l249a9tcQfaWExjR8tp5yPZoxHIKWFoLc80sU1BMmeIN
atJfRTO67UYkzMz1KtZLkGGOl23W57xfvbkCgDCuQogE4ehA+5W9uDIeihESHcxzhOGM977msajO
an5WjEfo5jLlZ1M517M/ZV9qhaoN4A+jYdVjLl9lF1m2t2rgIItOvxbbeDHdVKhf0X7PjQ69B0Ca
SGs2QSF82nZNQOyfh7Fy5uyuqX1mmdjgMNO9ApmJijetUj9pg+YLkYh2/bUXX3H3bVuTZLY8GdGD
hpzYQqkxl1HiOqZgAwdjr2C004TuSodkGT7qMGZiwKnxKVVek/W2QzflUyKbTgwmuIg7X0wPKIbZ
486xGFklrJSMwsfwabO8RVfgVgz2IN2ge+SNre4Y3YcRIzJxUZ5W6RZPXrt771Ig89kH9MrtK9Uw
R2qdYWmcajr3sivjnSlvl6a9sgK1fghr683KT3J6M1W1rSCrh3Yx6WYoZ/dmmZ8VsXDHZXZoCNo6
+GTcbJ1uvuRJ422aSyKiwvfRxBGuX+crM4xgL1qXgzLU9mSsAL791ZL8juxza3vPUD41xVXVykAc
vw1bzR9RQqjfYqr3GwiQekZDAkoZKjlcb++Zwx2tWHdimsRIP6TZCC38aMZXEnUgh8XnJH7UulsL
WZRMeum6xFaV2BbKb02xOUlB3psd5KLyhml0ty1/VrrN0SYPYUJXKpK7EZ5iCp/mI0agNU5OlLaE
Xgor66pC6C8eK3hbZRN28Z6uSBiYNZ9ESqj0G4eUki0pObTJWd/QWz4byyuyMGjWCYdVxLhY0jwp
DpH+tdX5m5pLiBX4jXhAqdSTk/c2exMHb6i1vyiw/CpW8X1r5ZxHh9rEz5vO8y/lHlBITaxIdXFa
6oiJlHVz4apYHhYu0lbAc+jQ4UVZyUN106lriVCIQRMUYr9FPrNw8lDKyyAK6xFmFMlFHRWGRpGV
wYv2TED4nhSse36Q75mCIQ+FL/Z6dhLLlXW3CSYIIam+Gca0C4eqV4/JLM6uMhp0K7oMAYopI7wh
Snlq8g5hxji7I0Y/N2XKHNmz4gTazDz4qQE7eqT1k6zHVbxvihNi1AcTYw+6yYOt5F+N+jNOU7Xi
5VP7VOebWxuV4eJS3BxBbe3kXgTYpiiMxLJHNnMKlXL16VOHOE2DqtmGoNSreLLlcZuvYt6V/tY8
GtZqx9TLRbxtx4sOPwQom/KSdXfCbB7KpLMRz7RBvriSeRnK+3gtTxxuv8qUHJXnQo7BAFFj1prR
yzklWhAYkseRZlF7ymfjCvjeU6oJUOfkjkMHH0oRQqHYDjoyhf5UPQ08HWOIkRRYj2ZEm6H/2FK2
Y+F2Vd/LZDjUWnRXGU+ceGizS568weaedGgrXViKlju2w2kzjQcJiFmxKfaU9LaePdYokU5b9JbU
zUmBHdt+07dnRASd3JId0SDlB8TwF3XO7wS3P3PWHfcAzgVJOGSygEv+X+3DTdS6otPa6ZQZM6nD
Jjp09Ck0jm/kQtsll/I22Kol9eY+btjxaTTIdSf6cUMC+D1//lvlq/8XuOtPFa7ga73Xhvr/D1rZ
lgHqdOdu/ftW9sPXKn/Px380q/+Hm77X6zjQvr7be/b1j1Wvf37cP6pe6m90n+nbyP8Evv6j6qXg
9EG1WVd3j57vhfw/ql6yBozWEnGb0fgLJpFc3R9FL/6EbAozTabepe/ON38HMEOr+KdzBtk/vSkT
cBfFuB/LzOQkqpFOmXLJDumpPfZXmGChYjcwvW3zIh/3f4JMueqeAZfL7x3gkkfpAblI6Sa6S6+T
H3nVBZ5SGHmLX3rZDeenI4r6bn/Mzvl7cdg3SwuAi90cQIifMi92F193JD9ycld2dU8/Tofcm0LV
Gfl5ceWgcfP76Cgj87OcEmd12rA99Z7qoOtzQubiIITsly6kqrA7rN7gi4F6bIM8yNzVE/w61I/N
Q3xUXMnNrxi1LfZ4kdzmgLqyT3n8Gl8nfD18xR1C1RUuO0kxtc1zfjHC9iofjRs9aK/rJXH1g+pu
x+KaHqaw8ZHIDwofgGo4Hs1jfRfdCtfiIT9a1/pShu2uCeSljsR9wlz0hIsWGA7yM/DK0fq/JDcF
rDeIcKQ9T9EtJRt7+YyQ0AFysJfxsYrf218PHuq4/mNqW44U6G7qyV70TXcYV78J9e+XoXpSyCe4
bQDKMkQh89D7Hjao5+WYBnVAX9TpubMxAP3kz3572Dwl6E6jKwVdqL92Jwh9PgLfrnLMz4Y3+0aQ
H6Rgvq3CiXfN9+Vd4m+BdTemdn9Avuludg0nD8ojBYg8ANnrVAGWxk7qRHZ2TI7Z0fSVb9Ixv80/
5C/WG5kS19G7nT0+OrEzu6SVzuRpR5zkfP2mPqh+ZE9eHjSh6JduEo5n4y66Wc+r27qiL7pkNHbr
6jfZvXguP7ZnkinyjZgaD2q2JFVXlFE97apcrUt/yB+ap8prD8s30Ueb9WC42IX46W1ymgI5zAIN
dafBkzy0MS/qRXOLIIJijIusaqcPxq1x6Pg2CrqB4uT+lt9Wx9SFhxSkrvhJDZsjKMtPsBxcSLpc
rOkNX1J+Xl0xVO/Lk3IYQzauVXLMq3ov3TITg8hL/cJrWSciv/sYT8WTdJtyIrN5ZXaHGkLAEVs/
qoHgpzf5Q3bJzvKxOOuX+mTeZxeDFdCds0NyrI7qqf8LIwzM7/7NUv+FCDXXo1zrdStdVmf2IDcv
/uA2LjoS4WijEss1dO63b0BjfYNVWRyaA/LXHroGzuAKj7AV7d4r3ylxOoVDXu8O/uyxIzq5/Zy6
qT/aCMI6UN5NOw0ltzuwwvw8lNCcsrMvqWd4zCIncVtHchXf8Dnc87wVZvlwUuNjGeQOJHQHpWMH
rYVgCes77YS8gYeIYRAHaZB+LdExNo5a7/Rft8/l0xQOJxilTyZuGWEarDdNSJfToQY9ne4FBxHz
Z9Xt+N0QRq+Jrx+Kk3rIncitn8zX+CIfpGucnk3m0kW/YUIe4oP8uN1r90D+/eloXEojjA/TMT4X
p+0a+b2v3miBUt+avDqyYyezpcsSaI7E9F729eBPjmlL/P4bxXjn/bWwvyAd5s2sBXJ/t/dQh3UV
++NbxvvxMXD310YOElDOapcun+T1B+04n7NwCjICq3ltwwFJMs2f0JmwJXf2OPE5qV+p9hpazEfh
FH9ixrmN867b4iF1NgddOS7ugxh+VgMeykU4VefNJ43yUKPwxpN1Wzga/8qvnK590zPvVcMuAmTi
mHpyoLmUElxEHL3Cqxxw6gfhZj3u31tc1s/xjR7bYO/R4HUwbvATjyVwaMPaUwNSOm9xcxuJebe7
Dk7qFo7uoazuqI50wpXBUezUz/3Znu0OibWRrab3BLu0R/tbzI4wuUR9e3Grg+aiVgd085DxqjYU
79swQx3BeI3djumXvuDuwEJVDgI7kMA0zrg19Brc6N44IGdhywE2HXxIcmyeYnd0ftj4/0WVkazs
51bin1vm3j76oTM7G2lOJ9wUL62nXza2MrQCAsEe3DYsQQTwTDoXXxLXdLgDhnJ0jHPCkwAVweDM
/FZwH+D2+6On8WPKaDzj7uGvXml/VE7ljHZtJ04UTIyk4XLmPq7heBpZhoM/+fuS5VjlLu6bGejB
5LM1o5KX+TDb2BV7r/OL2d6nzb5J8gc39rhCNteJd+sBZ8yDeYwIVJ1vEsrRzWUJi2/jsTjsH9iH
OnNMdMrr4rf8lBA0W6/nv9HroJMHSPDZprP/ihn0vs/nPoTSxr+RITjk9wDcDy0aPBZTQuZrssPs
LNzs/uGtJx0yJsvg/n4jGYkCSCGCQeKabuFuzEoOooF6gQ3pYEDxPHJ3MtNH52aYWlcGjU1c8Yle
3Dlrw6/fs0c+n3GV7c6JPN0Tg8GnLeJJbuml/Kc7ZBVHPo/hZk4Jt8UT1AIPe51g/cZjcRqXBfgZ
abf4IYrt5Kk/tcwdygIuuhBO4QqOfih5zui7EDsXv+Jx4i/gWj6CcRKCgbJjBnSIyFWY6K7oTe7K
wlmdXb9w/9s+Zgh88DBjH/pGCKSNjVFjIuPOTuDUmMrGAaCVv0/l2rN4n+TWfEnFPZRoxZ0lu3Aj
Nzrst7OnSoM/npAt93kTXxQFDBCvEOx96tXhPnjVYXsxL/NxZTh6rtrk2ZNPBFHQnJNDf2z3ierq
gXCzP2nDXcOKGGAwgWO/Cwqvcx5QrOMeViZc5XyjaGRbXG5CVMCt4ftYwLXgoqFHfB/kgYvP+V9k
H8Ckxoe4vDFhuZxQPg2BHurhwK6cupFnhcKJGHQSbuewD1fm8f5dKlnevkZiN/OS7xNTYquYudDM
aYJOd4QDSrJ8m+wZrLx9SlRnYlNY7DOZ6CIyxRKCR+R1wcAQk3c4tCyd3ttetheAypxS3QRVxjrs
KQGx1WWBwfxWgwEgGTNPZFduP8OlPHQ+UCB+kwRzKLCK95maXs0AlUofFpUfRs58sg59mAT7chh4
CTpVtkIEnjxUvFyMn4g/poM+9WH4ohKGrfMeq8CKM6TY3n6/1dFO3YoRhefEVxjMKpmxpMrnsRY9
8c58mu/UKzGNZ1260qV09/FuuBhqcyHpr8un2bk780QUNhNyJL/jOqqg2MfDSXnNyv3XRAQzmHku
81Xi3XvgV3hPcxhZCRGxSOGqJjYK1gVptBiYF+2LzvIV79bAZIuhS+w270KALT3Lndjg1c8zy7Ek
DVgIPNS+eDYii3D/Zss2fJknhVK3g+iN04UU4N3Gt7hPhD8IBKZnubVLMucUDPLgM7CueFS+xzbx
+wxffImIte88+2pFU34PQyKPmpXqKOSfDbdOm/ncI7PDPsI532mdyY5cqp+e5KPFMvO277selzKd
E3KLyV5syc7vk4/6ug91e9S40IJhIHry98azSMnNIHuMSLGbmzJoSVQSVyE+cQo/bfqluinv1q9L
uCcKA5lNSrrShUQOlnoUSLzMusIcmE6cSryCdZxf4v/D3nnt1q1la/pVGn3dNJjDLdMKypbkdENo
2xYzOZnD0/dHybu2tJzaaJyD3UBXoWyXwmKaHHOEPxwZ+WchUxi/PlYhQiRHZm4YwJyjBptcgXi8
6C66r9g5uUvo7FB780iCaEnfMyLcpXvOJaQb5AGPC1lgbuJPu8ab3RQd1NEtXDC6ZN0iTPcrGRTJ
LXlORkmRuqXXkhVtaRei7fydbP8Ne1f+InkxNYPjYUJO3iICHlC4XAyX87npZSHqYkiWOrueRG2m
e+92fLyK/moaRAct8pxLsdd2a9CQsueefBBnxmV0R/O45x/yrXXfmPe0uc1zErEgAZbkljubUsLY
0Z2lCnBTbguKhYF5NxJMDv1ZdKjvub8sFNobVwNVSHWmXk+Sy6QlvdcPKhmc9kn/Yt/p1+mO28PP
Zrcxp2N+TL8iEnRmXpc7JCHCMndT+seM+L34hoF0QMtnxxZJmrnloTjqGEG8k4KG6yzJFGO+HFEv
lV7hMsn20aTt9ww3XGPHF9zG69xrctOHisa62y9Bfp6e44lkeUOo7aaQkQbPH710vdlXjB0OzifD
cBN+7YN6GzG3Yp3wj/qOHybn2x4vol4hqtgGenqsZJt7WB+2Osx5em4OHwgg8UGfz6RPpKcsQKk7
j/adb7vxHZ1b9ZACO9klYe1VfvaRlqv/eeYhRp8nfwrn4IEOI0GhdW3X5k3kHC3PCnTXdE1WV+cL
1m7P/1v8LQ0FrOnqT1kjiEoOAf6xRGqMmovykrHJTg1RG+Ory9ZUf+wIq33jMeWbUk5H/YzdzKEN
ksvVCOfHJWyDiMNt2S38kZnyq+EIuOO5Kq+tzZE4C9cBP7iXbtTQDBEm5TR68uSsc+Mvxdvicol3
elizuW1pHUkQYS1iTYs9heiFFbDaCetxiFOOD2iRY8mhws/QvN+x5/DgWLveQ+9pbLScvLe9NIKj
C9LuLelOwy3Z3hb3ely9+8dst+Wz2+3aShDsqDgdkIZs0cKT30vEKNMdj6gyuS1b9nZSmEq5eN1x
TYubEZDIzikEVL6GbR23rGdftIj/iAyQSW9ZnXSWeWxqFKMVwc5HVott1N6ug5tOGbqj/c7J0oDn
RIQXEeS3dBCFPFLdLLDD5g5rsdA5FDsEg58EhZGv4CfZfr35yuAC9L1zZB3dNQfuF5sSCNx3a4g4
LUHZZu/NgnFn7wXVBhvpbuu/4Ga/heFgu8uUAARl0oLzka7+Y0fGKIWCA2UBxhlk/KhU+T0nTCIV
Jgf5mF5mhy3HBg2bhqpLBaL7MxfD9CMQXym12WG2clEiq/h1/g3884dlrOacACOZoablUgvlgiSV
TLNcvYrGEvt68IU8JUAvcmEPqRgAsZNbHNggnxjpBdE5IqblREC0oNnq0MUlUVn9eF9cb/nWfFC2
fWGH0Ri7gkIviczUXa+i++giusAK8qo9qMF4QNeADodDxtp59JhIqqejQc+oe1fcLUG87w8R+d7k
mURs2BNbo2ZfHruLIhzPECXkfyD+t03joj8zD1tEHEL7dtzKNs5wfD+/n91ri02o3HX3jNquuovs
tvu6bQPK3ba/lTRv8sDYK27NFtDdWGez+3nk5YbX/BSqHJfZNls/cZ7dTmc5Jz5WczDG+DYUEEIw
zixe5ifgockzt33F9tsziWjIlO8Il5zEl/6RL3qCdhZW3DwaSzTpti1lpbCcSFE5vkfnxFtCJufU
Gd2WtIbbpgQALZx8wgQ/s+Vo0c0cbtmNQaOBrNlV363+lhts7Ts1EGFHINtuBHvpTtqZYe2vT5eD
WwBJYUOY4ong9BLo7M71YT1W2k1n8rq7cNbItvhNdyKTJpLPXlbtBhpEUFJuuXTCAFSFYHwn3ay8
aFowB9qR0eHBYNce92zMu4V4ydh1l1FnpWFGrmTvZvKfNtzySKR4yBC3HJtqgWtgWOAZ/ZVzLS7k
99kNUy9MxpIgu5h4vbcggspJ7HklSZjAb5DszvJbf1uTE/9uKbXOAFyF9zAtvOHQunAViBHFzWx6
ybHdAsh+K20prnlnJ54jibnLC3i1pYgD+c+W4mlBgzI5nPpjESAK5G2J4cyNGw5srcQSQdTYUjo8
brZODkmd0M63osTifcyeIhdx7Dz6XFzG15OPU1OwtRwQPyBSFeSzv35bwaX/5G09oScBGTFyPAKt
i+ircqUfMVSmDbHle/fy2/XWzF0U+8LV3xJZ7JiDLbVUwuoa3jNd5v6jcUhvjev6jK7azfq5OOfr
j9A2Qm3PHh/YR1S9wuQqon+8ZQ/RNXoyt4zLzpSddlwfa/qb6PR5a6DS5VzC9GCSGPbnFNCkMZTG
h5GUmCIubPfLVUGuYV63Z9b9eqS/53cHNs0gP9YskfS8PO8oMS8+sjkS+n35MifgrUFQ0XRRr9WP
/bE8ZxcioVXZy6JwoMnZ0Jow993BubFjf/qMInRzaELMDM6cq+JAfCeK0z6n86ZdqZfdmXWg9A62
Aj/bOc+wqP+2sc6/EJKsbNOKn09rdg/rw/+4xfBDvJzLPP3S80xG20YyJvbPGKbDHnuavDzPZPiO
ij04EGUd02rH3AjG32YymvLGcICVwRnGUVjRNsLdt5kM34JWuvmvKxqmpjAV/2Qmo22jl39mgkzr
Ob6lYg+ucIaQLE82uqrrTSsSMXKGRkHjZ0B38XIk9XPA7UeaNR9xoasKL0ZqqMOIADvJ+WjhirRv
62FkbJ80GqAeelUX3ajmZ0bjSEuILQCOZ4a2di6+t9lVpy11CFcppks5R1Lti3wt/XqYJemqk1Fy
jPBBzFEITI1sV3XAxCJhMq7v1SGmr18BMymWtavDpyf1R6v1p+j4VxPGX7Js/4WL9hnQx7P8+cL1
IRDVcGPvHvKvXZKWDy/X739+/9tckUVnMzd2HDDwGNpvBNdvc8XtO7BiVZnB3gaKp3/59xq23sAR
szaaPNRYGLMv1jDf0sAc2gyhwdTzgX+yhk/m2hYTRUPf8PRYrMPbxdbpda8UEvZaS0ZR38TlY6bf
z3KLfGXnw+P1ZtAmdRt7ANI9q2AfpDNXgQV8ced+1Kd9vfF8fwYnUw8wxbnmtJwBrgSM+We3Q+iz
hlk2XSwHAyam3dykw6fS7L3NfcKRvvxXreT/m6H7v3ChQ7eWiZ1Mn36+0m8fqvjl4v7nd55XtwW1
g9k3vXfT1OB+b2z959Vt2W8QBoHKzwRc1fn7xerGQgzlQv4DHUR71qb4J0LD90aAgjcFQBAT9D9a
3dvL9SJE/zMCgKjyagQQxToLJqXVo84fxnSgnxb3QIvxl9/l8WZ9DGAowKeRaeIK1EzIM06fFZid
IU4ROHf0wRPxpgSKWwq+yRnlfVmXVC3VJ0g2ijvq8npsbFE+tHE0HlIpKkPFWPtglnULCD6Q3hn9
XA9x8pmGWQcGNcuNe7NOPze4LIZFrIrLIsdo180dAAzOBEpdhlYMESwNRYMCrmu15vTXMvXycagy
GSdaST5WjVN77TCSnCPycRTmqAd2I1psfRyVYrXUsU1BWwOZZENWcDGyzRvcigENWbX5rkmxWobO
IcC4yfSxJqywq2FCK1OJyEmdksoF54BDyt7pjqN4L+H8jE2JDnZUbZZ32HXjlpEmy1eo0UPotDi5
LjY2JZWMBLfabfzhPGPEWFeGZxbiUZKVHhGoRriAKDgdc7AUt7YQe9Ihvy4yss+GwogKWPcdJrr2
Jhc0UNtZ6eCBL3pb6EYSJFp1MWEKyUU0Srkf4qnYI/05o6O80ozo0Zkpsth6a1cRiP56Wi8MFc9r
qW9BTqXdFOZWLYW2PXZHGAH7ylQ/2HOeBEqXUGTqQ+eJXmb4G+nIuiO7cUTBncZ43qI/MswrXflp
vkuabIflK6z8OqcLr7cXT9wBnLBwn41GCcX/GeeY2d6x81vYm8l3K7RYc8rwkbfATCqDQf/W7ks3
FgUdq9GSUP2a430DBbs0tcEt06k9BxydQ5nvn3xu6C30hfOp03qqBpi2x3gmSOprDaEwksW7EYr7
7Tgi8YNEigUTGjEIt9D6CCoFENRiwogS08b23TB0w85aJ0AaklnunVIt3v/3htF/b4Bk7/15gDx/
wPf+ofhBjOTXnmOkLb+BqqbisQgDDgzTxoz7FiOdN+SNMOy+Ee2Idv/JANDvgR2hO+gYGEgRbLyD
v2Ok/MYgt4VwwDcUVZONP4uR2wb7Txr7HCOhJ9snMbKDowHasJF2qgKuVusEYHg7P1Z5eqgExbqY
k48Vy0ZflI8zKQR2sxPcEnEwxk64UY7I/qDVHxUknrpy/mjW8YeFJtWQH218pNDL2WXDjdrCxhqV
8jEq1ztJXT4k63TXK1nljc7qr3KHzSG+917cpaAGtOSyjuLDLIHWbLMkdHrncgBRh0BQvsPIi666
hRiGWNCkk5YHPUF4uaop/uGZoVfjVsogvLV4dDIDkbP0PBqXT0Wv7AXy9fhE3Kmd6Xga0g4eRcfe
5CXrsxHqwPg2VtoPSWd+nkGmL3L6dcB7A15RA0JdfY+Z+H6AXjj09l9FI804tqGbFs3odQ7WVWYX
fgfspRbJ7UwodjsbV9gRVzQ1m/w6AaNWKHcx5sb+YrRfO216W9QRKI86qJKenoxzo87V4NsrIM+6
rC8Wh3Z7mvRoAVW0A9TEDJdmvJTBwxLgaY2nafxF4NAJzhBxJF3ZNfitu8i7IWC9Mp9saMoU4Er5
DLT+3hoEDc8oJrhbZn9jrziv5+alI+XKwcRWRZKt5D5HK99JnY9YPk34vFE0WJjIpLIdoD7r+Cvc
yGBZFqBDZr+PlxwkiNzf4dA3hegujPQcEZXbNdDldumQzueJAWOk6fKdPEJQX5xhvFrj1vgy203s
ZtrnZG7sPfEXubAZ2CgyHYwtRlqRQr52OsQ4hNqnECJi2qJLUwWZVVDoR2qz13MbvnSfm49JXgdj
tjjPgsv/BaXNjxPCf2Mk+2WS5z4k7UP6Sn9U4Reeo5dBIFLVJ60u09kqmP9EL74DAd6C7UukMCmm
/8nwVKxgYeaypf9du/8neoGLJARSt6CgqPObpvJH0WsLUv8EL0ujONIVjfCKso+iUE69TvQMydBY
GgtotMQeQrxtHusySx8ysszzUsISqsgKa6eN4xpWTlR+0ZOSdns2069KnPWTmiAYIi8RZprapB9e
7AQ/KG30E3WEp5NTn0o8m7+gtZ+cnKgmiW44uaNYhwGGz+AcHUgjc1DQAQCbnUYPkt6Midv1Y+mt
okAeTGCigagNoDOYwZ/g++jXJHh/mVh2+4jXa7fRArMMU+9Jf6dgJuNJsS591Fog5W7bItfnIcOL
VNeMPuc7NSaR7axR2i1WnyJYn0otXvCmCQWhjyP0tShDb5fVAB0SZZPXmXmKDQf8bx32dH1h4COm
e61ljV8LW/S6q8g6JE/VnLC/1iwMe6q8JMEdncX8tLS945YSLvG/qRGfNJJOn/LmLazrBgegdnh9
I+1+LTIJXrTfWEOglGqgTrBtZwfhEyhdvRRdjOUXReBPWoyB1n2qSuiCydtmRHRIjsPauo1AElhh
KuB1ZfOhKTC8HqBk8eW067woT31bgVan23u9li5+sw5+sEZ5HaDGo2qLA8vJMlibvK/jrOPs8zGF
fNYBQcnTavfro2yfcnqPTOosWgkUXvTFXt8jxSIvLwGp+9ZSgYE1eKRVdDOUmBmUn1ZrAnzSpN9c
tmngxF9RyS+WuK5eqlGqr5MH3j+WwuYgbXB5smFqW3X/AmsVa22XCbOn6141ZSD0Uj6fMLvfzIzl
+QFTdY1SQUe63VHi+kYvCSQI0srJZ1GX5bmRLvV5oekqcFsZAgdUe+lcztTsfdYo+X2yoLXeICay
m83FYCBnx/rvltbWpHt127gAdAhR5rJVGoynJBPCymoscd76kP1nv9UmMKr5iBkVqkiumpk03xDS
8dYxAs8iD0WYLhrvnCwsD0P3+WB0CeggCdO5Geym26ui20OEyP0SzdHdgnyOYXbocPWjV26CHiUY
8wullqarCZXNnSnkt/26VFd5Flf+YLBj/3pZELhfX5+BUTeRG4kWfdOk2a7/xQMyRgmRtWHCT2XU
273awvbGOxjNBP0RfQ8Gg+vv7FS+i3ocka4oom2wci1bPlnuRS7VMO05omjbu6WB1rgMk+rnEgzm
TvsdS+i7BcjRNiVUS7GRrWZPeX19dZ7Lbae3jW/IJq41xkZNSrHI0lMJCxmNmexS4h11Tbpn48ec
zo+/vr8nwHwOTB1NWOJqZZYRlumvT2CIpBZ+f9z4senEyPeWwOsGXCcLa40wFTKYGS4qWJyqtVzo
zY5Xaw2RxrCE1w3t6MFAtw7y6DDjtZBO0vo7hK+WQM8Sx5PyHrH4RKeazyuQSzBjqBkTMKaViW1a
h1BLHbfqrs9T+snlhW5nkFph+F+XVd5gSmIYwTQ68dsuk+y7MRnAHEHKDaysRQOBKjAw5mQp3b63
63sWJqAezqiddWTPCi07m/uifpcmzXBUasFc0uL5zTnWgk/38L8g4/p/rZls8Lr9vHj0FtEO3cva
cfv557xrm32woqHJ05f91iT7NvtQ3zxLGNoKtnGvZx/GG5PZBysSzXSDTjTv5t9V4xO9RZeRbycx
U7Z+3N/y9d/iPMr3/8dxX+VtQrxVJqgom1LnlhW+DCu1o49KF6XAUMa1bd3CmRoFcYYc+vdoF8Nt
a4zjjZS3yrkjcFue2JpQE9GV9i+svBALttpORXxOF/eZMk/QOiW7f6gNU3xAzgRWYjMoFrCUrBet
Z41pUoUVvHQ9fHG7f7B9neyZXAWy9YR+7pdhk1+c7F6tsKZabiXFM5QFFFbaAvvpMgNWud7wOgLY
LRkZZ8PHPz+sRvfT4g9NJ3F9ffOcWRiVVjiKt0DknvQIezEsNuXyap3XoxjHi6k1u9/sAyeJ8tOl
vjym+vqYM2YQmui3Y8rgKCJhwHXBQ7lp1E+/vjh1+6QXO+rTkbib+qY7zBI9DYhyC/tcEhlS3STu
7Ho14ivUdvnWda1G6a5fHP2sRJMA4M3QwIOVaEXO6wAUbU5j80ySanTRDHnCNzJXcXUTicZYekoH
4Fe1qjzIRok2wKyRU7tR4dTXQuvwYxMKIgj+ry+G0/3+ahTSGhSpNhVlOi6v75syVLpa1dnqIRKy
Fl4imPTgA4NoqIP02xzQoIRgH1WDNQeJGPGoQ7U+Bxe/CivdTZMBNWEalYsoqtYpbJUBKYgenc+v
iY6eA5axJvxuyZIiGP+DXg8uYt4YrSpP16hulwtBP8c0SqBTvw4F98NGBwcI5Xabpu2GOfG0guji
LuoVXirotGz3tttuc7rd8AaXTIgZT89hkiawtJDXAZDodiy7mtAKQChJqX9dspq6fiV21EdDs2ta
GvMwN7491JKvrOv8qM8intAJpKEeJKj+01TpHe0xF+kquRDQe5sESAIvOaqR3nhCG6PZn41Jz867
pJ35cLQHew+j0rnwccQyIV3oGv0dWKKqEkDMS3iwCw1MP1exSr2lcXBsYvwZMgW10+NU4USpmCsi
iRVjB+GWTTm/r5C+TzEeVEv2z3h4m7AH3y25Nn5sDCHL54mCotm1HDt0YPqoKN+SjdUHhH6WMTTW
blq/GGtZrsxXsxSUpeXM6PbQ3opdY5JSwLZjt7yt7XrFAMFcIJmmXR/FO7PINQNJp6xl/IqLID7f
vWFJ3jC0yujbeJcfkLSEB1LGKaZ7GIeuYZfOixp2Vc/Om1BEuWmHYQMkccvIvUkypjs1WtojBqRl
ueO3WCGmNcSqB8xqHeEkG90txRtukF0Uq49JNDuTSyzWvtYpIiVI9KsaSWg+Dg/M/KAiK/UEFj3l
QRdxUwIRzWoZyB+5PCbAyFX68zg27VnJU8PktiwLlKUTMUW7vJGBIdmtiZXmUDcfui1Aj2mDwpO5
hW1zC+DTUyyvtrBedyoR3t6CfbSF/W7bACzN6G//VwnHOu/RavRWR3ICEQszmGM55docFFnpYs3o
O5sdmtWuZuabZne5/i7RV74LgCZq6Gx+JgU5M3ttS5RfJMITY9ApsbiVq2pd4SH7xUYFF+k7atZ6
SM/noWVXUtVHMQDid/rOX2kq6gZk8ige3y7rsm8YiP46vGzJ96tQyTltDFFmvzY4h9Pp6z83Ju0s
rlh9ung7R7AQAjv3xHi6P0UvYWPRbLcNkQHn+Rz+f/L1P58UBX6efZ0N00Pav8y+nn7hOf3S7Tc6
anrPAnh4jLCanrOvzR/HJLJbDDb/Vrn+e2ovvyHvMkwHZS/689vw8u/sS7XfUP3zcdTLSEUSWv8k
+3riFb9cOBpZHoxjem/02KjsTkXSF9xo9bJVha9MHZPLeEQj0htRFdbhXjmpVjPGr+k6IRxbIXnR
DuY0434to183RK0MH26O09Kr4pzoY/d1BOQ3TaD0QqdO0auIsGAxEQOLGEolYvZoRSkzFqAKNr3I
R+WNr3ZVV+050vy5jTe/NLREcN1p80EBh9+P87GWE0KWjVD+Dbzr+K2d2mLy10Ltcs/RBR6b9jDY
aGYqhYnYrVDA5cnUc55mjQL6stVUh95MZzCLokXDIIJmva+6Ijlv01KvMJRSk9jXZz3dpIFXHODV
1YKWRadl9CcU/gBKV1Ef5Gh5Xclrf7n2uX051zLKSU5sMqB0Wj27yaIl/RjPkhEHertM416ytE2w
n49NcFl/R2zGZNdY+WfVRzpmmU2pL2/XaMZQNW8kGnImYnpfnCGTjKCIKxiQCY0/42gTfOOwMEnm
AuS9YQQvdQro24o2nZpkacVlLC01UNCRFqyXyOz2l8OYrDba3YgNjcyA9mQNyrrLh0RLbqrEQTBQ
jrWeiQYGn9d922ggWbWyP2qxZVf7TEMUYW6aSv/LxPIHdR+lVx8rFLZo6DvZdaGppiAly3M/NVPz
NlKU4hwtixHY9LwufHVs2dWFreGxu87ic5L3q4s6j6V/MGJ12hcRwqKQxcWloTGAMVGpwPAGwT6t
N2qGqUcEg4v3Vs5I1CuMmrRpE0SJ5UE2giFTJzdKdVyKkFhIA2xbrhhvkuoO02qOfiQ3Vew55OQw
QPIuddBjn9vf0Gu3TvbJq0PVC3iMd0ilUaGcJMJ6nTgskRWCcZymYSyl5k6VIzTAHRSegKja5ggO
FFUyt9EoclDbkCF5VZW5NyZNnFVZbd0Iq9bd1RZIyVVKdc/mAFJ7SebfZJ/6yZ7FKXKuKA+AClMp
UtST3oLeL5GcgxJA3r1BNzDLMNu9jtLOtnnSWY7gk2NO8JNmuWj3GE98QnRMns80oeZOQJsBgmJb
kIE4nb62LlqE06PZm/GjMxsaAj5OtZcAB9yqSY4mYla2CsVWltVniYoefJVUjyZCg9pk1Zc1L2JY
JaUgEe+G3I+ZFHx1FkwrhFj7T+XomI2LWC3NBGZbmuV1iRK9KzGk/LqgNXdDZ7W4LE2nthC40sSA
oT0f4RUtinpIBZNODWU+ym4iFQhF/3qXVU7KvKfbaG4qxWj/M4U1TzpSVJjWOCUIE2d5aryty3b8
gOLQfY6R9X6Ji/5gyDFmxG2CyrrZZiFtF+uhkIfu2pImhmRj2t9HSiL5eTEuKHKhIm81fR4ukjr+
5pH/4FQRFaYRSWTXtsL/dZbijFUiTIlp4Nqqw/uEpxFMmVjDepDVnYMwe4hsrsWDx2Lrd7fpB28G
yRFDFHA35EjfGUM6bWKXS8dqmw3zUCHGv1ewUMEYYBF3tjQql1qpAnRMuzIEUgj/oqZGWJ06LOt1
DeTc+RqVsXSOYVsZ0CxTjzMqlL9ppn/XcUaKhR2Wm0NnUdYoaV/fITur5rI2EQjA0p3tpEUic4i7
6FYMA3vHunTgwwFqgKVfBgxMkN0LolFbvcbKPzhxN+3H1NQ/AFkiJW9U6bKNpC5Q7LHcm6m97Ger
GHZ4zCs3ShIl8XMV/kfJ1i97WK+gkz8FWP4bR4zb6O3nydZV+fB6wLj9+LcJo/OGYIxsMFk5bkD0
cf/OtQxi899KK0wUGaHRaNK2Z/5SXlgx34Bl0pFGAW62jYj+CNX7FAxe5OT0zVhhG/wMBDGd3dM3
EJFDyo/MNnwF/wKQB2BxIf3GKXa/oJ+U65Fatz+Moz02F1I1O5WbD7MNxbOu7YpJX6sJVOc18Sik
CLE8WRLRZabWmFrg7GDxZ8J+iyKa4vRuhRbmZ7vrKQS1eBTYeTl2Dk0vL+negik1bqVqHN/JSwON
ORV1ttA4Uyvd1x1B3DflRr7pqQ4+VOtqICiW2DnSVLw3MwpJMcMuvWYr2CtKSxsiW2uU7WZqb9wF
HQXJubnVUAxxrIY6FDcvJTQMBE+DvlfqIVTrzDiiKZzhI97QiPSmQazrsdVaxBr1pVNQixVryT6I
pWIeYhGfandOnY90jfPEwkBdy/j3nNmWl8YLWlS0PQzFtbth3a9g6HRXj5ZGQj0yUnM/nxLtdlS4
SK9e8hUEk9X+zoPhpDP1tI3S+DQ3IA4eNdbJPlBECkE9M3V/ihyBmsogGQ1tsBKJUzMqzJuswNc5
MqQSe5HEupQ7uTeBsaWm6SqTZe/54Or6xVtw/byuXg7QTtpLaCiaONvgfWPRzKXBfhLvafbEZTI5
CGog+3upSObs183E9p7M/VFtIvs3Hc8fHA8kMlJC6K4yrfiuCo7kEdG8huPN3Roi25V+xDWz9xFW
7D4ratbufn19pxkMBTfNVY62oQRQXTjJtgbR5QyKdKQDYi4tl+LpqNdTBu8QM+tfH4oA8iqxezoU
YYQpK9URI5nXG0NXO92GN7V9acnsoJLm+nM6id82Er47DOEHsyL+VJ9wDNsdftFHSKeebmCcWn4s
qRDxk7UJk3i1njeKnzfYT+hzFlpTDFwwLGL6yeFYIa+Pk0+zPqWoP3l9FHUjJNzZkBjyxJO2HEet
T5v7QS1k42OhSwrWZ5aaPsZVpkISzprajrwqaQ19pj9lMAWXk3yer+apSBS0HGk5f8z0GFeJWKXl
B+0ZvGPksm1j7pJNclztc6OWvjo4j5cXTqyhDQgQ0nyvTxLc2s1FHp4eQbJF6Bv4WodjTlcq3tob
g+ZN9rSWHxNFbyR6hc66lKGdzzHhTq0MsisNV9LbSZOIEf3Y5rBjC1U4SO50kX5TScAhvHKyTJkW
Z5lopb8aYwxxOBqwnmHSOkiF6nYjAdjwohIHgdqTy8RYjnkkzYYX56YFPLRiqBtWSlmjd1iZY3mp
rGVF+88csgoxk44i7GyoZ9r7UVnmchADVM3C0UoFLHAqgCU6L6mnMd9sxrW4jNAYNu/NMhohYld9
ZvwFSr5CREjtRLPDXqmrzuS6ij6Uait1PqD6dPgwO6r9ecXm5cbIGdCtLu28tL9eq1zK3pVOghCf
tjTDiL+oJbK9jdFverGiRTi6XVGVSIdGYjKBj6Atrimh3kXLsO9XMTbnK9rA+bs4XfTsbaP2jYA4
1ybp5TpUknq2ZvOw/GUUUcWp9HbjXI2DGaHeVNptEnJEu3bzWaQ2LqC68deSF8XFJMXL5CajMEa3
lTJs4aK4yBknZn1sD3tDWhzNXU2lY4Bvl60k3UtD4Vj3OW8cuhvpYBdhjdg2AhEt9eh9lwy1fjuu
SoIBUZYioN7F9jzvpnIT1cdEaRmvimatYsml21BEH/SR/P2ooNYP7VmKFYDWokjiYo8/qKXEQD+M
UX1QwblK/U4oc9l8ju3CmhArIKsjfbeddPKmWBslN9JSRfWtkQ20r0wJfro05bEPtmWszgotsqn2
mMwt+xzr1eLYOlhvM8fXzJ3Q62oA+jjQFO95uPauGwfkBHtJ0iBkc94oolQr86imXQd1L5y8/rio
rEl/HXI0P4cemXFfnmpM/Iouxn4qzQeMaLJpET1GhG3UH+1ex+a8EDQV6MVLCGuayMje20sUn8uV
XgC60wzsdDGG7RFHsjsFnvu02RhkltB9OukdGjURGufeIClqAqhAmwFJVAtFYuqIZXarJFkW1xSa
HJ9rejODcrKVcdknqsAKvE9VyMx543xKmXLB0GtBcvuSqmYibNCWNg9m2STQh9bBlI9Y4WrwtS1J
op1DlwGFaGbKVyOOecZdksy4s9baII+gWuTqshsZbROPRA27vYziO33ker24kdhcbPaZMveUIdPK
9WLRW1FIfrc6GuIDoK55uJx5gR+iPaAlBfVmrS5niXawW85tqjp7IFO0qFcsUFrUjFCLVGNUTzW1
UYEZDlVR0HCx06bzJWsVpb5LpypS4t9VSid7gK6hxkfv2sCji3QC7s7r2EwI6asxjyY/mcF04W1r
5pF+2bZakwcDAwTxbi6laT2oZiXSzdRd/dTzmjjnVd2M/XmTM8HdNdUs257SM1K4TLLGGe9/vR+e
bL06yGGSWDIMhR2RefBJoVRVUZykoGj9ZKr0K2eWYeIPCNxpqyL9ZutVts3oRdL8dCwNdcanjZ4k
/GSzIpsUBAYr8fGOqLDSWgGw2tPk62ptvFsMJ30rNJDrqa3Gl5EtyUFNa41mYSIOv77ok/xmOxF4
UVsRAUoMf5CTi3YaGbC8VaW+qi+WuWerif/SiYfocKD67yAmhtvVb5bD96thgzNu8Cc6uxtR8WQ1
0APSJV1Ht6CZUF2uiK7FXOfBr6/s+6OQJGomeHFA5NQoJ5nUOAPnFaOyoCwM5yMWcbYbHfl34J0f
HEWloYmVy1NOqp1kN01N3lOU6UL3p5dvQNaoh0nqrM+/vpaTToOOAxqDGMYwzFSBRZ4uTca109zg
jO0PkGECA1fxTU5VCZ3aYYew49lPJD19fkx/VHv/tKJ+VXf/skL/N9bevyZx3eAD1L6ac2w//634
Vt9QdlPxMk+wQUHofOd50AG8F2gTwD7wHcwKN9OeF8W4gg4qCT2ZMNWEyi99g5ngEKQzZ6O+eOZv
UcyfwEp+BTM5WY0bunA7sgUsj64YZ/L6zbJ0oqgios7vWqFfKFaZHVNZvfn1YvzuILy5m+ssRDbm
ELCMXx9koNyUAOK02IrQtDdaBRvrZon+LDBtMDGgEDS98AqjvWdvr8SLsiGzO6kmcrV+30Ty2Wym
dwncoTAdJfImWVL2v76o7eNeBOTnwzGh4tYB0wHb8vpw0RxLYALn1ode+TBYHR3b1hH+ai+KKyUG
GgPKkv6mvj6ZZn47Jm81r7XBnPVkV6z7SMbaAi37qBiL86yJHWALLQISvTb664imK2jtvaHryyEz
uuU3Ufhku3s6+gYBB1Kub0q9J1F4/N/snceS4+iZtW9Foc1sBgp4s/g3AAF6k8n0G0SaSnj7wV/9
/7BaralWx2hCe4VaWd1VzU4mCX54zTnPmZUsLHK+u9NouCbGoVgxURFebHfR//GD/vlbKVgbudfc
HIq3q+ePL25CGg9BLzaDUjY6XiVTQTWYFqBOzPPqX7+PjAP+9E4irTVv/hwi0QgG/adXtaCrECJh
tJTXdIReU/XFLlGt6JoosVn6lIHtmy1HIySpRlOAfdhjv82NHlNcE2rrwYhHqKZ5ahwbMqSeVNOO
AVDMWfJN+KTmEvZjvUwNgG/CJOQgZCifqja3y1aDuV5X9GAI04V4mZc8etaHcHiT4Jo/hKibNKSy
5Cp4YdjddIq50IGVhoTw+LE+jVVgR0DqC8iNh9g2yMwwl7DDIxeamH76RscTl0rLE+J+5TNc2l73
ByfJBb+rcr8eYtX5nqrEge3XiJnEyUbgaI9LM9xbKTJ3xDb20Um16D3sW+epIwjqmySSgegFrEJf
jKsaZTumAllE1+XFYxLnS47Mu8QV0PbLY7IY9sNszPpj3FYsqcrQnOi2rRuGPOKO/prayvyJk1BJ
VoUxpkBltCI9JSbWI5eoGQXkSBejCYhoV/qVQSw2cniSOnHeTN3klYsQ3coAEgDixVwEO49BTt7Z
9PcM+sxYhik5mtK+d+inCNrp5s8aiPsP2ZKa45ClTb+W2yZ+QaqRPMgjEgFXaw3zYem0kVoX28OX
nYwa+gnm5ccxlWAjpzO0dUuOMBkm5EcsSxyfUeXLu6JWdZJIJAlrVdva9PyUtwOaE3OREL1p+HiG
uQ9JTq2wsXoDOHv8ihLmxNw8KZoQwMGc1PlyilzcJbKckAqrxkQRVXnLHDReYkBT+VKCo6yX9Cns
axNSSd2FDvsLNisIT8rkva4z3US0Q6xtpmHGDZR5aHEllDWBlWKwABopOruDJFKXTWzq0EbCBpYR
W+ls043T8jUXaMiQCAGT93olv3H6R3P6Huy2esrHdH4XbHeeJbldKpZ2CzZWzmQB8kapzRfbaNTZ
HdpqgFhnDeozbTckvFrJiyCpOvDNdWuvqZqHj97utPtWJgQrqZbhu+sEmM5REfqqiUv5Tu0VUR7+
9Uf9nyc+nGD4ZTiwmU0i4Gdo9sdjpe6XSuuYrK7mhr2pcIiKt9ej81hGqsvi10+JqxEGL0cPJ7+8
1s3nqO1FTgyqczKcw1ScR3zKs3a0SUQjnFiVgknk65/P8j9V1F9xUv7yhv05PLHKfuTv/a911M9H
/FZHSQxw/0ZRRL+Fd/02uaMF+q2Q4o9U1B+39uAW6UyRwf3i72sNYhM51m8LSrQnjGXxb/yjlCI2
8SYYQerBTeEnAuXfKaVu5dovFQFikVs/SD3Hk8Y5Sq7GH68u5qYOuYG1fGW1pTVnIAshCVl3s7qv
QGhHW02+r6PDXIKonLzCPNWFL9Jg2emO2z47bNbiQ+7gRF9XZFKgaAgnN/quyIfxjIc2GKtVg6ok
vVjTKeKjma8i/cytY1L2nXkZ+qMzkn3LXOPQOAidCB9aWAWAJgV01pNnxhn8iuCsqL1mXUF4G+wH
yawplgC2pzujvCQJ951XszxP8tEhgK455+q5JBFCznBFmkeFcZjOceQs7qyz1T3k0ZVEJDI33OYs
QEgqhvvL23/58+j+Z2H4PzXW319RFcTMzT2isrv64ys6ympX2XEhX0VivDCkTFZTpFt7bbHerKl3
sw5JfyMF4MmnzjhaGnKzlLvS//U0/vzG4hOmQiCYwgYvcpMq/VpZlqWwEcDqyzWL1SelV+x7A3Hd
vtL2RpK+jHb1btb6Y4GgzFPtFrFDTd6bls/XKpUoy5THf/2y/LFe4VXRkPXiCcL8cXs+/+xDYgum
RrNmj1eiROSgrxMnEIv+0mnzukjNHZNMaXsbWvj/OZe6efv1//6q3tqe/32zep3b5P0Pp9Lt3/+7
ik39Gz0U939s52z9WJv+fihpxFOwjUEUIf9WxnLx/i5jI/6V9FecnZTyOlcUF9TvJgL+e8gLWOXQ
tBOnBfLo3+juWL7wzH45lCz6IN3kKVDeGg4r3Jti7tdrV/RGO6WdhKRWkwpoGRpC+C4OZe1HmaPF
ctFpqoCFE6EW70pRCigYIgXpaUdpFeSGEtXE03RMf0Mzq2xESHYx+QWyZeCOhVyChI54AvsRdIbq
WXFtf0J+KMNgarNxqfEAdra0c3op6SA/GkNicAyG4aOqW5ieJ2qTEXIeQh8sDmQ3WlgYetmcCqbq
jdIk/qx0TflpFiX2T+La7diBAtI5XVmelMLS+2tidRPiKHvupo4+yDRz0BC4AYtvrWjHQfOcxsn8
pte6aVPkVi/up7BhclyksXGzvrUqcnGnyybjW1OY28PK7IjwO/Zo8+SLLSnEibFUVCglZwy6BGlM
Zdo9NXnRl1tSCBt1PXc4A6mpQ9a2uTO0NhGtvb2EhH2xKHuLoml+yFNTnJuejWwfgsgcoVJYpRJ/
Csl8qkLt1EVo8VGFHLCVr2eM5+mk/eiT+K7Joa17bEJYBPUNJRcRhVTFTuHZuEclFkqPC/tuEk8F
fEaW+75RxaCpHenA03oOM53XNKlB62b6joy7fdR179N4mmu2N2W8zwpIio0FB5JA6m1Sg7dq9di6
Nzvj4ESlh2H5QIQpKyl9Y1VZQJo1eOesfpqX5ljzCsPWL6pmN7bivMyxDmFvlnPXGgnNYFsWULKm
5HV2/W6axGkJVSMQ1k1baPS9r09z9rLoFamhsaGjzFMOcse4lwsjtBilZ8Z15ElC9oiezDgmrjqW
srtCHfDDzgMoVSfcRGPbrotpjvzJtnlpdf2xk9qaOyUhUoUah+vhFqTWdOEuT1OCbWehHrMpN51N
EmrywYrKK9O6ldoWT3XWwat2GhQHbW8kntlPdePZSx0/Dq1a7UwTb68yNza3vCjey84PyBMRoYqG
Bb43wb2QARgZpcZjX+lpsqT6hO6ikzxFpZkaxE9p+kMVOVLk1wiiWsSlA8ZNLgQ2PlAUjfY+uenI
LNLUg6GdTomVgYnl3XfRFoA+k+GWctOLU0xubVxtDHO+H5pqY9UJ7PWlK9cUO49KPgbIhABXhsV4
oRkBEkmTSFqWybVASPBtTNBujawe4PEV5JbnzHr5zXkXE6G3D/G+BaLniyUsI3Qr07z0UphKW7lB
olSGxIXMeAY8xAQfStmt1LJJPlq0SEAX4/TLqvusJoFweRfC0A7dSIQanlqgkw7BkxY3y6OZjMAV
MqDKodbkFN8Y7exsUUGXhnrtLvXYIuLv6YwLgnmYFZAagwlZ9Lrjqai6V/xUzkVNIn3wCTXGRKqL
6T1T8q9RU8qg7grlhB49L29u4/lQDbWyTnPio7w55tFNSVbkOJLbO2KmUHeo1rtovZjEiUkFII6x
7Lap2pEL2COsJVQ3FRqK12Y9FwO84qbskYkirWVLS/qtRixYFhEqOmr4489FI30rUn8Wcf1thqYK
IzWRTO0yV92DmAZ7xUbnISN5jC3N4sZd9yg3FUx3ztqDbIQ7Fi8vs1Xm0kehNWrsmrbb2tU2JcaY
+f7NxauEpfYpHHLz5LFEcYvl/KjayglRJdk6CXlpblhJF90Ep5nUp4RktT3nudvXuX7OB8zCmU1R
aMz4u+UB0zmW8smLWN16taZ8o8B0VmYO/lgbmh/tWITfbWy95Y7ka4MzuGBNMDfKtR3AUnoGAUJt
KEvbqSuWRxUXmSuHTrNNB+1Eq6uReFLpleYJ0lPfq1Aqz1E5wrg0CligOovwMr2w/z7NGUZLt8ps
BHCWpARSr3Bl9ZXtMePCNZLA1WaRz8jEaGH0jXslXY5CHzSfzxN/ZE7ys8JuzdPJC5fuFLQwe5ad
QJd5YI/X/mrherEXmX8QrN/xgzgSbT5uT28U8lrTa+PE1rfb1iHmBBPewbipG44M5hHfpNx6nDnG
ahHcMKJKFF4y43rX4lcjHF8so7IOMzOSEq6+3QTTAJFJ5OKwhKE3p8u2d8z+pUiJg7Scflu2ZGFu
pxsLNG/OWTNzNx1pojWDa79qnqJW7oiknthesRLx2SnuJ4F1qE8+Oeko5+PIOLL91u+1SY++NOAB
de6jduQVlITILgmHA1vnO6eDn6pM6y4k6chikSnXzTlZdOHmhSm/GaK5n53ykMfavWlD4iFalEjJ
FRqmTbuEZyZCR7nqxUaaC6ZLVUP6kxJXH5iAzrVFTEsMjb9TyLbN7zJ1K0tTMOXEb4c7Jeq8CY3z
1FarWB6PUtIfolkhIECRHufZOJm1dG66uCBCtd0WavSDw5cmyWJ25alGfE6QMQetkx5s6btW7vqK
m4ogPtCcngHbQC41UxJUmX444FNcEknWOrnUyWpsss+ac7KqH1Ttw2Y0N8QAF9KvHmVtNFVnaoNA
RrIvt8cw0byJeUldRg8JLNnWBn9H5GgKvlYIxZPiBIbNqZWuhdQ+N/02UVPoWHwCRLiKlh+2KXks
WD3TIh1haoI8HQlA6U/mwuHztojE6zlRLJN7uwl83D4h0Tvykb1QT3o5VuMEBWizNO7YYzIqOYyT
dJUJIjKSYSfUadMpzdq0PgnGO9uJdomLys8a2ysQhLADpb54NaRDoens+xs8B3aKrHVwjkV/OxWf
s5wYI0JLc8dX9a9WVjmn1OSCAJ7XK9pNVc2qfSGdJmTOiEbTlpqDwxDUDaNxgHveOdUdYEtPj3VW
1GpAvrGLHu9cI34RGZww89KI+CcJiFFdnKrHsuoNtxnZPLI7rO9SJ6MWoUYmr8Jo4UEjaFndFDkb
OSy2i7Y2ZmJQB20dozFVaq6WnBEdE8bd2OfZygqnNZPw8zixKTcbBauBU9fchqNF3C2NpG4NnUBZ
8IoJxBzqUgAlYyPEsUo7Pvtl9yJmnQDVuiJp3MTAkCEDSNo7dUzui/ZsxWm1GQqlYUm2nFVb7JV2
2Kud32o4G1Srkgc3K6wb7Y10X61g56w5w8aMeAcya6gdL20Aherf1pxdHGfaRjwEt6lDUmxxxf9P
+Kxh9Bs024kXzwpI/nbfwpt0x3o+2HJ8bTSC1A3ud3z+tnm+rrpUQ7o/1j7/Z/RbvujlGO/GEcyP
rocRY1WTsieVGaPaJIPGqrm1rPS5itDRlj/JJcDckPVrxLnNltjqRv6g8p1LnLeuZMprJs9PeoK1
8kaQWNST3t016u2K1/IV+LMgKWFxs9wvcJqM1XxQEnmG9MQL42YVgVyWRAA9ltPa3iRJNQdL1IG2
a9w5IWF85GJNpk1uQoPOb5ZTSryxAKINuq+W5BctodaclFU419dCr07phCAGM8ijkNvn26PMNn+S
p+yapNKbY5BGN3T3kiJ/d9LwODoNOGhKAjBywPqbDLI1ldSZSOFrPYdBk5NjMDVHOVeIIC52VoIT
N5YjV57Uq6ILyJswvKsPkfPxQgNDLG+xB6rHFWC+KWJ6dfrx1W6tY9TLvrkwpUkmJ5DUaF0m9SMB
qSe9NzZ9FZkBigRCQ9qSAIVO1h5Hi3kunkFo07YBpntpOHMRiEoMoz0D5f9WTXTfIjtAlno8utjM
yEaJmJymi+0aBCjTFBBLgXZHdwiPG5IWf8DUbMKWzD4qepbePhYbv+/IWNHyuyjcOaX2aocTMaG1
302RX4QxJVIs82QJ9MhbJ0grexehxJKKGp+lM22MnnYqjV8X+2YKLWexKWv5nWX7alJh3ceYeTgd
U0g9emiuYvEdd/qusqqV1DjvlpAenNACITgAAFRcxFP4dMzpw8j2oaQ6BJ0yglYV0shj52ymkD5I
OgbSu+xTh6iSxTB2KITSvTlRXesGOWUaIdCcvxFz6O4GY9SMF3kkfr1mn6UWgTXW2HxIa7as+R7D
85bR8AlZ0CFs6R6oVDhl/EZUb3lm+ozBV6Oc+qoFWfWmIDPyA8rfXbycK8CDeGtknTSe7juqJL9f
yrtkJr0Pk0RVtRR/3WriNdLLs4wxvig7slipjMORqiqS7xYVZ4pBOiN3tyyyXcwLK7lI3xjMHyVT
ehLd2Sqna2PERwHBVYneR+rJ1TQ7QWSaxB8zlerGp2rQSB7JuXssmZQ91LPN/YGQYcUT0SkVcYRk
U/o2tclniERcDLnfoSCs2FQmI19hOZ5lmpcm/8wi4JmH0DIo8+SsosMJWzHTDWl2+gwdDp+0rU/U
4oy7wZvHCRsJFGbTgm/XyVmblLWjry0tpOtZ4Bv9sESqfipjF92DQdb5wZXEfAcGVLw5sih0T8Mx
8t2G4J28Jk25vRSaM1/1ObdI14nmuTkisE23WlfP7QqVG5noCMMawckvpUjDikw5D/RwxCgZyNu8
1NSImqbKat9RQqZUebGda54FU1RyM8SY0PjxgdxaLaBu3LOK+C23q4KmRG+JxzHmwfTkvr/BanMV
k46dCom4rqbvosAiPdiXq3AKLLPFV5YZJYRLNVZOpjlVz9rC+L5XY/lNaxw8KX0h0/Oj2FVyd5Jm
LPLNVPoxwcPpSot1IpHswqhMN+nzCnwfJt7SrYsWZrmE9Ghf8uJSXQ2gS0hUN8zHSCxwRzj2o5OR
DCwVe2h4xCQZc/uiF/3NG9bmYbxStV6YAbii6LDY40RsVJMmJ57Y+BBJPekCqqRlbtos1rWwLC6a
ZCizhxRW3AOqMuMRt9z4LRnKyMpZbp2c5g6uoIdUGItVLm6dxTjJ3F6N3EjR0uk5BZxa6eiGFj0K
F5Z9VkNK52Ag6wI+TEGiD7SbNMqteR8inXuw0wURXTEPLKGU2hilAyuTIve6CYV/IMxyZKMvL0Xm
awTz4qU1E4OoT7z+Z12vcz79PfA+u8nx0pd11e+pLG3cwYrVV0BZuFl6uj3nt3N8NMjUTpT0qnTI
ISgJHAOPHIshJJ32EL0nWSE9KS00pXVuZYl8xfaf3E49XX5laaUYnkBZTYSKtHzi0865ALNbtjxS
plLy5nHGd/Wfaejfp6EG48j/fRr6/EN0f3Hfy+wPE9HbY36biDL3xFAHAYXGhKv+p6rltzUNwBUM
2DLkCts2kF//CuNkf4NlEFoIs1JWPDdKy+8TUeVvCLRBIrCiYTB6W/v8GxNR8ydu6n92CgxEZYjc
NyoeY0mUIjZP/NeBqJkNWh3fAE2Kk+2GUH/qNLO/1Mmkr/o6izZms4zugCDWNap82dvLdFHzlhye
QobYzYqJhJyBFozJ/KGX0UjKEnhjJ9OWS2XqE/rJtGFjDM9zbejMPTp53g+4M4MEXjItYRO6oiPG
WkWrTBsLYbEv2Qo7JsA4pv77ds4JFFSbioi/uJNO42I9SWywfWlIpKAbzPQ7ZIV8VjulfM4k/DJV
rxEitJjtpR8TGQD+CPdr6OjRiW+/TUCHNn5Wili8WfUqptFefISiqCuO4QRO1Ox2qTP8aG5Nfdxb
95EsEcmoLF+a2kuuWYDK1EZch3r7piYvap9cmdOCnyQKJi+o4Kky4232zvQTmN10MaryPTSbt3Jp
PtqW6lztfZyx+zGsD5U1BTgGLlZkXpSohKHEkAoS/2YMlQca2xUbqbUZ+qN1Ke30Grf1tbQAKakl
YehR4XNEsLJVfNFG+yyfLqP9kuIT0FA+tC2ZHZNzMMV0GEBjjSV7ILOS3hoU6a5Qi7tORFdnZs5s
GelbNzX3Rlc8m/ZyiDNrj3DjNauW5xGmRKgwgq3EI2poH71soNUs8SLwdmYYY+iOLNeqXkXhj5PG
RSKFZ4Q36BWojEf5VcsPUfOD9TmbKdKfm+oem0/FLSPaW5UTTEVHuGuk7tmW8UwS+xiDbm1QJcJR
RJVNoljbgvW0z2rDd7SJgbHmdBPZKdJkw0NQsOrSs5O4iI3PfWT4TRu+F1n5VVokXXZ3kpqe0xiS
6EJpmHmRsjHUS49KXWqDZXkdyq2NXDxWFsPtEGQNM62trL7XlbrJOLaRLHmL3q4dJ19zSyXL0+pe
pFwKWgm0RlQ9GuEDFFJdz+9bJaTAn9a9mq4lYnPi5JJI0VaitGjV1HdG9YRj+cSe8aSWQMKqp0U8
Q3HZ6m0LLS9c1YWx0UFlUVEf52HZwSp6S9roEocIreX8PCO8xl7Fd8IyumqQI2B03krZmxiUXVgP
G6Mm7UaevWnm6lQYbQ72ulHVI6uV6GRPCpIM8I7qO1fQfmlFoAzya6YiOrlXYt4ncsrCsHGLYfzm
Jn4nZ+O1HJjy2fE6whwmT9rWKl+wS6guA969bks+gMaDNjo7ROKPSW+sRFd7k3UUmsHwsoc9cw+G
9VlJrUAfjzZ1hrFnq0ngljWvnXk69HG2b80nJO47OcoDLYMWPUdkSGhrNel8IaI3J89JZoMrOOfj
1bp9+GLbeVCGTdPf682PYtZXWhq0dPWlkQYT0DsDKN5ob822CWxZHLQqDczaOVbQBdxs01alN6aT
WyUxHUYJtACRfU4jrBVnQ2pfcsvYzGr4aJWSL+r6IGXESSkQc/Ep7CXzbogaXgZ1XTlEA4+RP5JI
V7T+XA4bYQgYK2+zblxEJ8QqQgpBzfEUgtJFz/tsy/qnYqckjiWjv5Qtwy7o7c3RgNHOzxytO1FT
L9Qbso/jLNCHWymtu72qkq6bTkw9deeRtf2F9AIvxwzBaCspgUh1ZEcreTApH7M9Qy4kwMqxgqVd
N1y+rUwabDY8qTLJd20bgnABvCuDiuuqbO+k2bbXUsKeo3Bfl+VXDWqCAz1kn0J7B3Zv1y5kxMbj
lQHoiAVWGXxMjNBv6tx5tstacPLXb04YtwfoyPWx7XISqCx5j5DzrEnLoZkj2qFRSvezNNjnPuTT
yk43XutJ+hWD6cUkdzAd9l4Y9dI98q+7W+XkVorCxWFtCh7q1qbVuZ2ivmblcu0MZBPVcBJ5Hu+b
uJUwEJbyxsiU4dDVKpyFWS9OOneee6MQxAXOmnJS5Zcw9Q0RwgGy1NUI3z5KHuPIJFhJRACVWbCt
7cQKhHMcneQ9pwZ0s7pYGPXgqozEhhXMXVcwjUrn6lEC35PROudZ0e3LtZQxl0lLsEkThkgrYjQh
IBuv1JBA0Fx2NqjhERs3hGRGyTNnPgFN81UN8XCYyTqXq72a2i9NPDxWOrCyuLUe26ShiePNyqwM
bVTTHwpECYWRu2oS0oQYyuCBwd4NavXFeOpz6bUH6nR4AdDNwijb2KV81iVBB6bIL7VZh+91y2Ir
xrLRJXw6pl1JumY2unRppVdR83txX0eMx1jCdCUfkLFvn4FRNvid2skdFdOX5fSZkWO3lbQ02trK
dEyXd+aoL+PMv4XZs03XBdQfepxlVabSl5ypPl59N5EIkC+bcZVF2hzMcPRdxchPZU2Ep0Ozad76
52F5kXvtW5qb1l0U8Psd/nluiFHomlMLQXXSD+x8D8AeHpQlfMvG8M6p49NQOi/Aod5HR70gFA00
vfuKga6q91E1Mny5Lf+4KT2MjV6uU1mWVpoxyExrJdtVwROtxwqFYFybxYEGTSE4oafNn0aipJ38
iqIfAPfIJH3IxakdlmatC4Mkp9srlqPx91QnDwOY2/2xQ/zpT3P3VDa6tiJzAFdXGmt03FZ0SOLs
mJjcv1mr1i9GmHODB8b7Q5c6K7BLrgaYQCayS8PGJJt0O6uLv0oTi5yTLQeT1ROCRkIsU6UYtuj+
sgMA8QzIwSyvE7gbgd32LBsEUKyZYXDUg98sWpbOCq+ybVEtLWwrTHtiJaCL9WgCZ8QbR+v4Uk+v
TaIfIqOWvMIJL5o1Fp4WyTvKC4NzCnFM55xF3m4njhFNHjet6Nxq6lpX0+VTlH2gpAdCTiqArxrz
yR6bK2IygowlBtVyJt2xBI98rS4e5KzczUq6smMSIAbMd0Gtlddmig9LmSocbF3Oeq+td6bR23us
b0g6O7xQp9oW07Gzp/xit7fTs8lYvaadQyqkMpd3Bf6lzNF2tWwQrjXb2zGuX3BRRYGWbIScSveL
rTmPjqXOi6s5NdBgxt5Iamn//CnnHR+bjmRX9IZrgpKeWYlZ/iCk7/8uKshr0qAR6A67WBq67Sxj
H7KljuGu1G8biTneTQs01fNRbdUPeAUrdVC/egpNHRS6+jt79z+iuL8a/zrC61T9BWP/f4m/5O/l
168t18/H/aPlwliA25jGRkXGrOAp+UfLhRQN/uwNeAGt0uBPfhehKH9Dn24r8ADw/d/grr+2XEgk
gf1oFl0cUjbr32m5rJ8QlT+2XMgtkebj5JdRyfwEvP6izM+HsZdUg/UV+59tmhyaVjtFdfVR1Sr7
TzUPypDiUTMf+9De1Vq+Q8B7rFOctdle0WqTXaP8atUokiWYErE2/YgWLZiL6KBTAHL7x40bKAh/
O/VNChUSyJMKQh5BI1463JhqBCjKrshYo6MYPpQGS8QI07yqN++0aaq6Sa8OQWDZuq1Xo+7OdRDa
vonwfIeivxVrw9419uXc0cBZFjNBL44PU+z260b3C/y45O8SW0r6CqhFQudT1xUWs1Y/L1mJ8Snx
ZVIb+4uTkbOE3PU+TPcJinZwPmD4yJTJiHlfq9mJsa2jb/Nrfk1X6So/h9F384hskJoJdHPk8VXL
AA0thzzIA+NZClGyusUbVVB9ZSxK5u8DrE258hoWWMmPWLkvr+xOH5r8VElPaka3ZS9Ep3gRiuTK
wwCp1kdyV2RUuQtYD2las2W4FWwuGPfVNp8OWDc3Zn9XSeu4x9mK1IfoAkLX4Ny5CjG6kPa8Kfb6
l/lTepPe5k/556/yz19vX+P37vu3r/G7+tl9q5+//2/4Tt+NtbHWP4dv/ZNQZIKxJQhG5nwaRBDe
QqCb7KCi49Ad1kgMzLVec7VdfsujYWQayCNBmtUrFfpirUh1U1/IHyYNk1Ixe8A7eD/J26xjfbp2
FfKW48VHWTRGa4fkx/CcFZ5CaDZsRkJtq3OLhnk5c8RqpMUMrqWs+doTHl2d7XZjacAh8XsiKeFL
aQSx5JP98kriMHf7NiexwiOviEfza3YlvaF1e8d13gZPP7uANz3bfq90nyWf9bYu2k1af6r2mR7G
BYqjyVgtPSLBzAlv32q+8HPGTFsZX3YrJCOjqz/Ml/gjpKgSlwIRRbmbVJJUCXWoN3HPOkhwp8vv
I+kzEufCPBAU3QfRmodX8dM03U/am1HuLqYcpNILl2oEf5WbtMeedqWOg3cTANgE4U1StIowjhe3
leawBWOFASPR9y3tqjZd4n6jDWt54fa6aiS/5AdmUIHPvDlOMdRu7oAEVayN8KiFx/rAhHoK2CJ0
B/vuzUDZ4igrPfYcJPO7mHD4is+3N6sPQrrgAvYK9rqQzlP5gi16/I4fktNxFazsfGd/Bw3gBsYh
70fJBdFJrerAoEaAH6CSQkU+6J44yX6MlYnIbu3Axip/kM5D7PNfVGcf+phAHoue4qYEUg8ZiSnJ
sx0TQwQLWjqMno4wiiWO0AroWXRk7OJ1MKiGWrCFQfHzs/eQV9ZCmka8zxG0KckHg3W25buWXr87
lMyF6uzgUIOEDKR5bk7n1xf5HX1CgkThiVaguS+a78zW3Wj2inzyLTQP9wvZa3FNeCZTT5sD5kwf
kgp5U34lVMoxcb00esyabztZjzqYf7a/zoireGq8o+ktuXeVk2Uve4r1loWzF1s/nFF6xnKfG5u8
3s7avnB8K0fKGz3EyrNuk8itrUs5yMqnUn6Sc78e9hQy72pKLY/sF9CmuuxG8sZvig7bh3DnlkGf
X+T5AfasXgdDdOiP1vPIeai41V1xx6aHv+abnuT2N+W5P4rjz9/m9377E5njlXV8SRAvBxqD4N/+
Msim+VEdE7Cb45aDkQz055kdaORmk+wutLs2SxrXvjT6ibJQmT+47LWEopWFHqlh4mTMWCvUZ5yv
ERDyns9Ug6UaKRqllJvL6JRoE6V7i+STKNpGtcRAq6QN3Yq0c+EQYmiiB5x3IXvuetsaj4Ufjv4I
hmG2WNQB7TNC8wV9pEiQ5NT3vKql4t32kbd1H2uK8oPscb7ziuXgAsMUqCtGf2ddobXoXZbqTv2S
j2aQEzGfDVaNLsF13s1D+tFjOsqEp7NHqU5m9FRxewyZKZYbQvosy13iYDnVjJgwcS7epL6UrQ4z
CunEIHnhNPmJzWdH5kaiLv6cqZeOhXuBuUhq3luFIHVgs8M66Z51YyJBAMlEZwQA/fy0CoN8rL8j
I/fqlCNWB1LWV+gh6VtUiFzZBzf21zTXnf/P3pktx4102/lVOs610QEgASRw4YtThapikRQniRSl
G4RIUZinTMwOv7s/SN1qkVJLlq98HI4//o7oFkVUYUjs3HutbzH6mDaOn25TF9d5b16VHURcksRM
BkbLcm3WAiIr2HsgBj6Opd6xjrrydkbRnK2jXXf2Q2EUYVkTszl+GuNzX9O+HA+eh3YgNZN9FlwZ
oi93cC3SzRKzUMzpdequUQtIYCbIB1sVGARkaIb0wWU5vbbYp6Cy3eW2szOrFVAvq40N72UzkkZi
5IfemN6zbbzIM+ucIdqlLKY77DYfAfyco55PKmS/dMJ/q0r9r2ZtdfBN0G3/94b/oab0/ON1//AR
6q5KH7tvq9C//vbXOtQPMNYHrqDc/FqDgkyHKWUFIkDWYj+rQQUpNtg1fBfHhI26HuX9321/+0+c
3pjy0EPwu36j5W+vBfVzDTSJJi4dJ8bveEAcJgjPWv6oX9E7OoG5bSPMC23pOeh0M8VS0x9hqe8R
RZwv0npLQ/hKOU9Vx6ZuruUr3InOru70mVt6JyAdt2BXLg3DO60H58Jy5Zk/5ncp+3E4nLfD5E28
BiXZBONhUPrEytEJVfbDbManyjFvagdotZFjGnNK92PJvL5kSAWE6pPnr41tXY6HoqDFUmfZg8xz
76kZBk0UzGJbt1MV9AfXbasLFyr16eDLjraeJY5TUkYbZAz9XZe37kbYxfSeuB3GzwhWABAb/jWG
vodcf4jzpr6MFWpcNv5IpAg0QLtDZBZkmVPQzcMezHNyKSyZnDiZBveNo41iEzrJ0RPYuNQ6GUSx
+zo23fpRJnW3Vg9kp+PIveiy3qUlIADrqc+TxaRFSZBXPk21Sr5tS5bBmTHGNnN4lZUkTCGOAViM
pPVKxfIoMmR1gHXyg+zV68Zm2Rs8nTzCWNmpmp/RcjzNSx1fB2Vz7FqanvBbEFAN26jODwR6Efkz
H8ehhnKZnM5IgmR+BrbkDJ7d0Rdqi75Xd92xxpIZmdXeYEftu8tFmrabZqbYyqLkbo4HfqC+SBxe
N4Hq2IM0+sGNJXD8/opL/25qwFgDg7H8e/gb+yUgwMypjgv9cmohQ9KzJVWiCrZehUqW7+TQuAYi
eQ7dcA0k6q+qdq7eNejBqRkHSS/TiuLmUYvFBUNDiWo5jT5adpXfic7uwqKKLsomP6qlUPupMt9P
2J9vVwkN4gDzZIqy7LLNXwkDpHiUPTnDGZKsPQ/bXmbong17yRmwuq+HLJfcwI9gdYorahv3RPfp
aTa42xy5I8PzwQiRoQGHHeZ9biGvQUj7kfvA2C4S0Q4fi7xvM2rOyqK4LMgQeCVttj26dc8nZZdH
4czONjXRoslWr6ju+NJZFtC5eYLiIxjvI0LQ/w+msP/VFlwyYXF4rHkO/77mvumrhz+Oet3z62+X
23/+7pcV13X/hCe7BhLZ1t8p3V92/vwJcHH8aKicyRYjAujrzp/sMHt1yROuDeZRsux+XXXXPxKQ
VwJB3BBRtPQLfmPlfW5UWoNbPBdACO8Dm0VcWC9QIZZd8ni4vRNKYl/zHtHpWCf3mcgfyj5hyFRb
075of2HytNYB7jfdhs9HlWSBQRakG4Ip5/lqz39IPXRO4AUbBNIdflBaBsVpNqfl6eCkF7NaY2Y9
ccjK4ip2E0iqJTuqXCW3GatsyHsEpVaV/RWF8VvFwf+bdIx1qA4UcrXQM84Ctb52eP795v4fN7vX
u5u7Xfg//1jFBE+K6uKlxeqHv/JrlUH70STuy7R9DFaCJ+mvbheWq7WM4KanLPXMtQ/2d7dL/Emp
gnE04G8R9716+P6pNKTDmok5Bm/d5yLkN+55buvn99+PzsW3AgPV9UKh7bW2cRkRxeW6JzHDyV1a
N8tJ2qXOJh2H5FC7wyu3MK4zZ8DL7UFYpV52HQaDAsmsWnOElIsjJt9IkYdE817krS7e+/4UbQcD
mX85exHSqNg+UHm8FYq5R1pkNa1maglfzc4luNh0l6XLp8KN3zkGRK0ZqdG5UYAoqqZ5C4bmBpEd
MuI8IcesmxmnDrVzxK2Nj6Nb3fdjFY5BkETsY1J2OkOt2htFXOYmmSwkSeRQHuZxFRxJ4OUWdp96
kjtEmq906Tt7WLtv8yxprpyUrojrI6ZaUvWmdsSHRKUXVendmIkcNq6ptgJTzZYfvqjpfAN3u+uC
9JrZxDm4nFdghA/KRbdQ5rpH2+DTSHeJjfYB926JQKPmkMHBMXt7h4PtFV33T+T7IQqIabAjxTgv
++V8XkzkGE7LtnuAJjqa5pNOig868i7iZNJ0BNE9CMfIt/6kXEarIy9u7R8ZT/Q7S2J4rRr2T9bA
5lrnIKBRj6GJe51HxbEOGPTZ8XKAvjU9Kd1+goAKGcMlv6/I52NnMXDL4y1ujQ9NNB2jHA2jHdY2
EmLiuyhOMQoRmpAWn0hpWTZZg7/Oq8jVsqVqLr2l3sd9wd45I2wRXZrJXhVWgz7aszlvCmU4F5Wi
nzWYKDscTiEAPmdNLJlOam3J16P1IKs5Q46u09M5TV4n+P+pf6oSe18HzX3iGvf1kr1N0+W2TIC1
pTFnGajdDopWfYWzqz7v1DheLS6WpMEYjdOl0u+0ToJD2XDHyeJxqES776hHu8SOdmAR5SkVVkZB
OFVn2prPJZKCgzFMtxqpIDCzzne2dkPfzUaJyXyisYuTQJZEtek3kQVoAVdTZmJ3UJ+qPt0z+N0i
kD60AV9QA0Lsq2Q3NOkmiZtjTd9Sze+Z34CLJVvI8LaaKUlXWQe4LJuhbM5asikq891AKUpG4c5V
5c6I4tWmQLxMS7SHy8MRXE1+cZDqykwgJa3amHQfXOS9v1kh+p5APu2+wki0i2CCbAzDupS8gkE+
xjtTKsj+w0Hd/v628l/fHOv757FGWZnGZNl+3ayu7vpn/7KrOFvzdf+k5psn3Rfd34vc+pP/u3/4
B5sffsubuXn67//xWPdVt/62OK2foYdX2tS/L/873dWQKL4ta9a/8GVxJ8YBrZcJN95zxeeMh78X
d9v6U0qHLSR//GWz+HVxdwP2iq4HT5sxhu1BA/i6uLvyT/aWPD/w/cm8Jxr+dwqaz1l339QW+HuJ
ElmPT0wRdVLworZY7MZmi5whvoAWfiYXfd/g1D8Y6GnOu2UOTlM8tGfshIODb62xqGqmJy9lgRso
WWQQunXUn1ZVnH25Rbi2P46JXKlhLz4Y713sTytnCerliw8mMedlY+GYIfHRLUPEvqTdqInjATK+
Mj3JrP/mml19+dXfYnUpH18ckIVXWkDfUSqh5lursG9mOo45koc6AWWUTYR5VPkKcLHR3f38KC8q
SLQXri1XySCYBlsGzrqz//YoPbhzv1F+mII/PJ+iRXQbQjYJ2DGEfVvx+ruN+9a+auYx+bK1+Ncz
aokX31BQs4JQY3xmO+s3ffENI1+0A4I1hriLl78nLqI41bPEQ8T7VtPxFxWrvTfuA48V3NBAS2nU
9fahxPF9UUjtXXai8t/9/IS8rG45Ix5XGScX/JKVkLR+6m/OiGwcOmxRTILOJIw9nBN50lo1s+nK
YLTQBEtyk03jZdr2+qyZ0fNiPElOPG8w3+YVlmvXCq6NHrtAqITEgfSLj7dekG/vw88fzyPMix0J
TaCXqC9/kT7gyIrJfhz4+475dGhmjvow1f10gk+GxnNpIP/x0to8WFbWbQPlJgeiPuozZCndL7Io
Xj4WfBxAL6wZPKvoTj9f42/Olrd4cOq1SnZuhkID21zZ7zAq+DvZmMZ94gbz5S9OwA/uGleS60nf
MYAH8vK5sCU+lDTBuR7g6dwvU09/P6+V+VoRfbJNVpUJ9sfxU8slwDKlO5zYLiI422pOjSgxbk30
zL+4Ki9QZes9w61s009jSAwi4MWdPOHCbe0C1G4kPXmtumjaKcxgIUKA6aRKB71FIhf84tS/XCDW
Ep2HFtiYzfPDgvn8RrX7RvRBlGa7Gl3/wRd6OMAxr39xvn9wFLYbNqU70mIgDOsN8M0FBj1LZZpH
OaGZcLE2XpeRUdqL8ubnl/W7M0g/U4JtZE/LDgI794vDpCwTeZYhe/Dm4lVNYOgRShb9p7zvogPD
Ae+QGaV39fOjAnt48TStU3vg3ry3Viq/8+LbdU6FjcJMnbBmMhadgJUzPjnWRCVfA6zfl6Ol4+0s
CtcMR0JSKfgqEmDx9I32yLyRFhemBAcNjEUv63VutAkbD9JG1kkfalLtEtiFym5ubpSsZLuRzjLd
ZJlLc952xWVGh/G6dYV2Mdgw2Ed7G+lzZu8U+7T7ZlqEpRm9SvyoRgfKcnBAdmLXF5xGFxHNkEy7
rhIMuknxmDZqQgmLZV/3JU4lq7tLmsm7MI1yxOuOtfCU+ySLN5MMKLxzJ0GGlQNsxv/Ry+K19lMi
t32LGi6sYLwMx8IevOp6Gqr4pPHqwj8Ii67fNl+G4n3nukvEFHAu7nDJIg/2c9i6oZVB56Y/2DHi
E8YoH5DLKiwr66zE69ujboLo9ZhG7R2hc0D1S4Vy9ufX9Ed3EsuRIB+NaoXF6fmdVOhssfGEu6G0
SyOs0yI6kFTi7by2L0OxFMNFUvi/SkFbH/Bnq/J6H9kOTRHB7/JfZkiPpL/0Im7csBTK2y02k0Ac
8E1oG5X3u2sNax8SMI5k8T+6Us+/HxLWnNIp4FA8FWfWDKEmSpJ8C53WOeU+n/c45YpfvKt/cFLp
qSFzgQKy+gRentQ4JgZxyb3QqoPuVU7qUZTIInSsSIWmpD4hP9vc/fxC/uCc4iGAve5RCTLceLGo
solNsDo5fFGcyns6Fh6yCR80bxvLk58f6ru3mMXqTf4yR+KIn2Gg3y5yOnMIc+hr9MYrGYW3ljqa
Vcre3gyWV1ZZTr84nvWD8wkDlzQQjkdd7b4oMtAEA0EkYiLEskCBU/rBJ38Zi4c0WdI3fV7a945f
MeYwa2UtYana5caM5ASxLndJJloavz54Y04vnufLvGpjq0lCp9IzI0FSDn/xSP3gSvisjYQ8+IQO
grt9fstFmqgOo6tlWLVVcN73xK61TWRuvUb/Ki/qR4eiHvUDC989r9IXdzdMfA0dJJahlZQVqmsj
PWaGQcoSq/IvLsKPrgHdLJ5YRFis/S8q+jmxNVnTmUTO4Ebn/RJpZFBMS1ANpziIuyI7o881/OKo
P/iCTPCYhQEL8lZi0PNzWQdBOiUGappe5tUuTxA+K1vPmz6e7MPv3tXsIASbY0ytSNBewviSaZHF
rAdisEhvDDMHd3e79LQvMkzR9AaKX+QarR/9+SJIKxoCHH1KyMtEDz7/alGCwSXwwN3UXguExpi7
84A37C9uxu+fVX4zc0GOxOrOaPP5Udq0M3BXapf0t5lBkJX2B1Em/QWEunpLrJ//i+PxK7//XqwM
K96O62VT7T4/YpFjPS/sygw7jyj6MEvXAFiA2UOwt7o1PaeqRRKFek6aUz21CJH7sfOWTURHBgy8
32Q3MvIDtdNAYIpw8rzyTZ0OWRXOBmlo27EAfVHriTLCLJfoJI+z4Y6qHR8vU6jiMY3q+ZCkYvyk
y5QJY98V9r7F40dbUCRjv69H3q34+Nw4RpnfphfTUqr3U2ZSthjSKa/qRgX4111dvGsBiXsbx4z7
GJu76p+Susa6PjQxWIlR2ONDVFN+bYOILHe21Fl7xibNfIRzT/gtl7681X3fkjwm8k95oqOLyJ5Q
3SC1jtBHqM5kXtcacKvyVpYJD5NFLxW3dv3g1g7KoEAWcKGyNJqvXCOVDGu9ArEz4Tsz/dAyUReO
QbYuiIgei1iXL6hPjC4FStfnGESDKZ6ebMbA7PdjrwQM17Xlbuob+w2bheEtzcA53ubFaKGdKcSE
ymOep4doUF6xIQzBQebrLQzfBhA0b5NBVg0qZsE+bqrtstjnkPfxZyTzkh9SfJiUTpPoBEIlxYI0
0Xh+JKDLuIGJgYG1biM+yOjmnMJezZ6Dhjvmv1ASuo+YWJNPnj0g9odVG2NfScf4ppjJr9/a7dhc
Ks9o7ijdum5jRCmGzHRYKgJuyxbZZlsaOt6A/RJIm2p7xcc4FkK6bNEdgRPd2lTzRGXK82KZov7Y
e353W9SllyC69yCMCsagp51dCWA0ix/ckPzTovebvPHMtAqGpxCLknnbBIHmtKZaE7yQVdEZV3BC
XuLOY72ZMZ9Wmzk25LheW34QlSiR6Vkk+oue1J0exIuSbzJcoA3Cy9z3X41+WR8Nt0o+kv0c5CQg
iui4dKM37yDCVsdUVBWoF2Idrgdvsd9wILPYAkSp78apWm64r9N6Q4QvlrlaMZXPawi/G7vkJYe6
MmovPfK5i93PF8vvdwIUEGtkFqxpQN0vF8t0cq0CpJwNHNV0CTbwoAmjoH/Ve8aI/AefPxr1EWLG
SC5p4Rx/fvTveyEUc6Q5wS9niMLWdp15fLvNsgHr2OSMh03FHGFjlUsbKuwAIbRrHM2d2+x7ByuF
JlkvbLQKLgOnlpc2Fzz03X48byyQvj//UN+/qnicPba1VClUYu6LV1VnlP5olJYXtj67C9B3+ZVB
EgvxX0Fx/fNDfdf3o5Sl7Fq/PENTODkvjkUEiegd2SFxsr3xONXDHJLlXZ3DG3XOZm/SHxJXVuGQ
DeiTVIpBxyWsc/bXNLLVNSj7mYXKd6r9zz/Y90UCkm/38/YXWysRb8+vS1p4o7YyIkJNhcbS7MeA
9AnIOvsaq9omyr3qzuiG8Rc34wsup2Tk5vC+WSXi7L2x+b54yS0Z6hGo115IXE980aQs+LQBm2PV
M+IBedXvF1ic2BlzeSXJezsWS6+Rd5ipfk9mbnn/87OA1eflO5CGsfTpRfLR6AG/3J9bJJ8bYhAx
FcTQnzpwqN197rEtJGI0arDFT0S1HnAD9RdxjD+SqQO3zyaiojqNuYc/DjM9022wVPI45Rb4oLJI
VnHO4sKNaBX1JUG/uWqObJlZ60AhTKdx4zMuVlbLuKyJhXuX96Z5QsT0yJjBapEFl9rCkgKsqSEc
oy4AcGUWr9HIZpHcjrPrvWVCVKGhm2dLh25ui4iHqU8vCttGgTnYFjr20s+BrNM2Q7RTQVnedGU7
TkcB5cPDy6rGWx82s0BW2c3VtnGAKFlch3uBkr7bihFWFROY0kd47GLUeGzj2imw9femf1rMEHeQ
3xm+pactMo+idrCPSPvSFY2+9RaYcntrgWbbs+6KbdR54NCcbDaXMJ089UZLWgm7HoiidTL6trGE
nWu+QuTnVVcDawoQmEkKxNeJWdy1fSy2yURS96GbKhpeSUOsEzpi3wERmHaI1lcvp7sVfdtdTXXn
foRiUhkH3otF+VQOs9m9SRfuz9slSFz7BDh8AoxrVhlwD/wr/Skvbn1cxqi9mHTjDeetzAJnm4to
QchMZohzzEaC0g8zzJF0T+CRsq7tHG6QkTgCEJDyTWytqa+Qe4I3ByNVaFhUQ4vZp+my8Y0ZT7iV
vISBA1cz9sBBk2uONShtAAmhjzHtvRKmfkyiaCThco4fJTcRk0+SUR8oenH6BqCeUP06BqYoEkmo
0BJTv2M/iZyyyFQEKbPGDHf05zEFfKRxu4VOmdMpCLo026S5NpzdSHzQG60ZEqLLnotDN9e+3o1V
Kd+Qb4fTW6ti2jdQerJtLUW/BsJGeb7rjAkz+lJxm25SnZMDDbRRXiKPgM2Qu1k5b0hQShgR252+
o2rQkAGzAO5JTSr0TMAB/c+9KtLythO1sapkR5fyzhiap3EO6oTk5AZFK2Fgdr9NPaKv0L+qAndm
kbjn2QKsYgN/3LfPg2o9jpwNUDSTkwCkq2fw4Y6jvQN0EHS23TIO/Qo2nJrzSUfmbWJVK48vcI0H
b8wQiVVBqWWoFu3mJ6vC7j52p/HEKAM/3qURLsRQWoW4X6rZe9d3/YzAvI8QANo5w4RwxrSIPGpK
U9TaDfyrLZQVLBUwTKb3o0EjMRRTMd0vxmIDdcQ+TqPIdOpDq6a1son9e6M2ppRxK8K+0AyctqdY
1eZtrzsozSk31em0ONmTK7VxHWsTrkxTpMMDkgBlbkdZ4EluA+PNMMG4WatK47oEPw99iDbNax71
CLCjNxTv8sz37gc76N+4VpZ/GgdveKXiJluBb2seVeno5dYOmvih6KQ0Nr3Z9+U2yzuHcHGV4Knl
OUNeO1djXeyK1vKpn5uJcTgba2xtvjdNNUEDM3qZUU4F9BUGTYDDYjwAdlRYwGr6wrosKKqLbZu2
dXmoKPvfDyUG+m0BxO7UH8aGx8KNM/tokDNX7fquyplE+an/qCdU0rsxh7V6JgvpDPuFneVVNLXj
/VRWHtBqr/Jvc1ztp7ptCTm3i2HKeJ8v8StriBAuWrnE3QMS1YdWNWobpCWArvZUV7NwT3ixKDyc
9WhXx7iYzPTY9BKTQj6U6UVZqZaY9o4d4Fb42Hp3CoxYGVaWF103TV3fWUliwnkJ4HjubHvQHwUs
fyqcOMNFwCoZ09KvetBTnNh+26oMnbwx5ebd2BkBZFyeSjRNCw3ObWo7yZ0Z2QKuw6IQA9Y45Q51
ataACcyc8VXskxDO5LgjBtoPumk+LEEQfyKtLvdOxro33nKlVctcABknp2CkzHbjwhu2CWkJOY5K
K7jv2SNsoDtl+S7zM1oDBfznZBfkvXc7RLAVtjHYvI+wHODgCEPmbzszbq9bk0FDaPVVhVc5Xcip
jhaEnrA10ZZ0jpOkoel0BjptUWGBUX49PcQeAasbm7r5HtzX8gCINRpOkrriLdoNgoxBLmZ/Pjkt
6EgXNBGBboA35S5izjBKJeDorDl5iAx6675UXaNOkkp4cWjaJcHtWZQSxAhpAN37VDI8+NIh/P/i
q/+g9vr3Wft/Vh9rpZ7N2vn5L6N25ul0sFBE0e6RhABZFFVfdFQWWqm11CV4KLBX8jqtkr90VA6y
bGaxFoN0gK2eWEu/v3RU/JEj3M+9MRq/pBf9lmo7eNHWWBWDay9PyBXdj+/+RcltB9y/jsJcHkW1
+UA/Ql45Uz1tZsQw28VkiMALrj5GeB1uB1l0J1HfGrdR25y37N0OQWFgcwAOwc/wTht41kZ/47DM
3k3KAf7lOmSLLq2P4w5JdjYNj6Wp3i8AzsLBmK+jBtKZFGXB5j0AQ0uM57HwFkbdugJkEENDUVb6
vp38d82IxoUmyxk01FvTS8S+6mZmmq06s/zS2KJ+uW08q79Yxuwp4u3X1lCY4GaHZjGWb9t5GHa6
neWpbdfdQdgkS1ilJXcZQ2UYAFP36BjmDR+lJLQEmkM9KvAaKJYqLP8b1cz2Zbz46b60cB5WesFB
H6S8yXhthJFRM7Qau7NOkUk3x321g/+27LtRwSCuxUeIUJhWRp9duFsegKEOb7KiuWFa8DHKjbfE
0dic6dT9ZADU8Kc0eRPlyjnJ5XgS1Mh1ELS326ZsltMF2tWXGeJvPbVvatpN5WcPxleZy2fpyj//
9q/aGIb9//zU4am++FA+6Ze/6v9CAc06TPj3h3rTF/GHF0j69W98VdB47AVFgOWCtLHPIVFfHmsb
tjy1GbrfVRzr8qj+81g7yG48hMIMGk1Uv+uI+O/H2kISvIpr1jnkahT+LSI9A+fnWzWeaBe9MhHj
GDJ4yF+2EojcjcY+GtYg0Ti75NVhh67hohpnE2MeYJJNw7bJI0mAMrvrpxzwW0QB32MBS02dQexp
PQvVl4td1qHa384OibNhikcMDb/dLfckC8EVdFVNywgTBvxln/8sQY65dr3t7EkFx6aI2ptFVEEQ
BmnsgF/zGzvbJInlXxNaTf1kTbYXbyJFMg6lcIFbTwSx9bG1uDhZ6U53WUKEbRctHBZye45Gsmmk
eeTdJ2codk+2Bcuhz8kR3ND1TPZqrN4OJexZ6V7yVr9MXNA6xHBPo//KcJPzHEoLxWw4Dvk+wgzp
UrrY8cQbFE9UM51E4EttbZ3wc2mYZ2LYFZNrHls/XvAduIIdU2CKB9e+UwHqUhKJ7Vcrb7UKMPRG
agexCyxA86Ht5EVkjCGEpbOmhbCST9ezz1bZyLodKDVMr7TTjLjZrdxxa/LZPY9YAmtCzPkHQA8J
RCnxzZEm3sxfcZYQ4cKWJu5G9uIeCup+rsqjAj4x7cuWsCasBZ2/gMbCK8Ym4L3dTsG7Ik0HJH2Z
027oLk9uWNdOu/Wgab012LXeW23N8oZ023ga7dkhr5ww3leDKnWOpjPDV003HFMqCMVuQ2AWvdSG
hUhugsHMb1Ol1EXmr1qTNBbO+Uzo6aFjj3hW5ERR2XnWnzKhwiVqQ/2+wdqd3GLliWf8fuPIZk+3
oPABWTZ7ZY3UlVWZkD+SapHexDAqYQ9rKz1DS9sfIo+0llx25bXp9fPenIW5H9nVbEw1vR6HtvBR
wIPrM+GfA/oa6KFbVcy2yIjIZrSd6tOcjOUZdz7EX5JF2IZFAX2zajh2stbgoArQJxVumLmrHOLl
VuTPYJf5ZZyNyy6OmsfY6cddRqP1U6XYW5L3CNglKhkaBVY5+6eSV2eNsJUovm0K2gPnYzcOAd6Z
qP7YTV53n4xd89amRVKdEKEbLxtrFMG1AGlMm7uGqM0nt9RHFQh1Ny1B8dZsOtyk0eC6V9CuEfcv
TLzfsyHXb1G9EXpccWisNWpOIaMQ5uSKzMQtmXfsRUqzdS+jKJvdbWNVwaMox3m1ndrB7RyUg7Ut
Ae8yo2C38aDjpfcB6MYjI89I2fUuIfku3RdelqwUz2A8d3L25rtpMvMn7Uj0A3YzqXNNDLe5LXTP
Vx/osZS4eewhOa8Lp3yi+BgfpVBmQpJEWquHPMvpZSajrg6tOWbgbqTR9IeE3kO7l6qO/BPJJNMJ
q5lNVcj/IwWVexb33Dx8R1YnfOhtxGZ4nhx2Uex9CSqW41DW58RFZOmR9F5PH+tO5v4rq6LRUblL
bl2zPe5ZgfIU1rLNA+BsEqlHSp0un40TAd3cOl8yH5EJoMhyNQwpOuNJF5jRBZ0k3vClMmkJTLS2
EIbFKXtGO7MbbDcxSH14KIOFWRrzKadRCxjhFQRbIL9JIPCyT2OcXMQWj3XIqWpxwmotTjLBbXfq
WA2CWafGHmzCjjZX+2hPtJnnM6lLc0ncjSMgx+z70YsH5gS98Pa4tKyGhDqzaXaj40bT2yTRaNKg
sVuAbMt5YotgePUucJQpTvwlBUYCf3RqzyZCph+tZZUk675hQOPMkQAw0FUkvY2FtaA8WTfgW4fb
qyXqSPvw2vuos7ZBUWUJAvRA3sNmIcEoGWYcwmr0I71v22KwjrZZgX+3o6TFGBVUGLxRHhrlqZgX
EZwaZlSN5yU1UrEjnqLCkq/9/moqtLiYa/og27lRHbHSbRrXJx7xAeNmoh0JHa3t0BP7VtSwYR5E
ZB0Ez61F1oJZ2LsliRFiuszvaGJ0Xfq0tJ7SWAHZt19Kj5nIuaTVl1CZNdnRHLiN8XiXEo1ITOdr
JwYUSXsX8jb6b2JVuuM4udWHQBXDedRidd3A4+lPS7aH9JZMkTkAmZrB2s8DKeebBUjYGTtchyR2
Xp1Uc2aHz7pTZevC+zH7Ymvki3Q2JWK5mBzu3HmvsL/EuyweGAia5qwCbGhID0Q2eGdkYhg1oIbc
Ox+1S8SsGSURevo+crgBrJ52wTJMJKXENp41kA1G221d1lbN1M4AeyVKenUIVWUH7MAfbWxpCRkV
obMIEix1IPT7uZcDo7GG3hJgjwyzo59FORN+J7OcXeTMZFsNXpoQISMS7Dz0nJnJybqVakfiSP2x
1C0Rc2JCENT2zJtYrSP3PA365km3MS23gbSpeZtWQ9Sjg2tDbdmvW4Q7lN7JuivNEvM1YoZ+3iRF
Aeq8QJSJZLKYz5d4HN86DsLUjd1N4WJBwgh1NtoPblObtCOjMR1pT1jp6ZDH+qwYtC52HqkZxaGs
UYscfMc1iAUrlxQLfR2/c+Vd7OYMxkqn/0gM91xc+IMz3fJ6EnRBYhC+tGfi4NGJJP4Rb+nmy3k2
upJR2mjfZazLEfhA6TKKLHrgUZxg7zVSUfEo6q5Ot/bodn1YmWPz6FcExezYm4Dxw58CCW40I2GA
u/DNY9JOTBdLIIX3s2k0KKDYRACx6CyPOtsXn4g6EB9BO8kOKjRICXsUbrbrHAkFoZ49ph+04EaW
PibxZVh4vvUpHhuQKqIZbHgeqOjY/iw1Vtkm6Jjg+oyRscvntbyptTMB9F1y/Tjpqqe3Pa4ZLF3r
DfDJyQBtQ+HZvI3MgEJF2NgYyMzA4SWL4kaoti23ilGt2tQt4DEACEvE3SQDWnbtDOGK3BA6X6Em
swf57mIRh9OIGQB3BYFw2/r5uJ8bicOdF7QxhaOo2+sEJDNk2j5L3vPMBh8XvUAEcBcvijY42hUp
r3EyUIR4BLnsGzuZbnBp4DpIhfUBSSpteWYKvLeWRXUWFQshO7uF1+Up8Ghqj6lKLGNblwyvSezI
wIiA/JvVRgsSvXYL/SK4CXqxH2ig5Q8d/6SnE0njc3oA/dEgcFPn/7dKsCx8zvlaWxz/vq96/SGt
uj9Onoqn6sN/++M/9eNTpXE2/IEJ8483qNk7bPAfP/yxukqedVTs9dd+2XwZIG6Rw2M3QESDwo/x
5N9NFcNyAOOiKEegz5hqtbV/3X4Z8k+iA9ljcUsgN7fRlH3dfxmO+SeDNiBMgJ0+78z+Nm5cfVG3
/Czu+bPl8h8RjMd2jHqSQm1N8UUtZa5z5m8GuctUTmlZJ6cmVPJir2Ew2/AolqitTlTFS+eWfSNk
pjh3JtLkE0Oo4UFYPTVXZssEsNs3J/ivz/eti+DFJBHVCjtUG5U6GnvEyd+J7BnuzrnPHIBtgZw2
ld/22BWGDMK22HpirtNHY+AVz3vdLQegOIihAn3CKrWyJFJZ0+XcAYC0PXZqgfyVlZTr+I1kCNG0
Q/8LK4qPd9DC2Miu+NuzFUO7DuQgMCd1JOYu9Dn61j7NO5kU/4u6M1mOHNmu7b9oDhk6RzPQJIBA
dOx75gRGMpPo+x5f/xayyq4yghT5ymQykyZ3cLMyEYEA3I+fs/fapH5NPRk6eUhcFjsrvGPOsJAa
reoqzlOiA6AkS+a1EgSW/N3nOj5DGxzdmSvDk0TpKCuq+rt39sevqGqVBn482tc5imoWFJnWLeRO
u+McUhGybZkERagzfrEO+lz1ANlPh+Wj2BFgEKWPfQpBjZDd2VyFQApBbRhTE99lWFYelR6ybu8m
NTJ23al70TWrEqgWIojfv/0/au78/3Vu/jstoP+F3R3jy1XI/ZVnL/URXXv5C3/3bMW/s7xggjKQ
Y2BsMhEE/NXcsf6dAbiK41tHoGEigv3P5g4eKFOo/JmKjJRu5qIS+Lu5I1iTUAbT6YXWTQyq/o/g
2svr8MfiwoqCPB4RAi8zxhkqhuPXpcgTacRvSmunqNn4KhutdVtW64lh0fbrheNYD0NtRgzssnbo
pozwlxb18aWSyGRm0TGzVjWJzMBaU71oapKz0ezzM1I/ys1QZ+l9jHdoU0Z9+I0gZnHPn35V8hlZ
tuiG4yo+7U53A82fLJhbJnxJEF4pKp4SdWR/9mjM5NVKijKKIbuaWBsCxahMkHGBcmtCfHgLYtO/
YumpmVumkBXBbwomI7NSm0A2EzQtnjrHWb4xlRijyMAM282NEFp/ZXFLaynNQsB2BaS0sK7y99Ev
qLOJcTTBejEWvuP5IdOg1iv/NTCn/rHvhXovN1J+bgN8bhkSp+H9178HBIPP7ghqYejqyy9yapea
Stmv8d2ja4hsjvmdrKsveS8YamJwyahMY0N/5DikvKQNkh4XNCGUubIocVEaKAx+ztmgEokS+oJh
fBoYLhZUuBjK+LulUxJfIPKYlS0NAhFvOFBrb/TohLKhdm7v/BYvA0CTNH0VhKykHuzdetxabVk8
jZ0F7C4y/OlGVFmNvRoINkgmQ4pT17bq9i3upvGuSUyo3hLfYrhQpg7M6tiw3Dd6GYpLjjhx4smZ
mTWk4NGa4QuNGRAruzQggBkqOKRksA2m52wItRtmyPMcO8nbFzmV8R7lxqQUu6ajQjifrQK8Gqds
6wfTNIvJtRkS5EIlqYAzY7SMwBhsMOeduWtvqQ2C4ErL41HlBGeFAK1RRW2RrwkcquaY9Y5RmzQf
EFPM1Tppfa2kfyU4MctzRE8Ns7WcABeJ6CzQrRMGJXivowig/wk6bupHuYInNSTaWS/5tnloyOCA
qYv08SYybE795ijlRCR2AfxQ3UprcxspGCve+MKgsSffNmRnQb5G14lvmcO5H0i2782RVeLajXtg
zSlPBaJLmVbqzte0NHX9PmnUNfxiO7+MyXJLVkVG/9ZFWJRqbhor9SUD4blwtdQcbGcQ4KRWwu8b
/7WbGVJ6equZgcOPBN+UbHakGPNg66FLsqg2rcgmtQbXTiCrrvWOREQp8ceI5pwl9+7XD/9nixFw
SyTzWBBoui9lxB/bcROLKellHNtBgQ0db4uOEI785ERROZyjth3Xcy8VHu5s5Ntp579/ff1F4Xuy
7jKqo4AkJIFUg2VT+PP6rSIFUWrRIyzjIF+3daEfGMZGe3BeyqZQyFD7+nonJsTfq6+NdQVHFCUS
1lvmg39e0KhCpSgVvcPPjgqz1aHX1WNeH6K6sF66aqy3SJxAlIkxBlDZyzv8r9prMSQkRo2TAvko
9jHHCUk7aFIMUP+bz7es/sc3RJdVdOUCJwqjwyV2/M/Pp2ayPdLxaZ1K8ourwp7EBug3mhk5QaIa
jERDxcEYbnO6LDZUX1VxNOIqvSKT2k3TSfI3u9XH3YK9Gg8cYj32bTw4x58nl5pcVnCwQhrRK5X6
dgARDtc/+6uk+q89qx8XYc4IHD8gcCCsp64+vpBSJmKQrUlGQDT0V2EaN/Ga5QyNLfIQ85dE/zda
jbEg7VOuw1pZzVPEVk1QJNRipRti2t/4FJ8qgcnL62DKo5+RdBoXEt1ktysyQH1f/1gfH15k8kyE
FocL5xH7ZM6LmkiYvb985H4mTVQrGtygBIahvQ5vo1nSN19f7+QIhHtDxwlqQAmDSkNIh3zytiKD
KIgiUmUwGqn+UPkcl8BIGUNHLgOSIKMa8nBDKRxcEl+XPAxDTZN0qBrJ+/qDHD8U1C1ULsgVkfQq
QoaMdvLWhrMolVKJK0JwpOE6tRCUyX0y3X19lQ/S1eUysE2WcZ+BJ9U+efaUYSj1uGceXLDwI90N
QVZkMNBuSDSa3jpwzV7b1EAfGHif+QGeaoekNGAMemwkiScpVqFsi7F6CcjNir55U49XzuUeLFYT
3DvqkglDyvvx81pasdrotGOdJWR0VwkyFsZUCTd50mPsTmKCrHry4qqEsF26mbdf35vPrk5by5IF
sBiDE9rx1SOcLcxNiGQy51YJiEXAslAkkNtXUxg07jwW0jnzwyFz6YJ369qchx9ff4Lj9/Wv789x
HxsM6l3cq8sn/GPnsEz4J0rMM9Dncc7xkYPWAAS+GvFEYAjw4zTaqphk1l9f9uTYvVx3OUJS+AtW
SWYRJ8+eVhWGWpfwNfVYK/AFI6+9T4OK0ggRbXJOrWaupYaUGch3GEXzMRxIbhFRkrqFSOfSM2QR
fmeuOl4Jfn8o/MfL2YWjLZ7ek1V70aRo8Nk7Z/bhxpp60O46eewe9FSfDz0t4sev78Ly5P/nLvH7
ethY0XP/ruG10xpeG2d1ptndAa7RbBeDqFjDPQMYWlvtLYNEa62Qiuf5gN6/uf8fX32WIJCDf10Z
ncvxz07WWE66roaKLKZUDAT+Zexz37kiT7bpv74gRyQWOUjfcBpObuhgC1IGKgh5aRlmWxw0UHlr
8nirTsnvutQkBKiTXjsAMZ6eEboWRmZwbzOBPNcnxd43IA93ca3nL6IX1jfvHhbwj7dfoaHFAoCM
35atk2cQIRjyP9sgPKMcroJKs64jCdHuKpfxVVN+18SSIWJX57angLsQaBftJHNFLG2sMBkT0kTj
5FDUSKCJvgPbsYyC2d602TeqlZK2xluGoIbw9FCXCrcMYs10w0QJnwgbt4FzN5TPqNbTDQ/+fAVX
4TEO5ODMZMvw14lk0e3q5MhkGxVpC/s07d5FaIdPukTqwwrtKkJBWUAtcLJGrnMvR+T3JoV+BXIY
LfSO9nXGfCBrCUP0E9IOanJkWNKsqXzWq0G+lEr0QSvmDX1F/gQXPyS9BdYVLUaPpL/1o0tVGhhD
N6Wi7uSitJsdNTM5trSEoPFaSUlAemEPvtMNVaysat0HTp5PdKZWwFXQX3I60GpCIZW22WM0aj1G
nbCIKJ+td9Sr8IbHobXvUSfhHKg4uI3EuCRoiwQq6V9MykzkkiITs1umUrRnjks1HUiwdNO+a+9G
oRVPqR81v6xAq2DTiiwXrmjqGPY4R4Adz6aONrIhOXk11ePwStmGGWmmIrqT9SAbPYNZcr3lxUee
Fct+EniExBEJohBycJmjOP3VWeP4aiHPvOBw3Gt3fBn7oW+Iu/P0qNHPO0nJORZjC2PWHxUFMs8R
gYWTEZsVrfw2S9D7j3KbrA2zyBWiX1jDVkM588nYGSrrIi216AkwrE3sqzLxg7ZymCC097u6ckFG
20SDm3nkFGXJxEnJp9nxFaHt8jo151U9dWicB85xP6cumR90n/UUA5fwd4waFDC8w8R8MimnvnYq
IZH6rOIDf7CQlrzEPYEODpNx+VmlLv3JMWJCh47D5t1IzOApTMI2dxN5VMbdlE4CubaUa3e1lFTP
RTfI15AjIHqkmJRchAfxPiti7AZJzj0np2OwR3oH80gO01w0jsTEw9zxvcw3XBRofO3MTHjHcDPv
RWIZ/oYzC6d3pkNdvVZLEfSHQO85HkLet/D3gwcPvJ6T0DI9TgzfJWcs6VcY70kmRtk77mIrLIFe
4R3ka3TA+PaakdSJG/Uoe53cr/SWBT7kWEpqe/ViZAlUJ2H6JcQCJcJZNjJFU5weafK7no7hi1Vo
Ze2IcREBTFFi9etM7griPnpaUNzJrk7WSRN01n6qDR1pcpJIu35SUSwkYYokrmWff/UlfR5XJqPX
EigVIccX3SQCZZOE06LkB0RDN6bElOi2vuIzXZwRtaIrSaihN3rZLGN3WuOyk7SG3ridL0/5Jmp4
TlYJTjjNS9XC5sFuC/WJA/sQO1bkaxcJDyvoA7k1Mpwhvdy6QEWNco3zBP6Xnlvand1lLRKhILEv
Cn4jy+UcjZa35+XGiEcsylklFQnxSrjmtFUV6xb/YBaoTwEzIXjiwi4rzlKx8UB4GWpbo+1oFYEN
jZ90jfYwIG+rk3YJ+RA/yqIlMyCGvPiG5qO8lnoSVJ0Ooa6xkSIJE6g6+fmhnoMwW9N+YSqHm40B
sYWKCBSsZj+TS2m9t7btP2Uin2ndpt1yX8fltdPs5m6aoCRBDi+hGCijZANQjwJ2GJwi0rMiAsqt
VktQQfqh0K4C7HqZxzYo2i0+L/W8DfSS7IWZW7MWZcpsuOwrmghlr9/YAsWTa9ZWQ+QDBzwCZ5Nu
uC0ntpdV0Svw3fUp7pjwqwIEezD32VkUKZjTekYI5YrvLR80uZqvkIGmt7I8LMicVPOJC2hrQRsn
DZnsM16MWgfAE1GsFgExW63N+9BpRkO5KItYQ9RkZsFWmZcnP2/i4KdQ9ACPYDLKe0jWUHaytFb0
c2UivozpaWbD9vd7SfKs1qDQalKyU4Kkma8ltOq/5FmLH/kX9PcG/cTgxkTkPltZTbhBimsEZYkf
EcUWaMzQ3QmLqCszomakHcrIqqMmFzeoLELtMPay6naaquWXlkokrlNUeI+BM9nGzehX00Ocjz05
5Ko1PvYpmvT91PCwbPWmm5I1XhhBcm7Lwd9FmZCm21GBS+9CeCk61EDD/M7KqVzYsc8JvmqsASdx
v4ii5ljDQNCVsrHrhpHIJaWufKbyMgGKnTc0RYIGTgRlol52g44bMAyN5ioN/cZgfF4gam/itGF8
W49kPJc58Q75PJuIzlLG7qYzjbMUu70CqWQTVUGmnSs4/ZWVEkMxcYNIN6W1piI6IPBZkPZj9aVP
PpHc9YRpl0rIuqGEzZ43x9CIJTb666QQnYc+z3io1ImgnALJCQzfLDlXx4adMCQglh4rrpluI83J
Oh0KEgI6rGRb3U8qkjLqm8jH37qq+iBz5grMvZ03v0Djlo9KNVzVsEnwnhFnAjgq+ubIvARlnlSu
SKIt7OyoORQALksl/cexISXvO4vqdHCEmpBbS2AxROJhqksSRUSdvEUixkqkxvF8ydwKycdoLoVB
GU5qu8oktUM1OeV4YTr82TF837D7QY59SQBVJWGJx2hO2EEjT1gc6NSknft15f3J+YMD+PLR6fIu
YtWTAhgHb0n2gTE6diU3K3BS8aacMsSYXam0P2WzuoWyB4g+VJJ6R1NJfiuFPt5F2ki3uJdzoom+
+US/7f/Hp4HflAVdQBvA6nlaLIMsFEqeIBPAnWVp+15GTLAdh0J7MbDGqI5dRoTBpKoUPYDCWUJS
atz8jjJE8UMma+QDDGTFXdt5QVE1BDL9Ul5kwyIQgsbrZaMp4S9gImHm2mmLZMAOgXRywlPhSS6G
MMpdSQp/Di2aw7UfDnruqJ3K+xBoZfpa1bavQFy0MbFEiKe2nczvteoVCX1C30/+LQLZvmDyMgV3
Po/7SyNDCHNBmWvvdGnlZ8xKuNBQa6OcJ5sqLxx50AsY4LPeEjABASAh8ZonbjsPJspGI8iM+zQa
O3QpvlY/h0yPbjX8NgJrV1+hK51JeUrJsqS+a1uzAviIKfxA/iCCUBF0GMYNA/NPCjL8PWriClEl
IT8ITqgnhKtreobl3SdGVWbQ9cMi8Pqlj6c4hfddQ740G5vgMlVvA9q+1HbZutTMGBRFWVO+UfsU
aKKyDN0Sac/rNOiqx86ulcDthFlq+CjpyTp5Y6c/AqkLKATJc12TQ9QTe2c2ybtBnaZv067XvZai
kaVoJhl2pXHt0onihByr1JjaS3s2I8CPzFXP2MKgelbo2hp3TMKAYBocV+fUp0JBSikl0mqwCdn+
pkvy8WBsYLQ1oOxx+/H7nnQJ6kCxOsx7PZkyVuEpU1a6uKHYC4iAZLnEBvr1y/DxZEYvgu4penCG
hfAUj5eXjDJHDDURuY2ai4PdStFjMbSZp+gFa/7X1/q4lAmGaFyDbqUKnOPkjNoVkg0DCZR8oqCS
4psC0Y9nKvDSlA70tPO12sIDAb4lXxhkDX3ThPt4a9HdMUml4cB8VD8lIymTmso+zU2nDu2JeHm/
3EgT6RpGh0nSMKL4m07wcuuOVxkAOMRuQXVZ9PkL+PLPlbscZzIDGsoLVEjBk1WCTM+VbvQsCpZ7
pEoDlaH/nX39s3tsMZETCO5t2Ccn2wVjIeLMoek7jR2RyWOP0mOME3E/RzL+XJ9ENynsfORmyBfJ
f1f++Xcmc8FWFxycAZJ86Yb8sVtJeWTRekD+1xSxRAu8NbCvDP2218XkmCGiW3lK5N3Xz5X2yZfm
GQZ6t+gkgHyfbDEJptbUzGHbaWnT/8x5BHAL9jV7zBCVeeu1UpvEjsTIwt/kxki0nW+H00vYqr5G
X6aNsLSVap2vR7IbvUoRkXAgvnXntpobqaOaNacSPEVD6yXQDZ5lraEuVsv0bp7KhAylWHe6mWyh
hDS9c1v0BTBOJG+ALRATG45oehx1ECLHEq4Ijuw5V/NgQRrXhOBAWjPcgMlhs7GlomEMJ5O/MhDa
4JNIYfrfCXE+6UiZsLTxXIHP4j086RLHWR/KHCcGpwPe+Mi+nwgnTXN8pV//LJ/03EyarSaxHghr
6HuePAtcuY0XYmjUKhp9VkvnHAHeYd0VxbWvDyy9lPF1tFJrPLBfX/vju44ia9FkLVB844PzBGem
KowRybihhsrGxidMVFBsgRgh9geL8/BNlfPJ9cCDIWwC2gFu/3TqI/d1QZZyBjkgsOcLtnGokEM+
+pctb3zkZMxipG++4sefkQGgzR3GiMf/qstL8cerBnSH/79sGcIbJF6ErYUUgecZtN/Xt/Ljy0Xb
5jeWauEc8XIfXwcYWdPUOqu2OTXRFe987HUBB75AqaWnLqPDISjEd/Ql+7VGMvbV15f/ZINCD2fy
/QTFF+fC48vLKI5nuUd90Y+t5XWdZl8pXTk6mSwXT19f6pMfESo8XsgF9EbP9mTtlC2yclmW+abm
PN2GXaD6WPfMYo1rt16JMGke/vkFLaaqfDmmVKhzjr9b2koy3EYFxTNmfA+JabaFupDdVaYxnVWY
3r+5nrpsOcdbEuAoA+rygizl/Tt5JcmINxpD5pmBIGTTpqpyjUNClgFmgIi5URrFnjfJ0E13pSEk
wqwqW3+QkhhuhDArOYZqBePd80XfXUCJQthgxtgjHUuM3U3cSgKFeDnRV58KuwRUGTREKn99zz55
HAVYTqAkFBKQF07uGWkSsKw0GksBHeB93Y3JJZEO9AEq0PIrE/DUfhwkDUNTrMGNHEk///oDfNzW
WdSAASKwZKDAdOX4RyM/C1cEBDPHhELq1FamEWE+le8tCBbaB8EINQA5xtcX/eRlZyUlvklDS4Os
82TNLm1z6prabsGn81DOTK72WhjP/xCbpsi/VZoMaSnwl1nCyVeDs6WoKVcxCnO+rqmQHCQi5Te0
2A+EIS5D6ogJdJBKBT3XySvNe2XSVMkG0he1H7SSa3DAFU1wzhq7CIiWQyKteUX/l4Z5W03kGoQq
OcgZWTWygWk86NNa/uZX/TAq5kNZS66KzYkOXdMpw7aHVVFFydg5bSD5l+B7yq0F9+ehVcoJqKQ8
GETC+xng+jiKn3kIck4qwAG+/p0/Oy1bLAhLMcOPIcyTH5o8Ki2M+oyjaYeva1UyTr1voDDeEjXe
mMyrGunZTCKLIKhiHH9ZdW9PV2kUKm/Uzvh/Fu5V8M0r98kTj8Z5iYldiizOCcePRYMqNzO1BgmI
5L/kejDttMbQ9nI/kr4YcTLERyV/cyM+Fg+L1oRREf07Rme6dnxNC2FrOgZh5+j5HO+IyEtdRU/s
Fb3hiuiKES9i3MtnIZTGt69/gk++La5ZtlWN0p1PcLLABCNrcmzbPefrRL4CwcXwRsVPFuB62k6i
bl8xHxUvX19U/XhVNIYmomikHOxzp69eEWXB0iPj1TOK2nIk0antBXVNBNyF/dUn0rbtCDGvbAY2
wJXGDiRoMytnlQo8zhzVuGdkoRN2PmEGrT1ajJAWdatLR3AV+RDTziyVC2Rn5AYQSfkrbAXLl6b4
NGXgqAhvrvRMWk1UvMYmHCJ1ZO9rpnMwgM03++zHLR2BA5u6jBCGV/20/SKlqVUWFr1DqevFptaT
dE1hhX3Rj4rd1/f1w6V+HzdNajPbRPG6KGX/LJISPyaivLAwuqjt3Vwtmbf1gA8xDMU/fWDZxWkl
LZNrxiaAso6vFFnZlCkDbS46+pE7KDB9cBznjiwpJamhiu9WYJZuNDVvvK+/40fZBw+rBaaLua8G
o+r3n/9RCdIf0ATY3xnXZirf5kq4JNTSD69x+m7naTau0hwFoDQzymOQol00cVPAK8Jw0rXkscHC
ay6aYlk+vv5kH3YtWJUavXPe4UV4vDgd/rz7sp1pBV8dSN9oLOzozjiIINH2X18F6wD/zlFZQ4WP
HHrRI+O5gFdxfB2RdGpWFSpBvAWaPy9SbCl0WrPEkIf11XrCNlQ8yaNYVFkCcKLr5/HAqFQryPLE
Dz1Oq4ExJQSXkNbMqm7D+oc9JtZrERejsg5zslzOVU7rOUwbWb5deDeXmdW0lSciGZA1FVKFM1ol
ZJO24eJZVAhOD3f6UKndih5uW+PbZhCE9HLWwvUIWLH2lL6zzu248nPasnS5yZIPaShOekQOSoMz
V4Nw3dAsjJLuuVEUZJ9qVqNm0s2sg+JTTPOvrgJIDnIrDeVDHXZ6sQ+qhH78UHcN9DEOZs1uSIze
WBl2Gk+70pZIKkpZ6yV8a1rXbDvGouYNzLDad2eInpBpqkHc29XY/xRWMefbMMtim9QXrURnCNs+
hOk0lprHwZWBWY0mOSeRuW9f/dRXfzBJamxSY4KM0rIb6cuLPquu2qzFr8UP5SN2NqUAShLkJRrP
OCwZzVb6W1TpKpzHtuqek8LX3xk4q4d5XELtpDopbVK67Tx3sinNzxkAKfF+jhMcZThgZBQ8WtDe
MvgTISUofhhHndKaGCP0LeCwQLlryESbBXweQaV2sUkA/Gz0sr7NRVDLm7Kw+9IVfYuMdWjz+SEv
c/m+aHVwGTY+PahePAxAOgymgStUppXvdg3ozEAfhzdLzUd5nduk0rSzH6mrqiqze6mrDLEOyb6R
nNBItGqVcKTLVrwtso8IbshpH6PwDbfmrCRkmKpBvpURIJFB3eakVSZVqciuHss4602JgttFGr6Y
3OBeF9SerfquR23dOD5H+Y4jEkvcakTPULMNKPUqz/EaruxBLc4R5WX2yqC4Uaj4kyXIF2wX44Ks
kMpd1ZZlsEbANpCoHnfkuPlhjqeEvEJT24TpML6WTHu1M9J+bE/GfKKvSS+q4jPCd3pCcyO9fqpZ
5a4KI7QKJw2r7hzBUf4Yh5V61zGdL9ZNimnd7aSlUzyotX1jZ2p4F9ujbTgDPdhXmXHiazP3QPVC
dMZPGbWasZoqBYYKbxh6TimCO7aqrEoI12LkGK5AhUlurdD2RWkqqffwLcp1Xc/VGweAbpclmoYN
FipM4oZhZ7/RUZVwn/dV6+X6nDP5Fzo3pm9aZOL1YFqVFzIN5ieepCJ1ctqJYAYs5NCrJV+FmXxW
2T9FYVRP0E45GLWhpqNkUZUSBHpr/5qGPmAtMEKggHJjhIlbdHidVn2Uh4yXdZCNroYiKndbS/Sy
1wSotQ8YjZMLyn+/XdVSgTCP3jARRl+vlB/X42XYoSJQNRDj/M4l/HM9jtokS+G/kCkdVNh+eLY3
JYzG7/ajD7UbbRcsKDadl7/IQsfLcQvFx2ZqyZCYjEmgUjwuP7BzK8ScS3AIwdlcqamFUVmHlJWG
RfWM1oBnBrC/k8qLKAwC23acEMwA8Ig3TJKfy0KS7gt+hm9jTD7eFDZOFegnFivq/tNDeEPfrWe6
KzttqJu5F6i5eZ8bFgOLmDHbgcFfPK9Mg1x1Fh7/pmK8vMurJLoe8iDpDovuyWBEodSPjEHi7pst
9JMChkMunBA+nWKzzx/fS2rQNMcUMuBojbXXdgF8FNDVn4tiMS7+ywB59dd2eeTP+9Ac4Gej4EW3
jPtwGToeXwoVRQGloiG5hHEvGDhE+1SdVvyLrohx2Y12tSm6yXKYFgXEtI3FoWfC+83h8ONWDpeG
nt3vUgZy98nZEEOixqbJuDPLVGkzkG67sqrxWROtftEzMfzmaPPp5Rh/MIxQeGJPv/PY04W0THqh
fdiTxC1n2euoz8kOMwLWJjvyv3k3PnQvuMeL99HmkAda9lT3SCyvLckR7StVguthJVlZr6Qsn85z
OQzWvu2b28GfrZuGSdS6tkBZfvM8fThnLB+A/hZKVFCydBOOf+TCCqZhHjFTyYVZkGCemXugKuaL
iONffZwNT2Ooi8evn6yPzzDXpCyjX6OrqGtOBiGylIaZ2hSj40dJzAQtKncjshCkqMHfIbH/pSr+
dwjMcSloKorK/i44vGHBXT7Ln7WwPUH3ZOjqMNSKSDBHvDLCw9aN52Gwze5ghj34TWh9AfB5QZfW
kKPobPZ9tnbebP0GLkz3GEmxettKAaogHCdzt+lFqdwbkuJXEEPFBfYn/1pm0g7bS2T4lzTw0DkV
dim/zrkGSd9AY7hJabXd56UdvoAKDVBncU4+DH1un89Rb4WeqvcgeKY2zq4s+ChQdHHDm24JdW8z
CjuN3DjVAmsNgDB/mUzAN+tM0spX0VDgMmwddA5ssCDdVoqxm0SEm6jOIJMdszG1oH+n9zxMK7WZ
a4Zsg10H5z0KnuoajKOVOXSpTJvBVx+xo2Im/K5t8Mm7hWGVBBBTIbwTjvDxT8HooSX4rVpYs+lz
lhnqGehH05X6ASkWCo/8m0f7k+tx/KGxyUGPIdTvKdEfPz05VdGMNokCxlZgE4MRkhBmmWXmSKxs
xB7q8ndL5idPNhwCnR4W/zoOmZPVCt+WkBTeJ1S383wxsqGtglIjUzqImpeiDRMvhA3imoYyebTE
alTGiM3NxHgqbXnaoluz1n0sA6GXsrj+Zm379MOx0cP/4rT9IXRBqgbc1jqnokoZo0ctZOgft71J
B8sw5m/O2Z8sK6huebeReTBbPXUekEE3YCA3uZYdExZaVdVZ2c3yAZXpAuEvQOShr/7mC6qf/eKc
tAmUWLr2IA6Pn7CuiMNIEnzDHg5471STYfiHPDFC3St1lbiJroGQ45lDqj6GJAG8j7ZfyisFKE/r
hjCppjPeSLa5KaahtaqDLHkrLV8DBIgw/xGJVnsraMHNTt3o1ejNWUX2Z+Pr5pq+XLfuRZxUm7KM
i3ekwcwIO6lvrW+Kto8twaU+IewB2xecAX7K42/Z8+KOPh0+xzK6+iGiI+XRwIXWudCUIELVGX48
TXICUpicMIXSgUyx1Zegteasrux6+/Vy/rFgWj4PYEiyDcnfPTWz1Erp24in0W3mZRJRxTKfWTE6
Cr4512NIPj3WL44uah+mPnidT6XzNf5Tu2yGwZGDKdp2ily06wmh7PVk5rBBjBwRJ9OvOHwBaSNa
VzHGASATeYgv8YiAYZX6WriLah/4j14Y2Y1MbWHuK53ym0N5o1ROZ07jNZ2j8TFKJbl25miALaaD
wAIKrYYkhvoMGQ9JkMwgS0Hx/+Tkq/xK1NHkMC6L/AYLb3xmTnZ4laRIiQGht43vWbKMRjsGTv2o
zITsrqDZVrmDjMh4B0eXzt4E2IpXQ43Fd4PB3/3zoz0QVR+jSPZ4JlkEkmrHD0zQmhB0olI4qJmV
wiXaoVjoc9qAJGbuUR6ayiPNOfXGkoSN6A/2TLZHT5zdxb5p3CS9ngfXlB4NGRJM2bozyR+zl3zC
Ce2WiUmjwubTd2uzgb5ya5pxZa7ZUaP6L+/h/wA14P9aLvxS9/2rNl9CWf8OW12glf/xb5votX5J
25caFMDvDNYFaLL8lb/BIwTBayYOKmyglMk4UanU/yIDSPwRLTcOCpizGRdR0P8LPKIZC08ANQqD
cW1B6PO6/Y0GWP4I4qNBQxb8yLJ//qPkVP7W0Zsr6Mah86MJCrVR8CDK6vET6KMpjinl3xXOfLt5
V95lN8oTCe2MlhD9lK6x/pnssz2s1TNl21WrYjNskq15sA/TL3HW/4TzddVc5HfpTrpMf8Y/QWpt
EVuEa/NteGgJWnhp1gi+dgCi1/ZWdcpdsNXX9mHe9T8XzDj9FyfYp251Xe2Nl/BKf4+2xbk4U1/s
0O3SrQIK8KG+a8+aveQ1a/uydVMvd5FS75IH9bo8Q5tzHe80r7hRHXWdXk3rinkYxzzXukMtvdUD
x/byy+J6uB9GBEWr5no+szbjWffQ7qob6VJ7U/e6E3rDpj0zNsmF8KqN77bbZC3vTS90jPf4qtjz
KS+0g7n1H7IbidfqzXqHtxVYLsqFgM7cCvEwWrq0ca19tWc1ArJfX8Ib2cr3wXhZ7Uv76rU7j/YZ
/2xwEV5Ne/tyeuAWnvEd3pH4eASerKI9uQNrccgvzRUzJS+99e/UXbHhAzqNc8f+sUZxdybv6e+4
vSN74YV15+9zj7BKB2/vKtsMv3Lfq7t1+CS2xV7xbI/gi2137l/XMTjJg//D3CYb/Xam0LqmAb1o
bDyg2Y1TAk6AS0t3jP8+PK+QQ7+mykGDbnsQO0ZrTu6NB43PNZ4Rm5k51nN7O+XEc7O2r8TTfJZt
o2sSnTeENMS7aitcw4n5XoBkuC3xLtyZXrYtNsFB3ed3zQ/pIju3rrjCI6lIzMnW4Y7gbLiIHjk6
G8M1b7QtWKj4Z0Bo02Ny6C+HjfU+ndeoKx/tG6DUj9qhva0v6T3hT5zZ3OQtsm46w9JWvog8ZS27
5Qbps9e94ETYt7nj4hvLDsqldMvzCagwzC+jbGt6yqo45++7cLlWgWccSBCSPXwk0Qaq+TM+gxXV
+FVUrULQmRfctCx3DHfcAsivSca6G32PBEgJkigi1LPeQ7TDUPRVuKNbbUK3hThxfpU5K90pbmJv
XqWeuU1/eu1dAGnhQc3dICYFh9v0o1gLIpDW2IecZq2uJYeuXbSpfmTn8yH32kvSJwLUovwTP2Me
I9kZd6O50v8fdeexJDeybdkvQhu0A1OIUJmRWpETGFMQWmt8/VvI6mfGjCxjdA17Qiu7VZcIAA4X
5+y9tnJt1tS3i8vUZWFsUFKbL71A0tr9llThzDbL2QUwMtMgW3s3acfOuXlrN8KdJj+7gE7nEj7l
dbKrPQ63873xmCdEkRMmecH/ZqSYR4hdcNu33qOU95gB1nN3TQk3y51V6FwE11/mtVcMIBzIvYVc
PiC7PKzI8Xknv006AHbGruwHW71x5l/1YXkuZNT/B/JBPKzfySF4Kx8g+5GOW/jmwG0c6j1xZ+JX
doivjYf6dwxgYRb3wZVgXuo286G41LfdRpM/jMfaV1uvve7vK68QrqJt2uvhOGPYcJaj8aRvFDd2
Mw/EWcp0tCmVTQHoLGmcjJMAWZ6Szp5boN4HUu8iLDHSo7k86JXwhi3GngOfsGM+cmhTqA+Wt2Q/
iG5ACU+x3UmO5Y3+jmHF9KdNC+bygDcimvYiO2a/4ntpb25tdcOhs95OvyVvduXafy5L10Zo7KS3
ks9HvY8ix2j9TvvF85Vf6CWo+rPp2USPfFTNM7x84JbIsRHqJs6y001ftY5sf4vXUYJpuRO2i5zP
gX1JDfUH/RUn98e72rW8UPHM6EJTdjbGuNhhRHQ8vsEh9XdN9UjLn7hllMJNRy8L3oI422gb7b5f
dnl0A/qtGw6qnz6hEFZ+6BdCPRaPdb7Pnzl6I9jAQmDtMAkh6CB48Egfy/2JawW+SPuURhxZn7p0
Y8vPpFKVO2JN5c6VY8rLHkXV5aWHSr9skd2l+9n+xbOe7zXywHbj/XgvnhhTFHVdXFJ3MqrXypFM
pzl0t6l3L/aK4fbOUriltZnH98i6DO3bUPLG5/ZZvpXJOd3Iqt9LG4xG215ydxqkvUfphnrN7t32
SEnLZW/N9jpK+i9xXEuZ/Qt5Kilwug08vaMS3pEaeY05ajKc4qfoHzk4cT4SW9UkumOQ3Oktcect
2PHcEfvYy9zOi+9Gf/YhmrjimHjgLKMH/p6XzI1uI9CjJUBO2JSeFB0av6+Oqn00X2kAOVQP/AHz
TbRn3nBCdKjmsxZjmtyC2fMVAgdmh6Q1YrJy3WN+y+mNDJ70lMFs+AF/0sQslh/jF7l4Ua6b7qcS
7gVemfCy/a1hdKqrN6N5tK+N9AIgpX2py1uv9nuHj6r38Gc8Dr4/vuWtb2Iw50t0ptrRn8PlfThi
2HSqSvVCJkq/Og6Wy+SOBhHvAhMrlOjwtt+A4XKo2mPYj+UbViwyxt6ApC9W8aSTwmmm+bPkReOx
6L30nhwVqYIG7BdbaXSSQ78Hy+jWr9addSWIUfG6Y526Ldldr/zRHbPDfBlcI2/36tfRMfZcipda
uaafXVqUPanK7aq9yeqi/4z2/WtVO+NF/6rdjDv9wtDRtTuT6aQ35aVVe/XLaNwoO46bnrrhXhG2
KBsxbfmHSHfkHVZrMsQcqCBFtGOsElIU9yAPdwbh1Om2rvZJfAgWkAu7znim+RG+93viTKGQ4XYp
8gP2sXTalGJ7iA4MMkbzcNRpIyVOv4u9X9YumvBQbkxrM5qHoLuRS6rsgFS9d4408v+lKvynbfn/
A6br/yMG+1qu+Mt2vPn4ePv4shfnv/9nL67a0PzIUUfQAGWCshOH5X+24or9f1anP+1v2BNIkm32
yP8brEAcA/UYKFxUQzE1rZv0/92JAxVcN+E0y7GNY5tR/9tO/Ms+nK4GEiv2/KsYGwTdN+bAmNF0
klDyAZycywMFgeXalutoRyux89Wl6a90MQ63JFpJ24401V08lMaZcsHXs8A/v4ECF/0qWFHrWf7r
WWAy41EjNpbw6l6HLrHI9RUcXTRfs255f7yXf2lhnFQmPm+X58rdUvNCDX6iA5gQ99NRsyWnEUz7
nVoDNy/qlmCJM9dZC0t/nLCx2UKSQFyPRo5OCYbzr/cEdskaLZl7KqfA8PulhD6lWzW7um4wr0aR
w+U1gjrBw4kintVpzk1pX4t+fjOMOTnCXTEeAHDUM5zTpmJBXUz7IZ2ViWitocBhUo8dmmk8eBFG
LUBI9O8FbSpfltZ4qnlcJ3LyY6ofU6wafllhWV5xGlrrh3U3vosCqkML7Rn6bZLi+4wssYok58mA
IWgB5XcU7JkXTbGycBqqj6uvPBKR38gL6c0iltrIPfPUvj80kDiMd4U/qf6eDgRNzQIhyTSew+nN
rKcQ9L2UnikanRw9KUzhe2AMGGSk0mmwTkkPdd2PaiylITocAPpSqI8wqybIV4yeR3tYa7CSMUOj
lcpkB+VfuSYlkoWoyVU2L6BzczgubmdVCpM8g+nM0DkpWfLzFCCTGt8/aiGqUifqskYl7Dar+HlL
q1pe1Zop9VhJHqBWE1sNxUd6+PtTP9X8rldcxbLE4CJbpb95UiSFAmrEWoABkFSf+FHJ6ei5yEyA
RJRZ/Qb9s1pIFxnyZ6FG4AY0a+hfkfSbsa8kMS5RMRrRQe1sOD1DmrPPzxpdSlySQ+ZfNKjUaFup
KTtIuW0jOt5VVVv//ZlRR6DQSDQydcdTIwEsmoTw1YKBI+ePS5N121jHitp3+hGi2Pvfn9fpdMXj
gpJikTNJrcTgK//6aWMSKTJCWCXoxlpwDPRF3+ZFBp5ACrQzbK3TAuf6atAsIVzCkbQ2zE/KJFEB
5MDspcApBvKi/DyrQN2v+XO+kRKiuatx6feIeMBOY7vXw4/FaOybKSRsEmNepRiOnIVyvVnpdtYe
akL62NqTuDETgb7NSGsNzlA3pIYn6+TzklkGbjrMZQuVqxEjcURIBB58jIfhpjSqhihabYoyf1DV
TnLnoJVnd8wHNCUlsKCbTjcD+5p/ad6Oy2y8ToZFziHxUdWhLBqpdvKwZaLqzHLhXEqh+qplkES7
AdHKuP37azotcn4+u894ThRmVMBO3xMk2VpdzIb3FJUBgAEVjqxjqRMnHmsajMcC6vJLmNPtdpa2
MznGK1Xk16qwr/FcY6a2+z58iXuteW1KHO4tsWQ3Zp2YN8A0dMS9yZiqm2wY5/dpCddsMqAP5/pH
J22Tz5tgBJC2ClcSncA6GP9oWXVZA6TMyFhHijLJN8ZcDFDSgtIjWYwky4JkewdOsLXtjLrzWl2Z
nMwgrasx68BdAAlRHgoH8wAhrX8kDFTzkOjWiYchUvmPYr5/fit9FshSzF94qL7+1sBqmGfWiTVJ
tdFT8ArjaxKJ//f3etIg5yroJ+ndCQICWFdPO2oVSZNhUJehS5cB8nVXjHcN7ct9NY3iMjcQjePT
ovyihZpwC8tsbv5+/VMd+D8/gA45vQC+TO0Ul9Q2RDRFGR7rLo/m19okVsCIqvkK1334WIZ9VlCC
0RSW4GyqXYlAhNijEdCf+R3f1wl+gYWBTzPhq+J9+fq0BdkSUq+zlZEifPURltpLkkDoY8wFMcg4
js0zq/O/XRBXBbJceLIyO9OvF5yWYhg0GR6KSl4muReluevMGsI6Ak5qLyI/sy6t8+ifW6j1RXNj
AMGQ6NrfuMYdQyfq5w4ve4YWqVIG1Hhs6c4sHf96FbaCBpg7nM+fsus/PjDYzEQnjNxV1Nj6rh3l
xiN5WZzZ4v7rVRBjY8Vic0Ba7tdnN1oF0ajAlDB3k7FowGvxJJlL/X1o/ttVBC4hvj3gBTgsv14l
D5imBz0mUrwmq1Cvl8A3uvBc+vS/XsUCkMYmehUTn6xJRpjjbhuZkkTVg+YyOi3bjV0/3f39ZtYd
8tfXj+KGMwniYFwgSGK+3owMAMcwCQ9B+EfuQ6lN2qbiP92SzGLu+aznJztZcV3Abc7MMKf9VAYe
NALwnSzuMn+cGtqYSbSaKFAOJKwDvtwt5QMohH6TRXPhlwtREWXaLe7S9cWm19/azH5gIxSQlxmX
Zz66dc48eQqajbECSxbChTVG78v8b0xqG0c6PAEedvUrrEsqqqgJd7Y+T2eEVacOA26bAwunUZ41
7i82g1+vZcZhM8l6jqUtXuwnvnabVLmkBxLC6UHXXbOIR7GJR1k+wJWIBfTSJLhEwY3mUQn76Knq
RhFc5/wtd5Pe55MDa8+QNjiyQMURa7MwKS4xSRWkeiToJwcYSISEpAQTkTVDrU5pZNTAaJR5jlli
m1tQWtpOt4azTvPvz1VnUOlr83g9qIl1kP/x2U9NFa3SMRurEFvrIiSVWAq7frdoZn7mq/w+b7KF
wMaEY0RG+vDNVd7hsNAVelJSXskfMBm6S6kLU06f9u+yLroz+57vd4Z9XVdR1LBTYeycjBgbvLK2
jFwO9g4QLamaKGd19JqlFgv6mdlzDTc4GZ/cFGd21mEVeOKpUyMfRKCnbULiCPkuTiWL4tBZbXVY
yFTbBEtB9lWmiac8s9S7vrWbvaylGPgVIz2jL/k+XaDiRrBGb1LjUZ+eHbXBige9ZvCKYa6e1XBs
t/FKSHDqptZ6pyf0eZ9lsuErcW6c2aZ/f+TrvK4zZXBw/X5uTWddyfOeR95Vqe4mC2f7Nm5ALUs0
SP4+K55OvnRNLV1ZXUC45w08cl/HbR8A2mqlhFps0r8phS55gVDDM0Pocyn/c9bhsAGelsmdgygM
2c8j9B9fBwjyUs1Lgs+rBS+4Iwk72BK9RJlomKdpdEyNNJzdgmFi2Ys0sgOebyHN3jRMCgyeBDK5
myGFyVw5bbGRVk1BPFOX2pUDO3IQt0wG1IAJLDBQ1RYgJQbscqGzNMtY3gDvSGlBEoRyjjB6+qK4
L465sKfpb5Nm9e1TFCbKuX6o3UQs6VWIQWwzT5F0OWhGeeYZfn9R9LfptHOAVxB0rr30PyeYRNeB
/SxS5UowDnaTJNkeUKrszHD4nP+/vqlVTyVD64dvwDnh5GufI+o4fdbQOALD8gNkVUJGqjVKCUc+
Y7weEiMnss8e+vuOqFLmc+wOtNxJUnvRsrwb3bmxFifN+hi9CTxCo40WTxni/gOvOgfOoZQwpkRx
B0pNH3PDk4q8oHLeB43mjJqG/lEUIcyYfiFI4szi922rzadMOYJSgryaC3l5Xx+iTeL5UidJ43ZZ
8qDYefOrHdee9xyLg97qLMakON5NVR4/BNFQX5pqpV3/1w+OT27VJ6KiAI0q1K8/oc8zMaASqtwx
ICMlDoKKGWQJz6wR30cLqKH1DnmR64VOPutw6JJkLIvOVWpAkxV2qf0QDLJ/5l7WLfrX0aKzOYSi
DGwBC+kpqjsi/ikm0KxzczHhtQmtsZ1py6XNPcfM6tfc6Qq9tKm9q0Q8XRVJOj1Wk6mN26ayKwIn
SfqlHSSxNXJYDcYdNviEdkyA35RmoK1lhzRb5HDTJEP+M2gGlA9RpsazY0uEPbnQV8UjFe2h82ZY
m1cyYCSMFfDBjqjXuucyK0DzjMGctW5ICuRxIV3WcuNpNkO3Hck9T9p46vbGJE+5GxT18JpX2vIG
vSwuIVZDrnawuxbQa8mgVsJclGe+t2/rna6tSAVk2RAHUImu6Rl/ftbpMnAMUqYGm3U7Ptcit3/3
sch2cR1YD32spV6zCplxvdrRa5BTUilYMGpqCUtfnfsx31/nuqMg6YMFmBd6KqKJlNxeksKYsEnf
ETnqdgtZxC478/ncldat39eBQ22Nkjm8GpBYjJ+vt13NYshDCQWlIE20v1x0A8ONCUeF99JEIiW0
bQhRrwm9mP1K7c0EaE4u1BsZL/fD30fxqTscHAInb5lfwQyOD/Z0zzG10RpMr4LEGsnoc2ENwCcL
29Fe3Utx/7sVRouNUwPsSA5jrF7Q0FCogRE+ZKFBkOMnOiK6xmot9Wd2At/HB79NW4t27IrWgJWT
GStX6hFjX1q6IaF3aCHmOPCnxAIWW6Vlto9rO1OxYMulvVnIoDQcCxph7+tKIF1UoLnOrXj/7PdO
Xh2TCs+KYYvYT5zUk/u8V7owzDNSq5OWnk6wGJQT7WxRNlM2GrHPecK61SBENg7gr/FH0hUdHMtU
SD/yeJYfu75Un/XCTO7zdG78yS6yx6xX0fHYUj8+Y62bHqhcBQ8BPqnUA7qgHNUs0kqH/TU3NCE9
fdCDVgpvyjadgaPmxD2ynGiJdTBILzxi2tR+AseUfsOnzeBfq0af+bYVBE/dXCLMIL1S7FtIr2/s
pa3KIU5l0vzIWoC2gtTTNNeyI0FSJrun1ceYJ6+r4PkQ0C6ZcSyXqHwEdbGPWK3H+yXp9MDXZeIw
AbUa0EM1ZpWX0R7DBXlGVPysDWYbKtUKUrFeRrrtqIRqDBulno23WsBsA71oxb2XUGA0N4Uxy/QG
SjtDClVaJDa2BmvrJQjGLN7j+zV+kmNB2KFhRvSm6WkwT4Um0CU7zNI1vXUEbwj8FeAUkaRWsktq
7F/ONKSNjTGZ6oEXGMJ+bAs4fdsYKf9dj6HgMejxcjoLHTsEJdHM9qIM+vQqneLuSWMBqbzBatOP
Sh27n1Y048UL2mh0Q5lob8/Ml+JNnkygWjiT570eNhgt7b40W69J6ubCJhEEvXZZSh91R8Kf28S4
HqVEYghrA9T8fWuo9EPSIhsCR20zYse7oVwkh62CeC2NZbqdx8C+NUQ/jr41M/NTM+77XzBvYLuW
5HyEZC002S/oodXsgChcjkWat8t26OXuivJSQRStmTzXVQmML5wbpXGrni7eRucMxOnflMrIgQBo
WBdlBIqxE1qQH0HGgbqdCG3uKWkHpEei+c2v7BxQJWgljZ2DnJV9c9X3Wj57WZqF7HIwq0I7FCSP
OolVk1PZBDBUsYYutuKrZR3JXqkR4uLlbS8+IOhL1McJ3skpzqYNmX1mb5oEpVCOvxagdWnaaUUu
tkShYwCbZolV0gCr3rkz/QJ0GolC624wYsURcqfrbMNSbdioGXznfLKb9eEVC4QnpZMJbJEX4chz
PKaQYtv2QiptvUb4lYppM+VB91DFEqRnXGDRS9lUnXDHZRl+5kHW4MgSE6HTvSmC40jginoZLEn0
OKj4mJ/6QZ4l19CqMYGprYODrPMUdZgWWUXvZ6JK6JEanMZdeNnUPobJtJsLqt/VYxzj6gGkpWp8
k1gzbzMBo2Ddn80f02Ahi65aNdsixh4e0rzAhkqIroFQTuTFj25QIhJGJ9FehpZVsT0YcmmvADT8
kcF1eJkqS0NOxP5LpreRdHzYSoeQTCx2+tDLs6lfpLPZqU4F2ehyGHHRbLOUfSi8PuZe7B06XI6u
lRFoKVM//SiNaAaAWw3zTTzpcgUVu+n1Q4ULXD6oMtvhC5k4IbqwSY+wcwJE6aRDWtzFqhWU+7GS
JhNNU2FrF3ZhCxKUZWtgu91wGvfqtrO3xKWS8ZJPWTVuWnPKenAM2tB4NBbK45xN9EymMbFnzuIQ
Gr04CeStraxA3CipMNZCA4/ep7BeQr9Yg2olsxYHs7ClS1WjfOjOUlC9ctJCsBKgNLjJwgEGNT0g
tsiplatvYaTrwtUqSbK8omFn4ij0a44j4ZsI44dJw3c7J7YP27CY6H0WSbDpLRFVezkCdex01pBX
O1nO48euU4nPAapI0wfEWKq5TOFj6mh2h0JzsKeFLnMeo1ecIzQOnt4RLrchyIrw8ECtNbrNVd++
k/QTEmSsjhpBlrnZybupThGi1RrSeAjM80dWCMRfouu0F71DNo6ASGPxGNvYBq06qXbupybI46xs
lsHL87mUmRlF0TsdJqkUC0eqLzeF1USvvcis8dKwWfR2nYVt0zW6ka4PsM7VIMyZGd5xL5eITVl2
naiPl9/kj473k0pssaOGBlEsk0nPSpkXL5Ss7ZD09f0iJ8YmqpUjdSnI5cFwIZqWykIuX5Gg6Esi
fJUq8Zob0rYI6SElweTlfO4oxyYykiUnT/uHIhY3JBc/WANjho4lKrLruK5+ZHq65wwJNyD9kONk
Axxgb2A2tWg8l4Z5FZgyjUwbJauSe7jkPMuAwGtO9lZE5n1S588ti7tetRezEiT3ZRJfjfNwYZjZ
65oBZjTlcVF+lP1DGua+RUxWh1pXEXudv6GdCc7uIj/OtQ0rq9gIsG8eTm2Fp2pidtAaA+Ept+GE
RaD9DAGQO0VFHbsK5OteIssKKmvU3wWFYO9NwWLa0Xm4oK7Kf6shF5MNBehnK+c3JJVOnlzX21i0
D/2AYDXkw+jz8hiMGdNuxFsS4lafsn2HS587zO+7pnlmv/HQSinVxi4af8qFaHbyLLagDX6C7vfr
1j6GKsplq7nT1PzRkMqdgW/HSTvsC1V4m5hib6SPVnjUjLwBpk6Gbc5Kd8Eo6/xq/J3W4UGwew9y
e6BB2T0qVXjUIxVE9DQuW22J9u2kWfQrx/u8VbbjIIGN18W+kbXHoE1+YVRz6041vGyotsWobkiM
jR0OMxuhaC+TpN5AHSbLjF6NXMr3atx5mA4Lt7IMqtkQsrhNE2uguu3K6F5D2RslloYNDqRoHi1+
LeFF1JYbMzdeBmV8luoXbVTcUEreki57b4MRk35bHNVkugyTFJ4iWbh2fh1kwIoySdknoaL9tGJe
/ARQQZPG6UDyixcG88VqTYuWxBtV+b1kAPk4T95j7edI13405usxNJ7BWeVOb4J2NuVd2Bv13QhH
ZaC8ZaIJDtTRl63yXVfS3TwNV5QDtkZdG45GHr1XdQ2Q8Lb0yjiFQtTsSoNRQbqBKy/9Kx/+dWnN
2b6ci9LvBVNcXU53fYNLJ9C6t7RP0fXitUyBr8PAZjMpGncoi+PYVfJlIwdiw8JsPUcMHX0vj8YR
YQVYpna3Am93VtVcpuQp5MK6rA38Ph0REA6xIldmgpAZZjON1XjaBexjtlGbvnPkxXKQNx+Jmj+A
8P0hmggAY/trGDDJoNushLwfw4nTFn5jEA1FWQaXYHCnJ7PQpJ8qepH3XM1CcPsKRC5HZg8Cd6BN
0AtkCmJR26rUxDE4KrKHZINle10713eTDbhn3wIeBsVLOr0gm11VWtdsyjZ2ojaLQX2o3fKSLLkS
gLaeQVIOASEQeAuG9EpYNdzEuaaUlmnr2tKqYcnPw3/xQSSEaRHXTQqUazelvO1AstG+qCSyPlsl
vg4+g4NzvooIB/4aKNxbqyjJZjZ4nehyv2LygQXTfQYRW5+hxIhjCCiGGLRG038GF48kkYJAZ5N1
mOU12lhe1phjisBEHktWWpKgsSYh52smcq2Sjqyba1AykYm0AYi8IEBZyVLClMEWIUmvG8t6j9a0
5U4foB5MawYz6VDEMddZSjRzA6KS6QuoHFz4Nbx5oCaE1n5Cux9oS4GA/jPqmdAEiBjxZwR0GaTE
Qbef0dB6s8ZETywudxYWhYV1ED66ZLf+ksajAs1BkyoPQseAGGhc46cVfWIbYkxK81Z9BlQTK2dC
ol9jq9E+oIdt/omznnHlU4mucHVGYzXqxKmTfj0HupbzqTXkX4Rk0OsIe7Ace9q4BmdLYmR3O6pp
Tsw4Ba/hoqa8ojmzMmh3mKfk8qpmgk3Ra/at8GlShRd20sSKp8ljmwMy6Y3fSVHz+sq6D5/1wSIg
whBZ9AruRql8M+2aJ6lThkvy68MOvUI/04wM1oQAeSEI3mnVNjkKK2dpN4H1NU4aiiVyCZFYoEkb
Y1i7lahzxg62u5uFlmbtx4DhH7MEiZTHwT14EnVbvBpSrKqOZBTKL2JDbP6xl6trnSL5MZ01BSH3
sORsy7QMuVBcr22+qOhtUrMT4BiHss5J34DlYJMw2NYoFSjnypfUQjprR8kjbdyQKMK7dFTyC6nO
ymeRVsMVVDlunlBLnjJdSWmtLY8kibSlbKGYV6VVNrfQqDLKgt15nwKjYfJWbQI8FlZ2qx/YvplA
RmzQ9zp+7Tqowj081PglnAoN7XMSC7D4uYm4jliR/pXYkvJGbhKND1uHwW2qSf40plmZOEm29npR
3xhoMgK+RsIqC+slsZHuELVmYeTIimrct5qSrTskOb+IOzPGCEEhCz8TDr1bKWwRq1MRo4sbm31y
HZijvQCamU1tZyzNcNVouQUspSnGV84ZpKlY2tJ1m2pIy6Mi6qh2QG5GrxX/hxcAMyJnDbZUJMk0
3nsyjEuLPUSLp0jwtLsbJciKX4Sw0Pobekn9VZpBeUSY1CuuPUjU0yQ23m8SG+fbmFgSTgYiV6xt
3upJxnnJojLGtrPqYVKrEU+U8Nd80y29QgixLmfaRipLbDQ2YpvWr5bBMHZhhaDxRtOrpvLEuPRv
FGeIxgCbaN/DCClu+GuHH9kaAYOJwoa7abPNJZmj7xHtt3X3G+Mk2I0yaX90jUl2F/HFzE0JRQMO
QZUemQ6VIns4Qu6Mdk1TRNkmlOcQCkyps6M1g5Qmh024Bj7fuZ0roMDE+jiJunQk9NhK/KyEUfYc
2Ahi8bFO/Duovg1dLTO/JoE1I6ZLz9hQSlWIDrygVIBZKV9AumtdPl7GjRSl/kC2iOEOHUd2Vwsn
vpeBbcDeCjnUcJSokPTTspffR0HOkDcAq3wuq0+sqp0JGexbHx2WNCh0d5LGzgKsyQBwQmlC2p+q
ubnNhXGRwI1yBwjPEaKtQrqQOaXS7TCsYyb3MeAUW+nf4mkoCqfADJg5DMH2opUBczpZvzJyaoho
2Jm1UmIyb5LpzSpm5n6rGAN2tvAPn9jRSq2v6AG7rHAxJlaVyMBZNhfhQyib7WPZVhELGABH3adi
wZgAoczCDccHSl9HwEi3iaCca+5IcOieMZfCxMynCrLWmM4tyAQDKK8B6v+gdGhFwaMJtPIJ5KDW
Gxc7vInETIKNmswSPakuBfnTDgZnkdYuBywAutRdIILQdD/LOYx4VTTgttATaUUY1eJHXZhF4KCN
ln/NzGfqZqga+UdvNsuHOg/VaxAGertfplocu9GMMOiMYXA7R7GtbrO56e4ldhK1m7UxQwzWQ5V5
CUktWL1JTaTCpcnJh5L1CoMhquPZI4yF5hnu+P6VYKEYrRhZLLGnT2ssMnE1rcx+ou+2WjY0sju2
S9/6mLkXXB39SgAJJDPAXAiV7JZygC4fZpauhk85XNptLdLFw4sbwhKmGuZbBCctThQOmuSXlPsN
xhXrF5QhkmONpmIwmC01Ufj/sRa7ybz0hN5Iy0LEQqNkL3nXG++KzCLD+tSr7JnhevmSRBkb1la8
bPXFLH8mKfA2X0xD7s6ZtNS7Pp/TN+qP5lGb0u6qbMm3oqQxVCaFxmb8Beu8Pg6hTZEJgeGnOkCX
8v8otGGJoV20EmJo9NGDOGm7qQkRIgHAatcG74opaZyOHI7PKCW+dWu4COZZQM40KwS92K/VcGWw
6SkXnE45esZ+k/Gg0rw8Fyv9Tais8wXA04T0j8yMBthJr4FsHeLki7ZymySsjiSlClaCVn8mgE/2
1AiLZJXY2rVWUNam1l74ZEE/qP1EnYDdMS522/DmtuWoR7jBmY7At07q528zgUXZHJjgtnx9BFNR
WkXOdtgl7IncpaKJNkYZ3BVWMp1pWn0GhX8pYHMpYPUYKCycFIDPvl4KvUSiNkFYMX2MHeDgthG/
7VJn50K6FVKSofSMdYNXJma3McEAul2fhj8Wwh6dEA01pizRyZfEMs0+MODiYHUy9a6EokPZqMHj
me7EqT5xfWsca9GWg1BfW7Jff+5EZzxTMtI3JD3Cl5qsYDZht5upadV9H0fNJiI8zYPsLh9MfrzP
ZqInKSh4tvOQ5EG2L3eUqEIONpp8hDitas6S6xESfssC6QKT4O+/+F9GMzpzRo+JopE+wfqq/2j2
syssJLhkJM1Jdv3RFpn9GlUgp//zVQC9YCzXeIVImk8Gs0ySBlxcCIodSXaXFHY7Mp/bYfP3q3wT
/fL90xyi3YFiigjNU1wTBw+7FHFZAMxWMZFaqr1BYdy8G7mq0gGJ7GMx4dNcyLt1gqo0j/W01t5z
NceIiXpW2pjTEGKmUsrtLMNJIJ5MWi4o+kWHLBMtoWeWca8To+uHbF69v//8718Vvx72EsIOlCw0
9b6+irhUW6uQwUAY+qzzwiNiDMGi0E7A1/b3S52qkj6HKXHNjFUkUPIpPrcaM2XsSGNC4lGKTRmH
oRvaAPdn1XwrSTo89xWfCoW4ni6juMJrhHbUNk5GWS9LHOYVmIQmqd1XUFFYm3S99tEUNHuEOtjf
wcHcjYK8MEplBH2LoYEbPOc3//nGEUvgMREkzKLgP/k+ZRJTJkGt2jWUvvuQkjbA7jIWG5MaG2X3
wjwjBPn+TnWUpTQqKfbQPD3VK08B4ajNzPnJ7pvi2tTb4iUHiHg56mlyZl36t0uxWqxTM38SJfx1
+FhgnXokelQQwrDUQYdgJUwD6uBOAebqzKf2fdrgQMtjhIoNqYyb+3ox3egnTWNhwhiDfcpqsIhG
OcvA39/Wp9byZPbH68YIZQmAbnfacC/TMbESws5caeoCwmdtI3i2EJ0FvjoUC9aqVFN6l54xzEBl
6WN8jrCKVcD0EqJDkU4Se8BqqK/UhVq502BQuVZny3wYYNxK7P3zpXfoPoRPyyCb45lZ71/eCEYw
WI2sCThrTjXTUhXHFC8icizEYnjqNElXcaEUl4HSm09/f1LfP2j+egv1GzsG3ALqyaakHoJGmdfA
0Aqk4i5q0mUvKTngTmKy3FSrkjNz1b9d73O3xbTOOmeeTOhJUAZVzxnQ7QMS1cc+xGNMN9SH6Wtd
xws2ojMz1veFFUYzKK1104UoSD+ZQYZOGYXSsk5lKLU5BajBfaJa9VE0itimbUpZrQ8BQyjWQt20
SLNzvf3vsjgTkQ4qPyDKDEYsiydDnhN4hzQ2d82uyN+jRLEvkrKwKQ3XkqF74ZyOEqLYqVEdAknl
98YO9fYyryyQ/xqfYeQSPjDNINoq69lUCOCjs9K0FD3hmNbs20uiTqt8BrpKYAwtgqDJojcRR+gE
2rjQK7+09Nbc0+6USSud6/SHxmYCCEMM7vX4P5Sdx3KcWruGr4gqcpg20FIrZ1meUI7ksMhw9f+D
zhm46S5Re7u2JiobWPELb0jxmLRduvU6Jda4wjnGClrUVCwnkS2vS5E1BRk+trcRBl2636eD9ax0
M+AtMHFmzisWqoycpbMkqKCVjF2rytQIATuEbwi0qn/nIaCgnkT6exOLGPXgLmn+NsXc/Mx5SHcJ
LGRExC6F6ejmdW7+gcuJ5amj2aPwdJJg572v2xKMpNpi5efIpaF6Y9EhmmeYQ/zRqoX4oPrRYgUZ
YPTELd++RV1LUXYqE3TaHEp+6r5sAIbdzNpE1KeGOkwmAi4lQrTZaNEjwFDxW42QIEDm2rASaluk
3JcD1WUJAl8ELT+e+/bQVLbzW8d+5ymcgH/5iGXNH2MC+n8ntXOh7OVpoCCqImIUwJTsYwrmZJPI
QdP6xr+2Eu8obQ+vqr7Q8vUyoecoelMRyDErJM8DSBkEMUbsMncZ2tFMB9a7d3pWgAmZinkMPQDk
WeL2XVQ8p9TDqPtRpLzh65K/cpSA00ostUdeotPjv1KXiwMw+5paaTiiihtqs7JLBzu8jvus2aVV
TTu1DnQaLq0jELvoCiv7qTTWjL+O0b98fdycHv/I2nGBohZLqEvl4ngviFGNnTyOoPgYY+PT2ld9
c4BN9vVTzhwypEDsd6IGzBfWsWkVFJXOEsW+Ny6MO21IQq9QRX0Vagg5hBrj/vXzTqD/8FugL/FE
ppnHriUJh7CUI0w1ObA9nCAvjW/ZPr8ILue/2dXQ0u/c+L4z1xvPY/QguiwOCvbqFC0ThEvUrqhc
7/vh6c/T4XCx893LYec9DruN6OB0xo4ftbqwaT3lco0imzs272NJU8HZsm9TzkzX0dcsr/BPKjGF
HEHy8jXX+5c9n3JxcfH3+fpx40M+7/zjmGD5EkChcONR99NXyWc5yGHD1kG+wW9exxvhTg/9pXGd
7TH9cUsXO74LoBoHuuShNz9Ie+fj61VyeqvzbOjaJDK8wgkFjbpGDVcakQadKt5uDHr74Khxta/b
2d741tNJ+79HaCwQUps1jxxzLE2qBb7lk1DD9wZcMxGz8185A0RyMv+TC2PCZJO9Hs+bKnIanBht
EWTF2YsIMZGd9IRmIJ7JWyt+yWGOJ4+sDFlZZ9FlJB1fgPz/rJHZHEZ9QlfVBdXZXY1ATdy6pxcg
wG/gA6zJ4fcslzC+hVSxTwo16rxYrcwNI5tzUwjTHKscnAHIftdvUUkU3JlIqtVK69OpGw56Urw5
dSRvxP/nZpBaOquEihR2LavFCv8qKc2YayhBmvwAvhe1s3HWtg6uJW1ZDavCmiSJd6jInABTQcnY
ao+TJYYAed9dWBh85ru5oly300Y191XE2N/KNkWVEVFh+SOuZPs5z6voeQzt+R29b+d3gPka1O9s
AXUY9KTQYAkGZx+WAkOor7fQmVFBRA6sM6ceBdw1Cb9JaD2B4VlKaA012YUpaZWV2Bj7c4MCqtPC
lIyjguLG8VrrZKdRJloytLhxuwjMwnqMtB5lOL7ztWZ5asAExmZjbZ37NhP0P1cWNQhCxuOn2sKS
nEyjPGhEnXFwhFV5E0LAG992Co5nw1LoWJyuqEaa66sjVjKaW1qYukmhJ0jCjGkyuqEuEvKZ3Gwc
UvkqUv1AwyMZ8ZcZfK6dZP21U01ys7Grz2wnFUouOB/HITJcJwNSnDbKJw6YRDPxbJUCLPDO6cJW
68j7euWcOf0pH3GGgJsm9sAK53h4Q6fPAXgC88K2lOA0m6KfEyFTvcvBGh2o0Md+O2eVPyJK6RYi
rr0eZhAUDAyR6Rxa14ndjLct1Re3AlsV75QmlG/gyYOWrHH1bfO6vdJCTAOmZsTZvqeD8vUnnBkt
aoOLC6YNHpVtcPwFGhjTUYkUJN8ay9oXGF0jpSRf0+z778BtKCiqwiajxAed8vPG/ue0ha/bG4T7
nLbaTK4+9+Cy4E1X9xIln8ek18ODOkf1Y1rP5gGYOW1GqXDuvv7ez9xzdTgtdT9yYE5byiGrKavM
EcCNTfoxtqnZ7CYQtbdGOemgx4Om8iQ7+luPkeaHYSpfSOoQP3I66L9He0wX0InCD+F4TZnDAy4z
/VDPEEEVkCdIJvYadzCQkLGHp0RnOcmy2O/lBd6Xi+RtnJQtGekzp4qGkSj8WrQwGdjV1wSKgCCs
TCzxUpveaHPYz7QsP+07E1+RB+cVRYRoYwzPrBkoygrOYzZX9AkdNitbEMcD1yZKHMA2OjRlm06A
o7MjeSPRJadmAa7mix4KnQes1yAxrYN7Os9plEcJTiECeM3OUHo0szDHYKCTDLSZ3Jc01BtdBtsG
5jt9idPZ8eVQE49YWDjgAzRvcjrppu6KOCF4z+XAK5Q5eZnNBZRotBmgzm4B9foiGbIGdTNKG64c
lJpxFSqO9UNNS+VHZc7azxKCTu5L7YTFGyB3nFkKAx05I6DhCLOsyRH6UEq016JxzF+nGLM/4HCl
Zu4gF0sPbaQMiat0TnYHudX8JqWFdY0JPdKCcyCPd6mYgev3tlDuQIeHraf3KuZAViuqP52JEykG
KGoJvnqymhp0r1Rlu6pLzJeuNZT3PhyrbxpocbGQZKvpSbJsdDBVTuTOs3IhXbVDRUeShkFy5eAp
S7JOv/cpk0NT30Hf1wIAPEPd7yh/SsZ9maIqghNpqyLhhe3MrwrSzhXNOVCYIpzEbURJSXgAcarA
mya7YTfZw+CgAoCqO4mtktswYTQJxcsgB9rn5ACnXAIHkHumU9CxMdQQvTUZ0Dcif2Av7+3QMMJd
MzVSvnOaYbrrzCnV9pPUg03PUlMghZGFyVsd5OHk0ZOuf5hljoxGze2T+FYGP2xn4nkm75xinFUP
jnp9A14KB6FsrpE8xtKnrdC+btV4L2U6ABdWVwXrV6/QgbMx1W0v0HAAVwi2fS49hWbB1eDkweRV
ld2/IsgC1kqiTSa8YUyqQ2YEVn6Tjz2aVTlt4V1KYfU3JYJ5dkUjxxneJWZ022N9hKwlpLFbjCon
9aIBmQUCbpTBRINItf9EFFqYWz7txqpktfL1rHNYq2PaYILU9D2YyVHICM8NUgmSQa9G3Z/k1P5N
oWhMr2p1qrFiyUDhGF01SR5Q8tHwbWmYP6ox7Ea3lfsh9mK6QmAHCoJeZCZjELTqCFwTjIFNEWMw
nPBebieNRawHWgFLsp7A2qg0Mf1SNrNfnCgU2ESZFtJuHpahLk2lby+kOGxzX0FuutrPcCvR18Mq
UVwGsMlsgNhNk7g0mcW8z81Br6gJlL15OUPKolrTKFijYzMAdp2FiJ/JFJXa9dxLeusJOZ2+17US
9FeGWrVYsaVmZvndZ2uoCLKq2s2aE8FqFoVOjanOHMMVETLYF1M/1uZlD2KjurO7AsikA6w6uUzz
YADdUkkWanV1bBWHuepB94ZsXzwca3t4xks11C+5pXA2jOt4uCmB1L/3XFg/Ilg1tZ9ySYLDyh2B
UxbQKsWXQrPT7p0uRVwrHtUQ7kQc/o5buXjBG4VEwmoUo7zRm4GDcnGaiXaJSZXHt3u9A8NdB8FP
fZrat8ZKca9nM1l/BKETRLe+SQe/AJp6MyhxKX/0Np3XnSLT2YNQEDgf4BgDAD198mCAr3mViLSf
onygZiAPKVKtYYsdFT6FMzgLo1Wuki6vNR+PyvD3BLP+FVhE+fb1XXumggHtCFoYUSE2qKq2RKf/
3PhAmyjNN0Pm9n2dyE8QoPLKbTpFQVyZ4jksAymMHgZ62x9SpJlXUg8H+MIhAfAr6CFE5OEcb1xe
n2WT4wtlaUhYSEpDuF8IZMcvVeLsVo/oWgHhaPRXPNULkB2GbFybZYF6bJPr+q+hyyoNEErP1WCG
SubsVLTWkcyXtfyHEcnTN92Mtcmdpqj48fWgnansIsC3lGFQ6FhytVU6CB1yspQeHK+Cz25xQ5kV
OFjTKBBWMphPjZdadv87sANkTMXUtL+NMbBRQa0ko3XbROt/QBWqH/CanBe0qYo68ciRBytVmeeL
TE21HJKeAU3GEgI9VsmJsJCxAxtd30oAYhedqJqNSPl01JcMBBtvBO8IygGgHY96Q9LjVD3pT87B
iEORU3gmxO6DMAHFjdJsemqa9Be0jDRXs8GeGwBD0fdqEcZ1IEctd+sCQOmfvh7u5blHq4H3+jTU
+f+u8yotay1pthCjoHkvV/Z9WWTjc9NsCqmd8gR5jK1DWaREA/NNWS26oI7VnDIq7h5D5ifDvA90
B1qt/GKExt4qjDfswG6Sxfpxgjo4wVniipXv67zfSAhPYjfST0QZ2JaQzhS25/E8oDxlt4MKATbQ
puCnA7TIK8q5uRZItvr/dWjJO9E1BJuCbIhmrb550MWQWagrgH+prItKywKMJ6z/DICBfMA/DpMe
IxXi4NUE6s5kWA0wOvhX6OwOWIm+xHETbtS+zgwb+hxLMQMjYKjRq2+hpUf/CVNScIV9CuKrnveA
5JfaufX9P48a1GUa07SozUUG5XiCas3GVQdqt2vYbAqkTaZ9UEnzRtp3ejQzI5CraBxRZlts1o4f
00Gub5IYTQCHqwzMLeqOqTvL6Wz7OYoKJTyyPnplKxOSSMkEv1gzh9IdjSFZ0AqiO3TaIrnznz+e
TYJwBqVvCt7rs7mJRKZD1eaiqgvTb7rB9tGWs/ZfP+W0Nkz9Hn0OhZYBN9PJmlEry4rVckEQDwif
x2OUPhOdtG7TVmJfyLVxl8LAeFRGDS53YZQ5DlhtRA5eGQ+WkiWvYyeA4KeF7bxoGRKXfVEP/30o
gClgb7ZYkVJhWK2DYB6TOkkr4ToheDlZbuHxOqA9vx6KZbsfH38MNZaTUBGQPKUEebwM9MQ25y5r
kKQTzcJWW8BTbFcUMuJYf5wR4Hwdsoo8CC4jyBRVOXz9/NPjl04KCgAg2BAV4tI/fn6qigaGGcmM
lSnwIpxuuJOzTNlY7Wd2L4gtoMH8R6NojQ8wutTsh0SpFtRmTYwHItrIY3GZBXqxtbaWeTke0cVT
l8VF2EOT+ATMEmB2p0oC0SDIgg8R8Me3BJmm1y42okt1DrKHrlPSR0yiY3BYqgk2PjVeRG9t0a0/
0V0nb4IGJZn6AkFcr6CoonUdxItGPxlyfDXh6PotSrv2p26bce7Ca0yb3SCwi70mt9XelEEk0VVv
xlPm5mDOnwPJGV6VtITFUqSdvMvUsjtMrTVGfkbV/BeNEaG76ty015kzVc1+ngf5d9oOcPvAd1oh
uOc8/2sHQ616ZVhGyLSD13z9egmdTi6FAUqPtP/wMkYX4HgJtYk5VkowAf0kA/SILHQqbYn6TUFt
aeNRyym/GlGAnCA66ceBpFjroRpypWmzQdt/0rRYvaplFVkjDJX0O1ur7PESpc7KQrgNztHGCj7z
ZGvRbCJdBa8EbO34I81aTGgogZAd4U+/IaU4uiDEmr1mCe27GiG4rQci3YjfzZPPpYgKLIl55LzE
JfP4ofR0G1YQjQl7bmAOBYNhvJOXGrdNEM9EMmm68ZWnxZ6l5UMhnnYHAhxM6/ET01qN5UwHEJWm
injO7RmmL36qYPVFaHfaYQq1sIZsoElPkeqAwbHTKnu2nKIDV99m0UM8BBXwy0oiN1W6Sjyn9KY9
DUZc444YosoHhUrVr7Ip6qcIgR/Zy40o/gB27FB/B1L+0KAEAlmpsBHcVxOp22mdlGR+FZZpejMG
qSnt4DQJC8BBRf9b2HgqeaY+K5Inx4b+V7KmprhMIDVjSCsaejmihm0Xz+n0rZawz/Uq5Gm6yxHX
tRAtWxsO8n/cEBS/2fZg9xbbVHMda9YGzDpYOIszadPc0InoLvH7GvZ6J28VwJdc5GhDYPe5KMIB
KAMWxeF6PF9owCF2GvedW0B3vU3VDmM/Ms36EoCduGyFHHqDbKl3QZlS4/r6M0+uDp692Giz7XX0
JNaHemAKKYz7uVvUG6wrmklw3FVH+68XFNo0S8PfQIAK6Nc6GzP0NjLymf4qRHMMX+li3OWSnP7+
+ls+M+GjgaTGSTkaI6TltlfXC9/E6XKacXN20bD1sUjEDyC71Q5oW3qaV+zFrXOnXEhP6SVuK3vU
bvfORbnPfMUv94aPRsKuuJ0ubR8Y/la6fHK8rt5sNcV1ZXV1qPBmKW48mfcHnW//D3SM3XO6jz00
KTam9YxsyfFQrM7zEszcEC8PzHc/n3aHD9d/fPx6tLc+aTn3/ilLxFMI7W3kCZKFa4S4CVFrFslG
IHCyPBk30IjE8CATqWmuPkNptRa4IxXnChStb4meopjmbIm8nPkUWpa0u8CJOAB2V5+SNDC9IoRu
3VTK6oPRGvLeTMb8oanK0vt61E5CRdPiol1A2XiyYpe8/P6fUUuNAmo4AqVwP0vYMWENNKvqzfIn
HrDmVd6P6CGg9te8CKkOsYtIwi2vuM+Ta7VLgN0DYKSAQPvGXL1CMWP5jsQLajtpCgo5bVPttgia
/nc91cMD7YAqcPtcxR5E16bqV0E8HyORXunPUjSaLcQUbfS1wbGlg6Gk3VNkguXBshdhc7eA1637
Xw/Zmb4otzYxIAgeCCDWOrwFsyC60QGYmC1gf3TJ52dbyzmyrCJ9bvoOpyeiyV9zOsffI7qUe4QR
1HxjJZ7bUYt6qEP3DS823VilEl2FhmiICCbd2cGRrq2OJrqbIWuCLatG0Rhz97mGYj4J59GecuzE
42oeBz+nC/6jmYv058awnFwbJt0cLijabyR5tJCOl1KfoU+eAld0jbrFX6Bqy52K38N1qOrjVUIM
dVBsIftpEU8PbRKNrxAG0BVQUuneKoLAG+hB+4BPp0saQZjrKIF5ASRXv23BGW8s+2UHrdbcoq9O
osgeQ/1tlfnLCBtP4F541y4O950Icq+rJW2PeBl+i1PdbAzOmXODOw39NbLgRdl5NVl9NyRWHoyZ
awJqu4NuWF2KdhovN6bgFPoCQ3UBPRhc3/Svl9f4ZzfPIsydJIwzN44zetPB2CCqpoSGBOuOchy2
kuyKgkJdiwpGJvfFtDMAEH+Es2xuXDGnI0y8x3Igx0Xcjtxp9SpWNk7c9QjmdE73LVZKG3ekdnoz
ZkO7gmIWv3797WeIGSSbUGIUWqdLxrCiNjhdARBSI90tahv7SzpzYCvbVJL/JvaAb19eO+Yvyj2F
St+rrR+MATYzFj41ehRmB8bV0kr9Fqm6gbw10JAynOG5UaQtF+kIaAfiBy7k4aM+T9bPejDl0e/Q
KNqEL50e/nwHko6LWDQanOt9LYK61OoCnI3VO9KfrEEFjhNaeRQJLU4RZfot8YaAo633mK8ZySGw
rcHTMtR5dtIk5Q+zkk2XCM7S2Z4Da6PSeObwo4pNw59pZSFTAjye1ympHTWMqMw1aQm5TgsiCTuy
MhxbZCEt7W88Sc0TNZ7wrQYQAn23ltRbZ6rLrSLHmXEiXQOORFjMSbGe70aVm2ScVPg+o2NctmhF
ICHR6tdAn7a4aGeuKHhFZIj4ukAtOeGWqFo8QZ1Hbp5yirmXR7u9KmYzezbQJXxWEMjsdmz/8IJL
odulttLc44EbXjeKWV1aRd0fSOWLu9RpnV2KFfFBkpL5UqFttJVrnZ7B9O+pyYN/k+k3rKErbQS2
ukXOn1x2kD+0sWlRQZHb6zJBFNhqpAhJoL46wLfTt1xPTpJZqD6E7AuCQDWA3y2v9s/Z08kBLu4a
VbXKqvuJgxxNz30KW40cc8zKyhN2PN63chhfB8ncgh62hPOzT/rh1ZH7RvZ7uKA2WhxFc1PgXoiP
WpNbOE/2E9BxM6wVbeMSOD2UIedYoEZA4hn0A1ZHlNX084wFc+ZqqZ3d0IQNPVOpp43E7dyULO0B
E3AL1fk19NERdBi7HlUFOyz75zS3UA7iYvo9Erw8tA2ezmAXGpwFicQ2pEVPGxRQZwipaNGwFjgk
Vpm3CV03kwabvoCD9LSBhOl1Yya926Ii8RdiVOKPThmMe8SUpvvMgcqzSwJNvELANi/ivAkeRTpv
uqSfey3KkhqFUOSqAZatBj5UnRp4JKaLldImupcjXvBcUhDYWamjQTxVk596TbVazVUOsbpQXrpU
TkcfqVnrEIi80l18PraYvWcOFCrHSNujUQ6tcl2mlkaYYSmgeHdOuvk5p33sA3MwDqkN0PHry+rM
o8gfluoo5B26lut5mRQNYcmgcUsHCb0awTlPjeP0thzMLSjYp0X1caizEIRMZG6XAwGC5PG+jALc
wkWkt+5YZfp0j8hJ7jtgOXEtVcLqDi0rvADTqEJ2Qipb4Gm1GSB/0zjae5rUtJfLfI5eBPQnZRfL
XfSg2WUIOcTil55uYTe+s5NZXGHCPL3PKv2UnUOsY6DkmcvWnd23mrlvG8n8DhtPeUcjsnnPEJd5
UyTll+pU8huCIfL32myuwFhm+7kXae/PTh8jvVjMMir4QudyaTMRXpSJ1cj7IG61x8ZpZLwSSxkm
RCv49F2rxZTSUU9AJFLK4Jq6UtWDjeylPMIsr3KCP8qAvMtFmjmjgpElGIUdlTmUOssix6awlMN+
BIxUpLPbZ2oLWgX23lsc1CrGgVY4/hxMhg9T7RH3wYI6xbsxjYi4KTkKE/z1WCJeaE0BU2nQxr+Z
ynlyoUMqmNDFMbMXLTTNrQzu9NwF5UcPcvFkWA6YVbKIWBfqEjpgDsYzONCH1z29doZ9lRrqJbKL
IYosY7NxqJ02W0wuQhmA2iJBvaBDj1dVOozd3NTEIc6EGIgBe+XGQOTrYU5kkw7MaJleM6g1HCKp
vxzA5nnASbuLTMvVx1p25j2cF/0QIjFBWicL56bAC2IjBNVOY1CuaqhqSycMaoemrl6yGmQ1jhaq
kJGUikedpy88m7X+pxuqijKf0I3Wj0ZZe5pg8r9Mdhmr+L8WCrhBaDQ/UlEiqomsV2xCu4qRV3Sq
MnmJ4mCadx2ma8Rh6IzcakqfUDusaknyFAMdPoSSSPrARGqD4emii51LRL0s00W8ZopdO3a03/E8
IAYzp2lyX09m8Ktpi67bh4453SM9Ka64BPFuVANN+tO2EPG3LuwlUlsdDEthahEsXyKGdSSnGUEu
UdprXAudNd+SndTjMs6AUC4kvxHJcXhkwMkojmv3JaHlTdabWEpGAbouX5+HZ9bwUlhhHaFpS2Fv
FVRCwAptSn+Nq89S51F/bH+DIVG8Og+DXQI6EBhetMUvPDmEaVOj1A7AF9ltUodVDhg0Mdx5dBPd
OpPyQ2AlzRW6IsQvlbUVq54GkDzLVtEXl0GKU+NYrUTuVHBgHCwuPZfU8oNREr9BWikvcRAl3yW9
I4I0QqytAIUOz7D8cMqjNmncRuqs/K5V5a9Z06vJJ21+MYQ1/YnMpn1MkFZ//3omTiEdYNnhnhga
5x4L8vNL/gnjCPtbi1Zh5WoSTZOLOWwFjs8DboF7XRFTfKskEOC9SqmwQibiCwYE2sYBXKbdRdTF
EKKf3RJI0rTrkrgr7/O+0jaSkNMmGC8J3Jjul2NShVmT8Av2A7OnIdI06emPEbDL38nI4RM6uRq8
W8aMpYg1mtOvsEqSt36WEWhFeorwpoDtq7uhgswIvbxMQOFThjw8yH1Fg2LoEHk/oKJP7O4sSaPu
tP09DEjkVQnPLFTD9QqqI7KYae8h3mpXvqovTsu2BGvswtHKWd+IUk8LPRbmnlTnFl1sen5rJQzd
agtrSOEvNH2uH/pEAS2mCX1vR1ZPmSWzPVTMe7+jTORGHegnB+0fREOAyG6sjZMTY3kTJPPpKlPN
BTVxfJ623J1ahlgPj8k/bCCcOzowFzRGr8I4VC7UftxDEjhYEwL+Ys4BA2Zbp9bnmX10an2+A6Um
3CN0eOGrND/g6Cwba3kHtRnuhhCmFt4uqvlhhrod7JowV9wGnNgutGRgciG6loOsYPQIVvthAcV7
TVTMh6EI6OmFkXzr6KAnA8pmN/VgdPu4CARKoON4kQkNz8aAwh4wQBntsTTzzVKv92zx0M9FjRJY
04q9XSDiVspgmqTSVq/tum7fvh7405NKhYqG3iq57gIhWcXLSYKifuMYxDONE7zgitH7bdlZ+2yS
xdN/fxQDy3WAjwxi1sur/LP9kd9M6zam69LpAzDZzBz3VYt4FbzbcqNa9UlTOZ5K8i5oZ+xj/NyY
zeNngdKaQiES7tBixtpDDBOhGrz7vFZ6Hy0lyytLpwCxh0bsrie98VCdGvEYZWMOyqJyLI2L+Dah
K7SuxHDlKusOc5khfDWU4l3VYCjHNvNph4r+kEe5dA+ATnkIHQsPySSuLnXRh/sxzbsMAblCPmjm
hDU7rog3YiqrLdj76f6hOgWjhrGFBgp28viDlamagJKB1EutyfwjR0VWeGjGSg9pAAx+z0XdSxfZ
2HToJFE8iy9JjBHbB6tBI4NxRNgINXO687qc95ejnYjHPrSrC6UwjMobB12+rBQbgrQYrCinYZoZ
b2pbab++XiMntzUtA0OBJk/cSQnIWd3WhIP1HM0pmqRJH98pXTDeV501HED0pTDdHCokc7x1+Jx9
KIVTtsFCjV87q2Aq2MY6LrGw+ob2QdYC/Qr/iu8tq+vHnI7zi97a1QY+7BRPxZcS4gKIQh0C5Naq
phGXKLZT4yuAcqflJTZuymVVE87vANs7V0Gql+7MD5ILCQX1aVHiHOQIIEqn1NCuE2mr6n9SsuCF
WCEUk+AmES6tTgJNRzp/yHAmMGKeJUApXyyMvY2deSZcAaP2+dlcN6d+Q0YYV4WjAzIZMSh7xgwh
T3ZyAKzIS4DNXk3RANo6H5up30flHOGg0UeAG/VOjK+EFk3ho9TZRb7UVWD759Cegh2lRGwcyEQB
g0dRRbHl61V5brIWGjeJyRJgnWDsqDOkKQ0rCLpTbd80cR6+TqoAQogo36F1GsML0ly/K5GEfph0
KGsoYI43Zt03e0Ryp4+vX+fMmU3Jh5I/Bcql1bA6SLs5HgYkqHNXibvkw0xyDI5CM/guhw7B1dfP
Oi3KUr3iSmSmaKHRAdCOD5YJETS2BgdL6ASjH8XmFaogeyrVA2p7uM1LU/zBskSU1kb7Ls8uNp6/
HFyrk1ylo44uDIkE59r6RMhSyHnIZrpiSvLnxBBETuhnwrvlagQZMbxP9DTvcbLsfKWp9IsZTBry
vrn60gzGtBEentkkZBE03vnBNllXV6S6F0qhRYWbKhAKQlMyLg1MwbY2ybkZXmo3CmEI/Le1cY+l
z5Ea9Q6Qc7JdzFvt5kmd1Ppbi2oNXsRxqT+rFfgVv8zz4oL2J46vms1rjYPcRLtGSzP+gs7dlhZy
mFBWzjPhfz0zZ4aCa3yB6oJ3IK5fTUzU2TJkQCYmNCgxthhIXJupMA5fP+XMSPAMRhoRNViaa8Uj
ZBImS4+xJZ1s1GvnPsbgO0sgxSLstrHLz30QqA2yNR0nNCiOxyvdLh3axQ4HIM5vzrWO7neIRGcx
P3/9ReceYwNDcahvIAizHjcc9VCebkmDyxmyn93ozjXqmlsOwmfGjRIo5XKWz8L3W8XTZVSqdhtT
6EyUsEDFWm58TdJzAc9wVjY2xanYHygzkn1uDR5Ep38VONcGoqURzXTgLgPZwpLSEGgV90WOFUNW
Kqibz9rs2UVp3aoaDvFpWUhuEOrOPX1Fyevknui4dtrHEfbKVjHizFDANOYFaWnTwFtfbEo1ORFy
GQV+BnXQ7ehcyX/UOTR/LpQP+3YKCCEPCfJLd1Wi6aXfZkX/xL9El9NiwQWI0Mp5s7OtkSBJU7m7
djUsyi2wwpl1AdxoodVC5liMkY6XXxnGVA4hYrjUMepDp6InNmtbl/xpfZw2E5VaTnKdwj3/1PFT
cKd04Ll1tQtqGWuyfsTco5o7T8X3fIcmUuxZyBHfJWUT3ZX4fWQePk3RB3Yf7yDWNA/MR7V12i0b
a3XEOw5XGRh2AGjm2rK06MsaSp6O9mtpDY+V3i4y2iL9iw/NvNeHqbsEReJLSf6nJd329dGpLgaF
WvPXG/O08AgHnGR4WSULQWCd+o/oyjU09AWSQqYMGTSDeYGA40NNafipCOcWQxFsFZJ+muDzDr9T
W31UB+RF7brX/9ayQB4Rko1vinI+KKkmNmLG0zhVQ7FSXxpK/GFTH88dBh2OURVMmyTB3mub0r7F
BcK5zrQRL1dEPS6kbLA3Gj1nHopdGHsbtjc+kfpqWc5V0TdGh15sE8wc80Nr36Ih2l6IsZxcEUiF
V9IZ3Io6TsqrIBJZEti6smFB3a+i4z4yU1XvgJmPdd58RCyb5xJc1De7GvQ7NOoRc0a32vlhmhG2
GNRcVMUtDOR60VQKsjczaqOfDbqUd6AH1AVmZE0fnVqY7xtL5szoLKgUQDfAdQiQlt//k9MK4A8i
MSrh6j2UTY527MkzRZ+/2Wod5txSav6z0pPpQZHC8X1CPnsRzNJz2wuq1vBjGMbqZcktnvg1ketV
HSTpH3Tkc1RZkxE7mq/f98ywsr4B9BA2UuVav26ZdY3UyrxuaeXtvg6k4EaKcu11NK3uHdOvdGPF
nh69aAeaigJuh2gANPLx8GSALBcNmqWBIIMnncPoDrDnItGP5NjXn3buUchOLm0v0t8TYgJORNQE
NYo3PZJcPqLvzq6yk3434cWxMYpLJnR8XgHSgw6F4MwnLmQZ5X8mXW3MaYQ+L8Cf6BmYwFl9ytiM
P2dNDa8kR55wLsG5hyAlyaRvFQjtjZPqzLeyKRblEQIV6qirYUWGOEOkXUZsUqmFHza94xV6ke4c
vQ834q9TdqEFAgwIyhJE0lhc04vsIgHXoy/PCqCvuKDWoz9FbSr6DqsoXDnSUSNzVpGFcfajFRiD
b3EyzZdVZuICJkmI9++I4CL87YQj4cmR05s0czsKXZS8a/UQYs6ORVDYCd8JVRF4kAiC75WZFPWu
hw/s4OxG3L1xwpzZuDSIqc87IEeIxVbBXiUcsBM5rKl0NKI3ItDuetH9uTGwU38CUwLOe06Sx6/X
6OkVT3gEuJN0n2wGcOTxwrFDCnt4TCI7KcrAryiI7rRkkP97OMZj6AqAIUW5AuzE8WNGpRuQNHEQ
y4onFd71ZD6a44woGAz7eRfTmj1gCIC6i16Jq0o2BIs2iX0srHQQP8icVoRSC8pR2s+NClrp61E4
PYTAXgPoYNQRI4RdePx6dqbTrqpk9AjwZPtuZhEsauRUvcnEi2LXZmZ08fUDz8SnqBd9coZM2kAk
LMdPlHANnHBmq101AqWPm43pePjQGQ4yo8rsuEk0wIqO8sKUd3qoWfsO0P/iLCuyDFeEAGJK0WTW
90jO0/s4aDpE9rvsbeMtl2k5PlZYZgvyd2EcId+2GhcO/bBvpTJ081JoPsrY5l6VQVRwiFjfiY6j
BEmj2vaVRBdXRjYO+7rBRB5jrPAJlKt5TUN6C/p2KmBNz4yZYpaI7Bat1OOhy6VCwTNFRWwUQ9IK
0Rfb+pVWUfIRGdX8p0zpAu8dijOBn1Yw5/2+7LpnSlZ5uQ8CG9e3jHYK8jZo7b9Ldav9BuPc6J7d
zIrsjjNsZIX+w6+NoTyNKIkjqRiwznCcBqBw/NaDANom17IE56LHIbFvMhpNkzEeVHqnPlhfHS2W
aNwr/6PszJbjVq50/SqOfX3gxjycaPsCqIGTSJEURUk3CEqUMM9IJBJPfz6o3d2uKgbryBcOb3OT
iSGRufJf/9C78rYLvNHZTGh1XolxcXfvX8vpWr2um7DIftcHNOkOL6UlRoSaGwN9JBUvmCsZ14Gw
fmB2MJ7Za08XFwZCeAC9m08fCdfhQFrqZZVn86aGXsaRYRQ5DV/aFu/fzlujwGtilqKKWxvfh6MM
Zpyn3cjhpxhQZ7lT7W/nhsya90c5fWioNOgVYJbC3GNHPxzFnBqs+FyjiLK06aOVJrnDvT+5Gkzn
9f2RTu+H9oBrrXpGeo7URIcjdZyT17isBFlrXV+j0APRl8NZB+k3bijA/QbLHaohitqjlX8kQtcy
uhg5liyCD1k7y58J9JANKvUilEzN56Qc8xAjIQ9pzIJy3xDThsSILkrqnq4njqDXZZKRZVUI78we
f3pxULkM6lisI7GkOu4B0VUw4rgsccyxu9e4KE1M+wfrIfeL8YxW+Y2GI9aD9Juo7ldzseMP08Kx
lCWk0ELs1Ec+v8Uowtwwhyson/lW5nMQ6hp7WgQH1tzEbjp8EkOffKZwNv/Y3I5GH3o1mCboeskq
OFra8pqDoKRPxHYHB8PWl/nSNZPi3Ol2fbWHyzpVYsCxG16/jZne0VxONKHiosM8vjb74imgCAgz
n+4McTEwV2w9B5Eg5qsYJ/Fqcazc4D44fX9/lp++YfjQqC1ohNHbRsp8OMvxXsKkhS0LsYOb7VLF
UREwQ5Ar1p17qm8gDNwj5yF2MjQXDHo4FonjrLkVmet+2hBh6jTlitNn5WhcT41TEzCSOs6vslkQ
sK5FzAel2J6jWLehTNkDromwnSYaIcvg5170/oN46+p4DGvV/Juff/zSa2XF0hiqCpRFUH5NuMjv
TQyLPo1wLD8RRdVf5fqkZ1FiIVeBmJPsyRZ68Gsf/YjiQHGZWJjFnbms01UI5i/MeloLlER8GYfP
jLC8MtXGoiIyUpQw2uzq0iVC6E+3IpjVkJnhr/Pf64Q4HMWY81HnCFhHdKS0722ZNdd00he6/Y5+
BnQ7uSGGWkVw6yIOWH58Q3j22m0N2ykKJDHiU24le87sf4zY0paA/equ9n241B83QupYI15dEkCF
LqG9gGY1Rl7ve5v358z6cRx8wNTrq6Emk4Yv+ATozkpvmWPyOqLSr+enrsisJwsf5c+eNeiXsJ/d
MHH1/mImUipyyOL687dmWy7kO9aO36fOw7fmxAkRoZDvI+wU5EZoQb1vfYHr0Tw4Z97ayaEILggn
Wl4bqdtUEEefLnhBlWoD/oem2eAXXIW1aRCre5VSKVvjuRQHyEmnT5bDF0o0/kOJdEwI8iWLvN+R
Y8gZnYhkKTAKj4DRdBgotSmDyCnmePUws5I7rFwI3lbQyF7KHnws9BvLfs0SmID71EnkyzJa6prm
sdh3KLHNCD9QE8Z8VbPFJK2jcCyj+71A0wmWkcW4hMq5JIZ4gPngjuhGOt15JAZP2CGSA8ha4KAk
BqeG6j+lsTk6kZ1IGzrAKHHn9nqpqivbMyFn1ix4ERZSOEjridYvoGSTgfnSaBfZJsW15nbQgjjH
wHAargU2tcR21an/s0rVdOG2c6kR0JovBHjBJsXhaXL7W1ovfo4TuyQkPuiFlUb08bWX3MvkdZBC
+MO9K7MA25PERWAkPe1bg7P7c+LFJjnevfoivMF6TfJG+9aiM65DDLrSJhRm4QWsu0K7bZNKsyBD
SATQARVJdzOtLqObdhpJJUAdho14oS/Yp0J1ybXLRU+z/WxjfLqvEjddwo4eFOkJTYtDGbnX+kYb
zOBbRUYaN4hQ7Es71EQ56EIngFdTaLfuxtRmUTDwdoeQV81EuYpSue5WOB35uGW+kD1D2gavaTYd
J9/RR22/TlVTmQQ1DQvuyGM+f4Kva9obDye0J7LjqnojgpGQRTi3vRc2MNC7DVIXWgyOofCMHdDp
tqFUrfi8EMn+iQQn+sp52431rmSWJJAB27nZBuS+N1dLu6rd2qWuwP8FmRjkqgGmbybSgqaQWeY6
G7Jg6EaRfEoy71y3+HlzeDTnjbuK1PBbWsrXfBlmPiKyuMwwmX3jq2XAOAmTwCEZFQaV+CyCatHx
Q5+o6gB+C5/wZdm8wosQ82Ogi+5zYTs2vD5YUMwQTn03APK6EY3GAJc6o2BJIURZ00d9xCY+qlOv
Xx2+0OfD5ktb7M2qAuc7vqc0TGLpPWFLmDeRlQb+bbv0043F0+TPeckahG1N9rJdEDhaYdstEgJ5
uQarMRG9lW9XEMLcNM4cgsqy5P1eYv/jx/x/k5/Nx/9aTYd//if//KMhsiZL0vHoH/951/6sH8f+
58/xw0v7n+uv/s+/eviL//yQ/SA5tPk1Hv9bB7/E3//X+JuX8eXgH/j0slHdi5+9evg5iHL8PQBX
uv6b/78//NvP33/lk2p//uMvYmXqcf1rCfk8f/3rR5ev//jrdxfhP/797//rh7cvFb8X9c3LmL2c
/MbPl2Hkl4O/s33S/kYQSrnCTvfX3+TP3z+x/o6gdrV6AZajnlmX6poPK/3HX7b7dwdE2gW3o1nB
/2Q/Gxrx+0fm31fqBQsuwBce8fSV//vKDt7R/76zv9Wi+thk9Tjwhw9Xb+wd2OL5Q2AqMEc4PR1u
TDquhBz0szRK2xpIb1D5JjGH6czue8y0/j0Mx2aLR4ABK02Iw2FKaRI0FWO3SjKBeHDNQf/cubqm
Yw3S9Q/x3Ignk13hWjhNq4f1WMOzn/SAANDcJ7ceW0lPf04HzD7Iep18vhC1xny7ZqldO7VbfUoL
VVbXhYMMgbQH3bkN5ATWQqmqkYQs5rzZWubkyxAvT+1rFRvGoywzuJ8FgYJ7JT0w/7Qag8esgVMI
gOToG5Io8+uuQIAa2UPh3/kCKfeZovFo91wfDNg5jAi4qhyVjxWZnCpqh+Yq+0pM5iHGt97iP9r1
U+Iw3/5nSv7rxf/7iz4qgE4GOnoDS4q5hhwYCBvHZ9US5Vr6oWshYZDWlgZLCC/sakTo/f6wx9UI
0xrRDJOcmgTJzHFDNMkyMVm1DvFSQReaIExtqZOJWo69eGeT9Q5FdPTOIA8nJ9R1VKrwVY+3libH
/vwdTfs4kHOMQ6QIVhFNti1KD5qWqsyPHShiHQ6ei3FYYS4boJBmPyu73ZR8LOcAneOTI5pe2snI
kvF0git1DFsOVU1qbTVr4eg2kPBgPTkfKDLMOcysubNCbB2pPhQMgls/SeS8sYey+tBluZNdJFMZ
EFM+Cv0Gwt1IEzvu1XPWyPjB7gpxr4kmUFdtbxBNORVrwKsNDV/tbczN213Xu3T88kVZHwb+/w8O
lpLXXhq7H2fNmmRYWeTV4VbiOd/X1Ubf6ZVhYCLc264imDRXD20ysdEjvKgQAaBk2bF3DBQeU4m4
NXCG/BtInN6dWSyOz7nrEwNsI0sIe+M1dvBwraDGJOxXCULrKZFhTrvdZxVr6ns7m+e0dydEtnUs
dKqIGzCJcqCKH45VwRN3ExzRQoAq5GbB6LuRP4jxxiI56SNHLWRRHpqrwTP1W63Q2i0cnP4euchy
0eP5TOdIauLGsdKGzOker1QrzzdzYYMDvf8hHS0UMCopFleWzm9RHKq4wyv1CZIqSBxNIlVrcl/l
AfKRYSHHjwWzfYBiLpvt+yO+9XBowUEn5sgC4nXcghApCTOjmrDJ4Bt7cErP/xmbVT19U22f1CHE
VHzDOz0tL9AdBDrOsSQHRRZ+q1/GVd8aTVqsLrslK6pQomtwsJmtpqeMUzs8jmwazP37V3y0ma3P
aE0xQRhNUgXLzhFAt6hpzGObt8nH8dBZGDygzan52N8f5mRNWzsegGwc8pFgY6R2+CrU1OBEu4DK
LjaCuZG8yy3Wvo+dtowfSxN/n7adxzPL9wmFj3vjmwCOISxiFXIdvX8HLzbNFJUW6rQmIVGhMMr3
TtCt7KBGtF/tVi1LKAcvsWjVzeW0H4gPZE9xrfzT+/f/xmOG378qDUAi6MkcXYqtpjXastFCC8Vq
NJMPu0uzJdu9P8qJ0mS947VdAcfKtPDJOcK7Kqeko+m0oNTLpF+WbtFsiwIFRpRasVeEWWLb3yY5
l5exSXceWTXUzqmo0h84Nma3TemTCicgAMH0x7/n/Yt78xFQuYE+4qMHRnI0BRpS31KLOKeuTMeN
Q7jgJSVO8uejAKGjzVxp4etmdjhKm/Ra0wW9Fia5MX70GlmFnNas5/fvZaVh/Ds0wnNe8Wy+GhSg
YBRHuJUHJ89YZp6zYaXVTnOHYk9zoLqIO2u5nd0iubBsQXZl5cWX7498VJOs3yt1J0AWbZWVBXv0
vZrEQDsYEGPhjqUN0u4mRUHHfNPuc1sFG3SJzQf0hdoXT60ZmbJNzjVzT7qK6yVA4APjgkkFqn00
yYak04Xtr5uNzKwIcXm56XP6iFnh5g+akCWE7jHZD8JCpO+1/TUkKnFRGO68WUpvvDJKyc6a4GQ+
0g4754y5fknHr4YJxtIP6OehQTucANhSYziS+Qn8hN64K1xX3Cc0UlagYplu/NJo+zNf3VuTgX1w
Xdgook62mbmeM6u20DeyzlYQyIfl2sZ4/HuNUIZ+lDVsMvLpPkDXVV/enwxvrKpIRak0aKmvln5H
kyHA5KdyGnAkCyfiTdlbTEiYiBsi7PqMTpVLsx1R6Jm17I1RmYBo7uC1sKoec4Gx6+6nckbh3OlV
FuqyS77KqeqMbW9J8DkHdjb9nmk5F55yYnrHSwWbA5hwKVPXE+Dhq+3hREnhdhjOq8X2NznH9PHC
devuKqmb2IGWrLfaFmDBuMLs35qurEpov9S45o3LChbORTfp+q+MXl5yQYaRb0RJQYpsJMAmABYC
tXxHcLuYF4Hohhj1IIA+hpt2V9LfjRe5M0rf/+QndjWFw0zRc2HYwlGXg1kBs83VMtTRYLl9cz2Q
iO7sVINrKit+oDYdsRRPpj9b5F5qJhrutBQBcRgNSJKoc1eEoyfwjpmDMoU4MhdBH6pZODiiVPJc
2M0J4299kt4qvuA7Xuk8R9uRFWilcPSFTzgwx+s4kXKLCmGyqGSbFOC/FlFeFfqGkDp5Q0xicx2o
Wb8Ngty+UCh4L30l2sscAtxtN+rm3WRJDpjvT+439ouVpwlQSugQDIGjlVyZTjJgrZtEpl67rzjr
SsRJ3XSmM/fGekrzk51i1aLQrD4qTOygnxVvn8IrbTlqwM/BN0C6NKtInM42ftyoG3irlrvxiWWM
ssLTzxz33rxPMG6615jsYIV2OKtHWYhMKdwS3VwzvhimGqIcP5gzQqm3KlOOUnDqafiyVh0TfzjA
VTrnZuCE1nF3dikbIDOBvDO2q51yBII0VbXBZWPr5t4x+2znd3P20RyW4LLNCqItKtXXn9GmQCTR
8RAIjNROQpWfNaE9XU/5yEk2g+BlsrzoRw9EBXqRjQWbK0EX7BHIDvBs1/PntpHJ7aICA3fL/Hke
dffM3noid6HrRpm6Fu6MDCH5aFuHGhwETUrCLOQv56I0E+eunoLmUleJcxEsWD552eT+cjUUdFC8
B1pmubztG0GaeZ125/h2pzODy1kdPVYeIev88RdgqNgkD4eiUXP6TdWATVYKbP/97+yE6rLeNR4d
6+KKESbL6+EETAezlZ4kBXVOzXFrFZJct17NKefcydxXJGx+lBz4CWfX4Y31uSSij8DTDTzTxt6V
qCG2yOFJWB1yp5LRnKffTW/x9sQ42ViA2v6ZT3Zd5g93eK7399ETTx4oBUe7niyyqhlH4AEpm+82
jO02LHVtjDJnLsYzD+d0r0M6T1OXOWHCljiWFyaV3ZCzzrNZkGrdiaUvM3hJ1lOndPcpa1bqPykS
38+8kfWJH9/h6riFMI+1BVXa4RsZKmC3fobGQ4L5k4dh7Q7XLFZns9DrqFQFYk06JkakcaRaw+Ps
OrQGf0oh9WVwuxy3PdMge+uRB7j5rOZjFl/H0c5bW81Mq4XyYm7wCkm6GRBKa2XfhDKb4zP11FsT
kjh43PDRy6LBco8+Qyt1wQUCHrpZa9aDkLNC5ZPPHdVGoKdBcdGYGlZcq6pXXiRZjMQBORAuM2np
j31E73QuyTOzs73nLun8hSAcLBng1435XdCRHrZDhkLgkHLc1Lh4/929sXjhnQUEAziC6+qxbKvS
EiR5gmv3aIXdT3meXzS+CsIGOdm+6e3ygxmLHO2QaZ8jD51uZawVJgT5FTLnwR1tZbmx9KASAcCM
T4c2MinBPo95NRKmq02Zdk9W+nDT54nj/NQtuXyaJyPvN+/f/hsnUC4Cmgs2jpyP2GsOp65yinhu
J3hSwq6zTxKSOGhL4sHwcZ78oR8upsXnqKBb45bspOlLC0uCHFxD5U+dHOYod3Dbu4hbVOTvX9kb
T8chcgiIDPUlDJyjSZWpVi/dJMGFJDGWr0Jih70bGtP4kE3asOxlG/TJds666TIOlJVdthwu2qf3
r+GNBX1lG4Fc09Y+pXcpLcZhx8sSkGu7C5kgJI6o5Nx55I2P1TVX421YJN46DQ9fQe0TjOPj4RNK
L0ja0MGsPKLM9KpQa9z5TPXy5mCcSkEcoPgSa3g0WOUGI411fJubqSH+J/dfyNn+Is3Z+PzHDw+A
k6eGWIU9Ojh6gQW+cI6RrF8WdgKXKc1nQnnK7Az4fBLuy26IURU0VGBD+LrHpxuvzCZlY1JFJe5m
Yd8ukjDrabAus6wZvrkVVlqXhA4FG1Ua5dpIz9sw0ZJXUwoBcXssX3xhgKehmfhVZQmhUbqbiYg/
Zq2Rd2aGlhYbhcc/fzjgHXBBuGJ05Ec7Bqii49MR1cKSlus2GwNE/Hprn1nc1pd5tC+BEoIXwuF2
QQCOKrOy6oA9EkbR8BGPhpWxnJmD8WQ1qXdDHTuc2QnMdSs/HhDQjNewZhBCQjmcXV1aaAPFsBZy
DqjDdu60Z9NMiVJbBrFP+jkJMyxAb+gHFlFS4h8yIlvPw0xa5qYtsuVSSBgATuFXF+7gJ7vO780w
4Hh82WjWDU4kGOPl49CfKbbf+M5d/PXRSzNXabIfTVVzaWaj9WItbDgscSztswtN6X8aG7POVLqk
7DErpwuVyeHDScdeE07J2ZZYGueqX5wUfkM/bt+fWW994DgTAKjhTOCebGgL8dC2xFwH08442PSz
S95TG1ir3KciDfPPB0PyvMqW6PARVn54S/Pi6FVfKi1siTK8yQgIvWwGsCS7SYLL94d66x3xieMc
wYLCxnD0jpAKE+gAtSRcHB+nQKMfLsuxsu/fH+WN+pFQAGT48Kd+N2cOb6ggO7CHqM4EzrwxotTv
d80yplE9PMwDThVT9qfyZLilBLXgwASz6LcJ4+GIDqzzlsCZhNiKluQVe27vnFGbz8zw01mBtTVy
SgzLfh9aj9YbAz8vEA52MsyRy52ueTGBgYvhbQ0vTfbvP8PTN7XaaNNUIeYAdvtxi0LkCOE1qBUR
5xh9Q45AFyaEsJxZ296oOkHwyKgDX2Wyw7I5fHCFSlXWxKtX8TRoP3psWkKobckVMabyQuR2Fg55
2T/oRZLfyirtrp0chSZwMwSrhDy0IneJ4OrFj0LWweMMX+KDbS7550Gv4yB8/5G88fghs9KUh8S9
NjiOSr1yaqysCphWAyatYYdJDsysUQa0Y2Pz6/tjnU5h0AK8EJDkU5H7x2uw7cRgIgYIyaB7aApq
On1Kc6uotvp53fr65DHz5eicucU3KsnDcY/uEWaTmBuMZyLCAuOt01svedtiP2Tky8bzK+dTSU90
n2NvBhlodO+CqXipimCBfASRajeNMMxVIZuX9x8H+xwT4XBT4sLW1hInFKgPx5z2ylW0lAPMrlw9
7dr7QS2a9qS3S1leoX108selnvDQNZPE+EXWZ9ZHfRa7JK7g4d3eO+1U4+LQa/pt7eIms8tTgdYL
FNd/pM3n2he8+NLbZ0lifs6dXiEN8uaebvWE7QKVceBsA6JUVNToi2GGlCWpFfptnGuRjxEfJfQQ
9MXVhKrf2dDOwmeRuBU4Wc6yGPlmnAuLw4F09Z+D0zgPIuBcFS1SintAqtwM66Svf0yNkQ3Xo3DW
SEWntQsMZ63ZibhKRWSkZHrflB6IJ3vt2rgdGxNjYhgh6tlyIfVug94gwDiJF3QM5Di012CHnYoQ
aaOcLZZC/phNQvVg0Ym55xcD5wZyy+jiujwqaibi3+5hqcifvV7CKxnmsVPYIepi2CZ9EXuhmuJc
bHUhKKv0ZlDPDsXCQ2yIOpSzZ3V7K7XHhEWpsdtoHCxTYVo1BffSgDS7TbumsaJhouY3fIl1kd9y
mA71ccLiq6lN66tHRObrMLSluZmdyb5K4qlB1O9M075uawJtDb31QjDCntKDGEq8Codx+dFZon12
IclleW8RJt7GJsyxmaOgScUa9tIi5NuoLK/aOXWOo5CZ96MNsaC3g9AwYv8BmjhYKoqIVu4zP7Xx
EMW10NqnfVY+VEgFvgwQNb7Mqrq3OpFf9pnbG1s/rvqf3WAaP4qpa57jQFs+YhjRFFBHR+fVlzNZ
Q/jk5d1tS0eh2tQmdO/I1qZmuIotjo5RZboVDfIkGT8Zk/DGsPQG43ONQTf7fu0xd7y8DeYIc8zW
wEFeFtexuwZt25jDlGFvQEolL1Sqe9eItRe9dxVcDcPXnsdM+T/ytrdhofpJ+mjVa9dbzQMKDz2W
thvZhfS+qdr3emSQzfLRc+s9XopErcnRXeqtnmXVl64r8UAq4ryeIs9PRiNkpieEijlu/Agf2jRx
Nk6MG4kjaBnmsz7eTiorvxd5JW9L2xu/F71q8ktPGvllB5s2XOrZZX4axvDY5HlqhF2fZU4IHqtY
0K3ZuIb713tbxxUmCcJW06Y715h1d5sGep5vXZggBJTHMSapZCenNUHBGeExsmvjF3teNFy+sAlW
UbIQ6R4x/yrkdm26n1Gyu2HgLc6jM2nJiPeG14OmehKnLXv2+3Kfi3x6rYccxkg3GHB2Wx37gsao
gUEAutrPZZXXzabsBlQUGo3K78IjJpQYjawXUYt12xINFSKgPbm42D23Eunndia1qrrO9A5P2S4g
MuhCm5xi/Q4V5rT90GRhZSjrWsV01ley2PSrMLz6kyE4b8KidaSIELrKK0LEPG+zmKmEuSur7GcT
GBh7eroWf3HrpLmpUQ1IqFJx8E0nI++LTbgWS8QC4B2Cbq3eRo2G1iDjuIfPWCCqO62sGjvSgCE/
6QRIfRErTCEQ3Q4QJeomiNRolukmJXr4s95JMnen1BnuFsNR8JMXx/zqTWn8MWPVxmFuyMQDgMBy
H6ikhK0MTUSFWbdYag9FgR2bZEd7uup8O2t55b1BrqdRB3f10JQ/xsFIp43MF7l12hwabJJp8n7p
M+d7N5XDnS5JAwxbe9K/y06U3qreLXSQ8U7PAULblpDarPglekd/VrluknZsD8k9bC6STrTMGVwM
pKXDI259fQmbZnHtjUlf5kHiZtZGxjzNeYRayLvCp2LsN3ZnQzcWY+xuHHvq5HWsiWre6HlWfkos
2fl7UC77k2GOrHpuV+QPut+l3zmyAaLHse2/wGUqnjMlxkfbnOblApcfE3qwB7S5Kk/GZ9zT4t/L
T8WqzkLRewR/hxj6kY/qW1r8qyHm7hnarFU8utZSfmHxDvwbHWMKPMXbtvkxunGRXmB+2sFFlArD
ytEtn/wS58JdzGc6f3STjPRVBcPNvDOmuh52RMejBep0C9sZ9BKpwvyHLkgIm6S6IRumvyGTw7+R
yazhAJF0JIn1hg1hfqlXezmtynHJgaIFWzdrhPkCHlyT55rL5Drui6G6ErmJq2WMO8smDzLjdiwh
T4cjnlrGhYlLLEuFFRd3g4AqtoGQBicMh3H8kVOwyRzyEEvnhlQ674PQChRTEOZnuquaQiyAOSa+
QzMdpMeq6+IH+qCxxU2jEtyl/mg0W6+30ifpL725j2Hv9DnmBiW3eZVIvjWl9fQzWdIwWhF+1pJ2
LZCObxpmn7pI/EW7HdwgTaNE1O73LsW+gJ+Z3Z3RcvlbQ6TphTOmQGo+M4YwitnoxnBJ+0XudRSL
DwU61mzHMpBRQXg1QuOqs6YynEov/pGwwH5eOLi/2pqHm1ODFIS2oyvNj6NrNnlkk7ZsbtmWOsw6
6S6RZB+UkOqG0dGgsSzO4u8raftfTG+9G81l4wiVobyPs2HQi531uOT/rrsUcVPskeUM31zbtLrW
3OEzGmRRNjujvidbRSYXwpiCL5Ppi+wy7/r5AxbcPoFNadkEt2VtVJsK/+gAb/OVMDQ4tX0Hb1wR
2UxgrgwT+G/4m7f64oZFsQisJgzHr2Cej12862wty0MvBfTEOMAvxU2cecGr03vyKyimTY52HnuP
gb/kE9HieYlEvevIMLac0oTpEAzM6MlGRW040npRc8lemVLnaRFURZ0sdW92jDDXfJbaWARmu3GD
3Lx1BxHcafk4PrRxmt66+P7cpanhqasa065PprJQhlWWMT/0dR8k4TzlNvqrCR5jlKtBfaPg89uw
RQeYb2JdsknoRlZMcNVnhZLYmYb7RJXm14Lwb1apRRX2phCud1tiyhkhUZZ0s1N9g21c8CsfXO1F
mPQ09UWlDtxHbOojg00T55k6qXdmRpG0syxlkEvUS5ycTQ1yC5oLc+fRm+4e3EGf840zmlPywPeR
orYfk5gYVIeVKCwSzf8qVZGWV9jE1uV1SabGFPqZUPk1Kpsenkqplz2OoWVeXBaotj4IRNMGEQed
cCKNIqILTdgF/QcHdTW+oV1VVNvOKbGx70RXj3tTU8Lfe2adtVcYNhYmOGDeJzst1p18H0y9DelJ
qJF8dDE/lb2WP+JBHczbnn4Cod6DZjuhh7z0SW/wMMMg2ZnwYTcKHPm6MUiK7ezkhdqIKSieYUQh
ZIiDRv/sVF7yyWnmyrwyiXa8ambPWDZO0RIxXwSwwEemysfeK9Ie1qmfXxAeIPMrn6SaDzUwGW0q
hKZlCGND1BuJxdIYTrNXiu3gDt5KQesCGDPZMl/UhU+JZgUz81o5mndTzLpRbb2S+IabsiEOO6SY
EtQrqRbgZom1/INRedLfNdTFr9M0Jt5umcukxInZMesLUzjwmOvGT39NXh5zbVQnHzCe1W+d2FzW
wSEybFLpmz/YLufPfEzOTIqDKu8bSzpgI231sTXSNL5szbj/qrdBfQc3u8BbVJfdvpFTAW+BeAER
Dq0xzVFCNb/tRUIXnX4A+Xq2GKfIaXVV3fSL0JLtosdGv23HmUQPtyGw25ZUAaGuHHPZlYPyhl3v
VgWRmHDSHL4wUbAk4a0isPhUVP9tXM9RDwrnOmEhSpZ9W6bLZ7jy3a0Dc926SFGQtSFOhUV1X8i0
aLe+XsYTzjlT14Wx0SH2gsZgK+zsFL//f5KlL/DkgM3TOFRTIVUhUuRx0rqIjstgnkE432g5A2mg
v14VBdBajn0GipJA0MmU7AHKaWEhj68itTnbqRSilG/EPAffAXCW+vehF/1Vqk/DVdnO8U/XndM/
R3WwOtE9m6bjSgldm1v/ZvCCdaxe91Wf0NQ0032rFcNPr6hj0m7tJD1zvj/FkjlFYyMPiQxeFDjm
4ViOFVNOWyM3zlEsxPRv2MghH37VmumEtL3NM+f2N2hrGNavnDCIUitF9wguRdZqFq0NjGS7tIk5
6dVslNoSkLVQzq9xilm969QsgUbVPRWa3951KrC3wjEnHB8XIsnTOGi7sNQwMi5Q8dpnnshbQAvG
AiucCx0FG+7DJwJFU2/cAUm+wvoZAlXKgTSY8xb9nK99HFs4F6Ju1JkZeNqwhDGKkRPax/8SWx6O
6iXsjnxRjGo14lqbDbnmxeUYheALuBs8PFEz3xJL1DXzOY346dhM/pWn6umYo9O+OBzbxFqz8GvG
7pdcXTWF9C8w5B6+Dmb9Qhkcf5wrwIFB0/5YYuFg7fXb7AwEk17PEXw5Zxq24tKhkNGkuOK8U11Z
etxtF0DPNKxV+YVm+Lmgw9MZD/UVBg6tWYipeCsf3q3WG0G5LL85wLl1hYiFk8FC8dM4WXrDD85a
iJ6ihCws+JzTjoYpAcpyNKCeiblroUIOWtPsmpF01sQmcWmZqTHZ09zYQExos1P6nL9tDiQdZxqo
nOlDoHf1boGke2XMAm6SnQVpJE2bqvgMnMY1HIJpUKJBXYHigasxJDi8RplPPlGhc0IR0rqhLADI
9eYmza2d3hmv74+1vtWTsVCBQx2ER3gS5SY1vazm2oMCNTXNDZb7vXaR21pARF6KCj4aAzt5Fsus
JYBHCBNDgmbw+Xj/Ik6FNsA36D9oYGIFznHiqMcBt85xk5VSYsZqrK4ac3H9qE8z+7EyevmgdZ3x
bY6npdzUbDvYA1kmhRXaCv9V0/SgOfMC3sBZCVyE7oQ+EiU+5MrDN5BZvtb+lixMeW9uu3KxkQBR
YLRL4d9XaQOoXaXtPmk6P8w7XMVLYXW7TsTTRZ/n09cJ/G8r2iHevP+gTj+X9bpoOUGCQtFyzLHu
zTmw1MjMIK6y3GCZo6OEU2ihEl+7KJfuHN/wdDGC0kqfAcUI9FaaqYfPYdQmvWMi0iuvpf+saE+F
2TgOBdXDeiRIFNV1XgAvWsRS/GmIPScRmD4oA5gRa+vw6CW4Is+tNlZQW6Xq933XSjwqcdr940fK
zOODQxSDVPKEWee6+WKsVMPUXuxPBRTqjz1hGDvMXodLv3TVOQXO6Qq0tvEwuKQFBopz3DsowCU0
zWFLE12f3DkIkDd1XnuRPUIye//e3hjKo8eGwnPVsJFzfvj6SDPtjREfOEhAYtks47AGcYEILl08
n2lIvcERYAQmC/Xtb2OE9Vr+rU5KPLRmU6qzSc9pde2Kun1GyFO29BJrvCmnZCbBQ5PDTRVo+oVc
zF/mlDUbSJV61I4AxsJDcG33kCo7oS1bIJp45wobQToQrbzCiPWcF9ibj8e0MCdho0UccVTaTcEM
9zPhawKsyn/SMZqujUYaO9TUy+X7b+J0RaEZzbvG8Z+lzqOSPHw8E/q4As+INKI5rVd3vSCDFm1+
N7/mKTGM/4+581qO3MjS8BNBAW9uYcoXTZFsmhsE2wwSHgkPPP1+Je3OiJSmO3S3oTtFF1FAJTLP
+c9vkKeNxSvhRBmeI7OJ5wAKdjG+S+LZ+6hdW1kGbgkLLDQYWej3jfASb/fz7/g7IeLDWQBNApsW
zAkoQJFrffqORq92caGuIlgZBy7PSTojmMddHFe0Arh6DhNlXIqtrVVi2vaz7i1PEIg6KMK5E4cz
DvczhkV2y6iCLX4jG1mj8mvkMFFO1pDHmfwoN5gb6e1mzGWPa7gZp7qvI0hq/Hkgq+xQWkZ7Hsq0
y/HeTeaoS1Qx75UhVpk5KPm83HSzPui/eFF+H6J/unXEQdeZN08Aj5JPe00cl7SrdUzVRVm3nRSp
zGGhuvkb2INRh6s74MoJYOjkYb6YRbNBZHENrkDOeEbYMy8nmdYkhJGs5jx0g5MZbwXzhQcjzZZv
RJaBFmaeudaB3fPT+1Rfw1tW1joQA6FaeMvOqeiYJqbi4ec/6nWH/nxj7KNXsxL+w8Dt47qTOKDm
1JsiIHe8YQJlOUHTLtMvuJB/bSSuaRNYu+DA4lJFfg5X5km5qUZ0QpANcXPKysGbt121dCIsSrPd
pqurrE9LG1dg22lV7lo3I2M+HZo6HEmbhqZI7o0SJnOPEhukI9aj0Z2z9RdMpr8+DURvEGSZU+L7
QbTLx6dhg21rM2O8gMnNvE2GjvEWDV70T585LzrboIuq6/omfVpMYCJWxssKiCScBBAcwkAwruSA
/GLVXt/Hj78trBAcAtFD0yTz5D/ejcL/1ztMnIKpaURIVIPmxyAl0TWFud5mCaHIY6th19/NZndo
rTS3Nj+/07/UB8gEeJ5IsiE/4cv+aXVNajUacuUbmHqtbDpTrX0HpdmJ6WwyAuH1c4TBo7fVmQve
/fzS14f4+eY9aFD0STBimcF/vHlMK9uBIDzmqZNcgwnlyfnqpHlh09HuZyIYgp9f72+WzrULda7y
KSwO3E8PO+Yth04L2NI3ubqfC/P7gsb+F7/o70y6j3d1FW3TCV21mdeK/ONdxXTCfbGMWZDapfWc
uy3qcuFdkf2WqkFEWZcneUjAKmobBr8VCYZIR5cGJtgEtgQBozbG2zrthm+KqRW9bzJAJLTbrIcd
k4XiGTbJ/DVWxMA+UHeg6p0+rRf4a/pN4Ti9s9Gn1CFXcK2Nzgd3dt7mRvOUaMhJ/wtX3inC5TQF
V0GpdiVom+XUw229NHgsYHujMuOvFOWBnKYs/uEWhhx3qGbsZFNOs+FFzGFjVLywhIswVyAFhL2J
s3cE8FyaoZcnibnhoCflF+qV/azH6KrDtmn0e3qSqX6sgX+W46znKyzzeexlBO16pk3p5kLzq6bH
kD0fk+5lhY6lhQKznznMhEBgmtrg9ts+Xz0qChJkbxUldnqsXHDzDDtelvsEopVBylPffPOQv8Q7
QYLo/Nowat5bTtOnPm3g2v6xW/wjv5P/6mLywfnkp64o/y/9Ttix/m0ucfVT+eB3siPk/L1dPvqd
8Ik//E50/TeaDtL6IP27tGJ/8juxf0MhyP+nM6E7xt3kP34n7m+gCQQdID/FYBFA4T9+J9ZvjuHA
v+YtBuvCzv+f+J3gJv2peryKiS2S6yiTrlciXvXjq1oDzg6V52GG7ipv1NOaLB4Evug7RqXWztCv
ORV9qW7cjomkHt+MllB3TokfUeYIY4MDmhXkoM9hlpdPMUO3DS6AYGtOBil5mlQ/rmpjwxk4RUCv
xrkx9H6HTundcNPszsmc5mCvGPv0de36VmG/kp33fXS25RC/t51OHkjjDkfcHNY7kBAJ5h4bgd5W
4qinihI1aacxyHRn70CJnNzNSQ223Vv6ds3ifd+gdYHifGcp3lu2VIx1mxXy4XxStDn3Fb1XtsLG
xyAeNGUzKopxnu2rg5QiW0bG1VqHsRsTHVbE5VaoXX6Z7YTycPAy9zGhgY5U2shI0v18mUc33hlW
Zmqh0aWg+y28YD2EIaw+kt9L1DXa3sfGhd6FBbysOGyS8TnvqJGLFAcuP6Wi3blDSxib6ySFP8tB
XfeN4ymPA//i+jibfmKCIYxoUHtLjap5jZn6QeI8pgpZbRLYRwSayivuJOw4y5JOZZh0ljn7iqjq
F2y2tpVTK5Fgq3sjCIrRCn5SHZQWU+l8e3TyBzMZTXyW6hU+zuAyEVnULPEihRvF1zFOlRM04s6P
x6JcSJNI0yju+enM1GZIDtMBFGrQyAHxG1crGQc7+vOI3BFJ4VLuZS6XHdG634zF+FEXK1yT1Y6K
2lz+BVwO1C+UASv3LJPnaV2PWnOvJTvk3iUuElYW1LJgNJf3FXO4AT9FRwzLy6KJ7jhT1L4rg3rE
nsNfcRzAQK8ztquEgOMu5sOS1NW+G61vUpIpoCivs7PudSf+WufJbd6u22pWd6VWXlrP4QaKnl8V
XOBu0D3tRyds02/rtb1WH7jWJcLEtUud6Qe0EH/NBrbIeNQzt9gOWundcRaELiyE2WqjJd55HEWn
pDHKraspMqys9iuqrd1aGer77Ckm5aZoExBhHf1KOqrVnoLJY6DIeNovBn35gjSMP2eoubIhzaU4
wWBsIzWX950soCNMjfu4yK68nxfI29UI90AbJ2WHW9t447XIAygGDBBCB3qqLZZjXkFqmklgd3Ar
Z9KaRJmeqlGRFfMTU2sMTK0+PQ0NMEUr1Xhvd0Wy1+PCfRmV2jhPYw39JRuaMVD75glb81cHvzJi
Nzjngp4zxx9G2wmxI1UCST5AZmYvzVTWiFCltvUyww1LExIZEuenka7whgllQkAIQ8H8Otmq6a38
2bDSkyPHb0uBqYS/tHyvOFtEMCwqW0Wnjm5Qm7BTaeT8PiXswytUEaS1ppL9UdtnRhDJZe2a+WR1
NOvoYqtTLjz7FQHRA1QUBxve7IHw9IPSGGxUGN8dJna1y0yASohGpNpPhntbV962Ftxw3i9+nOv0
+WcCkMfImB376A6TPJdXurr3ULelF8Eo6YI2hqlhkvexZjSGCmqQfNTVjUWq+W0s1dOgTvYWGHPe
G6vjXFKUWf51hz40bPssPzOJLMLPz7LvCj+12WITBbpCHk1TEwCs7rDgO3taupVutcX1ks3BHvdu
ZZzjnletm74hVjFgJaNUhu/hlwM0JbQpY1g54mQ190IxB9/r2mgdvDzChdcJZje3T3FrhYyIf0gX
GJPbOYxLWwZeNZESKIoGczqGuGpnX8qmTO+9arXwm8sZCeOMvZnJe/5uzWiCiiaf7ggCznb4+TSP
ltoSDDGH+AikgYA9B8HlC2FOq98yn80t61CNRbRW2uuiqewSrnOkgzIDtcZoGzmVt2cCrwLP2emj
KOciJv9d7ffSKhkTowKoMjeCa9IEKjMtHDNdcwn10Xmaq4o/76ZKhGqH34AAiqAeOsHzr84kYqbw
5op4Z1qrHRjLdwyh4FYMTbnlfZt3qbE+j+OgczBYSTgtcni2vDIcjXq04MB0E+vXG++yFi5BMiRo
wvsmysY+jfrVCtpxmg8iZvLoFCUUsqb0YWzeLMzfeyNR7jQoAHexxJqyIVeoxOjKjcUx12q+mJqH
TpfeKXHzOhlzyiBVLJGty/TFSuC/mWnJTbLxBA58It2BXqMPLB6jI3/VVjr4LYsM6dMjBtbGDcCw
gamXsZ69TJu/jInsd0Wx7t0py7cWiQ4sD3UIhd4MB9DxSCtUZq6nxe1sP6tk1vrCbbRtvHi6L2RX
+w2nLzaMuyu07mdl8zJ2i+4rffOAI717qGgp4FtxZKLjiPdTm3bbeihjtu92whGxuseFJgLL6g+J
UW3Luit2xCKohx7x/2Ov3Yx6hi3oOsKHKoioEWamRjXy6lOXva4EiIaLGjuOn9X9BdcRaxdD5Anb
XsETLRchi1DbOVL17oYceSG+eYQDEBe6K9g9gjrRvY1aUQ0H3IK9tacpJiq0VUnfVpKMT8NpMNyS
JmE44wFV3eLA+GRk6daw+0iaeOaWzJb9Wtx6Sfm91Z0QJ2SODBF/K3gWcH36V/ha/NtsnlAs4uxl
r2n8IpVxuiQuZ16cEcVuw5Pcrp6YT6SXMLQcbfmGM/gYw2tt4whnqjWNMrYbUJt0V64JcbVTA+uu
ZjXNybBhR3+eZL9Zem27pMpxbbLTnL8kJWdl9uL1xY1tFQw6u8ic662VZbxswrgAe2Fk8DzXy0OV
WfdJ/tUrIcQQJZ94OF22RHLnZy8mNMnY5/Xwog+cq2MXjn19i3hqJ8sR/Q3WcULOboRzJvui0V/Q
kagHWQGka8z1UuKe7Cx5NpEn4upoX+Qo+p2YGHG4rXFXA1YSkRQpo6FGPRaiUdpsjcnb1HZxMNOX
RVqbQfXaLUaY7/lc3KqdTh65/kDz9NKo4mCZw03Xm7dtLe96Fsw6pdC+Wq8OO/RDEUK8NorxlkUH
b+0VKlZiRRZya0fo+jiMJDeFSHZrA5OHKWGgulez07J6c3PY0CJ135R80qOuY7m4PSfDWOPHInnX
Zj9XofdyiNX+mHdxBPXTgtFk67spr7Yk072usoGbg2luEM/xnXSUdGfalYbLbYy96Gw+IOCArqsu
Q+QYqbw0LX/Llk3yLVXaNyHGLNL1gsO6za2jNdTV1hvwqXWqJbBFG5MpJs7lovwQnnNurYnFBeva
kO33RXhnEhyZK4vQ68Um76m+COWNjLTtAuP6tRxJ3l7t8jfUIGlkmF5dTZRZLC+F1vM7ZmP5wkIr
GYQ3z0U+3Qyu/a0a1IeSDuaGGdsPCrPmUKOPejFa475Ue74VJKpJCN9WHsxSu3dJJtgk+hjfat10
kUK7AIhuWzaDrl6uD9HYDNZcbRcutFPVpH7HUyt7QMg779PsxwBLVC/dDQO06rwWFDzINYLBhC6l
mqI8u2OuI91rvNuyyDEuWEt54Z26c8viO9zfqDYRqNZKqe7HJZ8jOBHwgkbdMMOWOerJiLsJ/app
RVJNjnXX5asPffihV1yhoiZblieoes5XlDFuIOopP8VoLMMrvO7LBZ8lW7p9KEZiCEG9h1ADDgA7
MAoIv23le3mKCNC2b9VlXaI4Rz8hErFHG9ic6jrXb2iSBtKI89chji8AkOlr3IqTw0nfN6MXiYYC
3BaFPJYEP244kVtYMXxHrQb7rKfBfIeorO/KiUkPtrjKvnYhK/oavG8/u8r3nGySx4SWQdFNzn0M
OMqj7hXjMcVvHwlPTbBNaw2Hemrah1ms3e0YQ3wEcy0flQUusu3IsveTksfBPNXbc1rKI5rtZJMC
KuE0qXiRgW3/gIuy9+Y2abLpE70OOvb07TqR8TqWGU64nTv68CDrEEB6OODMXQCT6++Y2HjfF96P
EUJZdqkKYMtMkn44O73qEwf7KtzcwHcp0faM3KtDWQ+rhmnV0O7bNtGeZs1eQxTINYvUa7/p8Sg3
ebccK/yhCr/KNe+pBfqIRk+Be672zgHXFxHWbrlErrsuvlOOSzDwrb5AFoPiPUnLuZ0FW5I+ac4u
dzpzN9gTGcoNXPedq2sxTPXleVpmLUycBj4h7njDbeY10Djz+VWsJd73EoUFYjO5yDO2AfFtm8Ne
awtn2S7slFHfKOs5Hzov1NZGbpduNd5AgvTNYPfTQbvyAQPXZCfGBxgDjjaBW5nDeRztKewBmDZD
1clD53nKwRtpiDHveHK0XH2eRl0LrG6YvqxU2l8QHTPsWNGrsruXW80FpYYQNwS1QGOgQipccfCV
6jGWQxdqVQV3zom7c4H3ZjgjyLqVno5Kz8naf41GPwXSy/Vza/TbVKsus/dcVELR/b784jDoetdE
SUyKI8k0R5600xXY2Gslv3lVZ26nJfEaP14IvW+QrG0ddTZOGdb4OKuSMA0d/5X8JOupHrUWxils
yZ737JmIanoay65OMfzLbSyaFjtyxTrnQj5mrXWVWpjWnnFryWotX/uS9RW3c7iQ8XCwC9Kp9Y5c
JxKP3KN+fSOx3PmSa01+PxjqDPsg10LoQndGAicJimM4GWV1qh1rPtOYz3dy1LyoH6qX0eri7QhB
6tSMeY+uYlrZjpLp6DDNOWVTnI1RmVsxnqprBuVwWW8KGOGcs9T6HS4KW06QVSCscEfdvJm0Nn5x
h1ruRgsCXTrG1sarOXLUyXF2Dj1h4DhC8yebZCmkiwdF417iESvvkUn6Ph5z+95IvGUnnbHc1gvV
bljJ1XrRpbfc45uqXyjUrK+G2/Y3szqkA0WgMd1K9nR2ImF+VwiSxeb0avnfyEgyMLov7W9C4rXQ
3OFz9i1BaVZKQmUuou4D194ZffV14Uw/lCtmc17dlDvP6eTGAyGn7Jwy5eRJS7kv9NryE+DVL1Du
0lCRSfWNFYnJkQsXo4T2elKGNDSVbL1kuJ+/8OCz42w4+Q8zNmcMgFpr6+Ze8YjtBhtrBgVbquuj
jksMbhjx/EWUmvdSTT19y6TL13lMq/1Ckvlba0IaXb1YY9sZsZLCH6ysd8ughXlNztE4yOJ7TRxU
GvTMNju2JW3Ng3ZYBjVSBFwRP3YNEiGvFqC+aSf9sRdGoke2q6jatieSKA/M2VQuM0UtfR3SohfT
TJSc+r8YXhPsKypfqHN9qeyqvsu5x21RUzYGWKHlp8UwJ3QmldRukXKp+9QooYouriwFfbnQzvrc
GM92mpU3c6HPVA8aKLFfFKYg03KKp4dhrqY1NLikiGpp36ipVnxRGs3cl5qyXsquozPVnKLZt4Zb
e+EscAYTEyQAf5K1c2euufUjHgTDQEpiDjEXAvjU5TbYuJU5R2L10m2tY5MaSCnckEZU/4rDJebv
c6xscpnQPUu9iSxJXuairQ7NQk3LlGFlNTl1f1CbgewLwAyZE5k71UpA9+59Tbz1rsTl/anO6S3K
SnZHvY1Ba2itfI45zwkxE0/sQLh2G6ZyEWmoFWu31WP3HW/3/Th4uKcPtcpuX5WBCQZwEGSrBkZR
N+ekyeY9/kaHOaNhypRjJYzHttUCU6IywM1u09OODEkX3+OwS379VTwrq7oLSGChc1/RgXptGy7u
um3Nc1OiNU8LTshYv+cu9rrVv5i2g4LEjLLBFeFgy73bVnhMXpfBi5yIsnK0bemRxRTjlZq6fj/d
JJSul8V1utDCPcHKyO1LLcxcONaJwcpIIy84Yqa00kN0GWXUMihR5y95Yd9jWxnq5bRBVfVoqmWU
ynhkKrSbih95x4E2mpNvp/bFWrv6kc5w3Kqz+y/kHsiTVJrb0bWQnA1GCioyyvVoC9s+eENuB2mW
bVw1+TYl4oehLcvJTPOdtVhTAPGCFAIdnU1qFl9AL3K/AVP0MQ8V5JAvW2tOq63lekd0AvSKwjq6
hvXN7a413ZgKgvpcjwpehRRA62lyJtznYjUC4mh+LDrFt4NZ2oUTOHKaZQ401II7By4i9BHwDh2w
Uphw0I3itrxueBb0cQhr2UK6rmb6tk2dp1ruu9HkIdmSG4C9qPSgs7nkC8wteWa1TqpmE4dDTqOd
WBeLgUwGhFJOZAyk3Xd9dm5XVztjVA9Z3nuq4HwGCmy4S0sLuGGBvuPfYvjX9VijGONyy02dLPQm
LsILdWFVVAyzjB8dNsP6siFgABEZM31epTkqDIz2bfXBtOrIxWZb76zj7CVvjruT+EOsEo6R4z2u
yhUWc4/ahAqF2T/+dH7rNMfVHWHdC/cpbqyLVLQEF36Gob1ya+jGdqjnd1Xk5yTjjnt9phWwI3OZ
32w89qkbNnPhcLiXN1l8Im9z9rs0PkxFe6FSvclN8OG6sLOoit1XmVpTuC7XPT25kCmJ9Cf1kPzH
+n5ZauEjNQ7TCQ2Pbq6Q85VtlTE9yyE3+h4tjF+30txz6n/JMIuKAR3DccZkAcPdeQ2TQt9r9P30
iGGtWrVPg+cxraJmtOYVdNs0WI3k4o3OAagGZXXrsP20WO0rVb7rk/5geyQN4I5tUS3h6a8wpLTG
YHHr3eRUaEjL3WLcATpS9k/zpqk5TWIkastUIQHj0YCB9Ycip7+Fa+v3EFyDYqrmXbs0Ph4xIFiQ
OwJwv7vJLTZd3vOuQSToRw/GAzgbQNl+THA+U6bLaqhbWzLKt9+nyaXRa2MOc++7A5eTwHIUlPmP
po3B6s21P6tILu/bbhlDRzRsrXLMMcsiUAURkRnWpp7umhh+GSZdjU8f9F7oA6+NYHXXytku2fCK
mdyJcQyRrcbQLBiKHoSUITzl17b9orno8T3vloF9IFNv40ikr+OQb+ASXtVthvkQpycvdcN6xB9y
MuMQpyhv0tArPjfaD2gN7xTnk99pso2Uzr3LKyPeJ9Z8JMyIF14O63FmNOrE6l3Zy3NmgbayyX+t
1PmWDmRfTtNzN7cndXn29O5SSUh0IExONHWUBHguPGdpthW0KXbDj9LAAyni9pAOPQfurDwp+jlV
GsYZ0PrV4Yi7pe+WsLnwdtJVTGPL05JXeyV1d4SDJceWfzcNe9QzmGDdlcmyqcet0p5McCqKIPPg
EhoTF0/gDn4eP8npZrTZUZz1QdMHQP5+k3rbEVy06ZHvLiRbALLMqhPEpXtmmuKL4ZjJZ7Yin5oD
/Q8TDcQdTntJqUhncwoXG03zatzZ1pM7dIGmv1rL17x7YtJCs0c7yHnQse/W63xsSV9xmk3nvnSq
wmhdgzPR79RrsdBXN70C5gZdJq/Y0+gnn2el0wK3Lo6rOjh+Q0r2Y2cuKNGSOo90BjVBobuPIxPz
TTXrF9MZlrPsWvoQHTnO2v8wZ+dQ4gBs6sMt2bzlxkOrfDAbxgzUL6EiXO1Yx9Nj03Q3kpyTVqbX
VV3xkwmvpGkkq0Q49Xoy0cWtRmKE2eDshEobyqwamYZ7n62mHdnKMjXcA/3dYidHXRveKsuAwq60
g3M2SsSck5ns3N5aTsBZZnGPxvsHRxDoh0MlY4rhBIsQ8WR+3cn7xb2Ns37eImqB+54DfLD9Msx4
iZNkbOjmu/tJfXKU6oacAb9ABhp0wrBv09Wz94RwAOEOD2YOOmzT1kjJ0XFNAV3j5KXvzeXkTNaG
2ppRHfZTzeJ7lu1gBVWfdP1ubTlp9W2e5suum2ZvAyFkirTZeURJErqecVQz9bZpvkztCMJdPuaK
43djH+o92QCVqjEbMDdTyXCtWn8HTfUlOaQTymircOMNUHi2Q6+GNcewNmdTne09Wt5zqlqAuU0o
VHFpAHKBWSCVeJV3X6LippexZj5LKaaAuKsGgpm4BFPyEI7UV8WymjPi6JBDgyFnxTmJj5luDbti
XBL6kFiiAavbe81zXrI0SfddR3aD1qaIXaEeHlInDwRPIWDy75wxBNiXaY1MbSMNwmAg0n2t+Zhv
6YW6VcY8DhboUbPPM9Z2FdjqVvMmG5mf1+5qO6UAYhE6ae2vCdxyw1ZeLWrD3FPEjuKhjxRn6Xzm
B0Uwe+O8kS7FEVIzlcLCHfqbhKL5cbkm8qD3oQ51ysucee/oDLeaPqLudtMtlnfPS6HcACU85Va+
Q6y00xr3fs0SM+zVAcTKG0H3rcMq3HuDsm7oGNNCXfZFb6RRKfunUhIBAusjMNbeBPxNCfzBFOas
db0eWeY0Rshk/yUoof01c9vdWudfxRJTIVqcV2NOXQUr5x3HK2eV9w6UIyAHXid1OWO0/eTSKSrA
79vUoGpKMJva0MujO5fWvoRQGGSNKYK2kQ8xbsHQtNy1OHSEoW29TnwrXKZ44mpMw0mYqA+4pu2r
lQl8TQZRoC6sNiJ3SKBgdcd1qCb5SXHgS9MLMEMgvlQc7DE7ALHFm6kel+0oUQ7jAFcEiWls63UN
hN3ybxZ4evYw7dNaKsFKSu9TUrqaP0/2DWa5VDd24wXXDgVlNYL7CiOJkTFrkLrXaZu856RNfdHg
a4Vprr2V1fSjwfTRH2wid+Lc0DZrl2RBm2s4IS1We5MXxm2aTf2eryb8tnfLfd825SGRBvtNMw9h
PLSDb3SGs7O1/i0Wa7MBsNDDqY1FqHTlZla0B16+uzYFqgHHElRXJHbJtWesu4KExWo+v9iEwvPm
LBOdWiuPU6Fm3+3WxLxWivawEnaF2nIwQfAWfZPi2YWWTyWbfB1SdGdi2svZ6vaK7RITVZU5WZTt
tbzLNDwbsiG4SodCY547ZHUQHdQU8HVIKxm1ifodI8ZnpaSmgyK/1UboBroxFYHdkj7Qu81Lwsjo
joDdJnQBoy7ubFYRsFEW6LJQwgl37bOxmswr6pFE5uxqv+RlD8vQPi5O/FoMqrIx29U7URriydIz
9U7R1AVedyUdqva5pgFO3bY9Khi07BHIZU8Yt7qnbmisfTuAZ0P/AmFe1Dv9OkZem+K2tvVqm3p9
/b1HDbib9VY96TLxvi5TpzzXeTW/pGq1YsY0LOCeCeh/Kd80pbJpddabxha3i9AvCk4XgLJ8Abde
64dZGhPgJxMLyKV+NUs01pr3PW+MUHhjFTl6KwNgaIqfNPdgJ1AylNTiaOIzs9ibBWYYjj7ZlyQ1
9bB0mifbo57JdBdigRmPUTe76y6pvOWxnzHacnG6fUK0ei41NX1jiEJCHVpPX0NQXNo8Q+ImtmOa
NnsH58ggazMEqJBYYqxdfQMtJyAUBiulEcEsLPeiX7SwNaZ0X4tsA6Erv6Je5zou2ls8U95jqysi
WA/saN2qd8EkKBtQQ3Sh17QHTz0tifregx4IRdsocER7o7piU7w9kPBnzEEGw/AZwT50ajdsawLO
dwj1jT/IoP+IePVTStUH8tV/pWj9fyReXWMf/jvxav/tR/Feff9AvLp+4g/ilaKRJwWOrKqqzkug
Q3P6v6QpoO/f4CeSfY6/Oix2LKL/Tb2ynd/IcDCxwVf5lAMt9N/UK9v4jVgATDj5DEQuPLj+CfXq
oyTQwowXyyWkOdDCMNqCf/GRd7W0i6XGQz1GDpPEtoaCsWRyZp4/s76WtQgKtfmVjehHsun1mteY
Dp3Xn/fQVbVPXK/BtgQbc9MB+XbpO/PpaqNN2n3luuPdOKm/8nn6SC3743IkVjP+gPaG0+4nFmiv
9nGdG7KLKnj0285kP0OTUmBs0di/YJz+7aUIrNE41A0dvt3HpxkPBRYqWo6DkKbAy3G8qwKelFqy
dwFYoz8ts7s/eKz/PTzqf+/Lw7/5ajKn4Zn78WIEqtYY5NUd8TZtfiNg8G5Tjr43yXSHSdJkh22B
8bKv20N7NjFA+8X1/+5nvHL2VNIeiAn93cXqTxoVzu7YJmGxxX7QLY/Nlf7NoAi68jpk9HuK8Qsd
2d9e76oeNvXfw6s/3a9Hq6/r2BhFaxwzbVulPNuzMR7VyXWPHiHLP3+8f385QE5m45i5Gp8oyhLW
/WQRcxA1juKE+KbIEDxAZ2rtWrvJc4vdP78erl/oirAl582/fp8/Pc5uadLqqs2KFne2GWbZ2p06
Fd651BN5O+lG84v7+7xW0SerFslv6nUHwqj/05tfWACPZg6Bq6LHusNOJNvAc0RigL3P689v7ZMi
EYfxT9f6xGz3OF2ziulwNODHss/RM2Gm2WGknKeVryTJQEmu4+hRz/curjM3zTSbp7iJYXr8/Jv8
3U2zYHFKvFr04oj/8SFP2QJfkLCoaPEIt1wcBZN6T6RHwPnp688vdV0f/yGf/37POhpQzJL1a+zR
Z62Ia2lNYq1CRpa4ugKldE7Wqs0P/VIXXtD107eED5aRSDAP+fml4eV+ujQEW0jv8HYxSSJe9+Nd
NlruMQBMyqj8kkbKjakHw4uyHZZwffiHF7pG1FiIfHhBEBaaV5r/n9ZsYvbwCZhZR/lEyGbNexT0
sSMFAyToq6WXOHsM44xIKcbupemLYfvz6//lGRPDYrIdXDUoKDk/Z06PqW2kSg1WZRZjekTQpe7g
y8wnV0BKkon2fcKibZ9gffWLve8vT1hDBIQaxWItuRzG13X2pxuHGVdpEoeRaCyqdsdFwGyYvB4W
bNvhM5DSATdx3MoRKoqR0B3//L7/enmdwgB1IEcah+jnFCaGoR6KgE5EHQY5Gz1hjGHE0gyMhtig
SC9scB1jAf20+97d1ZQXvxL1/vXJm//D3pksyY1kWfZXWnKPEMyDSGUtYADMzGf6xGED8YlQzIoZ
0K+vg4jIliSjKlm560WLxIZBupu7GVT16Xv3ngs2HeU4/q6dO/rTZjxUDRSysZPxOshdtF285za8
u84VzdEghI1BdBMki6H/ij3937+wr8OQ2EMyg5/eeZlPGYMCida1MGg4BW0Ql4x7j4qUgJusmOyn
dZvvkVHkvzjb99/oh/Vs4CHHtosvE6c75/uPH7m+EU/JPATeUuEPkbYS5qf7ZPABksA8DE8llIiV
f7Ff/Te/rU/kT0B6Aq0TgAI/vij6imKcQcrFTbdmV4tASDm45nyWdYBScjANYF6D/9AETv6LJ/yv
r0z96VMdgnrHeuXsj+A/PeHWsnjroC91bNVgW9JSa79mevksN3tXh9vWWRmM6zNCPf/1o/3zsWsb
VLsGn6tj6R6G/Z8eLEaqWtVyJDDkY3JZLMCmdeVYl8CnEWEH2vlfv9xPQTXsHvthaxp8tKhvXKb1
P/6e+AzNoCsGLeLarV64tkEsMMUIaQZQ0clfoYOlmocOQs6FuMpUkF97CPRfRwbKcZdXZYjl0D7L
RQ6Pmt3PJ0BAyy8+i788eqxxMlU4Rgwi+7gy/PgzIh/sRZEyNXEloC5tprdq0+k5uXZVnBBOzQf2
ovH4i3cG4xzf94dHHgYFct/fay6qzOCnZ8Dz027MyHGO9i5qfdCduVffDKAq1XebC3V3A8qsWa9q
aBf6ZTbmhYVUsFDuEXeGVR2lWsziuAKGrB6GHN26Q78OX2WkT6mZf5vSSSfxx+IjekjFVAfMVQdJ
N7BrHegVayOGExT7xvk2m1vbnOhAqTJCodJrI60pPdPj2qtSdeELq65Ok2XoBPiYchgTraiq+sZC
Nv0yQIZzP5OKLbJrYHq9jNLW2lDcZkQPQdMax1dapJt5oYlsflbbgO4F+xXwwoZHPUc52eHostaJ
BuZq8RzUZlna8WpVO7UJZPVdZwnmuXVLcZg0gbHpj5O/2B+lbMEsOQ3OgGxF7+DTN3YOIJ+yJy5I
Ou24etznJHIBzgBNs7lTwmLWoIku0CNZ1S6dByW1q45NAIPEWA8vgT1b5Po5PWGTAWXFucsQitMI
nrnZKw8FHY0xRkAd/vGwV076jVCjbr7Iem1FSbT23s3qQ5+IFu5CDCmBHsljGaQSKOYqgO8K29Ja
VEpVw9B95t8SWGDudK6NILYhN4eXHd9jxLanjbRSccYQ10LQ5EEbe5RzxVCsL0ih55up9dwlWbQx
nW/ned0pjJMUUwJl00BCbkhszNwbNLBPuXNlKJhygu8HA8kvvBs62+13oA1jczR7YmzPIAXG6cDv
ndOwh8BEgIOfg8lPe9VceYYugGkJXXYXItO1WIfSqx17xxmzxFAa0IHGzGv74IwbDERE8e6NR4ir
Tbds7PJIgucs4sCf+xk+lUkkbSeEbyaLu3rlRW4XaJmEtg0Jh76VxgVFHfyOmkzxyNgEsxJ9oAWI
z3wiNaUrshGjAomc+E86mM4VZe10Dgz61om5yfQD8dQCtU0nxpTA0H6JIR9mwYFs8/nRwk6chjkY
YhHVCyB61P5aWkdgUFukkEzwYrsfDVLR2c2axGbg9Wg1Wc7H0I8YrrchHRNL5WN7b06FVkXGaJLP
pwOFjU2nXOtLJIF5fazNYvRvx5ahL8OtdrhBfmxllx3l1gPyeQ2AQwu+BGGtnvoPcmz6K6lotJHk
js4isWh6Yrgv5okRU73hl2xEboGV2AyU681UtMfJsdM7u+qH+kQFUaCTk7DID3o3dBTCtYRz13Ds
wTxai5EDht7pE+nr6TPnGZYaJXSI01aQIp9eU7prEG9dTEYVTGZGe+bEMCfb2lc3GzijqFA1O/SW
YMuTRi+6+Q6JTKF/MgWJAjFNjurTru/Qjlary4RYHOQOVd63I2+HPgV3m3S74I6LD+1vOeSWvEYK
tT6gcTTKi6DWp6u8N0QfmwwH31ZmN8Az1mlOI8dv03OTr+hsV0q24gD+Efc+LD0TxU+lG7gjHQgM
8DEBJEdNUE9bXGNpQ/6JbIP8HTbz92I0dRVnyjevtcpGOcOgSZxmcqoCxPq+fjvSF04LpPiCPjOJ
iKkjAOY6XJ4EBpbxoFcYvg+46o3+c6blLiN6OaDWg5jGpMfvvFHcTtLAJAXpXIoLGLpyPLftwjJH
eRR4CQHe6FEys1qWxNkk3pWqDpybKWBDeyrn0p4pQVCqH4sR8NG97XTOHNmVTvbLtjn+R63PKQ1h
lytynLs7otIlXyhci2GuD6Ml1cMI8YpZS2OsiUJE0jAA8DA1oMXHRgONziD+uQlUGkqG1/qZDnhx
22yS7EcsWZl1O+n29OzpvaefMn1aYEln4jH1N/dLjQ1mC+dmGIgg57EhCZLBNsoYnLmhWEsZAFaf
7DwiYMjuYtdbF8DdK9Mu4thw4MFjz6Xi3FkWXFVb3jyVWepscZ42xZ3bFw3w7E5stJtr+qyx7Pz6
YW39jQ10c40Hr2mytyGYkQtSINI3c5n0f5Qb9eQZ3Fa7nUvWeZaQ1riVRwWjbjjbQekzNREeZzoU
WY4jP88+6qzsAPD6ep4dUcF5TwEgAyZ/i1FiNvS3FAZ7DbgHwZeaplBW23EdxubCRduM975Nxwfo
lwUceaEtl2qwoa8CnaxQWIK5UUfSvpAVNa2nfekHpb43tbWixi3gzp0mlfqHYZhMBi+NQFdCGBtD
ARpIdZ7wSLEtZcDmr1XQLwOCu1T7MIQzfsKAs8kzTEBkWZaHKrUwpI7TqygQlAtNNy/Q/tnI79Gp
V5EFtrBL0iJlYSyDBQCQ6oyTaMeO7Qoj4P6Rv+ziSuFaDdHZ9axNYZZTdLA+NvN1EUQM6WIIXh0B
VTgRawNJCBdgl2yyhxu5tjXihjLI1SsIPk0eiGIugW24Cy5KZqnubWd2Gy631p2d2NNL5ueZu8mR
m+uCOakWw4Vo2/fMpqyILa/1bkirHmj91+XLlFXiYnBEo0dqae1dxeU0r85ckeKoodC85hQcZkxW
m/fa2t1AFEjH0PCwTibTauKR4FNvZT0yFyJXS7/Kx84Z4mLrh2vbyNVj5q3d12pjvBiiifb7h82D
bnyUeGa7g5cZ2bs2Zb571CbfEE91r8pbJiDVAoXTVIxuwUNSj2pV+bbhZTz3bja5ceqmeP5giweP
G4+1jfVFdxyEKXvzRZVlH/XuXL6laYGfRAJ8BX3qozu7aOd1r3MtSh/PBvgbLpRwl5s3TdW5tlcE
9osKygt9NNavi9zMkwRcAaHURld3qPjA60huTaPFM7qRp2z15sS02VzihUHfRzrqCz4Y7DpLRHMt
uFsZM4uT8maDJhS4EDREGloAcNPeVkVUTP5F22ijflC9nn1CAM2nNfhMXbDQq964dg13GJJqklix
VG8FGQ4GnzGaXRlNdjRcTXjRaluWvNSMocnZZGcEVw56uEO9ruxelds39qkzDUZlAQtaD001byIx
p0xuF11WBc9LK8kz9F+pJm3rmhCofQYtaFNZI5LEXGH8c1b5GS5G/tzYucrCrG9hDIzSGwqye+z1
SUNHGNtz7j82CghtFHQpBBFB/f2+UIjSEHKF+dhoc/aIpGhoKfCr+rMim1C+o4/Ht2iPykrAxa71
dQP2H9kIU3oI+6g2S6rbrBuvBqQBV2heHHk7O313UaSYSxLpNZJdDJvhclbYrjzowlt9Ulrtol7D
Ewt7cLZ2k6Mzuw2BL22LjgbmDMjspSPmnKFj1SciHbX6pp/1WSQ+EyeAEe4wTye5dLiIsSFBaCZA
cbHwDtt2fa6kr2ogtgtBjjTgFnxJDnz9VTS9f0nJO+anoic7N4SHAFJcmf74EmwkG4dM37A45Ijr
LgE86MOxzPqaysZPs1M7jRZ48EFuOJJWYZ20xWo51hGUTsR9GcOrZk3GmyStlbooQxepcqe3omVi
yk0Yp12T98Ho5RHAdb6FLhkL2qEamZmFCmUrQic7q1YMAVOdeA7KHg1JOmPr3ueB9YJuwcNjK348
YYqAb6irYQ+Zp8o9mGPpz/G6pf5EO1UWn4puZE80OwNO6sDBeMIQLmeM3wGv2Wym/z7mtrfxeG7r
myZshD58aux8nr2MeSTkVqw7cLql4hR5l6NTa+GKdrO2K9gqbxmjpTb1NOx3Vo7V5MXLXNIMOg5E
qCASm4LmOq/SADq79HIrbGer+lzQYWnIM+pZobkP2p1O1WKeCXcZKTttSl3KScPGygOl28bXVHso
MvyuCxgz+ktzMIuSeIEmWLuGQrjpi7OvDO+oM0gOkIKVzniLpNWHqArtAVGDPWhUIQvxwQK8ShYx
1pBbvG0a0pQON8rnmbNrjUSPi2SyV+SgmiEr/MuIpmG+ltSZF2sF4ic2KfVQ81O9hjMxO3einrzH
bNWHC48RLVLhJeWi5+rrkrS2o+kxHCVqSHN3wVOcaaMdoedoYivoq1OjDeYcTto0PZf0RLzQ8yTR
2oXEy3psDbTRB5O3lQfT2+WJSH2kG0u8Re/FQvfxwtaaQb8s8m6w3n1/3E42iZ5TXFR58+ojxrCT
KV3rt4KnlJViTxNnReNZMioXRn8QkjnpIjgrTRkONlnAu5FNHb1gRCSCyDZDACkyPOzEQBdJY06M
7+UytmdtI/D+NHu19sZ7iqHC8RpMkr3k7hs21RxcbO263XOLnTjAFYYAUkBZZYZmrsWtpkAB92Yd
NKHRZeqyc3xcilNnaQvAfg9OQlWs7X05gxPD2u0EBA1MfB4hNKmlZzBvq9u2BznP7qsvT3NBncCX
Iw7iR0J6QN5e+qy5ldOTK0IXNQQqjv7ZxjJ5aADcS2QQwLCiJlOUvmJN66uJ5gFmYWZrT2Wt5zwm
mc32R393CrnH5GZoVhW3s5Vl25+CykLTp5aRkk7IBjAPlnUqFgOTw0p57vrJMHLk9FzppsirTII1
8c2LB6fGJIPmNNefKr9GjtllrR9P2zCjPEgHoBFbpw0XQ+4EwdknzIB8xVqH0YsAeU1GKfpkAimG
SmodTSc2LBDRoUP4GgIOLkYwwK3F6xCdlQpaizsQJpYhMkCM0Biv7rSKJYFW7j34w9xc5fZIzIZe
Cz89CFGsVHjtFqzQIvzRjCwv59SzaItkt8yj3Ed7UtuC7A2ChQ0Yy2ZjM8cgpCioPWRyNC4utbra
WgR2QL7CvNLEErfbiJZMzqO8wa43bWcIMEuWMGjjrcsHdFD4+kwfYV0nPBQCrVDzAUtOax/rwhV4
ADIIlryjafrgA67eL6ggRQ9TUdtD4kgl+9vJ1Yb8o8oJfwTINbFXRxO/FXMekyyOeKo3wPBMRsvg
3BVetoU9biuYyAQP4IcobL2LKwgZ6ncKZE3fDZYAMdeTeuzmFMRU60/bs69jiEwcI13Oadtg9tNW
CrrDuuTrN2VK7bSCj65DNys4k/RcTh92OairTJsU2wjuguUqVyRyouYzEetWZTsYUU7ZsV6R01ij
kW68CZmYMTD4bn22YVA2baqdpW8Cg7YIPvmU6iusrZbTY7htNE7w0LEQuqOu9ARiPg4yssUK08tO
YGcZiXalFnRJRW08R24beHmktB6uegowmtLMzqxknjanizRrrb/bleZdy8BUZoL1g49E7234CPbc
uZHLFQs9fUaHmpQcmpQhj8Hw1aMd5sc+xiL04cMyw/0IxgVeBvrdb77yqNBWW2ju06rqyeHqbRoX
66Qy/1Awo/7kbUQFYMGz++3gTDAiIsKyRyxsPvbYq8Bdzbe27kFxsBUXPVK9FoTIauzuUb6mxzfs
5IVxWFsOcxwx8LkSTius4PNIoC1zLpk96VRghLg0c49KfxyAEBKYNzKEU4svjgCcBeiP2oenkXXa
0h9UrWsIQrdUeHGJInngatGbGebW0idOh9LzXJIHLqKiWKZregkeWrM1XXLEzA6IIpAJPQ4A36xN
XBs5+nwmffnLag7TjaCoZaG2lruz62eyfehuAO4XxMJhcMQP+mzUOXf11FjXK2xWmBbw+npXytbG
8lC4Mv2es/O+1qPrP/UaNLADkQxEjOb2zMRF+bJ/4CWd7QIxXftMcmG/IlEU6bvYgHecZLBp5klw
k+REGRw4JY3svFsqRLWd3Dmv1ztSa5COMZskMLywAYeQ39D07D3KJyqmKsbhphgygfEfzeWrZ+Q7
w4LK7EPbKu9VHzs80mqY6FqsPs6BoXEhl1QVXZfLlsaNgEbrOFdFxoz5RAyDys/gSPTnniPnsz1j
Vwg3MlSe8C/r751nrOaN7BpaZLPIRyvSbb7wrKolO7ayy9wEB02BZDEzGVvTK0OQqew3RoZHyXFj
HubMAseBZTc/ToPFHbbtKexDJHbqzkXMet6KrXy38OgGnAya8cr2MXX31NDCPQ3p5hFh4lFARPQZ
Sp53rmMixlFNNUJriAAf7sjdezZo6Xrg1ozwng6ZHjuDRcdm8BQftK1c7dvA1ZALc4AF8+htyPQu
c4XvMyRyAbNAsFBEITWUZFPj3ra4noLxP206JAI55bKIdKtaaSda/ZaAX6HXQO8Rz7isTY+ra6lm
YAhk8H2prVIjUsniNE5mY9Zfp8DmhKCFyVjMQYnyUMDk8MkOWZEPmvaIsdAoqoUnNuAieenCvEyy
bsKt7RF8sEP1vBFFvrWvWfxp8wUHU10mPAvM9lpZrcCNrPK2stRKHdOOhCYX2WCmR5MoLCsRRTBp
3MpcblEz7eJvbHU49ngespuyDLIPT8sEClR9KNClaU3BR9Z503JEQB/oxJCzHA6TTZzDQes2rWV+
D1GD7tYcTDETdfAOfIyHdkKOeDI6i/sUKre0irt5DOBe9BMxppnboVWsK6/HDT63X8nKsFXipvNy
3+xWWMQ5imSQIfMBAxCisZ6Nse7pOXRuXZ/KgT4erzCwDwGNkc8ZVnzjHMxs+g80bPogrpVNLgY+
NctOZjU5wE+yUdCpDlqy2kpDbDlC/YGbOzuFQX6C3baYlU0cHwc3nTouLnh3LSYC81wdeejGW73l
QmyQC8HVMDd2r6EiGsZOJRyCTYmBzq2vdneJluFVpsFb3wg5CVpRwlHP9HIYnvk6oAyhUvoaOqbo
L4Pd0WkwXfF5CqbZOTiFS6r2yD2EzEG8Jk24kUvAp03XGMTnvM10JIH2vBdsWDSVPHs7YhtC6Og5
fndcyr574t0xJEaVSlxKRlVB6M1qvPRaSqAQ0LlzZEPgJjMvaiW2qa78NkI4iSGdG59E2SrRt4J/
dvuUeYvptScqC53SQnWTkayGpPPeUD5zo/ELf0WXqVAUGKo2vAMT0Hm6Gst8u9XyNA0SMmudIWGj
n9srsCm1f/SVGwSnddZrqpps9PH3Onk/JqYhu6/0c0tuQIp8wCibm+60eTwuIBhJsz5qnVk9jqB2
6pPjZBgDkP8YSDUn/2tJNxecuKYPn1yrd9pLMj+ya977EUAdEpLbFHQf+RwcCulBloI8LXyeDf3n
IbWv8i3NzNB1IHdhMoJ9EtPlEiocQbruQUQmztfOrNM9e353vJOUV96D2RDcQgCRvghIN2R4NalH
HO5izc9rDpEzUgo39KqYBkVy9PsvWtZy3d7oO6RAj8i4inzPaYao2BZRhBIuxnQaeT6+9VtvcB2a
h6a5HguIBCFkfPPNnKXYLXGN/+aWnfloYz/Ag0avd4IStGJqLjKzTLJNWB/e0MOk2nBTfXZxXx6x
XdFKDFINObD0yLLggHRTuE4COyY0KKpWlEzLF7QN8+u6LPRJ0hyZtzYsXXWsoXAzHcEnamP35ftD
cqm4/09BVblx27QCoKzGhOsI4yC/KF0PvXaQqc4/1cPm3AfcjAr20ckd7gQ3ZYN2ENlUNLjVvRMM
hYhRprf5cbNRz1xT/XFjAZU0p5c2VJv0Pmc+MUR4vPXle6fhjOn5KL3Be2LcEjhRtTGKPLbQKqxL
bVsL8cmsITrcTOs6b7d+QYjcfWv2pXdlQ/oZvzllYOF7IdcRwFteDHeGU9ZoYm1Dur+SVf1lfs2E
Fk2ES6Kwb8O+/UlWZddyc7k0rpGV5st5HbGN6GjxYzY5K8HI8yfe/t/S3f6PatofNLf/Up37/6Lu
1kTb8T/rbi9emv9z/bJ9ND8ob/ev+VN56/2GqNVBv2AFFuIb30TisHwM49//pgW/7XpbiIcGCime
MZ3JdtP2o/j73zzjNwNNHOB8snKRrVlILgZ6Sftf6b/5JqqXXY+L4uc//4O3N/vAGVjt2Lbhpz//
s3TzJzIp9m5yYFFzINp0dEJnf44Kye1MDp3GnlGDVyPout2yczEbNuoOrzyJKqXoySB6z3GPx+mm
y5wpv9QVSv0QTElWnVjXNK2yFEhjSBOZMlaMC2GZGm5t7pBekH+eHa7fmHe85VtF18hLxJiuipGM
DgRjNXSuRIWZMUiznHmkblB6KE2J00zP1+/GZUermjofHw2z8GCiGDwquLVd2NiyeSnUqNj+Sch8
GNGHjN4GPLbMB/0JKEJGuzkP6stF01UfWcxOk0HRdsfAQ88jrvtBXCyuU7xBMgCvwbT0UADGv5Cr
vbKJuXJ6RiNJHBfauO44AEoEM6Qb1bEJxsegyesqmbhWTw23SfYY487W89I+IFMTR4UM/sXELLqB
k2LgBJDOfFllMX5r/Fme2oWGljNSU/z+7P3/Zfg3Glz/ahle5R9vYvxohvEj/3Ep7l/3x1IMfiPj
FrUlDztr5w/G6B8rMfgN1vLvQG0T9PIuwfm/C9H2fjM95GWoUxGn8nmzk/65EPkrJhRwV1zDJHmd
7fbfWYx/YY8aTAaQ8ZE6z+sA3flJ2TXpCztETwCdNOseb9k2XOLXuoVUU0ZLOk5J5lTWDaoL2Jk2
EBVrhTxgNVsZ6frkPnr06yKyXKdr1YIb4SJAAzh7Baj4hfZSfzAdlAa169xyei+Ei3Jsj5idFDVX
XvafKZ6DsK9881xKFBh+IbG0kQ+3xBJ2gRl2edrhXa3b78KpZGS3VJ9rXZGZRFvjSavbhqhA0ztL
Uiy4KDnk6GV+k/h+Zd/y8O923pqaQxd3Gkz+0NfpUJXGghVlp4mNTSOSAHThEUeod293k/2Hbu7f
WhmPbc1///HDIfP7dvnWYpfMMzH+5//uDDt+tDcv9cfw87f64TuzE//50+2U3B/+EDdw1rZP00e/
3eOSr8Z/bNr7v/zf/uWf3N1Hprh//9tbOzXj/t0y8rZ/OIpcnqP/+fi6fqnGl7/8+z/Wi4ExBLGf
haDWw68AFO4fJxd/w5GFWN9k0WAo2Tm5fx5clvsbmGuLUARUW5wvu7b5z/ViOb+hXDQdWHZoZC3M
EP/OeuGlftCF8f2JMyD6Gj0kBQ4i8p80c/qS1VpGF53WV44JzAN6aEcTQJ3GnT414Djz7WW0rDuj
elHizp+epvY4mkXobuKTPhU418n0K65ICYiH4WFJS3zvp15/tmzzRF4evSAiFLsWaVEVperkG5+U
yS3N+YKhFUDJYX/pRT6a65Hr/mG+1ORbC21Miw1QSE/u+kmvjl7PExnVs0fh25xHcJEo6FtkAWmb
Rm17UpS5rjy6iGYqzHot/8urdDi5Zx90Hd2mUO8KRk8fhOBGPU1NfbiTmNFH+8Nu79xahHnXP8xN
EZXyu1oc0o6+bBgjjbp7hap9O+rbWQPIZZe0ErJT71jXpV4n0NXCtf7il6+UjkBCiQrKMbZOXEdy
N4Lx1C5B3COo0ss3U4Lrch701DwSXrFa7TPgzpgrDQoNpr0WCsA6fcbiliA1T+oWGmInYs9C9LQa
ZxY7b+KIBndO2syiXs+j0pOnpd0iY/2+LhzSGOS9T1v+zYY4ALPBbr9O2aVAOwavDMcvd/X+ps65
zzNMTdPxsKRv0CLqbcWpe6r0D0O9+epRC14MdzqMvRXvTVSxvToKNlOW3wWpeARYAprp5KDSBkbF
dGhjpvZFz9V5I/KOeVCs2Vo4OeN1OmPWB/DYilgQcQvnKmgwk6ryiG/9Fj0gLTYEYsOaYPqEdAhN
cr8du1PcSwxMq7yxdEQkZmSYbaxXSyzoKy4ad1WfEUH30uxR79Cxlhyk5+Uyi4tcDMdCERWBY4Ug
50upmwcchVZHlfQOT+SAmgtL/RKhIl994Lv9N33NI5OIhcbZwr0hijmRz9dCiMHz7VT0MTLQRmjy
+FaQnZCCHbVWj1Y4AfB3rgjAvvS44DWpzWCbksq/lSOp5x7w0wWZWnWRuc/z/JWmOt2S62pI+UX5
GVgJ+ytmzjdjov0MBqRuvqIx4W3iSbXORf6GrCVGPhYxwY06VpsvrUPWqWiGKakElVBqHhybYIHO
ShhNnxrMvyBj+OmzA8aEKOfu3FhvdZmfmnph7NaQxNQgWxBb0q1G6C5rRMreofIQxfCL61ez8SDL
9bb+VTDTfrRzo/8dfvxOnf3HBuPoGNNoZmMeoZL4QXxMFEMgRoZ+ZvU9Z9o61E8lqpMlrRNAZMq8
y7A0BvD2Ve9f2V1x3jxEYDPXSrWS0rngckyT1ZXJjDuYVHvM0QCASNamHxVoSAqM12a9VxXd2mj8
ECbmVr7G6A4G4zASRCK9TRYG630ZhOZ82Yp71SXIZg61KSCBGKGNgsizvjExM7Gp+/pzoLWxyWre
uzmzzxqnj6CuXPtdIMcpGu3SHS67mjDtAQL1i4UiaRM4vI/a8ljxQzT+QPnqQua4HcR9Dc/Q+WWm
0F7G/Ks39SeD0eRtsBps3lRVPeljeWe3BZPlMlQgyKFOIvo6NPoXJpLKPxq7D6mrfyGh3+9Of/kR
UFuToOTZkH/1n4TMzaxp/p/zeS/GMhzSU9zFOcMdesfCfaXtiqJe0fYHWQ360DHvbffcaF8677xC
eKOvzb5kPuv5Fate2+DxXmbkUgcR9/xQd0/Y79hMb//pYP7z9vbPt7Ufr/S/P42UphSneyoI0Vu7
VP6fpPAGT0xOst4U9sHrNFYMttASeIBC1C/enx819/94Ie6Xlsnb85d8ximb8F0vzFdYZZgKdspR
dvDXIzSSrPvVa3l/+bW4eAa6Sx2hEwhm/J7i80+/1uLrq2YivA477cpv3HsvNc4MkE6UmqfZBdEM
fqdh7GsU1pdFYi13rKPhQGONnRoy73JNxEU4NoqMiK148nfxXQlz8/cWZv1Zz6DWcM4zeeLsrE9V
0z4UWR0t1jMtKPbg8V3rm5j9/0Do7xne+EHfd/OJKOLsZhneSOA+crW8A6yB2gAgfn+x3iJu7nwm
cXC5s+1TT9saz1EUuN83xzqg+TlkLEySpimj+3AGuKOj9UDf/G2urXOrr1frnuJhsJUsa+wx/Dez
54p0vEl0Z9nvyBLtlBEgpL7X2l1WkvMijv4AtsKHMJyu0TjfGHNotntBbkY5uGxaVQgse9Rjj3p1
zn3J7fLkNWTabuzqMlmYDBkghnreBu/rnPXJIj9rDkqiLfJ6wMfbZ2G7odVtMGHUKQC2NtsP0mOY
l6/hpl8vK/O27d3Qr0q/i1wYRkJ73Ir8AE5u8+sL8Fxu4VwQeI7q7btvvHu8BfT4tA56U/MylaCu
vVvPuC/q23k8TTo4kPuZk8NFMtBpn7Nyjphu7ydA3X4eJxzyvnPQDSgbqOcG8wp6D6ihAwLosCZb
svKncBHbkZT7aA9ndlmtNkXb6F+U2RoNLQENIFY1d4G+edXZzElop45AzjplnUdVP/oVaJTM5/zM
ncieYTF79gk6RjSgJoXnvPHLW2T9Bhxt6Bx5pN7MjnVfGZfKiFvDQmV7Ev0R1tMBJSHDHMQVBEFQ
8Fisk9Zkv+fsm3rAd1fMriEfidimNuPlGuGS22TTbIF+1T8juqYTcWEOx8Y6Drh1mxa6u/sMYC+e
p+7kuXcj2hfGqOjCCkquIqwRGUoKGRiGJ11rDnRED4F74+Tv6ZR+Wss4rRzWzHjk0Uv0MqnNL76h
QtPhy6bsZK32MXP8w+xczj7F4wZGuAjOxByFi0+uuMMoUiHeh5jVDPfKdB4q62l25mvLnkL6jheG
PKbZky8a0D/kqzCHxQcG8z8qQZjVKXns1pE0VyR2B2P61E1vsGGpvghn1wtmXRczbDdgqwDzErxD
sDxTapgC3Nv3CRi88t3Yb837BuNrJZezAS/blN9b/eSO9xIZQYGCirWVWgAibaY7+J6C7MseNEFA
Q1Qx/W5b8yyCO8q/xf9QLlFrgrouIKSBI9J47vzbyTEiR52wYVwSTB6pOuCg1h6d/PO0PtItO2to
v4NFPJRAfRXyLaMZD715m6Lt92QPaeUN/v9xsL8sO10jEBE2ByDn2cNeUi7MixE8xfUwI4OYEyHf
muGzLOXJpNbcylvb1ZNx+ko82JONYk6R++h2WUx9Zw0nLb0egjjzn2eCe1S/N/+/0xU7bs6GpMBD
knTY3XQU3XuOB1LNsHW4W9Qu6lWPR/WuAuuJrBb8zL2iHPWnz555ne2jg/lzaoA+ynkuoetDJ4pJ
LD00PshQ80urXwzkiDis+Rm4VHtuoDikGlp78844lQKGJron8dxp4iIbGBO15XMAQWZhgOznQEUo
Phi03XpeFrvdllhwNPbsaacZY2trwE/aUS0qpJYAEqst1NPhtjP8Q+aupwIFbuWerZ66hSGa67KM
+28Zg84ACCefFlrt5wl9fvO9oVbCjhI6bhUFOtMBJgt58Tx4eqxaIyoeSDp2uPZ0RCQRJsRL32v/
xd6Z7catbNn2h4oHbIPka/ZKKVO9ZPuFsNywCZLBJth+/R3UvlVlyS4Lp54LG9jYBwd2kplkRKy1
5hzTEHuQ6sekECsPZJuZNLdGe1dD84qIuSQJAK0404b0kM7o24S9ijsSi8ppNTvjNijv2RpaK1nl
OofzdJk0PKX5BQS72vhqDWD3uRSt9MYybuSQb3zqlRhoHsLtNdohjlUt0g8kUt46sHhtTTqSPK3o
SKex2tp8HNzQHQ/SLuFUGzN+7NiHJJVt0BBni1LW9p+9Cfg08xvgNvCijlnw3dLMi6A6RtYlG/s+
BnWYeEjy1v5LMB/78EAfdC29E/iFy0g/ShPUIkrNZi/7Q29+RoWItYOcu4YSrLzw3GsgR0QvyeEW
9nnao3HfV9HR1VfOeA8rs44OgDC5gysfZZsNVBtzwKGtzU1r/GghV1F7cfYJvXzTAmuX9mUlvVUm
9kP9ZS6fquVzivxcNNkXI6pXvVd/EUG4hga3zp5q1UKJAZrn27t2fGj8mBEZhQQPbQjGwMxsekpk
Q4Ngo9cLlGTtLyHSlX82qL/1UO9mpme4Pr/AiJe9jZmovtRDts3nnUsNS7KDOT5YCjn8uZefe/+L
ZeePVgMZ2foJ7nQ1zbsqU5tl0ESC/aaYd8TAM5GmMEkgz5Mb2MBf20Ulshl0UukFuYIrI2L+2q66
BnhnAYvfQ+XBAi5ZiSoY2LcQnDbZnK5pLSKsZNfmUR07JGOUrhWRAv2G2SZpJ7yjjCNrkGZ+H28S
69iwmOKLKrRz6K3HOXRvgcoy/ATVL+ReNv1uDMIVU9PnmqUe9tFuorxKqnswhF1X4wSGtEhwn4Xt
jV0ZFMMqGJItaCyK+7OD0qusH6Pxh2GQv+gUF4Y7rG3bXU2t/GmC2qpxH87AmMItXQl+mM8IWVc6
DLflgshikquJjQiLaBWNLMSy23gR5fzD4ICXYi45wvZuCdBVPNaVAAUzeuvl/oOJ+ghxN/LmlcB8
pHAxdWX2AJeJ1WTZ5ORxbnit9bAqenxOo7EVJj17GyyZjfxwXfD9mHO0bXjYM+R+I9+uwx16EQHm
M1EWsFlFwkSZLSbvvZUBUTSrkBYTV1Gah6TIjhrBqqymjUzSLYEqW0dd9iWbL6w5CY10cfCl3row
x7PBu5zQV9HRz3osSFbLD0mJtca/IWSJYTVzWrlKJffirBEj7mPX2Pi0fKTt7bGowQbCbljMVw4V
vxFlP3rSDvoeq0lR7Rv4Zi769cIMzslySnHaa6Snj06Fe9s9WFOxQw6ICY+nxwSiFuOJi1yKdiwE
3RNaRcit2VZEPKkIIVB+i2w8LyB42ECnSl8X+DW6ArXtUrWO5Vc7q89dQ3ZNg3iuwNIhew4S3feW
JbMnbKDrrQuSknaBO1CuQqGub+Yp3bZFtsvEfBFyEEWGF1Tx1hfFd/Qvu55lH00OTRd0LePOHiFk
8jviLMKsye5QWGtpc/rkO4Kuv+6NHYuxNi8dc96MxrjCJbRzxeciuO+0i0SH7a/8xNPsRmtrMvdu
0dKlTjBMiI2M0eNHX0gl4eSJm2uiVFbzZlBPYFR2pcPvrR7n8pGiAPPlDrfuDm0+a9iuqb7Gub8v
+1MxG5+IEjh2LoOl7FMcfCokR8qh3w/TyRlVSghMfo326zw47cWs631qD3uacJ6bH4EDb4oyvXut
6v6vL/1RX3opBP/nvvT5h05+NAvRqH3TnV7+1D/daeYyth+CKUFiBeiGEvI/u9POvyAcgTBZimUc
1Xi4/6s77Tn/Qr1vgsOge71MVf97muOZ/wLmR6oU7Wya2wxe/63u9LvekQnFiNEqA19bmPx1y2j3
TbUezO04yYYOS1VTKLUePV9NNxb7CoOUjS81PkJ0yxptWJLsER9kBcBARHreYDsr2xw72o8IKAMR
hZ/nbCyfaxzMA+5RA17rXCZyqS/C6AFhdXMRVmCgiZqZdr98639oOiyX+Uu3ZrkNjy+D5nogHFIs
37VKTBcyNwB1hMoZbo/K6XWHEMyl7RvraLPooe4Uus4Dikt5wWTYXP/985235m+SrpcLwBUPkwbM
hPlblLdbo/tELbjCt5VdNZkpT3ogXY1xs85W+Bk7eJBxHx2JYTEOPkRvxrXGfY4j86JE10+gFuDD
cKayS9rruZf1tR2O7X5o6sXR1DYXi/Pb3aq2ZGEpK+MR67uxTl0Rfs6ACbknt7EyAQmSnd8bdHT8
56sumK/9/VZfSUnvvmvBRIUGj+cyY1gGl78+MmXsm70va7BqqazuZJuF5CKb6JjmuQrRN8JWPQ9B
CJZdIqjE2EuwW7GGaozNKQiT57Af8q9+E7EpkS0QtgVQ5oHSham9B2svy3jiPrhkc7mmt9csAtqV
gBICm/fQ4yX89ZoHPHWkpZTOSsOVP1vW+EPLaqaXTtRKaMv+slBDdNTheG+P7kxUIhmIaN28l6no
aQQ4I8ZKhDwFs4Ck3kcN2PZzKsPu0mU4+DgnafAtxlujt/j204lBQFE/Yneh/ocJesQO3u1QpJk3
waR2WVQC1iqzemegit2UFZF3YyrrFznq5mSFDlNO25l+Kic07mqryI9+Gna7KKpQlhot0mDlUtn1
o1xbjWwvq7H1rwOyVreqG8p73+vD7yQvPjYymJ9UV5fPKinLJ8PPxaaz2OJEDNQ8jSncUPJNN21S
5kv/BNEG2/1IZkAmztVUtSc1l+V1g84dy33vPKMqjq4IyRnXYSjvkM2150ing9woUnZ2ssmHewdR
ntwkRrTAGgHsc6RA4d9PwwnGzRURbvBl2jk9o1K+7vNwNzbejLA4RjJhfrYrlP6rDFfIhtMU7YyS
rEdgNaF5i1WU2mXE/7sfR4DgBeI6ysQY20pPiHsUKt5tQCeE1TT0JAJZPQeEnuzozOmb2ifuUZrd
kSBDa9eMhdp+8Hy9X36spd0pHEaP7jKeF++Wn0rEaKC9KV4ToDLgvh5hdHqq7es9U6nmZzfa5mHS
lrExMrR/A7Oi0yT8Z23YBtMzCbOEFrghLNTkYMWFExOrEar00C9vv+0zkZ5C37r64Krf9ZeR0sDD
WZqZQvig85x3g0kUHg55ILTgi8owN1nlLJJ0Ok+2OSFB5Anyi7T/YaE63eexRcBmPIG5g8P8+e8X
snzOry/nch3oCBCcgG5BXMD89teXc3QMPBQo9Nf92NcPYcrvm4Fk2CTdZO1spAYPbmXpj36z3z+V
zcL3oW0h0afoXL6dXxq6piVi2+gGgwGdnfTbpB/qTy5RmN866VBBiCIuBxK4OKpJqcJ9ZHoFXbax
66LPfT3h8IL0/Jk8lvbKAAqyqgBoXYp63DC3pLz7+zckxG+/FeygZXtD2mkuLMN3C1gz+EHJNFSQ
WNiXWA/8ay4e/G1Fdxg9Q7QPiYCwmnoCDZ96DJB7cdkndqzWY04p1rapRePK/lq5zGPJMoD7ak+Y
YBo73WOEBTkOVfqldIxDCvz22Pf4mHKvfHam2qTurC18zm10DzKwuBB1Ye6xXj02Rky7cw6iae+a
CLCjuArugcLSQxxi4LT0G8o12v3uHJj8j/VCalxZCMX3YZxfjYlNreHSyhsn2psQ97vn1nZ6su5p
iHmWCVMfWw6q5gh30mzOyZc09KejEkGwz1SGXD2Mox2h1HgDYgqYHbZLcd9OtN+MOon2kEc5Eqei
2YZmyc5cJ+5njyIpwfzJXz5nlvg0KoPBVk14KZMsOVwRIO0aa1/Qyx7s5sbz6vZWG2X/3cVWvWM5
k2ezsuOIKrqfj2hc0YhlFXlysTLGDYZk55R49q1qCSWsbKf6JCJG83EUe2ev7UgHzBz7GEclBSOH
v4sxy6PtqGCrjAozsi2L5NiKZj42OXa6gknydYGAmjXbjGnJEo9m5rRAPGg2KBde2hqAFfA7hNZY
nZ2tlzm92nVOle5LbKurBmHCenKN9jC2AVFKqUyjTVlSaViobWGfkhZjztlFQTTUmdxZsQnSiJAc
HVwQc6V3RURMjRk5l/gNnkSc4XBvENkQIHEKJk6KdWEjuMd3e84NT11ho9B76c3hS8Fusy9FvfT+
csUUaIwrRSep43f2VHBC8Ps4TzndQwVZI+gXj6ks85PfA8yNrMrb0yO7MVvjS9Km492EuXZlZO0S
StTTMUlqhLVtlDU88vYeFBGZcFn0KZaOuh0GEVznAnfuwFnoMaon62mRBl2oOAMXHssLx3md2SWa
BBM5PRDsYgDYq6o7PY3ycixxkFSZeC6pqdeCdsNNI6rphmyq9GiURBLSgY0echWgkO8HZjA68Dd9
0OGN6Tsk10kflDxhITKitBwY1436C7/hcJ970JOpko+hHu2bvgfl4hWtOrLN+Z9q6bkoDIXaCcGI
uIiNbON0+Y/JmIw9eVqjvw7hNyLCL3P7ONdhuyvQ5q9FRne6qZMfytU0Z7LCT3fwoEcuxnqIStg9
KUrjU2dyOt01tjJuNS/M7ZKm81Kq+GQFLmlSbqO+cRaDs0OuAk9QIDDSuQUDRYRca4w03VNZ2/dZ
FbvHgqhLrM8ORbPt8SDPqcpo+1UU6limpkPOD3Au8eV+tVj0n8l3wBPI2vNI5Ft1XbW2+sRRNdnO
TjZdtRgBORmDGsj2tAVIkxqIf9iWbYrxz6t9mqc6sxhgyTCJPhlgTXYyy9Ifjd84xUYnBVbdxR+T
Kne4yGN6izxj9QsttW9+TZ5U0NgB0ULThG4lFHtLxhOKAtKC0jydr1sbi77vgd4I/PnZScVPYvJq
ugjtnq0x3MWmXRB9kt3YOT7UIhxD0CuW2Heh70K/EgcVMlUxq7E5cJqR/hMMU/QgPTQ3DmhzOjyh
v68d9Ax0GinOsUWkhtTXBPzE3yaSGrfobZGVtANYffwx876LMX40RFjBPNakEKPnp9pX6TkB18eb
Jwcg63Vf3ieMyVkW4K/sc84OnK9NMD9zV+CeIsW7tzS8gmAaXybsjpd1pcqTQaANIV15kG11P+bf
U1HJNe6p4jkocVANjXBfumjq7pPOYOEnPydqjeBrSH7NKRN1c+CFts4yrMLt4If8Mj3CF8G8sSrF
sR9Ldx1Lv8vWcenRCUvdkfgNf8gliVMCsQy0P5xDkxiao8U6RnyOaxu8Acu7X1Vwc/GcjuQvmMU1
oDA7o71vReGW6HAbushY2uMjobpUd/BoNLaIjkxv7ZhgCzua6dc9xJfqn0/KhkycED3E7gr7ifUw
4es6FvXS9Ow6K6GN6U+DfdukQqjvXUhzSHHF516BfsCs6OTw4YU5X3FQh5TEu7YlrCmgmeexAWeA
efZV2Y03Qzm1iF4E0vyMRIOzH5CuAm4BfYnH4tsVmHGYc1jjDfHdNgsxsYHetiLzjtSJBrjCbujT
etiYOWeUS5V2Oc+rJo2YA2K6J2oo3Y9FEEB6t8MnPjyv70yZZNlLNJaxcwNkwobXwGGEAMAewyER
kZEJlsYKMFKQLqO/95VJ9FDRWucqS5vD66XiYXKZ3mr8BKBSHsCPNAevzK1z0fEYW8T1nTEgk1lq
sRlTvDXBZtJsVRG7zJVVlK1YqeXu0xHtVeHK6a4JJ/LQAlspoOazgcoDkwWMRYgYN9rj2zK0L/q7
0SisczIrrDQcJ92vWU2M98oaJ3I5XMOLrF1GQcmwWQ7pvo2Wv8gs8+bQjk145XltvJkdJ/8M55Tr
gHI/r3yzqT6HXaPrdaOC6s6uQqzEuC11sA77jAdWJe4FiWrcSFvO/Bq4KX0QMfhgB/4b3xU/J7lX
iPrGG+hL4Ra/+ADVORmaA7gu71pxTmRqaYUFZswyVJf5aEIg9z0jfApjxVc3SkJaq8Zuv7uwgZ7I
kEzqtUlyEcOrafS+5pFlPlth306YuscRroRyyR+mJfJzDozshOUqQLAd+ytVEaa+BH5hxTySU8Oc
vEu88AbOj7EtPd/bDBAOFgOZzgkPAbPf9tO0S8zy1mxm92uObOHkTc3FYJQWNLS2vA3rkQGYMQ/n
pEswu+Laxl0y+tGDk8tm3LqZhxhQW0gMqKaOTp5PB1z+8tpHdXjb5bZ7mkOSXlRO9zTXTkNKkZVu
hzBcKrU2DDcuJ4ld4Ef+i0WuOatPhdAOqkV1aenJJpomzb+3QJ7YPvY4i8LsypkCTipVVxwQ/DMj
w3d/KuCbPIDrW7hxswDQKXRjQaeqq+7zrBHyAkViqDUoix0kkrT906K2GHciLN4DeTrQVYEeZvsV
nFz4/zkD2CSa2EGdFKM227SvlXWR5S6SJVFZDd+2FUFVq4QVHcyx9C9la4w/sB62gJpwyzWOORLx
2KMEcBsb0wGV/0G5c3xyJW/2miiPp8h2nzlj3vtJjLqCyAWjrprLdiKALu/0nYuLGdEn08UuaV5i
Rdte+/TZE57462rkIDV5hXFrDGQ+jEHaEK9q3CaDiQYjoZY0BFQlLKAdn8VGj3t+vI51310qlanr
tpjHA12E4IuTlPZNoZfMtUE61xl6ZrBniELhrSBqIIL9BGQkOgvGObdlUmeP9OCfK2W6B6cN1Nkp
O8KCIxrUXpWKtZFAgEqhfGAcgjUSRu1TTH7d5240APG6cfO9SVEfYO5reQ50U69msTgzm8Dd20a1
I/nYZc/U+lZD/kHKgRl9m2AAIk7advn1ne9p6T2G9nSadaJowjfb/2Aeq4YscHFct8GZ4iXe4j1A
WqKDx5JjZzqZ16bsx1U5UrE5VvPSMmEPOu+bLa3nsmdNr83qrom6e2lkDwm2wlimX8kxe3ytxP6v
D/5hH5z6+S99cNUMX6e3LXD+wD8tcAeT0GLcodjw4YPTqPzPFrj7L0jPqBMD28a6YOMV/K8W+OIs
8nHX0bMTvk8xwx/6/wJtD68SNiUa4wwj0ej7/5ZA+20fgI4gkmzQwOi6mAHb1ivy9Jc+QCSsVgEI
IVZslOY3AbTjRiiPhAjDruhB6UIXV/VIWOAv388fOtZLU+O/mx7Lx8L1p4OKoQMvBcrwt+2H2fEn
026AqgExKB856og9mIX24u+f8s469c/HhHxVDl9jaLvu0rn65e7CsjNqgCjeZoqK7tlqXePewxV9
rdIlcpVei/3g6AEVbm3qgIKo0O59rrFbrfq6LYhYS0xOCkVN933jtER9rDi7QdFvOjv+Zr5+Q6Jh
odjk46jBvUMfWvSRaYS7mCD2UzoRBr+JFy8/EhM0ZTsfKfEDRlw4ky4AITBwdg8/SJlSAWUZO3I7
fZpMTP+d2IqWTmH33QSEiZB4wNO8ASJlfQVZkT2EXWK7a0ptGV8ObTncJ03SE5CapOaTDlKlV9qi
abvyhWrDVeEMkj1LeEV/jCgN7508G8hGjug48yubIelDk5MXiHpk4h9m10K4GCaSCXfr45eqgdXl
2wJS0Ay5Lo8vprpK1daqGMMZU5xAJss9pM5FrGN3/R9lXnnUiY3geFe7N6VM6X0U9aAuJWhIucwL
+aZScEqLVx712ubvv/zSEHr3fGHQQR3J823ijXgnw+xNglXI0HE2NQTabRcZSJKhJG1q9zWSJvU/
eNJe2/7vPpAXKGD+sTxu7vv3KIHtKH1JRCJVXonFp4qwmCqUevxuFk1RxAXdhW+4EJ88p8quax9n
2r7K0IiiAfDdjASuUlzEDTHEW00yZ7LuHJfZeZ2OhEiVyCY/eV6XvODs9zPkq90wHLBEWT/lFGio
e/WU7xojqAgCq3r7rocIt/yAHKxK2bYOyt2huYh7fPLrwYoWdXuUKTRhOagqIHtVcpHTaGcU7s/U
oU5I+Do7jTKe2h7QLlaFMOw2hNQ1ACHrjCacP3XgGYjVRjOiEHL+2z/gEviBrpV/C9JA3725kwVI
h1kGZNN+3iY5ZJM0Hw14nIU+pFVonf7+ea8Nz/c/4OIqY7ro08m23y0VFrWbR1+MvGx8ki+IFxE8
e5xZvDBugSQOXXaXx5ncBl0aP1AlxUiyF2AoeZQgBhwgCfiaaeugnoOxYKF6XzHiHPJ9buX1JyeC
uLsOC2UipONPMU8rP3jkXzW4b+/ABzVuActgaooa/t1XFpd+EJdz5DD/VqgFW677sigXwFM39iHA
KD1FN3la9GLrpSZS3GieGZukdN1aSpm2QNKfoMPaoJPEok1+FTYPpTrqyLginpek8BZJjEef51KA
PBxWPQmRGOeZjFzDfSBaVActIqEJmKz4oGG9bAjvbo78AI+9kAmjb3rv+tWihafrNigWKm79pCOz
3EqvKw+zhNLw90dhCeB591kBAQGujWPKWtrNy+b1y66BKMRv6GwaVEqmgb5OjnjBZ+mTQOyRVbfI
/Caao+gGf9Rzml5CRseWJx2S3D/YJn/fnYNlKo1XS7BRvk7Pf70S1c/IhSH+bv16CSyjJKNRbCwr
KUUSlgAXHlKVlx986uu2+PbLJmonYJjs4sREX/huoKPLhUcBBxb04NTka124y+BOV5hmInDXiLyg
65B/GQRr5UvsCL1MiKzQNPGuCMyowD3ZnSGhK7QzsJCESHn08Ap/FSwG79rRHNzJkjPRhHbYfKMr
5iN2g3444miNHiZ+7uuSVS4x7ezSSePcWQWRLPi0zuqvcer2UJJa9rJjo5z0mdRl/MkQ9bN565uT
MDe2n6KtggBvgJXFI/eES7tUFwU9Q/SJNJPCczZ16QHFKv2/IY+rizi2UEwVGcrnovKw2bCizvs2
xKu5El04uoi2urn64LH+bZ+ymL9wulkECPAY3XeDDQ2dGtIe2RB20Yc/INPpozv43gFOQYQg2P1o
Vvfnz4MNj6siEIxT3j7aI9uCbYsiB+WFDcxvAuimog4NJMba3QJu8OoPHqbfXlzmW2grhIUXAtrv
e4nFNELfoEjO6fWN4CNlYu2nNpkuDVcODx+8uG/HRBz3ls/CPrwY8pkVvT9VFjjQleR0srWGcbga
dersOxfozEp2nX6uoHR2G7JSafGXUXU/JwJJoE6GhAqr7+yfH1zNsky8eYu4GovVgzP8EuwS/vbb
CmbWEPa2vKuWvsip+c54IzDMiTo/On6u1iqT8/eRmEnWTISZwIk4gGlCK8mjjK9Uk9b7MqrzD34S
66135J/vCdEN1+bjGfXcd4upYXnRQMdd4k5OI7lvpbJuAyB8eBgn0vvQCU5wt+qB/WE94CmeMUHl
xRdgZMTJGVU4i3UEFgTGtUfnel3TzL8xk7QKDsxmYoStuZHry3zyjWb/9y/1D08TP69wQ2a3MN1f
l+5fluZorOHZDCkeHoiGB/iU9SXvsHlnGrX6t7cBPC+CL8dFGcR8+DXx4JfP8mgn4GTHmqImYHy6
nvSBhO7i68Qs7By4Ov6SiJmM16Kbd31rB1CG6/mDc+Uf3telauQh4ufiZPnuVDL7QA5igXgwY8dl
tGG66qETRUbkKHpzAG1EYH5w8rKWv/Pdc8tN2xycWSZC3tu3a0RmOnDoaA5u8jRhFKXbYhHrmy5Q
vjJIi0fwifo6jvIcYKlnLDGPVY05k6DoELMhYaKrIex9sYm7WmEAyCdwy53NLlU5qf+YzURJresK
hDu8Vmx3f39ALOcPV095zGHcE4LUmeX//+VXU1i6lxWHVHQdEbSczsBPgTY1dLsGALhw+5rKHwA4
+YCmXQ3HZoVBurco2wrxjQ6PAcLVHBw00OFg9x9c3u8V6QIbs1me+EsdWvzLA/7L5blVTEBH1ZMm
a8iZ1POmmQxcwdFwPcCkw9nL03jjuaVX4cUcjMuhC9x8XTW1qDBodtVJ+nnwiaBudNbJABkLW1zY
Xo1Zj6fU62ugBPSQcIAaFlzvdaqb6pwDdiULUpZA30ZLs1UaDs4bbc+oPZm8W/3WRFKZr4g4LrtH
J27GcdN1SfIgTAjwazb3tv8MNnhMTjARKRdSyI7niEjTh67V9jewc/lPFFeJuao50WPvrWz6kR25
lTZYpBBYXlsZJLMC8w2uJyuc7yO7H3+UDhd28ui9upuelAienD5jNs1AdiEsNPgSloemuSFBJEJe
5/d3bVYnAgiU1x9apFLMjaK4+JzCX/0unbH9YTGTM7cm1G9AlXOXf01oxirk0iWbHGZaopCjpsh5
rDU4+BWCHYe0q0BVzFTaIf6gqvjD67sIC03eIro/nnj3awv0aU7lVMYmb8bqpGiTb5g6DiuZtOVF
PHJS+eDp/+3oSlmOq5/EqUWHxwL29vHSBM+UUEiNjY6S4VYPkbUt/CraMV1JjkGkqIPjyXd2Kvfb
bx7ahF1i1d4H+8uf7npRlTAm5cY52ry9CE9OpQ260dgUmTsdZquY8SyE5cbT3cs4pcnd32/6Tx+3
bK9s/2xpjvXuSw4YbYTSDqJNA1Z2nVkgy6IStzmJqbfzIFL50QLp/GEXAsgTIDLgH/7j3QrpNYYR
sk4YiBhDDcHDRRGo1l1ZM71o5pwiiWKqA0XINLc/WBmjsFVhus1DnxUIPoIx8sV+Kk3jUgZZwtRX
cSgD70PwLgFGqftgMArINvjgzBclQbCjBZvaFgLq0rSfib7BMpSA6Vg3pJfgxTcW+mGSEO0ReWF6
J7GiAyLOQkiadRG07irMTVTaTBvBL9e2nDEOJFb7YHk0nuD/jsH1EBvto6oDF22gLm41VJEbqO+A
YeMgo1mvGU9b+6pR0W2ugI3tfWOev3usl/naY688u52RvHS5M5ESIMeEaHgr4+w86HxUwAAye5EP
zfnJGkx2MsQYdbfmJBfYG3dG/E8XZJ7DYz8kw5eGARN97sI1v0RDkKGzt6WmeZOo4cWsow43wdQE
d9NUjvgd2wwNC8HQ3d3cWrJeAz9A7ypTWLd23aZfKsavFgesCg1d54j0hPk9MFciA6+48tELXau2
qzPU+wuBKB5BaayGvOxomk0ID1aoBuAV1VqQ7w5gFoGM6Jz8KlBN0+HaISAhjdLke+35xDKjNBNn
XoDqk9cPA/5LU+kfZj++ZlCP1YEZpffTIkhgIYq6xc2UaPFYdSq8adyuvm8Nf3iaQqeoVi4ZA6Aw
E5KOWZgHN1gNtgE7Ebla/DxZNm6GrEfQu24RG8ernJYXbctUNc8JSql2l2pLELHH9KxdO2kZPGSl
wL09Z5VBwidC0JU1c87apEphHyqInTgKMZnmIVNFdi19j7hDNymtCzfAWgKFdelZxsMQd1//7fd3
qUUQwdHMDumhvV0uij6Xnkol769sgqc0yOU5GLDOxQ0KQtpW4Qfv7x/e3qWoJgdhab5z/n37eVbv
dMyhWmRaCHbXQdGUxzKO8U+Xwtj9/dZ+byW89v05SoEnQGVjv1spSHIwpMKziT3EVc80maD8lyNR
RrAwra2favdxduNW7sshHS457LW3g+zq+INb/q2PsFzG8uWaTBQoxd5tCw5g89nN+pDZ6oi6sW2s
Yd6KMYVn6WVVidnE9tQysUU//r/4aNA0Do01h0C897lg+OIshFxNtEnz3L6FY0k7tvd98KlkwYcx
8fSJMcoPyoQ/3S9aVBz4Js2838oEo2kHT405j9RoO8O+djvA/GHtsVaGVSOuAVGG8Bt0+oGo9A9b
EU8yd8lH8/GvG8cvp7tOl7ko45KSIRhZqUFXopCyYGIGKmPmPlna+OCEwYmcx/XdcZ0JjkltbfMj
E8D29nFGrlqkcq4B1eA4S3dWM5tfY9m1SDCauZkOfTiNwQbcSFxuwjFAaGAlSMRv+8ZBsxS6avjO
jq184JGd+jpThBB8L0zkw4G5LHClkbJHSGDHxTrH9ZDimITUQ5xW9lJ2PSdnNMXVKXdYxomz1Bh8
Of+q7cCwNF4pnK7NToW1+GT69iKvDUZ2gsHMWoe9OhSngtMqHqMZpr/CTtZtcJOEhIQlOptWQ4Xx
gFyaIr6EFO/prSD7AnVGGukj+NgJYDE5K6xcQ4bG2CAUFtH1QOcqpQGClXeKIBFjD/oylBCYKwjK
gGm4fc0NJewHYWirrz5q8nYn7A6KnNFCoV+hWGf5H2OJBavGf6A2Ig4WpftUX8MSz5crCCLCCpxZ
EjmDkPkBAVQFWA/uPhEhtSbUqO0S4ysrrFarKpmAALXjjHOvgQWhV5XZCIO2Prg0NfTeXeNY2U9O
dWSEDHUcx/dpRl7ShvST6iewfUD4eZt3QFaUM9wLnUpji5piwsH8GrtQJLIj9UEnuCKzqkiNdQZ5
P76qBtO8LaKw6jZG1LWHga4ZxTvNMwqkRib5fu799kcIsha9iRrN55IhAg09d9J6pdh9j1Ht2EQ0
oOYkLmaObGZbtVPVz2NeD99YdDLCtGQO55zmWnXhVOzpFBhoFhG3OKpZ2bDhv7PggKKRLgPsvalU
kV87U9LjMqtawh0iXfG3FGnUuFexbc/WhRVnrYCTEEc2pngFyGBh89ZbUyMf4j5dsAPKTrlnL677
L0ORFyWiSRQ0hDh1/qcxhWcIMwCeOhBEkgFXuDlyb22ZpXvbOw3qATEY40saN5AaAoKdvpnJ6H0j
dgmvYuUa4U8OL55/DBBVKqAanZ8eFpRofUxpfBgroQJS5+aZCKeMevzKs5FRE8QhcOQ2ZYSktZzd
6XNvt+Nl5ZllekpSB8ESkpzsWQel+82aI3TyGckdUIEJx5bk/6imO9hp7ekdmmCQGr6BCBxRiTfD
cpp6Y1t78J42iJXRICKqZP1mLKhmZFiWASA4joaWJO+kh3Mhy/KBK8nVxk6TPF9bxjw6F5ap3fSy
WZjPu4oeRvJBBfL7CggcRPg0EJYWOq/q29UoSBlMAcbxNxMRmFsKW7GaOjWdvQRXqQk4e/v3HfZP
q5/D7JzuIh0t99WZ9MuKi2XQG4OJJk3OxTC3SnwPx4U77pXG5G54tM39eqF8FeRMAq2iZf33C/jD
aSLEixa+Nvs4VLzrlfvazLSBgnNTpl559HplneBwuyjVky9//6Q/fLUgEZ2AbZSaiojXt1+trnRL
5pMbbFBjcSCP7arJiHGam71XIQzsp9j7YO/+/d74MbHcWIxBYGj67+5N1a1yzY7Neggi4JtmM1E2
jwo2ryk/+Bp/b0nyUXREKAQDlA3vh1cTGZlm3dO2sWdTnaSADmKXsuHzoJXjxEAn6iai+9Rm+ee/
f61/usmALcWiEc+s2Hn3xBYJnKPWKOjIFJVgS3LmGw/6yG1rWc0HN/n7sYQIbDCuNh2gAFblcim/
PKxThrgsDxCNpk1JN63WmIfXFcP6GAjLlF0QIPH/ODuvHreRNQ3/IgLM4VYS1erobtttu31DODJn
VpHFX78Pe/fCogQJszPnYgAfuFTFCl94Q3KT1/21MPTMFC2iPhvLWlqpOFQejwv4MTayTmfnuCP4
xhpE/ZzY/peZPXPl/J+pvwFmotoRmHTpFlDJ8VhOJWNd2EOw04YiRptMpfpOyCFWNKOL4Y/XZXZ6
k1aeO295aXtiEvjlydafGw3HiCaWqFgn2P/c5lg+Xck0zqwDdU3T8WmSWjhRr9bBw61EOqD1dmOe
jY/4NSJsVmjDzg7aaz20M5/ahonp2+BrCH7XhzXJHBwvZzvaeR1abSZSIjsAz/WmbYEwV4OJBl2H
QcKVA3t6Gxpw9hZOrU0+Rd/8ePGVhcuP0uxgZ9HTim9K36wOWQHBmwxasyd4Ikjy09I1eDfMQX/x
OpxPrmzyc4tMLkcfiY0QnMTANARKY2r0aIe3Zvm3onzypuPb1KLWNRsvl8/umVWm2W2ZnoP3MPt6
NV/EJyzbzWv8cmrkSzH4w8seb1jNzfaGPRXMOtG/OEPUXonzz4xLCZlbeKng8R/28To3sWO3kzL9
XRdkRLou3NNNk+vtl76M+cbxONykA8acVz7vmaUF0MI1tbTADSL+42ERZdewy7RTwgDH8G88fHLQ
gJQVPuOEmVcyizM3MjMEp0UQjgzbmjRa6Z7WNxwUbJo7AeNf98GX2J4fylihJqUG+9ZygORu3KDT
rjmKn5spbFVD5+FhkRfa+L83pZfLxABkkYSx8uNPWGeIWyr4OpanoJT/8x6i5sALbkNftLgkj4fK
fT8H+YQeoDGr2niw7EZDlslH1ALPZYU0kJ4jWgX75j+fE5Pp4c9BuZZmwDtp95/HoAV17juYUYdG
b3l/Pb2tv+q+n93COHQOl6e4bMfjFPF4qNUUrREW9mjSF02hdCDKWGYaBR1gV1eOxfL3rMeBEr3U
cCh60/08XkoKk8LUMWgJsyqpHnwUVz5UdLUetGoG1ga8bH95Xisy9lLxRUUcWN+iyGw55hoVIsgd
M3QyijCQLfDYOisDWBAtb0wTerPdPEVpN35qgySY9j7C7S8Q+puvNNC6m4jmDvw4zdAwSiMsSICK
ZZWzKUeEOxpVZLfwL7T6ykd/t6RfL5HP00hdwgGS6KxuDpI4cL4+4PVEdmn1hF9Z8ZqMsIc+tFTW
aMBGAufjyLCDIRwJB/4KrL+9ndaVMN9lUFT5TWwmaKIC0hmQMspGCr1t7X3vioZOhoVz6if065Lv
utm3L/jWRhnKlGh07gECyddyRqZ3V5a2D1zcxt+JimGgzE1jwv7+z7cV9S5gnnwjpByAxh3vBsMr
LbI7tFv6KX2LJ6N8nvz8R4RtyOcr2+DM/qbwwUMQ4F2qB+vgMRNIenpaHuNVVGMkDuMD1VfpPw9+
Zj1RvJ6fa70dPwoSlicsk6FTOWnUk7Big+XlRoWGQ4UL1RB5tGou/7bTl4J0CCQi17UBNnAtFzA3
MKOaNOV7G1110yXIFQUNdL5OZvMHYyCsTp05ubLL3tGGq11mI+BMmzEg8AMFebz0fioxgUR0aGdI
Bao8gFD0mOrF3O6aaoTvlVfYjW+xXTSsfZEr0/vsxHH/29RFGyzSulOx7YKRmhB2o9j0gljzEKaz
FjNw4cbBzeU1Oo1aCIgX6WoSGx1Mirn6tZ4Rx6KmaANTIgsXkzvUVNsJaxRczPC0c6wMJ8JK4Etu
V0H2RLIb/Ln8E87sIH4CNVJA2PzPWP78n8uYF97HjjZOQj5GucflUv6BvTd/vTzKmfvRI+5c3CLI
Aax3ydN/RmkhTOHHGiVhHeMmhR2MoYVzrtKdh5WcRtxA+eLyiO8//GgnLCg236ZA6AO/QafjeGL4
LZt126H5pgtVx5QCmuKzM3vtI9DoaA/13HhOAADdYLWLPgkVRLSSYgeabZ973acxifWHYU7zm9Sg
cXX5t518doRLKc2CgqRViXqddfzT2kzosu1cJ7Sh56YUDIq6hAYIYyPUe6s1buqpXcjbuet+Hirp
lICkXDAql3/FyQHlVwASNn1cAkwcylchpIrxpy1riXzEVOHUXtKsBEg90DnXkF+SKr+LM5ldiTms
M3OHEc/jBVSBSvEagTOY8QjRPItC0ds9lUHbRjSYuBVrbjjgyKYGlZtZ+7iIrI9mHiV/QFT2v9yk
HH+OfdRQP7T89q+aZnTHAQgG2Cz6PiW8hVX8w8S4Xge/NmPAMQ3F+NcbAcdz3xedj+pgJF9GaXcv
BLH4vVJlHSF3lWCat9Db8WBKJxiUxWRNPx03q/UQDIzxXEi98LYzcu7zrbQz5OXsWKFdmbtOhXZ1
ESXPRMrSuSu8yHKvxC+nbRS6Bw51iOUxIUxbw2A0Q4dXOHBRawNsutBynfGvslFUw+Igrcdt0rrV
T1AcQ/HqewnWUDSR3G99boO8/s/bBVUiIEjcCEt0vN4utibbxuq6MPWyZlepsvswoFixR2jhnlQy
2VO6CK7t0ZPbiZiKwr7BvAxjeemOT4rqJ0e1ddOHrZH0h5qSPNStyQPGcnlyZ9aZ4M10A9JW/uU9
PR5IjC5UVGNmdr5lPAre962G4MiNnXV22PoVwqlBD0cu6WA1OGJCn3Eyvlz+EWcOJM84qDlcCXQu
5NVkQaRZre8hKdoZOiaNWNeE3E3jdlK9BfnPbg8gmHHuvDzqSbbDJaCjUEXlgmfI81ajYvckwIhO
fThVvXVbzTBiMJZMb/FiLMIEDsUNxus/Otx77y4PfDrdBcYGNISqKQIg66c6wbisErnRh6DNgzeT
Lt02h8NtbVSQlfMu6hHRhDCu2VdihJO3iAkvG4rHgX+CdYGim+HKO4hchSUyOk9TEAQ32CPrt3Io
jfuxzMTPy/N8LzIdv0QMSCzE8rpUodYwjc7WoqGc0z5Mg1xXuy4rkZ8rs6hd0Br+Xy+GCuJmGEdv
IWS2qMB6g3pqxwloQGp2urjywU+RWMsCuJQadYqpFjbAx3u9xoN14n3rkXlV+KLsuqiz0PJsSxGj
Yayh6J7MHYL98C8dSMkJmhtbpyqxs6vx8ES7kyLVvd6hXnGH+paVhxBlaLrBUY1conu30DZc4ijw
ogxEK93U5uTPXABaugNbnn3ARU191+weS9vIMLUwcIsO+eOYauCunXQi87xO7fmhF3P2pglgIOhg
e1Lu/KjvX3NzVIgh2Do/qhCp+yERRfSZbWN9s6wpx21jRLNC1/Kp2RT9LFH4s40abcdYb2/7ukDE
uMEA4hsED+dpHksUPA16g4dg1heJpBZ4aAgDxEJDsS3q6XfUUYyl0AFnxaTxg41Miwh0tsnyNkg/
dwE8fK9I0Ump0jGpD1GKcsotkTr2Emk/lbcWmcprNeKWujCRZusAiQEYkrSGhRgrhXegUY6Ie+SU
6q8Kuq4N8doDrXd5Ey5x73oPumQjXOBUKAELHX/zJqZVN2JIHHaakoeONYSGn80Hh1bIlSf+zPni
aSemDRYoFOHX8VC9XrqVctMu9LQg+dJCR97Aaw12Q9rPYVdPzufLUwNVfDo5ipsUlsm86W7qq+wb
kQP4zLFZIvak+8M3qdnVW+FX6I5LBHB6FBQ17yfZOfKvYkqnNyJDy/xU9Vqh9oSF+q/M6ScJnLOo
9W09y+6vYQ6RtvN1bVb3IopRpqWM7N12C/TyrsARGMHvqirByncZAifF7MnPcGIRquxc5doYCc2I
DhhDXn3CcxFzRFT2qIZOExn5Du3K6TXoXdwjFoKB/9w1IPpDDLuRtohAN3W7VrdgIQkPcpIUfSO2
Uod1tkXuCqsxOrUgvexROAiJdEnXHsj1A6w/8vY3durodOWmQGu8AM35Yiile6g3mfhX4AIOutLB
6PRTzc2jh16c1A80rePFlDzo2zuvncthixBCBTWZfe7g513W33NtkPZGDHj2kRIlwt06o+sdghpp
u30+gSvgjnNiQvrEQOcP6KS97WiejzsFlRxT5sV4cB8h9mmH89yiXB5UY3VIS7SYtvCajN+pl7Tl
NzuWlrObBp2KOEV0/daVLkaX0OkzxF5dOnubHPH530RyjRkivBU/ymLwv44DRTr+TiO1n2ybr7u1
0eLC5MB2VPSi4rZBh3vIvUW5JBjeoBfYkp6Dlf7pzbz1P015NEw3CVB0F9wSblabQnQ21DGamgR2
JTzsDf2T9HuXBMCltAC0mlSIsRmDVxy6pMecR8RImHzmePX5h04O40sRe0aBiSSMjt2QBTNd4KnB
uy5LR7lTyCGNj4ER518mK07tm0FUjbNzNRfB+7FDU4OQuB/xjrNR9TXJBKAsFi4dhMDREB5Quuoz
1BJKZLyiBg/oTc8/zk0X0E65CZocO2cyF5HvytTu/tJUzvw9fFS0BVA/dX6k+RRMNAIMethRYs1P
ceTNH/tW1791AHR69CViPDlGM0i/OVqdxTtn6vvPuTHBpzJywY/CI7Tm3so99QR0Kf7pQhhZDK27
dApxidU+lDgZGABCRBpsbNcY6pc+LrrixRLubG6cTPo/Qenm1g5bX/UNuYZrN8OZCINSTgBCEptX
unmrm0iZw6SzjGWInl1CGQy/8wUHcUCTAJDVMJnfigzNgcvX0bnrj3WDrsVlxGZbDeq0ZCmynepQ
88sAtXofQXJNuKjWTuaXpB2dm8vjnZnkYhu31ONpcEFlPr5uhbAnUaGyFNZupPYjzqg01RUKM1k/
3HqRdCn9lddgRmeek6XAAn2aviX9pFUykPey0jLPFqHZ1NnHtgX/ANYmeABgk16Z35n1XChZELJA
rJExruZntRBDXbMXIfXy8eOIWdKtiqrfPhTRF0pi19rqZ8LhpTC99ClpyxKvHS9n7LSVKhJLhFVk
IlNCu25Rf9PanHJaLkI+eruHt1zcViAur1ionFZ16dAtPVKaDsS8kLePB0+bxBstgakdaax1AG9R
3Db8f3cRMXRIHWAIizbV9gPSSPQl4mJnIS30iXOPi0Tm4aFVVy42RK45WpsWWZqdiyLlXjcHx99d
3nVnEiZ0T4kfHbxv6ce8cyn+qegIV6fuKWwE9Pq++AJnDmmLolJI9qWzhyt7PL61kMjDRLOcT4Df
hkMuouHK3jhlbLBgrNM7+Jle2DrWgMQfuJWXIvBvIyx9Yw9uXH4uY3rKyC3XOi7luWo/JUYv3J1M
MwzPjSYvX4U1G19j3pCFJl02TyPg7F9Zk+p3cwYLDSx/QZWqRrT8K1jo6JMdGfOVqOXMsQWpThgO
Yp1K0LoiVqdxWrn9jHIonr33Agwr4kypvNebqgkzUPt385yXV0KzJZdbRYHUiElFSHIdmkuru0mL
wXz6A00tb9E7QcWr+1JjD3y19rYckpNxKPaTTWMrSw5/vI9BhmQuFySgtVqgg5JNfvWGrE785Pej
DcLWU92hbJthXyR2i/420fFDZETV/2ON6QqD0OJ29L016iAoyS8dRJHCNgDAYY+oLXVz0u0oVWYP
VT//NniyrgTap9cVmRVtdkpclC4o8x1PHShKgMghY6a4kd0WmG3/TKEm40lfV2iAJ4jqXTmJy994
vNgkleSzUIQpJ+r+6tLICtcVpT5zQU4pgo62au2bBL0lsWNJk2cDsbuFxGsCPqwHJ6UyZifGU0vJ
+buWC+PPlZ9z+u3hYZDv8vYtjOX1xUAKX6K9J7F9j5MEyhhXhDUiBaeNPtCzHqGAqtLlY5brC5E2
wBoRHPDb5R9xymmHVcoljieaT5sNi+LjrxAEsuuV5oyhMKzewPAMaP/WLKvgXi3+olChMBPEqAJ7
YfLWrnvByluVm1r59osXO6bamAOqzRu967q3yJ1aJGmMBqXHiaLBm9IiSPBVB5gBMzrNMHfWgLQU
etmJeU3J47SjwSVLfy+g6k6LAPrU8VTQRs3SWLa41pWkB6gs94fSp0vH07T4Sipj4o7tstuc8mVY
a6lhAcsEhr+BEkXRc7Exboa0vvX6psTKT28IXa3mcHnBTzMwF9DD0opc7hV73chohglJD4TEQoeo
lWZPASO+qkHt5bX2EZLA9CwrPJVKoJ2hiULXlYN+dngKc7qJXzWX6urQUaXKJlBv2Jkkcpg2MrMQ
Klee8KKH0qs1H7U7etzAdwtn3FT2BNAVZG2kXXm/37uuq6NIwEnLDx9RmhzrZZgdv6DUBsSFZ6jx
H9Eey5KH1EB87gNAW+hGMX2y54hS6lujJYn25JijrMmMy+AuqIYqP7gJhrN85RHFzNxGIDMsjBkN
lla1EwKDBjke3nxVgPsBvVbz1opAIkA1TKz21tZS7UeFX+2ABktL8Ik0XwmSOKqpcBujlh3aMvft
TSETvsIkADCrzsEPcyyEs8lTKOW7LG7jgzl7fbSvkDUf0GSJs9uuqJBdZfNEwabOk7m/k4Pb//CH
qfmCRLT9MXaTPH8dIzu/bYms2o2riIB9s7CbG+UH9oMn3SrYUlXWr2ADTyNRgDZQkXSiNtAS65BJ
olHnFigVhsJV6UNlk7QUdc8mN+tqf3mTv4eaq89LMZ6OyYLu4VVZntd/Yp4xQBNN6tEYUkpu7WSj
GyRhuwbsFoapmW12YUKuXz4ZWtySjsZI7cBwxAf5l9F3rX6L8WuffGYr0ru4/NPOvDp0D+FkETdS
OF4XcUFgirbvUc0Wc6ohdhtVO7gW7c9R9l/RirlmwXcmUPVor9kLzI2SMWorxysh20gH8k/FBbdk
ffo7yZGCWTTqXgYYXxZij0tsbd1Fw9CUu4D3oNvJsi6M/TT2sgwDeC8SoxQM1oiyXGjozWxBEsu7
Xj7LaIqeJVj2//NYPvKX/9eh8HSreHDkeCvpCVLstlc1MNzeRxdGZk6NP6JvlA1C7kU3jvdNn0Tu
7vIXOTMYQ3EnmaAzQK6u9krP2xIrEzMvw2i9u3yq3Z2n0+qKaa9dGer09uONIwZerj9KYO4qqquK
yKG4V80hTlpjaPpN/UOjAoy/iBs3m8HDqXAkytzzZmIV1FQo71+e62ksS5EcvNTSdicf9Jc//+dc
eFFg0h0P5tAhsP4FjsT7PAU1ah1d0nihBvRYgmh3au/Kq/N+uI8OpEXFD7QNQDhY29BAjgdOkDqS
OHJTVpygk92JWNefun7O80ennPQGryqEH29MmGdQUkZioE2FF/Fnx8ghHuF96/+hzZs8Nzlx3N5B
wRgPpBJQ5iYTTTvhL572YiNRkQWFH3GJa/C44R23fRyh+aFwIFJziaOzqG1A926ELp2tDf63ulOx
2CHk2s53KTY9Hz2T6sjWrwIsklt+2x+XmrncTJEUckOZDnXiHqON1//4XVgeVoYeOIRrL1hveNCP
iW3G6RwuNSjso+uyue2G3kBKchSGh+auhpuO1K6ycZcdt/4uoM5NjOnBfvAiHn8XVTkRhQFbDydz
TKq7KTI7XhJ4OFAEhJO/NomLZTCIVGMEuD6pb5fnfXL2mDfwMlCRNCwdUurj4fMYsneS9yR7RcEb
5zsTFMAMGW+fvP3yUCdnjyYK+EvTZhcCoz4hxNoxoKSqY4n7CjukTIxfko5eNEKyGA0n3eg+KJts
QAXwYpAyjm8uj/9eTlotNbBXBOzQPaJLvC7sp6lOIhU3Rog6EVRO6CbYbmqYhT7UkVH5u4meabXD
KtA5FKkscZEYK6qFiMxkyYH7nQ1J9qBPtzKK4eHp6JjuqDIjw1ujHfvJ7gDH3yHrmiGf6mXRvvQM
jJoHvUac169Hs9nOQ918mE3lfE+rBPI7rHPjpY39GNBFV/ZX9vR7t2w9YRtoh77gXheD9+OP64xG
Y4nIMcLAF2Nzp2uG8XuyvKR7wgKakjpSU3W8jxxv/okW3Ojd630HtwptfYzsulZ5N2Xf2TjG1rQ/
MJVAFqyrCpoUlz/MyZ3IkQNXoQPixm8AvN7xzxRNWkXKWqrUPR7NG7j886I94/vTIyUkd7zxDA0C
cdCCD7ky9Gmcwtiug/IM6+PZrm4ejw3xrOJaHEzUYCpt3iqV+q9SDuqvMATiyXlKudW3qRCDy/Ge
OmwAGmqGSfyGxOm0hVSbXjklp9UifhHgSMpq6BGyS1cXgm/Fdebr7FKLrtnHupLqduZqRie2yoID
SVp9h6OIu5urJn8J5IydXU9AdW1hlkd3tXegynNeyJe5nNbIXgOaLYuh9DAHWKvdecFQ9Nt8IITc
TLo1/Wo81D22tgM8XlbY2R+SAdTnRhdNjw59lAzPXGXoK1gtDO1tRyPUvvITTwI5izQKjUvLgkvg
nZQfTeGmfll7dmigjPlUQ/DZclSNjwLnuNeiaIqfl7fpmfEQNFycpYiIiOVWpwmauwBJCTXVb22M
A7FOiu4zTcvfvFgipupVVJKuTPH0cUBjheLQ8h0soAXmanfWTprEU26HnTCibd8H6BToZY5snKXg
RmSZoguWRfPeh0cwXynPnNmJvEgIbNGehKPlrpvfMKsnqOIU5WVCvbqLcQFCjbHpjPs+S9IotEpV
HXQfBowx2s1dlgo9ubcBql55o84sPIkyS7D0e0kXl1X6J2Zqc9E4OJLaYSO4nQY47z968uaCiKLA
K2tKTXyAL3/r02cR3juFBBoiCG6dBu1zMFp2G2PSSIvnDqqVqBB47rT7zk3tfH95sDPzo67pLIKQ
C9Dgnbz7z/zy2qQVPpWLI6SgGN3jiSyLIn5UafkbCEZzBbO/Hg4jG0KNhXrBhnLAWhwvp2eVpek0
bbwvZkCvAUKPd9BB8K0xxsi5Q93PdK9s4/UF/z4i2nQQEpYYAzHaow+ImgnXuIPXLm+H+wDPf0B4
oK1fdIRcINib9bb3xTXAKOV1/tp/r7BlWJcWN40QtBpBmx8PK80q8ia0nkPkMc0noteg2WMEMH0z
BAi4TRMM1m9bjzTEqRrcI0Ik/Iy7gEbogEVZFCxMGEN/Rt4D6pV0e0unrVvntzjWJi/o8E6k7pXl
NFvVq/hjm1jVJ5cOObqbei5+j4gcjvuojhdGbJX0P4ZUF1/LaUAwV3dm1yPKdkW8RVFDL7ZqSGGD
1ITdT7Nft3/mssB0MRYJnsqgOrDyzSZxZ1athyaFTJPvSUpLfYOiu8R5t6+9ZhuokcJ8rXXELX4f
Zxtfa+bFRtOBfuFrvfwRg+bvlpZxLHdLqMNfBeb9D7tERNtyJqjepjXNZ1XDp9sm9lD/yZMOnEjG
dd7iIK2mLERdn4l3nRbZO5BB2jOOD3kSRsrLHpQj43mLKv9wG+h86zDL7QBhJc3KfpEYII1RsdGi
zRS43WtE2FmHUWuiRmo4ysCkfuyo1Y3Cyh81PYXXAY0Zm2KtMOEWp30JlLBHfB9N8F7r5ydEfWjg
CaTLyQ5sS8PBnfrkQ8efvURljIBsYEotxme0In9IyhRHdNIMC70X2vN7WTfyj9v7RIJTZvffatpX
fwZZk7WQ6fogyIa4/maWHV7H1qjae8iiUbEDHYKUt5sZyV9uTgNH2MltzK0QU6AAlEeoxSncQxuE
SCJEjjJa6V89oRvxIav07BCZ3oj4pQFuDB3vpAE+2umLthwuAUCH6nqotoQbk8IDFTUe2iGxxWjg
FTeouGDzrugCA3eQNGSgLmO6hlt2AFY8M8UQY2OLZxPSWhrq7UElcURBYlf9nvUImv0IPR/P0TIt
HgVAbTTCxPw3iyLnNzbEfrGFP0GZDX2AacfNKJMHSrf598zJOblGObpqK3BZdTcmHMhftUIfNFSm
9B7aOsh+snDQqB0NBYcrt8dJWReVPiqlPo1iyBC8hqv6gFi6FtkYlHu0ByagIspFbHVOJOlSKk2k
2HX42TQCHbf5q0/xlPAmqvIXbI/Y29n9WD6nbQqJWTW1f2iwNzBxtfFnSMeSkvSVX3t614ESIwde
sjky/XWP2cn7MrWiptnT9TO2dQtANwWE+UMU6VeZ2N+YpP75v70f3HPe/3aqluYeOKLje262qRMp
x0X5TZvrXRoHkCn7xYEZY5yHPlfyShtlHRou49GvoFe1NG8QHT0ez1F1bWmFnuwjoMgZRHhHPmCe
El0hCp2upE1nCFFTeE9L0WQVb/mU62e3GOK9Rc/cCLU4jz7QX8e+wvXkcCOzPKNAiIHyf15NeOKE
luQiIK/X2Qi6KBrV8zTZDzKuMHSbjQMSP9YTeXn/ZEaJc21/n4AMWU/0zT3fAWJIK2hN9/EQgK5i
28LPhgZy/1PM0/CW6lODKVeqZcG938bJobSqxe0LRYFvg4wg5+pGZ2HX20ZR8cXrXQBWJeXzp7yC
5XdwENNot+gQBc7OjHut2faDYbzi0WEO256Wzq+Unne9r5qJnr2iC4xyUApDfBOliK1uVJVb91pU
6ti8VLP6QIXO7jZBZFrV3leO/pDkDdbHCrcIDMrgzWjgsMpqTyTGjijLSNZgqkDPcBkCsNxaWWG9
Cs0kkYLgK766uQInVLeap+0kmH4TvXBD+1aXWvpTQnEwwwJF63abqab5JBw1i5uIO0s8iC419W1T
ewgbToXJk5WpzAPxFFlpv0N/EA+1LKs87uUYPZAuB0yzyfsEw8ymNqunyIgnudMr2nuLDuGchdSe
R3XD7RX87gJK07hvUYbeznGQ/1J6UT0WTaCLw+VNdkLx4k57lyLgWiNDJ4E5PkNe60yYnsh8P1uJ
6WxVNSLW7rsa2ugOkheFg2kS1m7aXiSYcvSz0LaByKNxi6kW4ptuN+oz65cOf6rKUrA8mxHpb7LR
ckjVJyuyvfvA75TcuHqd7iY1Y1zYxdYWEaNqi4sR7tKxU6kdUt9/J60WV0Lad5bpcexFZIm8HJoz
lL4p+hzPr/YRhBENLj66K1ClsuqoPkx5q9dhk/XUC7tkMY0xKX+VoY15HGBUrZzUrjKH3tn2ymy7
DbrkxWfAXhWKh+PgRh/cFnPLMZqI2Ni8GaBgdA5fUzgL5c6djLbB8N0FyeCDR31OoawMj5bCMFYb
p7rb9ShLzR9FnVjpBzOxFIxD2wMynqRQ/kptQvVRj3K0pez4Tyxi56sDXi6FHhxM6i43i+bHTFsc
qed4oFHo+QP9JV0m9JH9LK6eUm0afuIlG/PNYKWilJIZw2cYsDY2b9z6H91iKZ0GBp57t5TAvK/k
H6O8c0AdjlsBDORNjJJKvpeN6WNgA20mQiirv12S6PSzeAJQ3Y5Vtetbti/t2gjXM9B8GqDNOaGb
4BUC1/MWdN2WwEJ+a/BVGneJlYvu1uhckUDQKRDNidugeB1mXEBv8KWDdD0YnPTd5R3+jso42QHU
9QG30HUibTveAV05W/4gg2xvZWaC8XdsWgT8ut1vIhfFe09OrYcOjywOjuKF3xiT67zWYDKrGzNx
J2vbgnr/PhRYLTxIqzPLp2lZjg16rJjUykLWziP8zLzbcvMQelgKGeHFHhAaIydWEt3qUVV/CGQ8
PGJSoMYdPltWgBS5q2k7Pda8P0NXaM9l0Lm/LbdEAfLyEpzmH6h4ot3DK0kZBefj4xWYoFh62GPl
e2eqqzs1I6yWxVSUK93FsrQr4ytJ6+m7zHgL2xzI/mITunow8QzupGzafG+WSWKgmWRU/WNQFPOV
F3KdHHN38S5SsmYwKkNrfWjHiEc04Z1sL9Fmesy8rka/s+s/qM5UV3bRmaFoEFsLaoN2DZSP4yUE
V0nZzpmKfQ8E7QZpQyDfves/U5/RrnAs3gmgqw0L72Ap8NADoCe9Wr4ISy6v9NN0P5SdU+41MmO5
0YBDHmLa8MHTKCf/T2T00a1whPo9Cd4GIQbw534mXHKsAoXRbaY7Cu7k7GaHoEHD+SnK/BmSojNY
z0FeCF5lATptx8bpkrthaDEP6zQjvrVd6fyVJl5dGx46BIco94gvrWMvpNNypt+iaBEPW93pu1dV
95YL/4r66EPUu1etKk63rss5em+TApWkJ3e87q1WAx5sBlZB16ZqK8dABJ8iT9PutaIjP9Z8OTpX
vvWJ4jQ1vKUF+C6TA35jjUHC68LQ+3Gs9pmWB9itD45502e9c18KTb+DtewcSiyYN2iYiT+2FuNY
2OEJtQ2syjkEWChsHCQ2H7tqxnfTkYtwd1AWoHQNXVQbs7fiK6/4aYTqApnSHSD8QBgIF49XiXuL
dxtU3ILK0vdomAIb6oEfOoOZbzsULPEdtLsrp/zcoOhhwJBBvpw29upWSTD8cGeJcTwbxrsZBwtR
rKHaNa1Da9jryvvBS4b95Zvs9BgGiEUshhHG8u86qYkaPy95Yro9ZAj0hNBidF4rDxd3fNmrK4u6
RD7HxxCCJcwfEGE+D8daedGGQ4hAUl+/e6WHPaSnoC72kPidUKoyeKqRA9zCT9Df/uMcaQgzM2wU
HIMAfy3xoFxuzmYa232n/FdKDlmy8e3c3itptR8vD3XyCRmK1q/juSiUc9mvbhrNn+BqTQZovsJQ
D1Xn1WFhRd6eIlP5EyAAVRsvnq9kbSflXDBeqOfR/DKRsAiIzo53q83b4Hd93ewHREA/JVHZO9iR
QM1r+na8KR1jUd9JBv6cl+uOXmi1RyPOv3LNnvsZDskc1hmgzkjsV92espANcgVJt0+yVPuVGdLH
2U1zQ+VAtaJ2Ntr3dp1pFlw+v9gIHWiU8qvmymVzcsFR1nU4POAAfdoca6iYohuFXeQs9jqf4FF0
wbxj8fxbnBFHnV+Bs9Xm8kc/2dfsadLTRc6Bp5kdfrz8hoQvEqVpv49wcToUJgVPaCTZTRlP86MT
LMYqAilruofFlUT65PQyskGHF9gPgThQ5OORpbDsbkYYbJ+6kAjhqpnirnaIcInEsujKNE/3NoPB
2eYAseEo9x4PxsHVFKTifu/3lvUDwIFx6Hu9xlTJHHcB3MjbCb70lUHPzhBUJ4p+gG0IOY8H7aRF
7x6rrL1PYWenm3D02yYwD0WTD1eu33ND8S4GNHMoOwLaPR6qypG4jE2shS09cTdCyB8oDMqvdu/F
z5c3zJktytZEjQs1TaLItVDKlEzD6BXmuJemLR/VOA0vsQFVsAWS8yXSryEgTvcnMKXl9eXWpaX2
zhz7pwsBUVeDTDnQ1sHU+ZcX5cnWmyPf3fgOremNOZVWB2WrQzVeOf6n/zpXGLUwwnSCr0WlbxXn
JfhkDoAPCZWNwr9JOPXcSmbw4Oll9AA38f8xHIfegNO6YMDWYBhS8m6SRlns5362H/HkVpuppbfm
xF7+NiI4EF6e3umhoC7FVwQP9x46rzbNElniv+gyvR52jSvc6U6vRLRrhWg2Rm9o99VkXYNVnRsU
bdsF1AI4AYLG8U4tCXsmEIi8nUK5e1UF/g1yNlMY0JTY93ZdPLiNjK/M9PR4WHgQoY7hgWgHg7s6
iY2nAr+x+wKIkJl/0BofeRC21S6go3LlCj83P/RLSDFdAL9g647nF3eeOZIxF/txMuRDlZP9RUWJ
VmxS+j/RTRpBUl7VhT4BDIDgA6JA4EUXmC79GsAFJMibNYyG92481i/xopd9M5e0REBEmbfObOGZ
gCAr3Qy0xR7TIhObpgycnz6mRriEZ/qPy1vr9NgCZ6PMssjIwSJY7CH/bY6C6oorgbTpPij1+rlS
cDGFRQZi2CWyVH6fhF5vabug7vz//KmXIhaSiLAW2NjBalMnpEa+wvhjrzd5/kX21FKc/+HsPHbl
Nrp2fUUEmMOU7LCz0lacEJb1iTnnuvrz1P4HR80mmpBhyB4IcHUVK6zwBr0a7pPE3fMHuuKFI03G
RwaihDLK2766nKXV49NHOutgMOV4d6RfzguNJPFeqjLe5aOFE0daDe5pSg1oIlYIjzbT8i857qqf
b6/31a3ML2EPeFItBQTf+hlHCcipC2t0gIuDCqr0+ZXee/Jh6SLcqgrT2nm7rz6vB1lNcroAxhAp
rtEgeVoaU2TYM45wc/MR3MhT5QE5ULqmfkQUIHxvVkP7c3B05e5v5wnAGG1snfSPlq21OsgsNq5I
qVBPzVBZNPzJu0ykqt85WfRPVup7MNnrZYXeA66COMWlYLTugSdI2epVWmunHj05X3rGn7HgoEc1
0fEZh1r59/b0rsNQiunwabn/UXkHDba6HROvVBdbEdpJpfzz3vSm9N0Q2cm5igmC/SUfGz/0bNLy
NCu+LXExB51qott3+2dcsS+k6RPW5XT/31KP9SUd1YpV4MKonjqcBcvPHerW9otap9o3iCGA4bzJ
iqcDuVZvIjJduid8mJb6ia4gnpAYKYgvusOhPzahoQlfadTJCvCIaUBcL1Bu/K5s7D4oER7GZx2Z
isQvsRGucFlIkbS/PZnrvUp/AiwEdEdZ/F0rZ6IG0+dWN2mnCoD5ApbKcT4vAM/eZYod3tEySo8J
GluH3J73sCoyPvgzacRCBBI2gTXdKBAza5JlD3xgwJtKBNlk6EFUufZDWo/VDnJi/eLIUaSMHF8M
bBRUqctbaEYYwGxjVQSlpot/Uyf5Uc52/tInnvJMr4PObdzuqQBdPTj/NyitT9hQ8HLXsvyTa8JB
GE0RRATvDW2w0fhehW5zmM1If9VatNPyGg5kAFQt+VT1nusLbylfzLJqz20yNjsXw+YiEDIRbvPm
Ihh1uQjmbGc4ridqwHbknnXePHFZrwXQhIuqQzEa5wZEy85JucLRsw7Ux5GwJ0YlgbVXi28VYUuP
sReBgoukHxqFd1Y8LX81Ji/9N23Ab6Q1XP9Fc9HdyHVySVSHlhfwZ83JC0ENm06Jn3o4AhMr+vzb
HOGZEeVuvPMsXonbyh/65ubGbcyrvLYES6tuRrge8GBr9s6TjWG8HyHPh1qaEkEusVsH4GfuqYgT
xNOpNTP7gGerc3T0VHkFyUkc06d71c2rJrr8VRLgCJyP24Z77/KzaUpFlSjSZ2wYa6c7doPWnCiP
qx+rJFTUA7KrWnSIlYFapYmUiuIXtTrcA/VT6OGRj2OipCrqOwVxwS+1nRjvqT0mcLos0B6n2/fI
OoaUP5XDTDJHlkyMvvrSI0ifsh+zBThf0r1Hvzx5GPBCOQw2nue3h5KVltW9IeMmhuNgUdlarcqU
24RlOcAQBA6NT55AHwWoafQc5ePws4lU0weYlZ7HsO3vPCVydm7MrZmSSUp8kgwn1iwZO+q4pHo0
dytD/IrLGPRKqHmvWt+Ze0KLVyEUqyqDJ2pb8qmBAXC5AVqyYrjNXJGGGNIgjlvnoDZUe+iuY7qF
ExH+D1Xm3HOy9HMB2tfP5nlp/NoIpw+3V11+wNWqS2EzSX4DYHf12I8e2pJV1AiY2KI/pbXanmox
Y3oc9ghRtMLYyRTeyGRXA9ISIYmG+UC3/XLuClJdIeOJoEdK6F6fAHG/WNXc0VCD8Tn4bheCLMyV
jjh+KIfUDiLw8v8MFnRB35Qmf8fMSFvkNUJl+TmmCiog5RCjJjqMKqKvzUBYCmzIbH9gdm1+iPK5
6E4iqvt7y+6taecK3lo/wILsWUqV3MGr+mG0dJ6F4M5C77JU/G6ys5fFdTp/AnkfiCw0X25/r40r
nzo3QAxIi0RK61gQ34E0SqtqwSKvmQMtj7OjMjs4fTRNgQK78n2I0vRv50hxhbDTpjtOlI0M0+Un
a0QEGAx1GhwCTfdxFAVUPzeL7hAKAUNANrXzvlzNUY4na78WDSCSOxnc/FH+aCIxiVBxGU/vlCcM
SCYEyMsFmpplI2hW2UdRdf3Owl6d/7dBGYxSGaZsa1uWEF9o08hwPaNf3Pzj1ojsda2KKq5UOL/9
DbeGQpRO4kyB2fMtL+fXphyCGSUq0OJwaoxZnOIhtj5Ae0l3Tpt2FYwxK8TZsCCQlRwaFZdD1RgU
IZsLWbMIQ/FAyYPqisfaHjKRhK9GmJUBihH1D3ssxnextgBb4zcFpV2gJRH2jvVv34zmKUPFYmcR
rg4OxuvQoMBTUy/gjV7FLq3eTHpYZRUlQsP7RJI3H20Q0EHYwfkaEfrZqblvrAQoYtdGmdCki7lm
FeFMguyfoGWfZhnNoLY1z7NFT/72p92aFVv2bWac0vXNniXpAjKBo4LRNmj4FKxmF8V10Fcd7vGL
puys4sZWYj5c3KQuDjeQnPUfRwWOWJZbECcOcZrNX+GzVviphPPHwXH3CrtX7zMfDE1H5gTIn2bz
qmjuggRQTQGqDf4TEqhT2hRIjc/GT46K8dRhJvOCftOonBrFSo8q/ISdtd36AUyTWw/KIKC+1bVQ
9WrohCV+57bTzM9AiJR3ZVs0dzT8opNAtDcQy5w8TKioxXQb5+J0+9teh72swBtWSLYOCCxX55bc
teo1G5LqlPZVdbTNIR3PsEawwibSDu8alVzrgcoDfeMYSSPnHJrFhIky2FvzdybK5gR9xkmfG5Gb
n5uFAqzfCSX+EaFwiILpWHo7N/fGTXrxi1ffLCpKJWrJ5Q8Y5HSfHHsZ72G2pfBcTaA5iEt/Gk1i
8tvrtDUo3SQOGikCO1OekT/2JM9XP3WOQfwfp84L3AzndWlbtKa0LP9cT7l4rMzB/Hx70OvcjI/D
3qRrzb0KWWd1n6DfQOlPKapD3Ghe/D3xkGIlRojC8iyEBnEyTMEOHup2NO/zuMt+dMLqkyOs9nl+
L9oQnScXKtqn2z9L7smLaEf+Kg8aEe8ZRZW1bmyVpwAnY4KbcSqc0zzydhGU6Pd6ZugfMjzOgag3
ZnFy63zPWXfrKgJ7IZUSpaCdtbr6tTRRzXzJ6wNy3vUvwHraeU5664tLjRtP12an+Lnx1aUlOt8c
bSg+wSqmbTAiy2PQz4cuaxDLEGCxxJgC3ssH9ciVEP+L2OGeF8DG9UefAh0fygxSSWR1/U22EGYT
Mmhaud0RpWb1lC2osBV5s6f7Kf9Xqy9p85jK4AACEP9c7urJYaAqjOpDRIynnwbXKuN7xFR2hVHk
d1kPREhObk3LCSTDaqAa7ZfQneiyhoaEj4kltc/jEHZPU9tNiNLMyrlR6iwIYxqk/lQO/bM9D/D6
y6iwfYoQsT9perqTJ2x9Xh4aWdghcqHOfDn9dPEQihs0BPwA+b8Mep8FCliMu7INu4+A54ynNq12
zvTWkvPwQxmTfROet8sxYT7neonhySGd8J3Jo9x+dpS42Un8rs4JyEhyTkQI5N1Bqns5Slqb2lQg
AhrIyPlF0w4pQlCpxPnpozbs3Acbg6EtQ0gG0pZP/JYZ/nE3JikVP4WmDZ+1TAKwlrjGhvihzPOg
PgzgnnbezK3xuHikpj/GCxTMLifn1Hqnq6PjBhWO6yCUR+9Mn9N+Vt2yCZpk2gXTXn0zEFuSCsgG
BnMPcupyQEHvwdFnnQF1BdqOksfOv0LUc3Ts8IhNDjVSD+9AU2FnaokacWQ9QgAshnKhI+addLCP
AZSc00pvjaOC6Wxg51xjJysZ4vKEY2v8ewYy7OGjFjXHxkC+2q+TOnuakqQezzifdp5PdaDek9G4
OgBMjAQI1Q9w/Zq5rv4b6O2XZV24gWspMN10wLAI8sBvPJZLrZ81VBxPhrWrk3cV9DAsEQ9VCVpK
XJByvf/YMCq9swXdSDcgXGgxN5zt+IyLYd8H1Bzt50qHpgTkzTvM3eJRZqv3HNC3PiglKgo9Bq1v
a33vFYuKfLjFDzClI9udmzo4WOBiH+2JWW8NhAYIRUWs0ng1Vw94rZDJN0rhBWMJttrs7eljVVnF
l9sP8taBoHsjzaC5YFnay/Wc7MpQ82XBTVR3+o/ahL9cNeQVAhOJet83KF7dHu/qhaIjJ2n9HAb6
VHRIL8dr42GEflZA6iozio1D2VVPPWrDml/pVfvz9mAbe5SLhbV726feWr1jggKUpFkVUr3RumfN
WH4LY0p9s86Ge6/Mi6ecbbwTYm4sqBQfx+cU/A7J3OqSXpBFI8uxvKByRxhzM0bwGfDaQMF59KcY
9T04+3WgJ1eUHg24CNobYF8vV3S2Mvw4QGoEAtkoIOhFgesFOXozFKRdGQL4UY5fS9/SBJhbp4Ej
LLyzPbXjHVqPeyIim9MnuJM/hxt9DXdBtSisBj0OJUBjOBcjAd3U99OPIna+Ec8np9tf+CqeZPIy
pHMNCDnwReV2++M6GCmMzAXm6QGhg4X5potdZOZN41MKafinMIV6p/TK8D+II8qeAdLW7oJhaeKW
K+OgdSxrcsv0o6PhgRni9mwhQfzUJNDwyqLtPg1FOn3EE3neo5a/dXIu4iGmDGWUHQZsm+766gbs
aB/gi5aHQdlG1vKIEE02fAeoj6b1UClzVwWpZSwoFrhe/sHtALoH06j1/yqia5KgMxVnhlUIR/Ps
OtJjUp9D92MY6lMbJGRA5TmJaWn7Xh/1TYAHi1ccytCC5NeEc6z/FIUav6YjhhaUGW30ls3RRl3W
RAvoWNsVwrfeEHrlY6bMbQ7/M4qV+6hVWuMRpbPxrkzUavLbrig+26GF4PZiuGG+0wzbPBOE3FK7
jxyDF+pyWyxqmHRVOiNV1S42ih1oNP62w6p4aEALHzpdFD+QtkHIa/Dqe02knZ/W3vQpV+jL+Hm0
1HteIRvHApwAhG3iDjRNrlA9g4uoSDfrQRKWw1fRTLZ8JtPxMUXHVyoKR9FOfWfjoSTbecNJE6NC
bb5cAqR7m4r2E1HE3JnBIOw5AKKunZcCTKU/Kj0l57RuIGkSnbSU+RKItbcP58akSUMIjwnbTRB+
8u//OJwZSsrtGDV6ULAqd7URLQzZ5ap3RJV5eBmKBSbX7SGvnxfA+GhtcOzoSAKHuByywn2FhnJt
BFVaiafJbAofy4kc0ugg7m8PdT07oPiUnRkEp7crAwI91gdSHpqbeTrZAca8y8kZ0p+pmyZHXUv/
VvaKCxX+PXcdhqYmwevqmreVSTUS/gTgQ9F5mMf4XHPbfVk0it+3Z7a1iDJo/T8ULM6El4u4jHob
VbWtY13jeJk/V8nwcxhK2znRqYIydHu0641K9ojECt0/ngu62KvRnCUh4YgNAsnMfXQzHJl9eFBL
4mcovZ5FEnvdoc8UWMJaVlc/9XxS9l6t61hLQuVRDacRhfHnOrPyWtMZInMC2Fu36qPIhfGJXTPs
zHRrx0gvQADGcEYsfXUeJgsf0zqH6ZbOFYpU9hIah8yAwVxSevosPG7d20t73Vhj00hJBUO2KqHd
rEZU2walrKSAsFR7bnXSZn049kOHJRVi5+/BLMDQyu2sCJpibL6GdD1QWijD71He6O9v/5atTQVH
Gr0WwL4keqv92y392MwTHK/ejnFirIr4Lult9SxtDnbWeWMoDdkoSgWwgVnwVYw5L4ahONBegjDV
8ndm6n4iRw+fumh+vT2nKxUjDiUz0ajyILdAk3Z1yeLmhrdS2pqBM7flR+pt9WtIAFQTEiwJGxjQ
83sQCeZyzJqom/05aR381juYUn5sdzg0xU45HKOhqWzfsuGSBloDT//vD7T0VSVMpDSu8yZcHjFX
V9QuH8Gt02ZtMFgvzeqE+kQxoR2hV4edRZGP62WAIrcb+QIgDKx4rkojFqoofTcYQYELiIESRK0N
An8nTcQf3WwxoUikUft9zj26AcgJTf8rXLqTVK6yIVDNqdrrn10BquRnYiNIlWn+y3e6nD99rFYt
2lTFMS/Oj0goGL8GjCZO2BEp//bwfTvfNQusEcBCJPg9lOppEX23szAbFx3Qfe5u4nUAD2u1xbgU
Unky4leoVATDQaCtgTTEr5mE8h7JpLTxI09JYgKQMf9OWbTYaeltbVcZE4HZAx4Kb3q1XROEPZXQ
KWgqlfn0oJp9+pinavvZ6qPlgfIonlrFXOFGJQgGcyXSf4yqWt3lczKey7bLP4HzqX5MlZo/WJWV
/u/2xtm4hFHAZ5tSESFBXMMXXRP906LK1MCucXAykCFHjqS14x15163dAJwcRS/QJjjKrXfD4oZV
s0Q4jNWNbuO2Odl10PYQOfxorht4q+b8WpPD6VJqQn2XCuiEKMBGO0HqxmtAjwoLLilFKivFl5ty
ss3RcZJWJSwr4lc9S5qvpp4kX9BtsB9n0Ko7j4EMfVbHEn6HFKPi/eHBXb2zmvRVrl18OCyY+u9K
14mOw5QXD7o31fe90YLaout5f/ubbm456HKcPpCaiAjJX/VHDDgxm1qQOwU2b98/sjX2QMtjeQWI
XZ5LV+QJFOEw/G2jcf+tkHJZAPmlkwmZuvpiRrO9+H2kFmAH3P7DVFS4G93+iVvfAfwatBA6+iAX
5Lb84xdWguYTjwgOQwp9s2GpvffQ8dD+g9jdfHBM0e7s860B2Xz0wcCHc0mukpMk84YJR1MtGPUq
wle2WZIPRD04aMyFnTSBPo7I0dye5NbZAn8o2SE2GchbK++PSSqdo9Zms2iBupjiEz5vXzDPnL7f
HmTj3SUY/v+DrK6XrIzdeqYLFiytNImHyCbQ9/OiskAcs5//yzICj8VnjeYrtcjL7xaKlue/xBkK
5VmjOJIODtOR/b8E5tRUh7GL93T35e9fnyApd+bAHYCeteYPKcLUlLJOiIsTvbivB7wV56yzTgPG
NPc4/fyi+FE/lKC77/5+YeFowFii1AFIQi78H1/Pww0kczo0W8ADwzY1sETts3Z8gTPX7WyUzTly
DnifpKnkWvMzBTKh2Nz8QedFc/tdK7RweppTjKXpNZcGklgoSp0iA3emQNfmaK+osrWHOBTcFRxI
YCerPZRWST7FLmmrjvDVKVrQXWhVUb5v0BQ53l7VazQk6s+wUPBPQ+ELP/TVjVjTSavwK9IDYdvz
/GiP6TS/Q7xtigLUF1hkvMqBMpdq1irPYzKZ/WORL7ryPu+Rx/D7Wmudk9PHw5dYbc3kP9xLqAHT
u6WzTv6+uiZCWyQYKIeYHUWwx2otwSdExN0TLj2/YLeJneBg63mQTC50bVQZJK2OUz8APrFmClno
XUNrLIwvI/Zpd+GQ52d3apxDaMb9zr7eyk+oFNIV4SOQbXqrOZaOlRijxrVUinYov7rZHD+YrdeA
fTHy+gGHUUTTl1Eogz8kpWI8TF02lb4SA1r0yZfjam9PbFyUpKOgLcnryYHXbC8gCFrFzlODWJkr
5axGltafADY32TegzI53ahuny499bYjpHEeJi4RLE6Usz5ib31Kt0EcydJDRvjqXKI6Fkxbtbdyt
3yh3rPRmgeizpqn2ulKQM3cqxbwGp4gk1DHHdpfT7eOxcRL5vyN5ipoCDu9re1u6rsOIlTsOmmQU
93MlrC/FMHxQ00b563yNS5UdIDEBGD2tX2DPC9u2j2obgYKpOCeRi+wH5fJ/0mYsP92e1PUuZyi6
VXxGOeL6HYzLJDI6o7ODwuGxdxNFPbGZcGFQIB4sijadZmuZd1Zyc1CwgrINCJpurd7QCNNZnAy7
NZ6kniqGTTmeQoB78hCwfkoKc773GnVPJvU6zCBooZgBpowXkuvt8tHIsaYx9MbB5C2Bbsr7iwDL
rFpnBMeKs1NhDXd7aTfianinAAEkWlCT/Z3LARFjmoaMKk/QLov4HBc1PXiwX/kn6MXdETxx+Kwh
8HdMW914Dmdnee2qZe+pfKukXj7Skv3KzKk8Sir76gGJMW2ckKSzia5qzcmQjpJKTFE6j+WBK9VJ
Kfo684++ivV3uZA6VVYIecjXU7v5rVa2+8Mq07p/toqp+Yo6A5KasTUvle+NmX2P9nOp4cNnug+J
abXGA7wS5fPthZTrdDUDSqasJAjaqx61Fi9mbyAjFThaM6lnu9ASFw88vaIoH+Mvd1yA6JwGbq/s
mA1GUgUVNQrz/vavuD7+lAtoPlLaQKMZnZjLr9nqdqeGBsTAziyHZ8UcnEPTxSY+EH2/E3NsDEVS
DIVdYumoUayGEngt1opwzUCdJ6362Ix1rhxMaeBcC3LpnUdnczRKYWRcUo3GWm1TbEOHLLI97OPr
oTYeClszy2eho30UOHaHLOFfr6OsRKFtgGqr1FG7XEehzpLOhWmI6BP3h+2m5XEI4+Rbpe/aR1y/
C5AQNWl/DDObe3RV93IjxOgqq3cCZYm9x3gwXFTM5z31pI17hVFYOgThyV6M1b1Cx80FZdmBZFJr
xcB6ocpOlPZiuD1zK+z7AgmJH7fXcOtquRhzdag9HaCIO5YObhzQpwA8xEdpJPoBL8AqMLMUxc1F
c1N8Fqf5nM6x+jh28/T19q/Y2DgXP2K1caywFea4cC4XxCmPjgSdT0ncfnCBdvz9HqWvCUcHXgB7
Zo0aAUbYFVQW3QAiS6ujcSPCB0U0XFPKLPYKAxv3DVBoUHmEPDJBXC1uTe+w9vLaDXCDG7I73CiV
T6bVCePsaUWTHbxER0nW7jMx3en2BJcWmG1Y/HXnhvqcBiKZpBhYhbnaVmoYmS3taSews87+Bcez
+IeMfR791NCnvXR461NyQsi9wfBSFFkNNtK9L6FXMFiOEk4bNe4rUUN7p7vLsMOS3RoKZz2GIR3l
SVqtrhklSTpqAP+0xVG0AwoG7uRriZqEh84dq39u79G34tXq8eAT8nogEgIzdr2MSPSB0h84naTp
/NucpqEPmj4ZgG/luf4pEcli+txVOOxArinPY2tQcimBZOb9GH9QQmxNb/+mrQsDI2FiSBgM0Lzk
3/+RvQq0/6IYqd9AUc3hM7o14HIUAa4FiWB8VNvpP+wkNIhYb3az6a2JU2odp4OIPVa8cIx7zI7M
7145/+56kJ47L5fcJ6vVpgFAFonYLTnauroVOgu+yCUgmdiycLzGQFj9hbovCku9Yhh+qxTqjxS3
7Z1hN04sID0QDORpsqi2elPMylgKAgI3mGrTLVGKiJtTTHBpnrDDE5G/LHYhjrpaR699O+dYaE+9
szf3K34wlA2uDA/mHlRsycO+/K6e6xY1XvdeELpe7z4so6KJQ+uAIvZBtSkfY6UokmC2nQgTY0Aq
kV+5WkL7fdLGF3US4n9Lnlffgd+ygIOt4YxMlOFEPl60Rhe4aoeeqbOk9b3SxBMIFqNOPd/tMUf9
+zNqEbVK2R3phbnujyhJYnRjI9V+ZsM7gATAgCJXxS87bbSd6vP1dYCRCSOB3qDbSWR1uWjdZMzV
GPbxgR5B/+QkKM+gmZgfMZ0rdyKP63PHUC63G1x5B7bi6pLTeierl6iND9Y4NOfMlsLNrlGeswX3
XkAbxun2Ob8OPyijyoibcinQ0TUWRyGx8kDnKkHpIRYaYRXvu0O6h3e6XkBptkmTgKEohpnyV/xx
mzQiKfOuhziiGHpJrTjj1adG9WLUvffX24KhKAVAw5d51Bqr5s2jiw3aTIu0AtzS1sPgpwJnic41
qp2125yVHIjlA7axRuuHo4Gdtrco0Njs8JQXVRMgzace9RpNs9uf6XpboJ/3lvxCgqIRYlwuYDpA
t0zjTAl0PUe/L/Ws5Zgo4QJ4yXlXqObv28Nds3shdQEmJmCkwA7TaHVNqMj4IlsG4k9kXCc+fRUk
SvsQQ1b8BFDHRO9d7WWDMIYGDJ2t9Qa/7y31u4sCK5YrjrH0vte1VoPPHc48L/QUJv2MABq2PL6o
Grxvdn6yDJQvr3XaADSgaNHLruG6Qh8STA50RJRgDiv7k93O86esSma/GTAk5KeNh8hzqjs7NR50
ZICfowSl0tu/4fqKl+wBhId4w8hl1+CyeLEmYK0ToruTPd2NlUSxx41+StuiohZW6/dOHaZHRKZT
RIggWN0efqNvw/jUl5g/MRLo5ctd4sRYu4MIRbA/49L2Pcg6QYpE/i/dULB/QKy18wuYl9/jRWs/
xqZITjSEx1/4C7Qg4Y3hbMWad6rycQyPqYeR3u0feP3y8vvA3aAaR0f1qpX5VpdLVUehiee5RzML
M3IDLQ7Qox7OaE0sB60r2p1BZay23hdAREzQlCSqIFYuFyVPuhZfcOTakVpRvmSK9w0L3PGg105/
WFRb3A9JsgSpMsY7mPyt60EqV6CqSKPqyo21gSMMcjNHqlbT0DVIdefgFaH7YFjlXgFlYyjZoSZg
RWtLbr7LOSqxnpSLycK2aU/M5kwZoK25mubDVLXF3jbbOGkMRpAGJxOfHW+1zXBoTvjDmxHpzuJ+
T+qqP9CmHA7qsKjpMdfz6DeaOV54mkz0qCCKWx6MvnJPsGlr1lJ7EMIDs+eyv5y1p4kMuqmrwHbX
kijwtFnDDDIOncfOtYrz7b27NRh7l1YSEjZk6qvBqs7RwmEoIupIgxMFmYp3jz9irwouD1X1PfjD
1nDyJuMoS6TquqUyVrraVC2EjsabwMQoefWtUAHnKvhnfP37mXFlEORTeiPEWSU7lHGHyAMBEygm
aWtuOsVd2iW4ccwokf6HoWj/SaUriTXWL79Y2E01+lZGGERz6uE6IYwo6NKx+J+S2ntP5tYK0oOx
YfUiaIWw1+VYUN37Ak/YMDDNaBwOpTep7RlJZ7wRC7fo9xKmreF4MFFWogCvs08uh8uMhg82gVfW
MXB7ju0pC6ocrXECYyPaWcat5xnnRT4VKTfA1PVDk+hI8gxdEgapOdbtI89h/yW0bOWTUWvlbxFm
TYdeT2O+kLI6VMsRtP2kUGyp0bMR878DYv0hN2A0I5xOLAGmxTaydyRg46/bH3yjXUcnDKayi8wW
l765OjbQPZYYIRJ5bIp69tFXh5mthHV/TBvH/EgAN2h+JOL6Xd2o8XKYIqQQ4ZCbTyAt2vfAOMBp
KkNj7JGcN95qmXPLTAhgJpH25feKOkTNysUieIsc5dh5mfME9cHzW3UyjtQ8zYNRzfg5N2Nn+XkH
X+T2ymxEdNBv0VnjhLM0awZAlBSTZ6ZA+fAEHU7toIx3lGqxJZjnFxgje8WpzeGkUAf8P6iG67yi
tRaKtR53JZbEDzrSUAEu4IREXT6dtVk93p7cRo+QGpgcCBcKALDrR7cQqt5NKpaHad8np5aa2RG6
Q3zvzZilNEZWl9iuWMOrGPP6a+R45X3cjfZ9OwpnJx+Q5271/AOnRP2XwjhYvytINdIBA+rWSmCM
uniQBreo0Jrd3e0Jb+wmknouakJlTuZaooBYR/GiUI8Pg7J4d5mIo/dKOnkPZNN1UAARPPX8aH/p
EQhLtOFvTWJoFaG1SYQjHyd64qvNXBrK4BoLKBtcD7VTgdcEFtIaAnJtbB6sxlJ9F+mRnThg48aD
ykWT+w2XxrQvT1CvzVLSh1S10ULnCC40O2CS5xzDaf/C2wg5ECSg2gk6kdOyLg+13NoeJzE+aKIV
SQDYw/5iNtP80JqqLCtn85M5J8JHipgywJTBaOijZE/uYSOUJMNHEB9gPPj4ddE16bwGgT47OiRi
0mBkG8mxTQF+gtRckM9yjcAeLPNlIFDbu/FllLraxqaU2QDCQr9fXatYJ7hBOXT1Y5Qm8uq+ppf8
2tpKfy6TLL8bi675lme9Jx/WEmdyOL73ZlvDGcmt8J+hgSw99xBPdvKdjUsFVovEOsifRC3tcge0
AB1MIwVEoXjJb6MDXWJEsXu0izE9V14371yZGxtOijiRmFKahR+yKsOIxgQBWevYj8wl7d8JVySu
6wY6TEx7dGduG7mKSekT5BX1Xxo0q8GorXYo1Q8MVnUqievsPQlbuPd6Z49n4MlG77dGL3ZGvdY6
4a0kGOPGotnFfbUKxpxJzxNR2clB1Kp+HnvDOTuwXw+hFZ6x2XkHIhY363TK7yOiEL/GgfRd147a
oUOZ7SE1kKscozrcuc+3Vp5EBv4S3U1i0tUrnuKmuriZkRwqtXJPqbC/tkiyHbohjHa+8dYRQ6OY
cA3XK6Ds8hz8USmiqqgKx+JSoTj9zo774mePyy8Fhap/8krN/mA5PUZsjpK/v32Db0yRJgYVMBg/
fPb12Q4V2wzDsIwOSokq3jwLfAG6BM0ZY/wPoSJ4epAqtGklgXq1mmCPvKHHMPFQjaU4W7izP9ox
HKasK/e0BTZeP+pTBmfzrfW3LuMvITL8hZyVG2nhsxFHxnNVifjvcyM0uqViIuUXkLGrCUEUivPG
WqJDmYzRdKzbwWuO6YT/fJeo2s5gG5cO55LPzwrSKVjHvsbYA9VJiGSoXFtPXjHywi3lnPhJ443t
IVTM/vvtrbE1IjGEdK2lRHqlmpCVc6GXBtf+0lTh2alFc4DZ+DtGi+cR8NAeAWRrOLI+BDekzQ0W
xpdHoI1UMTaOFR26plEOfaOZRy6i3o9F7H7OOjfZWdCtnS/TCJQRYEZBf7gcTyDwE3aVGR3siag3
C6nA2Av6RThb/YesFhgmBqgqgSE5+2qjlA1+hqMpXamaWhySsGoDp0isDyGv099HJ+yRN39drizY
vZezckQP+6o08sNg6MKPwkG5UyOMH2J8g/6+0EN5icGkhQ2oi9VQTZJ4TinM/LBMTffO0Av7AYfb
6SkVyrTzPmx8K9oCNlktfAAep9XzUDRuAbg+yQ56XCMrkPXIMplNWzZ+No7zzhLK372KOST3Qlrl
QkC4gloa4+AKh8bYIbPU5gv4luaxi3blTzZwAjZiz/D/IHwT46z3O9CmQXbMs0MH2fNMUPkaW6F6
NwkXJywI5r7TalKlcxmgQqf1Xdw6f+vRR/wMGVBS2uQB0NbWgA3ftPbSiWW1nfqkK3EUOEtT/kAF
tL+v5jTc2TFbaTE9TorFjEcauMZBz3QkckNr0kNWtMQYdh+aVIjtcDrMoVc895QV4UCXztFoR6p6
Vdn/LoswvYtK00yCqmiMf0xrSv69fdFtfHCKelhLAZmgrrd+A7VS91qjqNKDSEYVeKICyyTO9hgt
G088m4lmN2h6lCjWjbtwIZYacCzhey8gRUHwY/2ok6oggiEy+zxPjv2oDBPy38hh7HkHb5wgymlc
CSRM1ITXAQbEkKWO8yw/5PmS/q90lOgpmhr7IXHLr7dXc2uedNBBYVFeQLxkddnpgzOWfGiwGGVr
P5CtZPdEBOqRyr1xnJDqfwqtPj0TCph3t0feeEF4heneaFRdAKTJNfgjiBq6WK2tlDnSzUx+95bV
HafFGHEdtprubiimPTDY1lQpPJPhSNIWj9/lgH0sbOhHgJ2zQR1PdH9Hv0sT6HJxHp+ytHE/hKOo
fR3B6w//Yapw1jRiU4BNa+g7OU+CZg+LbKIa4aNlPX3u3OXHos7z2S095/72cFu7h2ICvWAybkkp
WE10AfxjpjN6AaNVfptbKwqoOmPHFff679tDbX1E6d9NwCHjnLXGaF22i1cKNT/oU2lDNSu1f8o+
L96PGn1Uw869HbzW9eGn2EbRBn4VdX2escupJa1ouzFTcD5MRBbgqVO9dKPYk/68XsDLUVbBBmZ6
WVnlyBO0eq59HsuSiptW9u/nic7B3y4gVwx4N54VPhRZ8+WEYrranlqL8gD6qvswxc4P7GztOztu
wucW1c/T7eFkQnj5WsqePf0X8jfwwuuCojlZWpOpUXlwpUdGRa7a+RlctRd1Fi1SMDgZ+9Yks7cZ
N0getSxpd6IDGRle/QSPEgHdfDCWby/tH+cePXFFdaISbb9pCF8BvLkdcqpm/WrN3fAQGp5yLrPE
/XV74lufVCppyDYM7I/1+z2WJi0Xty4PKo21Y1ZLjTYznGmpWcUO/W57KCBS3N581jeX0D8m2Jl1
S+WnQSlyGJH2Lc2peATjnoJVCS1vB/VxfQAdzEYht0NJllQz+WP+GAxwWO9G3lQeRiVWX7wyQXN+
QpfNSsHXYQud/D/OzmNHbiRt11dEgN5syXRVqpIpteyGGLXU9D5or/5/og5woGQSSUg9vRhAaEVG
MMxnXrMTFNxeooxH8xYMKFyOG/G5pJpGC3k08BEi6t7Z6aIfUmPyTvOs58daF/PZjcMZlsek/rj/
BbdGJggh+CKM3dBncrLYrVy9OAzV4PnGSEpVcnoecKpPg9Cc5gf2/XxQ52LYqc5u7VgplE2ARfYB
lud6jRdDCfGsCotDo9jPAuLSwUrn/7quqNETgHgYdGTS7+/PdmtM9BGk9A4xAJC76zHTHNRypHIF
qc7yc9QWs/erciyfphgULmrNtd/HIt7ZuVtLLAEpr5Z3sJlXg1aIljS5SMqDZ9Ij6kKiqmjuVehY
ffjS91p2zhIv+awpfbRXHN7Yx2gJSBli1KJkrfZ6vmVSCxpGiMaa6AsG5Oll51MRhM7gOOiQ2um8
ky9vVP95j2m50yZhS1EovR5RKd3aHjyrOlC1RUWp9JTcDJLcNr5zQ0TiGIEkKR8UFEUpojmIAfkY
Q7eAkwepxNqN+h7KaePeABeCS5rkKoP8Wy8BcWCfqgj/LVar+U3mLI/o7KNnpYvwv/u7ayOdYcK4
buN4RRHvBtBdedj7FiWSRslo2T9iVAxq32laXlMrGZ6qMV6+gDwnBNO0JHnUJ3yTlFozdi6vjf0m
uz28eh79CCxPrz9B0U7QzgxErhvTGl4giWV+GIr8i4uzPcG2WzxYKJEcQq6anXdwawFwNGL0V09X
xOauh+beKpQwI/OOiMTU5ya2xmfTnT1EBdpMzttwUfjlFnXbJ8VO4s9hDp4UYRTTjXcexK3fQv9X
WmywFJAUVsswpcqMdXiUHRatq+nGhNXRaeL+janYfVBWYLcUIzQe02lUfA+C5MmLzOLr/R1xu/mA
DNKqpXPBq0yd5Xo95sTESXpAcmqZiy7Q8ecLJkOJ/aFX2sP9oW6vtlfeBy0SnJtQh5N//tuThfpJ
PSX43gZA7Dw4tlr9eaiz+YDMevGg4KbyxZxsNQ/uj7qxyhRaEKmAokwazf+9HlZUrTZhreDhYyL0
Swf95pBBFX+GWjUesFj1Dvli6x9hP1zm0a3eaFNX7PyGm+iLhbVl/4uUBpjGqwDXbzNX8q7LhYFZ
+6wl4L2yBLQmTP0qh800KI6vuYv1EldzIqiet1N5pC6aP9xfh5vV5zfQT6bHSGZAjrn60KMC8IHz
jKJiaEWP2Syqs2M26TFOFefD2OdYRc+79qY3t/vroDRQkSWQUoDyIvht4p3WiWioa8QGlapGjiTu
L2Ft9sduLr4oUTic78/xtnIhx5NiOJD+wDuso2q404OBBPOIKmbhfa5yu35svbh7rJdlPhgoNl2E
Z4+PiIg779s+DT/gTGpdeuH1T9WkGt+bSMzWzse/uexkoQ/EG710GUes0YpcKhmKiK00s1fcU1nV
Ol7vpQjMNp98y8vGIHMQDtOHztxZjpuzLUdGmOG1ZILk42rnW1hwej2t/EDkXnRs2qY9QGxPg9lp
98CFm5OUlVPplSPHvP7QBa1cE9O7IXDsVnmLRKLqQ7XVLm2RYvzqecqp1ZvWV2nL/mlgKifJkDLF
Juhea8N49lIqXs0kXWuAWddOjfZcguf6MetLda40t/0QKw7CnsjM7b1jN1kpY8tvC5iAxisvyvWs
B1OtQgqsYxA2oi8eqsQw/o2ot+5lbxurK98HvLvg0qAvsjq7yB1MZTe1QwA+vjgvQww2sqAX99y2
1nIcx248V0aBtMTc41h5/0xtHGFUAtg9pBuo068VL5F6N7x2ygb4rcVyDo3RvnjCwRApCt1TEXV7
1N2tuVLvlP1ksN83tlNAorE8tZEY7LI2xfq47Q+4yht+A1vqQJAS/jScMXoQS7qnw7pxXGB3oED7
qp4CX/v6a9K21gZA/SjPlmr5MGsie+caY/5LqzV9Z9NuLapUl8QvglIYld3robK5MQRx5xBYZode
zIAjEl4YdfeU94b5XFZR++n+V9y4/aXALYxoIk2JNb0eUNcjNGq6ZsCfMjaPUTrnD7nhoXGhlu0x
aUP0/Kak/FPaDIWNV0AC9SjuhvVtzE3saiDrhyCt4ukUIgL3ONZd9AYmdrwT1219O5qjEGdQgKWf
siqnqCynbQ2ckBaR0nOStuqzO7ZFkLh9+O3+Ur6u1VUhQ04LlpdN2ZTu5bpELDoLDwYnGgIl1fp3
vZKlIFl5TawAsqkX+8geJu1pNrXe9hvFC7950ZC95KYXjj7WMv1bbWwymCGhoc8HJDDz94aiK1ZQ
jmrsPIq8c7yDkofmV29xiue0zKPvDar8ePIJSv7+TE32j/FeFEeJQTlx0DB5olYXmZZ1tRoPHpdo
D7itN0R3Fk0cfSjxW5BI7b1G+quTxGoNpeCx3BTypK/xj7Y2R4vREGy2IBxcHDzwcf9FBSu3/DQP
x+hxEWP2zWEll8tQFkXxIW3mfDxQyUTysnfC5L07hIXnW3qJ3Ab1UDF/mfJpQl/CQmjYX/pl+JgP
2riTKm+cXLAdktrI+eUmXq0UndHcjkOFAlKRwQXHGy762fZWg1dk4sWRDyE8cXYShY1nRu5rCuZk
bUTr8jf9FkVp+IG1Y6dNgVXP9YfI834IvdJ3tvXWIJirUh6XzH6qHteDFN2SaKLTCRbivPfj0rTh
p5TZ8f7h2biHKEECQQNcANBojQVb6tpNVKEQhWrDcuGTDg/mIiSrP5ovS4HqeBZ73p/HQQbdFOpy
0j+XROB6aqk5C69YiMCyti3/i7NFK444A5SfsxR5tp1wb2uG4NzQm2GfEPeuainqsHRGGhHr13WS
N8DrzPqDQBXuS4suI3oUaXty28j+cH9dN15NirvgzOnxoue5RmClMODGCoZHMFUqyuVRaScf0hlt
xgG7XGTHcit7Us0sec7FqOx80427l4WFjSnNSKi1rbYngLpEKz0uD9miO/btrEZnGhDdIjl6yh4X
c2ufskEl+x1s/Q1jolS9CQhRPAVOWdrf+Oa67qupvVf725qU9IKFrAICF9L09Z5ZPK8htmKj4lk3
Y39cd2+GCXI/IhjoLd7/eFtjSVF2h4YrVcZ133zidVbnHuhxT7XpYMUT4U6nqe1TmrXdX5wFqf3O
w0Ws46wlNUr0HIEe4hvQamh7h2yPYKbt+jirWrpzEja+FIkYlzatVAmPXB27flxGREI5CYaKPHhX
m+GbrGzrnSBj40KmlMdxheImoXDyV/x2ORpmKYxiph+rNTEdhbHWHFp5lih8a4ir5nHObXunfCXv
+NXjRZ5JLAxbCKWhNZeemknDi+QOSJ/ViXLkcKu/IDGZz8grzf/hugfiQUu7uvFjZZ6x6iycWD/9
8Z6RuS6ED3mb0qW/nnZcROCdypTrmqKJn06zQ3O+r84j2iQ7093YngCoeO1IsShJr7nB6TjpKVWN
AWPdyj5bnbA/9U1qwFjL8p2hNq4xi8qcSWuRAw7o4XpWNqW2vu3NITAQ8Ljog4Zuj2aNbxVHn95Z
S6Ze3AYrAVRvjZ26+9YkeWRBSOP4J7U1rkdOBOsYGkzSsub4bZTXBjFEMtYIjhfGvKOMtTUYSQyV
WNpheAetbszegR7cz86I52eXfcpSSMiqYlhP4GXTh/v7ZON4SIE5IlWqMODEVkOZjWXXKh4BcCWV
8e3cafrJkgjOjn19MNpxDx+28fwxniO7REi1gsq8XsfM0zuv1ixUZ8t+OEUUxHxlaD7ZWmxcnNyb
Hkp11w5r4zxyl/HtiJGwM1wDQG1FRUk0Gfpgtsys8CM6dJ1vzp79NkJfo/YrYyi+5Py3th/VTfWP
7mZVfby/zhuflOIa4A2OCuRKR+7s366h3gs1OHSsc2Rlxb+xqWQvs+rNz7Yrkr1ofWuNqXHRYaSz
iRbTao3t1nKTyIxJ5vARf+iNyTrCVRqeU8yxD1L5DWR1vifhvbXIvw+62khCS7Ulssl6arscgmxx
5od8iWD7xpmDeXiavFHs8mdBxiul1/7i2aL7SLeT3jEiMTf5a6ZaXSxHR2nHPFSjhpUramo4uZZ7
LYKtLwkbA+QTqTLvyepLtmYUUTpidad4mC9aSbKVww45iNTWTvc3zSuxZfWSgFgm45JQGARkV7cO
1jxlKyazD5zBxl2rrdM3i6Knb1otzr5XDhoCvpc2zUvT63R2+0tfF3bjF2abwC3IrbOM2AmbF/sn
5gRLSqLdW/+Le8RN7//QrVsETpxkAklipS03x2+7250W3QZOjRDdXCo/nSmedL/M1Oalq6FhIwai
fbw/4MZHgMXAlcWHYGnWsQPY7VJkKccJilgSYMLRPReUkE9OGy1f/mIoOEcSHEQbZu0pYIyU99pB
7dGQbpUXo8xAImVzwb3VDMZO9rjxvvG4gJ5nFYmK1nk23YGmKC2wgo2LIrRi0O/rOOf/9GWqIE1Z
1pcaUKPfTvjm3Z/lRjDGyIRiUhGHcuUqGNPnjvq2NfVBbtjKBVdSO/CMWNvZJ7fNFiAJFBIk2MKT
9Ft5df22UZqa9GIx2dBKoRePdpu9d5xmPI5upBzNSAlfxsFL/UmFhxTVJrqLTuntvHibW0daSUmp
S1k2vf4JWFubHQvBa6Byas3INQ+KS14Lcm8+3F/UzaFkSR9pC5jUa8eqLlKhL6Uuu9Sb3Qv6/hmC
mpl24lYZd77fxp1PyCkBXCQlkht4PStXjfJ4MVhYr3bCYzJQIxKxHp2jWPSBIGlG47va47TcUjnl
55SMD5QGpfHjatcssa0WcWn0wYC6+WkpnOyIBuDy1kUf7gIXwplPdWU2p8xNjcy3KxrLbhUOT6Ga
jydDT8fzoIzI5DlRHx9zkbmHUszznsLr9tqQetoyKudgXa9N07pRGuUap6qLhnd9Mqc8E5X3CF8v
/YgqonewaSxe7n/7jfeQph5ZFBEc52kN1DDRK8ACjW3W9tPwAO+j/YZq2PysLgsW6n2RWb4e9uFT
2sLnV+Je3/P53po1p0yixw2Km+t3akoFtZyYqMdQJvecd+70po1I7CITRZxGwf5i0ZV8BxKzdY3I
fYBkAIUo9uL1UidC7/SKmnwwWJX7HGEh4vfRuGfgsXWuaLRTIpI3CUXJ61EmU69R8OayMpumO2p1
Wf7bFN2vMG3ETvZ4q24lMVSkG3Q4pFLKGh7fh+wZCHN9UHeh66P0qLyrS/HVtkX5VleiklalqR/U
SJkRXi3BzqtVd1DaxnwqsyL+dn9Pbc5bovRkdUzCu67nXQ1jPGS6fB4whz8ZQvmBBOzwD12PaqcB
sbF5eIIsFC8orwIDXh2Zsst0YvNQBJlXqZHflb3yUOppZ/qIiS/vkrYyPmA7Ef764wlKIDuFP2xn
EKVZTXBJvX6olgasPDW571rYuP5kCfvdVEy7NPStKSLuDmaUIjPqAauYJUZfP+QeJvPpVfNU1/H0
CVERqhH6aIPOa2m5OE3Zhf4oOoEXFSqEpyxxmgcQ4OXZM6t58t0yTc3jYPbeg5fQdjpESqUcR6uZ
/mLLg24jGJTodlJ3OZvfHs4619o6GT08imMqr7kXJ4c8DdMne2j/mKMk8xTuC0pbrz351RmelLnq
laYGYhKKS+7hliwmcDdxXydvbKdydrbaxqaWea6MCtjYN1JYbZIoRcSQtEtYtY6OzIFHvz/06Buf
72+vjTAViIPU/QVXDoRulaM084iTZY/Rs1D1GQnesfCechDs3+pJuG9TJWv/uz/g1tzIwiTli+gJ
6u/1VzNxjBznyuAYIdR2MU3xj6Yo2NAku7pwm1OjPgjBBvtlyi2rkeK8bpqRkUJrIUqETRYkUYiA
UK5OD31axjvP2y1Mjl1CmCgDYkoHeC1cDzjHZqQ7DWtJfyUEdKjGXyZkJR8Nc8BLoQVSc2wrc/me
J1P6JutD5a3CM3wZsqZX/7w+ShJA1Cr5PuRlq8/aNWM74LeI6uDYNu/ysDAOjZ1UsW/36fQ3YwGT
JkiHHoFE/vW0wa8b5Lasc11EcREgDmA9dhWShr6hZNPL/e2zdUVRLKBiD1gF6Pmq3DUpba4stK6C
CmWmb0nWZ18bwCiIkCaZOOC9PJe+3mnezjOz8YjzpqLLLusHUCJXn9Z0Ov5myxRBMYX4voosPCl9
pZ7uT24jQJKGaUBemJ6ESVyvpJH0jp20jJJ6YjyEIzho+HWwgufCCmB8Zk9A/pKnscp6CMTDXkFm
e3jaEqTxNBnXacDiFYVGCUgezc44Z8NsHI1FiIfFEcujsAxx9iZPoUFrhpep3u3Z3X5awJWcGiJ2
wHU30iLtODWpMAETZNqyfJuG3D2GyOelh2ryKAwXoQOob6gc9Z/7q357I5H28C+FYcIzMLXXq166
dlWVcTwG2N5Qq5kL9X1nt+9aK1e/3h/plg1OhoWcO4wahBkpvq9iiFnJJyPtKJRgJ9taxxGZifda
ghWqH89t9k1tbf0c6o7yfVrS8h1NTP3RS9L4TVeJ/GutDcoTerTux1IN97TvthafxgPCoORlslB2
vQggSEojc8KemkkI8aZTsUBq8WiuMIfqYswbXctPcKffyX5vtxyHmRqrhNhxg6yhMgJHasfEjivw
vKxo/Gpx5wLetN19A2uo2QHCB+nZGOrhe7wgXnnKjAWfqPtf5fad4DcgAEWljNvypj22FF3tTA5A
j7gamnOn5sPbJBL1Z5229T90af5YZ0NWO/nvYMqBt4MTf73UixNXuptQ7x0L6k9YDmWHuMV0DFyL
vfMkbWxtZgS6A7QXu22Nz+mRMHbanL875zkOmniIQLO4NuJJ5R5XZXMo5MogwpPkUaq/npWSitJu
TGpCqhe/rVzpcVR4WvnG1vtdp8DNsbimQAMhEkzocj2WPjh5VNbk2JRMtPbNZI21d6kynOhVr5w/
//H2gCoryZ1AoOnWrk5GHHuJOngMVjc4E4Sx+TY1ljA5xKNTHLR5zPY4wbdvDfJ21LWINvHQ5DG4
nh2vQGKIlv3hAN94C+EwPWg1N8GfT4sNLwn+9DSBZlyPYraZYomJvGJe9GQ6IEAJoW+0w6LzE7vV
j2kdVnuN/s2Z2aAZiE0I3G8q/pFuzxhMc8mEijsGXlIlZ9Ab6h60cmt/cL1St+NCA+Mof8dvmYHa
QwqmfEyVx2hBznYAd4vRiIOE+tvh/jJuDiX/NgQ2Zey3Giqr8zAdaU0FRq1GARGS9lgMw79mX7o7
hdCNQiHKcbRKyLo5ZQTr17OCCvbqRsxF4XZN0Jpd9bMqF/eQN2b2UC2K/WQK8yUaRu1HmiTLF3yK
9uwstj4gAQrnAQkK7ubVbNGqtoSHbl4Qw2QKIntZTuhnpztruvEo0OejjeCghEZ3anW8oQkVVZsX
YDfneOEJGMOHwZqLo1G5/bNovA7rPEExFi3tc2N4yc7wW58UzCgNYnDn1LhXsZ5Rt0ZsDXRs+iVJ
T5OSNQdI+kPQ2JM4/vnuAbIJUF7GHTw/15+0iyfFLcoKc+gyxeShmdPDYGG+N5mNsvPSbs5KqqMx
L3mXrT5dJOg/NypwP7TQux/q0NWfvDgtHmJAYTs7dWModgfEMxOjFShDq6ulmIVZKktNs40M5GAW
cXNUJmf0i7Hz/vztRgLNJjBHCpQHfLVVRjUc0CqhpKgu3P6JLgbErqUYrUvRLQrqDFuX+59so/wl
GTjge1FDA9K4hjK0hZUPqnxTyxSTMb/Il8p63yvjqB2rbmr+tYWZCADjfWlBvUudD03haDAcu9B5
N2W4eRwju9T6/+38rK1F1yQDzpP0dDoW11spnaxIsV3aP3k5NSdltLPm1IsRjzTq1fUv2wJIEkAC
jPXPXTzaz6qIQWHjPV0/KZqJTLSZDrnxNFmxQ58wL9SPwpiyeicg2TjasoSCTjvtDiKS1dlaJiub
BwSEg1pBy7ZpmvmAVLt59JrsXdLgfMhDpV2GuelPuV79xWUN9hR/DoT5eYbWpJLKscjJbeq/dYwx
7OBZypsk0n6ova3tFH23voYhoS7ArSATeKvTlnp5pDSkaexAzNyrigooqJs4sJZpT/hQLtl1QxSi
DtUiCqC8QmAjrj+8WWXVMFSy4aAhN1i3EWXXVpn/hdHc+0U/2ZiQmAPliHQP5y7/5tXI2OOgqsWn
pE22Ft53qLF2UM+AnkRspVGf8m+2VZU7AJeNLcMojsQFckXCXLieH9ZBWjqYAFyYz3IoFqG/ibvM
+J+Xps5JEWZ8QkvKPiRepPuV2pkv9w/WKw5wPUvN444BnCFLcqvANhk8M4flPgRiwKL6oofQcQDb
hOHsh50WhzAZoMUcnb5WzGMYV2LycYXofqXwbP/LrV793pRxc64wCToNYRg/jCiyfuqULLGPUTaa
3ckYY13xkzzuqBKNXKjHpOrs+jRTE0suWUq36dGqhXbMjcirduZ3m5MSTEicuyw6UFRZFx0ynLiE
TYyExZj3OamHsxfasp8rk1JP8WhUFRg4zTNkpKLTsf/m0kPG/muR2B9KgS6dJT7cX/KbXFTuKITO
Xon3hFWr9yO1hiyhgyiCGBu4lzRtuh809qeHrvP0kyNceM1EfnuaFzdp4OuoNMQIayi1rwU8aweL
sJwXJIhmD1+MEt1SswPruoSzAyY063Yekpsr4vXcAC1hLEAT63NbULuqURgXwTC08SXU+vgymCHW
3K4+7cT6W0PBVZOCHi7B9xoKYiqaPtCyF7gFte1ZyZYEiXe8zrra2wPa3NxGzApggMTXgdbiM1yf
1r7UrS4pBrhabhtW8LSE+b8i08IvYsi7AxaWiB2m6fS2nxdzJ+zYHBqNUgl4AZiwbqQb1lilqjny
ARc7Ro5WN323ToezO43R0yQVpYumzf1uqqPz/Q27tb6w3WnxUfpl3qsrKlM6rEc6QMQprDlf5PqC
ZLc9HsO83VNc3tqlOuBQeedTRLgBixmtlVreLDCk7HKfaiJClR5CmYVl5YdlsPWdbt/meNR1bUYj
Gl/31yhH8pHpBQSqqqjHIgXe3pgmPjUuLpi0/PZ49ZvjkRqyljzVXEfX+4fQC+7ukkgL9mx8EX3j
HaBEVg+tHQE3aec9f47bfj0b1nCkKDeEVxB48tv+livqStVQEy96lG1RujipClYxp1iB1hQYvWO9
K1K7cA+G5/Q8O54SvatUU4zv1RjrcJBG8Tj6ZWeUru9mvYsxQQlPkz/UP0KGt/44NZE/Fg36V69d
EuPV6pCEThqiEVRoUVs8epObvg0T0mcy3Pzr/T19m24yFjAiMnUJZwDEer0w0ZiUxVIrtE8UVfnK
ma2/ZuZiXpx+1n4UhBQ2VhBl9MgtYL+Yirv80tS2d/80bZG/gqAPA0U+kbvm8YUzVIQUNfNAzcPl
0Otu+r+5FChI1q6af74/5a29h2MK6GTp6oOi1fWMEVPM4bK19MJ6o383hZlAfn4ZOnxowjQ7iKTe
AyTcRFDMjssKmqBByZVa5/WITZSBvW4bbsuuUv7xoFl8iONwJ4DaHESWymgjE6aty/o4qCzL6NQi
yAdl+mRlKHNk06Bf7i/e1h2IU/D/H2W1XTQNQKnqVjxnYVIc4kT3gtjLEQXrUvt4f6it78QNQfWK
niVdy1V84PbF4BR0oAPFbecnapF40BGEf62J4Cpfmbl1/fsjbk2OSoBUgOAOBC9z/Z1wsZxKpeYB
1bBMD0J8oM9J71JzbFFCvz/ULVeOPYHAIWEeeBES29XsILBZ1mTwgsaoZ8RHS3TGB51Sjn2iw91+
VMZapPiYNVNyxBl5To7EM5HjW20pPmnKMDu+bVZaHsQ0360HLgvI8aWuD7Ff5bVt+Imaa+/TuAME
ZeV69pCOvWL6A9oSP0cTM19/QD5S3/lkmwvIbCTIGb7EuiLX8U3synJF4DmLjkzH4JyEkalnjw7z
zgJu7Q7KtFRwVJQOKUJcfyvHLWuntOhilVM2H9uhsH5QF8uC0baUw2joeynt1tQkk4dmNjcHKd/1
eLGKbLQWLoynU9MslZ4QzinSs2mGf7MN0TwBOIf+HKTm1VBalJvUGunqOnmYIJI8Nk/pPMN86cpk
J4HdCKaoJRgqFQ4JKF03zwdLsQdzjvugx2X8V4jCfOXX5jwEtqo0j+Aui+NYq9VhtPrmj1VFAUsB
0kbSjwYJx251K7admyVVXQJD0YvatxtLXDIgkr6jjXs08Y2PR9kNhCCYcPpPa6MVR5tboykJLZIk
+m8QlXHS636gAzWmp/vnWn6bqzTyVWsW6xiaXahSrquKdRbDv1Z5TqNSqeC3QPI3rXpPqH9rPhb3
BtVT3q+bpIKr14OKzXyEhX6oHzft+LUR+jiQWNb5j/tT2h6MhxImAVWnNZZz9jrVwratD1CYSzB1
GLvHHPvltyhsa5/uDyU/+c3qSToidwhchDUvesK/0E5z6imah2ejrlfe2ViG/pRloxWgAa1RkR7/
uLgoPxmVRaIPyg8kTtcnGxnddql7BgXOEj71oaciPjvqpzmEWDoAOttJ07YmSYJG5sLel1nM9Xh6
DMHFQd0p6G3RHEezH1+w5TYvbCenhDnVVg8JGrg7adPGfSkVsrlTeNtkP/J61GUyO4vKG+9N0zrH
vBzdBw+NGQyX0bMDhDoc73/KrV1Dw4S+Ey83dcDV6c7SJKqQdu6Cql/KY+b06qVSxn8Bce/1ETbW
E4o2PVashCj6rRnusrkgOkfpeOdANMdhrX/JzBzx9UpVoQk4aqvgvyl08/v9GW7cnVJ6VnKHGJ3u
2vWKcpmGTSujuqk1poOLbp6vTXn1XBXmIhX8DT+trJi+TdHsZGu3ai5ojZKEymeIes6NrUCLQ43X
9riN2q2oXjI4z01AXXV8JwYKzziTGIGTqsUp7UV10JdWfOi8EbF5NJz/rWe1PUZKWv1FZYUriZ+F
CIB8TlbrURuT0VsV6TGIl/GoWI3+EBlG6JeemB/syFLP99f/FoglV8HjfwRREBTWAaLRurGapFQC
NIXqfNApFQFSpheJe1GGfnnRkEwzT33qRY8UZCvtMCrZkAZmPbf/De5A7HD/B21seX4PpxrtWBki
yD//LcfUmsSNdJXfE0995+d1aWExoX+jMPEXobEUCaArLp1egRlcj2SA5KayklIeQKUiPi8NuaQ/
O4YAzmkV8dvUM/I9yPvGBUIzkhIBTHhC43W/2tEKq4Yg1wUwY5vT0GMANEvl44KH6mXJwUneX83N
8XhDZf+FZ3vNeMwp1kazq3eBM1X2dyGmOhBKrtPniGgiTMUfq+Gzm6S2ILVn1EBuELiuiJs+F1aH
nIsZ+ubYqYFBZeesC+VvhuIy9/BGkayF9TOnLE4eW43WwUoy6HymTfI8zd5P0xujlz9fRMJjxHh4
5Chqy0X+bUvq4ZKPrTZ3qArY8cXq0EvEFfqrYndYOwlygfvDbZ0ALkJJQgeLCXTjergEucS5I68I
psjqfZg1XmBWifDtcbcYtxFo8akkqIEACP2f1RHoW6AMIHeAI7rkagTMGhKxSbtz025tQomvBMQF
YIoX5npC9ZJgTKfR6CsQbgp01u9dPBEg6CZ2njRzy514fPNOowgDDhx8v+SlXg/oJVaX5i6nDCJL
yR1CCTCphHdUWg1zkWzsT7NwlQN0t1KKqth+rxfdOWodc+eXbM1c0rFQZ6OXDFTv+ocIt4UpofN+
a26ZBc2CR7heO60/xbF9aBq0qe9vna3viQUFR4+Fxnps9T0T+rsiSfieTR5ppyxyrKD1PPv9/VG2
NqhEoOHMZ1BnWpfIE3ILzRWZCNrFKI8Uv37WbtS81IA7dtZvKzqQ3U/sPKXv4BpKShGxHQ2DeMtG
/TlIMJn/Fo5t9USlo6DclCxvvAz1GGKH6OP9OW6uJIeeq1MCtdbNV3vKkPUVlGjiodC+lFVSA+GA
A3N/FPk9VqE6qbCk95B/oK2xiifFALDJrqnOwCRQLrT8k2+JUdboQY7T0Rg7NABQeLqoxaAG2tQn
O8HX5oeU8Lr/N/xapb2tx8QuPCZZGLVNw3uy3qPW0AZQ3JLL/ZluxZe8tXSSuQDoG60utVhoRpXF
3AEKauiHSouoZ8SW8liGixHQVWtPU5NUO4NuHj+mRwgt3XzXGauSJv3C1LHmVqIUONqsHsxYtYKY
4C6YG9j39ye5uV3laKAH5dW9SkpSq5F0LMarijh/68VFeJ4Hyfh0i3zKjmFnKi/p0ouXRXOrnVfj
FbSw3kvEcMAzqcwDfJIf+7dXyhYiK3Q3oqhIT2V+GBtj0FClW7LPYB1U/YHk09F8gcHD+zHtY5sn
Os+O+RCHut9gyWMHIm1UD1oD0Ec/zLyu8qdpUke/axxdOc5mp35x02Fsfb6hYe6s3dZetKk8SpQi
6t1r7o4y60aXYvAZIJvfHwnGtdif1AURs5qi9x5JZWs7/j7a6qKcq1QrU52LskVq6zTlmUo7OSmS
R8QLIxbJ0QJVKdMdYYat/UgJAOkJrA+xeFo9hCOQt270qDjoolkCMrHioiKHGrj5XJ28ro53Luqt
64VPCyuGB54HcbUloqVIi1mhTQsuWnljIAmp+qY9z0iGR/NQBw3Sd+Ohp536Oc0t999pNuG03j8T
WxeppANwJYOUh2V/vS2zJI4VOwPH2Oex+mapW+ujbRd7/NVb5AGBJ6mcxO1CxoLzfj2MzmdMw46i
aVXFS3ZOMCL9GbUjOvQKR8DwcSn/pyjxK0L6OC8OiZbHv5zQbRLaQxhQUiWMaJyM01Q8K6URigOa
ucPsj4qx9L7bFsv3uq9FEbhGUTt+2ikhUmK2NcW+rmhF/TbpdA0med6U+WF0RWP+eVqEqL3s1FI+
QqZ8dX86TZ21hWRGTn1hvxvcsIaqq2YnIdSdN3fjIPK0S54YbVqYTvKD/naPNEuD701NZSVrLNNH
0MK6EGaFvp4Chr6/N24FCiTIE1dOvhl1sRsyNeKhBDMu2b8XpmkZOHUNe3dBHuV7kurKB9qpqeNH
KWqrD9CEeuujqCubPWxFY+Enlo2twDKn2rNLIaz1U7Xuk6e2a8cP3cxSnuoIa+adD7Fxc8ioAGyz
bLRBT7hengUw8NylFHvzzEyONQo8l1zY/9PCxPuUhnGUcJqLXezeVkiLMAIFPdm0l3CP62FrJ7eb
JCbbbo3cfKt0o3WgxREXfkVlBJYwOtAQ+8chC9wMRvwwK55vt2515ITr/93/bBs7hHxSp1pD7U3a
NF//FlDtYnEWrwlQhTB+JPGgH7XGBenaDXO296ZurDfkcKB6vOHwFteQIleh6qC5A29q2JRPbiaM
YOiG6ETWh7Rlrhff8RTvdz7yxgwZlDI31wlB4LqTiskS0i7tQvtqbPJD1ff6g9mrKjbb4i+6PdLJ
mGIAzzb1e/lm/H7cUHTTO7ftgs4c0I2r6ZsO+aQfkULdK61sLaU81ICRQZzcwFoX152sIifRG3T0
IApypKCDr3S2a8DBNfqCbxwz3qNAby2lXEISBlJoiIzX81tG1450vMHQfmy0wExTcTKFQ/M/6cRO
uLc5FIEe//AY8NpcD5WPamINSdkFcaHH58grjbPw6vFQ9uWejeFWx5+eKqwUSDDQD9YA8yRRK1r9
VB/KhJOWwRIOaAHFx0mfcZHJ0ZK0+gqj56SGL+DRFlfHrNvJHl5lLFchH4UP4HavAmVgRK8nbDq1
Wg8IrwZSXb05VXzWf6hVRJ+WtnaE72Qu12SdKXl0cbsBRuOk1nXtF0LkbmAvzv9xdl1NduLc9hep
ChBBvHI4qaM72G3Pi8qRjAKg9OvvOvP0udvlrrk1r57mAELae+0Vmusidhj3Ae3Lz3bWWVlreH19
/Pt28YeqB8ngKEj/HeADaP39V5pWCbiCJHrH4JuMkU4b9nSjHxfk0FzxMmvewej/sAqgjUOICMA9
lASv6aQi8mCp5ICgQMcZkazNBbSVvLmRMkTvnV+XB/zqBVzEcPABuajAEe3++62h1jOcOgANUjme
76kvtjrRKYXPl1Hzyc2IRa9izpEzTT059ogpnqqcZOTwnx8xxHI4TGHZBrXw64UgAeEUnUN3FRmP
nGAkzddt0vl9Vm76Wsyq+fT36/3xGYMgdxHeRJhMvNq0ZIRGwQX05bTccnDIkMQHpGO9MkAF/nM5
gp6mpNi3YNiA/eNVzSycj5M1p0gRasbyhDgPBG3FbXSY1Ppe0PDbu7pcChe5eAoCrnm1UBG84pCo
nOvdFs3ukEETXEWGg13N/7sCDCgNzk7Mwi8nKbhpvy+ctsTcFq68ehdN0ONHqWnPucgn1OWwNv/7
u/oXCP19keLZXTxDUS5dRjyX2/6fEwZeq4XAfAy3BSif7mbDMnEwRKdZZfB53HvpVQR3FQh3K5mt
6bUY0hIhASlrFnjJWzQN1DajqXgxT8MeHlEIjZi4+dGzKTlw3q1DrZ2Lb/DYECMoYb/8oYF3R7v/
+438Yc8FRolzCxRqDPbRYv9+I1wQn0cDHtqQpvYn4Ht4osPh7jxPEJlVBVnX/eBIeVQI0j2XjEcv
ANv1e6STP60SaMD+FTdjlbyWi7dCrMs0dkizSNruAxZId9dndKwKK99L8fpD1QdvCSwVcBch8EGp
9fsdl7qllFz2MoR6Z7ezs8AS6NqTkxzbio39oc1Te5Pli4BxTmkOK1ZrnL3refS2cMDPgNteAlI5
xoOv9RKpR3TptuJgpU1qqzYptqMbWwNb6gXlOiDH05D27+H7l3t7tWxRY4JwDeQPA5PXXjAS3ZAb
l0zvSs2g8imEv+G0W+5sOQwbZN4GPsJ/X2Bv4Rs4NIJGCbksvpY3pYotolnwS2CZGglIACryu9Em
MDBXGHh1hGSIh7NRXZhEPf/9ypeK+fW9/muUghks6LivzyzggE5aCeTNty7dyVn0tyy8b7rwx8tA
Q4X/0EzACeb35aS2ZQjcldh1UgULCZ57cWaL91VsS1QHsR99sifwM9w3Hnhr35H+2U5dXEfl0D6s
zIzioHnbHkJL2fnvj+BPrxva2wtODm4p5jq//zaywJwy6QbUMr1InmkKoYu2iDooGtBb6pgD4Xvn
9P7Tqsac9SIDgc0SIg1/v6LieQSMDFck0TrvpzZNd+3Kivu1HGA6R3BoZ8DG3rnon27zfy/6qo/P
lAhTHrWYs29DjqlEr+qSoF5Ic57cG+7+syUcnuil+MKM85L5+bqbjyLb22Yw/8Ya+zNYZbpSkLzs
EUcUqq1wdg/IMj0id/m9+O03d4oBBIQ2gH6AhKIif3Wn8DzwOSb7ULyQrlhOaaobGF5cYi7g6DdG
w3EOrnkvouXN5oxuFGUQWjeoIsH7egWo8wDljsfYbLdBST0dk40uN5nm8fWcx/w/W8FdLgahy8XJ
A8jrv+X5/xysfhlWmQhxMUgjy/UwJhni8oaiLtVcPP/963izNeFSUL/DuueCn78d7ES2VajlQK+x
pn3oJMYD0ElKgNhFqOIAqaIFiFkvwr+nQ35Lk8ClsRkCu0N3msGG7vfP5GIhKQQBOOY1i79uiWh/
oqCFcX/qQQxAFUYvkc+0+4Hw7PAJbkdNWTVOlne815nfyxFBlaB9c/3490fy5vO9/C4cC4AVQVrC
C/j9dxVsih1Z4Wal+7Wku1JF4bCNiA5vDMo1vcgMKEiMUIS/X/bNHopZ3sWBFp8U+N4YSr267IXp
XF5o5fnEh5d5Zm0MlDB9l+78h9sD5HEZOQMzBUXt8nn9z+JCXaE0FgOu46L+OKYtG6qYuY7urPLs
IxBj7NiEbObb3+/vDyvtMg9GKAsOJAz3Xn1BA6wGIUnBdUPTXuj6ej2wTqQYBRRkr4RIEGrF0gpo
5HuU8rdPFna96NgAUFyK79djYuVAgOoKIGtNX2y3MSf+SXXr8g6083ZbQvGIIh/sGlQVb6phSPs8
bhyN+9I35a5fTHpCON3XEFZzah0Q3r8/zrevEVwxLBZQuGBxDWb+768RyZzlRlMM8zuIl8cdInSW
w5CszamnGX/kmU2uNOnlf+2BLww1ACH/ZvBhnb46TCdp0JRmYHMFOLEdGjG5Wky023WDk+98D293
XFwKO9KFsYQW+DWxcU1N1ncMLJoNDt/fWuH4D9eP8X0P4Pfl//EsLxqHf9FHOPj9/ixJ3Fo8aowr
SY7Ig1M+yyaup6RpWpikA+w822bxGzI7EH78zmv8412iDL2MUeA2/3qy5wlVGsgvvsZI8aPM0+Ga
TVNxpABm37nU2w8QTSHofvjoQTBE2f/7XXZOZoQkAHWg5WdHmULgdyx1MEdKFftZNJFglfdZcZvO
bf7OQPhti4WFA0XaZaVGQP9fc6ISakPL2QL+TkgSWSEYPJ4xMtoUHP0bGV5MEpv5oONUPbZ9k8Ps
BmSVZEdUYbL/KsW4/BRYegDyvnjKvnnbvB2s4ximDtMyIQcHKtJdPM6MvvO8/7DtXCxEIPa7NBtv
QtGbGExS8LLXXZZO+rpJiDr4pHvP9vlP287/XuXyK/5nOwd83xsJqxwQsbYB8lyEy7KFgw4uVrke
4O9tfv79Y3mrvcfzg58+MHOc25jo0N+vKID+Eah/QOtRA10qQHwqr/iYFHfzysIXg234CnBNDL9c
Zuk5yf16M5a0e5z4PF0VLYVm7u8/6Y/PAC4HyGpAi4NN8dUvgoFDN1zYHAKmWZ9yIsYrPxTxF8Wm
omYIa34P8P7TV4sy6AJUgeAEx5HfL5ht66TXAFiMD6Q7Wcy0ay79sL9YKb3TvvzxUhfIESwVbFBv
xkJrEWzOwBFTkIEdQjGPZ9AN1rqPbXb6+2P80waBSSdUhkDFgEC/2gbziWz92iDOdouKsagz1m8/
15ZvKyyl04tXLJKKI91FB6gt+uPfr/2H2/xXuIlPE80aSLu/P9FwkVDM8PbYGVhVwow2RwnKbP64
QDlz+PulYKz7h08T0BWqAdSfaNNew5rpghgMpUGaLxDSpK+JGxgCihUGtsh+oeJRtwS3iW0oCUcd
b9szBO8OGDbTZK3Sthi6Qwwu7RMZcvIVURn8SWjO8wpuBEhb9hFXtl6YissKyZneH32cNabuxqKL
jnLL5A+laSoPWm/r93yenat00Nj0FtMtDz6CHm3X5TL9wZQbfsSr68XJhzYdK7VI9wFBMpuoAKZd
6vSejt9R1sefZqZ1jgmBZJ/tUpjl6IPoP1+ibAXoxumSQ6jKh8cupShddYIkKqS8L21fQR0c3S69
KeUJgCsUhag6wcXoo6B/QBadj3djXpAD6KTo0lG4IssLCV+c127sdH5EBidcUyiyaQ9tGVh34iUv
0eOzuTA1/CzndueFX8Y9pihzqImIO3eAMch4KuVogaxJwmg1TV41D9o04jP4ss3XWc/bZ+RuZgKU
jUkuUHnCca9OTchukT2LqEyIe80dMKKY1IRvm9uRMnHxNe8nmVbYJPrvc7a25JYVbfwIQplC3FZX
8KdYy7isN1grwYWyHcE+X6K56B8NYl/6PTPg81VjNvsX6ADarkqSdfP4J6r/FFwwFE0RbFkz+I0A
MTPtcjsHgmiPEM/4TVsWI6Md8qruZzkXDcLSoNRvdqkb3HIvVygA4foF16xDA7MswI2kS+4I0l66
K7i6zXddUXDcaVsOV01GpuwwMSz/HU6o9LMwffvVQvf6GQzEEgnisPWPMA3o/XHSOqH7Ls4wGRhd
D+c4njbohse5x5RgRgDhbRql3u4bUSgYQnaxm6um1chTBavWT8dVUuRzzQ1/MVOIM/AMYIpTaxv3
6aHYRDlCmTPL4RYmBDEYD5Npr1QcgbmGu4gPzZq16RVJHQBu0ITSoUJGcisrZmC/cspMEZF63ZYE
GarAhK4I6oCfsEZCrpVsgRrhga6lPUNX0iMGp4mKr6ktVXbIOfQ/1YicJFYlMXyxHzc3D/7YlaNj
59lncQ/DrFRkR8o5/hghzl/ZtMsI7CF68cASJe6RgizXaoz0coMZOn20totgrr5N9p88x5x/l1hQ
gY/I3xoHMPLWPLuKGecUXQm6zH0HYsR2CAsLMWJ5sgU0to7hNsfCuPEc5bBQvUa5PdOqQHzIY0Ya
Ao/IqFnFYfRawd5kU/z7lhd+OKWKr98FT+YXlyGnAXR3m/pqRbawOPjGx7/aPu9vfOQ6bEV5q0yV
ukJDPl80aVHNSpdPS0OwXIVXw3J5xsPJYS1CbJlv4wNvJPysHbqCKwe74OKIdGA0k7NI5l9Lj+kG
+OBm9bsJ4bJDRTa1nItipFmlUXvPhxGwFHCbdpy2kx0LXpfg56d7ZNjz5AxighguH4X5DriYbpUF
bvdYIleD1UZP9txkzH7Uhoio8unAv+QOS6Wekdqqz6Zx7U903P5Llqpc1WaiFielzxz8/PGmo1qy
kky7kW3l45obO++Tph2aM2mDdbt1IvAvSmapmj1lNoprmm1RqEDGSKMTChCm96seuKqEgAp6Zz18
t/c6ngmyN0MUkBTMZcPqJRJzVOm57UGPj8TW37XtBqP3pdu8qf0wT+bU8d7x63IWVl91EcT9VVsg
CXHXrM6Ys2BkRB7UugDZ8w4GFSfinVRV0UbE/dN2jRuf0eSmP2JmWySMyFaLW/AXEkDqQxA6PCz4
OXbPqAcwBtN5N93EihbuuAbEIl3j4cOdPvegnhOgDmO/3nvmaHfNAzF8r1jRix85Nfn0uWnHGXui
94o0yLzOGSwejnmmy+Jb3jUL+9bEfk26auVGezh4whK3eEmGDHaalc3CRp5UmvXlT496UdZs8LMm
x6jlLiZV5jnGn5WLwadODkSyQfpqBuXJRzsRDflwhH/+0n6FN3I0VisNLPwgsTEqQ6pJLtWJNxlM
uq85K7Fn7eKuXKPn1W2x+wRyIodlWCxiewevxG79MWxJm7yQtF/Ga4JThe7gv9jwX5oi0307SHah
7xzRIfn+AdTZxN461/pUQU1UgmldLVNMRF9rII/iZ1eGZJ5hhr6K7Qk25524HpxVBQZ7LCCrW09r
8xlubVkksXyirbnrrZIp4vwaJ24aIPd5Vm1TttBnhhHaCEA+3QwkMpbK/pGM+TI0e5EMtMd5pVbO
JGwYkpY84blFtAYXKVnuGaaXDanCAkdLmNOEtEn9Dh1mJszLSKF82vfRzLzcOQDTrqt8wyw/rfmw
tnfrVBr5c+rCxRnSUiz9u1RZnx1ifBug4UTwvIW/TQTQpv+J0cnS6NpQxG+fWzTRTZ3wfLoziVvX
k0agnsCgPjXymgnSuKYqJ7jz0F2upMBsLhES1oJxEXzKqlnaEsY9fZtuHRSmYlxv0+BleduORdFU
ftoWDtoP9bCIqpBPWubP09LhpYCYRuwwVKsrN3l0Q9m70wBfguQkWLak50G4DOrwSJT9QebgxlXp
eClmBaHjvAvTtkUNUgbKpv3BimCaOwmCY1KFbILzXKOMT6to2+ATtZAWI8aEen+/XFw36sBHFKZy
pALJUImViLCAK+102Jyg6U5Z7jKF2NK1K2sECE6Yjg9dHEFiPSPcY0as0+WUDLytETwGJ/ks3sZ7
UMBhzBy2uP/UrqB+74RZM3KkoDPel3Pe0CoRBBbgxiTrSxTi1VQjxIAI6ogae+ZJAgvpWRcOs6sO
sTN1N+T03o9u+YxZvg27DSYwukIvxN3VLMvc19C0bGB5dCrp9rC4gJFRXqwjyGc8wb+P7Nh8mzI4
quxkaZr55LMw3iBcdOpr6qS4XkkctbccIgC/D4a39wb7Hh4ciLUfswuvrq1CMuQMBxbmgLt1ViOm
EgX+X0gmNhQHRV8k8860gFV3vYYR3042yKCo5mhZon/ksEwYy62llhVKRaaqkheSHpCdZ8ojg99F
VtlllqwuVoGdWUsF72kVbwvsr6LNr89yWq06dt0U7DeUjklaYdI39j9bYnvwRZCTYI98gR7M3TW2
pcMhNMEGUtlytuozm8c1Kg4BUdkJPN54pvdqye24V3FTkm+x0dEXqSHgT+B4r/w5stqyKgcLG99V
13fFPkIqPak89DwT5j8sWa/nJetPEc+6+cogtY1VcTzx7SGObBSh/s68rJuIz2Gfo6PT13513h2d
U8mKwrbYJiz1fk3rrpkQmRtPJfDZfHIBKprYWBgkZyycEe7UhroUcxbvTadRl1Vop3Vzh804Hu4S
m7fDQ7cCArn3AlGe+54KLSCgYu4JRn18PIGnV5w7NbZyJ3knwzHtgLPdlHiPx3QMGdZGiqp3DwNR
NzyI3FO6b6ViV0tPws9CguPo1KUuncduvhuySb+MyOVaqkJFKFGUw+ABLF075RWjHZioRaDjN3w1
67cMIoyoSlSQ+Y0Mq9z2IpryXznbmmVPc6umKzqI4pcx6dLCOM43N0LD1K1u8gHk7QkF7rSLMzF2
tVPl9GSxTTymi1qhcASWhnN66mZ+h7ACqqtlG2DsAt/fpK3nsUweYWndiwrlsfgQJpxu56VNcNLK
uQ/8CuewhoNhO6OKXXVz8RorPH4Ey1rlbkuki90O8uIZpTUxQ4UtVYldS9SM5ItuWv5hchoesJez
gGH3PH1ywzB2R3wJ7ROXGf7olkOTuXOg86IyM8Trve07GIKZBiGD+3z1uPwCl+QTSWJbVBgxQ2w3
DOU813ohaMfgxFbuFpWN0EI7Hj20XZ/1KKtiBNatbBHXjTPR9AKAbvnKuRLgHJpY6it8k8WRbCAe
fcnbsWkx9576vkJwCP9kTG9UBYpdWOqyGXVUocDr/llztR6IKmdZJQa89+eQsyncLKkk3Q5A8Lpe
jW6T3wwtA34wVINgvNKW2dOaYheYelFuB1VoM17lXRHOg8bbehSctTexwc649zoJ8RU+TT6fgXaI
qUoVAkVu7BbUcmQppgiHQc3IeSAlMCAUDquh+7VAqv3nJbHD/Dm2UT5XMF6b+092Inm5I0GkfTX0
s4I9yUxLDoKTWr82ZATFA51P36W7yW6y2LkS9R0g7AQFLtwkknAw/WjZVavpMOwm2Ub6M8w0Paua
ouOfE+ytMN0YG/Mx7df2SzQE+8JCqj4pX8x3fpLhKyZc/Xhm2Dpc1Rms5DqZMjMduWjnj0W7coCg
HR7eDHuf9SvZCmorqsHvtrlin1Sbl+bUrEv5jfE1LMes4SZ9LHWfZnvlk/Q7J7HL67KfM3bGNo4t
NetQqeowjPFNVghx0+YoqiocFAwcVyWjRzOhYT/B8Samd63V63KyCDzHJlNwMd+OS9iGk01lH3+c
wib1hyFGvXsjTeeO/eR6CeKAIVd4k+57GpSRx5QIO3+YUJjSm3RLt18tiJm61iM0wVXKwOZCMSQW
sdtEjwC8NQP35bbtRqjOYxgkxvc8YWSAn1zGfkSRK58xuQ/rGWBGl1S2H+fodkNq1Nl2A+N1RlJm
jmahHKXYmo3Hic62OXUi6j4QM1l3nc/Jak8Li/mhBSSz3sy2z865iUW2a2wSousJTwcB40VG5uPs
4vmMIWzen5uZ0mfaqBHFBV0H0Ok1oy9xFJCmtgogtxVZgSRi8AtXjH2y0GTA1UFDrSDLRlMhhtJ9
3ixXPVJpsEZ7GfFkr5JYPoI1SucdzkxyrbTSfW0LiqCEVOHCFfw89M9kIhxVG1+7FGzosdtQ2q7p
l8y5YTonWsKeiOeaXkHo0Rc7g96XfnDLxg46KRg/ZmFKxkrr0K97g4RFW5kJi6nGDorNDfWf+x6n
bTfXQhkSVaxh3U/Ra9/stzx3V52FbZurxrihAI+R0upuRsGFrtINiSfo37sMB4roZ3GIPILmjmjy
VoYbJ6G1oopnxA0he4eJuyQjgzshNKVAHigs3rGZQJelL2nK43US+uzaI+Q1qiKA1fFDLxYVDgC9
kuxgMGJ/oa5M/E71MOo8REAKmqukn9dQg3kLJxKedP3PmcMGv1qVIPERn3USHw1qlOnkUjjAntMm
+O669+4SV8N6nlbjCpNk9ICkZTuGd6ROirbFcfMUCkrsOjF0FTBLyg4N31q1A4U/Drew0zTrfi5F
sn1aCerEfcDP2aNmhYC9AZdC7IykQwv8DY0OvtGyyeBdFgE7WXBpVXWkKJ6amM9F1bXN1FaN2IC0
sLZREB0NMye7BNb39x1Ban01QK+t79PWF6chGntdA7eKP2ATHz/nvmzTKnHp/K0l6XTFtgQUXDJ1
0XCWFnUirBkzm9f9ENLHHsqpf/BrLwkSQ1wuxx4YxRd4gNDnCV+fOY6JUuMexjjZy1z6TlWUWn27
pjicftk1Sj/C2Dpe9uDh93dbY1hAR5ID+wGE5v+ByidFXKhxSbuzfRJ1N0TjYVWtEfYsBQV1i7dJ
/LBBG0tOrUb+2k2GccBWw9k5v54hPRlqMXelPIDSRh/ZRHQJ1nHS6yrPCddo+v59t8GW5AdQOimf
Aovlcl+kiLXcqy1t7D5NFzbWm46XpwybxM9gUKnu4CE2ZWc6LuZjpOFsvpfgvZd7huMmxu7PzI2D
OBErH9/JcXDlSD6Kedi+haSwol7HlqpDnNrxItpKw/2q5DKeDaSOa4Xzk36a4iw0NZu2lp+oT/lD
SITD5wRp1clbEqlamBYuSvAEhUSnXVpoCujqGldtYVUUr7XBa9t4KO7BZwZ2iOWzJtWoQGipPciV
J2vgVlMlEmT5vZujSNfpAMUKqrFthn3DIPxXA7qt3PV8tEPVFaIDbDit7SPM6PkAAy4U0Cc4DwPH
GbJleFglpG0HoLX6WWcDKGbgI656BxETRpxdq9kP9DbuXBD0jxWwBHmcugTYQ7mOYvu2lolaDmKJ
qLyes0aTrwGBgb9K3a18t4xtesP1KH8wAMPDvvc2/bhtvDuHhDfjHiVD1lWZbREyywAh/qIDwLN9
u2mYXmu1WNhTzBwD+Qpvf9getUhcOKxQL5k6YKc4pyimxz30helzyYXDyK4ly6eSzu7R5Th6Rg+c
aKcaHT8L35r0anJyfHDe8ugxR1GwHUhkMd70UAroI2aey/0IbcJYYWud70lA87hPlZ7PrANLZecC
asjbzE3haOH5hz4hxOO0T9p+fUnAfF7Oox3HOzkufK6KJlvNMSbLeGJOJN3VdOGQoMnJJgGwaxQo
nXBGQBrN7fTDA0z3gJz1lOzMSlHOW26htZrysPLaJ8y9MCS1jtXACvqB5F2LftCx6FYhg3LdF0np
vqI2HftdtKJ1qwvU+OMOnkbusyx59gFGhv10bIYi/ahZCrDO5HkfkPfgS8DAAsZ5m+kurzoJ2T4n
bv5yGXu0OxnmPoVmcAsPczqhhYOJBYx2Q8RbUy2hUR9iAtUnaqNiw4cgp+LAbMrtnclVCa37EtZ9
6Ld8udsYQcXUMDXcoqzxSEzuusTUrshtXJWAzp9FgySzT4MaJjymMEbLU4QG7Evj0brsJEX08p30
3XaTwhEmw9cAdXmPLU+mtBqQkfFrFBizHb3X8g5ysTxgGoAojXva5VhwAJtl1Sf9pZhurBLHZl6W
PUo50O4SOiH1NoFj99MKZtl8nTUdPy04UZ5EmJMbkVyyyxK2CZCEp5KHB1IigLwXiHKqHPBMOA9F
RCa3zUaybwAHM3lGH5/dBiXy5mSDgtgS0i/6D0jywzeOHQsoNgRuNz4eO1Gh4Fo+jbQbCWY4xN7m
VhB8+gjjgK+wVyndpRPrlprxJuqhq5jwfeJTLe2+ILgXAK+uuPGsKdJ9DJPx+35GaPI9bMqBT/hy
GxWoCguLKiBOKamSloVnqTNUFsp78J45oZjHLMRymNqnId41sZRNBdQDHw86LWCgqDlh8VtQRLCg
fMAg45z1XkbAUEPSnwBSmyec0SSuBw/a6j5vg+lu8njBueNQt6k7IJS+vzGiRPsDl+FEnqe4aWmd
9Ym/532Y/ulVAaGMyZChShlyEO9gO47HBnO6juwGuY7h1k10ejEZKrBP45SvX0fTZdnjSOmCRME1
2+IbhjjYK+/Szuwt0mHwRXHapcBS5/zHOJRNXGFoJtrbVkb2dl0WzFEWXW6fk6YreiCQcNNDBnwo
Kg15ybXMAdfW09S6O8F7sz1ps3ZsDwcJDY4AbSQmN4iguWrc0I4fS18m2+W15vDpt1Z8oYWa2rNB
J0z2FM79z8o5gxWLSJ/yG9UA4xoHgOaTtSN7gRIVP7qbGoRqlzl3vN6E20SdO8rlSU2ucNcjG+YH
jwXqr6iU/CNDyF36PIupULsWI2j3JZe9vkKSMTgwIaIT2U06ccDnjC4RLIk9f0W9hFvBjjLCgh+6
EVKeOGBicpoXQsnt2IGEcHuBEr/mPc0dPCJylCVGLkmo/RxpW1uTGb8npKf/0G1dSBWTcl4q7ozq
DspimlaHlOpPgHRKcloHr7/FM8YZd5JO+ke+Rv39OhoK3R4orsluTTxUnUPsrNwVXakeMIiHTqto
2vLsYR2WPA9Zh2FSTOGpVcPfoihfHKZowwmIsjM3rMuXp3HC1Ozbkm5bv5PxKrDR55OvR3QBHv0f
GvDKBJdn10mJ7+nUGOR933RBZhKwI2SFZw8/7vF5aVvdVShiVIsBTwCcuqDBK3dDa2iHp1h4gNn5
cGczm84PpV3FL0SHpxJyqCjGbjo1RJ9WzAnlCVGluCGc+wseTRuH7AQCSuF3QmfdyROeirqEvdVl
hMT5NUY+GfqBbi5v4aGDOPmpK3t4IZRK/aIpOo6azgsiX/Ow5eGiQREPkOG4e9WP2u0kHA85TlCJ
tIscIyqg39hUt7phIjldyF/Qbspi6z5g5ArDMgzN+fcIHTtcOqaCYLq75jrsWB7ruw45nbpq4y58
xfgXI0Kkhma8ggEpKhXwSlGzXhwor0UOV/nTIof+JWcldo6pD833ZRJ82qPnxj+2IPjC9xbKvFDJ
Dej5oZ8Y/xHySf9MO4Vi2w5xhzp9zh5S2D2qOwXXlO2wSEr2KCdJe1CdmteHzFh5ilHfBaCPYyaq
tkXHdAD2nskj7qVIAH1N/okaMKYfFfpvdTTOkk/luHq4DRlVxkdYdyt5HuAIv1RD1LoPDFOXfr8m
QYBx3XFvYVYS0LIATVojJJvF2AfDssT+M/VOYZhYzg7NKRshCnDIFXe7ULjocWtd8XVTbdzDPvuy
PmboQMbagWCNGXiw8QA78qT8HOnQxphkLOP3OeZwfxZEQNjZTlF+NGzpuxp/sn9qFFHxUzkjYKSy
yTIuh1IrusBNqPBAeDaKMcIwuyw/YFyW9oD5IwgkLIhaocoEl/MVxk+wRUR+mNMHJrs0qodGNP6W
w3fzPlAPLg42p+jXvBTjzQjS93Ycox6JcUPu8n2PLeUCRU5qBGcFn3lbQmq1k9omPczJKCAsua3s
ZsiYJGcqY9HvEQU0y1u0ns0GchRyDGs65UONaZ6TV+XAMH5O0JpiVs0SI/aIIygBIP8fR+exJaeu
heEnYi1ymELl6hzdnrBOu22BAEnk8PT3qzs9we6qBmnvPwoLYI5guf86z6tgfWM1mH2h3JZNZXRN
k6rJLF9kL/Tce4tXH1F+io3jtfHLU1IK2V98+E2+B+f2wNZmEbtQMHqdAwS4ZeZFM/hYr3Mii8BR
iCAgVEz5hKu5oSYZo0iWtNJFQocaFxRKEm/jpbcU5p993Y7moa1K+Ei0JUWcspiYL+ZnuaYs6nWY
OhEj2U4hSX1RJUW3VzlHbEFWH9DgQOK2d8CH03S7TUWzvAuC1jT7ROQxAEqwiGuSWNV6Z1H8eKf7
eUO8O7hQeP5SYN/vRTvqE9eU/a7dxv4buCulFMVNpAqSoxtqwGun4nmz8qXK/h+wte+F1x/yqVLq
a1E1Q/xUBfZDP4gGHfyiMNv6bueAr1pr36WxLvh1RNTInMkLgVnw56D2U2SbxWtV+rVzGMYcLovx
ZrxCZc/FsXd8aLvNEfzXokeHc17Q8VpZuPqDSbdO1R0M5zq9CMioPqsbMfIP8gku3tvIQlybSJYH
ZuY5BMOn3y5lz5rPyVoFUQbNVrW35I7tZaoQ9+8EzqD4VBc4Mc4loVAfLfzkZd6GVWcarl4wMo1z
fViNsqy0ZpkIWasd896Aq3yobd3IUJtvEoUpDuthl5c9GUR4yGV7sSCoX1vGJv+dbbA3T763tNFf
cPcCmUBUQt40AELLrp4LB4wHNSJTr5j1dzV2vcFl27uM7p6dn/NGEh3Xr/jiz56z9OsOKSdnNax5
vv4LrY3/cGIJekWpUTOve/3mpYh/bFajNkkOZVwEEedps7qnujbVqxRt+VuM8MgktmiBYMFJpg1f
p5J/4TQcCIYNLq7kOF/i/kAp1+DuwAoQQjCPDxTbRFtIsGcyJFe1dpThRUW7opBqAjRFkzbmm02B
UWCLo/qPhjeb0qUEhdo7jTNt17WqvP1KufuE4cVtdwG6d3Nm1xj7fS1wGOzoHwwvrn9TH0wFZ3mG
/GLlhguKBabcBMrOalpMu0e9kgwBNka3XKoNR1tbozk4TaPmvI67UD2h5mn9Z9vl9/Q7NFu9nUbO
8jjt7akIX2Vs3GhPig0U9kJmS/EA78FZB7MMCOf2vptg9CVpLRXAXLytYa2AWRpnBnmrvQ+YI67+
ZpCi+whnjv3P2i9rVtDbnc/97q3ZmAz9G2r/vNrfMrGKHV+z+WznMRrvS2W78gzKAuvf/P+jbHZc
+/yCmXWeRekhNljMJj/xEhZtWjULtrvECEnobllKDwv2Zs7LwshzU1tXcea2OQEvPfErv3ygDJ4s
xCFNtlDyoQ5O43NVRfzL/9o5CGZQ9dh+C/VS/tgrutMU0Yn9rfsoLK5519ItB3kXDgdnNeZt7tbm
b2zqbtsT6yTnOzM2Y0KfWdwSFOoV5PJuI9HAF8fpxb/G6uMiIzyaJEf8jPYLOxAS9AG8W/Dds2RN
bowSSwbOwP3dc6RTbJybeU8mnPgzIo16GxDTz3wA6YS72G+BITvft9xdlygx/zZRr1/pqU8QKW29
qA+UU7voCooy3DWaNHoiRNqWaCLb6dAPbG0yUJjnb0V519eRu6SyImxr54ke8L4FmrzbEAKgLFqX
4B+6W3J+SVtv3+lv60gm6eL1tQmN46TcPR7MdUWe4t1mOBJ30TaEtJMCD+f3bdcD8fftYkV7Q6Tl
/HuclO1nk+xG+x763Wn3viK7be9aef0Y98pdQKpqbrG8H7fpOZytMNx13Tq3F7lYjAxd1fn3Ye6N
656sq6HYbQvVGXuON2OnRRzQPNNC1+x1bLptNxRI3G747Hqn4t4JD9M6OT6WqNase2XJMITnW+sP
a0IeCEQw8p1XMwrA57yMEg7s0YTXnDnhNfd8BF9egmx1AqfBc5K34XxIki56ZAzRXxBeXvcQ95U8
Dba7zCfd8kcTjVFXD46vJ0LMWmMeLVVF/8KtZkqAcI3VAR7ef+wYfb8gC3SQYpFBYEMSOEmhrVmi
OA0KBBDn3AdhsgSZ1n8rr9jWVKIOgR2dzVLtmDKRvvQbFIhpejJD2lZNNpGxxHkFtpAxhIfNypSi
u2EGtQ3i7z3lttzX9OYMTKI1ZM1eBY1AAQad/9JiOgqyYfb6n3zlGLtKQv7dXe7UzrQzt02SVVaO
DNa5KB/Hfmm6t7JC73dn0bz3dhOVbmnsr9spBFXuv1hn+2+o2sZ7GOp8aXaoZvJgbzG53m0aHjVz
Zmu7K/tlwQfSl0mQFuD74x3xUN1rEQR0iPEkcwStQ8DxRw2vedBbSD0p+ou1Tqd5bX6HzRhUF+6z
4HvOx/JhJT3nLenbkLjxNUDvjlyieifSf8oz3wZxRclkx09g/P5wX4RcPKnpioSwvjGcfrbSB5In
nkdsp9otqvvVliUqKbh8gI2uRw4Rt3V8YUj3il3hwIDs1lA0b/NECfaBhIjOfpTFxMnDLtn9qHWR
j02XWzySitM+G/K6OjgDBSwQiCCxn6siRz/F4MU+zDC/Puh5m7s/gd6Wx9H1pvjIcJ87+yEfpgQN
o5X83kwVsBCS9Q+qhKrI+RN5aAX31eTp460aA59a4xWMfnNCuwxH0dxfpSeWAfaAnLtsCkvv0VjB
+B/X7rxSEePpZe8Ojv4UcqvQH/UEfJ5UYi/iYqqxh/Fsm+TBMWPoZ2seQy0TB1a7J5EM6p3du4GS
XkrxyCHQRrsCje+3WSP55U0CMP4Gjn36TVu8yVx7USbAjPjMBPfwMFZVfMhjQtz20WaL99ouNHGR
A5Ij1EN1TmyW0RyoYunbF6iPJM1nyoJRkvYe4FOPqpXxIS5+1WNZ9/sqTsxbXuYcCigGgifEsQi5
SIlbnpueVmmOCiGbdOxav78fG0t8AbBStGuXpSZZNDEcs6Go+ovnb8uaLbok1pHEvOUvqB4GTjL7
tzobJQT3nmA00mOdNky62y4S2S/VWONkctnpCpLTreZhSyrv14jDwr1MsTNfWNpc7jRuleno+pu3
PVeAX//JeF2szIwRWwVrpggP5ThFHxuR0fJhKTdXsMHW6itYrWjcLyFfCWdsubGVlL2299EaDQA/
RS3Hkxwx3aKk8MQZLFqqg3JCeQ09lMdw4jVXar2uoPzbVrv/WYufWEdR14KPk7TuvQRktnhK587s
tiL2+HtW1/219l4dHtH1zyeXJeC27nftUzxbbrHvg4AnM0aE9UVWHLDoLDyFdLwuXsouEiJrxzH4
04QRiqOGSr53p1HOa1lZk4VKLiTaZ06ok83aiNHjYDVD8BVNQ/2nLJ3pg4SMMMxCzdfLnGZtIFgy
oUotiLZ/E1KT8eiGrcXWpkbvrkYz+KtExdceZmicCHXHjXaGlBuxM1KabRB4M7WVyjdrhjhLMBYr
U1+HPJpV1vWufKf/yVmzmSwZ67g1N8qfqp/puUEbBXeSR/UHCh5fo0Zw+KLcMgygjNkjnspgEHNK
3s3832RLThsLOcBdbqOwPMzrHM8pWK34yqvRRkVrBQ5RU17drKklYd4ZHsmUMqLE7Q9G2vxqEDIi
zRqcmnohX5M3099SdU4ApD2nvNO7oIZSPNMWGyAuLy2Air5TMZIWP1SEXI+eeypGx1an1gmWxxBK
Q2YDYp8oJTllkSkxM113CxOJplQEK6QLxSVN8hRVufWCXApRhugH+T5NcHQqndhaL4QlVAp91Vwi
eh5s5t2CURHiyDL+kSxrf90NXZS0/IECOR36B72lGhHxkBZdbg6A/x2EYbIWPrvEJKbfCQlUf6Sf
R3/RA0VXryN+6+zMzPXodMow2cXJWAx74S2ue4z4Dt6ipHT9PSK48TySlTM89OCdf+bWKuwHxBjB
dOn1Uo+PhWPiZ/hOrTIzde6TnAkgu0zaaX4rRN9IrnybprjGmscHKgvDOa1Gr7xDZDK0lL431gcM
YYHuGKF65pqQm8Kdm/pZGyv6nonOTf4gNvSGg0R17sNnzvIewTzgoxn95EdPMbCSh7Js3+EqpfvD
rTQxXtPgWycqGOWGfnXd1CUY8mU5Nr3TNLsOdaF/BxmSP40x/P9h6ZQBhvdEbh+WXkLuW21b0Vvg
lcBBbK2vNvrX+sBiER66tbCXw62MBIfIZuIJxdoIsVhBuqn9EiMFeZnacfkSvZ4exzAW5jDmYwtB
EHZtjpnQhk2vAt8HCZgsryM90A2uYkb6l9p9okn7rzl9PmblV903ue7cc2vTSmu3IWur7r14Ve1L
0JTzktqGYQHh/lQ56Vgt4y5sWXJTym9KJw0HGG3iv9FdHEzuRDAxJqgfRHxr9UQUZx+oS3HxQYzD
ehVq4qgnGQJpWKcb8VNikA4ZuoFnrjwX3l7NirMQAta46I5brnDS3+uV2O2g/Z7dGM9RrufOz0KM
64A+8TQW3Bpt1b47gwusw6IKuzjfvAZIyduhOdJQp6tTTsv1i6Bzt7rr/HJUzNRyvqJxMR8rKerX
tRaeA2BVcqzZLa5IKKl1Xpyd782xs6ewJvLv43G21XFwxlmdjC7tdacGJmGQJoDg1KEIiQsb/9yp
DZBx4zH2KoRZ2qm+WYp8zEWdM/d7p0T7ghS/oF8VpWVxDWoLTqiICsmTEHvLfaNIcdsjRFN7uwy1
Zt2NDT9KvXRfPhbGQ2umRp8T18Aq80TAh8/8Nvrn3giEmF3tm/vEcFukwlqLMEU42uWP8eSQStLk
q588FQk9N/tqpJjgPprYhTLaOxLvPNSiUYwbYT3tiiVkG60QL91BN2t9ZIMdn4PRR58mfDzXqZPH
bnfm2OoHVjWt/8YRwBai+2HgIN+SWGUBaqb8EFBmhO6ktrVzHkEnqH2gQi+dKP5668q6+okieLI9
3Wi8vFHbj78sYHaP05CFL0WFKdaDRmpGAZ2RJFlVzlS/u2UxF4em8myHkEUu171VmABiup1mbhol
aIQPpYk/NpQTDORJWIB+yAVp/4xugH1CI8wtkecCmeUj/H8R29VunfImyOZgnR5JezDLHoN62WXb
Nq4QBNOg6nsFeYT5MXGl3lUbdbDpxve+8F5X67KDfEWLMVihdZw41aZDT1NOcSg2/6YxWOb8wV8m
AzptmSJPW3uePsm47p5n3Q2sjVSblplBeh9AWWKUSYOmKpfMq8ZmO888zYC5zZr/CvgrnzwvGl6b
npCZveKLgDGMJoTGXR115uKBlNyDZI0Eivq3pAWXq+Oxm7dKHuLCROT4r+WCBQf1Y5eJxbbl7mbl
hzbl1PyOMA14+9AMc0WSsytZx8eFwpxYUzOblr5GPJv4HAqIDNucFXtCFNWiwRmJnWnkqzWVUXce
88C+U+4YA605WBl7dI9gB4H2wqsdYcLC2zDLF3raexi2SPXXpZoiXmpQqu8qt3V4AIDm3+UVl2oG
ODG8DswdeeoNSXkLJwrifbkEXvUYBWZ8nZVnL5/SK4R7HmiaTL7VFC7nuvc6C7I+L+yfFaase1Ad
gVg71O8+mfdOVQ/H3F2qo4tYX/514nYO/9nGXnSKMIB0VOn2Dk3hcWs/0YkAUGe2PnjdOq9pPkLW
5A44tuxuj/p2e2TM2gC9W1185Kf01hNOiPFSe40IT6FXu4hso63ZOyBiyx6fblPDPZHOeBbYnBY+
TwfbngPa/RJCcbZYKOv/KeHbPyQOIj4ipTd8zPEwAbWvAgejBGpKjuMMrJ2NZNEM0LT1iIzclv4n
6JnT7U1k9AINOwU/yWCwkyCbRD3tIIj+Goyxf+ddl4T3XT1t4+fMRfeLa2RLdn5IaF2GmkMYSJ0m
/MYZA0zbzUFXPkxsrGIvnbZeM6q+rZhfSzWffANdhCKqqMKdaltwD9Ub+7Ur4DiP/DAoIVlYzGeN
JLjfgea6/d6ljknuWQTqvz12RfnPCnP1UykUHEfZR96w01QEvwQlbJvsNvZ/D9gkGKCai/XD5rGm
IrikujlLkm17lMh81wtvd2s+yiVCxJXOk55+A5O0w9GHIF9YUP2B5sEwWof3ehSufBlMQKj+GIRo
6/0taf7LG9+587oZiIiqMlxqTUw0fC5m0GRntZ31igSx3jK51ePLECmMHtyd80X5kyKd32qQSMIY
8q52ZDzK1Btrzp5uHMKnIqwXpOyWiO97Tw/x7YEZYHrscJNVJrwuKX41chUyZYSkjgH2xiFnqOS3
QSaUuJZICrvzMEUtWvY+ZCHIY8UcSltWx5hsmnXeWT4OlTQenW5lYvGYLfgh3KcFdmk4TqW9vPFy
ddNJykHaR8HFd4IpQ0g1tIN7T8aps35P0Af5ni8ZoahPRjVap3E0d0lFwMnOidiHzgtWQx/FDyW2
6aIXF7WYdLbtv8Gnc/DRpeMqP06wdP6dWZr4UEuM4geXnNSfGb/6PVATYuwFBGgfyBvTw9drQxpH
8/+PYjkVYM16/DfY8fZedUhZU6cby1ef3Kt5Z9d992it/qqPKqyB/5Q1N0TxBgKMztt40WnvRi+w
o4NeL1lFYJ/6VlHfgkE6bf4PkKXCXOK2U3VoexwjWVXykDHhVOJXUduQaMysc5I1agNvkRG4cyY0
gpXLvIITjU0PSrs40oZmMODy7IWyqU8SLst76qx5e8RkgbtsHsL1WrOjcyXTGc6t3dvFkG64rJnW
/AYzZQmaGD4sEyYP3HYcCHHr2i8II5Z653A7R/eT6VR7XimsxFpGJpuzZ79aHplJZZXKEtyYxRo3
ItgvIcdouBJv3KG/tf0d4W2Ru6sGMb3FkpH54lQFi5I3W/nVcF+ebS8cP02fw8l51I40B1ZsBGhD
zElxyC3X/pw7RrS0ke34GuDKe8IKD36iprz+soYpf7OBkMHh1qHSWdt24gdsj22qGkgiebeZCf7Y
Hugq0B2TPJRrvT612zrx0FeYY46xrexwV3E3PQO7BMDbI/bdYxznwfvqSWW9J9LLGYebKP7U2my/
NHMjKoutZOqagoXcDluRrmxNNtLCzmn6h5oHtd5HAgske9kclneCHAg4I34mQAn6SS+gJIF98MfY
Ht/roInE2a4Hcfv9NAWWkWLxGGCZ7CBFblFuYRuVr4CReXlSdlV8YY+xF3A41cEfBliWDpwRSj2q
xg4eKM8p0Y8SVPjWVMr6xa9GrRkyueZd3zjdTHsi+jvRivxPdzbj/egZL9gNW9zVP6MaZHA7Qd1Z
Qxob+71zaeG7oG3e1Cv8eyA4eYYY7EYSU/XT8WbC1OVhy/grC4dBrbLdjFiyCUHWakkJx1NV1zya
vOUF6a13GTuyGgmQQ1lwUspY7cntAeKZXuPRP4AilCjGZxRDUKkygZHu/O/B9mruGVKziHYr5uGJ
ICRcnhJb+ltf2vYfrxfrpRdOBahZw50jEdyWJ6y/5hm5mtDAGkTMPPuF376X2rU+xqbuvGxk7nh0
etvKT6a3rHs0nvnw7ip8dztiSqdT0q+A2FYzyRemRK/l1ycmN8XgbV/jVkfIchOeoNQFfSIyIFjs
U9SMkT56pVjbo7+207IXckQeGpshkE8J1aTll6eTLnkEGFim+65juNyZJTwmFnkew+j+9jfpvkLr
2D0zd78GxyK33fLUY2zQN7LL/UerRg6GauTwDDxWFSdEjeVjtW5T8QT4EBdpuYXzX1L+OZ4K3OqL
lRLXV44Hv3QiDU6nyi3r84gbWincYZnxSz86rgtA0ylogsjs69Xzj81ANfqhEBRqfLkERxaEZckO
zlmiHQPfAgrYjWuMyxuFAyvibp11UZ1rM7Z/ObrF2+YN1rR3aglVZbwen4ykjPmfxRR+RTa/zlcd
sfVmfjlHxX50Nm8/uyaodm0Ty/iwOVWJm2IBsa8rvlcqU7iBg2BtJmjexsHo6uSOd8apXn6iIYkr
TJYxXCEDUN6+WaulvvFsQP8YgFEapNfReBhFOnyepdb6WovWcQ7RQKPhce7xan8Q1T0PUGFg2HD3
ugwZ4gOfQblekQc1fsKjjh70jwA9X1jZVYW+HNMy8LhrIU7EY4Akt3VcfpRuicsD9QQmQHk9JQKs
zManxTg6/oJYrH97XAIODxgLNSJkKQ5BSyjuTSEQvUFDFA8LppwiVXXr62McGMS3U7h5UN+x8e8c
JvN/ropW57DF8AtpS1TMn571vjhDzlV/3TJAlSimafrmEDELGnvG0AM2Of1f6ZRRjM+FQyfF4+Z2
6bphiN3V7IU4eQKVQyz7SfQbmyzFOLpsYgcmqdHfUYRnugNvjTLJwHfNxRDTidb53R9GATRkevaD
hJQLpdXZQynxoqik56WslyUAp6z0v2m04y9/xPJANhKkrisW3vvE8rkZTd+b+NitNpJWEarlG1pb
tifEc+ED/vNyfdwGpCcnlnkIRhLntxEX5WD/4DsDHMOnIC6NjZcEIaRT19lSeIuzx8CKKTMawvjq
gL7Vh3pLsBqSQIDGz3di96/ZnOhz7Mz4AE8LRK5iNb0PvMcNb3nYXDHDIHZTIy4p2XhwFvZalY9z
7/n2Ye2Fz1EiOpT2BeLuixVw4+yoC+seyQc333Hp+P9W01bXbcUPAF3maxg9TI//aHbz3jz2UthS
eo+sQxkNtG9VEyij66mt2U0j6d/oFQXiG35AdlskE9sTb3X3B8Uj2f+9gok6VY4JTwwABCkobeFG
snqFDpHUSLkrWs8NvhLWqHEnRaDczFdJsZ68YXOn81xX6qICuywyYanIP8F96yYTRA4SH6Htrf8V
0InhnJGTw7uTbtAgXkIw1yMF4cFP50gtd2x5ZXJxWJH6+wkJ8rNe/CYkiaApuc9jZtt9bBPNl0o5
rffefINgHDkn0W7ufZ8/xIpU9bvc8LEcAcZ5zOPKsboXUol8nfm5TK6FZd0AtzyUjwGFin9tRCQ2
/3sZXe0iFr/ZBJKN8NO8Ds+ktan6amrQ7BenbK3yrLau3HY5in4Erko5QETYXCIpTfXUVbN0UmAa
/btJEmgnXylYxNmhgnA/CGcqdhVu8wdMoNgVWSt9zNrhvNzhsYR7jxg83NS4zYgkdYwIqOyrxl92
rrNUAZcmbaWZ6cfpzs378seNB19/RcXi/LfACym5s5s2V3u8R8VDDLxVH2e9Jqj6aD9IsoGD+hEx
huf+4X1q8mtTaPeBc7LgcNbBPNxpDgQMjTWfz7mrgda8SxWKUp4DOMHHuRim/yLUSD82u+TLQMai
v1822f+K+1JM+8If1PyiEHzvCmy3uPZbahdVPEbJhbZMcbJ1M8N6iq7Yl26uxS5CUS0OXu7HzRnM
VbUUbSecvvz83cK4NVfvY9Lbw2NdlfIa8eys8FYtWEM+0XlxHAGBiYyqqzpzUNTjySMO/sOZb8JH
lOjJu4rx8abhHLW/xVT4Nw5a0jqmQ3rwsgQWuUz9oBL/aQUlg3oC7JMyDeiKHZfK8qplyPtVSuyY
qcW51p1zmU+/AubVJ+HUmunBd+efwOnmt0XSvMGQOXqHBIvWb9mVfbNDPGadbNVX/8XdwEJeeWpI
YbNcEtSRLnu7AhJ7OuR+Wegd7c32LxRP+j8rkP2VJ6LlRixk9NKY0s6vLrUHV2JNFu8sYrK4Dyhn
sUQSEzS+EIhsth3GPQwphjyR/Mr2hOQmaiD80xXioU87Nxw99iAdfEHKJcXJ4bHnCqyi5gMYqZ/u
BPK8+hDSNDodiEdQ/xjcA4+agsS1uaVcMudxO8T+qWMDwkbXtxpLiLsIN5PyplbTpXSaOwLopvlQ
JYMHg6tq/dzAQgINOTJG1r/kwXavJCM088wYemfVuolmanGr/LAGABX7OXLcQwFyzV4MB4E4Lm/a
rMLuS21nNay4PFfXOs8zA8p+HqCnUht8BEXBqguCJqZZs22RlNRdh+kmCHddbhvCpPsIOVWODQx9
pnykVRYuy5NLRxTNPFGV1lDReSCVe+Ourcl9SUmd637Pc1+/5b1am0u9qvWxr/LxgTkYstLz3RXZ
ZO+3dzm6USzWVt4zhHvW+Oji9HfxVQXTtVc62T5w/28PkT2YgtXfRTnNMNsBuG0xRnJeiZclIgjp
YIUbmcB8K3FExAun0EXG3PbHYGjq+WBBNXLZIqSTe3IMmkdKf3lpufr8F3ZlX51yQ6oJIVyt+tXV
eXTdHI77lMG2+Wg92dxPxC/rnajz4cAWFmNkA+Q5M+iiYKq0Jkef+rL4EDCGhyy4OoS2jqJ2+zHa
RzVhtqDdDWWePxBoMog7oMKgkFnX2Akfq50+rEoEF4PJm28VCu241Ks/7XtEhGOqgUsB5svIbX7c
mXqB6ygxvE2pVfqL/qyJWPnTtB7qMWtwFhdPO4H38+QHS6q0p6MDIx3DjyREoEqJJ2yhy6oVXSIE
vSP2zZTbV+2EN6sQRj+JoN7ykCHcVI9ZtSA7xwPn+qC0A2GDaWeWNdhFNxgGYMbP8c/hU9/SFiXS
8GCtaEUeTRWF32YwHhp9BoRuv/kU/X1yw5n4stC8t0Gdc/imxaI77GFLaKGHCOR2CSv4GJVa8zRY
B9MyEe4Gu+UEV2g6Mxtvv8gS5IvYh7kbs6WMpwfw8oQXq2WuO3QVPtUsUc7iXZFT0S4OONAiOSxl
95OH4yDeUY4W/SHgOcqzQbekC8WwW5j7q7HDeYuBsHgac9e8ICOa8MOyC8YZWR3JH38e4+oc6WL6
aZa1uB/jKSTUxzTBo+UFgftfRQ4S6ugCpUpqYDfG3W1oZykoKoyH3bSGM4kB881FtorwObQpAuBS
twxAqDv2/XNT4Z7nL1PYxuJwKft9XLb+S36zwjJx236zZ4f1cSf3SDNwMBXafkZcgTRusoV+uPmO
zkuD1ANopQHhaLoCe1OblG3P6q2i8sjYhK/BC9fX0BCR+nsVOMCmKYmbp1X7hToXedGpv7MF6p9i
oYDc1/DU/Ql9bnSPnn2AGWtdvA0JsBowUJ7w5jdIB59h/xlsOnck9yckkOezi3CPpN4arG9g4f5z
N3bLdwkL+hXmm/EevEpuhNmwAQPOGNUwBUT1P0eI9a8Nh5Onwzb2rxU/0A0Vgf3dVQXuRHax0v7V
6yh3vZSClphXU/JpJygz0yQQpYMOEO0zJ0HfEnucSSIzYCRAMvaOoDmoQLQ7HHAO2RexhU6pj5wZ
XXHhKLn1wiFiDvcuOkJuTdvbvtEU0VZHA3McX6oKCDLz/W65tg33175yK9ESTuVq7zWs26K7xCof
/9MwH3ihCFT5uDlaS6IUyuWBE5F5Kyq5nA9d0QA7dz3bOmkb6Cz2qK2K5ndhGc7c0ZZdcpb97DwX
K8GLJ4f3RqRiraYHa0zWMUuIXmDJCHom/77txiljr8c6CicwY910yB9G66/VX6cgczBtkioY9p6i
qIpIb4EvjE+SA3+5obgbEH19RRAakAJlQQK5P0RFshNkpZSZrOTypCkN+LSadevfBo8nhKeUNx5V
qGnGdxZ4OX5GIdJ0LLDb8G4R0/MJ1HPz7reFfspFxaeBJh3vSOZoqdChp8ykiRqCVwryyCCYS7lx
K7Dco4fEeBBnibTjx8QZOgzgC2rfCd6g1P2dH3kxSg1HDE9eHoXdwSGj4pM2yvA/vm4vOPn5ZrOw
9/hWD3ZXLeEJia28ONSP6szrAwfQDHCAYKgBtW+20TMPAc7aG98n9cI6POmYP3YNwzW+tnqd77QQ
bX+ZyzyCQYuJickAkWKgEZAHLLD8EyAiOHp9wAeAS2iieKrMsICMuLgqe5t3TLBEdxSry9u2TiL3
d1VfINAdO4EEACiVkdWQnIxWgLw0Z7/gBzqitmjDvYWVj6EAlM/eYbB0m3RTPmZyT7v2c9vnOLE5
IvUe72thZeOIRiEr+21z8RHFsjvNc8j5Imst5J+G3Wogc4fO2XRaZ/NVrFuiT2j7/DC1h1a8leEk
3idM8HCXQTL8j7Pz6JEc59b0X7m4608YylHixcwswkf6qqwstxHKpbz3+vXzqGdToQxEILvRu24k
gyJ5eHjOa2wcBbLqB6UqvpcbxPW3OhGC7hCkEmcFj6i6oy1PV6CpRoS4DHMI3D3cwvJX3KJUjZiH
O3qrNszgfXgwRcddm3f9hwmTWW8lMhC7aJ6k8TOqMpO+R6YdQponWYabxOuMPiGuiVnhGPW5BFyS
Zt+4sIOLmzBxkCDIyObrPa/26HmsCe9rHwxbwx+glLx1oPL3uyRDdGXlhojBbcxAec9tKiL9Uc9T
eQQN0IZrdHb8HSLMcXIYs6AJbwHdcaHVIFnFjULXNl/ROWvgZyj0AwElyT3dyKq60xFY09du1eWf
6t5Sn3RI1Nau4uDMpPdc27dFWPp7tucc5VutIkq3Rbyjq9uCHhoM50stU2CG9aABYOoszqRqDWvf
ly14jSQ0Unff5XUrNz2U0t3croXnAv10rlBalEIhOIpiNzS9+1GrckAfoZU1yUaB1f82otzlbBKw
wh9BotNt8mAcA0XHwLFatYVhpwiiBGCYh6qC06PRKVGATKFlkX6FPNQGGwQh9KIBXbYZTBiUehmt
GuTYfnfcqS9DPqE1AADJKB97xnrQJ/gTW8QzNJ9xk/owQpnSbinRmnI9wELvgebG9tGDoNpukiyg
YErk6NUK9to/Mbh0w6c0Mih8lnSnVjq9Ru+2H9tM7Fp01dWsj2Naf2rHch/csql62vGo54CZi+pC
X8FedsQ69FT7gcXrEpoZWf5TYQT8tQDQ49w4pheJg67EqEibDSO7M4d2kpw22/gOvcv5zA0f69sW
xCev3VBXP/VK058RB+D1W+c9dY4UZG8FcfG3KuvJWKfIybQ3k+fr/p4itvpTyKIIjropfLTPKcJr
695si2lbYj803CE6YYYbEiry4DTvqi9T5VnBqtLcHAKzFugAWFybnD0Gg9EddZk2HB+VpMPOzCER
bAqf6v5W2qh6oLeH8y7df09znlFqgHwhfdC3u4nSIkU9e7COOiXggkaMhfCajZbiTYvlt71Gbwyd
g2GoBxz9hOUSQgAsfojKIbLoR7fUuQNgwremC7EdPViO6CaiY4Rwn6ENP1BY8V5MqWXhATaZ8ZNm
EcKcpGc9MpytYWxHam/6Wrp1ndPnsiEPx12M3lwAT4a7XHTYTdndLEMNcJiEzwHvna3QAM5eLehd
+Y1jk5uto5Srf4vXlzOr+AXwNDlXikc/+iPtC8kWq5Tj1jhtrNHRo2+ilPUAaK1AEMUPpvTJVPhB
7geyYHY4dYH0IxqdObXKyaKWEBMWvmoJmPMD8NgaPcnUoaCIC0kGDjszpAfX2BEseq/zqR+TitbE
kcQE63ReU0N8A2hHzJbRXYz0qJ0ELrxeF+EESNm0/6a05CYnWEzTrZO0GVyRdErcB6izTfZAAVp+
c0pacp80VGDc7UjdjgE1YF0IW0wF1Cgziaa9hKFKrawN/fKnAvZ4k0LeGu+AuYlpb/bwhvedW1Xd
I/1U77HNZfxTZE0dfgQEDm6RPThSooRpzCuiNLEzEW1nO99NSv7RDYy5MNrUqU9GEbOAOQRPAyhY
WeeNdhMYnvgcj3h3HuJ2iD6JvEHioMvzHhpB7MMTct0wueXDdE+qzvNwy/WTpz+jmpxnW2vhVO5b
OxzvwZOjPj7qlfwaxMALB843x9av6gAIrOMPj9mMrqQC5X4UyFNB9zXMaFdS7e9pudBA+Jj5EvAF
PIK4vYuVOTg7oaXZfhK8gODoihJJClbjVteLrlyjh6bktouszt11aKmC17cR7Id2EbXZsTfd6hvq
nwUtCpP+1SEbUIbc9jUPm0OEKMR2jFSTPyq7yb7a4RR/cZEM5A2ke+OncYqi/M4YgNNtSWtcY+sb
4Jc3/jD53qZxR1CYAYJMnA0frBaVZZ1OEQ9B+vuDawAjTHGrDpAPmm4HBITafa782Frz/eIObq8/
sFnzKvuYaFGvvQAvxoNXRTi13TkYYnpb0MeBomcmeCTpfZ8lB95wcXVfa2X9JAaz6LZd03chKIUo
sLc68pdfY5BZ4c6pVdPuaa4EN+jW8eAaCgOUB02SlItw0qJu26qyuDPNvLDQkXGmZF97g8EptkHx
8u7Q0vZHowbQV4WNBiAUdOXuJ+CMwYr3hMF7ctJTE/HHuMm/DNxJwD10rUlXEIQyumfU5AdYVlaU
InvhtMUKSKs5PJEPGsUaTUgKuW6c2zdGBMD72FV5Hx4L1oIyAdDX4g4kaN9vJ1BM97Hb+fZj38Qq
vu+HcKAZHdfDHvho+LvXNEdg2RWxaLoxGUeqZ4g9GTKbD3it2a9Z0JXDA71fp9rVs1fnzaDBBKR5
0EMCp7XW+FsduU+EsGpLfNZyu6USMsmG698ZKfagmxNBG5WhC1vBTmeOmoZFkdtkAr3AiW4klTfD
1x/rQvk9OmXSsbcFQt+EhIasa6cX1IxQLEKYbzK1/jdoDfs1ziv4124aQTs283y8h/cW/CYLKdKZ
9t5sVD+A/5tj+Yanz0BXNhj8j3kVUd8FvEFFUFTCjGiyZdUf9MrCnzyyaCB55Ht7hxpAcAdbrFab
HPRZizFHk7TPYZ/zrmsC0/sQl3r+u2/gH6PkALFwG+s1vq9BOlHU0F0dKwaHaqdCy8FAZsslaHAR
QW/4HKRl7t54ft5+nrJpekZEA/0FsvE/kKVygo+j6gIRhlodzBr0FmI90/hJxKU9gxlGEIGS3fWh
NoPoEGrSf+LZRANKNhDnbxK75p00q47la+TBkFGwKl2LVm7T6c6xaOLqd1v2UCSNClo9erQl3CWX
6sN4ELARis9FggjtbvYI+2HHQ9PeZJzdPWxlr7kdmix+paJYC8BlWJ/ZwDQa5EfhoLyqDrYUlTyQ
vpxfn8S7c1Oz3CJKl6tVZXrpXkXKxy4qpRByM0RRotP0mwzqtjZMBVAzRfyAVpmfPCBSQyjOu5gs
V5qUfDdlwpNxfsR23o0raCxuhTE5+VZUCs1aO4NHt7KQkwWfCbu9ecg5ad+tSjW/Syf37hD+EaCa
+wY8SF2U+iwkz8uG3F7G03ZyA/0DOtBAnyqVFB9AR9DirlnmQ40UGA183ojfBfj3eAOMF2FnlGOR
X5+8Qo+3WmzKVxar0tcZGtzB0QoHg2pNgQzi2rOT2L7lqmv9PXpEVrCHRckS8H92BzfKEm4m23Tq
Ow9IdE1bfvTYgnXmfgnIUaqDL5Cx1rNM+2MLL54OU9aGxm6I2imf2TTpBxCv1GKtXmt+CBSCTGAa
zfSapsjs3SPfUpm7oBPNL4Tsgz+8Z4aHEGjjB6vPof1liV58jl3dfCHoqYewTZuvCp5ku/U15UKR
Ty3YWr3xxSeR/GxPU9+vfHQQGp5pU4THOTrYxxhUE4i4UFhc52Js6k3MOwNWu+uC+m+KFllmz/Ls
xwSYvUYIjdpfvJfpXiZ9qP8IwWh+71rT+SaKDscIPULsiMe2bz8nRgswKsfBl2sqlv0t+ljSXCcU
JnLxjZZY6h3z3Hf7bUrZy1pHkJerHVUu7Xnywum7Iaqq2uBObX+jTM42x5yIlxLCs9XTiI4BEgYI
ttD6Bo70aPkUwlckMQapUqaHD1oJHnOlGj/vt0qTCZUzekGbugrdloY6HQjgqkb/xxqj5AlrXw+U
M1cYSlWeVQOc87BbXttOP0R3aHGKl6YjL9C6xMNGthsoXQqXPltvO5m29pSp5IM7KR3VzdoW3yQ8
hw+gd4JgHQNHxX40w0seLSyvPdARgcaflZr7BR9VR99o5IA7iploEbVJh9gIZk9DsMu48cANgMVb
w46qoi2cMOqYdooU20fg9gKuHGoisM+Kls71MLciMpq8UC0S+EX9ZOjNPgBWMCsC1AlvrpAe8Kq2
6Q2iHAZ47Ab5QmNvYt9aPtZOhOAD8BzN2Cf6gMWSRwHSBB1eyPRzK5HOAtPM2B8qWc/SuSm/aCyr
5rcfIqBD467Xixtyqfwu6hsdgY2hL/6MUhN3BjUaSvk0yO/N2CjanTsqkNUxB9a8o0w4RRvbLBRR
1+TGftBHIBPbKQ21dFckrfuFtwH2bKJCbnFFY4m7NBwnJPzKqGoQiyED7HepO5F2e6abV3Nv2Q83
dg+jYWNFxtzm1WzvZZRj8tpkZOmvtk6+t0OJVG9v0xKBmxUif2jkdyVdxJUVTbncZjhH9vQYKJ2s
gtCyX/qgyOk3uAa1/agMoZDTDyp+j3JKB9QZ47rfhJBduxVqZKWNCb0h/6Rg/G6rsRavM7DIX+kd
bwKiD9WHVYu64Mw5ArKPJOyonvXU7+KnXnPb4DasCwmRDxI/x7GC9IoXUQQtqvKbfYrpK4Kilkp4
f2rT9DOkpIP4XV7pu9yXjUVJx7XABzYIKd97JTo6K6zb6+TQOzYVLfhoolp5jWY/h8gF/24kmshI
uKj+MVaV569tsybCeiHnd2cHQBV2SWWP9mo0i/wBtV369xr6LOjHDuKLrM36Z4MMOYgagzR078pO
/IkwNEoeuG3zB8hMGHfXntDbrVZ5AqB0AkGRCfgR9U9Uum/cvok+IX9CPwrJvOqlsMoGgf4x6n6h
0FXmqw6jxj+VlQtvg+wEjQwUz9ynJpEB2QHRFi270opeFUcQ9V+ji+g6Wb2860mA4SgFrfMrRcK2
Q28K7ZxVwlPQWaHCRBDIEtH3MO4r+HSKtuvNVJJu8PQayAzQ5pG/ZQ3Eu46qylsbicftkZuVcw/6
HIILSCT1BUx5cDCqEDWeKu2hIkc2gtyYzulAQhAsbwDsDC5+o5URgLbQzTLOHkVaGL9yMAHFUSEY
maJRXovfOHto5nr0MxPKaCabaC9Aqz9Y7pA2e2V4U7dOKnqb2xEvHbEHdTc+SHdooa0Mvj5s0tgu
fiS+H37zADK+WFINCL0NFYfpN66GIt2j/dTWK5kKXwC2adsPIX4R3iGq4jg8gnUgpwZk1xxdK9cR
kQI+/mXIQveLi7Q++UvXDcBe0g6VaX3qfoSpSbY+NTXovcTiyQkg0v40uZZDMRNZLmiINlYr9GCa
OHjUNN1+0VQCF1iLrWR29aTG3aJgIMFKpJUET0zJaU4DcHfOn+1mIigWBUw7up11V+9kl9nfWr+Q
0MuNyfwkJwCFOCb4YhvRpwapgbaGQe/Z4nXKGQps9EYhWmyAIzuQLgv4gStBQzTc6qNDmcnqkLxd
+SmhdRNQA9v26DO1RBs69evOAfT9AA6kQa+MJhDK1gIShBGuGUuVW9H2cfLJR2nEQ+Z6oPkIdlJ1
W/R24R14Mh5ox3numB64kEN/QznESg6mCZpuWxid+RPt3yo8FCIAjB04jXmHmn0Xb1oQ/ER3Cz8I
NptmftUrX37yeNu6WzPVpwSIEvS2jemA5diA2iFNhcGY3w3YpXxOwUP8bPNKy2j9udZLWo8dKhlw
rylP+IX+Fe355KPbVSPTB+V1r5CiqHBRxtRvvCmFxEVHUYR/zYitI4i3PHARU+wKau5IYOOr4bjD
S9q1w9dyAuyuuVEMBLmeutsqHKgxm5YI0cIF3/2SgMMzbgc8COCFkWPNsgLQrPa4MlVPemewQXog
dZ/GwsyxLcz5SmCGoC8j0tiDp0JbHAqGBMmp7QAYoSvVYIb4jPycb3y3ZU3NvMf96yEgiv+ydN8Y
dzJCnPpeg11CrXhUbkR4ReGdYmBquk9WEkA/aCFwlNsJS9t2FQWjOW58IJhHbpQ2QZA0Bzlda5b9
sU3tlpss4XIq4JC2q9AotZh8UlY3sguV2kRZ4JCkoBBjbp2h6b5Pzmh+1oMxMzY1XVlnLbrSZVv7
eNpt+NIj1eMMUo0J7Ci9HW1hCoosymu+BT307TvylfEG/rLR7CqTmr5PSIBiT/sePXDovPkT2E+e
qLRug5cOz1AQ361vRhvaQS6FeY+ax4YnVfxVQ++jXCNZOTo7vMPir1lQywHxGW24+U/Jw4TXEF0m
J7G5ZUSOUEdXlYiY/6cMVN+XWYITjWum4q7CR+SnqQcRVeBU0DvpPLgJSHOX5i+/gXQKDQ34GjoF
vf+xsOno4OoSUe7LUjQaKMOIBqBLiy7gd0rjrftUVkHW3tPKNsjh88r3PuntIKaNEU7WEa5RmMK0
KYNs9R/Vm+aYkdttwNZEt/QVFLrhbPV49x+9oGJRUCDcBI4nf9Ora14yMwrnBAoYloCZ/OU/0wSZ
UXQm7F9ZGx5prQCsqIFupRZSpHL3H8iTjRKOl2xzaQTmWnB53ogYE55DBIZ5vGILdcbPyJid1fgr
jkCoYvYc+ssaSxc+4i5m0azBJI0oTdmAXHZD3wzmYWj95G4CY/d99OLx6FI42Pz3f/2v//u/fw3/
4//Jn/6/x+5/ZW36lIdUvv7Pf5+zGLLofZPMW5ZQ+sLusCencYh1PH1gdwBdQpKWcp66vTzKOdsk
pPIsQI0gTJS7cAH0o7HCMojXk2bQXEWF8VVrm+qBd8Zwc3mk2UPrxEmYOAHq3BImbx+bD3r6Mfso
8HM0tbCWrbTwtp9aY89l2q8tDV8IOzV/VLJH4ByDjdvabn9dHnyexmLweQ11x8LyVdKVPh28DDo/
hoePd0RWRcdChFhWItWxq/0GhqDVBWjwxMn28qBvvi1dPzp/DCcA1BlqsYLTWPRNYIN6m+q2+CxM
hLGzotQekcMP32uryMSUbZmuib4P/mWLZaRZNjT4G0AwK4p6lzkq20BVbTaDh6vSe2dl6dRUdNux
UCaUYmHyZXlGV6CBj9ikI58rFSX3g1m+WmmXPrx/IN6SFh70Op9RLEzZEl3aAJtQC0Ant14NVAQe
DaLqjh447MzLY70xgGMylosPpMJoz4Wqe7o/YNhiuJIqa+2gNoqW9GisYjOnYQFKeIUhRvfewz2P
p+blIq4YcOVOx4uKxkfojPEq0Ph7NB+1rdVO6Yd3zwprT0PRpBCUNqzFUqWlP3GbuySc2JGtvTxS
OwijKOM2AvETs5fPl8d7u+GR1nbg9irDoSO0POK6Bg82FWDwEtHiQm9Lmrkl8kRW706fLw91ZsFg
Vxo2+93hG1qLBevm0kAaYjcxZYl8iYqWhoNTWK8NAoV78KrBe+OkY+GADpaP8gAHzJin/tdVoOEH
wAUJik5DjPcw+TkZORCqNbf3NUPGM1+RbYGFHRJNFuyYxaqhcdDMxAUEZ9ABPWDowgmgOrOGu9Ze
cZg8PxRKtPO/ip1/OivDg5kCh2g+y1a50oxQHD0AhJUWWVcC1Ln1ImYQC4HaEv0X61UYgAyHgKlU
4Bhg6PLA7v0h2gd2j+LaVEa7y/vj7MzomlpS2opPuYi9eH30SafYihlGyPuhN/2NhWfYvqmj138x
kqFMpEZc4XBhn35DSP545zgQw+OKtvzU+t62yjGqjwa/+jeTMqFTCj6htM3FUD4pvaWHA1GqN9DJ
QyngaHvQLhB+cK64Rr69rbF4RtaTvhoARWxtT2cFlBzQjYekMFo4GWDmHtWcnU8+TkMev9DXvqqA
6zWGRhdkApd8MyqTB++/+LSucJWlu67pLo3acx7vWTWg82B4WokHEmxzipXVQbh9dCUg//O3TjME
+MsCEwsp6P4a+iI9EX7a5DTEzHU2ZcFXraKDs2oGrI0KUGaPIkjip7CqrFuaY/UdZnjikSt32tJq
d49AcZw/Y1x0f4BlZy7ve7BZdPfjQxTqFHc16C9XLqz5ZF76uYv10TRgqrF0zXVMv8LPAjqw3oD1
AUYXW+TaxTodmxCtYYRCLq/JP3nnpZGN052BMgoUl56Ra8QbATygLJe6j5LC2brUZXerZkgARYJX
rzKrOxGmwaFsvSu/4tzxJvizXnIOXO783/8Kx5CHrMgE3QPTD21JL0RjvAbuf0QkvLwy1Hyo3swX
AQVOODBgKReHjpJL1ELds9Ze890Go7mnKZPR1kVHtkBE6PLXPTeYORuLgvSA/mAsch5VxI0169/S
dsx8fZ3rVnGnOVG1t/shoRZvwTq7Mj/93Ld0qRSQkRjSMZZ2xgqONVkEHpwIuNRo++JFAALbK44O
6fpxxO0LMIohd8gF9k8FNwUdLjwBtpRGohfNUPJ2BPVdbuDPiF1JsXx/+ZvMV8NiASAV68inuNT6
uEJO1zqbP3+OhBaoOIiVbgne3qL1tr08ypmvwLWkSGi5oAwhFtvamwa6r8gerOtRIKlrIZDi2MYK
7v24uzzSmdBK+Na52A2+uCkXezfpzQ60Hbkf3aHqOAWZdyzo7qwpo8wtCJntu1oP0IJU2h3OIdX7
gyoJNbFOUvMmqi62WDrA/Az7wF4rLdc+NFLArRBjkd9BuU6+Xp7qme1sY3Fs8VJgY+nLBzQISTjA
JWMZoIIPLZDkVUWdjqprhMAHGcE1a94zqyi5GVlCHLptunmnewUTHcQ8bUr6gNbqm7KP0f4rGveu
Mlx1ZRnnP7XYlgyldIO0hpfz0sIZl54aYyCPyzhxaAElddgiURoGiIBjqrbtLWHc44ylXYkQZ2fo
Gq60wdzYtj6flr8iHyDOKkKdCUU0SBc76pygSAo00WF15Id3rx6dCfTIOcOug9zo6VBSQ0seeilJ
7uSJZ6ssIvoG4I4PsCpjBQ6vK40rwejs7JTkVcmdrzvuYna22ejEQDaM8P2m3GqIit2jbGJHmxBq
+fufK3xFllC60jDJgE/n1/BwQg2OT4myigRpRJ7j4Ne9rQrgnZc/5bl5EblcZVjYwTrmYl4xMto5
+GN7DeHMxmAI9WEtwaO2BXx4ZYP8k6ksNyYngMcDJR24notpwdUXsm2ZFiZPDh0inLGjTTTSZgZx
C/sp6VXW80Qb+z9VVXZHbHyqm6nVycvfP2nJNUbfnHhq24tIUycYQjk9Epn47TqHFvLTblD1S9vD
h/0XIymFFBbQHi6KOQ79dSh4uOFNyi8gUTTwEoAZhsqRAeQVM7wrn/fcsXfmpxmGarR83cU9UQ8V
6KwaJEUB0veIFCMNNoyrNhXtmxs0o7UjrET3X5xEnhZQbwnalCfM0/mpAklWOnP12lSqQAIEBEYa
SP3baKWHNC2Nr5c/59k50jlyLLIrpCwXC5dDb3CNEckmL8zbD05oRWvsd6YDYhrxHQRB3CaQKXz/
C5Gwbc6oKp2MTi7mOKE+B7QO1fYEmKq+nfmiQAQbx3hQjP3TDoPw2/un6Toue5MdKgl0p18VETTL
G5DwWMvRrl+GCY3xKgfJGmFG+rkP3OSu7bXx9+VBz0UCSsqIiSpecpa9iASiypzS6hFJgAUzbPJR
G9cy0eAG0Cjev3soSp6UYygIzvWfxRfFYHsmmdE2gPmrbwIKlXdUlONdUnrdlcvwzKyokMNwEg7P
RdKb00/ZwlyCj1UjEquE2MWAKmmDJBLla/f18qTmv7SIbjD82JSkThRixGLRBuF5dVzoHAUQJQ8V
ftUDNM8Me87L48x7/M04Ju9fWHKCKS2iqOuUWRyhagvUpVKHRHO1nZk2Yk12TscTWvqT2QFXKLgJ
8T9w4p+Xh58j1nJ4R0gwJfTIJPWg0w/qVllr+45Zr31h98+OJ6aPALpRK3W7bFeOmXal2HrmyDvY
nFIcp7xlussIGrceTOOYbmKMe9U+NJTzWmvwOUMuD7RLcKZMo75+fPckidkov5imKQRviNNJonqM
Xj8w7XWn0KXLEYh4lDSmd0hBImfCY/LKmp67GrkP2Z+uaXMGnUXwVkk/0iGt0VRr4/inHaTOrznE
/xQObE5oUxXS7HowBLCXJvgeALn8TynFR7m5PPG3X9t2pCKZMEmwMBVfHBd4HCg3hdRIhdSMD/gl
Jq90IzA/hXtwi0qC7axGuDXWlQv57aayHY4p84cRgl7DfIr/uiYl0sKhi58S1oWYjcXZrGKCw+QR
KssfNmF4ZZZnh9Pdub2kdMWleTocaoU6rCXwTbP83ycgPNaxSqDED9oAHzvIUZi7/FnPDDh/USy+
4L/rzPF0QFfOgsR5X8P80ehIRhzY56m15DGyvR7vzLy5MsMz64iXG2M63CNkrIuL0iy7MCW/gvWp
0voQmgXC9bg6bDTPiw9BoHnHSdOMK6dmjjynoYFyPvGc1w0POF5Wp7OkNpvTQeKoYucBsKka8BeM
yXgcvSh+y6Asf0dNjXUA/KIr5+dtlJ9HlmQGPMUlyKvTkS1EhcaqtLkwkS7d0nV2jpXpGndI/ORX
uoVnlpLirW5SkKOKSxA8HUrzjKgILAt0Q4FcYzWM0xZaNTjnqXjOPUy8L++cszNjBSkpAayz7MWt
EqdOoE0hqBPYzdkuJ4ME4e9pO1Rzkisf8dzy6dR2lFR0nISz2KSRMUDvSGfpmAnuX1dpSMFkWY+S
lWvsaydBlIJIsBlJYK8cjzmqnG4cEizGdBV5JJ90sVvjfsSVKK0a6B/UljQcinYhRY8rZ+LtyvH2
oHTMxiTWvDmEnY4eCaTvZl3XEXI6EAI2CNAUO1Q6URvCFebK9zxTkGTA+WFG18kgPV6ch0oUCCQ3
ZkPDqbQw6g2sLZXyDl44LJq9KGo4AlKkh6LMG1ilvomQR1/eC2TUXi7vordLK1HsMyje0Wvm4ljs
IrDWPqQ7lnbo7QyNxcrJPyRa7HxHGUh+aRq4l4dogE+4AbkNrPLy6Gc+vOJlSbLHPzA1FtFdOXKA
iVvSyq+n7z6Cx7RasJUeITER+XaXB3ubHhF8dBqzHBfbJB04PZ+zDS4SiPhRCMDcByy4kNVxpv7g
pZjkUkpzjrmfIh/ZNk20tQEfvL8C7HB2GJ9fIZFgXxyjhKKoQNKpXbtx9Jt3UH2PJ7uHdGxsfbg8
1bfHhpHIwyCNcmUz39OptiVmfLENwsYYMjjGZdDsQxqcV7bxmVFIvHhXzhkBXYjF6uEgBHcdlfG1
4cLNHbH7uUFAsNu+ey5z0XGeDYQWtsvpXIzA1oATYjRSVYgfevBwERtGMv3yKPNvPQ00jkG+wD88
5qiRLZLXDokyuCo9Nq5Aj3Ev9Z2bFKlh1D3M5Hh5qLdHjvNGwVzoaFLTR18uTuBiQiNnpRhcHms4
Ea29swajv9cNqvPwFMLmmER6BDMeNfbLY5+bpgQbxFxtSUtzcdxR4qWQk4KXwqUwu6PvPW3zHgHK
WAzWlXU7O9SMTlD/rNqy84fYS9c6rdGju1PCh4phjUFyj56QNbzWgpi/2HLxHGY0I1YEytHzT/kr
SXQ93Kj0EVplaU7mM8J2xZdCk8YXQwPIu+oaV23SPMuv9NfPbX+CuMnzUadItlxHdHmGIfGtbj2A
mbzFQanY6L2yrxyyc58RJzsKfjNwgI7t6dz6EQdoYaHFDrUQAdDJRJTVnKo1pn3vL0kxFV6PhA06
qJT+TofSDajJoKnBNzl4kziosW6xvLNXvonuyvv34Vw5mdECtLrtxXEzqhr3n87s1qVXj/tJIYEd
0BHeJd3w8/JI51aJjhu3y4yjogt9OinZmKmaEmw1yqpoj01Vy3XmAum/PMq5VeIeNW1ItMhf2osg
VZgehb4IkmXp4g+C/D6az5VdHqYm767cmW+GYhLk0Lx7cfMCSrJIiSYElWrZYuIq7M7Z+77vHXot
K0ngC317eVZvztU8FF9OUhIlr7UWF5aGYzcEInSN4iz1D+CcfbSGmuAJ87X6m+osuKcR1hz5lRme
GVaS0+IjRLuA22X+738d55aeNfugwPRSbxD6cpqv+CPq+ySNjT9oq7o5ak92+d5zxvPg70EXm99G
8yb1g2FCtC6HhWbgpIP8RrMbw747XP6sZ1aQlp1ihiZYGbHEHLWVsqcccYS5fWYe8TIaMUPCuK0q
kRq4PNSbu2aeFRhJ+rJ8S5ARp5/SA0USmkM8O3AmAx5saLhaJko74BS0fdEZ8jvpV/w8OPWVY/cm
2VoMvNg6iLeAn7eCad00er/j1YdMUWjDydSnqLhBVj3YINkF1R6X4Ts6yOmVA3l2D3EZcPBplVCH
Pp04anpTUyk8TUSA29QqFOhXbvwgye48tAAiuBglEiAjWhZXbvezE6fxjsAU7TISzdOBybdKHTt2
BL5HGB3Ie5Q/DPyG9nBenI1yGnx94Vms8ItU6MqExZWS9Ll50xanCshFCPZr8d37QlN65uXzvMHt
rylV1eld2/Ba+zV1mfbUBXWkUbnNq1+Xd9qbOAuSiNcvVVsKJyaIutN5y3yyyhHRmzWKC9oEgaQF
CI9JsfPp/eOQdZrkm6QW9rLdxsVhlG4FZVpSfppNdPjMt0EAVeXKQp6bEEGWigWHD8/FxYTCZnKs
xIvFLIOMX2uO5cJUd9dasmdigfP3KIsDGsTIsqP1gd5GgzR8X2A4LieIIwlS4e+PcGB5mAtNEvr4
S3Aq0lFl2gUGOBuZG98CbdQ/GK1DlwsI0ebyIp3ZhQ6ZLUb1cm43L6FzeOO4Kks8sUbkDYE9ZCoR
Au/HY+TUw9HrSrXp0GO/smBnYh2Zi5S0DXT0NuUipxBO4Gj4aumoyqXVLyouPxBBnB56osMtrPts
Y0+znZxy0JG/PN1ziyjnyhZFBOr8y62Cv53fpDG7pE3luIeJjvdiBLHPQF7nXywi+TtINwoi8g0+
VtHjqXwbVRBHr6lNNO5rXmTODnvJa+D3c5OiUAhyz4G06C67hkFfue1YYd6GgFS5U5NTHpsytw44
ApvvLWURO+Y6yAzndHgdL4K1ZgxtnesMNULM3mLnnn+BW/gNsIK4cvXO4e/kpTCP5BA+BGm7zWvy
NErRoyn8UWMk3MwRbNP6fmXqZYUsqIUmVVJOV66hsx+Rq5CSIlVBuhSn48UhGP3USYx1jRPmEeqC
dSzwTLmRbJfsyi48d+hYLQKjQcpGV+t0LLwSoqaRIReMWf2JISgewgaeXIwn7qbBIgK76infX975
574nb59/quXUVJYggQKIu58NRP1RzY0mvYyjzVj2aQZrHudFZKezu8sjvm2IsISKmw28DLEFhuzp
NG1c67M+AC4Yo4+MMh2lB6KauwsDG7k5CIX6bgjxkYeQ1eGXUoQ6wgqD0q+s7Llow7R5xYPzojUz
5wF/Jamxo2MMFYQA3iLXeNIaD8IjlMp+TzWt/5XljQ1XCR36rq7Ma/i3t2Nz+gmvOPdRxKeUdDp2
ofly6EYPf648KjetZQ0xwngrQ+0gI9Wb0gr6bZPW2vbyp397IzKsrbONrRmEtXzwwtCnrDVf65ip
W1tnjLz7GLG7K0f07ZGZBwDezYuae0IsJxe704hz3AB41rOPpunjnoW+y24oyi+X53NmJMciCsxv
a3K1ZSqBETo1usExoCOaxlbFU7DvXVXu9amXVyb19mzSPp+Ruq4EgvEGVebL0NayOgSLr9BRN7Mc
uXChoUOVud4OBKyGtkB9rXj+9nDSbQYFyruXRynNj9Nt0jqwt1sb1B5kzfBglZjZVvjKHYYGqm0d
Ahx+7/ecy0o863kv0mFafs+si+Mawyl0sYKphdw7VASGnAfIXQqq5spmfHsGTgebF/ev81e0XtD3
M2TIqRqUp90acQi/NTdisnu8eSHqO7mJ4xc23lfqPmcikAHOC/UEwOZzmrMItLmwG9un40mfPXLu
8S3s1lpgfc00G3uiAp1TlEjxix3QLC0rLI7t1OiuRMG3Syu5L2FQzXQSAsC83/6afR4qN2iEPm7G
SlM3Wj/6+zFxvEOclhOSQuO1hO7tUWE8us/wVhiQSszpeAmajWj+qBHrHEPdU3AecD8LzI1vtdeK
Dm8X1hEEGUM3JM9jmBenQyEfM0yIY/Qbu6g6ZAy7unkJFSLtWTbA1Z9oeaOpj1Caj/36lU319rMy
NosKlNmiwrLkVCWjjoDqkPcbF2/we9TrtXscqrCHN416Hwi9vZInv/2sc9ZI+5fsxwW0aJ7OFYuc
4f9xdl5Lcutamn6VjnPPHnoT0acvmMwsX6oqqeRuGHKb3gI04NPPR50zMztZGZmjvpOUqkKCBBYW
1vqN5mbeFPVWR/AO8jlEPwNnU73/fH5v/m50Hmc+3opo5eSkn7Y2uo6HKtM+6LQgURFesegyThUo
orC38UYF22cNH0dEsp5cpHXeAcNViPvn9EbCVREaUwIcdcOprNwLHdO3B4pnEoB1Uub1KNvC/lCL
GnRww8imxDoug+j3pDtrqtVf5+f+9kpOrgenhjyFUsCbOAgxHJstwx6jMeZyHHqYje+A+nTZlYHR
KIg0C1gD1Cg/Qp9TWmGlEMo7/xVOvGiKL+voFO1Qf1gX/d/2qx3EiMUWPova0Yt7UgR5rfeOfgtC
3rpwDTqxhoHcrZ3FNeYD9T0eSuQWWYgwpgjdvfqdqKR5ZdapYe9SIZB59qxpuJB4ngiIFI65cllg
4NYb32Z26chC1NEpQf6IUuRuMA1I0gjp3FrwVHejNCCrWyq7ghrsP4qlT56SxbhE8jz1luGu0iTy
wW5DA9rOG+FA02hmTIUM416ZFuYwGVW8uloQKcQCFnlLU4vKElI/mczw4fwbPjk8e4sA4rCmt1de
uxRxWhA8IsMoSD4Lg05yMcKF9nNnRiQRULyZy6/CRkvCb81LLZBTC4xLGvh4SvdcDzevQLpgOoa5
n6NkrNrvLS6FV8iQp6Hd6dMfnz3rXY3lDA+UssiWyJIYgy/NZZqRRimQz8A1+XqaAXYjb5OhdGPK
q/NP9tTUQBzRu6WXaZA/Hb9YY+haryl5ssiZOIQoU2IrVzX3upPkF4Y6FZDW6siaMQHy2i5kOeiY
RWaAHAurNZubtPaRWML8DLOB83Nao+0mGlOk4OiG5wqrdktz9Uo1tknDIdd0ln+HIaqzjxukh5pB
Lu+lg9A12Odgf37QEw+Ss3styKyICtPYnDZom3pTUiCi5ybthHEY/kBRa63GQL1A8OtCVPgNhdvO
kS47OCOYIyvn4Pi9KRDHVU3jNkJMwJ4MNM7rAJO/pda9w9KNxrKf4kw2aC1X6jtCDA568kisIvLb
rRI0U6d7Uyj1HAnQAieLR4DZUl1VCh2OwzQgH7+gr/F10D1MZZFr4x1hFeMuz5qRaHHo9Mno71Fn
n+VtbmbNAxNPStSYzT/mibJWLFIeMqQAdoO5qTvVadOXnjMgxIcS5nu9mW6TCYlFfLO829LGPuGP
3yIUOC6coGMdSibrW/7bUYKY3yjKsrS59Q7BZ196yX2DKMEXyxyXC5nuiQUDa96HJQqcAMrIZigx
dSC408GOOqvy3yMNU91J3amv3Rlxw/OzOrEh1p4WhRmX/ORNQjuIFJTqwFC0w+c78ms/MuSS3uYl
vTq4lua9ieHRhfmdOCrJL2l58iTpptmbN2ctZu/FyJBFVe3Wz5mXUeGqycP6CUi8lJfAhafm+Pfh
NhuiLtdbNZWNaMHjKriWfoLImr5gkBgGgpNqpFmK+4zd6vvzD/fUe0QWE50ALqDUSDcbP0MuFYlB
qryTmvUvBfWaz52edK9lUS1P54daz5nNpqfZwiXBBk4FrmczR2GgdJLQrYs6teh7kXUYeA/WXxjr
YNw1a+auwfTlr07QoTg/8ImHy8AemE1epgER53hbOPBE/DEWRlRID+2dydQ+gJv6qxn08XGWACpd
ZdQXnuuJ9RNQ+6HkSwueGLeZ7OS3yCV7jDnGvc9BgSjJQwX6Lw+FiTNTDS75cH6WJ94k1HB9hY3Q
bqE6ezxLgRRYMCyIlk7oH30xdCkelZ1j20tX78Ixf+qB0i5Y3yZBnErX8VBaCSWsQuYBqVGpowgq
+8mXz56sPRoh0jR3Zu/7T1MLQ+jP5wid0bLQXSKRctan/rcAl3VUfyxyyKiPY2yDJMqoH7QMz8Aw
U6V2IVs+9UBZrJQU14SZSHA8WO+Zssjos0d1HfufrEY1mElkGEW4fqYupIin9oazHodA88GNbME3
BZZ9EtsXI/KCuBd4vxnj3Vj6Dgpd3EWpyKyRgK6XuUcJYLiAlj81OBaT5BrUhxl9kyCmRaVBd8cX
CRNSV79VXplcezH68rtOJSDFZGnaL1VsuR+Ak7p/nX+lpwanTrki5+lK8h2OnzI2oJ4zic6iDt2j
mO4uRjBc2U3pfCuLXr9x8Bjfp8D+IqEScYnTdSIzJ1cCQsbRDExti2Kw6C7MjTtZaIOldblXnpV0
aFua3fsiAD5rN3Fxhz+AG3FZHfcw3y8Bvk6tMS63CC6sIkKco8ezL+i99xoiQ1GfWTW6t1IPszaw
rzXUOP4H8QFC8IqYJzV4k5unRpGnHvLkUTWlyDem/nBVYel6U7UYm5x/p+s23EZ6hgD6xPWdpHKz
c8ykNlA1y60Ie3or2U0UT37VEzDkECuX6W7EnfnPh0RZga1DhREsMlI0xw8ycZoWabB+ISRN49MA
RXKPTSdeNfzr/K2NkSk7P8e3MdBHxgqo7iqLtCr6HA+Innjvogu4RKVh5p+7zkTUKtaMsNBxb6qw
RwxRXZ4vBN7fx8bxk/WpLdLCWbUdKIxsdsts6lg+F6NC8DPRm2geZ+Nusp0YFegS3dtYpfcyEQhg
q7Z2ryUsl4cCg+MrNQb6z/MP4O3SJQEkY6CfD8XtTU91RNQUTQiNuh/a/x90WMPfa1CDD23d1Z/O
D/V2m5IArpAmTlMuRNvMwbSS0cr7fIkGxLX3c2UG+xR72n1bCedD5mcxzr6oaZRZrt21Lc7t54d/
u5zX/JMIQXeVNGmLNE8gRrsUwxDBQDOxRqShQBEvB9FQ7KzZia+CoGwutD1PrC7DWlETFMFoSvrr
V/rbQedDih7xJ1SRsVIxxtLt99agBXtcWZbvWB51V4XpPZ+f5ttIjGAzNXqfA5Ykc1s4xpPMmIcO
RcJeZNlrWZlPIvabFyKhdm1MKRKj3Psjnzz4wvM9tZIIfgCFgWBz/dxMNqnw6AzSQsdpFbkjOZvJ
nVYC5y9kkVwoK/4OPdsNhKAT0wQgR0q92bZCDn05OfhZWEBDMeCecgTlC3wD/T5uHkU1T2GJo2yU
m9N84xmJeslIuT6gror1qSyLB7PzkuvzD/7U+qJjSa0eMBaH/2ZTYyaW411AKMkW+AVhitIkbhQ1
qTS8Kae+qQMHhbfzY5562SRQ1Gigx4Gc3pTE8gbbrnyelki07XSPNZD5EV/W8sYXVvWzxqbxDiSP
FxmF/ec1ImrMHETgO7kVU9s+XtpGgxJW3KGQTKFfPs7CaHY0ZrVPKGDJ2z5N4gvB49TqYv+ynRzA
uLS8jserPNObvAwjStiiw2FGf3pHwoclxOw3F86E9UVtFhdhiqdJp51QtS3lNhWWu6sXJmK4s3ym
M2HzGuX0+sevjirNepOiGkUWvNkuHXJ/yhe5wqezmrsdzoTeTVcjjWM7bX6tG/jKRCKT+IjC7tAu
rJsTgYkkDbIvmTEXqi0QeIWTjtB6VLQkS4tPVtfdOO1kPg6YkN1RJx/C2Zib/fkZn9ggZBIc6ytG
ibWzeYUOrX4ny+pVK1Xg3mrbmGvgAH3QR+fVLzLz6vxwv3EC2/cIXJfUBYEDhwP3eMlY6NaaBTaO
ER3SYofMc7HHlFIdlslxn1traL4aaDxHCneU/azjf7jve92FZxoXH7KhRaEe7Uh7F3RchS58tROr
mT47gZbyPb7r2zIkWRwNTCFV5Dae+VQE2nLjjUP3HsRb/T3B/22vK4RTi6lPP4MYs37kmPvoIXSD
5oC3ZbZfcAq4l4Sha73Ipwur40S5n5IJDav17mtT8t+EMvjf7eJZ4xxNTiMQ0WmnqYwyBHW+CN3S
vIOn4Yh666KH8WMC/J/smqTW71FhRnjgwpM6tWgoCut07OjGAh46folVPgZz2lD0d0b8KPHRgxgy
oOV8t7bYlz26Ldatwljt2sUNGWnzoP7Rwwxo9taM0n7nafUDwFj7KvPa6r7oJ+z2hkJzLiztE6kN
UZAcCvXJtUOwfv63gz4bOy+vlT5HedzM7ZW12NmdqZrqjmMy+IqIO0K6DbruPMpataEuVfzx/IM6
saNX9oCJsA3QJyLy8TdwkOXDG1Jnc2XEj9sEY+xbHAzGV7f06diMEontPb58/oVc9sT7gWnFkCtL
EcTK5hzIZWeOtOpx5dOGFmPRHkPoX2lvaTCmTXAPWLp7lXnzx5OlMW7Y0KwArlnbq64TG9hgZZMe
4S3Ut18TTaXXOe3O7srHFSALE4Ev1C2eNuqP64nUEAnb1EsIYmy346cM9tDGAKmmHtQXbYfjTYAn
i1V0JaTlWFuu8aa3mkvBYo2LmzgGsmzVbKU5T8azOeRhe5owpAuU6hsXfTsjngrMBIf2LhjVdwvw
0SHXh6c5KMarOfeaHZ3f4f35B/42XlGUgFjHOQ/cBOG743nbVr5MKfXZCISZ+YkSkQOLzkGqSdSo
dp8f60T0AdCik8Gu8Au6upstnwZcdfSFzbKYk2juKgJUHVll6n2xh170D9WilH8I7F7ZOMBDbtyJ
GLVt3Gmq5hJ7+20uAArE+03mIrVFAfN44lNmLUEMGwMT9kGBqemM9GrBHOfC7n27i46HWT//W/yQ
Uwu5xLeGCJybn+BB6g93osXDAPcO8S3IR/tw/iGfGpANS70IwABtsM2akrk7OHNVjLjOQZX0G7yB
MC2FRYXXYRiDs7mQHJ96jkDm19dJLQHduuMJYqdpgEQQY2SNffLQLKL+YDrzpSP/bRimSoE4hoVI
E1misXmMgOWCqa6GEdOAThwgYRZuGGA280R/qn9anCB+6grNemjapIqwmbCfzj/VE9uEscluSFCd
FWhyPEuqGqk95YyPLE4d4bKFp7gU4kEtqtufH+pt5k/BywLrQSAic9rSH5CtHswFFk2EgVOBGUqb
a5/yyvRuE8PAxJsePJ4ftRn/4mZQXCq4vZXnW8ttVIUsNgUkr+1VvtMwFUhMyUQzbCx2eH/Ed94k
irtal26HzhHatL/NEz+nuCLvYrsdPspu+FGl0vogsqXcF206IyU4evd0huTL+Ydzah1AwgUqu/JK
4ZYfv4cmnW3Mg6qRBvbQUsdGU+hFc5v0SmmtZeEQ7XtQc8YJxaLc0t8j3+5cSD5PrXfyAPRQCWJc
kzbfIPZrO+4DvsHk4LUapnEFUDf3xYWa76ltDMkTxD9cU9jzm/BUYKI3mvjJRZqmj69doxd4SmK3
qq6CZekOI83im/OP9uTEqJm5v6kZb3r1eSZsPANqNjIH8yd9NuNHy+WScn6UUxsJPRAklwgaUHw2
4aJZu7F+QzzsEkiQS2FAn6hGPTIRRIj+fKiVS82vRFWOm/vxWomzlGibeuhjjH5+1UxTELmpnu7j
JGgv5EqnZoVOEOURqlDGmyxxaIymzKxgiICSouk6DHJvpiYW5ml6qRhzamF4xPVVTtGk9rR5gK2U
vd86xHeFldmdqcs8wuK7xtY5d1c/i+kCK+nU1CA8o1wHR5dW0mYh0s6o2wHnoSiGO4Sqd9Vf9XOX
RAaGbYfzL+xE5DN1kmyQFVxQSAKPXxjIJyunlDZG0vMRl42XYJfUWh6V3BCuzSTgkqDZ4DSnIr6w
qU/cKBEiIuQBQFpLT1tp6tQE1ETzZ4hsLRWvdaG8LMJ+0wuNjGrJddcGxhcEpfG61nFLU7t0opLK
LdSuVyt17KdKqQ/4knGCXSctbMQ/X8srcJXiJgXdVabk+NE0ym9FGVRTZONpcLV05ZcWIyCUwd0L
AfZEFDgaaPO6RcwVfkqBUS6gBeYI0RDMSSzpiAuFvre3Gq6gkBtJGwCg0Yw4ntCA1fY0aCxjc1n0
q2Ace26+hrbvba0Pfb3WH7Uei57zC+zU6QaZ0qUpwH0Kpt1mhZl0BAZLYEk65G7a7BZNYflrLdix
+1NtftfaSke/QpcWCoZtNmHqYtnPtdW2L22n0J4mcgwFWVSc3OVcO6/YMfOn89/x1IMBPr823Igo
9lZvp8B40LVbdFJyQ3M/lNiv7q1s0PZJEVBayWcvwjbbvRCVTwQVKEkg9lfEOVfMTQFn0pclsWtt
xKOzF/s8bb6WgJv2EiPSm27A+fD8HE9tdGqpIG7WngGliOOXj0c3vX07GKPSUwCF3Gb8XCCDeZW1
sr7X5BjfZIZXhIvmXcTSrrfW4ysXWTHbELDj6nSyZdW2/hRLw13PVTgEIqpE3zxmykuCUDXKucoa
We6qWJ8gohjtdN2XgIMmUYNupWV+SdDp1GPn7rVKZK08rW1FHyfLMhlLg8c+W/3NKk/2OCXmN+n1
6tadO3Ehyq2pyZu5r+KxyLXwkrfwbMqSca51uEssiyP/wssH4rKsWmfvTB3O63iUZncJSnCPcWdX
71Kz/nPMNBgZzne62DSKSFGO37vJ5sNIKZCR5hmPSNVYH1UytTQCp/nCVE+cWkQV6ibQ3yGIbHX7
iqpN6VMzEhnpvC8rTI01t28OheMNF64GpxYz1FmqvcDe+cMmzcjrRRUVbqlR5plTthe+g9EcNVD8
uYS45n4ifyHrjEkpsGzzz4PFylpcAbwgEt8asZhJU1QJYw+15h4GTa4WY/gDP/j8a7ez61zezm7n
78/v3xMLCaQObU5ixlo42LzHBgSCcmKseNPRiT8C1lMNMvD6hDGZRv0gN+vkscuW2j2Mpma9VwDY
/7w/EgD9oPbrrm04dLqPl5KLW5+/aLGINF8Wh0CV7712xL96MYeD3gbtDer6aSQ4s/98ZYGEWPGs
BHckgTahMs68PphkyRrOM/8r5rP2VanMlrZUPVw4i80TS8viyEfweZUMhuZ0PMlaX/x40THWmWbP
+d7jUHxLL8q86sdyvFnkkEZp4qY7z8jqjwOehy7kB4AZi25jclT48ZiE0BGmm3GerahOwB6GQtXI
N4M0F5+71koxRardd1O8ZBaK6sv4tYK7PfE8l+l2KLNuR5Rw/JBaFLZ6udtdpyq7ZJ5xcpaQSNea
H3zVLQjT91M8a8UkMZzSmg8anI0S7TW1c8DU7Iwg712MKeflgVJrd+EgOhGAgSpx4yEogVPeLmQT
+8K094SMJH5UXwic7zurSQRIV/AITmq+nt83J5IrCl8rl2MN92+kRoYu91PSRxm5ouXyDD9xMMOq
vqSbciL4kSZyQfhtZ8SF7njZeJ2IxzrVZKR3Aw4adVFlOMS1Qt22Pvad5+d0KhaAn10PMXQ86Usf
D4ata+6U4zJEtWar1963+/p5kTEE8mES1sNEGUrhaSRHzCu5VO+nAg++81/hBEEGpAWyCTQsURCn
lnn8HUBHOeMIGTgaDKebuVWiD4tORCvie3epQbj0idV/RB3Erh68VJmr5/eYoBQijR9Fq4pfRlZN
P85/KY8xN4ctqS1dIPJ1gI3bAJWKoOxKC5ticJXTfZXjTz1KRx6qpFb7rBdmGqKic0mn7MSo0IdX
vFJAXkUb6vhJpGYRYC6pddHYCvdTAKcMU8Eutt/rrWmrkF5JcFekQ/Pnk6VdDD6VuhURa1uz6v1+
BKSK+vWY+zqqrrCD7ouGvs0uwOpkj4I04AxOqgvb90TkQO9olYunfG5wJB3PdvQc/B/apY1q9I/S
cLLt8mA3FLQhAfRJe9BlPRyCKu6jwMW94/wL/l1z3Lxh0CYkUmujFTfGzRVGr42+8E0NIH7BDnuw
DIH1/GgF5XdFAf0lD3qrCEu43deDsms3NAraCVE85Z0JuD3FT9ZHBjcyUPiuQwumAuJlEgeycGm0
5Nf5L3siJPy+OK6db17QNh8ynCKd2mBC5qqvTYyG7TLI1JNrocZR4c449JfCwqkBCeb0GLlVE2A3
5zPItZZXgq6W7rXA+8mly7u+bLPbSiKCcOFVnFj1bDGKFOtCYOFv1sEw+8JPOfSjOM6dT6J3X5t2
qR58jIOjuRvbQ9Yll/KAE0cHsnPke79L3yz747Wn6FLaRet1kWo0XGDyUnjYhuslWrNuN33qgul/
UAOHiAx5fL0trHWA4xExQbYXKaueKlY6FVAm8kVep/5MB7fIAtTSFkNLH7zEnqrbaelsLQ/r3jS/
/fFKgtuNGDZN7jWz3jzrjNZDXPVdFxkVmGLl9VaoJR7RLMW37nB+rFPPGDEeOuBonpDobRZRUFIN
6My5i9K8H18So1SvhT5WIUP7V/XSphfKeCfWEYRJ7CDQWyIZ2CrOejZ1DgAoXAtLo3tG5w9D0FnP
0xlNS5m/69qYPM8fx0t8mxN5wapSA72QdBoVss0ZapVG7piCvlgG9GafIgQRGT638fNP88SWRE+S
2jWNBQvl0k1DN9ODzAuKVkRlMTQQy211m2PuvkuDovvzB0nbiw4CmdU65mZCS6NkNVqDjILa6bow
KQB0FU3iv/AEfkEj8g6QGpL9+fmdWC0BDo4ws2guonm2nV/ejE0FTzGy3Kx+GBVmtgveJXhTKfMw
xRdhcSdWC8Igq1jWv075zXh+UaDf3zGeO8j0r1qvwAZL8AmtbqnHLteL57oxLxUwTk2SpgPXvTWr
oIB+HASGsu57hK5l1M22J/cctPlyzdMO7vRsSj7KyoTufP65vmWD0YOAeQbxmOI8ndLNRCFFZuWo
Rmp1ZoncweQh8nCYKIdXeZhBVcyjTujWq5F5S3FjjNR2D4nq5BWkzux7Kn7rRtuNY37vndnrrxLd
yX/5sdOrQ4WUJenB1OfV88LGXPUirPgpEXXyM5WtxP4NWfj7cVz8T2XjV9VOCWv2DnSsy+RCFvnm
dbIlOMrBEwE0pwa9fv63Ti03uXlwsp5Zgn55zjmrIqoyeli29nKdO+MPHsPr+Sf7dkiQdlQpVpE3
eChbPZR0AQJZ1I0TdbnwxzugSdzm7BKv+pCSQb8ctIKs53YA0HMpUXwTcuih0oHhJstRQjttE8aH
2M31RU8ZeipNN0pWZ/vEyoDan5/im6CzjkNE5XpAux3ji+OnKvwY44QO2xmETSYVKvTDd460zINR
TjgznR/szeZgMOguABNXIm+wFVdBp6P2BlTZo9yK4yvfar3PfW89DVoa75tq4ED84/HWzHM1VcXY
g4rt8eRMr+pxsUycSOixiQf4kjrqcRHLtADdZw2/D6y6uETZfpP0rihcOvw0ocHIvql84EzdG7hB
ORGwIBTR9VxES5tXUd9nQ6RA7ewczIXemYl1yRfmxLsk2aE7TDWCiv02p2uwFB5ElruRSDvtdUzA
q13nSGfszKS96D75O2k7Sq+ZJ++SgiFJFgt083CFOZQ6BvBWBCy5bEMhU/u+w5F8Csk/8mfdh+EY
xmZicl3vTFSunTTX3hmN479gIVP9ZXYV0geMWFkRBJllxXrWQ3pT5D0JcIBX2INepAYyFXE63w45
jKnQlDqoSS+WTR7qGjJ8O95f/tVtCvXl/NJ5yxSg76G7oH6oo60Is82d1U4dUjdM0aI2yfR7yALm
FAazU63I4j7vw2n2B2fPVa+9Gxz0SHeecvo81ObMk7iRWF51ff4bva02rd9opcFT3eLquu2t68JO
e8qVTRQAcpv2vNRCHDIrWbQ9aowmfY9l4XZSCwAKIYbw5S+bmw8ykQl+ebsl112x6zFn70MdFHxN
WT+pmmiZdVs/ZBARil0m8vyp7vQyC3vLVV8ofzttKNGoL/YN1iYflOkhglUWNp4YODLLm2yZggxz
AceA3gNJ/8f5Ob9d0Qh3oKAOeRVJFmrSxxtYlR10K1W3EdQ/Fwkzs7zuKwnsYZkuNbzexiY4SHR1
uBTR0X9DWO16mCFJ3TaR6ffDl3S0XdhbroEdD8p+oc618EJwOrnCaHZxW1hTBQRZjieHCR2G7oBh
I1Pm054THqhs2Rd7v5EQOse6j7TO18M0X5z9Ao7julZxvEu9JvsX7ut/HZnLi99m8z+aVvUZcu+b
v/73u/ZX/V72v37Jh2/tf60/+n//6/EP/vdD9qNvRPOX3P6vox/i9/97/Oib/Hb0l30tM6meh1+9
evmFw7T8PUDyq1n/5//vh//x6/dv+aDaX//8x49mqOX625Ksqf/x749ufv7zHzg3/m3Brb//3x8+
fqv4uZem+lZn3978xK9vQvLDwX+u2jGsCRJkeK+rGNH06/cn+n8C30JhAMzn2uJfGQd108v0n/+w
fT5a4ZHop9Ej/w2bFUgLrB9Z/4nwMzSr1UgLoBTYnf8z86d/BdZ/vRSexL///h/1UD01cPjFP//h
/G5c/L8AzGrlO6yXW/Q4OOWMbRnRb7QCIU3d3LVYAXV33pKxltp2bXG7GuoyTyMFEOWEnliS6qXN
kBJ5BJCbmyZuTFNMQXeBD2T8TKl7VGgOxUF+DW/SCHZdY1T4MCdZTGk7ydMYZgmF9H3jCyf4Nqsy
W22qEqN75y2wXu7B3y7atcyruczDIemT9ENRxoP2wKFuB0loVWXT3DuFneAPm3nG9Zi3iSvCsVnh
b+aUihe9a9Rd4w/1MzJoYrnJhsL+xCPX2mimBZYc6ERV77xYdH40JN7cqbCrjab67sjFQOBGolwX
38ceQGMdcytj1l91ZZXxI1tItVdATWp3rzKUE8KOA2Xa+Z5w7ChAw/aLnVaxezDLcZyvawzlAjQP
gjLeK5cUF3MgJG4Ik12/kO2uCP3agM+08zGBSg6VOyXaIUkQRo9qIabkoZRB8FBZc/W+LTBdOfSd
mO71cmowkc8QFgDK6GdfpVzki8L3xwyxVpsx4BixrlV97vr7atJ6+2DneC6DvvQNHDlhcA3wEXRj
LB9ss5k+t7nbuqGV9V62L5M+M0IHQ00RJhD9f2VKqo8FwACMRRWZB9Ahhk3c53Lum/vFrTwbOww3
iXddZiQ/68ou8ist1l6qUncU2rlCfItLUNwBR8QOrJB9n+JE+0kRjryOo87xkvbWxNyh38V5Ku9y
bWWgamZfvqZWMd60rV8+zJ0mO4SmTevWqOXwPbEWFQXZXO7Gyip/gF+g2N1VdTXviiIP3nmoy8xh
rCYaKoYxOHd6PudfS9Gzarx8juddi98L0+Ho/SvJBlMnB0jmLjR7rUyvHOSyRYTwgHhfjU2q73vM
0q9gIBC5OzIung3r9AFnOcxAMFfVkzAdO9KO1tEH7dAlplOGjllM2S4Ridov3UpE0G2J2XRtFPK6
dwZr2JVmJV9m2WjggTO/+TTIDjGnIiuWV3sq+3E3ZQYmmdIeC3Q5kPZ6RHhz/arkC8vBT8f+Q91l
2U8fAobEZjIfP01pRmlWtpb6MAjXK8O0j10jnLpOatcqkw6owrhPflJDSl97Y/HSyIxns7mK53TI
o3lSLbT/pPQjSqn5c029XYZJK7TnrnZyHOxmO/ZCX7h4BsdqLL9M41iIMMgbXgAFUuOukrlIwzrR
sp9xY0oIDmkxmWGQWe6zkRfJK11GhGZHN4+v6CD635yxDAKIbsL/mMlawG2Dzvei+4k27nWty9+V
iRf3ZCF9/b1KtaQPtYHPQoE7Kk/cG6f7BCjWh6zMm5ceMwMZ2p4wbyCyob3ojLb4pKEKIO+9blDX
Y2PbWoj4cvCQVaXT7ACc53OkV0Ov7+2uGDk5K1d/52ttHBxyWRQjfqRTO9ya3Srg6A2a+NlO2vSr
sfqlvKllESRPTttVgBgMXcX7AJeD7vsSO6xo4Zj114TvsIS1O1jLvbZUWrybldYbu9Sqih8c3PZ8
6HFYcndDpnmvch4rb2eaXG/CfGz6at+NRvFquJqKI1kN1ac5sEbkc5fc/9HXqn7yJ4pKYel0SbKn
Q241h2pI4xplxk5j8Ngmaw7K9oOHuhLpx+Tr5QEbpPQv9OHqbk8Dvfns4ooqbqU/ymrXwbq4rxNI
WYfWMRbkqWG0pHuhYt0/SLeAwSGE1floJk0qDl139l8tE8nEMCEDRx7GGKvHde8Gh9QZzet4zk0M
yIw5f0IjyAJrn5Xxc1xq+LPZVt09dbJLPrumbNLdWjZLrhl0nHdKt+P4RqSWSYOQ1yYjKu4q23d0
d9LI7uLyW6VPlrfrJ6Jc1LGl7V2b0hc9eBNFoJ2rt84cwSMXz3DZ8yQc48btozmlLrCzcUED89WW
2m1rN+28WjUsP+Da+6+NOchfS+UvDyV9/monYBh/FeC30UVvXDitPHC+OypaSxL1VVK8F8Dth6g3
7baPlgBALHyCVr2fhsLJryYHGzZIqh5pGFePHImrfswchEDruDpY1DryqIBE+5G3NnJlTpr4pz+i
R8U7Xehd9RahdefxLV+bru7vhsxX4OPmRSH3MPl5etWKQn9Jltqf936Ftf2uze3hRk2e2UQubrov
lpfCphS1LZbQEZ3xHpuZ5J2n+qnctcokK+190fs7fW6Wd7aYAsilSHpyxBrT8rNMkuk283KtDQcl
jBkbeiWHnVoq+Ux2YLaoidve566erS9k8vggOdgfqDCdkAAPKXHYnwZ45y+ajg4t5Y5V69UbW+96
MrilhW3uWF2km03iHlLNLbvdFGi4Oem1pX+j0NAbqK1M9RD6deU+1QoZjHAZOlvcI4nQWqFV2+pJ
K/g6ux6i1hA1XBQ/0qMynxf+QTtwhukZKvKZ8cpB1RS3eJ6YnHL9uOwx/7S49PRF3IZ1JQY9FJy/
7aFJepVC+TUG/iP6SZ8Xfxyqfeva2mOAV0WFNp/Pqqm6dlIRTWz/LzibDQYZXbNoobUMEnUjTQw/
+B1xuefea35J0Fd5agc9s/bl1KKGS2vIuMU4O+12fpt6cRT7TvY+WGQas+R5I3ublKEHOVeLuzhW
rgUtJoBTniqCZjgYevF9ceb8sZtNiNB209mS84K3GLUwlZ6N2m7ULVji8YquBTARBUQEuIqvXI5f
OqdN6OdmP+/gehafDSues0ijsXpfDmqAsO8tMttVUiOAK+6Rnxz01VFNy4T12hSBsVzRMlmcsJba
MhzENPcl0VsgO2svGSWguWWkXZHmjQwHW9XLNc5yXrVz2TQiInVyPrjZ0lhhl/L8UeNOg6c8sLJx
77VDZt/PppvMe5AE5rB3eg0HhsklQ+Z2OprfMdeoDTKK2P8miiT5KufB6G5B/dCdaSuc0MLCF9oL
XsF9EaV+6kIUlyobDqgv2D6t0nF4xkmvT26XrtK8m8oe3PG+X/x1KymjReOIisu9oRDuDQe0ivVd
4/dKC4UajZdJKeuF5knxdfIqT4ZmI/IrB5Gs/NBWPnodWduwWlHUKEgzEMaqDxUIBJJaNGGk80B+
6tsHy50L937Jxlq9s+xiWvYaRCHvOwz+jMOGLo8/vF+CzFwwR5iput0niRjTj6THeXkV/2/2zqw9
TmRb07+IaubhFhJyUGqWZdk3PPIEBPMM8evPi/fpfUqpaqv3XV90uS78lEtOEoiItb71DWpczWcd
BoN3MsmBrh/6runnKBvVWTu2M7LqKBWaFn8H7MzTyFpG132iCfbas2XEq/lgrLGhB4Omyo+yBN+C
jnQUmzMnDwa76Q14vBRZxZj4Yd7dJbuSP742uzzbeYjIPmjqL2RGvz8Gh2lmsrRnILmXtBmva6qe
0jDfNeZCHpmXFcuj5gzsnRSYwgBZ0JuzzVhSBKtBYQhFpt3FTtY9/W72/qO+9//Yzb7pgP/YHf+/
2Pduo7H/9b+7y3d972NRTz8vG9/tR/7V+Gr2X5CsOU9hm26uNhvu/a/GVzP+2vInNnkqJgDbKOd/
Gl/7L/gFRF8SE4A95pvG1/oLiwvsN9HLM9sCjf1PGl+srt7CQrS0G9cK8gzIPNcHYvMWOVn6YrK3
YUBQK0r+jBlc/H3EHI7zWlrM6gsDfCzoW8vLIk2k7YOadnLeW4vWDr6nLdCuUmV2cHAc05QJrTVo
YdKn3W2XOiWkOUx6vvVJhT+h4kjlptHSaT2oRZzou7HpWx3kWgeMXLWsSwITTwu/NJL01Iu490fd
2JuN1+v7Ks2zT3D/NCZOZHSm0Vy2seFbU+Y+OHYvHvVGbBFanVHU/tiqC3/NYmc2hCPhXstq44Rl
0GRFEJMNMFA6G13s50s599An4vx2THoFwphl9NohtdlV/NzLtJu6URx7p482vRlU6fJEzFuCyYkD
+4HHp79qAkKgn1SioNysvFo9tpqJL0ectNL1p2RRumA1U+9sYil0RhqMfHfR9NXP+ZZrkOlVlQDs
zqrwF9nXPS5kk6HfWuhfh6DA3Mrlip18iBbgyheRJJrCaWxPyaHlFJx2rRTLCxKq9sGoeJQ+XgaY
ta2kFb5gSmWWUDS97qVMLPMLBhLWs5Ms89e89drb2M4mesPFpr6zOiNVoqauUXC0HKZG4wXZNIIR
EwsVe/LQmIU/NJ5bB0PtPntJf1Wnwkc+VdLAZ5GnqH7bKEAKL+VyRyzSVYxgKV6TXYp/EFdRtSCA
ZnbsRZeFcLvXTI/YqV7dtLpXtXM9QSZx5WeZ5vZBr+VwIwXbJf5HuqUEg146lA/lN6non9wY0NQq
x6ABMbFWivV1vNasYW+X8nYZxyc19k6poj0X/U/RzHdt8lzY2U+T8EaRqC/ZWJ3LKfMr6d6Ow3aL
OWWymEkeTv2zaezjtH9p82LyK2qKed13ZnvPRu+TPN/7hlft23INNCafs3Oql5x577j4i61HZQcv
wI3T/ZA3Z+kiHdGNHHNArw1F7OFOnAz6Exor49EuZP1dqP3RIK8U0+Jl2aVOwcCmNrSneHIKXAW0
cJpV55ExHAF8SCjBSxTg7HDSVuUFukTmm+34S8+7a9sVdxDwmqvK6kUwzf381K9u0Dl5NMbjKU2m
7saZYMEkjp9MhGN4507Pdv3cPZi6GiIN3UnT++xpr+qKSZsLsWOnmU0wq58hhIZavH4Gow7Ljgfp
ULPHd6te+JL2F5dAykd9eLRLIlfHzSq+8YVa+4P8apvTfSyHR8OZI0XYhNPgQdQAa+C+O4ubwrYi
LOwD1Ulue08BBDF3prfgstJGmWtfuSl+fNQJviKuQCfwdgBUENYZq4md16dBoVYHy8jH0ORa6DkO
9VA/jsqntPiuj/GVwaQ/WV90WxDr3X536DjU7CqLiwjcjujEA0jN99SmTEpSAgIGpfKzfvqSmvCD
AHKc9HH2tKd2qep9anrfFMV75VW7muC16XU6+RahTDslv589cwyyrn1y2mIK1HnBHa00Asdt7ksm
t7FdYa1uz2xU1Ys9DOcJ11AqTy/IFxGVQ6MfB7vZTZXcm8qw7JYsDkVv3dIG7+14/mmNa8qIZNT1
e1LaZkQ6KwL8JL/LTHfzXjsXU3otVSPex1Ze7Hgdywi8JL9ainF5WPir53b64gBKUORO16uwbwyZ
fwYG3dcwFgIcOfZ9Ph4t6T4iRyYDYo4Q2vpS3qpZdsJ/O6oLJahN3l7MPG+YZXzzUtfvNTn6AHJW
5httUSELmlai2h37lE+dHcmY5dq/0KN/JRry4FSleKzmdm+izDVL475xslu1PBOPfcZret9MxdNS
Ozd0h5jMoEaamqBpu0dHTA+6Mh9Ndwi1/k5ZexlkycO81ahtfqqG12mqOIP6sXtkBnOdsOkrSfK8
Gt2DPp+8uYumDjihoTYqF7+MgwrP32XODWzN5uUqkWeH0VenlImviexWivbMYOdcWOvBNFmNcx+t
7X1KEnRtK2cLnwYP0JfYPKM7k28DBaous6CvSt+cEgdtNQiXGJywdlSZ+ytm5OBCU6dHom3QFTUr
m0pRAoIKIxr1+Fe/WEfh5odsduKrqvK619Ky8506uQenAQ6e7E0WwlwunybwMPzD0hahiS+thBFS
btOXz2jlu70cmvNQmHsrEz7nqhxuwbnOffy9K9SzRhPrVnU0TGUIdy+wxBJ2Y4kCQt/LfPzWZtZZ
Xe07ugRfN2SEPiGymoKd95vUj56sbp0FMCjxZX+nlvpuVq9Md/Jto99pTXrw6jLOfdzo0ldDDpAA
lbnDKzfvb/OYrqEAblzV+TVr+rPpmC8S2zxTji9lpl2NK8Jmw5S7lUnbypymHQb21qWLnJLivQrH
xH7CS0z/7M5aEujOWalwxs2bW7AqNtvaKD+NnfXFlR1AtP0dmwzgheGb7MZo7pX6G6yfXe88T+pM
wYJIAR8bwD/XBcmh8ygA0+OufqEDwtk9U+9WFGa7Vd552rGk9+tVwSKrdwqozKD2ocsU0iglu2D2
mtndK16lPPD+lgSZa31YDi2buabReA62CaybnBNPAV6fvUPiqKEyeYGlZi+d4vC88nMyt9q9UvDX
r88q/phKsKDGvkHwzEixtUSoDJHVeRCWzA1It1ipVu5PsjisxgvKNfeqk8vRnq1raCa/LI61XJM5
DEDdH4AOrHU+1NtZmjMecW+17rNZlj7n4zPD0FNCrod0V+9+iO/cxPm8iPzYel5UxoW/LN9cQuVp
pZerVm1CYY0BaZv71shOwkuexNgIH/pbUEoRjSbtMYVf66/VHHZC/QwFhJEXMcyiOXRdfzMOmp8p
rKR6OGIVxBttWBHq0R8JDmeBZWXXvTue5iaHoJnarU+qLPav2pNlt6zNmDAuYxvTMiw5J0Z8NBzO
A/pn2R0ot9IbwXez1R0Y5H7UJvUuIYNbGKOfaaEUP+q4sDmsoXzYNXhXyZ67vJa27RcTX3B9ZEoZ
wdcI2vyrQV7jzq2+NAnzXm99cBGAG+tXY8j8TC5b2Nk9E92QhHjG5F+saqJe032xZAxFMCZJzwWA
UAYDS3UPtqX9GO3koLPB55N2LmoKWuiZGU0YhMcAj9/A6Y3IyqrIKrVQY/pAkMOdxxB8AB018tQf
XJtzuX62idoV2RfZfE5Fv4INZ+VtpoCGgafPtgn5CHwhr/2iABKjBb6Zy9Fx8ejFT7817JObwhwg
wzk5ZHp7FLqK+QVfdL3KXAgjrfU462r82Wo4j1NxoCoBmteoSLWgsJWQILIwoSEw+xUfwSlqkh+T
bu7kOvod1SNmJcF2uC4GHCkuZJF1WMWTj3sdr+fAWafKTwwDQ2kkZuR29zN1930mVptgtclvZWP5
MwMpf2iN6ybXn6f2p2KSEVLfTuoV9LbQi6udRwLELMyoaL65y8Jo/OxMr/g6rZ5LoLvF66XtS5u0
mp+xNR3z8hbBwcka6qsehuoL6oB9jwlQgXkBs3ZSE8qYTV8PB9N8LDyKrSE52kO/h6Qz/kQxy74z
NLuW0I7aooFeZEG0bE0aTkKHkdPP+NWUObQQL0arUQNXdxneRRUE++eMMcMRSkng6QKFx1D7KRju
rtLIHnUG4xH4jsppV+XtYYbZgNFwkLZcH7KCV6dn6uL5mQiqZQ282fnRA9WuivpkAeh7EitDUKKB
U7xo2AsHMEfgOl86/bcMNHfRjR/DOM33FTi80XL+xCZzvvhkOj9Nd/3adidjpSbH26icrtBmXK9o
fbN1tO6rhaxxecVk5ScGZX5fKzsicch+pBSqPFoIVWeRs4LiWB62ADJHJXG3E+FW7+h26vf4440p
vEMccLOFB2WVx3T5NhfLoRDGtUi7PVz8fV9Y+6n7mahVaCHBsePvAGC3gzFHiTEHojADvMiDpK6u
EqeIbJBTkVaRNj30zqEsH7hWz6dMDsrUerY5dOhV73WvpD0jvkevrjGO8EfXOZhJHsnpl5HRVOjr
U9fb11Oinl02yxuzHPcgNrtx7u4Iwg1EKVrfNURISoyBfEG5X+30VRsVn0ACrFg7Ldd9Y8oGQGiN
KQKCXRkrjwaYX+NYZ2exvi7rVB4S4RwWOLPH3E4gZUrl1nNGSh9ARk28FM5D4aIATdUAguHOUZQW
bXXRvRpV40PLuKsSUMb8pInuDjWJE04YV8HGQz9xqopu5ybVtdF0fp2OSaDZK51490smmq+AgOu4
qFqY42NaeBNT/lT9DmleZmw8olZcQ2nBGZIhCnjxfkppNDPd0Xwxzl9Tl/1cr7qDpFQsaYsT9ZXp
IduAUTDy0+2RSRPlj1E96az0kv5j7TRvN2uqS0zqdCp0ukC6mzNTQ20/ZNkhs8b+4FlYhnRW8ViS
vdViVcsCdmlSA3PRMBXvikjbzg3VW384eZ/72KV2J3D24Up3RiMoklr5Sa4AcXeacmag/h2Rz54B
i8XjX/bebKSh7abrrm2RJhubsZ0JNBo0ORuN2y5nxW1Dpyuq/QTWac9ErOEeYEn1aI7eLu/d69Hs
PlfreijzCpgMqyXZpgmnnBLgDvRaJtPeacngWLXWC5lxBasAjK66cEhEftcaAu9YnWp99omlLJii
Vp29X93zEJtYpdgEzVOnmpVqH7Pmvun3Y9rYIaMX36uP9jr+ktlxe3ZjJN1NeC3MjAJG78QqGfjb
y3Pq4daD07Hbf8nadkKaPcbDr1g3Y/2wzrMQPoKoLo5QnbqlL3I5ugwxG9WGMTUqVF/S44fWGZEv
AR+reTvWJb1UoUOd3eWVVu7KtKi9G3UcvI7NQluuR90ds2NJzfoSx9qSHBJridW9XdtaFgxt29xO
5dIoZFsU2jmuWk4fsgzgNkGNbZRw0VbnDr43fQFGHtzQjZD2Mks6i303WMoUdLXLPECYZCZtoe7d
VvmNNca4uJwJlHeufleBoHE5ipOrfM18/PH/Ecph/c3M2WSEf0Aop9fi22vH7foXz+ffP/IvhNIw
/rIQ32PJZCArwaXu39QcTf0LxdHGFYN/CTHBgdP739QcV/0LYgL5LXga/MYoYZP9NzXHMf8yyJHE
5gvTq423/R8hlBsr7X+IOZC/4WAiKtPwgNWR0RsXIi+FN1rmvarhh93PMB5dFomj4LDp1wuWJ2eN
TcCNxh73NL/O1GI4K1OpOZ//dsP+gSD025b/8jIgGW2hPYC47kZf+jthuqKk66F/cBndZrUbL4vp
HWsAkNgnIjb+mkmpI4xxmuJlbG2dzqdDdBQKO6ebHJs2vt0Sts1jnOA+F5hp0p/svGOeqK7txB7q
mFVy98E1gyy/uXWgw5ahQRAmsovnaFyQvIVgEFvZtRFClJDQXqp1Tz7acFMzFr6C0UqxmcfpQz8M
dBuYRBxLlfpctKZ2lUwwijo2b8d30tj90HlpY9H//XZul8a1qQbUXqjg7x0xuHWaohmo8QnrcFZ7
8b01EeGSGlPUD/JeINI9Vr0O31fRtEMmrQ5z67H9SI1ySTD+fSEojDCG25I6L5WLOQUbu/zveZ2n
5BTKcfWTrLrizmqVOYphFxUbFVSikl0/snK+ZMT//mxyAzZVuQoIf0H67eJMam7s8HxsQ6o+/tmJ
yVYv1CifXILIXaxvCr9ux4+sCd6xJflkqJI4vG+BbjaON2/fZhATXB/cxgirJDHCUlm8FnhRdw+9
K1BMD3PZHdXKnf1uHs2HeVwpfcalvHfy2PuPjQG38ISNdQd8CWVety9eU1u6nSXRu4Z6owywZx1F
QBPQjDbxa7V29F0yVLU4dUJfx0DaS/HaaFIzArtpE+iI/94X/2+WOS4pgJ7sXTBloSraF8t8RkIj
YxSdoduaK33T1LcRxO34OhnzhIm3XcRfMnSSAVYOxU1mxuunScnaJ2ajUWFjOe7r09p86cxFOS8i
s3ZUjOmhRSP8wYb0/r39vS8yVrJUNA3mxRMcMsGIQJ29ENPIkSaFcVHQ2gs4EMZ0OnSzGzSq5uO6
Nh8ZRL9/eRgYbRpf7pOJS91lFEXdSkgabZ9FrlTViPHimgb16IFfEyekfsnKXv+sjYX8lXvpclhq
N71azCWLctcZPnAm17cl8mYf4QowjeZR4afMvxdqnVEkQl3WZIlggYHZ5+1is1RrtrXzYBTyoYKq
uJ50duhbueJjfPSmth/9gagZbze4mrzvMX/JrpDWatNnrG52dZVYStRDLmq2MPVuigx11c6KZUBj
q/VyGfZ9VcMrM52iAMhdF4ZkH7yF28N7+63QPqIl3djp7JKXpsqiQOycafkUmdYwHKZxHg9aBfQ1
p3O2m9raiIzcWGu/0sX3ZZqUg8sc7qM9+pLDbQDHoWNx+MXJxG/e7hFsyUlm18sY6XazSCQJbV34
kyq0a29wPlUleOOfv/Y/PEwOV4y8CStl7omY9u0nGmO3NNrq4YttkhOlGjUWJsCaT+QMVO4Ojw2G
Pn2znFtZN2cPpuFpJSr9ZOmDg/qs/NHrS/E8SUAkRHDiucFnNHQm6yrVVlD/tOzLgwUiMPkpygMz
yAhDBsZUnI9G8pclC7HDmO1QGXH2EhVwGbPOVMwE6IqnaOiR8O06Ux1Cux77F1NJ2ivcAq1D7EH7
yZSkOTSSrMu+rJ3HuW/uV7NrIi9NRr+IdfvB5NijV7bmjXTp3sa5Me0adtDdB3d+u7NvXzj8eNjz
tr1v8zW4XEbegGRh6ObIbbvsl6EXAnR1HpmvFet9Gqf6QWfBHEdLLx8cZf7uVTU9H4SPXZ+0Nj7O
YlXO2HeUT7VrD7f65nk3MBxEURrL9bOs4SmaTGFvxTJ8chIlP05dfK0YAtMx/NALuKcT8UcAmB/U
QO9f4m0ZYSDNCB0qxuX+oA9u64pKm6J4VNdznytjOBlTfUsltx5jw/womO/952EMSh1nIpCyN2fL
t68wpFbDErG1RPqyVC/GoPyg6MiIuu7mb2qSDXnw5yf3D5+H6hx7I84B1Lzmxed1zYSCIx9hvEDA
/oThRv5TkYtzZVlE9Lhza32w4f5W6b19U7YRJTILZG4q4QwXb4qTi4o4sGSNmq62gtFwEia/dfk4
ZznGYuvk3BAxbD62I9xVLBbhII+EH+d0vqp2NzpD8gScSwL5sHwUXf1+1XFlFqIAbERJQblcdTPj
aaXP4iXyCiPfx6unPScE6fheYY8ka5FSCPCr/RyYg/iGXvXhn5/EP308fnpUcqx+1v7F5lW3JXQ7
4sIiPGyWT6rSaF+JVNwrJsrxcOhxWVuU4QcwdnNCuuV8oGd6Z/YGhYQKn94Ev2E8KS5fPOy6qi1O
Y476mprFd0fPeurMpg0KAs7GnZD9kzdVzt2AjC5jpoCWzplujdVy80C4BgDN2MSKb4ti2DMjTz79
h3dnU/BhaotQmUKXf96uC7sYM/ycWyOyKQUOHbqJ2zqpAc31tn2ZLeO7C6HjIWVVRVXRq49//vT3
JQtcGX5xpqq4M7BE33581kNJNDwQdwHSojwo9Vh/mvEfn29Ez6pCkQHOESRMTFEZ530jGDTW3UHT
oJ34i+iH/7j054I2X0uU2zZ6v8uuNonlqAI+mewTM6PGaVBKP1br4Rp12AxTYziPSmUe/3wb3r2i
fChrhIIfr/6NlPT2LkAOjmFOa2aUJz2DOuFN2q/BsuR+LW1nb05z+d3xKu0wuIL/Vit681Fhs21H
b3YPNPIbNgBd1NwYURevwZLOtp5Oth0NsbEmOIBIKYI8Qxx7XHW1PXW1KsojFMUWVxP+l3OqTPV8
Z6Ck6fEDJFeHlzcuP4p0+O26dHldm5iWnmh7LJdOMpm94o6jj0zs8y0cVhYtaXEAuNXM5G+SaYjB
UQ0fmxtT7araLo19NvVYBgMM28elUqGjD5PurgePAaAX4alJ92DAKXF2DULZxyybBdPpbJTxvp91
IHo8iyAk//kBv98F4JmBvNDJQreG6X5xf7saL4dGG8BDSLiPDxtaAsFEtEAO6ZSuhh9XCVq81OgH
mFAeMui6rhw1cHLTysMVpcuwn7Okv9UqfjJoYKA1O2NdGcX9+Urfv4p4BRloMNm1MEa87P+d2h6K
jEFVpAD+7HIc1o7DqH5u9cK71onPO7ittn6zsElcbT2L/vzh7w7NzcKAChM7RlAv+9JWgPTuNM6z
zIlAkpWHvEom0no9cio0mgdw1fYDe+Pf5dPb1wvG3uadYG6B7RjovF14AAy9raUGUn6nGr81irHs
C3peXNVM9RwbilmHsWnNB85UNAWJp4b5ghklBgTMC5WhvKmlk++sZMuLKK2GbNmsVcIKzyW/TKT7
kkKN9+e1p75C4fJBifEupQjJLkc9iPLv3Fi+xNurTxkZKOqYqVHFG35jdJ73pFUGDLBES57LhZ63
WJS0DGJY5mcPr7yApKJh1yyNA3qEJifC2zv5KEj6t6Px25tKSh+GRJ4D6xWHmO0p/93CAMgE4xsI
C6h5CkYenHvI2IDBP2W2GdefFzNV6yOj5AabAX2y6xDWgH0epOGcBotJoa8oCpbP/Si6a2/VkxhS
obLOV3PrTZCbOgjP5wY93QfF9j9eOFLv336NCB4vfdh4E/TKnhSGOO4Cb7LF6bYK89H27irHjr9U
QwsLItYKrLOYZLtaCIF5/jr2VZZsRzXDbfB0LUVgDJLvK07iHEiuqDf3lq3i7lF73aeOqagfXfj7
3ZvTSscEimAsar/LEJO5GfAT0zSJw5CKF3BiaMMrzoS3WmEk95W2bH5frvLV7BBLJXraP7l1IeCR
LdWNGFjYf17FGyx9cZgAC6v4WODCheJXv6i4BmOi66Dmj2wHi44kNpjz6Et2qm2rvybtgLlMnzon
t569Uw296qbQ8EniN0dHX5OP4h62w/PidWTHtYmSVblDGKa/fR3XohbwWBcqnKzeF3DL80Atm/kB
Yky8wRD6lZHkXTQMLawnuxs/LflS7BisT6FEU4JhZifvatOAntZPxQdl+z/sQHRALmM5vOPwjLq0
HdxYpk6ntjLq4kkxr2vgax+bsKy5Uxj1ogEzstT5rKzKsLfgXKmRq6zG8jVD95MxhizJQUkXp9au
wc/AkmMLweQO4YG6Bkou0/Ik9cpAMOu02+icAMs6KmRGmZnRtXx0q//hwTNY2KpJwBE2gItb7TZQ
uAS8igjOFNPMVMd3LrHdaBFboHZn9fLa0Kkj5il5Urgnd0Yn7IPBTG0PsfMjP6533g1cBVs6huBb
cgxf5+I9tHl6ZE/zHqZQUI9CraqbauBp7DAzlb45GFo4rEbPKF03wxjhEIhSr9655VJFaTuph2GY
W3ye2CvoTBIPaXC6ebHkTFADiVkfkzvy9p4ca9rohan42uot8hwxfMvqRXwpSsd+/mBtGe/eZlpY
fD44tza/lst2ohP5quSd7UU6C+yWoCfj2kY6GnlVkb9OTg/PLG+bUFezlcFG7P3MkvkbD6LZyX5N
HwYc/D+oGP7hGAITY2rADrchY5cYhUAXrufMWyALjN25w1XynPG++sDKcqfDi93bRTG+eJxKN+wL
K1SoyfKRGdqh5KvcSrUyP7imd7AJiDVOxiCPGIFZPKC3a35CA7ioJElHDFrtz6sosx2Dovqamn4K
U6VWPpn9x9YV73caIF/eNeZim1LU2pbH3w4+BHXosEhm4OVJzD3Ap34YqsLZi75c9lpallceF/GS
dUJcNb1q/5qN/BUdohS+XRHznrtDd62QtlpBHaiuLL23bxSPFIkcix6Eq9AW93U5aShxlOIoqyZ+
qiddPHHQnHtFds4Hd1H7DRr8fe80eazbQnaYrOHleIm65wXObRyJv3O4obwZi7Rh0TE2eBLelmCn
TISp+gMTiWTHJgyhk9xl77iUQ0/Q3ErL6Rcwh6VPps3cPFcI6ZKdXjFPD5d+UvWbVTWU2VfVaem+
LhomyRPjiL2s1q4PJrSZCVNx+wnfwPUlRqfB6KXKn+sFKnMyplPQNlZVYSChDU04egXVu8DGEDMV
lknuD9THI7WbOd/lo5aDP6cOumdCVJavVuX2JNPlmQaqmRNmhU1yModTPWmoM0vomPDMFLkztUXx
oBFY9UYYNoviGJvqfOPoxaYfQKp0z63LjECILv/ZjZkhsEtaRjrXKUlIZ6bKiQ86/N1uV+pD3/MF
lTE/UiHkmMeo3a9M12dsv/lyRO6ucJAYD8xu0GoFFG7S0W7MdBKb/1NfG0G9KP2Cpam3cbQcq9UC
AVOdXsFYlSuoCC0cARO5LoZoxDBIZYZGW8eqVwXjWHPYlyvcnRi9b3forXY69oUcushwBey/GKly
qCLUuEUgqagnrWbGFuaySG0Mft0Ww4G2VOP9PAyNtjfyvnjg5rEddvl2o4h/UANW4yZrr23nR9nC
Lv6oO7kQVW3hy4Ap6ibdYk6JZOYC5Wpau6tStvSw1DLthLtZFWHPznrRWrwvJQ4M/roUTaRxiJ/M
2siP9I/aB+36O6yND9A3sG0bfNM2mxf9ump2Em6kxDtBNMOxyOPkVAlLDQs3u0nGuToaif2Iwi8D
TU26q3LprMPqeMqeoYgXJsNqgwNl/c8/nw2X3dO/rooaBwdcZhOXIXFNy+7fyiQOu7Wcfxb5gmxx
dLq7aUyKFwsFaPTnz3tXu7DD0alxwEI9Jyz6UkjX5FNa2d3khK63eGfMNvJTp6bFF7wJ9SCzWtYG
fv43csRytZclRltqOm1tlpbB28w1nAgmkcpne+3KBwtm3qNVIhIMGse+RvXOHtHm0oGpjebJVHEv
/2h/M38nIb/Z4CgMNUxOqJo5Kjgz327ZUHitBounOGy0UdphbTqde2yL1i4CtxtG07fXND3FkMP7
vVoY8rHl/cPPepSqF82WNl8viQvZO59hWO5wnbMZfxZZ/QVK6oyGG770kFa5EWhVr74meU7dPVUw
pf3W7aoaq8VmeO4q80qJraTcx85spae27xFKZzk5Q/dpubGgkH3btS8bp3pJbTmz8Q19U+0B71xc
Hho1EwdMOYY+rHGQKMJpnGp5TNyiGu48tLkdbDrXOm39tbfT1U6zwqpLaiiZciq/NY3ImghxZy7D
mE7imzO2VXFYsOfOsb3qKBwLs0NzZGeaNE9CYojha263nmUONLbLE54XoF33gw2iGJ4AYbpvmDjZ
PMkRLVXE0aeVp0pWFbrbibHeDim4dVO4BvRaV80gZYhJzq8moZR6ZC4CH7Ea3G/ej/Y2YILpUiVH
xmLJEtiMbc2wwHsHg9/Ww+6sQX8J22mRmDhNRebOB63JiurkFJ65XouuHHEdn2Wzn9U5vtZ1tvZV
beR2r/WHuPYoiLDz66Bwx4X5nQ3IvbMsb2yCQWTlzlgwmmDeKNARqaVxABdrH01jqJRDXOO5HxjC
yi2fgPr+dlbKTaxv5bhMjJ5qih3MP/2LmyneXS+SzeRSq3OUO7mE3RUj6n+qIOXPIUTW4k6pByT2
hJFM10s1D12QGXzHerar/lAswhJ+XDtKF+I4Yy9hj2Jdj/hTtNZWCjDsj1C48J/vSojPVuxg0u5u
dDmtS6pHGKRtGcoFR4knOIZjf+c4dTXtYR7OXbjWqfIjF/Sux8TizAxX2Zt2iNiu/aQkuPlH+LNX
yE1KvUMHR8DxgrDEBCWDWNhdoUnHeb9YTWQ7pp6nECQI7MrwocTEvb2Do1logZGt1SdPgC6dSdQl
xdmB8IqjgCoImKfRH/ysQ0+yb4SYJ6wWc40/zPOxA9XDdSASSuaKqJZN8VBxzJIPVWUkr5ZTXt31
GtYPpF+NCm7mi6ZXSCF4dfV5dJJrMhB05AJyyR7wIcpM+JVuvJz13pDNoyIbe/PM79X5iMkMRFJd
zquyXyoLJYXpjuj5sdYoxVmu+LGFLPCSb200S7GXeo4fi2bjSDkD6Jc/c8QZGSYWamqeymayGabw
/7cHDxcRjAkyBQalnrUaTDyQTjNU3CYfgxlAVt7y6v0XZWe2KyeydtsnQqIPuE0g29W79w1yV0TQ
QwABPP0Zua9+e2+VdS5KKlnlWrlICL5mzjER7zfG3/CPyXo8FtawiWMYjQiptBP1Z+AcA4c6XQtN
nom/GtfXYdI4RGNKJcYHvki0nVyx9UIAKYrMPFLxu7FljfzCgUIYfDshH0yX/b6KIbxoeV8bd+Tt
FWmdFsUsqmRxeG8+9nCacc4UlLLIQcccG9oGMyPZYPr6h3zQfQ0fpnaCRPlb/A4yge9c22YL3k1a
mZ/BOHccb93SxEnsRZ4+uqZu5LnJfbZs8E48fYAyNH7x3b4OEkxGkD4W3TvtwXJq/A+8ThHzTnbs
mIvtlvOcGTOqj5WZo18GWdtHvxrbIQmsACM9fJ0iuOF1avzD3JgoAPPdtpTM86LbxFcYGqBaN+X3
vLPNhNy90x8BJRTjCfEGpvZqtfY9XQrLj041LnCZOXUxVS+SO2ZKZhJGp1ch+UWPiF2oGFcXxEBW
ihUPRlzVP0ooDk02xSjSkToEu/9qg1O6Gj+n4qv93TFs2+5CZ+mX8qvVVKh43FlxTnQBUk84BM44
ZUMQwnzThQDfU8886kyyCQorlsmekqCOplcg+tOHXY/5lOilmsrHGFpnn03MC9wPsaf9f7i6QXtr
aLDQblIkfbQ2H6gPiqP9wRitf3neqBk370tUZ56YJvtiWTta5F3JMXwrgtjKU+JnIUavK4/+aaUi
XrKyXgvMPH0T3D2UrXfBh7derLKs50s1Dx2AEcCtBy+cmu1xxVAyc1PiljrWloPAt4BHUaWDmCjS
IltjChzAsGcBszSU24tEV8oMaRKHBvYnIKgADmkFOh5XxGRjJcqLObJTv424gaUu/Ks3uk17tahO
kyBuYNBMIJin0+Y2Phk+ve2+r0Sn1bucDOHoMtcmHq+os4FUt9SmVGzT/L6HOXNj/Vy8bhXPKAis
0nmpZBN+XghVX0+kiOBd3Tq9vhOelgBmGgxYz1O1G1wruwDrX2mfI1aimsUGO0wrIOwBu1g6VaOk
9ivJT0z2wUaZUTpTfsXS2Bje0cr9JOcZZhC5n8q7cR9ooKBBPb2ZReR7QmiUiQ7YvOuRQ3/FoOGs
Xh+9sjtYu+Pq9PEvWUZ3PysJ8/LAfLjXGLtgWiSldPi/YG3oL+sSrLd9WcycRvfT6zDuBW/BiYoA
Y9SGpxhEiGL4Fs/MvjeDpC6tzLCR9EpeB440/sg714u/xId4LJ3r6LYDBhIj649b79XlzTD33i5j
RARLUrmNaQgiDMOrmmpqnaj22+CShzvqD+tuNIvnFg076mH7qUJciMem8eC/KEqs2yY6WrWlFOSI
7PUOymJsQueGsW9n9VlAwn6As8Vudq9xj/UAZhiQrQyYr3m18iJs2YRQFSgGXp7ewzdkR9OShEFt
x++bWhr7iVicUt7mYg6/o12Le1be7gQpHGoTWKmhGBv8h8P0DfgX9p5g9vhpdPk7/sxG9NmyxPCu
IjJFwcfuRsO99PZ7mgR0tjcMM/uU1bu1/pxXYX8TTv1a8LTwuYbZwXdj7QyYZq9eTqAeqvlgd7b3
mm8ExCT3KTeSPjZQzqNV2ng2w6KyHt3WYl4u4nWx+Bmx3ZwhPzXLcfU7zAkqqkXaDAt0o3yLousE
9cmCf1pzbWynKT4opq8H5pvVfDa+lsUjHn8kBy5TrSZx+g6QZUmQrbgwk1kvHUCa6W1fW4jKYh/8
X6KVq3Ok5rPs190aifvleQ/zY+PJ6dWPWURlULW4UykpqI7aXVIOa52Xd/36XnTYZqb4ynsVJhIy
1aYFX+w4y7m1W7EcOTVCnY2ADbZExMBDEoFTNDrjJouK5O6Lfx0Gz4wHPj+ovcAMczJwkOPjNobx
OhRk8PpBH/kX0eZYD+9BoCwEIxBi8xjt0zcGn/ZjF2rLgvLb2fWhiHDvvxRNOOcnuw8la03Hw2uj
A6dZDl5PwHdC/RMfVWet+ymq1cQAQmsZnPLeD5vMYi1aXvgFw/ytm0v3ggAt3x+xoBv5jOEyGJH1
OZZ9qjbX+Yehk2eua18TteTbCPCX2m/cTEwrC8pGg1LylT2Jc6ucsOEZVd63iq5jTkgY9lG+rfU+
PhkLTkDS9X4xnH1djbipBkd0KQ97h4s1LpKmmDHBNZ46yFDW3wqnER/qOGqxIoczAB3Xrwf3JYZA
kvO9QHrDCLqKL+Bliuil79tyPPZ5xTkU9aVczmrAFffZZlVWnAPTyudpbtzhxgnOHAZD2/pkoiau
rp7xe9RtrAjxGq2DKY8VZpeAENx9Ng+lz4P6gNlUUwv3vqovRB/gnHbZNLzIAVoCBoMxwgsEoI+9
NtAZ8yBjcEi3QUlTIodG33Tq9BxSYGhlpeASOVOV5zVv3PIoWhSSWDRXfi1owtRAXL3TbfXNcWk0
0yXYQpH5ooc84+Q0EbyDIbwUxl5ypi9e9G0i6j3I8s3ufpY5bhaKxqa/5K1DlGRdMkI/23YVvA3e
4HZn6SMYy2hYcsgTrWywog92sQPzXQlz8SfDJ1lFWJlka8r9uw1dlj5EyeKK3jSekrUvuYTWwCsb
6180JTYKpwGbZWtZGGi6KDPOhoG7morhV+EvLL7W2jLeU2mF3jl39+a7txq60tX0EUIpcMAyaa1m
+LWO1G+XTtVzdwpkK2j0CVQrDqbrVJ9ZFvGJkB/w1x3gT83dMYKpfvD1oP1kqXLIQ0077fO12u+6
2KDxx/f3p8EkQ4OjLSlN0X9kXzm8g7frqDQA7FyDwlqNx9kcrTY+IFqxgx2pUmNj8QEBltqbTlO3
KpVNEmUg5pPiH1ONqroN8wCGT3ggxKd7pFJm+z0JHFYZG4M1vb4DBiIUICEnl5vWgtbqged5filM
G0F1IwwRmIeu1KlXvl3eOHunV0MrEWawOIOfQ2scq0jt3bPfxYvf3NRUtGfm3GRFzYPTsYD0bPEt
xmb0pFYq70NTj+ux6EoTvY8ntH5ptPfsKzQsFjdjog8WNlw33WZaO/l4UlZf1Nkc+fv7pZj75cJG
KX9o+pBIqNJ1Rh+Whufqo+MM9LNjoeooC8tZLAcV76I8qoL7AXxWK7/N2MdxmTrjGBOgyN/xKpdf
uhGRRGYSuf5PQhYVgLBmgZBS9Os75nbybSR59wd3RVVlkgqpPZgg7/cLpfwkn4p+aBWexqX+qR2p
zz65aN5hCy3qAwGmYEt9YfT6mlNbkHDrdhMi6UY2XRI4g+OesDxggqwo4MSD3Fs3eoChwsfpNo0z
WrkxM4NRsBNJQtcUd3UKZeqz14RxTwTzVi5UHjgW05Wx3ZuPpou8Tkj5nBNqyAcLDICbNy9UQdVD
60fW/CCFFZ5j6jj30duAIlI9N7F6geQ1uWm3WMt6cJVr3gZbMTDw/EJvp45Xi/jAlgevF3CvCmNG
YcUT1s918J57ALD47WeIa7YF0uPMExN/8dCBZkCkYl4CFC37JXargAk6PECYJ7kciw+yGCgH3Lro
KTEbcZXxNm4plNbCT6CF2XlGee10V1+OSqQjChKOJxZ550ise8RYmCkQjrzFf9Ld3mFaVCiTko4w
T3P0dSxv9ibtb4YkWSuZqXSu90Rdc93WDk8lQwf1cB9LQTkAp7llQ+TW4VsMwysDO21Qq/Qup34g
ej3dAjtfutPee+EzNdZoZb50zC0XGK4zv5ud+ihbGPqAHxbGr3hfFiMS8jSBmSL3UyOvwyqaMXMy
egbRV25DdSF0Kq5vQR/bjMnjdmbgrPL8ddS5FR3vDLTLaMQ4pWWeL1/lznzhOLDw39KZTcDwLLu4
7t7Hw2zFT14tYvxj1HHM2tFf85aMzJcxbnlZUWNRNbTsfNMWnyR9TVEvYNd6kYOIJGE1vIxlm7sX
sfm4Ga2t5ZUyOFoO53W/H5lWPXQt1Qf98iWq5mCUB8gm9kewHOuWTYbKB/5K3+/HvqwcaIJ9lX8r
SwCWx7WhnWLlgPCekL68fMc7JgzPrJ7d+cxdZc+4V5ia3axAefYzF1l8l1Yb5klIjM+WjEO/ls/O
esd4NPvu/GgchvJJbW/4zvOeeOesJaK2PZe1Ck6i6rzysq/m3iPqqb6Wfgsg1WFvApV8d9bPyoC/
SNZuBdE71wXKgVhysybgl+LEtAwPUpjwGFyVwAq5h1Jt9yVjMB5WPXA0dAHAFhz1kSePIxo5Xk2w
06anad4RvaOrwaTvdpYCPrAYDP6RjIaLGOmGn9varj6uXVV+85YK2qo7lBIrPCzeJamFHQ6XRStQ
fVIb+ZnVFLg+L1z48XG0vd/bumCvQNO9Xml0ZhZ43Zxn7drhzmVQJa8q7hcrVTNY4qQdcNweROFA
9SzssnzEqZMTVjuK/sFuRvr2fFh6/xrw3viCdxMvfy+N/z1m4FdkTZm3/aPvMRQ5ur0qCDq26fAP
wDtw9m9MJ9dbHK/+/tpXMap00WJTSTQD+c+mEeV448YEEUJy7SK+eHpsPjubZCHZ8oj6ePThZyX5
tM3m4hRd91hJq4k+jpNbIvQI5Xit26rHuEwlCxZ40YwCQ7JaZ74BJjxY1nusL6vu6l+LCAXWKD8q
/6Gv79pT31d7/hSsGyvYtjPe96Vd7RFZuxM9gdFk7MtHc6MTTC0+DwTzKj+4dWC9ogD0xxOTIwXN
Isop2tba2I/ObkdbypdCHe4Jy3ttmfU4VMdF/Ast3OySWtKU9rkEsoWHGELRi+wDeAMrA+OaxtDM
1Lv7DHhpb5fb2Ozw/WshJe+zLc4njKrbYA4Wv9GWgMlWNNwDS/UDm28NukCJ5hdCm/0S1bPzndkg
MpY6j7Cg2buTWvRbG2Hfuv287VXl0jVtKn/ZZe9+Kcc1lGmInhG09aytKplzGA80+Hg7qLUsra/S
1r5K+1D/w6jbiFfwiiBGgshY45vHyynMRuQh7XHcRbRyRuZenTKTiP2rPe9ufS91ozWJraiRj14L
4jEFTVxYqaXocA581+YS5Ly/UtFFPfryaad6W2nW3+mNecY1moa1ufZysB8nr1PvjNfTkOloAwHk
dfGWTHCtTqM7RlUqVESFuQX4nB/cflnzFDM7XSRdjXwpIEe6h17DOzkwxhCPsOXUcGU9HYI59OzW
PPXxKMYnW2wBXul5W2hpnKGavpE+jaF/i8x46iRK8bq3ra9NCI4IwaUpTlSIJDJVVd8/ok3d4kuO
LLWkYrC24BgvJZwSAjXHgUd/Wvz7zALGBMO9PTgNyK3Fs91WuHAmwpAkf2vdwk/MMHtc517XMGpR
zTCc+Y3LHg995Oosx2e1XIfaCqx3Ze7Z+3VynRn/eF2F8QX0T0lQcGTnjCCUjqwHpZexOgbGANXM
OdH229JSonp9sFBp41QdqCSa2T1ZBBuAjrPipnaf+0HaF+rKiWnq7o7PhqrJOZvGFQjYnZgaHJd5
pL8OGuXME3AKU1/XoOs/w/AW31EDuzKR7SQxQtcDbC6C9l6XHD9GYo+2pmUYq3K7YfKc2pMuvCAZ
R97poAN6xFvbADg7cZp23h5wxXefdjvk3WQKr3RTHXQR2+Vw5zfkWPOr1Gdu9iXeh+iTaNe7RD5n
ApU2NIQbE0u9ZRXV8PeuauR3u5uLr/lS6u0cWSZHgxM26icjvvnim9kRx9HOAQN08QCHSMbl/A67
EI5zCj7c14ZvhpGvdCO0E0VDEF9ekGPoD8F4cUtHfBoqe/9ZqXEaL7oPILoWVWOXR57nPjwVigl5
6iyTB/Gmqoy4dfF9+slg2MhHZ3WXDmpILsksW0b7F0NWP/8shrILv7K73fIHukcfVFjpzM6xaqs2
euvRJAHNWsW6/Ardjahs/PNkoTjGR7hacid6L/sANyCpIKOSZw6b3D+WwL0fdbWw/2M9XH3rYonc
KNhkmwLmF6daGcAscvdG73C3hpy4GPyYwclp8V3iRag3+xiDQplvejzg1pf1kxSh6Y47O+mvy4qz
4gWnkLqjC5dK3Cgl5zTknZONfqsAkjFnMwH++TwPz4Fcmp+9qwOZWn7fTj8B3swIfAwMhMM+Fot9
JwjS129QO0DOETgQP0oGV695W4U9OzL0HknMGuSTPwxqewA9NMdnALAq5RXFGwHQOO+uhhv2o86d
uc9sr6zPcQlc8qrmifW+pwoXPm4NMSy9J7/U/6zBXlaJQZ7ZH4OgDfdbqWIp94T5uJ8jVhrNWXUs
y0is1P1PuulySzfHtf7hbUw/1VuzrlOFWtF+1+7cPU87Jr+Shzjuz0oBJH1oRw/J0jowsE9EXXWA
pevKclPZbsObblse2KZVzFGV7EEvdVPpxmmpQO8CDlr74rCCHkbwGHmgOSzFBTg4+WJwxaKWBiRG
qucVRBewOGWHLeRylvNpsJWedyobG92pjWpSpGXH+hvsIk/XZzPu8AmCBmDQB/Zv3TNqkSk4yHmc
qtu89J4Ny4Iu8lTDDXrGNhbmB9hPrpWAnBvnjD/QhxLX8I8IKxPYrX31zxUw8U9m4OA6wNmuTMoZ
nee0XS6HGrNlG38eio63QrJzPjAL8C5WbeCrYxz1QJtrr3hSJBqWx2XTkzlxlXjdbLnTgpqK8Nrx
gME+ZsRd9PqSL+sCH9/fGHTqsELnYmYis06Nv5F8zOzQKlkTIYlPO/bAc7qHpLcfF2cdYEAHStFp
jE33itvRgbBt7Yv4tjqhfj9w9H0GajKrDAch+UmOmrxH6cJaTupo3T9uMMacK3pgWbFSWDwoj6Nn
W5nXC6kv0dzLJgWpFjnnAHDxD8YMXKteEvKQcnWXJq1d6Gqnpqmjk5Zs5hK7Huv4NKFjpp3q1B1D
qPP1o25E9wN8j2GfytJSJF4u8rNBXwx0myaPOINIjGXqmci/LUO/s4m1mJcdCpzZFHJCS6Absp39
G9UqPju9BOEvOiFCcSdCugM6jtpEVwxYSEjyrmTfJpaxYyZdFkhhVmcuM7ZK0X0s6jrPNXhLkjgU
smZWihKRwb0BerTRbttZbxwwSuR8bkdZ59DCV/6T16YhQiIRXV3Ji+lq+WALQikA28Xjr7XyG/gz
CwzPK5VbzdgCO/6x4iSej20DpP3cLMxvmKyxRk3lbkz7LIWNTqnj9wxPxHOAd4pqdoDsENT4wPqQ
OSG5Ne4/ZXHHhx5EvQbv6tHLFajBCfkCwM/97KiZbfrB8phfJyPQfDsN6Vmh3kEEHg5OWHv0VFAL
smFeueLNGuRXvfZ2kekhtL+qdrljmTazLn9xKf0PKQeuZcLKwCggdoQe8bsOoqhsejZnjrMuZ6ak
mamk0xLMV9tSC/7BrvhZ2PnKptoRGgBQ6BzXDuI3dZh33UJy4SSZ59eZaKZz1Y110i6T/NDzzFLA
F8UXx66DzNdd3ED7q/WHfxei3D/cbyIOMBSANGM3cJHE2+EfIo662epwYVty7LB/AlNx1UUKEbPW
WbxLrWuWKK1YmZuyvPuLhET8qcfEi3tXWga+w3aYf//jZ7Ok2iO/6vbjErj6eQ6QqOWT77gABYlh
PYa8sVbU4Wy/yxOEO5OnYxhu4akRxvOOmBtAOCi3CaF79a0doHSPGO3TZSORM7qC6+9RZKsbL7ri
VZvGvC+Fa/YnR5VReaBeNeTOOz0C5tXJ55x9RgjPrBGM6DK/7pfxKBfAemSKFRELFpY0QTbma9M/
kYggP6nAv3u0B8A3q7UgDycx0XxQmLO9pN2nnx5ypoSBbvsJEez8wqJjzOyoXAtkLQs4skJPImwP
SEvBXkkStzK+pFC9UqLswzdZ5mGU2hNbOBCkbvltB83WbQeKbav9zNAZZ7j2iTRJZNBVPxtgoq+F
s3n2ywyUh004crrlTRbQ8E+Oj+yKEzrvvgYrOJtEd8b6inIFdbldSKJfot43HUPW2mKg7VW5Q7zU
MHwpQ7uL/qa4v1srfr/l+NrBP7t3QMTd1vj78+Iz62X6DkJV1eAAOWOjQ4Ud6eJy+TNvqp3UiH35
PsbVlyUcoNzmjTi2xf4IIZZ1c+Mvz0bxmf/9QfgvKe79bgzIVvVwGP3HHv77x5LMTFxGh+sREUr/
xMvM/hjLcjrBGdvfdazuTwN3AyyueCRyYs69j0FowNoh2iXXQy7VwTWN9xe53J9iXD4UjwbXiBwn
2wYt8vuHmtwe9jEm/aNV98V1jLv53ikM5QWq634wNJ2XAMXN31wI9yfv968owMoXok7DDRuBcv/9
x4ZionCCa3XUPUNtNWoqz8ofn9DSIyfB78wGje75nTXU6jr4yyf+N+1zHREFUITCPgLOil+CCr7k
PlbUSv/+Vf2vTwfeg7OWXDS+sD9uIAcxdMUW1Dlywj6bilClgyIn/bEnwXH5m1Ho/qv+finuYV3E
JRKxwu3xJzFAsmSW3lxwaFuT/33Wg1/gvt10Ni22+ulu1GqDAvmk/H57bDubiXjdC7bT+Z79//7a
0NZ5yTDu920Y+X94g6Zy6o1vy/WYKzO9VbTujJtUHCcRvOyf//6z/vu1ELkIIclsdu/m4z+PZoaT
M+oKuR890dOYC+ShAAI9doIdxioOnkp+niM6/pli4C8/+7+0mCj04/sVRxiJc//PXEW9RjlbJ+55
siLkm2lYAETu0niHSNc6cwJhyb/cUK7755eMl56JtovlCteD/edj1tO4WJFy8wyDHtKVCMARVMTF
7rLJa6jpPTUvFyhm9oL4rxoAhpMsdmKARYtPS2Rf2sinIjE7UMTvtlVVOnGsnQFlRSHA/cIOwMty
qsQ0rwkRSxVMeH0lBmYAorB37FX+/etz/ryGhFYRpCoi4n5RQmMC/f0BnqqVu2iQNPBInb/T75Dm
2OJafM/x396GIjBfhmhAZdlsnGmNAJEeVDHTDBiSPSWhHRxmD9yaHgr7cZ4t7+sqivIvGdP/60Pe
Cw/8ivyD1vuPD4k+vGlYc5/mrhPOkdC4eftgd5aAojetjr5ifpunb3+5NH8+0FwablHXoeYJ3Qj3
xe8/FfmSPfoQf059Nw8XJj89lZkfvFGj5dnOwvzRC/PlPG4sTw6mvTeMRnjFmWX03+x+/zEn/9/D
JbyDxMhDoDHFJ4Dd4vfPUpA929msn065YyOv61AH3jqt3cegKnbx0Iduo247PV/1xBOROycceCWR
sfROeIkFW4xDjCveS3EyxssDgleWGGjIRue29A6jm63W/Ik9ao5xq9LBE/sVANihF+nhYlyOs0NX
SFueXd3nD7FCwAEVVjM27ldXjY8NIgdxrXzOuWsJNTJ/CHYGbKk2zHcOu2/gIygmcy57Bg+cMg0o
mSYEBS/eA+J7/TkAJbN9KUBQl8/d2DLQXfW23/pFxeHN80ffe3InhEwqIH30oeBWqxNCF/DjkZ9G
Y4wcN/wg8HjnqYmbwLwgbZNrwvgSZ8SIEfb0l9vjz6Mg5HVr3w0bWPopif88Zbd6apk3rvYJ44Gd
wxiIe3Vg7onNrLAFRCtvwPuXDIEdLRifpGchCKwjk8S5musbIW4Gzc9gj8tfSoE/33qcw64nwDDd
URDI5/8wiGHzJP59K7bTXk8ynaaix5ha8bQWd6fqX+xovEi59f7vrQl8Ay8KgBFaG+oP8YcNqNtK
q9GkPp1QronhLgBzuue8G6p/Gs/qt4xY0hYpV4k67HWOtflIHq+KrjMDwuJ5WzCknKq5COyvRTTT
b68BYqNX5m+SnKU7brWIi8W/VWiSnC8dCOz1/SDVUGcDZfKa9b0muC2I2HGkgbEp9/UGC+kx75i3
Y2T5zwXvgIA97XZeLMnM1S8zsZqC/JzKWG7BXwsq5+OsinU7a+3X+wfhIP8+mMGHQuoDNHHOcUX2
gW9haUvv69HPZDpFv6YuZ4pSOAKQXcFUjsKunTYrg9PWfHWbwjnZTpiH19rZUOFi0sptWMv4ljDa
QzSh9vf0MxLuMWB9Tm11YiPWyFTLbYbRTFegs9mzlvyDZml/Cpm71wkg/u7H6tlLe0SDNEbokvvh
fTy6GFKGwZr/6btGHPo9NvUP3h1MfJrYm5vPrGncIZmkct5vqyrJMKtab/zUV0FxKWifGuigwfLm
dX1IYZLn3R02na8/PU5WjvgOizxg5nl+H3ltbC6G7aGXsqXWn++vrPgwoDCV0NWNA6fVl1F9CKPa
+8epXZtRrJq2X6SQ+O+8uhrFz6qKkKNbcgih+s55XpU4u01REEPglCwhuFkeANHWZDJrs4YHEeEt
zZDb1AMCrHw++qIhhLEZV+aKLH/oYpD+zPBLI2VDT6uaCgCo1w0dnyKwPV6mXHH8K1FZnEIa1j2x
Sfr8Eq3MgQ+iWVzmWWGff+UFuXf3sk1a5albRZC5JdKbc7GWm/sR8yyOY3eflqvvjOoiFjI8M3R9
ET5q1nWcZ3PZR+ca2lFDRnWkf63lwt6xcQr6yAGag3VAAMfeAeHaZG4DLyB5XGH+EvVA/9udmUuI
9ibnvrgZ2InDlRm7wJClCHA7dJ5U36eyLXusxgYGnOOopkmq0enYXgDN3RPObL4G2QY+UuJla92U
9WXx4irE78x1grpKLc+UOrOA5vaJF+rmnY3UOSAScVW3aKl87ANDGPzaS5dBP86UiDCMLt+eG/56
mXYcq9EzM3KEMLB1X4guGL/R/Yek/w0WQX1lo7/71R64R8ooeh1iXQmaIEMLjqzf9IIFsVxAHt3D
Yd22oXwykmjvrBwhrIdO5VRZOy3I7aymfR+H5XZpkRH8RFMyXMIqUqyF3aryj70HL+XSElSOnmWs
0Vzik4n6lGw9IgsBlW/RgU2h96DcIOYtvbQIgadA9yh18MdSfMNWuC7WQJqWyufxsZj69c12SAA6
LE3vPCDpJFVwm8TQPjC4hBcpdiHyN+PuMr6Viy6DFGULN2k07u6X1rGZqGmFgfDAQI3L3SJbxFPm
FPaajpSxsLurdWV5BaluZOedVy9WXcvtvK2MthCylS6k64JJBxYefArE/+UTVyPY7xEzccEpFN/l
PCIn+q7t1WYyqJfKYxJtta+o9ofPPkMycej2IHhTy0psjxcV3W2/u+cPNiWCl4oK7chhWCvzySAH
6K5RtIDoxgrwuZm7vU22zWr3tO3LYr0sZVQTtxLYxKp2u18kO0uZJsG2VcJ0imXGU8FIgCg72DJO
q77UFYaXc9wMINv/Y6HJ44LoC7fe+49FiS4QaBvQ6KRlm0hKIQozYL7cYh+MUqpgIZSXJPWCGYJ3
Fqx1tqP8OZLx00A0bqoBhx0J8vmxlaXaUVu65fY6+c0YZ5Du/Ze2L1hxtL4kCC0PAzcld+0uD9nR
Sif3Xc50aIDSEAXIeO4HgeZ4LpdmF/0FIPP+2YSE3xCBxJ2qoHmFn4BiV8hNkCyVKSN8XInuZPGQ
L4YFfrf1W5F0lecet5xRKMkNcZBZ/EGXiF4gyJV2MPwISUxCodopQB+I5sWrqVaOn1ZO+demYVef
zCCKOH6iGKHjZAI8Jlu5f9ghe5FY4I/uO+q2tkzCBRrABVLYXc9OFBEx7MHYEWbJFpHxlWu5h9X2
iXKRri3qG7um9WO5si3lHF9X+RYUuvo5mt15re1ukOewhcDJgXVPrinW3Ak+OexV+kM0Qgm6wl+w
8FWGBa8jtmufnKrFpb+g5+syVp1ham+seoraWftPYy/dJR2jFlU6xxTbZh8mIXyPLfb3l6G1i6MV
I1xK9p1clfM2USodEHI79tHqvYbmlC2Ae6oXbH7GWyNSIP1JhkcyZUkslNrtfuF4A8E/A5smNnVA
E4Hcpg4jJIkiw8J0hcu9TrgrZ5xhu0tSHmddN/yIWMLajHxdAOvhtgbivIQAs9/3OvJW9Nbz4rys
7h6FH/KQWy/B+8tLDZQTs614yYeDCBBgpGWZF29uiZkHB/iynkaqB81BjlXrECNq44pMjD7JLNyL
l5q931OsEQClXNr5q7dVFrkSFZG14qg4Jfg7xolh4BVWnY1ixRtqr66teZsOY35ZlFWrmyQ274Nj
tri5MLbH/8W4fvpRodNq8V4Muf0a2Y2fiTkGh4cYSY5IwJyyPTj98GkKFJFFskXMdnSExO2xRYCw
0LdWd4dH3LA8I9PzreJU/oH2u1RcRM8PT0bj4UC+26rjptb5o5A22YHOTmQQaVZrJsmK/VbRKO7H
QTXdL1FEiPxGnsyGLCH0V1gWyOkmlotcWg6nilmYMUrYqD14d+HDIGI7WTB2zgdjhvUmaHnYBjv7
Ys6W9f84O7Mlt40tXb9Kh+/RB2MC6Oi9LwiAZM2l0uwbhCxLmOcZT38+lH26iyCDOPLNju2wpWQm
MleuXOsfamR5kOQ2eRMj6PWopsj1fESu16d3K42VuW+7QrxvkzgL9kKPiWOp0Br+vGynH815Ghqu
H3u+74sEfU7EgPIbzBR1n4PX8dXaPADVWhjivvTRknRkC8LD3p8xLKOhYUH1s0YV6LMUtzHSvGU7
ze8g85WIDjaYeuHZMOp4OSbZRJ9d2LhZKAgp/jnWQWXhvF2q+iEeE7NmnzcU9WfZBNvZWuwDOyjf
K1msBsDRuuZjX07pTMZo6E6mLhUivClDrKKnknZ4FrcjuDNKZ/lutqux2rNTOEGBxpMvS+apv6ed
U31D4ArmAebkvfEk0VTGhjyalMcZQB2hZ1bK0c0xJwvv8zbv6h2uW/7vRh8YPyrCibHrh9go7vKp
V58hw9HggfzcJuJOynFSc+MSH7RbK0Lq000ygvU9uhhluUicxqXHfRDpnjoouv/IoZ8tcHP9iPEx
QetBogf/oJRTbtx1Jcn8O70IJAg/IWKet1bOR3KXpzQwktDqM0eTQZbt1bg2cNqUZ1y9ExmTES0u
rC84cocywQkIxC5HGMY6hkGCG3c6RbNEuoEYkDdJoHvznUm7xn4Mfd4RrqIqs+XgdFTNT4khRjxO
Nb+zPLLqdj6SoPtN54ZFB+8f6QfFjVXQDR54SQTe+zElUQxwBIq/lEBIjH3aF5XCtSVJGCSoevuA
pLSU3WYUNL/NcqdSBu6q6Lsv+NYO7JquvS8UYLJ3Fc7k4gnJI9H/bAy/770EGH9/k8ez/k6KI904
kFE1RH0QbmO3m8B+LB5Fuv1VCfX8iAUoPgP8LTocpwbRm+eoCS1aEL2ay55J0SLzYkwLO0c34ja4
j/TAjl9SMWAeJohe/c1gpUH4wYSMudAhSy3woiSWMVCZwZM8ZNUo0j3skGD4ovRByXMc5zQsJ3ya
UvdmihnxgSZeEbykyGNDD6h6Telo+ohm2guR+TEQwzG1aM2GCrRLoJgKWX8FSgUgvzQ8o8+KqSFk
3OJd0DbA2E307gZHG+hdYQBEvfSzHurFO9CPcN3nEGgA6WWUfZGnIMI86vp7/byGRKYPjkWxTKHZ
qGicVlCwmDCABwTdAaha8YgIxO8lBL5hR89Ydsto3BLnXQpnp89iiz4BOiIWgh0obq0q4zaP7xRT
mO4Q40b4qdGiyOEmiF+GsO32dCv8zrHz4Qs6M90D+e4Wb/zS8BQAEBejdESlcjXdzhJUmGu6EnI0
AF/qCgmJi0bX64+DHjafbKUJfqYtjothETX3kib9vL7c6/GXjg31EcDcSKhQn12qJ29kOiifTnUN
WepAuaawdjC4qMKQj90Af2o9VDwqb7aKfkHjgaknt6zc6z9gXZZYqiD0Z0h2FKrSqr5agJJsQkbk
fUIuDDQ5kOvgVopK+bPN1DFD6fqvBnfxRuX9TDphGZVSEHJhgnYlaf7ptAOoeWrth0jN4yZKxya6
7Ye8dVSwqpErx5Acgtiy7mIFcY0U2PcL0hLZRv3nbOlRwTNexROQMFY1e/n3b5besgbIwnyZQ0ga
WtwaAlG3O3no+sFBALGa7yqUo/KXsNLrPzM7kJ+QVGmb/fXlfy0cv93/JFWImiBdQB9WUCRbrQSV
EA2WVxofy6kWvLfrEifx2qiG/gXAioprO4UUY2HHtT9VcvBoj5Ve0D60caOkD6k+qNJzgqVo83No
yxT6LwamwV2gm8l85PKfenyqWrRf+nJOPd8vzZGwHYJE0kNBqJXqqfOSCkCMI7VKKt/NowWUdqzC
YtiXuiz8I7bjcvYR4oVefAEhbqmPVtxBuTBCv8MBpAbGtsNDsZ6PqdkNupMI6h/7rrD1FPI4XMPd
KGFzMkAVNorPtNwnxes6NfsT0qjc7oYa4KBTIhn2gcI7luc6einpnZrZabuvx2ieDteX/KwxaSo0
lhGQMTS0cQxTWy25DIh2MpMBZhmyzu4IMmbvF9bsGpUafYoBgtwbaTHeYodS7Aqy6yfU5I1DUi69
827CAlcui+PGbzrbBzTCaMBZKF+aVNlQfjvdjS3OTYGEDt3ebix0ngaYZtJtm8eK9KmdMnQBLL+H
GQmOsnICDcM9rzPJjB5r6mWckRyt0E8jRhn1DbC2ST6A3lGqnd5T9PgTbnXzyYI2HxwnzNFDb8il
6quJzQNoz3E0vpSdYQlyV7P6LDV1Gt+OMQjgFKHcah9k8uwfdRVqwa6rVJRgRzUHnIFOBoiXzJ/I
DQPKfl4a+SW4wS7pzTvoGkN+S/XD0N8NWjyW+1RHXfa91YqguiHtbGWaOEWo7yG6D9KulWLrPkH/
UHeRsjc+q9VcpwB9q7GmWN75OK4pJvYYU6t3vHQR8Kj3BZY2sL2gwvFExkOXPLNtDTAXitrGzxOJ
qnnL84eGN8LTc+xNmCB2T0KtcyqIeVW/6DFY/QOv3n66EQgBiU+dgm5WIMUa4CnwGeJjwIf6NPSF
9q2RjK68a0bKLx526HoIBFb1w30+014BId2Ayw0xpZ33uBYH0ePQ1gMP5Ga2Pui9PhlOUgbzS8Px
yp0CERHhxuQGIWZ6ElU108iGiPdch5EWlSubN35DM4w+od0/Gn1sFy4yDVTM0YesPb7C7LtwDKdk
3xhW961MAx2fDiRXbkclABTbhXGz70a8PB2yOKYQdqEAwTSg1wlAQMdy0s8UyWuQlY+e+lhT1dtC
ztjmBoCiHl/Cshi+o3cKen/HBkCbGbXVFmkeGmGSdh/U9vJ+VRqJsQKRHsCvWtNzmTRyuYsks/nC
k4xEGOgLSLgmUcPxKWjsSrwoXZHeAmZSQI5bIg2h7UTdAdBToex9JcFCMJdGxbiDCcikI0TiokcE
DfwvUN3RQLcTS6+RZECNKqsV/4cetvCh0mkAMDag2njbpKPZ3E5SDZRJEvnwKUuaztxRCZa7jVts
nSohcEjeayzmN4t5irbCEqB4XsphNAeoayGOF4x2/W6ucXkhnZlvcjbaL/Zxl/HIExZRL76HYq4u
LJLRrutVxtMySXuPfvF3dHzAnYI4+SM06uGP6zHprInLeEhlWzZKR+AW0GA9DUmmZJcpIjGw4UwD
4oxZj09hYO9reJBf4wxlGUSt+vSus3s8q6JBV3atrY4Heu3WV1UE3xJTznkgC50+ronELNrRseXk
/hD5rg1SziEfKu6Tss/vQ2jR8E0j/fP1Oazb7ssUmIGqWrReFEteRVXeZ37YJajuBSOyL7ANlL0J
L8oV5kzNNVARRJMpA9530BI2rhl16Xu+vdnB42DMgDM7nX8bLbZVN7YoOnCRnS/2eQTlBvhigkBu
M+QwyHzZ6OxH3lzq+0g06rxvRADUQxri+cvYVkbnqi0i4A45I8JODU9seHpah6msxVVwi/rW/F2k
wv+de16070Gzwr6G3WOHe8vogDIHlSI9lJFpI5pD9anfXV/Ws51PC4CVBTNCAFK0ddIi5b0f5EVf
wk2eYldQ7fkZxKi54vKFUZ6kSPFGlqotzbjTxURnEAl7MGjki2TMp3sxQGkQ8aGgOgyTTM3bDzCb
sboMjTp4l1wDej1EdybFiOygBrXAczMvFM2F/6N1ntxGyeTohQy9BG0Om66OqLNPeZPqLfiDCMoA
rzFYyGaoQTGaaVV/krJu/BioVRTcACSiVB9h8JryJpaPcPkyXqx6jFcpCI7vJW9Db1h6x8Te5tPr
Uv+f7+N/BT+K57/m2Pz7v/nn7wU5HjybdvWP/34qf+Tv2/rHj/bhW/nfyx/9n//09A/++yH6XhdQ
Qtv1f3Xyh/j7/x7f/dZ+O/kHmgY0md51P+rp5UfTpe3rAPzS5b/8//2XfzuIfZjKH//67XvR5e3y
twVRkZ+ai/HW+x/fneXv//vPPX7L+HPvhx9//jj/A3+5kan6f5LEATlAUJO2KtnJb/8x/Gjaf/2G
GxkHTqHfzLsSuyadY/m3G5mw/1M2yAeQeOfJQseXxK9BEDL812+GsbiRITRtoRxpWwvm9P9N/OQT
/e8n+w8Eep4L+C7Nv35bR53lBwD24mnDoxaU2erkd6kW0vyzdUcqF0pg2Znv0sRsXD2c1aMOUUjf
hYhrl7hddNLzm0X6+7e8HXtJXt8elGVsAh7vK2BmJs47pweFdmplN0lpOGaNHBed4fIhgkrnWmja
3P6ToSjzWharyYqeDkU6GyrqnMMhHvTKzZIRIYaqrBBiBJ58fah1LF1mZZMbC3V5pvJYOx1KCeiH
arQmAKIjaDR0BkRivJc2JLgvfTdKHvoil8lbw169hZGGC2K/xLGinIV9bLXJB+Mpl7eYU1Q0NSzu
ubGp8cPqYkrn12e4/N3r7wbiGWzcIjvOvj2dIZm1SOMYQnYlgXCFhFPnOK2hkwdQC7UrqsOOP8CZ
vT7qpd2CPCiUP6r7ypmEoZ0O5VBTi3IQS5kc6nmjU3VRjk5l0txcH2r5RKsJqqQuwsTyhPP5GuHf
PrdbhborZDKnWjB+cGZFeIjnpHon6mR0dRUZLdrhvgfXanzwy0bzro9/YQuxcZaAAER6wXGdLnAe
hcgjpXxc5D3jO7WwW+HwMVtjY5z13chWZRzDJNkA8Qcd53Qc0szRDuIYGAAKMjdlCzZCskRzX+Zh
DWs7tI7X53XhE6pgF2UOoY5J3NqVwJJQDO1ik3e3rGhHEYDImCYxfaSFsKV4eXEoi5IIVzGyjtYq
4U11VUb/JzMoGlff07o0D4GVtu/wk9nS8b20WTQGQu0VEgcf7HQRYa3ZDQQVFpF3nGdqMf6iYMmV
ByjrzYdsBBXkDEYZfpKBVt8jj5y511f1wnGkMKNQkxTGgtlcfUVTypVYUkMDkRBV+mD7XeSY6Jrf
gCTnRTTZsD9VfHs3juOFAMQWBWhIWYJk314FgWKcKDKoLHCBIsuuwvvEySyc0INxkG4TaFaHrraN
fdlF9c/r8730afGUJAYoJrequgqwkx5XHTmn7ogu+YyFogEqCg9iKDzin8yRfJhUDqwgXevTT6s0
0M15uelOK3jgtRXKrz3iuD/LphcPGfWVZ0DzNty3UkdE65dnSfTRBNKvQH4tbbWtoKLFgVzST6Iz
nh4bNcKaCoLnIoASbhzLMzcZ4gDa4yYePwZFMbGOdw0AxUSRGSuoITvYFeqQphGDg5lUH92r9D71
I5VWYiXea1lB5yE2/5QANGyE3bNS6+vvYJ3BgxIdaE+erjel/h4yAL8j1EAU8Gj92Ju57SENQz25
pKgfhwaoCjv+PcZdZy918o/ri34hIJKjof2oWhD3z6DP8BtRNsDuyWnoTeFvZCR3IKRCWpNIm0Oe
Cjc22IWtDAUHzW3845dDtJpwmeNrrBsUIpGAqfYypAwXWYvIC2Rpi3pxIUwBC+a4msZrxrf8lDd3
2txLtWz4me6g6ADIwewtdacr0/BeDF1942eGOFZmX/4wyyF9qntk664v7YWpYluGKKOG0gVY9tV+
FrRkQyVFvgM2oO/2JMo74KT1rQHRYiMgXpgqhkwkxvaCsSWPPp1qWbZ9LiN36oCRlp8mXYtQzezL
XTyEzZ7ykwrcBW4YmpDgiQDveddneuH2fju8WEUNlL2loJiArTRAQV1OcbKvmqnYmOTpVn1N1cG7
KAvSweSfjNXWkcU0lBjgoJeQAn/RoEJ9Ns1AcwvQNJ5PYXsDFXr6/f4eT1u6IDxpWdXVeJqEMtGA
oKZndUkN/GcIjkkYZQ54n62r5fT7vQ5lIS3Eo51CCNDw1YUm41wio2vXejJq7yCvkmCPGfG3pNT9
Pernyh2KJgUUwC5AwjPUN6Lh6XX69+hcbPQ4BK+sV8rfm4MidYrcRMtrG5BoSySatF2iiua2k7Eu
jNJB8Wqj0TaeQpcGXV6I7Frg8GdME6ULpElV4hppK3we0nxIPbnRY89Gu+Onic74O3Puho1PenqF
v84UMD+MBy5RmcrZKkfy4zS2UEioPaky5h1VA+MYlRNqJdVsUjBD0RHsmtrtg7nUNhb5wu61OZmy
AukKyLW6/LQ3i9z5vOwzLD49bNxDp0XR774tobPIval4VNTlm+tn8tJUKXEtueDSMharbMWkHhyr
Kpq9QPpQ/YKNcWuikgfSXYj7tEgrYCoa8hll0qobMf7iVGFa8lYjF6UUdTpVcKeZ6Yd82skc4js0
ouBtt+24oJNN0Hbj1tK+tl/+9/Xy12fFi4zghm0LAX8V/uReFbRP9NorSw0tpAzmIgCgGdIhjbGP
hSkqy0EgCfHnWbfDH2Fu2c8xBic3GgZlcLAHM9342qsE46+fRBmYEsPCJ6LgcboGiUTnCghNDeRv
+Mj5svY2YlhuEBuI5SAvtRtrVdzHgQZJXq5RMBgGbQ9je8sn+kIQw1OQWu1rqZjE9fR3qDTR5joz
GhCY5vQc5SizjX38zY8bc8Og5vQS+GvG8Oio6ghdJp9YfXXJzuVw6OPWywLTftDRFjr0ftl+ub6t
L+0tHN40bSkRLS+Q0/koXHLhJIrWs2slQ2TCTvcoLCkf5U507ijn8a9lpX9PC6c9QZiiurk2tmj9
sDIjGebSWKf5HjX3EWkuDfC4hgDhr89NkBdRFOeZyl4+nVulBfkUd3rjARGvvFI28+MMFh+B5Q4l
rKmt9tfHu7Q3BMU2GiRUiOy1o2OzqP8XoKe9qu6HfWca7bFctNponW2ZnF6KRiR8AjCJYH+oq8Cr
jzKFkzDERrNYsHLGnH8oaMo9pXqgLopyaISgpoyOyuhvEa9XZl1/fUEcE6FQYo1L6Wh1FOcSMM0k
0NmyMmHdNPaM1EWEqupk9u0eSFT3IZoa//sUIYkXprONm09A1VlqC3TxQlD3T6jHNE42Ag68E6lK
41mXQv9GV5BeF6k5WRu31IVsgPeXYdiC3cCJWoVuX238SrUhTgxIgj1g8XcPV0JBoxO5zTEYuyc5
krRvUTNBn8hHeyt0qWyz02hKd4palwn7gdR1vS1SI56oYfqErjBBxCmkS+L1FWblbiShtQ8uDzT+
jmK7/a2sJeE2Xdc2O0uPrYOd5vXH2Ji1T9d36uqdtHxDLk+e3Es2T7qwpujqZVn1rZmUnm+hRWWG
nbULY7O9lX2EE6BuSbsBd1KAWmpqvSvRyHoOMYb7ev1XnG/i5QYXrAzVW1KIVZrb66U2gOWg5GGY
aEpXCWRU2EsHtemk26oorOOcop+qTHW+cVIvzp/HEtgDyi2Urpaw+CZ7wJDWN/VOYmjbFMcSf6wD
15asHaoyKH+a0ixuGjEEd6Ptl6G3AFo+Rp0ybASo84ABU1UmvNNEMTSKsKe/IjR9ZS5yJPzhRJmu
nqo0FUclfjKnYrq5vtaXhyKS2gs1VltvQg5zUbQ+QyGq0/5RSzUSUU0NC49DKTbO26Xvinc2yTc9
AcU0V+dtSBJDizWYkbDkmhkxoQGjdq2FhABddP4+g67fVRXaRuRpdr0Vn85PO1UdmL8K33bhry7H
8c2nHeGaIK4YokiUhOqdL0ILjmGA1JCWoUuq+jTUarpqiQXtTc+VX2Kl/nWwLJ4cVFxe79RVfgAv
rDJbNS29uLNyFEJ7dFnmUKjwMOXiqKTJryeHMJ0F/RxWmu7E+qnaT8hOWTpK+DFuZEdMMJEUbEYD
81WEMu+iQAHqen0rLbtyFc/If2TLXAIqUgyrz+sje0NTG+xGT3kJQco4fMDny6RQ16A0iJIQIKwk
+QcnFqELbjudcXnZrW6dvihRX++TAkHn1j9oqZE8jFoT7EcDJAJwFfMWj8pF/SHAFzcu2uRRtOHw
5/WpXzhFXHh0ZinW0khYE9sbS83tJmgLr9Z75Y9J6bMDRIpsj3ZW/fH6UEsEWq0y1zQ9oNdmEF2a
0208y8qyTWsMGiBC/mhUO79FqHPcoaqE1lMTz9XGZ70UE5dUk9fNUuUBjHk6YpPiETZZWEJQBe4N
vL1aP4P1l3zwDcmfdnKq979XxNLSi6gCHRpD+K2rBb6ZetenfmGVtaXOZP0FWLNXZ4h/00upEVUe
sRv/jtSu6YKNuoLoV0V18fpgF9cZeQbuGIpoXEWns54tZE4BL1ReMrXGQ5dlCKuJwTjyG/5I1NHe
uPOWz7b+rKhygMXTOLCQ7E+HG83Zj/qCuRW5Mh2H3vBh+ejmu+uTuhCBqekwxvIup769mlSMlm9k
TCDhkT3SAB1pCZr9UePMJgkZYGv+3S4eoc4cZiuM/8HOJQEmONB6WrRHTqeYa6JGGdUk49b8BrXm
qHd6pHBGSFijchBhAT7k+nQvRCQSiKWNSaGdzbuebtubBZJPVJbMDFuiFo8SKzSHr2np/yk3/UIi
6yX113cppxI01CI+YMj66p5Je8gcGdJaXmlG402W2NZji4TDS6kb1pfr87uwR9mYisqtwhZlbU9X
VCsbpZQgkdAbyhOnrBBTy/1MulMiC56WKPKNZOHCFaqbtgJeWCdRRA3sdDy+lQnGBrkMNQ5LaJOc
CZ6jk4kxEpZ0rSiG+1qpC+6Y1h+9eZrMjWLW5R9g8a6hXsg+Wk3Y6BFWGw1+AMqy+e+1n3b3KtRI
qNtddl+CxtuhRBTsutwsvsS1+vnXl9sCyGAgHq6Ro6xGj7s0locOx0CSCzwWfasKdw34Iqfv1fGW
WJ8drg94XnBZmpoa55QKD//HWtbjTc5iZpTYDCO10UNPzCMmZTEIu1FxZWn8kMdYv/Rhh9f6jLcC
0PD404RWOQaENsayktX/auGBH0NDF1UtGWNcqAKnP0bGj6Sz9dZ2o2poH2oMsNzJ8vX99TmfBUJG
4aG4+BCRrvFqPh3Fx2tzSgZEqjQTSQnYVTNcknqrMbV8qpNwq6okvGCpaAfThV9fJQVzBEOoom6O
acDOksfvdeabB6WG5IGlbHC8Pqmzm0sF+UYdhXsE1A225qeTgu5GeBMyJFM7yL8OnI6P1tSYzlBF
W53FC0OR7Ok0a0m0ZXAip0PZOH1Sd5tUt/KDeUKVEr3LnRYHEAvGQp/ijWh3vpB8JlTe6JnC7aVR
fTqcUcMgAPWoufUk/pAyv/eMYSr3eBDSAckGaWMhzwIAIy1sCVJMCilEodPhlGQKtNkcVdouYehG
uage4zhvn+TB6B9kRE5uQf4gi+A34Xzs61rSt47kMsLpzmGufEYDLCi40AVZdXIky6I0okU1tCfI
Nk6g+Itzij/qn8PeQtsZ7wbtMzBvCNAFrjAJaKB4IicelSzcaUkNp/v63lousbMfxItKQVuLCuj6
vhlKxFqVNMPCD8OS360SKySgeNWzGqQvE4LQ74GRtD/wkNlyc77w6clEQeDakAgoFa6CEzoejUTn
WnbTIppuUQSGiC0HLRq/qJeAcxcb8ee81kvYR4EIipKKpSZ9hdOlt5E27MYOv1uKaZRNagW4jJPN
NWJZWOdgtIwaOK/L0R+gGE80eqiWgMbBjhbFvm+9rFLju772Fw4bvwgoiEbrCrnG1bmeFBgcOVHa
VacpvikqfD9KebI9Tnm7MdR5Gr7gabjq+czU4LkDT2eP7a9SB4v4uEZ7zosRRvCGIunvpl7P91Bz
wh1GDbk3zwP65D3sWLR6m1/tOCy/gbUnmwJBdPYFeiwOsQfSYFebSnVT+AoAEB+FdMSjS29Aa3oj
ulw47gs3TLcX+bwlFT+dc9SkMHkSaJoaEHeQA2H1oEiVdNtYufRDaRCj8nTJrt4BFBlRRSS93fKt
vrDJQS0sKQ91aYp0q4Jq7EfUVLENcymMJbeq3MKc95v5Yw4V/MdQ2FDrr2+pS1PmxUGJgnKMAvvw
dMoB+Dc7JgTSrs+s+CUJtPAWqHtioFxtVLVDN8iqdnmR4TbfzIryjKl19/sv/waeINwi4IxRN1hL
4YWxAVTACmXkN+Z4L2NJDEWmTsWhRB0VH0PDrN+npeofKrWfHVQr/8F9SaKhs+jw8s4XQU/jGnhi
PbvD0IFixip6VyhwyvFYGDbeeRdyLB0Et7wAx4gvaCCdLvgY9LB4S0tHFB8LVjcpZ80b2P/3Vlj7
uyBOzK8N6jeuFUrWMUntVCfXUozHqTbhJRttuCGTeB7PudY0So+wKsgY1tXPiUofasWV4SIEisR8
JEacQPQaTbw5vc1xPEQLuu4PVKm3luI89aI4Rd2XC452GgyF05VIULMwRnvEOAYXgCM+QP0tJoz6
BmD2/ESRBi3g42V3weNYxbFooseNb5DhcrTQqwgq9RBXoe7iE64jq08Q2Yic50Ga4UhdYRjSgMEy
6nRaUtiAecb/GaPNJHNzf5w9TWuiHV+63F8/OBeHomX2ShyG0LpawSHtLAmPX+FyISuO1VmcG0xW
oHqbW6Hx4jKSgRCUbA3oxGpWc1BHkhL6houIyP3YxcE+0lLN62HIOWWESsP1mV3alQvHx+TZhVjY
mnogq9IwC4VXnjpV5QdQwbDBgVU7rdrEL+WMeGKmaP6hEKiPXB/54kRNyl2LPBmv+NWazjpiUVo/
sKYRDrR9ie/pCG39AVB6eqRzstWXuTgenRkZgtErweN0uygW+kUBpTAXIZXhaIoh+2AHBu+71M9v
RFRuEZrOAz61teWwA+2BRLHWK0SfAqOFhPEG5EbgbSwOcpNR3w9zpu8DOxE7qUOvy0K59qal4bCx
ZS9NlxYolS7iPbWS1XFsxzLTkpTlVcsJoRHf0A7gmgLq8rh6zGOw1ShfPtdpugpfVhbQgSD7AsNZ
7dtyGhI96GvhJn5cP6R0s99LjdDIH1vfhQ9g7gMRbOXIFwflSSeoDNKbX9e9sPakMGwVwgV2qd/a
AbI7Idw6r0Ta+ThJPYyaslU3VvbShzV5XvJ25/UHOW61kcZYs6shN9wGue7a6bCY2TeAU/SdEvbi
J7zQrEdaLEpAyUQ54nG1GX749bMDCnABevIaPOt0t+E0zC2K9a7st9CnR61HlRIDwlKaW7fr2q3X
0aXNRD2Kl9nC5+d1fTple7TSNKPE6EqqNn2Xs1jZA/ksvirA6zUYkEXyx/UJXgi4lL+oGCy1Aghm
yw96UyBJUhkJuw7Do6FB4qwLp2iP2U7jobD3/fpIF6ZGyUADr0v5h4tktW/jNkEjpphNtwRrjcLF
NxhzkRdFcebEldjq418YDeA1sGuyEtBbr+ztN/MqEhwTZiQwXbnTqGdplCXMTlPcKsFTp0HpeyPp
OB+PCARPBrD+UjuwV2ku+mJhJqQo8MYJ3zIMXOEwoxfiZJh/OyN6JBtJwCst5jQMCGA7NHnJ73nO
nGnjpr2F7gkPhjqf1O/oQFnfsQXN3mVDLz/iHKj/nqGV/hyGcXATlRgW4g4PsU/OouGeboRMryFf
bBh86zMJLG/e6197+Zrrn8cLB0UONH8svsTpvrI1ieZ4HvquUFNx5GSWjjqlw831US6tOidFJ/Zz
kZPzn47SFP0IIWPy3SgeUI5tCmQCM/NDZtrNDSYQGzv4PAjSleOCQV/BVEAPLb/mzZ7SaP+ROTaL
k1XTOyr4ctRFCywDgnzch4aJTHqYb4FJzw8oZSHyBr7yYgiwxljoWtzEoZgDT5dTHH7mLHTiJND3
pBlbHZsL89PJmklRgMQtxbbT+RW9PYMibXgbp+F42wamudMFJsk4asPYHuTqbi7srZvlwvxQflAI
PzAkFlTw6aDxGI403kQE3s4A5SJnnRMMZvc+a9v2V1vIy5VJ80t95e1Z66cokqaNGs9qSIWta7H/
9EWV7wSMAa9LudfR8Yl+Xt+fl06pwTUNNoXnIP9ndQx4/glspPLIw2ep+FGKvn4ahrlLnd4wpIOc
aSW3tT6Fzmip9Xe5ywuMzlGoRKIUamrbct/Yg959nAIMjyrgNhtZ6WvauTqnBlURILUcVeQKVz+w
SFPNDxCqxRR2QuuuVtCFjNRSeoojQ46dZsBNPRoz9Xke1PLRhx/70GBIdKgq5JAx3JqebHRJwVmA
UB2RPsHLJkcfQZXC/KtqSJqKrJZGT7OSxo0IsxLgABHAE4/4Di1iqXir5uo4ljogn8xvQ6+T8/dF
Kac32I+FC2EKT1kTRFCYNS1qt6WKUnTSHiRuVmgKnfWYok+DoxEN1+uf+ywcEfBgFdIYpKPO/y5v
gDcBYoGMYSg+6/hImeFNkCcNuraI7TwnSN29YHeZ7X99QM4MtwBdrKXCczqg3+bIMY+S7lCP149q
2Gi3ZaeOrpnmxU3Zh8nh+nhnhxXWG8OA1qWKJgi6p+OZ1dzpBp5kjh4tTrcQV4ApgEuYB2t0rw91
YS1JpxkFYgI6BWveO5mvFPdGjr3vgFnYrqFc9NOei/S9nUmDmxd2szHghbnZKPgQaOk7Llz707lJ
vMOarKx0DM6RL4OmlbpI+cJp0bvu5frczhJbRuDUUQVEXAXdqiUQv9knWhsjzVNDuMA4EmDFzDNa
mfIUHRSkVAYL0TYMYIqXUEUXA8fPLXD5eR2Y8c0FaUI+j5/EmiAWSn4FaiiG8AGlxzXULrizZ5QR
NaNtXhDq0hAfzBq/2UfKoHxARXp6SMyyOgaJPzjXl+IsT1h+CoAeCJVUNOhrny5FCQJCMQO4L4Fq
Y9mAPoubN3nz6wdzYcVapoUUGb3HVZSTq7BXfbPQHdD8/R5JvhLTvo7qdtlj8l5oW2/Ci7PikbZw
ONlRaxruBD0EGdBOdzDPUpFvDvL7Ds3mjbU7u6+XteO1sADciILrnFMZ6LilAw7YxFn/z0XTAbvV
FvHZhJaJ5ICX158n4EYb/OZLJ3Ph8KDIbkELW5sYxKR9Co7MmhMprfjSqHmGipMo5f2sV0rstVq9
VRW6PCJnhaoepew1xq5Wqx59+MVQr58XyyqIEFM4wGrEmB0hGtzIf3VTatyFvMIoIcP8WDc3sWzE
lTVnPLVTJTTVrPaGZqOxEbzPPx+j0GEEq2KTca25NAhIBCHFabhQc5A8qbUVe1ptT4+C9mbu5HZl
/izkxtjAEJ6vJdkWVqM6J4HwI1ZHgecPZ7rjKOiQCY+dX8dHXR4sDxFe+c7AAmxjlmd1L4K4olOa
QWWMy/rVa+FNrKPtntllY4ObbvXc080xv+lshGRxQyQr8imWFobV7IpM36K1XQhzDL0otyxfEqze
KrZMgS4NQKk1x1ATZElb3KPxWVS9ujEzdwKWvAsU3KSQ6BhcI0NbUhKS9iLjM7QRfs6vFk3mTJDj
Qv0gvV7CxZs1aHvAriImyElKn3h+VaG2o7QmAkbTVjp96fOyrajHk9Eh37AaqokCVPZ9RCOCrjVc
s9RGp1Ym6YipAF6HDV6A14/KxfEM1nahGy8v0tOpNammDOBF2U5sLC+QMhYQn977jq8KP7aZNt69
l5YS5AgH0wCUdOZC04lB8E5AwiGx5G6nyHHqTkibep2ibnXmz4M4kjRLDKfKjqfROpuLcPgVWs5Q
tRl0nk0y52q5tQWxurSAABeoHJLGUhZeJvxmbwTDFIR+hZ3kAMN352PlvQv1yXdqP/7D7E1lI7Rd
CjogkABY0RliEZef82a4uc1C1EL5Xs0YK7hH5ZIj4UNyW5h54PVKYHtjqmyxBi8Nyj2FetHCFqEd
dToo+rR0fs1WdyJ9woC6UvXuQYXi9gdBw3iQeoFE7pjI45fre/NS6IEsTGLBLQlje/lZb+aKhMtk
J0C/nCnCKTiVO24M1GMPimTbH3jeljxbcttFinZ4d33kSx+V0ixpDXekyaRPR9bGJi8Eir0OplPV
vtHbahdhRH+wgxaTeAwm3OvjvRLrT55xRFm6vEg3IE9FcXiVvOapISdCDjiGjT2EOzXIBSzJoLP+
HCyeua6KQzHuKJIvMldogSHvpizKH+WxL74ofo4NRMVzZnCIHQ22A2Np8nyK0JHdjV3R9zs7TAc0
jwHkfW4iofzEOT1o8URXs+YIxh9jJbnKy96ZlGqmzyyJ5MWKFDy5qPkD2zDiucvxyejLDUjDeSa9
AI2olvIYYXOtEWVtEdKznmGFVyPMoDARYqeh+Ogt+khol3co7NuicpDYQ7arzbewQiuTSd6gpEGU
43UDhR7O1Pr02lpjlwZ2smi9yNHXSUNKfZeJWv4+pGi+Oh1age9bBTAqwvtJXu8wBVA/4GaFj+nc
RvoX7B0DWuNhXSEN2Xb+sxF1FQbqlLNBJNdpNaP4h2R+kBlVvwv+L2Vn0hwn8n3tT0QE87AFqkrz
YEmW7A1hW3YykyQkJHz696levPG33NGO36YXbcuoKMi8ee8552HegvWo7Na/1SL/sqwyD0bs9E+s
AYeC3x9Ykg1hQxCimEWWb3In2dqn1QAO4gC+Hf77Wf23SwWMiZEjMOhDcPP7pbxWS+nwWvL0oLnk
+2M+40w7O0Y7/6Up+y/rztka9P8v9WEz7H0ZOT4sgCwINOglV7Zv+/lQlHL+K9sUOau5AMG9H//7
E/7rZYMI/xhnZZfS7vdP6PuCIJWKT9gydWtTJQMFUx5iCVgIqeVbklTWofBV/Jfr/rHq8N5H57Ew
llaSXD4qqxgquKVLTysXUUWsdiz44Ivo8rMchXDDMvpfv8kQzyxOEAx5DGj+KMsn3ifojFaX73Nb
vk0+sOpZEprZIzr4y7b150cjIA4SBY0HH4vwx1EQEAd4J6JnIVvH7lTETnkdbc6cB1GzXY9rIf/S
XPon3uG3BZWQU/IfMA8FAZvyxwXVmzev88D/5BsifXO3uWp/dWtNyGTDD9z0nld8n5LKiNyj6wWI
YBv8LhviUe8ZjOikeBlis74g76yGtKF2Kq59pZz3QY5qTGkWjq9Mj+qHygwxAZeV2OM7u3VX8TAu
Yr3sCNn0UmnvLvVbE452OmMhpUvXJMHnCLzzWzD0ISuJ6gsOX+ds9g7gFFkcug4+I+jSQ4Y5Tv7o
PXiQdt1bX+YFt1pqujX+XE6khqaEyAFZDoDYoAPU6lHUlv1zCXdlcpkUyEajrd9Mev42Xl3t68+N
dsErEcP5c1vicspDf6++x4YIn4Nj9k6kso2H5n4vYwxuXj1Gj7Bnps/BVIEpjPHhwS2Y5qonWN+J
X3akcYJEe8AdacdzKp92zaHuISpYRWH24MRAHCXsPngoQJwMWeL2TZ25K3oe+B3mszeXeJQtb1ze
LNVVrKiFqrbjwCuALp1+KjqMxoRNroMB7oUOi4YANd/FFQlX9m6tTEIWLWKsIXUwZnvHIbDUs7bq
tsp6GglzFhboPdGNKHG962RYH7TZrYMQhDn85fn+uChSPbOU8nBTNJw7Mx/K6JXXbG3U5mQmVPLK
mZP2Zq3PoGqFNf1vs7GPhe35YuehJuIRhnF0w39fn2CUiQ7OlAPLCJC4aXV0jAlh/svq8Mfxi643
GzIn6PMBkHfow0Ifwf4YHbMxtKj70jr0sTDXnDyLQ0DIKRpLNzFPIAT0dbiMU5uW2DXWtI1tiwje
3sGL/9+rMrM/lw/2f19qfqPzfaZpQfOS0JwPC/O+NdBKNmrqvicI6znScHVRCGB0ymuMt8ErVKz4
6E8IxPLOGZW+ECBi9guEfPVyMbJdzKmQrrXlnZyV/Gz8nggKxloEt06C1m/uYruL0LRrjtVFVZQN
iJAZGAtowLl4lEHdeIdhcimJgJkVzqHpwug4TXMnYDYU+kEtk+BvM39hyUlaOlQreZVHbfx9gXUP
czkFHBb9Wu1q7E+Jt1QtWILEeWSliAhPnk1yr9zJfO0K4SP8roqAXv0g5regkvIh1mPybfFBueVl
MXHTVxFOJivDwf82yiXUaTVO+q5oXfZ+MXmOflZLsz8XTAS+NIMI7yKjXTsNtRJnXJWwZDZ2srmh
oi419IHeCQ/+6A4E75ZmufFtHb8NavRxOXWqu0RUTFXU7OVoH20Vmy+diuitIIVfiXspnGftx3OA
XmMY7wx0o/t2Hoc6N2KPuqsxjpsi1ToePLqFUX1bWzFPF8SI7Rlhf3QFMlnMWCF1TxEG9TtOfdmE
Wz5z6tEnVS90k5sWzKFooV0hlbA7ei8xWc00ILfUrQNC+mxNSu3cdtOeydYivnwU/qZTzM31Uyjo
YOZLEzA3IuNZjykStkbmxdKVDwILxfJJx6P6WtYgm2kuePYLGbt9jOLRXb+Qx7xZee+a/t22pz28
GByX3aIhkvSN2AuswSUeuCZbcMW8od7enpZ2ju9K6Czgxaw5+bHzyz8ZJaELLkUffpkHIkky2/KT
F9vsRXmYwrKQ+dbDNM98VQDeSipP9rlaBU2yLSrEvWYq69IHGWWb4rcUMLxrzxDPHG7J9Hno4ukd
k5gNSdD25B1hDI7KvcoJbrp9dJs80TAyUjWO5yiIwLKtPJmG+qg6C0Ikcc6+d3TXOXrvSQL8iTox
4p8eXe3Nl20cbHW2kwr2ixqwV4cyNvtL4I3e9gLIE6d20s/WlFW9Wq2bdaNFDuAormuE4lH4ODHc
fdJ6c4ProOHupQxMsbjuikQYgsvDqjvxHolPylviMw5M7XPNnjgvN4Gvu+QqEP6wZlBlQow1+4Zj
fp3rtj/0Y8hvXsJm8S77yfRvthYTx6Eosk5wpstz1utUfq9MX9wNazy2ZCNJ+y3o3RlMq+eJR00D
X6Vx4/o5L4Sec2sNpgfwha2bheQA/VxUG82pD4jRA8rT1ncuZBEe0WZpnwgDmdxTYq/tdQPHGhSI
U8wrIQq+tKn6B0CAdd2A4UxFH/UuWb71enOWxXztLOPyvpqm/tTTz+/Y7HbzXFjBVKTQSUIJl75Z
lyzBGncyHshq6hDHX/N4gAVIlxGi1kWxVPK+dGT4TfaQQdIZNoDJBvJ11DHkTVo4hPBQXfm11zwI
CyASmaNaRq9TI9wTaeMxREfReVlZhULf68Jtq0d33qEfTrUaWhLLSL9O0cw4cW7Ni/lEe14BUBdW
DEKKoLqnCER6T8RLWQDtIwkQimAXcmEHUlJ7tFRPh7SGdrlfT/6q2qtu9+sfVsFp7LKtSXM6oIMA
wjLGK3M/onOjJC+4ZXsaGwM4CvrC+snHkQI0GMb5XaVazuVuSbjUVR/JUFanc1onfm2xJ93twsH2
16AxXx8gDG/e0fL1FJyidrO/mXVBEY/6ag1ygvG9d7XV1EIwOb3TrvGvZFgMwgdpuV3BKKPg1D9F
awSblGaHAUUdzPaVZQ2J4FXcoWTVzNu7W5fHDuunHyefYHtF9zR9/K+iStbqYpdyDR9WfBHtcRyS
sjv27Wg/bk0Au2f13f4+Wku+k1GaklTzqt15rDFJX4IT7L4hH1pkZgWbfvSXLiYoE6uHuYIC2uvU
GjrnMwH4SPpt15RXOAm7IBehO7xFsfGXtDfEnjfbuPFP7niDD5vQ4nKFdtBmQxuo8dj5Tfy4KGeB
I0o7M8jJrAHR2OqWp7utAsPFpz7+pYxmgidA+33mtbSXlGhLq4VzW9g/an8f5dWuO+dRuzUpy/U0
hFfNaDx5km07xdykQX2CGEb1aCs33B9XVYtrixKVyqLgaxGTAqhJ1nz7bFUWcPPamrpvFa0NN5Wj
tL/bparctCg2TFcFj3m+miTwrly+TUQjNJ7RPJVJchEaxguHCpE+88bWjopjudK7zaSiRNbYSrnF
fqH866RUM5C+WpoxHZaxAbC4JdvXcbHiJk2ceX4FiDjftyWQpTTEROPkjS6IgB2wG8rM9qzqC1Um
muTGSQYIdgttyKu1WuBS+eY8nSqMY4G9LAJjUp76vT1toh2aFJSN9vNk2IYAYGEtfUSds/dZqZG1
sNp19Y6UhKQSa/RbcUkI6+YCskQA+lCgHigvhx0w6W0db3P7slN6VzeDbkJceF61J1cjtEucQXvp
3De70yVp6HWFBuVUuEsmFqf1OBnM8Zo27U7nOly26melCdA5QEzep6yvpmm7KOCF0G6Lhu6zjRi/
SCFzy3u6qdE37Xf8tToUAUlLRm33BH1zUhGCleooK6QEKdGr9Wtl1ZJ0DEHUF6zEyBz9mMsc97nB
lsHmVOjLKJIEnNNlgwNe1bTxW4ms6U4IF4rVEhueDjUF662kI7UQ+mGc9cZxDCdFMoFYAQJC3T/Z
Locr8rZl8cmyYJTiRvLjb0bUsJuX0S68g5Y2X9NmK3XnjIMdndZKQeyTzAvCVzCKVHJRrYPXqSY4
JrPdMnqLd6u1cjdo6y6NXF3saV+14rbeV5jeTF31ehvAaIjSnX+VcdYQlPfAVaw2NYPrLX0K18bH
ITLEK9uKtGsO70nXsY8qPnkmmFTcR2ALHTJf7PCBgxVhMa5eraznavBQQE+1IxnixwlBc3v0a5c3
ka9/3k6gahkxL/gTvtk10SFpIVXxo2O1ENS0jV0+kV1CaK4MPflaO1HbpTWO/JskXMAIukiUP5d0
GUy6WQ1DhSQiDFG7i++dWNDHm2gntyodN8f+Sdcg+GVRLlIP0IPMR+gneDK8oiwugDFXNqo/Wk6Z
DFZAp+RaO+90t6zzVyIcnl/Ha1C4erE+blPQg8oNELXum7tJOnwVlGlXJf1XpgRsHs3kb5SjINwx
b8Y9eacD4J/12mOVqsGs1kQ1TO0EGDn2quhq7xDCpNsKAPDIe6nGrINVduv3k1vksRbtltK7ZLxQ
Rb6iu4EidqWXo2V50hbpJvRKx4EshOlMCKfHCr/QtZzo6Ay9+xpgMBAnpv68CaOx7UfOSChUI4cs
r5uyscGn2UW73rZe0DSXLdF9dSq9qlyw3FXTk02q6XwoiW/61inOZ1BRXKVOdbuOr5FtRHnNQUI8
BCunqWwsHXCDQbLKC4qWbYKQavcUx2EfX1Fee0PqzpJ+SUuqEd6yplMQUnHJUtOUbDrHOlzQnYet
QsNLL4P3PXZpx2EkcKfU5+BRpb08w8HroA7nbBqm6blIAu7PxEz/bRIQ53hCyy3OaK5DgZv74Gsz
uTPYWEixrEg82+zn9FBulBkl64w9hSJ1mzCwaFVE40aA3zzd9oDgFuhr0V6lSzi1ErU2Dy/6hDbw
jsidOQkVQaLX83dvrzlXFksqV6m/T3UV9qw/XfK5DnXsUEbCkYd+uBRhfSrCFRYwPWQZU4sRopai
d/dfqJ59qjU/XGC+rcL7IfvFtVLXGtV0jK1R1s8xgUV+agPqjdIgWMyCnka2R1ZFYhl05DXTYWit
f9AxrpRZRz+QNS0hdicjZbKbTi05sVe7Z8AScSxNnFMXNIwAvaGWe7rjN4dLimzGybxeLw/BXq7w
eipv/wlGKWw5FlTRjRpG2rFuH/cR+6Bdtg8Fa/kXHcxsIzXPJdmAoF9vWB6orb1BUZ90u+v+7Juy
eFRdP74BubG6G69ZQGUzqDCHlQTX+UgSh1dkNemyL/aybWO2YPpDJF/E0HbFFjzyjSAIVpwFjoSQ
MLCtgHGCld0iifGDJy/zl8KrMxOI6No1lQx5uWx5i3uVHV5VMTqEuUHAmhdr6LdUXAD/amXpLSOU
OfwVBnuQXAdyLj+XBNPx7evFvGnN+ChvZku9D35Cb8tZ/OjSGfzFzWLsag/GQylD229sb5gYYVnk
k8pnqIfUmouAB52tc8egNxyTqkmV53aMKYwsrkkuJMFlberZyytTdkjwxFg+LYlJxpQCXvhplVS6
vJalXgsC28IV+KzVzU9qMMF+WCboeVeF8YKfZVT5TV7NzDMyeKgiutgcKtGcyci8pqpJrBcIaGpg
7qz24eR2Egadqzvw4X1o0/mAR/5YdjbHgWnpBp3u0WJqXjuY9uArff87+1/xDSp2JFJlpLYOJYs6
ZG9TzO/BOGv3NuqIcDp4xI//NGNB0hdenJbjNNUpMvGaSOI1qWm7NTrZJXt3x1/ZvcUu3h1rd3/o
UfAY21jlHK5+HsCD1d5+bkVVXol6DuV90Adtdzbmh6+YgFtyANGe8qLZvcXCOGn/xfbK+FfkbAF+
C2cmP6RezBTdrJ0/P8JhLL/44x62WCltWO10b6f9apeD+enOy3wZU3YluE4BXzh2A9bLERWNBa1i
/eTKtRIXsw2u+SIuvJUX0Db9r251V+ivVGcN3dDeezN9u3zTUT1YGSYfW9KJ6RI6Me2qzEWMiFem
ARFbYxos/jJmOoagQD6TCEHzFcgNRBG3Dtt3Mdy0FFcsLoNyTziEkwhkuPDg/fhh9astHEih7Jmx
f+wHOb/P7ay/A2ksG85STd/mvWXrhjNNzV7E469Nbtbzsac05TLmlGZtTXNRj3crNGm+DcJ8aQxF
i9sSsl5U69Eel+DNlosjL0CdLvjNqyEa8O2RS3FQxg5+jWcGJMdXsV275UZbtgZAM+Y8X/ze4NnX
z8Zhvc4EVdSTZaQ1Ux0Y62L0igAjOdZXNudF16nVoMVNPaKjOJ1Q538eO8RghJYs+t3qxXgH6kr8
6JqheDVbVX3VlMw0rHfTvoxO5e9Z0Yv9ZQMLwefDO3oiODjeUk/sQqCJ3pZTxAGtSp1KuLeKBIs9
R3ka2YCzHHGCp9x/Utswf9pihsF0yiZoUME+si0qutA6x20WijOdVT7H0QbUyxeDeWS9ppEAvm/9
Ji1/+DXKdZBHsFIAYJn/NdBbWzU9TgakUaGL5pIjgf4V7LP3qeQN+mnk0PdpS/9k4Nxv079NSi9U
aTTaIUi53pA3bHMQ1fnub/HLyPFwSUt6Dt8cosbLPCJrrT6MMqQGZ/A7MV4JdgV000AkGhD0Abty
7F49BpxDqyvIajGYN7fzvqgy7B+06y7fkkY2y824tec5K+fCILVHEpdvKlXG/YEz+JLTvlvBVU1j
Mlw2zA/eK/r918kWQ91Qk4geCzXssOBDnu3M33bHPox9IG9ixO7PzWrtP5xm6Z9lUUTNscfg2GRn
kNptNO2DuNxhglM36aqZ0kn3wWvXGU3gs4D1l65buNxvSUvf3wFsrS5Yf+UR3ndppSEeZRrFbGIS
7N9g2czRdfK4O+zVcIlmupIoYgPQC7YD9lsQlvDJCZXeruhr+E87dTIKn4Uj88E4xVilgub7Tq+x
hXre0S3N2opk39RRFg38rhsDkdZq64nwi62kPZCzY7pMwZnxT+5WW/et8sbtQiRwvO78rjK/WjD0
L8PIUZcX8FxDl1sTX4qiW2vqNIg9j7wCtIVGMGF3k0CjnLFjrfjekzJqsqZR3kvgD8wtZjiJ58kL
0f03Y+nNVyUtjAK+IIbP06bEPh6Kqo9aDtOOWVNcffLHupnqpbe7YcznNhJ1XpSBpuRUZGTSzNXb
r2Jdzc2GfO29bVhISVpwVl7LvbbmE/XvchXsgztdbODFL8LNFpqRUKiLY7cmSX+aKFq+JYYwyNST
u3uUhTd2eeeP9WNjh9a9H0n/aRJdVaV6DKNHwry7L2O1WtWhb6JAppPl8k9iTYn2LAyWnkPh6hc0
AczGfqHO6M7MY/UGPjcXNPzopDEw7/tt/kolW78immY3jApLCl76mAlWpWqNw3XbiaecPN6Kpqk5
Z0WbLYEd2OjqIQJTHSQBtF5vCaZ0XnDMHsbFCBheoTt1Kdo7cox3TDUv1CThJ/8MXct0G5srMUgn
SSVE8Mt22Wb/eg3H9XIB8V1dtJtbvnQ7LaSb0vIn2ILRLPFytwvnEt+TwZed0woqf1rc7Ak1raqL
OYqLJIMzFr+0nQ7qY9n6QwDjfBuJkHdc8Zj4Enfw5tCWkoOTnNDM6y8BYXoEtVgowlBX2pfFwm7D
bEnxIjRd0tzgO+QHiE+rHizXYUNXeplqCEh98U2gupfpuIB4R91SVWsat7vfpTY11BPAQwfsYNs3
8yFciul1b/tyzRTybTddEq1e0LdbP2oegB9zrIm3Z1pRvPmNW99PM2VDtq8jcLqgLoqT3hXdvbKS
vT4soZjsjGZOCwZcW+Lo2CAgY1a78FCsvt/n0xIV/UUztXuXhbOyulRWIbvNNAXOje/POjoUxqbg
4vzbTpkbVeUxUa7A8qdG53KnRc9kYRiB7TITC1JdgjaGq7GsMe31ce7pnIU+uzNLLCWGIAMd4TbU
vX1O6ttI4fk/ucHuvneWmL8Pvmiodp3WoRCY5XWUCAjhLX5cnTF4m6I0GQpcE90OcI03o4vSWW2g
2/1Eb/4phDYqODmU++uMycvOEIcOXj4TrDZTQgByzwjL9l+HdtqL69Lv2LZUYc23oKwTJyPrxLlf
9vPZksUnKK+9Sg3PBeFdds5IxfkUUD1PKcM0Brpd21wt50oHV9dsPUUj2AGIarV733LE6R8Lt9vf
O+hf8eXg9/olrirxEI7xsRLSni4wvQOORx1C9lHvb42fiiFJbudkW98YVsTyAv1UB8k6Gt+tVrAy
KOPyE01nne0X+5RQUC7zigq27e8l+89waOOdrm1B5UA7J/JbzpmNVx7Op+wlF3A3chZWkdC2WfV4
MRBpQ99Itv6WbXZn2ht1hkzxSq/13eYX5svIXv3J48up0taa3V9DXFLqYhybb2YvGcyJzzjc+3Ut
qV1rU9Aj9/gzu3IKurzCEXO+4/DnDBrxmKdnUtFFs3WLmxu+2EdvJcaRRb0OvoYmomwA31v9cFoF
chavpVWnkbbX5JbRLu2+uPdpTYViIb9i4wkNWL5by06bYJrVfdmLzk4HEnNpae8h8LShH+dnZLXF
cq0ZaUyHrV1YbFxytaILGe6ySD17i79BQGrkcbM4WB/stWazcVUp9lNCu/2l2Frv3DAOOK5sC8Om
C/CXLJ7z1MwUusoRXWaJCBNqQ5QX3R+LvYPtAfTewd97RIJUelgAqx1goHuwY53YY+qNK3TzxZs7
666j64wUSDbtLH8i/VHlnRHxWlysU9VQ5ViKcyqraOU2LgnLxrJbsH9EY6o7oEqxt2Xh5I36ZdTj
uJ+oWqSwyAL17Ok+MYS/5JIOjfXkzsaHCSDdhszQVHQh6+AhGp2+/oSXf1zAh/S1aiFubaP37MNF
7+9GqJk23Rc2Hf9issNJ3AlLuZTWUBusVxvlUXdZw+2Jzj/XVcN1WcpOP4XOslNfYXeKh5/RULnU
Mwz8uMYsiYawUojYAYGd9Fdt5yIwjbvejj7tc2YFgBt/eRZ0ETj0tsPp66hkKIpfRbKj3KGZOLXX
Uz9azmsjWjG/xzA+1zsbl3lIIBMzj88MWpT93C1hsxDakoSd82WwZGCHx/bMk78onGVhnDx5e7y/
W2bgfm7UcOW3HtFcc+IyijmiGHkqNrbEbqrfPN+yebmxJrg0yRp6Z46VxsqfvCkbkCbQdmGWUsq8
4e7YFx1w0OBiCQCxPXWBO1Bp6FUGjEmKRW3xQcw2VOA0QHERf8fJG0bfdRg30XyqmJCSPOObsJYT
bafK797Iga6H94TzKgjl2HjVtamqdr4PthFUajaXsGkvysgU0bVROjSnyluW7sbmWO6fYnTV66Gl
ab4/hpLff0jtmCGBSOMt9t9FBUX+OSwJQPtabIZtgykJvnXF881HC50mOdEQ18ulMy9smSXIB6bQ
/bAqcKh6Ka7DKWqWi6lbDe9s31YrWyXZQXcWEZLjcVgjPVyp3QaVuwQ4479OqilGDrdTrA70O337
QiEyIb22p37NPWvrIqYYdFgyVKJ9/NbwxnzSm6rNzbQFHGF2m/31MJs5GPPKn7cvYKPLn8rsjroM
WQSa3PhN8cUSarBTYS3rS9DTBj4aO2k+VUPn6bSAQRrlNduffyDDpBm+iomgYg5YXmIuoNQywWLf
2IpLwevyrgNSpHMbj8F2AgLkvGh/pbEU0K1PUp3QfEsJS7QemKGKNm/iev+6jdHwaeJ3et5iYUNZ
66fqMI1lBVVYUSOm5Zi4nDCttrztOXA/xH0ru7z2J3AuRViUX+dJTA6+QDUvaSfl9ta5+7ZSyC62
nTvaHX9sqDzfICObK1KNqxZBzBBe6qmrc05m4cFCin2nk7i59EDAoRaY9xsGQEt7GMTiXw+8PWu6
u5rBjdwKdaExcTU3beTONyu6Rc6OnpRdupSunDnMdqgxJJ2f793umGdSu7CDblG79Gd69CzyvWTm
+6lmRXwmTnWiG91JMjB1AOCKiYaH/KB1QuQeJXf3uRoDTObNsKg3FEfxp6LpnOYo+iKKPg3aL17H
dq+R6vgmeE+GpdnowATTlhdbQLpwsJrmoERC9hedt0jQAGzoq63GlNXNNDsruQvt2F0u9lperAIj
8G0QGhoTXhWwfSeqp4FBvhyTmk2NNHxW1y5v4ngLYIbroiYlfJwSkbLx94w8RzKs0zGI1NdRsDfh
6e5QctSc19mNmwRoDfGJ2wW9LOETTjB15TU6KqKCA7/qWpzVu37ZEQhMB86O2/eO3I8ftTXEcbqW
gbnGtiKX4zaO1Vc1r8h1Y1zaD7P0K4aWbjwg1N2wY6Xh7KprzkucWe1iT26ZMDoig36HthWNDxMY
xqrMeWHqrDSRCY1fUt+nN8P/aX0rHYt9fiqJRW9SuxniNo2odFTum808zOccaW6JCey0ZAXaU6Gi
lhXPSZBaEfXLcp4kcptODn3MV0b6aB6Wxp3o5O0b3ep6r+S1wLvrHBbsmQuL26ZDjvLV+KUZPf/Z
TkzRpiz7PDfutM3ujSWVQgLJDOhNiAllZK0mNefDpOr4yGIUl0dH8x9twygjp4nU4WPrJNNjMIn9
rPoL3NtBqPBBle1AUNzAIp5aexNvh7LagEZgxH3yqnHsrlUSDiUay6UW2Yjc4IyMKUTMlIci4xgr
5uHnvgG9/CXQQtLAdILx6Lhd3R219BOaPhwA6bzOZsk0MWVfe/ZeCE2OWhiMRGu/k9WG6o1mW0k0
jV0mFXbByJuuGZ9siKrrPa4Ou2/F3yIAAliXxt4sB17uFatz13cy3c2U+JejPcy3iykgog9qobUe
d11/5Q4WfevS4SR3pEBwP4/Bon6yhjLWair73CGinQ0TcDVOnKm6rPRLXav9okZEgbK1sRjKIgxq
XlSpgmfHkLt87bDfPQIqD6kH/ltb9YeiDN8k2RExFBdSp0hX/l1R1rfzpimqaL7KGkONKYPLpf7r
VT7qajGcIXL32ViJJ8b6cRaJ/h89P4eUMez2HkSKpPEctXz7weCgempQc5iNzJVqorD674/2hzLv
fNF/hKDIzGkjnv/8/1xUC4edqIjR08zJeD3V3fA0RFNx6hje/++XIijhnP3hxOwqH21CVSGcdkPu
nUkHRYEXV/NJhI0+lc7Y/0UZ/VFPy60ETwX05Wy9BGX74QsrV9nz2i1xVtSyT5uCPAOMWtVpq+sw
lXr/m8vlXx6Qs1Q4JOAS8A3y6t/vYrPJvUA8kqAc2NzLdl/MZcxC+pcb+G+fCi0zVmhSX/HXfrhK
j143akydZIj39lyuUZ950ODzdgFcF2C6/V9Vm9xFGIT/kA6QXYfu75/KHejBTwV0BTwG3yvfbnKx
xn1W6eFvmcj/dv/gOOD1ZGHnafygDxVMsSXIyCSjA6KekAJEty1l71/u3x+W+vNjkeAn5YkgNdf9
CHZBqB5wOuRrsmY690Wvg1v0w86B9B/rahnjJXNUEGVjYXOKGxG8dE0JVqJs/PN0UR8w9kxP//3+
/esnDxB/E8+MY/EPQ9usAGRO3ONJRRh4qgTNCnItzyv/9uHP9/A3dSh+hPMjGtPJAwf10bRLJHNc
1Z7DlYy0c0CzdAct2J1otdpjbxcuX6wbkEGKmhjL7eDk4G03vO9S5f/9mf9cc3grXaZeKHRZVD8a
e63SmRiucN63ysZ8Z8LC+HNL9vHNC7zqb7mYH11ShCs5/xAVPJ+MMD7+7w9xXU9OwSCE7hgw0VsZ
9d9G5thHSqAftMq6rExQmTRiWf/i5PvX65K/dn5Zz8rnD9eNEInTg9u53cQ75DGR34w49+mEXVTm
liAU1rHXr/Fo6uN/391/vTBuVDjF6JLJQf39A6M7Mf7YMH2a6X7ke48qHjngdjTDEqaz3xCP74yI
Tnv82/995X/9XoGjYNPCPR35H1bd3h8TEXYm4Sme9IuZjPm8eS2919Ws3V+cUX++NziTCJk+b5hs
YB8taJU31XIZ4bYxr4lP9rqNJ2dn2vC/f6KAIzAWZhaMP2KWOMcX9F0jVlwTqIwRFNMt3XfXG1L6
v2xZf+7+Z7sQWT8ejprzxOj3r20nQ2OMbJfFFmHXnZm34s5HJvTFCcnrOey9X6wpVUP9NxLzv91I
/J+EVpGY60cfLV5WbdMw1RyF99XtvrauCLq8TWbvb+GRH61s5/cQ8FTkn12ZLD8fNpPJcohu2sIE
14EXXg5hxVtXz07OCKNB2kogIRai4F2hl7xbvf/H2XksyW0EafiJEAFvrt1owxl6iqKkC0KUgfco
FICn369mI3an0YhGjA7ShUFmF8plZf7GT06PZ/L+7gReAy3Ao78Jj2jN0RSjSROXFvQxKsnj7Jb0
MzO9IRxkhqqdPsz/4YxDgYJ8kQsUY5nVjZbMkDnm2seZSOjjuRfxl8gSRlilrr9zsG/tuteRVh8W
0+UlnVs+LIL+zgldyezYZhDCy7axd/SoNkPhWgBnGAYWOkq3a5T6VxR3kR0cbS21fyJVp58o3zS/
Nmni7pxiW/MFt+L/Qqll+yovRYLGFXSmAiwggvmknDjDmIIbTg2JA3Yz2pPbWZ+apkOmw/0CJ5r+
N8y223i8hkxDE7k4SU0aF4hKEwCuOThj/JO8s6xpPHsxNR90Lfudk2z9UV8iBxhvslbYF2slmMwU
CC+apjj5fe7/W9Z18C6nR3w2kZN746JUoWxCcDajd+qsFbBcLdCKedDFSVtG/1/Q91CWI+eXYey0
vXfFev5UKJhlMOdIwMmJV0sFve3OTGMAr6itfKBFY/zalbI70M1wvxZ+sUegW5+ehENxWqklAW9E
+mF1ehqDiMsME+fTpKXAKV3/4rzwK6Bb0GWta34H7b6dmVsfaSooxwmZm61ehmsdjdQZW6xKAXH6
dEXfm3g2X0ep9d8hmoKkQirzRFWofkpE6/+ZzJP89vhI21iy4IuYRd5TCBN7q40/xnTdsA4cTuXc
DZchP9f1V6uMxecy8Z0TvdkaYAkKVo+jbixXA6FIhIsC3JwhWN1ulFGQ/RNkOOVdRmPHNbUFBYHK
/RfBWRAHj4NtTSuXhnLiVUect1pFrQA+Qn42wKmy0mNQuvJj3SX958iYk/PQAknTmlrfGaGxsXYN
vqvHgtLhna9tYYrUi/U4b6BZ2535EU8jULBg3IafxVAH13aU8hcvWfKnbOjNLzwJix9Uka1Tm7ta
eygDemu4XKWUsmB2nKI6sg4Gmmh7WfTmrwTHxsGElou3XvITr/qiKjPwyzpcvnbwl4OSr752hdZf
O9cp/no8F3evJ7XcFRHWQvPbw7hmNRnAR3O3mydxSmCUwWOcvO9DIMZvshbWxxQ7AeiMUYqeEjXg
op2qZ2uhlAj3KXrO06K/YrYjg/POj1KL/PWr5uVHKYo6Aih46qy1pjoKpWYycqTljVs+U7orz14k
yquHdWTY9PNyrHv8mXp9wVauqAGBM+mnVoicdgzIqMc/Z2u9+qjAk3qjlmmvqdHA/+OoNmlTLzIp
n0GdD+dmwGiFd9bPHJcP+lRTu7Nct2Ki4kM6jAwNF9jq5pKFri+ajIcTvKIM1Iw5qnbW4H3BPnLM
DzQAqUiUke3tXCabcZEDxWcMZTY0e28PAoNO+pJQqjtV2C3Qg0CZCYaLWMAl6n4C6VbTk3OWt3vi
U5tx0WNXBx808PWM10MypcKp8Og2C+vqZYgigEcesucIzng4IixIYwUq2s5RpD7jeqGx27jVULfG
b0BdBq8SEgkuWJgWPBGkxMbvaTr1oSlc5/vjBbRxpaAjAumcPY2I0Z0oSzUWzhAs/cntajy47Sp/
B6kAIEYf/wvpeeQ1OWEiD+MsTCZh7eR3G58Wrqdu+JwqwP3WqQipw9zlBu6wXZG5+HSAufervr+Q
tPanAVXBsG77fufDbpxjBKUiQ6KgOPCr9cvlhvhOwDWGq7o4eHPOhT1TmM+9KD16jhzfvkeRgTDV
vY2FqL6+Nv0eAVTcCYeTXczaMyYl3RdEZOf6rMOsTI96McTnOcCk+fHMbn1byjxkeXxYE0uQ2/Uz
wLdwgOEPJ00sw2WujfI6OI1+gqPrfzYBukMv7OYv/yEoer08LF/Evlbftin7VC8cLms3T+rnyaZ2
3vmO9lfcNNNFr8yPnsYH35nQjQyBzIAlbPIdzTsfqDnKPLewo+FUR2VPodwS34bZh41rBR0E1scj
3EiC0EWB+cyqJdi6DjAOQA/FKMnBZpjJFuSzJ0cu1jeNXuhhgPt9tKxSPw/50v32OPKLk+LqRKCZ
itwP6n4oxa1TXL1auPXnAEwSxQN6HHP7saWR+S/MjfmcNJbuhlbTOX/5TdTAfAfcDCBEM/WnYsyx
hZ1n+dyYskpCkFEQDR7/uq1dxU3NxqLQybtidTo7o9Q1Tm7uRR/Amz/UwP/BRXygu64fonicdlTz
tiad7gHcIpXz62ufdUSqDK9tecUkgrq3M6B9YFLRvKTmrm761k5C1gjAKaLIuqOvTmL6TVafwCY7
RYDTL2TBv1bs8gsHDM+ZoHM+BWaZn97+OZUKD0oZ3LS0aW53L4S42gX9LU5OWVM+MCrxSabVfELk
DgjvjJrl43hbY0R/FNFD8jv8cFflA7/SEf6Zq/E02pF+nRJhwMDvh+9wJw04+kbEHBpyJ8PbWjPo
I6NZg1sUUq9qr7264sY0CWQMF+FEYdw6uij0geBLNbw8A03pGVg7ydvGmrFAFqN/SvbGc2IVr/E5
gOlcy5Mzx/kHbLO6H51pzxcqbPnvj7/nxtCorjvKIkKnEOyqP381NGeh+rksmaSTCYLT81sPDrIL
e1ETgMbTMVp2srKNgDYUbe5wZcZ6d5VWtQ1zBZLFKW/j6Fy58p/STs1r3pQgmwF376zPjU+JFQxy
QzSJEaRYP5ToxQtax7o89fQ/ToAD8wvQCBtUutvsJAl3olCk3CoNwtYNYzfqy6t3gJuAPnPTaToN
WTJfHQvJgzbVxJdMZEaIumPPg1SvPqei15/6Bl6Og9c7Dmwi/iNdZvcnlHAbeQSru45RrMTknehb
HHXio88z8In1kF0ryC/XOM6HPdfjOzeflx+vnq2UIR0Xe/XbhbAYVjm7QOhOTtfXoIwiCFyOOTnP
ldVXP2rAICSx8xT/FnAd49iVIloC2kj7Z7DqFDIJagJ7yrwbVxg9Ajpt6A6z1c3V99Q1fMHcjqVi
uAM+jVPpH0GOj0i6AAprDDu/LlrQw8ysrZ0NvxWZaj2lbToUyBytTxlHJI2X4JuU6d7fIiJVh1g+
fISO7pwM3Kh/uJigHmQfiJ01tLFclUkf6nV04ZRs3u0sxLDGqqExplPbDgkINTc/ePS8TqiAVTs7
Y+Mkdfm2qtv3Io6yGqM1FLHFbTgh+BApfL8tywtgn4k28AQ+cl66q9ea484AN7a/OmnQ/iUv0M11
VX02HNHlNaz4ZkYeRQdUC9wbrY/rIqeKEwBdkOb4+Ii7+6asZvJLR3UrKPCtHyigB2pj8sXM7kv7
j72RVBeztuUFNOZeL3ErFAsWeQuSGJ/r8Hb6mqwY3cxDREPhNp/g7KHJO/pAlahx7+QxW6GQqUJ1
nEzSIbG4DVUhrpj5rjaf4BFTsy87WxwdcC8JSCe5ZyB998ZDa5xSJXrjHHFgd1c70YdeA5gWzYUU
xPVHQNygBZalRr3l8VTd7TulaY5MLYZiOiLv7mpQkBokxBcTbYd5GUPXj+Kn1Gnqow1rDAaNjT61
EO5TMIF1fhz5bjcQGYkglI1JnHCNVZ/71T3o5gFyBqqiDvu1vQ6ib049JM1wENp8pjY+/9CNQp4f
B92YQ1wBuXdBcPEuWHs8JIEFrqoxgDEBiEODw0y/VjNFPW8AbvtfQlkI/6rBkTmtx6fpBjhIhZga
xlB3enBQZgBCvw68nYbdelTsNhy8kJfC/ICK+toNLfH7ako43Y5cZeU1x5v7QK2nfR+Z+s4xvRmJ
05JXHFVJX1/l8jnmCAHiTjZ6i1P5e9FM3jmw284Et58HPx5/wPUWeBnVq1ir43Kq6rGKBZokCRIR
31B8cP9oeDeEj6NsjiggL1K3D5Wc1Uazdcj/hdnYx8qIAc9OLZBY6mZPaR1Vb1x8akAGkwQaiPoC
Rd3bFZFBK0JcEmybAL3/KS47eQJD6F7Bgfz9eFDrvfUSSTWJKd1QH10XxMbSm6QJCftozh3em3ra
nDVfQh1qxviSZ63xdZ5K5/fHQbfmC4tVtS5UWWrtu5aCJvbqkfkqZkC+ejr6Ie/yt6aXamgAvXnr
qicQKe3tR0RsTrhzy9D6rjN/j7vqn6Yyva9um/+Hpc5Q0IlzYOzQCL8NZHkjZ8g4Wcc6GdMPtdPC
0zLjuAmXJdLeeFaoQSHu96K8CPbIX8VqIE+7RSAR9zElUov0gA8ciMOlnufk8vZZQtZZ5ebcz3T5
b4eVzIZ0Wgne34BVcoYtlFy8IdrDa20tQO4VbDlplris+dsoTeX4UikyHb2h+0mhvlWsruVsS6c8
4tiIEog7Ntf/MDLAirxSlUHdemS0FJFy8gVq+RSA31cCTPgxKrxIDx/H2R7b/8dRJ8qri0uJoJqW
RhwAW0hRGLD+TLtVHL1gOS9LAB0MXOvOK3zrmHKA2zkAB0yH99VtUDlCpi6qhaC93aBag4TFj3xM
6t9A5bd7SYFaA6/LSWo5opQNRs3h7kf8+zZYZuR9JnSWfpKhVFQ4cDirWDd3YEnbUVglOEqREa+d
xmkJwDOHYIOu3Tg8BW2GbbyZT8e3z5aCKYJX8XBQWDea0W2rynQw4bfgUvbeI0NEcy7twmpOIABF
/rMMon8fh7wfmKqXU+ZkU1NT8Fc5VcZ7pTEgxx4LOqVh4DTuV2O0/F8eR1lnbjwckRZH2S6g6Ah+
bXUQ9lC9kkTqLHfs5y9JA/9rTKkgV20ENAi75QMOWi72u/Tl/kNkXkw4m3CdgRC+XR7QHBuJvTkT
51flZ0uz0h+Ya4vnemi7d+1Y+5/YFNOHWs7jTrZ6vwvoqysjDMr0WNu91EFfbT3MNujosfuO8yCV
yDaEeyc3jWtZpGLnNFFr/HYPqFC8zf3//dCrzwup3oWypELVbndEDAW8DlcoTcThr1mL9kxLt8Jx
XgLa5bjE43K15QYn0zu4OtYxH0V7JP9yQxdqvBJryL/nAjLb4zncWqPqKHkpCdFeNm/nMDW8TJcx
aHkPLswhsMoAbYXI3LnX7o9Kuigk+BQ9KVfi13cbBRGSioxhxO4w6NOPyLHLiyaz7KgvcjimaeuH
0kFk5M1DUxkCb2xaY2CeVsuT1D8Yor5j5rRYPhdmkZyCkWPmcZSNpUi130fbFaQHb8JVJmxTKCkH
2PHghGfcnj1etqntQgz0nHwnvd/4iix6mn38Xc8BsX77FSWmCKNbstPNTI9wiEfBxE/8JURvpD4a
8F+VNEy9s9U2FqSLPgUveJ68YFVXQat2SW1YztwBtvjdyGP/CSRP9UPTEIrwQa7trBQ1KbfbTRXQ
UQpBkxePrbVSrgf7tygRnTqa/iw/2xlVEnfAjriwqekViFAcNfjBT8gylV8RPCp31sz9bFI9JHHQ
6U+BEVpDcwvkk5EBhWsJoAQorAvsOqyQGT0tNWJ8O592MxgYATY6j0OM1W7ns5TLpIulKkO/zbsL
dT37fUc18oJqunF5vEpfvtvtd6VTDOYXrAQ43DsASaV5ZlEL1LUTCfNXKQudEL8uTkEm5ud4mPL3
ziSzZ3gk9pPUpvf26Hc77cb7o4a4QDrVNUWNYY0/xMpRcy1E7kID3ex3EJibU5wuyfnxSDejqMuW
lJPcbw0GQh2eNVr4ZShNMVxT8txQYje1s+vvd4XKVCjgKcsJBcS9nTprUBIFFdYOFqyq90j5je/M
YaRm4sq5PCDJ0e9M4NawOMOod1BycsCx3QaM7d4wF+zswqW1uq+Dkbsfxsbv33zZMSIadNC2TAx4
1zXCMvNQA10SCId5bl9p51P8XurpFOhTeaCBthfv/kS7jbe67eYafzPPIZ43a9ArnOBHOenzNXWQ
IIbZ/McQUKR8vD7uZk7BhF4swbnPeX6vbgUdikVTxjrirWZnozEkgqO0ve5qK/tzI633vOPvNjnx
aOmDygOFo978txPnJdXSI1bDStGS9Jx0DSZEqORByrOGncPrhZlxs8lVLCgVL4tEIcVuY6H3BvAp
w2oJotEMJFbSNGAtIV64QC8uqhQ5KQ+6/XEuRXBqm8D6U0/RzEEfS8/eD0tifl9Mq3hfIHX4HpFN
pf+Jqlto2VX5pwtZ45ygavWDZ31/NQBefemhQR+n1Gon1E27Hd+szS/HmaX8ANRFvvpyVdOaIBQ5
stJyct9LXbU6USY5+32/h6S5W4fqwxEGaRWeIObaE09MnjVJHt8hshJ/QDau/pRROV8q1Iixbm97
xIaQAtd37rqtqMqhFPA5/3nrpYhaBzklOjthrVGJDJapCY0Cmb6obeJzOWg6XvGmcXq8/re+KuWS
gNepz0NIXx0kS57RVUGAmeecK8IuM+ewl0lPoRAKyn8IFXCU0OYGxb+uPqGfMcOG534bFtWATxCi
yFOU3pLWmN96HjOBiuZG0mArY3j1qV89CODTSlv6dgF4vvQvHg5P4egM40nLk+RsBWX06+Oh3d+n
KiDeuTbtW2q7d7jziWKb6WH1YaBdCi3YroMzbtvFk+i0+r2Ml/5Zm6AjG1le/w0EwDwhz1Hv3Kgb
C4godORBe9BAXDMlgxL32rrycwRmUi/sUqsOl8lGg02m88cggnXtlna1E3RjAakmJUVFuhIKtHT7
qftykAgGoVHSIKJ5irJI/oL4eX9sJ0z7Hn/lzVCqoUuXxVZ52W2otuJ1OUtC0UeOYWQU8Xn0TeSk
nK54+2GDe6TrvbgPkiGtRpWW1mhblUYoKDyHGlr6WWtbhLmrbq/ecZfikv1Q3KNID62GUvNqVKDC
QU5bEVJ2Ea8tYL3OpUGg8eiMQfCX67QTrmCJjT4EooqI5+09i7Y+KlhQixxQ4QbX7eaWjMjV6XKH
XWIgcyK06Nw3dASNJhI7lZ2NuxYlJwXJpkXAIbA6wRcvS9rSEUWodBDDKuqab0W0eHzerroapVVc
Hq+Xrf2geIvA6LBZpPZyu14sQZXEzScEImKzeSqxfDnVjVmdDa1D9d/AkiRL0Gl4HFQNYnXpghP8
/6CrSzedywWyAkEnVLdKnoHF/K1OSeNrlMDe5dAmz0HuGfVhss09DMlmbOpZAZ1d3kzrpgXKI/Mw
msq1ZRqs5wWM7YHM0DnqvZUcu0r8mQeV8SQmd89EdmsRUTs2FUdEIRZXr95gripfQyIl1Iclvs68
fb9nOiqCHFd7tsSboVx6k+qahCyyeiVR2ioq5M0KfO0NuPS6960eUQdehB7twDC3IkF1Ax/jYSPH
LrhdPny0yZYL9jX4vKbHpcd5htY4dh+T1+1cjVsTx1vMRvDWgs23TjgqCoOZq3PcJLNbvZvLDIG3
oCi/4vKgXawmdyD7GhptgG76/ni5bt1cFCPpuBDe86Ha347STeU4eNLhpFtQSTeDzDojc40v0ewm
R9FNqM97qf9jbJO6U7rB7mGkvraTqm7tVMjFNp1fA+ROsDoZ4FDkqm6ShzgyBe8EIt4hQmkJKJPq
TwMbrZBmzh7QRh3h641KZgCTSuX9jPx24E1qlmPczMSEYYSCTS++IPbp7xTUtmYWECCOIaqOcddI
x1dmniAS5xyvYvpU2cynP0/RmdvyDy9CHRVehNd8nN0cS5jHU7t1saBiAKyRlg532GqAshrROO7K
IkS7twPRMSBLhMJgfHWcvPuRDY3/px+g5APgFupvv2D8s/MLtg58Xo8+sES63XcM40HkbTLFXh66
XHJHns9IAScCZVwk0Y5ZZac7Z+/WjlU3KNk7KgSU9m+nNC2QZxk04jkZujI+jO3QaF20BoOu2Nmx
W0MDCcWjn+oQ23YVKusmrwfuRNoTIAoZ1L77rWii/lq4YC5lv9g76+h+aJyvIAZg3/EpOdxvh+ba
nQG1Mc7DcZJf464XT4NOolngLfn58bLZigS8Ug0KXii14NtIkIlrbGRQoiyzRlwk1mwhCh3jGTUx
e2d93GHdKFywNNl/QN2Ys/W5F/SVTTEYAakeUtzvZp+P7cEWqZ0eul4u32Y6en/LqZiOALzSc+o6
4suI7drBpI+BNKesd07D+3OIH0MDAbaOjQyItzqHCh11+WHJOYe1tPilrhz0Wwunt6+upFx1iMqm
/x6Lpop3Fu5mXCosLv56gA3WjV5h0vUfRuSXrNH9a9KQDQV74L0XDqVwXtvYXYF3/fb2ebY59oHb
BC/149t5xvDAssu2zkNbGsVHSu/52cuk/mFGF//N2bQJgsJAl5ecRL2TbkMtACv5R5nmDqfds+Mj
sxTUrXuMu26PZnm/L1Uo8MHc2DTarNUM9n0yOIqPEkrlM4d3RXccyHFDNN31a7aIvVbG1m5RtxYQ
G8XzX6tjwCgUJpYw7JbK+YSrUH3kLq/O/pAs7x7P19bIeCiwOpRx8N19NVep5WuSkRVu+geu9piU
oNocH5Cm678Nhax28MH396MCiZA1wyBQ0LbVpNnmHGte7WWha7TtefS0/lPrd+aXx6Pa+n7gXvh8
WBsgGaN+xauXumHW1PjLJgsFSn0HKh/uyclpdQnOnNPjUFsDeh1K/ZRXoSqk66pkIBSa4firDFF2
yS13/A9bWfGv8KeALg0Z8TbKxFVoxHaAJFyUT8+IQfkfIowyntDXi37CQs2PzVDvuWVurA06FLwh
odhhJuqsboe4r0qd6z4N6aL9HUWUbsrFwjGg6Efs2OAevvlLqgqmhdExj37nhYf56ktGrqX5NXgN
fIpbTE4Sd/rsJcWe7sPGoIhCIYxsn2bFegF2kCTspCWKKJuxO6DIXx/brsn+mBIMQTE93utIbKxF
VEmUxg91P0Nf18ImBOaJaKm1OHXHDGFALCsSRPewAdj5gluhuPAoLFDP5PZbHVPN1OVgx5mwIiq7
sHGT/jwrsXCwI3s9rK1LVtUxbXaxQqiu+0pWgk6o5NANC4lgmZF1CP1Gml0dopQaN82R5oTIbAJd
L9AvsSzNo3KtuVSiQkwfJ7A/Hy+eraErXAIMHH4WFY/bDWLjcCERJ0mhX2rpJ2Mpog8cegtJIdaP
j0NtXKsoOZL6soYAsK+xlr2e1OiV4enQzIjdWV7bnfNG4ACepN0Y5pBUTnUeLNfHUe8HyO0DCkNB
5SFp3xUfTdp4vp5ruHumwcmcBJqF+G2SlKbZzhP1fovA7lIAMQUldXj2335LGAReo6NsHZaTLDCF
aMcTkLXuVCKRekQsfm/Z3h+hClGqxBJertj1O82KYnBig4P25NIlP6j1lid3SbTLmz8gVSLeSmwO
WsxrOAf6mm7hsvPCaZAWKiFZi/cMot5B0WaHx6G2BoQ2AQ8zmOdkC6vFKKt5zipDQ88SpUBgb5Z9
kZT5w8dR1L9y+9QkAlVhGCmsQlbz7TRZjkNbEHH0sDLG6oveBdnZdSoZwlVPLuCs8cCItepL387+
2xcIlzjVRbIh1XJaPVOkrDzszAIZMnT/HMCGx5Oqn/+plky/Yms576z9jQVJNuQBa1YdFGNN6ks5
YnrowTKMunIGQ1UXxxI/x3eB2c4Xt/C9t7dqeDyQ6dF/RcKGObz9tEUzBBVqjnQtsja6NAjwnjPw
28co7ZwnmlX2k5WKbCdpuT9XFFCXfiHvBMCZd5TO3CIzn6YpjOKpOpk5gu0eAjqh4QrtvYtQ+5d0
rPSdxGLjWLkJqj79q0tXh6yo4z05Ka3t6Fi3i/9MEwrFevgjXx+v183xkaZDfmFngFm7DTXkRSfH
hvVq0DD/aRgSb1A/1apzamKg2pcspar25M6231g7EBrUlqcWDVV2NZV2PfX1lBRTmDvucKLrNofT
ZBtP5KBoPwnH34m39UHp/aJpjXoND3n1568+KCKLQUA/agozD/slUh0I15VXHiW2z+fHH3TjAOBp
BwaB5iV9hfWbOoq0fqxFM4U9vZvnJZ60ExrjVRBiCGkY1yYytEuEfcmHGoH2ndgbRxztPdUNowxD
UWS1bnJzykQbLJL7Tn7rEbv/NLV29svjAW58SyigOtUCjmsXLMTttyRrwqdLtjIUieUcNVekF653
1LkRftp5l2wsTjBj9CzVwYZU0KoAjKtUPtcBpyea2PZTl4/Y6WGK9FQ69PuKJut/1cqx2Am6MT6f
DoLSmuZNxIV7O75Z1+Dl6akMXeyqDklV6GGCacQVIdq3qg1wPZjgxtDooJDPR11dSS72sUYgNbgh
rpX+gXlodbSXsflKFQ+5agr/O5Wl+21HPGCbIHEAH1H9WA0NxEUjO/Ihe3b8p7KY0g9JETcZZldx
+bMNRLkT8H5BEpDerM8blkfzuuPUo1KOaC60IqPrnFPcjsNz2k/Dzk20EcVCLfZFM46X5Rq7kiB/
Y5ktfkIs2OKqYBBPkdlXO4fyxsdT7ESdRzLPPWtdMFpGqxeYxYtwTCxpkVFLHAllnP/QOpE+I5Ae
7VQBNoZlgzECVKc4CNyzt7NVO7JOaeoKLEht/dJ4I9ZkVtfsnBn3e4y0lUYE8oUqzhqqvPhm3gbu
IsLB6dPPcTdET1o3p5zM0qCcLLzPVd53OzO29S09jiqlkwMHa03hSGHokq/gKUpZw/8ZxFVxjCHH
XJNZYI81Tu3prWcWLzDqjswaTHIKYbefsg9aN0ECfgx7UU4nM0nbp85mwVC93YPxbswa/RWQVNTb
kAtZo35mkaGYMlQs+WpscXm1jEue8CR584DYxcDB2MTUENcX2uJkGq5gDAjd7+KzmXXDKbPr7tQk
yQ709P44VOIr2E2p9yTc+NWZQbMqQc+mJhfx9e6T3evOLzggLuYhlW2wx+W8o3PTOKF7oGbJBvfj
rPVQJgHTpjPKKRRpgsBMXVYKo7+kvneAf83zaqHLggFnifeZQ06THKs5dcQxrjK9OuLMKPDt7YUP
Zm3BnfuYB0P93UR8+ZuG8db7ObHHv0hcA5B6beFjxUmN2ToU0rSW8PEM3e8rj/eXkq/xGdGdriwm
ETK34nQIU6xTsH2Zyvp7zvDjQ+n51mHsOnhYgdzZWC9aDLfvD7pcSMpQ3aCoi/bT7UoPOHKRyMdU
YITj9WOKFlTAKswyjFMjxIwHhpDu2W5w5D53EpFmzHQsrGO7BnJpntjBzhl2v9E9UnXq62A4kDpw
VhtvSuKil7QYwtrq0+eep/IJc+XiaI35gBCXF+9cOFvxaEoDG6E3zqJVu/NVomdnRpob2UD2hTUI
isloKAatEx0SwJMHYfbLzqVwv9upc8Mm5VnCCXN3o/YjfRVs9qYw9dIWsAMuN02V76XLW1HUWanU
0TmmLbVHX40Kixpw2qAxw7HKgotyjD/Tk9rTcLvf6SC9PZ5YPMeB668Fqcelw9UQA6cwNpHTp/DW
fbGjFgEtNuGb4SEqFEkq4hd0gtcggmwGzV4ELfl/iaqzs5Tyj9LLuhM5+XR1ozr+9fFm3Bqai6A1
yTHorDvFlEYvLchMJMaNPSHh37Qo9puosmOV4u5J023FAvOi3hlU76nZ3E5WrzWCBaPJcO7t5Jnr
LzpRfco/jNqMuePjcW0cMiwIklX0udDDs1fLvZumipMg5vWmC/2qIcN3iExEJBpQSO9aHF2OJu/0
0+OgagCrIwZmE09w3v0w7tcwsMhoJ7yP1Rk9tQK0Ypp8K3OJr2Ah/G+zE6XvGrzbzj2ua789jry1
D1BoAFgE0o+u7+ouwso+WJaCaRStwCdJ2lNncAFI/+fjOFtTSHrsqCWqOGOrz4qCpidSSRx/oUSM
YzdXROM3H2zZTDsfc+vAQqeIOFyuPE5XoeggzFKbI0m9qMaIEWWfM4oG3OZ+9+zmcvz98cg25o5c
kmq+SvcsAIS3i3NBpTNKWvU6rRzjGT5hyU0b4EyEII1xnQd8FjAxCQ6jtewpi2ysVZV58e5g2zPi
VbcEeAaWH11OIhEvOSxJqxiAmwAWsMxB+40eYXWYPJTAHg94Yypvoq6+r1XE87JIKg1W13vXHJWf
ZyNGT7cJMFB5HGp7gKr+zBFDwr4KxaC1Vp851CY9Ts+T7c5gWWqKGoI7uOl1+eznxp7kmPpHV5tR
dRVQZgL9wXVv3k6oF9VTEbvGFHoIOYB+6+KPkVzeDsjmSqUVqVIqnghr0YRikvrs6ynXXBD/NhSZ
97VYvOjcWcLc62+9PHrXI6LAR7WbBArtO/WZX112SBdgpVMDkXF7v/zkJIV4N8aRDXY4rT8a06T9
PSAxG5q91z/hnITMrMyH5cjhgAMVXpRfzMj9O05sHHzzof+XNiuF18KZw8CPxV6jcWs/QaLjdUbP
GwHeVX4TxXKpC4yWQzNZynBOpRsWHbjKGnxR2LltfUKifTnR0td2rtD71UZ1mcNQ5yCm6bFebdId
nCH3PAlXvEnngzJU+6JXuK8eqNWnn40FI9t3AqZPvBP4fkdRiUGuQ1VDUb5cAxjG0QItMlP3HWbX
PS9DGzzzsC8OyxhFbz4cCaUofAH5DS13dXi+WgruoEfuNHFaZWhzwd/1RtwKOul+whGi7bGKs9w3
HxdEVE9EcCHgYtYiRDqm9IMxYiptDI4M0zRwz6WVyENqdsb18XFxv3QIRUsV/SrQ5Cye28HVkTAz
u2LplINnnwdzyf/Jtcr/1NZ1f2pwDw+dAQ6orud76Pz7O4fInFH05aibUDa5jWzFVotEO7sZp5jp
GORT9L4uueOSCKFYTN6b7tvjoW4G9PA7UYUTas2rk5GkFfXyVGXJvtc+e7D3DphK1ceym8xzkoIL
fhxP3WK3RwiS/lynqj+hHq+rTxvbBi5nDSdxKa3sKe0s+RQYuBXN7QLuZuqLbzU4jks9NsvBXro/
3xzdRkkOGhU/gObI6kiOzaIVtAN5+bk2LeU4pV57sEqf0yvohmMOteMMu6z6kKWIYRpmuwdY29ih
Nz9gfdNKDBxLqfwEWvp3dEaAjwzl+L53pj2O0/31QzpB14rfC5aVxvPtUpqM3AvKoBJhknl9iP+7
fdT9YQ+EsDUgTjs2JEVEHbX/2yiWlI6LwYYIW5dufTRz0MyRaDBUCrKdB93GUlVNT7oSJCq0C1a3
T8ofonKGN7qeB9MxQvDsUEnbOTT4CxwTrXJ34m0NDRYhKQMjI9tbJWRjhWO60+giRCK+uvoaB2ky
1MuHBpDmTqgXhYjVtlDlNqQdaAFi3bRaFxiV1QJcCQVFyic6eRft60M+a95PulkBFoJO7py9wZyr
y2xC8T8l6O588kWCZEeUIqWpgBKoeFJcrr/lc+S+b2LS/50jeGtJUTCgK8ylSmFcfbFXhz7NNkpA
xSBCrwBp2fEYOJS1We/cYhuFEvJCJMqg+AMCpDZ9G2Ya/ThoDZOJrpv+jP5ef4xxg33XdFlzSqsq
O3RmI862bk9sWd0/+mgtP0HS6namZWPF8UPIHaiw8QJYXzntDPFWFKyAWhTYIkKMxTbYZKHxlrVg
KMbez8fn08aSg5Ov9Glf0LrrPmpipmNTZrEMMXQU7zx/pEI5Iq2nOZG2M7aNgxiqAIhzTgkeiusG
By7twPBmOYaVi5lrASvs3ZLhoYnH1RBCJkxhEejjtV2Q6LaUSv3bR8paB1sA4J1n3GrBCxfybFr7
9FfSWH/yC+tnWbvVr2O3u7c2Fi3vN2CPbC5qv2sAdosiS6Wn+ED7VWOdxJA3vyxRm765FgvimbYi
ZWVsD+gB365Zpy3shMfoGHZTuTxli5SnpEgNyqTanoDfRnZCcQbxCxguwLrXqVfrBVVJz2UMHTcp
v4ulr56KKLC+GhglH8bGdnCPMaZDOdhvL0MxSGonFKIMwHVr8V5PY0WBMR/DsmiNEJINKS5ihac5
GfY87DYPAVgfShkGAA8H/u0HtWcPjSWHXl+H4eBZN8r4UlZZfZry5NtQO/nn0cGx1UyHMsRHN8eP
1q8vgsfQzkLdOgPIpqGUKwU+5E1ufwdOnH7r14UM61kz+kOx9HSYEL+bfiQVLqMY06IZ9nhvbLwf
gPXBGIY3STd3bSOJNL+LCyxt3KAdUnr8o3WpYck9+3OlAzSdae1GaEQ9Drq1TdTE0vrGwY+X8u04
Z8iDwnQE35tn06FwJ+0rBp7Z58dRtg44Emq1gMjA4I7fRvEynGjtLgEJM8TOCX3V+oBiXftxMus9
TvnmV2TdcI9QKQLKcBsqiOdMNJhHh0Pka/EBZ/Y5xNAZs3ij/2eYyvF7odt7b/6t8XFhgZ1gxaB4
uVotdomgJ8qQMkSKY2JRir4OdeGaH0Xh7FkRbQ2QyrayAVBthXWnruiWyJT4IoedMSb+O9cZ0vRr
izWq892a1C0V19iwO6Ys9npBW3sCvCl1AI40bo9VaimX2bYHpBXCRo/6c0zuHjZjL84iNRBptpc9
TY69eKu0PTKiyWoy4qXNkIV6Oyanou1Q4p8D/xyP1p6I2NYswl8BO8j/1HTeLh2lIDSKuR5DDdTa
jyqa2uQgIlucjK5Od9oie7FWy9SaIPzntMFow0jzJGcneKpmCmD1nOyh8jdDUR2mmYwuFU3D22HF
g9UiCknL32pK5/sghvSYjMqbS3PfztqjpwtGgz6bekqvKxH5GGiyNlmbtdYFFxTt/IvZ0fcP2B7n
x0fK1sGFAg467wrtRifhdlRcQH7lmOMYQp2yjVPF9xwV72DvVN5ahDwCWO0IMgG3Xh1dSZ5SW7d9
slLbTb/YWuHSRnCyp8az4/4g+mVvf29NF6AGenQIYJpQnG4HhoNZj0RNDESWDO2su8I+t1XlhNEk
zJ2Cx2YohWhA9XuDGkIv939IO6/muJF0Tf+VE32PWXizceZcoFBVLDqJEiWRukFIainhXcL/+n2g
MztHBSJYK23ETEd3yCQT6T7zGlHoc0igq07FPk1S55GN0VEKsJILQ20tF3hceiJURUkYV5+xCV29
EehPBl7Yy1NBSvdeUS5CJzYnBHoc0wVCaTqc598OTa7ZjRAOCkp4E8fERk1dt/uu9OOySi+8aVv3
MLiyf4+1WicEvw03cYAsoC+QHSEvuTeOMrpf2gwqJ+Y2TpBAJvuDXU+DDl0FAOWUOZcg8ZdULEuq
tu4SrigqGuX3XGvgbInWDS9EBZvf8SfxdqEyA7A5H8bKsqQrBjY9nOYkOWmZMK9dYXKIu3Cug9dP
8uZgMK8WdMaCOl4tWgOoqxRTRU7QSzP0jcqKrqe2UaajqXHL+38wGggA5ChRJdLWFBENySq1T5Of
wJPy3g6H264ejWuRXVTr2poX3w6XQlBOCwng/COGWuJoCqy6wBYqlR93cq4m1f0Q9aVyAWi8lRqQ
e5BCkqKblEvPR7LnurGLmC9YYST2SRnREnBKPUUQuIn3fduqWCIq2W4es0+vf8wXXmjc8dYSIlso
tlC5XDc7hO0paT6QZbWxOd/YgzsFpTWVx6Tr46PWKdYxy83xbV318ROKSeFNoyfxvLMwfN+XUSmP
diKMz1jr5PZtZkfF987opx+v/5Cb67C0BLjDEQdZb+a6K6pE83j/PHWw3ifRAJ42U8TfXp+0F87N
1mNBUwZYBRDJpQVxvhBWARW1dniUitBDlJb74WDLSdkpOmCHMb9Io96a2oJlIdIFigDI9Hy8ttBi
npKRpz2d0A8r7OSTOavxc9m6f5IEwiGkZ7bknqhcng/F0Y3oTTI1u05Eh6uX13wasJyydzFK/b9P
Jl4EMYjEEACC0LVOv0QJuaOZNPaVJdyg9aQICj1GPjBH5+D17bG1ZuDelrwLmAoI0/OJ9T0WB+ZA
cbhfOvZCr+GjF+ZEJi1wFU29Pvv8+oBbi0ZBk6oBAC0ShtV915t16xpx0qFXZionkemIQBd9NHNI
2/DCI7X17CI2h64BhYMlNTmfHMm8U04mY5W92b9LUywkAtLB3rmw8TfGWVqskMUgLdKKWr1Lji6n
IkegNrAGIzpZ+VTvs7DOn1//cpujAAIAd0Oe9aK1Cocn73MRdygCSlke+jLSTyLWB+/4/zfOaq9T
wQGLyBMYgMUa/ckdK7BaUXyh4PmTEb+q/lJkptq5oCcIYlc7D6fZuMfZqwsq3YimazsrR80vq4xr
qa+z9Elt4/LLMJVNd2WUmUYy0kXw601gJF+GQuDkok6WPGmqUKIgp8nc+UWM16gPK6v93GDtrfg4
qcfv27jI9CCsCooLjYaE6X3fpMVyDU5G7/dhYcy7DuZsSpkhMU+uJJXYN2U6PzZT1oQXQsGNA7cQ
/BaxfyI0aqbne3KwJETJfm6DsEAV183j6X1TCvdKHVDiN6QmD7+/moSD7JufAPJ1AyENC9OrUIAI
pBV6D5PRmCdQF8aluH0jHqQyB5WWSJp62LrwoMs6T/pqeembBuaZDsyfYE0N6qJqD0pFIIPLVnNh
p27cJdA2HNrO1B9J71YPwEw/cTZavqWKiMfVkIzpO1nlmg8hwLywbFuHj7hzafcggUAQer5sXUZR
JTVFy25NLepfefoJzxT7QiizNcrSAliEOBf63rJ5fglwK0XvdUUUtOpqVXkCSjok/kBxPHh9T2zV
GZeohYb9ot7NG3o+juW1qSl1t0VzOu5UTDZG8bbPRJztCky4v9VygPxSN1IMd0NTtO+HSJ2+Jrat
aHtTS/tLHhhb0yZ6o6pjLm6tP4Vifpm2NjblHEZ07UIzmfxZaPqV7HT194sOOClSfgOZhkSutmzh
X0apB3VUw1kAy6cY9txr9LfQk01HP5QwUl//wlvHYVlH0geqYlCJz8dKR5Fm0lBkoEnF0e504TgA
F/tEwccEHdv0nZcobuaj9Dd+fX3krfuF6ikXDHBG3olVYjbJrMHeZmyDyFKjzJ/aLA/szFLfaJ6w
d9DQpwsXzNYhpAUKo9ahHQo3/nyqkaW4pqL0RBCZnvoKponoKCPkX9l6dWHfbs6N2HJh61OIWyss
ZLmtmOlgtUHZmu3JGTJ7F1pRf+ztqjtZi+Dx699yc2qAdpF9AytAl+N8ag0FYYJa7hdT9uFNVCqG
n8eedm1E2qX+xtbUaCkDM0fxdLFGOh+qR5io7ZEJCJzRjK4mcsId9lPxwZFh+1Fh/Ashy+YVAEJr
sWakZcmgqwF7Z0DSFMpDTn9nl/ed6/ntON5UYzELf8jl+KGYzemb5XRh4xvdmBxp0IoH20iLS6dl
6zv/+rOsTib1OWkK6vBBz7dBDB+qJgrBFvonkfiDJ4P7DoDLT6GENfQjioy+tntYM0i0dbvYLDRg
m4k81M1o7l/fPVu3GuK/yyE0AJCtX3pNHRJU0ciAo0lJd6muD7eUXtWn10fZ6qKDj17UFyioLECo
1UK6WMaNysjl2ZSOvU8GDbOi2K0DYP6Qi213uLWMpLyNCgB5srYmbtiwG9tDk3YO3AVKLUcg3uVj
EVrWqSVrvhCF/wS5ryM98LEAg1H5ZI+vnmn8jaBDNMAlEr1pv5dz4tyZ6jSNx4JzfKwqmStBnjqy
P+p62jwCw/eeItNID71VJF/iytDynYVJahU01XDJAm1r79G6JInUWCRSyfPPV1Q0ODUq3yBQGyfe
1UPoXgHNtD5LaLUX7pOtQ74IApAm8NIBjzwfq8EE0HLHqQvifhjfpxiS7Ao3DP2sVWa/jmPz4fW9
sTE32EyAhtEfgPf24ozzrM6Ea1Rv+0aU+7YeOdpWQggXaMbophfulCXNWa0zwtCwublT6NGuqaYm
cq5D70I1SkLX9O0O7fTCHBx/qKviDlCvfohT9VkfB3khl9ic56LgthRkCJ5WT5AjS+ihGewjapJD
YOpJcnRTgPVq715SWPgZi7yYJGBDXtfFcGLdDi4gJk2GVnOqCyO+qqdO9wun6nwvScyd0rrOTgvl
8CAU7hNliHEWMKbftm1iZPqVkHrRdoNwtb67Q1BOUUufq+s8DYkx+0vXyWIvEbi4sGO3p0t6Bjpj
cfcwV2fXcZMayD0l137WlDdWIax3MLzca2/AHEWNmhQPuMkJcoTifceYnL2bhJeeh41gijDq3z/D
GtTqws4g90AsvtJl8zSqNKBtLEXeo2ZQXA9j7D3IJE9/P+AnEKURzbEhqVmfVRl6kZLnQEV62Q8+
ehr6TQiV6cIoGzfCwlugPUXhYLFoOb8RBBKsbWYzioZnw6OIkjLZ1Wbr3M/DpO7DiKrMhRXdeJVg
9i4tVOpYS2//fERVjWUXSpWPaUbT7Odeo5a+Hnnm99+/e34dZxXQQAiMajAKFAOtqjoMYx7u6wqU
zZAP9QWNr80p6SB6sCohE1xHoFU0Z/3sdCxVXWIUivbewazjS9XNrV2IuiraMWxFLERWxSTbQJuy
SliqziSuF3q4BLu4EXZTUwcRV+0V5qmXmFZbNxtxLgU6WNKIPqwGde0SLc7uZ/W2LK7VCbnq1sJq
DIuE6MLtvbkVlyIB0GakKdfJtDYDkWhbelR2idJ5UUkPR1eX6w1wXBYIrO7f/8EOWQSIDMgmoPlX
O3FwUYnGoJpbuzaglycznVLFER9smaXHPxmKWIwMBZTxWlNZm2ZXmZb+mybTFFbvVAa1m7h7pzQu
0bK3VgyDKnTU+T9l6eWR/CXLNBt04jVluazqsv7Y1bP4jGGHdTsUWvj4+qy29v0Sui8McORH1u8t
SXvrdMPSOlIT9xGCdPZRQZngwr7YnBAlL9JYpN9I0s8n1KoKPJKWB4+KnXLAu6P2h7SproZCvfTa
bG1BqCMAlVFyQJ1xtSMEHiSj5vKOV1knDiipK1dZk6SPs9E1B0S4wgsXx9aRBhLApBaFGj7j+dQa
iOYCLwKSAXOsg6pTvTcY/o6+S4ljH0dGFCj2HH59fdW2vifrZf5kPBGwrF5UO1GqasQBJcAnzX2E
xD/4Quuqm3BAL/31obYCsl+GWmcgJMtpjak28Z8b5eMhjmLlPisdpfJtXDN3TmvldyPewhIwqeYF
rw++tZi8mwiVEjtQHl/tm7lKYrNSKOoszkB3pJdvMqtRA1Wf5rtYj6wLc906DAC4IBIspR0g7Odr
qeOGiObrAPLbVGECmdZ4UKT6+6JNeKiRyi3EMW7KdfTXhj1R+6C0QSci7aS5FZY16UXRpq19yX5c
hOeoOwAbO59LFKLQhLMX+3LuJvA407RPsqTw28bSD0Zq4NkRITz9+nptfkBAanRFgDgBkD0fNNVz
PRGSmiAwvfRYtZhMwPq41EjbGoUrmG1P/RGEx2pXhMh7GHac0cQY8wrIAO4xUxvm+9fnsnXGCFdR
JAFgTlq87M1fLuFxhmBr9Wz8BAXOT3FSjFiHV5PwndT+k4Bq4aBBA+VleeH3THHayTqb4oVTudYh
scoc8ox7idi1dZqIRbkZDTjKBCDnM+L11JKoU+EAKW2Ljrq5BAJWfqzyND85TikunN6t+hBRAOiY
BZjAmKt3jNadCsgCeuRc2uAx49k7Zkps35rKHO2HEKS+MVfWoZ4TxW9Tu8CLzgyPs44l/OtruTVz
usqLeQcCcLSLzmfeDv2gZ85AXmda3d+GmSW7HFgL3maYTGgiMZ9fH29r76BWtviEYGAM8P98PHWq
wjC3e8bLSuWOADzdhbUbv3MTOACvD7V1GOiCLjAJ5BHs9dNaxOHkegPUtWhsvIPwZPphwCT1D4If
JKaIspAFJJBcTUjLssjQRthOVagrfqElIpgUl+hV8f6Argb7BroaO2cRzVjdIWUzRKDsUO9K7Db0
Eyss/VoL+8dsGqYLrZKNO5J+AT1yIDqIdK4r7DKVlMK8RSgssuyDkcjCn7JqOKCB1kBdcNwdLdhL
IoRbgyJ3SPqEJv9iOnC+N/qwizNXaweUFZTks564xlXZ9N3OTYXy1dZmefTCzvh9lD3tOxCFdLHJ
+tcd8wqYw4AW9hD0SgxTCwmtXZlU1Y407stv7kcKRQu5cWHjmAsV73x6dp91VRxH1NmiTO4mCSKg
pLv67vVRXhzoZRSeNlYNDBJtn/NRorQuqNVnjNJ3w7UNhOa+wAXkQGT4LuqV35YvX4ZDagF2OZuF
3O18OJEZQ9NXcRWUkeseFbVrAqU3E4xXNeP4+sxeXB0QZogL0Jfi9uBBWMcgE73KsGyroPbG7tr0
8jmQU5LfIKR1KSpf/qqzMhRDEfjTkkRzF3DDaii1FbmTi6oGzzAsNhGV5TuNnSLlqnhXIVBeH12W
+lRR5fYHb/xtmb5leBJC9E0hi1FcPP+oOcpdZSxB+eRoGe2pktXvqnzhjhKHBU1R0+ZqpksRytbn
1WiLLkB93oH1nCu1wTEsF3WwWBntJFzzQ6lg22nEoTj8/kpSnyUXYTQ6hqtHx555b6VlVIEzO/NR
JjoXi02kXjXOdOEReHGn8CmJHJCRpDq++O2cf8rFmsoGxVEFqifUhiJaKJ91mqGjLypTeSiN1nqA
fxF9eH2GL96eZdifwIAlhQQCez5szY/SDEKrglErESKYePBiUbZ/8B2XaelQtNGjWZ/1wRoFeS/7
pOjb4mhYih64sav57SC8/R9MaEEDcIVRHl371YrJUTwzZEK66lTvjJxDSinNRkjo9XG2diHFJsCa
vHRIoq+ur6GlzB1lZoV2V5zv3Tr5MXYeCJTeu9RA2hppYeGhx8eEqOOfLxESwp5CjaQMeFncKxd0
il8nnnrbJ1b1u28Mu4FGFWsEwmFBh54PJXjzlMGhLGJV8eCX/aAe3XnkIZVmdnr9+21c//RAILSz
KSDDrPmUbIG4R5+8CERpd7Uvp0xN7nQCvFOK3nC8qxy3ev79IWkMAO2iPPiyG4/3mxEzQexN5RDv
YyyU/ESOs6/hi30sXPdSS3zrSP863ipMGLOQxexx/rQ6jce6apVdMurTye1CAz2GKDpWdXpJw2jZ
DesXgToGm1/jxXvhQFLwXFtSrYtAV4piT0Fc3WWUU27G0bUXge3cHzLVIcp0xc4Ybf3C8Xs5Z1ij
iz0ICSRUd2c1Zye2GrtquMYKlMROmZiNYGhhePQia9+r6VCfHJ3z8vrCvjwhC1WVIgNJMqy5tbid
p4NTqXtUGPinQSeiUK5HMglfRwbit28ytiz/o6CBhhLDnZ+QriQ+Y0PTVs1G66Psx8kfrTB/nzdO
deGE/BSxP19KhD5hktC4A1cB6/h8rMSyM2VmZuAv5zbGSkK6iV8oZfqcjUUJ/w8j4F0tc9HuulGT
d4DLeXFTiGY6D5aIn+0wRTnBNQHCXrj9Xj4bpNXEhtwWEF3c9enFS73OU9PmMyhG8j6hPLdTsVL5
8Pq6vrwj6DUBh0C4miIBklHnHwA/yDaLXKKbRNWhhMeK5Qun9x67tHrSh9a90D/cmhQDkqlTKwAk
vWyzX8oF82Q3Zk2NM3Dt1jw0sL3rN2rk2pe0C7emtdBlYXaiVPKivjn2ZjGzcWqoxjW6Ym2UpT6o
UuEXQHzvZadcqun/jDjXO4k0Hg1u4EBs3dWuRbVJpejGrnWTSJxGMZb3HvngY6tAs8GTsTIfnSmE
KYhClrwLO697Tm1PBmHqlZ+SwrVvZCvcG7UvSOUMrx5OVR2ZmOQm4l1WaTF9q/oi7GbZ3i9+aDy3
l6osEg5rmocTkisbZtxAtm0Lx1e8VH2oZz27NvDUvPecVr0trMl4mjTFu5BVbq0QOIUFg0bgZ667
YxOqWqPbG4TVrfmjG4V37811sY9d82MDyPdSOXFrOMBFcGxpNS4o5fONZxSxF6pNLIMJA6K/C8Ua
rzrMLdB5MFy/y81LVZ2N+/KnVJnDZUkAsy44xIVtFm2vNIhw6P191DaaT9nUPFXucElLeOM9YKgl
wyP6J+9anSnVjFo1xQMH3GnTzwe37qp9oZIfXIuaA5wZ0g2kiOMLJf2XdSvUvPDP4CVCw4yK0eru
bEocZZsUAsCMYSqKV4kE0a6FQ+MnmQg/REo1vSvVrgySIQxrbC09Od5YxuRWfmOK7JJ0+stXmR8H
teilubs8EKt6ZyHDzJWl3gTq0HVPSWeimu7m422jDdEhocv2HDljmR1KfYjfTUXaHV6/STfOEm8V
N6hKxZU227IDf7naPDmH8K2lDBoxpU8Vxhq+E8XRqXYUsXPjZH6cqm64qkrnUvNhY6+BygViuqwF
T/QqwYA3aGnt2MmgchUnqO1BvNVVEd0AXsgeXp/k5lB03OhnL8XKNYanhRBNC6VE8KXAqjifhel3
QPd2eQy0+/WhNk4sZZ9FXcZdqqPrLmnZaVDzEd0IOhXfmeOsNEPL02wB79TaKd9LPbqU9m6cpF+G
BEF1voRuYmC7hJQnFskOjdIGgOC1phfaD2HZym6oEI+wzGR89/pEt77p/0wUcML5qLVjT4mihE0g
3HkOhN3QJGqn+dZKjUtXxeY3XQ4sTeCfWlfnQ1lYpMQC5c2gybzyKva67HbuKwUf6ilWdmE0hPGF
KGbrVGAjQnGbvJQLajW5KrIrdY5RLI30LvbDsihPXh9/j/W4eQv9ebp2pOXdo4BwidmzEWlQvQBK
ivwHXGRjFSWjbyClETdNEHapfVTTvNmhp/X7iSOMNIoyCzhoaa2v7t6pzjvDJvMOhFp9KYtsvjM0
LYSqObX7394lePXROqXopYPvW81HyqqcRU9mZYf4SSLEVwfDgDMEGreXUEAbNymxENOitwcded3D
NydNhzqhcQAMo5O7UUvqm6aD+ocWkCKvXcSzPkb9UFwXZpHeJh0wu9fn+hILtbSsGJ+aF0kyN8D5
Pp1dp3eKn1iFDoIUVLq/+57CXq2U5rExqN1oke3uBWGRX7S2dyR2v2RbuHFUoFKSxRKb8DO8UBJL
1GlsY4zazXzIDnZiDm+G2gOfPO7j3MuuXp/xxm79WciEaM5RASF5PmHEz+UYptw5CFdEN1lpRx/6
TsYXRtk4jIwCSYsUziL3Xj0UWadFDpEIc8Iw+LlXU9v3jLy+85yqukmxOXhHKFMRDM6XLp6tLUWk
B9ecywC1q1WaMY3uFA2NSl1AaNZV1FRuUCS0lkScDFcylgo9Nk0PxtkoD447Zh9f/7xbiwnNmObW
0l+jpnn+efUkzcLKpEyQaMbMleM81cTJB2Rrf6hKpF+48zYu9IXszn0HdpHodrWYIHvMqIi5FGa2
zeiXspDXepHG9zONgAtH5eWS0oVnFDowOtHYmhhbul6T9DUKbN4QTg+RbYW7HOMMHxSfdUSovQpE
HGKTGvKDvP5NX8KhiaUBL1EDQSgIGOpqTetQyC4SlQwcS2Drl0ZWvNc7peGixfU789VJN6+cebD2
mdu47n5yZHaQ5DfpIS0j01fbukn8pEsd3R+NSAa9ObRfLvyQy7c+z3BA/1KugOVJEZEY6XzlXVsk
ZTygGtqMYrrR5+Ul6tLS79qxQPzKbW9n+x0t/sCDnBn56mhbV7HRXPIhfhlZ8GNAAGL3USKgO3L+
YyArYVdCdEhflYZ9apX+WUiMu6bezA4amqf7JJwvlU9fbnpo2gtdZNGmgomz/PovAamY9TIWoYTi
hP9Mslfmsdf8DOlM9QhyHRFIr22m5Pj6B3+59wmATdp2wHzopK3TOkBmjpF1JN4dfiM7mpFiN/Z2
+EYmmXWhlvDSMsB2yFlJLhZ5b5ojq7XtJo6ElyNDFSqtiW9RHeazL0PD032tiobrNkaC/IgbZE1G
PYCN2fWFPX6dG6U39p6RIOyizpZ753ZNk+8UcI3Pg97gQ6G4k/vRdgbbCWavDvf4DYvWl4Uq35R9
5l7KFV8uFAtk8dVQkljanaunHbhvGWYJO7NLyIpMht0BlVJ+iDLK4Ev2+eNvrxF5CnEEda9F63B1
G2KWzF/vpE3gJKaw0cGsvIcZqcPHxhr4dhcGe3lDgWQjTaS3w+3Lv5xvwypNEmtqHIzNM7Ws71Ld
CK3nIR2wrEdDI3fvgcJYg69gwdsGSqZgNmnlXRIeHJrpySEbFmnqqcmqTzp9RemXpa1HvquW0Z3I
YyrnXR+F1FKU+d7o8h7DBa/yPtQVNG6f0hq2C+HgOm8BPUaPczdXuq86SM4fwsSK3jih290OrqKK
oCwJivw6i5o5SDPDKXbACmW5B3pkYVgcAvjbDUpnWRiW4/R31cP/mnZjNUzxYY6KpPIFDFpxnadZ
Z/hpiVz5zstGFWYYgnDeDZYuIsEfO076Q6vUbnfTE+ZFTw0gULwK9Fbo+7rx0Lw1hBq+NcZUq66Q
KcMGo9CyxqFOZruf5woVpP/OtP7Xt/F/i+/l2/++DuV//Sf//a2spiYWQNbP//O/3lTfi/dt8/17
e/el+s/lj/77t65+5138rSll+aNd/66zP8Tf/6/xgy/tl7P/2Bdt3E4P3fdmevdddln7cwB+0uV3
/r/+4n98//m3kDN//+df38qu4K56913EZfHXv37p9Pc//6IM8MtuXf7+f/3i/ZecP/d+iNv5e5N9
Kf5+8ae+f5HtP//S1H8s7VcCQYqIpLsLGmj4vvyK9Q8Ks2RS3Nw/AQrLrxRl00b//Mt0/kFFFfTr
ci0tRk8caFl2P3/J+geV3AUfQg3KWEAGf/3f2Z+t0/+s238UXf62jItW/vMv96d0+q/PGywtAH/8
FNyEIKPWfAwjlqLWYl33dXOOnlLTS3cq4DLb18wENwC1VrGITOdm17O//D4ia9AGxXmb11l4whpD
xTfGU30EUOS9J9vqfWSMnyvZlac27LQ3+Vh6N6mSiVtvKvo74bZlFugyKe+KGGxjPNvmXe81e8DO
+qkSuAmhMCD76zGe3RNQDbm3lQpooN5rA6UfpTt2oZ1eY1rTHjRZzs+jk2iUyCxXnkqvBOLXG9aN
lozvC6+M70b+9BGrS8Pjr0UXT0jRPLWhRQjO9zroVfWQWVbhe2PBZZb1vbtTcohszjQke1ihRpBi
NJ75zQTCuoli61jrBmko4g7jQ1KpJq1729sJr9T9FgXbo2Em1bXTtsMRIpVxyHWn/4aEfIfeufm9
kbG+V8tY3ZVgOnZ66iVw6fPJHxRk+xWj6e80KfprDYXhijOrOaeh1518z9PTV0RkNBHGTEZPajEp
X3UFtqNWeanf51m3gxk1XY8yRzLO0UblGUsO/SvXoHPVtkYS+6Vde89Ca9PrJp6q97IzwBaZfcY1
lGY/RqGLq7ToD2NotDsZddMV9jbFKSrD0AmKwji2jYrIbF5VH4YGL5SuscSdMGbnRkZWbflmKvur
MpJy9vGNsG5Kp9R4epr5lKWecm/EauxRxC6PXqkmBDGJ0vmxga6TPwNV49YsIyTFiAW5H3+UorZv
+oYm/hyW88Pcm9aDjqyGb1e5eyo7wzu6NRR1z5Pypp9jy++M1L62056QvB+LK2fIXR/XxeaDnmGn
EUotPdAs0o91IavdKFx8Vt3QCmpD0R7JdRAdMOvM19ER9W1rDv1qdI5TE2k7aczF/ZBXR4lk+tfB
cfhdZWnx6TB3c0bnE/7D9WFo7aWpE0pfTWrn2hSDeUc90doRcEd+5sR54IQZIW5uOafcnfNTlNft
VeVZCfhe74hcifpxYdE+mnbYHgYUR5Sdp4boyGGHuW87u99HZWI+lVkXXTVEE7Vv4Up4E3pFlPiq
nDqidncGyyET7Qllqfk4JX3/TfSgD0Nh6LXvDroeyGrUkE2w2tpXizg6ClQT+IeFk2LhEH2TPuEQ
CzRm501E4IaeIkmKJyFvEGuJTbSta/t2HIBmWtn4WW9mdSfbaPxaABN+7Ofhc6pgpp5pmXGP5tNN
Jvp8h1iZdjQUS3vjmU24l9mkHAc77/dlFamHIucTtTxld3VNIbAo8urKHr0o8tloiBJKa3FXrqas
+1gPHkqaIQXUfWh1T4rdzh/0vqmCkMj/IIFzquNYXhWK1GitNurO1tKn0pXqfjCd8BNHtbtNEjd7
yKPxoxN6zlVnKcbe1pfdOOeN8WY0k3dZTK9nasf4oOAi+DbsupB8t3VrPx3G7r6mp8pzWyY9aihl
nX60dezHDHfo3rRG73yvx0i7mdzO3OWaLRE+1tGxM2oE0nfaqLa3uali7DgIRb/TO7S1kW8ZZB2M
tlfcA7hKbqIox3ZITZtjacLnDbv5qzI0011EAefv2qHS5Zu5PR2rSka70bTHg8Ty3ccj2fuuhZlC
Jifro5JO7XWR5cONnramn0E1rbL0Q6qYFgn6kDSObyldPly7Xdx7b+JyogCr1F36qeao35egHJJd
ohTzQ6kUd65oTCh7Qj/RG4lCXx9rksJBluxQxywex9I2q5OqiuIYhSn0z0Qf97w3kR/nyrXuLJLB
U9z6wNgnP6spAAVxr2d7/EI/Zl1r38xpnjzq6Hbl3uDeiqFRAEmVetDqbF2yveQ42mEQluSMgOs8
cTLMqLsVvWov2BvzqFetGXhp/82oW16sLslPBvH9AZ3Yzh8ndlA0Wukuc6S3W1TDdnGTAG63k37f
x/mxzGV88Mzim502z5kEp+v1T06W3Ztq9N5WYgQ/IpF0B7uw7dgHBt7tejFWV6j1fukxWbpTplLc
ghDhhwWtc6Viqr7vjNaodmIUeHfO3JTJLO8nrzOelFATe5GZ+XXkFrpvjGG1UGmnzzGedvtkssdd
nXbZru562RJel896Vj95/XSfDt4bt+WCavrm77bBqrrVO2Tj7GrPbTEcUMYb72fFNHeCZT0REt+0
DlZnk+k+GJkmDroyfC0GJfzUyipCjamI4QvNM8+2V+yAXCQI7Xsdl9nSayLCLXwFvdR3ItTFmwyt
ZILl1H3Istj1ZZfedqnIaihOvVX6bML8yow99X3VO+mXfC6TxCfZcXZjHIcn6n31UcbWyG2H+NcE
sOQaI7r56NqLsaqMQ3DJTvnUVWVhUmeBzlQ5pX3S9Mr4ClioOmiLdpg/t4YDTE9af5Pd6G8gXakP
TRU5CShZw31jChSmdjYFEzeZrgdHhB/LfrSSm7iss7djGH7ThiG7bkIeMbscHwRln/cKGqbHYZzL
g5Ct5ddO5Zy8FHFft7Wi5xqfOM+vK0N5ThVRIQoYYuirFtbJqXlduJdd/mFZRzamGiSlRZdKH+03
6aQCrBOZVj2IcXa+FHr2tid96w+EVYtdTi6LO5Y4rP3WmYq3wzx1H41U/SRLTtToSrGL+6x0/XnE
36cDd1k25PwaJeMPeqiUV5hnWNjYEXricWeqdVA3BBF+5SlZYGWV/VTFLu9gZTQ3oVqHd7aeVfcR
9Z53jZDjCYYVdDilnlGrcqdqVxoJr7c3Kt/4GTPT19TR5V3pXede1KF2IyJXOaBbSyZrtjvdavS9
IfLwdo5s4xhligFBX89Q6Ui9PNp1mLEcvC46KrIqrso+vxvcRPNpKXniujedcqf0kar5yUThIu3M
dO+0UQqgqUlDUOud+bmlQJD6uquMfpFo6Q40jfN3oTfjlVt4030ZVtFxpudxjZdT85j0bscTok2I
TGvuuBs0tX7b10rVXmUALIORw07lMIEduIuzUPuMyHna+sLVhp2u5O6RYoc4kM8p79No5OIqQxu8
/GBXH+cmqZ8bsF/qbeYO4ffMqDvtfRQWI/oylTMfykwY4W6Onc8NPjKZj86YqR8KQU9EOnVxtOzE
/WCW8kdjKD/K1jbeD17oBm5uSz/i2c99q63yL55RtZQUsqQ+pv+HuTPbjZw50/StzAU0/+G+nJLJ
XJRK7VKp6oSQqlRkcI/gHlc/T9r+p20PutE+GRgwDNilKkmZzIjve1f6se+UG0xMIE34pn1tlDv+
1LjBn3qwWHyZSIru2XUHdQhYGfZyrvSTV/KoIIHX/OBzUk6jIoRWlSGzFgBE11AOi91m3I+84VSh
+N9cZsn96uHDafKgSPW6ll9howM6G23nNG3cpIGPEc+cij7lnZDHlb6n13bVYzo3PyQJc3GQtVUS
mLw3gahu24hJrNElo6p3sJrvAcAlbU3i1vX0c678MUZkNX+Uo3dXVqN6wEKYn5hTHhF27Gu/v1Oq
+CJuOSVO+kma0RekyJNY3Z/E0B4M7OPHpdM2QQnhC86bU10HDxn6hnTdrNOqmyEO2r6KB2lwchb+
SeU+dw9yipSDsEqUx0y/mDvi0A/2VuvPtcxgdyusgLsgIkNynxX+8LSt0kKcK7qlP5UTIemPHRas
4NGoxM+ACfbRNpzxJYDOnShd8JH82Fv+aOSD5IWol6QL7HqnV6d5zhqnjHW06t10JdMrEhbSRS/6
PiLewYz9SOFZ1iLzzzR2Gz63Xp7vvNxYHhcq0bd9VJvGrvBV+ZRPfElGSY+ytou59MZxiEpxDHvN
tkAU2Bg3UPknI6+NByr//DBhpdR3bg1dZroqZ+XqugTxV3dXZPmcOAjBHlyb3sGgF5S30LaLlJB9
8TAx5axiPdT1EPB61saQFpNsinieVJHi6+AUbvriWC1ZS3xaSQNAyxvsCc4f7l5HnsvRXhIrzNcL
Me+geOLd71xeiIF8x1O71UwQjX9QhFskYC4wsgCJ1sOVXYxLO6Qiamx37fTeNnnCZTI9N0KbaTDp
5ug7mdqHYRfnuRfctM243BSOMx4WVc+PhbRva1c++HLS6eDn8ptpKOdJVpuM6cwZCFGyi4tPaUDq
LrJNgrJuDnC1+cmzjezQmZFON0bw+0CE9qWw6JiRje8evBr54wZl9lg2PN7aRgI5Dc3CZLFeZk88
Bt5s3brjYpwgeetLBq8Xm2Yblal/DaDaA+k3T3pcf5GJah2XqzsISYzdxZuTE/0DWNfeenzsFhKO
Bi8RxSpeA+RTcZfn0RNFb9W3aa0rO8XWlrspJoPhRYVAQexUkXv9B5rgNhcu/1WJ/FFkdrsmq9/2
6aYivSssTgTKqcncLuAxC7d9zxGO3VmGy9M258Z867UixCvdG+BJYZk2Tc27ldV0H1idvtGzZmGt
HWrQ+vZBzipgjSzzB00hasoJ1zx5nh73hTJ1Iv0+SJorUKpmS+PrMnjsNrOXv3qE59+80asX8ms4
h+IciMHtRFckC1bpt1WG1qEr/ep5lpu5WwDf9qNW9WkNdHUh8e2Fh4HhZxo380YbBJmlqnebpFsN
SRxKJtLA3Dru55L3t5ADAcEcLNffpYiNbF3vm20Mn1XeMxPaYgjfGx6M87CEI3hH318mJ6DbRG3b
S6i9Pgmm1fjM9LYlEDDitzX64btvbOWpMof15T86r5F6xIgbC88qrp+ugSCgzDl60WIlIjA/LDIu
zv8xBaUuATo8Mu6i+WhK2JUtj9a7vvTvKPLJEizeOdOCeGTtLCkqs7aHv6BS/xJA99I1/OefMbd/
wOn+S2TuH77q8NVd0a/hn/+pf0f4zvtv4bu3j1H8/Gj/VwKc+A/43fWv/Q2/s//A/ot34+oUcVGz
/V/8zuJP/kLdX2s1iLMFo/sTvrP+ABq/+nNAfywceSDWf8J31z8CwubrSfCE3Qj/FfjOvepJ/g69
Q7QT4dyCJgHGu0oHr8TA3zE0Iyl0+bIyd103LTU9EkuTjR+IpWIqnIaWGN9DsD6zI5XR8X7f9E+R
uLednLQKG+8ovrKm3zuAfUYEPqBeWvnm9G/e9losr6a+K+TDhNKyPESyjcv14GfJFj763c/rQLji
ynnyrOf/vw/qv+MzeK2o/d9/grT/D4R86drxq/3KVfcPT+D1L/31CbTNPyDcYVkoTEUXRjr+nwiy
Ff4B34uxh0BFfAdEQfznI+j8gZjkalTBzIEy8/pA/+cjiBEPOo9xGafm1QX75w/3P0CQ+fp/fgYB
tq8RmShW0eiAZf/jM2jgEvAmp2a3dmZTxEOnTLTO8+gy2hbrKuN17NcfLpC+nU7zZpdxXs61H69t
PebH2rJLP+23dWCc7G0zbfPQvx2GcdBpiahU7HS9mS8uHXeUOfkq+FUBtUTJ0KChuPVsDH5L7TXN
TrIiJy6dMl+Bu9rrwTWiYM957+3CIFMSC15Rk9yUL/O924LScnVnTQtwXW6vyMTNOBPyerVIhoMD
6E2472bNjkhxq/PaNAb55ZBeAFSm1uy126p+bAgxLq6Th0CXDEqvjisjAQLXKSMJMgwusdt3RpnU
DSsBgvVmig3L6/u4z9G+lY7hYBly3S8f9NNILFd1N640yCEyig7EUGO/+T6uYwc+7YzdGGdlECDa
XwwXg4Dn9bccWtVNaPb9dFdvOJkPgeyKo6PqZo0jDZt9pKslf6m1k9+Ia2JDPDAuM6sjFLmrfO0z
CvByfwd+9r6hdrLHeKNX4hzA9G5xP3XdmoxR2cu0j+CxFrvfEllu/ZhQiwzi6S72/GAi/vbizpXz
qzT82gYo2bBv5yzJQRxlQ5nHUxDyS/TuVv2uJs+9rN5a3XMzO59eOznToWlCb4zDbop8/KDk3Fy2
vLFucJ/YJW/vZB2jxqp3QRitj53Lnpe2em1ONppVZtKlYE8ThhoeqETcy4igJd7noroNDVd8k0Dk
QHSj6aVTZjo3wTT5wGEiMvhdSPPa4saLngI4ijcecAaFCbYZ7MoATE6NrKVXCyC3j3ajqpS6ww2j
HvSo9NlGzQcFLjoCyVwevvBkBL311tg1wPfsgfDUy+KD83hSlik8eg4WZOQfpp9N5c4YFuvV9VmE
BN5LzIfruMBVSmTfcTW7o59sXh5cy+Mio7wumeq7aWqWcj1O6yWvDLA/GAalAceq8anKx+yylExZ
kBGuaAkrKxr22k7UJ0axWjGPlHQJFpPWDfT0VD0MEWFYSRis7QAZ2nduEuorijLait6yJScDNi6M
ge9AbCRGDZzc/l3YGkGZWuQe3bsl+fBpvy6z2snVFF+FrYvupM1+vkTGkN+gK7COgW2Udex3I3XB
XbWp5oY9oD8NXQBs7jVWSZJMmxPtYhG56cUaSy6VxuaOhrX1MViAquOIUkIeTOE2yESLwXxsBKP1
CThmvWW5QiVAXp4nEltCxL2MTTBizYN4+Zsc4l8aov5nE9J/y4X+W15RqF7+6yvq+Ut9CnQzf2VM
/0KLXp3Nf7uenD+4mchluQp5uG+uvoa/EpxcT8TqYHpFz0yExFXJ8eeA5P9hIULExMYf4KcMEIH8
eTvZf9AGSXgZAkW0/dd561+4nbC5/JMwDhMZbZqkHbvXbD3CF6/6nr8bkYQYRBTkXACs0PONKCoj
BVPzbogv6j6czpq+2WqB3ih9WIht/eFEnMWFPar7cMiyW7EI9zOTKCbZtcNTXWzFt6LUeu9N2r0F
L2BzLriZ362SkoC+ztriTDd4+wAfX98uHXvDkrvmo1EL74RFyLjzsko98fGXd1ZZElcmlukBSfoI
WTn1b4NG7N0uRZku3uQRvREYaTWKIVWRbbySkeFeUaD8NFpbQ425UEOszVU+ht7mPruq1xAtVfnZ
BeF0VY8vJwcC67j2zfi4bIs+ryP6pHUsbFA7S6fdoJs9PW3VbTcsF9szH3IInnylpdnKRKJt65lD
89pg6DtXTmTiZXCyjyhEVGB2gC7ZlMWu2IoEXcSvbGn42XN8exCSfc2O2ATy4FXjvoSdiB2/uLGd
+t7PXwkLfzK8Wh2L3FseJq7iK/CfR7GZL8u3Vs3bbduGoPzONH6FS+8eRF03R0vb9KkzJ6ANW7ZP
cjbMZ3dq5MnY3JdOt8v3iqa5pMldGCYr3y2Fc1eSlnfQlmofM8ogL7oLoTBbc0sDf/KPQWfML7kY
mlghsGItBL25KSRxj2M1TG+js3KyLEW9pjm3+z145k+QkNQqmy5uGPHjGoAnMUKwjTYYs59TMReH
Rjrjo+P0sM51bhz6jMCzvncB3CijtrvxIRjGd2OGtCkkPY2bzVSxuifQjt3qIsv1CgCYaX3Le47s
bTWTvJo+A0c8oegWNMxVFzOz+5twK81kbHSxh3bu0s7T53Fez9IoYLGJZO3VZ2GrNs6nvEqpRHid
7bBQ8ZBPxS0qGfj3Ufb8EIOlCHlp/Y4mcFh3GUxv7KzV2SrC5ZyFvDoxZdXx4Dcgp1Qv7s25b3Z5
qXalaNNF/rIlCCY1oAuEYb6Cit9keFeTfHCGVK6dcVBgcNAWvLxFltFqXqRrO1cXFS0Eu0awsf4Q
HlDPu9fRKAShN9x9J93MjociCHczfMvDtrg4sPKDD/ibbMF2EOZmxN5Wg3N6TmwpIzXdeQ/1GTsj
Ai4icZnmuvUobSFv7Dn6Uso6UXwzAfuMZwuoFNXgZlFLE6yXYiY7H057P9vc2fNSnmd7qnaacWXX
O8UMg1idnV5YN3NN29ZqmHtPWUMyOq1zIvfUuRu6/m6YQ/eRBpMRmFv+HAz1GsxLd499/bG1TZHU
I9DkNjcer7mr0yAwPtZeVbeDL8onZZYTaDiissDtEtulq2KF/gUS9DcCMt1OxXwQ1IceXf+sitA9
QDAE8ewZSTVm+f048hv1ZQFZ1JiHubaWtwlz1n7q5PQ82d5lpCM2KQuDxLgWDeuS1K3zu2zESbmF
uPj56r5VrbaJ9LofyQrYhRv4kgpdeKJl+dluaPtzaTpv3togz1OhOEfSIMAWhfXoGu+RFLC5qtI7
UxUvmVY7n16AQ7s1xwDdwbALOxHcCiH6N3fjxi879bMuykev9aYHMbjortwLJMKJsf8NALWJBdrL
XYCoJCvEr3YLPoJJ3nkzJEYg4If9uq4peM2OgJ/ljQcDyKPuq5NRV/ObJBLyQti+EReB0WIzlcE+
A0L76aA3uRV5Y8bLWuvfquyqXevUS9rVfn6GhhsOCP457gbT3OKyLbOkt1zjZuwt1KclmWMlZsC0
lf2SuHarD4p++7hYSm+/FhGnYZQVu80vgkOzQf9UOvdTMo4+Ecj5cb1kdtK77XrIsVecNwa4czST
27HhY/khOterdkExWnez36j7IRNoCarHzCaWNa3rSOxzV1/qCk4/Clsnbi2/+EUsh3+05qh8zz2x
3QVqUF8RSoOvlbftptLRozUTeBqGy/pJ1mP4sfWVjJWXnflFQPrr3N7lMkduI5Z0lp51UmFePzeB
+DWOVrBzO+nsjNFq37pRz0+93dRvw4ZS0vb1CcSvAoq120ejm7GEb2VkDzFw17uxejNuySa9rn9b
0L5mjdvtllIbIIlFdjfL6idh9aCMdGSizA/qHSnoOVxlIO2PvhAoNSbDHt5EWFx9l1ZWmFcaw9mv
FYqK2G6lfGq1j7FmWGojPNBfQyWEgfbFmfv2lvGjCndV3wYvrmmEXizafvoeGIZ9ZDdqH0Zjmk9R
VGHS7TpjN7gl3kp8z3YbO/msbsmpycGwM2W/9i2X1EwS2ox0f5o/JzNcwjhr5+xoVbJ/Q5DgvbgW
cSJJRcQlG0Pd+tFx7DLjQ05iepptW0Eyhu2T3RfDM6NIGNsLFYi1Pw0x7uAsxkco49Lk0Ooib73H
XaEvMxDmTVHV/cHLdPXaudZbJwWP2NR0Z4R+zo3Qav3g9Si4gH3ZfW26J8eHar7fOV+07WoxOK/B
tuZzXOY2J+ScowWylPNQtYcOPWmyDu38ZE9eKkNPJSjOIISz6Jnii3gozTupsiejAiB3uiyZrjvK
FNWvPgj+b6EWf7850BDDdqi9X2HYUicWHEaXSjihP017P2fUgBSFcEs4wWy7F3WX3YbVRG9IuZxc
a/4IZ2Nt6IIVnHgowj6v4+LZYRN8aKBiAQ90hpupCCZ0EN2HnDNjt+UTBkAvu3hyOkQBn9GFXEA7
GueDoXPv1bVoCWWMcC5mzXFskvC/bwMUn7ajUyrfhse5tPxXHEzMbvm4ymfMWjZpuG70UBCe+SHU
BAQ/cc1ktS3TSWNzaNCNnIgvoqHNYfrLxx7qPVr8Lz8YPrc60K8UnS28OI069Obk/vI2D6pEtwM3
KOLgSTGkDdI6e+g6n72qCvYikxjFVv8AnzUdgsL6DErzjVV/2iF8ae8oLnKPeSk51bts/V5n4mhu
8mDzufSgC3L6ZO0s4JSMyEzTtmu+gcjbKobjyM9cQu3XXG5MKRpDpbb7/GBmYnHwVpb5LzlUH4ER
qnu7sdKyX71bkuTaJ6+HiiHVpXiw8NB/l2qez60xd6+5Xzv3CyaTo19v7W7wVyvpl9U9sEKXP+c2
ytJ5AD7QqB9el7zuGAVaGf52mtrho+pJH4UG42xH+pkHYl/Q/FX58/2W35gVDs+2OXgLOXm26x+b
zBcpmbT1A3rY4kZjyTyuwxjGEVjCvRnOU5MK+Kc0wCxArFg2pQgvvBMCscdJb8E3zymiu0VL4B6P
msr4Wl7zGoT+0FF3TFJS7BVb1HOMC8dI3Q4LgUnWNpAoQVHLVh0dY0wDK3sGYBKhlsgGV59Pxajl
YSrDGc7FCbNTWc/Wb7o5hmPfFOdAOOONyoVzrnvEWRKR3bGC+jkpReGBngL7G+RGk8CIoN+B+Ynq
xBN+ZcaNHMI41EKkU6DqLWE3GuK59rLbfBoquEOzJIDFFpl1w2I+DqmLCySLMThVfEoJuI1zuEeU
Z9fnHBlP/0OtgsXcGw+5aLv3ZayxbuDPW2giLhmKTZOgAqYoq0DfU6CUGtrs3PBBa+OpUi5iKa9w
UgUusKQQXaRRyCAyXiKK7jQYR5BfnRltCKbsOcd+kOMS18PaA3bp6duioNUktVFN4vpqgxymteSl
zcnU5xsRph7rsnasXb2YGS+cGb5Z41BRF9/JNOud4GWjhO6KOuXV01o6zcEIM5IwWk1P7YbzHwUa
ii2GAzuZ+9BJ+k3IHtCx2l7qJRgS3ymbe87/fI+INU+HUZmprhtxnxlSgHV76sOmfAbIm2Ci37Yx
6I+qQ+I9QhPv106+zMB3lCpEakl0y6DhjkxzdmnZiZ1J584ojp7e/FuqGPLYqVRz5+Jsu8EeXL/Y
rAEcTCx1XCDIvxx+gIVGwh+8OtNJFhXhHiCfSTcYy77vA+82G6bvPXanXR2OFA9Ek/COnjXr00Rs
EyVJpt/eb5Owj2uBq8BBIJuMqmRUcQxkolzON3L0NWl/jbkLVWecF4PIEGPx9X4aQvOccfOlTaac
U1sW8lh6rpEWpWwNolum5n3Yeu9U9iHcdIguSvsWLuyg2Y78X1yopmJpOQxLZX3zl1mTXVWWT9BX
n82VubQ3cMl52eJxbPLUGCWqGzAxli/JWlSsZFXD/W73RZg7SdEtRuxXhoFmfdcPz7pwnhZFV+NQ
eunoWw8sDD+m6Jez5id42sM8LdFJNIIZF4ueMBeM4NsSz84S3UQFcpc1c8WJ56NKENuO7/yg37O5
9ZJy7L6R5R7FKOnGD79yv5ayOM9U5SQa2tFq0KSEzmWVqxGXWd/EQ1D8dqgmjg2z9xN3slkYotlL
g7L5toZ9cLu601s0GHZaTX0eR012UTWyDNb7+g5Vb8sJVIdHjUMt27EXexdk9ugV+V9t5a2v40YK
bxaCgnamwUO8BhnTISV7bdvHBlPvoEvn1p3ag2it9gyMDQNZ7Vfdes9KN8beQAJ7kBZ2u6wI3zkI
q+Miqh+u3zp50hl9yC8tLOMNIYdOe7vzDrz13S6zB+84ZtXLMrMhcrQJxouIeJuKhR49dd8+oe1F
WmOhKahizw7qQx6ZZZlKk9a13OyynZX55YG/KFMEDM840H9uIb1KhTG6BZIcMjvnPnuQAeBtJYM3
RyC6jgMvK09uVE6f5WyZ6JLhe2M+OqnTr0TagLzP9mrcBcEcPdkRlEFC5+pFshiF03gRVVPfe6A2
Z0cKf09ov78n6QOBuArjJcCOtjpsR86wQbIjxo08Bkw53kUy+llOIUpidOZxg/puNeyzI6S9q1A+
77ZQviL2fFZGp0AKPckVNHwfR385slTyvHq8HTKK6pgo9Pko3TzkN+RCWvK7zLLcm9nb9L211j8I
356TAKXncZxZQFlezGRqoC+kuEN0SnQH+3LQ82/YoThghC9ia1P0u5LHk5Z5cxC+teu9jYEH8zED
CN99HqwPMaqJg9X+UXoyTNtFJKV21K6fIYgjcKWUd89hIgYDDudmTOl9Ry1V60drap+lJU+y50gy
vC3aOej2EulaSOZy95b7Ns6M7LmyPw17mQ+u6W37YVXiEyH0FANz3dRz8CMY5vPIuC4tq0ZNwWXc
VdYzd8VwPxE2eNMEHTAFcsV8Wtxzltn6hPDnaPtZjqk9289qfJBtlG7Ar80SUVdSzbAqix+rq5q5
z69ycvC+RI7efLDM2ntUvisOdZahcln6beeXw7eFnpv7oaJIHj3Ce4QqO2m78lChgk3KKrtUzOPH
PgPQ3nSOdLIZXpem3DuqvO0a9asnnguJvcemyu912PAR3LSDfHesVj02Q/CC+B+xVd0xx1KleGjd
cL6rwQsS7RnHyZXDiRWdqgTaCKm4UnlS43Dao0kYkXaPWzo19mOkRMBZalifrG+ffnAVqS0N/gWS
MmJ7wP0jaQrJgWBcxui0qdBD5HnRJhBkayyk5yWEPBFowfUcz7l5QtjYxV1hirPdIATordhBZpfH
qgH8EyLfla5vXvq6yWBty1c0+nfmkJvHUE0unzwgnmhWrPT+Rgbs3BQ/hVm1U6zQWH3kjohQc7bP
vb1+jI4vY5gzFVdtw2uUI6cWPRydVYJiqFGdpL+quKcVFITCeLJ9SQZIxLrpuxX6wPyY1yB6+ODF
ruyZXtFJHemT36B7zO8WF8+924QXk8EatSrSD0smlVmdl7b9NimrPBq+Kfa+p8StFdIUg5B64US5
szMfBo7npD06K0950WTRAa3GI4OHmfpTtHH0I0W0AhgXGd2sm8Mx0rFgTnxAY0bA32gQw69wK346
ovPJYdrgyHIylTiiNEcvcjcpnSPSOLbTPBIH2lbRVUXjkzerxNfY1LfMG5+aEepM1O+OXcqTtpsG
ygF+T1m3ptE/Iv89IOHzf4dUCrgiO1S9/q4Wxgkxs2DoBluHBrCA+RTqYPju++jZ+Y8omvME4Uri
2PVtPxc/Ay5FPAu8bgEj2bvV8MLPyD392ku0Nc+P3VqebRwqbl+rWFXelIyrA2ZA5lqxEvEftO2L
WzXFYXXX84ABjotjW/Z6cz4kTogmG2+t7EeA5x11sfiqm07AKvIEujNg5djTFN8zo+N9Gc/ehE1R
hU51Rsj5uM68XdGi0mwoGJ2a5pCNWqdF0HPVViVEom5TO9sLv3kRfnSyKii/jrgy1GJEncL2ble/
TrQ5r37h/CZiybotNsslvcZz9gZKtlsEy8ZtOPww5fxu0KMV5aWz85T8hZBo3vfDiGmRXRA3Qtns
iqWPithd2k/uWVL1EHEvV4V11a7fEdX2uwIj7k7JL+XaqeWvd4DQZEfXP6dhfbfJ54pH1DXIpArn
WKq8vIil0LeWtL0XnXO4o5XmaXG/GVP50dmzc4zmC+3c01H2+c+qaxCESXO9XbZhxV651nvwb8aW
IY6C+dYS5nmZuEzWYUu2SslY9/5d0/gXHDRpVFSaV68vkmix9d72fPO7gGsIVxsyss+Go7M1yWp8
YRIceP7lihwvSBdLHezq96bfJvP7jAZecDfqqm53jVN9bV67D/uaAXJsywefSu/dhB4p9rESAGEV
3zDKUtZKGj7P423Aaf5iGi62KseofxWT7e+a1jFRkSr9CJzp7Epj7OLCVNQukwF/wzia3S58soTR
PgdldjcaVGXMthQXGjv7pKdtjExp7PbFuchzzv7JMHbhClsIZfBuu81x0uWQdtoozm5V1hdefgLe
J++IppcftCvaFxWtnFS9P71PxrsXzXt7W1PGKh+JVDMnfpPhEXIt9ew2gGlLaN/klj5VfBIPjCQ/
EeSnWZWfTWzW0zT/IvHqju6FbM969CuCh7E7Ocd1bZ6NLj+gN+YV02ja7B6Aw0+Na/tdaXU7xP36
xsfBSy5F7ex1YB6mFaEzVoEp7aze/bYxKKGnXWaeQPjUoRhU3GlTX/KsC49rNvR71qmaQbsfHm1K
A08CxgC3J10F6O9Gru7Q/Rq8GjpX4f9YfxLPgcq4d9fvFR92FpAy0csztRNHX/AQdvFYHyZRnaxS
pCM3rpezwAbfe6TKXEf7YPKnm3wptouGKdr3s4VuoopHESTmBqICLI7En/2umR6mwNlvUfmsplKT
9Jo3P4ZRnMvMAPtanqaR/FcnW7iV1fDaMjWJjblZKTkn2JSCm3WGtmhDFMSzCH6utesnPqPEZg7G
ASmkd1Y+NxUgmDq7W5vmy7RB9AIgyIAPQiTdM+GbVCE7M7pTPLPaN7kZW4hmRWi+F5Pcuk3Q7Ven
GPBff1m1UufKnDW4ycKhMoPOxRg+LgCkv7u+VYmRSQ5ei8kv1fSv3o/4P9K6MIx4c7kmEcvkxy0c
1Y5h7SWYDOc4Go08GoYl8ri3mHtwQSIHLlBW+qqLLoOcJyj/MuJz3XoFJ2uJr0XSiP4arNzTyxRF
RDh77WmGP28SLf2CANFgai+Z1XEwcQflqYmy91BurM4WUtMd3y56KMHePw3C/pjuQuIpzA6tVSAX
MH7dmR9uN90ajb/LwlacosEpvtneaO/miGN+XuW0n11Znuw1whWx8i2omH4euZe/eHNlOrchdaNB
OOdxU5XmN6MezF8Fs00fZ1ldfHWyEGyTIGLhNPWJ5oX86Q2ueVvUyBIVtsuD347Lexes61sF9pzU
HcEZuFnqm4LEwEmKxAMOFc53m4DtC5CQdygVg+bEQXifReK10WN2u1ZR+1gMtv85m4NUiE6idedF
Rr/bJqd4G/FCVDEd9vquJYvwUo8jPrwVkXRpeeKyLVP/PgU6ulmMJtuDTg1MtRQPOUNmX9qV7J1G
tx+5VA+ugD8oTLCkwZPGqRjK4I4HYtpbEXwCb5jZPTP29WeCXr3vNo7omZE+X94wWpc3xLNZ4EyZ
e0+CVpeDRS7mTdRp9+xVln5eaZ+/9WtrZe5oR9L6V8wuQc08XHe5fxjrMKQ/SIXfFndVv2ZvoIkx
C0k0zvwtJZRE72ddYpdwJq7FRe8axCtPbhV2J9vuh/fW9rbbyDO7q4M7+6VsoBMwoDa3fHBERRUZ
QqRfSwCQ7YrA2fV6eB0NOgmTwcj1r0l0KDaElWEvWZ1zt76VQ2V8BHRwsxn549FuzOlxyEmg+0sO
LN78+rBimscEE/0f9s5jyXEk69Kv0jbrQRmUA/AtCZLB0BGZkWoDy0oBLRwa2M+TzYvNh+jq7iSD
TVrWahb/pqutRDoBuLh+7hH1TRNgODMpiou0GZbFoyaoWvm4bnrqImo8ZQaPcdAPVzquLzdG2Lnr
iSxNKgQ3+1bxAq5nZGRXQAztuHb7klwo4Mvnmhv+5n/bLOQ690Bv56R3Vzjrokmc8XGrya9DHUIm
Ogn2EVuMXT/+PlXwLNHigLT6X4kb/x/SMXBHM2Fy/ndCxr7Jfvyj/PmPu68HYvW//rt/8jI0+w94
FC72rsYrN09flOz/JGbwj7CoF6jRcY7GKghz8H9TM4T9h20QzoVkxML26lfuKv8ILiGBAcK1CXZd
YrV+g5qxeGv8h7oqXs2KJMaRXMjIFhHHXu91OZTm3IbaCiuFAKDi67hYvrBMPOKnY/HkhiQDIgNF
JFpdCqARh5zF18ER/iGLAqLkUfQjNxXd1GRuDqCoZcVO1wGj91fFrNdrPIXCfaP0DCBvcNprxOD9
k4Y4iX5AbOwynUDEhlI5AklOm9cbDFxEJ81u2oG/qQv9Uz/Rxo+iSOk3vF26qZaLWtBNWWVGPn4j
kgbz9UAv7VXe6FiD1KL9WOtmPK28JG+v8ik2v8dGP4zghFYfbeOeXd4mT6DcEINegWfU020QRPIp
n/L4SzvbkOhDjcYTnf1h/LC0fDFWFF81FL7ZKqGfQOMZID5azuR5XZtu+XNqDXGHa4a0/+nW8T8k
qf+FFZMBkfu/r8r7xbyBNfntx/eyOORL/fXf/ocxZZEHSR6Ai28PnN5/LUyovjB18TTVcdyG1SsZ
71+UKfMPPJKglAuCh+FOWfCc/kWZ0v/w+JuYpMB0shcy1W8sSyx0DxYmZnekCuGm6rHI8Yl75bX/
SpjSJ0eZ3Kky/GzKnrD7KTJuk8n8ESMdDKdPSQgdMeG6Q9n8xWiqT1Gk7R1ncL7Omjbtiqj+LkKo
SbA0H7HFAG1pHFFeWbm7ogSGYCs/W2ift3lq7LzAeDKmxreEemTRfqoEJJlyaKOfogDcohSl5q+R
V1Blj819mf20rHFFgGUTbDJdxu/a1i0f5oizfd9MaY5wT6CFyiESJjOGPBz1EtLpc6nqDVWKn3oo
fZ3kISRzWxpji06vNLeTp813EbXvXZwXAIA2gECkw4psi5esrD+ofL5r4dxgAxruwP5pJGvbBDO7
PKb52JWFtThTpf6IscyDoI9054bTTi/SfS4ppdtg39XZSxviWtDYJonbSNlaXmBQ4+ka5mHy0JTq
h5TggDmEY+rptWa01W2rultAt+9RbHxXnnZVCQjMiZ5/dHt9w5lrvIerbG27ED/UobDfWQY8h66j
Fs5rbZuNw8cadtEUzu9VWv2wIkQ+NAXfp6X7ec7da5HTL7IS83sx5tRjJKiNk/ZE0M1NWch+NeJC
uqKrkayDPJP3dLZsvw0KcLMq9ofqR0BAWFP9LPV6G7du84MkPd1XQUSrqVF3M/+xkeXRe8uB9WDZ
SPDdTmCSQQCjGM3iu5sDsjkkkz5HZvY+qp8zk78RZHgXt7ECbB6JZ81k8x57z68t1gmZndCfga2U
1PzU3GgB8iHfra1yrlYC+So1Un3f1Gb74NIh8/uJ6jfOuR8FhkMCQEWkutmFWMdlDj2QdGOVrbvG
RkIhM87lOtYzYzcO8IFH/GHR5blqY8IbWGkF3GUCloDsh+gLUuB8RfclW1WD+0iNvKG37t1onoZN
AzKJkAfeGOaMoYqlt6yC3PbzMgGpr/I/Y/ixgzE3V2lVIy707l0w5Q6a8sow+92EEyPganA1JCEX
uNEF13eadZ2zv3dAALpZwusrPN9uuZTWc+Gt+7wOeKw+cD6bXvPZjbQSrSV4CghMWHe7YHyKSvcp
aQBWOQIgGdgrq+lupsDaMc39Wlfm2naT9zh7T6yPTP1JMx3GUTk7fig0+7MWQT92S3szKu0dKGHf
rqTWjURNpi2kNvgSa03LH0X5kGGiVGbNigiJa6/YJvPHLjV9fBw2Msi5zna4T2hudC+i+anJ7Okq
8IzgIamvKE8gAXfzfirijS5rqHh5+UOr7UzgjAJPDyKIZckvIeIsnZVrCI2md/xZ9DGbVAiIxkcB
w9NTe8N576etyQXDHqcrx52qK6xlhkeLG+2uHKuQFBSV7azeeAdFY9NJfTVG0VUxOvpGr92f9mzd
SbMM79Nk/iqmwL2PKgEPoLzHjIYTGz7A2iG1yB7C7ZjI66CHSmRaV3qiL0b+1P3drLTVSHIg5hA2
zC40kvQEWWJylH4aWnsI7CBOQ/dNwV7qbC3dVrXYORJb+IIKHJGu4fH/qm9IFS3f63AAyPQffR1f
d1H0GPEziABBUQecK9sIw+s8W4dmrz+g0/BtQyP7dli3CwIrMelAi0BoYUHzUDN2mhy/GIrWu2fO
KJwtrwXlUswVEz8P2rLp2m6Gj14y3yYDAsZu1lGqzSABAQj6GO30hZw6J9Mz8CqfNdWuHITZOLiE
8U1RmohHx4FoJwSMWQrCR+OU29rgo8SYv+gpFCrL/TLl+c2oh/F9nRfJxhU58Y3t9NmIXV+0422Y
wVGb7PEbCSto2hHkw+b3ID1p2GIsonZ3XZfiKmybx7gD57AgsK6rrn+v4yA4IGWvnC9hZWDihSrh
znV27qx9GiMXTHmcrxT9rkhvvnrK27Wqfz8adJ2m8aNWyp5b/Ph56vo7Gl5Q37IVenDlz5Em70J3
QGFhE1kAdurP8cIc7IvCbxUZFaIoim9wnzR6HcC8dT58xagrgjI7P7lQY3zX6MEFjJ9Gb7U3gSpM
H3Lbt2YcrZUTfhjCKbmzaN5/iVWa4xPqfCwwTFmVY/Do9O81EdrXHfICWmhTfB1U9BbnTLWP3hCB
jkXOFmMdnHxkWOxHfOKTLAJi02AMFDZHoeOoBxrU/Gl/YvJCwy5EkC0B/F33Mw1ImkExDTZv3rSt
3su12bhQeOL72KgeDa3BM8H5GVZqWusO1n+FtK+x2wyoI2Xsc6231/S5vlUxbf64ku1a06OX0G2N
nXKcbxO99y0iZ/udvhCUQ5sTtXtlLRstzN50oTJbQaW9ZAu9uSsM7bXU9xOBEU29zDRpR9UHem/t
XROk3aPQtR6ldK7uyUyon8co0e4xcBP7skcUEA5e9DNYSNetg5cC9lQwsSMU2bgEte4ntLzELDgL
advApGibL0TuysSORy7kbjXP1p9yIXyTnFdTUqSwymCDw3alfbcQxF236D6GHqTxWmn2tbKgvCgD
MK5ZLsJ4i6TP3nI5DovlnqwvV+bGTLLndA7MB0/TYppsHrYoxYT/SC2uurittjKmx76yIpwBpFfK
td6hhyAaPP3qYBONpqkR13aeA3TltXkzW9NXTQbt91SmIXtMrt7LDjCCjYJtd4SF4EyDr2hbPunh
Ev2n5xCSxyGAu+vZxl5NrbvELC5sF0gfaMij6gYOA5QSofQH5CXRdciqZl+vaeaJPFZ3eoMZSZFl
8N2/ClwVglByOCG7zjZojR5yM+oexsQT6aZWjoqB8ev6aRildt1U7bwa4Z3ujDkCQE0ce7hfxEQr
LYXTJec4vNZALeQqiWlIlUmA9CWIRbnpstj51CLZf4hS9bWle+Ijbxr+HBBpc9Mxy10bTgtCXVhD
4mc0ZZ6dpJqxmQnUc9xR0nEZE59TZULSZlds0Edr8w6xcXzjRrpDR/EeYhrErGZrBb7DGSabrz3u
PDsMeb6hN1trk+PT1rlxpxp9ipnt8eJvX3D9Qmg1+MIbviR5dqNNAFJONuyRECQPXZcL2KohjNuw
YlMSry8W2RZs3MDEYgouym0Z0cKaI/O6aodiNdSolJrEB8wpn9yy7G6qbN7YWfPcYcNloSLaeA3z
NuOUmKNu2A1J9h3uFbD36GYvU9B/aIK5WxM0CoVljnL6kwjAiiLclhivlaFRbDEyLB80Wd6VOclE
jv2i0rST1Fbq3TgMm7R3nmR0M6CH3syBVqyFgJNQFPq93UTw3mS1zb3xkcyNtV7fGWVKHToEvoqp
8WMtI9zL0soXoUH3Bse1ic6B8LiqiK+psireBVr8PITQHJBC0f4Hd8vj4MM8txB7qxYOxuTk1+7Y
0bLrSvk0hpC7HDPY2am+8UT0wXJqdeuicV1VcMaSVVdMn7hUfOKQvkkcvA6Bsa9M76dyhHzA4IH2
e9kw9fl3v2qEYsCz4JQAWQSRmvzaab9BT5mvO/l+TMNbWClbaDrNRo7NAFZMUmYs8Dp4Ja9AfJqh
9afNxxGXrXVMLZg1GDhL+WhCz/B1rjR5qR4Cb7h2W6T7QgXxDznYkhoouVPtcri0H4xIabeWl94V
Ip433RDAPAvvRPNiQdOg19jf6W16O9nztTV3xXpe/J1wUXmHdT2No/Z6Utwy3BI/BENeY+PE+ai3
wME/sg4+yzCOX+g7xXT15xsj0zDByav14DGNulYWG8w0cMvN6U6C6V3bPbU3Z5cWQpRgEW8qDEgw
VycFMuSP0MaMut8xMOFy7puM4e35oZkh97uY9+my3YYCSV0aw1ipJwWV438gvXZaBFP4sxqLHNfD
zAWeB9Aal/7/DiX83/+zWEr+A5yPvzS/Kq9O/kF/4QrGH8YSeuQRky2Jc7D+jSsYEiwQATFWk1CR
bYCMf+MKjr4Ihck1QR1lHGrVhfwD73uDaBDdEs5iyPs7wMIiRf8P3ufq5Ahzb2J8UAxyK48Dw+06
xWeyj2c4oKNctR1JFk3rXKsEw6LAxsTsl/f1l075V2fLU8MJXfCmIXaSS7PAj7/IvlpH2Z6QEfYT
0og2VYlLQ78w+bAQx4EuMd0LLrXLn3f8eIigCCQi6pT8sqPx0gZ3YSUWT0CN/xkGo71DmtI96hnb
ztQ0GZevcmr3Eor7VpqzcXX+eY9kbq+vVzIuvuFigZWOEM00B5704FP6TlQ5e6UrDSxTZLvzo7wx
Z0bFh8MwLFzy51D7HY+CdQY3VUw9zGooKGaactsVTrXO9XjanB/qxAsFl/WYMoIZA0h8+AHrqiGy
tZog09hcU1qpzZtcKEm5XmZXRow1I6amcAcHbV66mOWFJ30bx8Sjmiwapj3iRXHsDW17yMmUoJuj
IBIjm6E/RJXhWTjzdiw2ukswvRWtVewXVZXc5XaEfJxvjFNMoano3egMUFbS1E5f5gEDu3WIyWPs
552GbYppT9/joHO/6RUo0oW5+NZYffntELRNsbw95zjPJZHUCjl9KT/JK4kDDZYvqmvDjUw87TEf
gdhHXbsLisAAqE7qlYP0ds/kLq6aUoN+J6OYM7XLfA2G4P78dwXCPF4o5mImjs+Z5ei82MPvOsZe
WxDbPPuaQdU6YLW2g+eMICDo13HjoiWOYUjWyhwvuH2f2BEYWBjI3pGdYlVwOHCJKpq+sTX7AdzX
rUtACpybYSLucvyu982784/5ZqXwbAgjkcNi0UGLAWuGX/efJi8HqaWjzW1xEFtMy+QjvHYu5WZ/
KV/2zdJfhsL2m3dJyhuQ6uFQkDQbZTRAXqKBR5NpSYixqB6+nH+g5QcfbHCMQnaIwCIYOxra5Iej
zMQfOHWEfnFsyYuejFZtErv+LuFycQus5zUOh93m/JhvPtkyJrFU5DEJ3UXGezimZnRN0teJ8Psy
GB6HIlN3vQ0hRKY1zc7CaN6fH+9EIhUD0n2jhnPx/F/OyV+/Wp6S1o67ufBjnIFWWYWvWZ2HRKfZ
Xuy3U/q5wfXxpnNU+y5nVV3lRWNtNFGkF3bz0z+E2UMsArZyBi7PBz9EOEMOoVjjm87afNUlQKow
7yzo5IjwcqPKr7VOoxxrsnI1i1Ht63QosNfgVL3wSk5+A+oDfQlaQ0V9NLtgGdMwdiW6VQ3ZTuoF
iBKB3CCCTtDVMFqyBrvAgS4uVoGbBTfcSMEs08nc9YPSfZCXe0up+kY6oYXDmmgvfLO38xJ3bdTl
hDR4wjDE0UJzqqqK4BYIv1LcSJxYx8bLhh1rw5Plel2tgAPD3fmXcmJM/LzRmjv0Tym3jsbslF04
8MZ0v+uyZ8eBg4v9X/6M4+Lnso3rGDtjL7rwnG/OQ9pCNsf80vshg/44gcQmdynwdEPHRUGpGxAP
bUVMSuyX7Kbv9Wj8VmrMD+mpAI1gma/PP/Hr8j5c/gy/7DC8acuxXo+cX+opB+v8qUBSAAmjca/6
ATq1IJJwNea27TeZ1W3jTDNI30sl1PMy99vELneTjpbFwfpqI8bGpHUA46UeOMDTsuo2Dhr5lazQ
pZz/sSdfFcce64a8PmJqDhfPNJVVnPUzVpx02eAia/X9XEKugVhZ+WkZ71XorXN67JSI6YVQuzfH
2/KZsBogLYPagVzEw7F7jnMoIHwmkXvZLWzlaJ1C6r3xchP37TDdhpx/74suHS/slcs6fPOBJPOR
A04ske2HAzfV1JmtgmLVASpsPIuqrCt6UjuK6evvv17ONodTgGqTHvrhSIjeZFu4nY5TLPocw67c
qyIovs26/YjzG+x0TNV8uiIufNLqwiF+auX9MrZ3ZDak8Fwz1MzY3NDbjaorKpjRJcnJMKKdME0Q
UnO2L0z+t1sgp7hFe1UiI8OV4uiBu85toJ6z3Et03r5iN7slRbDYpwV680KPxYU5dOpTCpttjWKF
ge2jo3ZqBidTpqv7dl64C3Mg3QWp86dLpXqpUlwOtONZI5ZLIWFD+Jgd754azNCy5tBHgJeT85KG
MP6KntTTxs53cgJaUlD6dqPXF/6ooWhMZOcSDgmAdX5SvYbyvvklS4yN7i2MleNgV2HreVlEpg4T
GY4lCi6xhnZIJ6RIs41bVt6D1vUVdgedvZkLHRB6QmkWT030YKWlvrXNdrwuuSDvL/yw5ag9/mHY
uC2NcdgvVAWH0z2aOjtOiDnze4HKLopM5NHVkznR4quDeYY1mQ8IG2KwPxHgkIYp80bW7ICFYQ0X
Fvmpmei4gn3FWGpo92h3sTJyZpyyM/zQzJDjukm8DeaQAl7QlzMqJ3k5//Cnltuv4x09ezsnurLr
AY1gRp8nLCrMEJwqvkomzX3yIBndIw9sLyy3U9s3W79D5qnusXsfFWEOcSyIgwzDzxOHiwt+T1dO
jsN2i7hI6Fm8KQR4fFd3Gm2VNt2df2Tj1Dt22bthUiwXUGdZnb+cdHjncvMh5J3Q88LZQyKqbg1d
c7b2AA6mwa7cCDIGMFjiKkhjqKarFYz3/GuE6uFhAt8Hq+q+ypy909jVGp+A5MILOvULIWhBE2F7
4P0cFYcmroOY5uITURip+NHjEIuvedauSXwetlPtORdm3dszzWRzcGCTsTIBi5bf88sbGYC0ptRx
ydmIogAPC0ym9LoY9wF92pWpjDtJAzdrjPDD+U+xnNOHK49xl+pAOOjO36AN2H/g1FpySRWTGT8j
TivXvWd5Fz742+nGKBKPPGsJWmG/PXw6E4do5EvCQAMp3EePBttaWl1K2pDd7oN0AiktoxzUO/ju
jZ53Ya9/+y2X0SnzKe6WuuroW3Z9kg94Ghu+1CJJtSxMP0q98CUrKgtXhkS7sOO/XdGmbkHwI8ts
KZuPo+XAxYXEgsBcSAnRRqlIrgQ6V4r6HOt3gZJzbmL76vc/JKjjUqZzpwKSOHzFVmDWebIMqhf2
cBdSufmEjnQXlsWyMI+niyAMmpvKEjD7Svr7ZZp2Aie+poBmAAQPfVWULrzXqUOojcD1/AOdHspd
PDxfi4KjigDTMRx2FQ8UVclEsDaN1HHWW78rfx/I5HQGoRWGhb0i4bJHxWwTQlC3M8gZPcaD2yFL
/4z6IPRjpwX8mmg4/40nw8wJg0jGshbS6K9rfXaCue0FPWqVoExoFLdPU0JfMZH+XBjqxCXX5EbJ
50Iih8PCMXBhapXi9EDg0gx65/de5a2xycy3VqtPa08rRr8NaVRwUMSfPI5ovyJOaG3UtbjwS05t
AeQssd8vAIqwj7Z8vGHS2hI98ZEU5tshKPsNu/jgG3r9dRpyGnYQ8x4nuAzbNtL0/G+sSVIGMIpd
wlnJ1Tx85z1niusVKU7ro5lceQlNK5MWtIdRAVpwFILFpaVyatfhhAVX4LrAln50xGoh/DL6qrxR
W+ibNHHMTWNhw6RX0bsgRV1zflKd2nSWLCvy08HIaUMcPqA3paMRB2zk3RTHe0sfg02eBej5uuJJ
LP1m7AOjCy/11KHFu0Q3CH9IANAcjhkT/VIAVy2Hx4Q8HaH0tYmByw7HzfqJZkS/ojGg7xwFuf/8
0558uUvgtG0h4IVmfDiyiqzOFlViopA0EY909bTJB6Pwu4i0FD7mpXV0ajMiD4y7P755RHAcvd2h
HcmWJVIEGLxJNlbeiW0simhruCyt849mnfiS3BSoAuCvAkQctzmsQDcHnMJZso023lUtttu6Bgun
jqWfK7iaGqJjHEL2MjPk3VTp8ha9w4vuVdoWiRt+582AhXA44PbEsUf4AaoHvLa31jwmVwNV7U4n
vNbvrfhFJ7foSheR8ULUVXQTV4hHBCF32CJ4wy6AVIfPjqQ30IBHaXgt7eMkIl7JnOsbMRDWOLmY
hoSWcSmo3Tj5FgiCdeHcsmscx+Cmca5XYWRyJaD5fZtL0pdmA9+rOHfUfkyIFJRz025xqLS3QWCJ
LdpOBEaEyO5B8tDhK0xP8QIjVa3u0fzj17OJ0J1vz3+tExODxNz//Myjo4PEYzOdR5ZANOSp71Rm
8wQKUzJUOF9Y4SfmPEOh5bR4J8DQR8cGPjl1WlVckgbm6TXd5/e4paYfWpplG3Iz50up4CfH83QO
eu5kIG1HawwTEg1iHUWb7PrgKdeH9qoJpNjWHfZ0thrSC8938lXShCKInAqG/NXDNa2FhSdbRzP8
pjbCu2TKqrUGhozpDZLr3/9qlLs65T0CBZqyh0PNHBFupxrdz+Nm3LdEmO6sThn+vEgGzg/1Wrkf
lUwGQIOOEadOkSmW1/xLydQ0Qc23wW4Vryh0l9Fsac/Ydg3h2piT+ENsm3fckKIrwgCfh3TsfWhO
8ZUVaPI+zlT1qTLg0ynzR9I1xl09Spg2eWM7Nj74Wc7cb6PGuq6qUaJxKiOwt6qFNqjXvjbKdlgP
rjEuwVsj/Z8gqAaBZDLoYQkTO4WBgarcD5CpTOhZUSCucXCBE2sQ1YL12NwMj6OM62uZFViROcjD
3ykXQAYGdIY9ORW/vS1gND1kmZnpBAGYzleRWSPWzcIyen8QZaZ2BkJqsY1cmMHwJY3Ow1AwRE8p
3LT9LIMshbVXdjQ9oPTsFOFGH7XI8j56Qzs8i8Ts7t3CmT4Rq9KjENXNeluJrjQpXlrzY86dKsPZ
QOCuCNGNKLBYS9ovQ6LUO30SxnZQJv9ZY2Q2Wja3+iyn2HhuOyrJ1TAHGyAnQi8KY5yKdetYsMry
MGq+h2JJJKQREBD1atvsPYiymo8eLnfY+dZN/3J+kpya+siOWWnAmhylR3MkxBHcywXz0cJJal9g
2QrpMpo2zYgk7/xQrySAN/ORSxDdHiIuKYcO52NutjhSGgE60TnuQiRqY5tipWJKTs/BMD6lXMww
1jEt2tuQVZL7yLLI7QO2iT8VUVUjNy/y23SYne+eDMKneYRUjhFc8zmyhXyq5ogAqYDj50+lNe7L
WMX2986aaudCQXnqgGBjguWw3JjBgQ+fA8fnwDP7FsSwYzssKr2BaIl32Ci8B2G32u088/3Pv7yT
pxLXBHdZ0Yt1yNF2b6JZQOzZQ8uXqetbshU3eh7hlhHKW/yWO0iEeYFzt6e2cgqNTW1Ncm0DX16j
gGC5Ocz7LBDYjyccWcOMgVRgdnJ3/meeejWYydgLT4KCGxHZwZYze81o6nia+kGYlz6aebLFDVxB
yrbFrCFIh9s+cS98jhPgorkQX3Ru8FRK5nETa+hsjHQxWcHoEWHkCrKntoGCTpR30VffiDrh21RW
kr4ID3NU4vXG8KVPvPHDNOXBu0HBnV1B+NMe9N6oLvVvl8lwNOnNRdPDtAeBsKyjN0IQZdUU+Qje
hbnW1o2nL01FeuDoYZUhG2H+/gcwTbpIaHbR8BFTcfgB+GXop/OZd9HoNul9I5FFoY73BMFHj/jS
Lc6KLO/zX/3EJoKtM7AuExMg4PgGUM9er/DH5cKh4hCstmxwm5KS0BZbXRjqFTI5fp8W6AYEKKpw
/nr4gC4m+GSC8oCwYBB0T2G1CTzmtju0GKtoZuC7JQIiOcxc7HLvZhz0YqupKcECB8P78w9+4mr5
eqnjXmdzyT3umyUNTmKByKjBChxVG1Ae4lpxHajiAuNCfShuei9BUxANsV+J5BKW+pYK4jC3ON95
E5Af2JMOX8bgJsJsI8BUqyY8LTe6+N1szwJZ8JDuZC6sJ5ItgbXTvH7xcGZ8V81VDTl18aCJnGGF
y8S4wqiOi0yjTxe2rFMzHxnpK8MGBsPxVJxHfI2QiGO8lysD28Tkzq7HHTZq0XUWJtOFasc4VH1C
QXMgxXBJorDitk1M5+G7wJqRKPMJKGVsgsqnV2au8G9RGAnntKxja8AEuYTqY7cfatKgzMbuL3Q5
lhGOpia0HDBbE4SFxIcj3MgUFdbUdA78cFnceIGQHTT05tVvzzmLup8Xik0D+qjltf9S1TkEGRtN
NhDxkjnGUzmZuLqFWC1kfTtuoQ4VPiYL9b7AMmHfqSG7cIqfwnUAMwTJ8PRz2G2PxqdDFGX91Fh4
EQHEBTPZZ4VeQj0PSMIiclj4JdFmODWrTyQ+0Stsu++toZkXlt6puW/xGrihWbTvOEUO3wMuva4e
d6B0cUDEYKYy56ZD5YAXmJFv294j4xiYHihy9JDWYu0iyAMjKIQrZjI4i/I4S30Iwc9eNVQXXtKJ
Y5CrhEmPBGSbe8zRuoxlP9tlaJn+hITCj2bTeKw52ffoWZiVFoK3aZ4vIQWnBqWtAfGRNQD8e7Qz
QsaHAuVgdBliZFXXKXn3xbzFcyC+yjoCSkmMPT8TX5lmxxOeIpSNbymH4C8cfgIsVRdjbUaUg0Xw
qkQ/aOojNsA5tO7Ijaylv4gtuBXluxlq86pP5Pg+lfXXTOKjqAlMps7/pBN7joXpGkD0Ij03jskB
GWkYXQkn3scXCU9e1+l2Wl+9NFWNRWmO29L54U4cfFyLiTng1sgbOKaKpCHAl4XPth8bONUlleAG
01GGEUXsXZrvp/Y3eLrAMxKaLRvq4csWLLwslJnl0z9ub1DN0i+J2mQ9jAZ2Oj3G6OWANiupNZBq
/Dv2VeQU2/PPe3LRQROCNulBGAEmOvwRZW3HdWoEvN/UCvYqS6uN1U31dS1LdIEqNiiCFao1gNR4
FbSJt52hlWGDRwI7wh250TE72wyWiz+ay+8+//NOrQAgQQ9pNSAFG/Hhr0sK1eDAwiuaq0GRLSdm
f8xTd6Ubud9Eiyx5lp//xpDQkxbaDOvdXn7SL7txYsTliEsXu/EctfeFMeCTGdQQXzDw9XmFE7kT
g7x0lTo1zTny2fg4/iGfH82FNps9u8HzyrcnAzoIKblXbhWMZDjgbYm2SF5Y6afmOTg+KVB0X2gv
HYGQohq6Iuti+I6QApE8FTu4aZPfulbxNz4h1RQsTu6InDFHI4WywUIeLpyvtNC9dW282PtwXmyn
R1KgWqHfYHln/Y1B4czQEFlIUPbxkZrAAY5Dm4hpDceTDX7aOzKA0i057SaEhfI9lJz356fNqRcK
wcylLeiylsXRBxyNPkuKOqHhHrokbSubVKFG4V3TEOV4fqgT5C6YsZQjFCT0ILzjOiy2olAgcsOE
LdWtL07Yx1dClzddEpL3UXXsILmMNxE3oh2mMOZ6BK0ln2PSt57o2hs7QZgO47zaV5SRZDOR1VT0
gMETwY7nf+qJcppfShvBlTo76pKSdrCYwiZM06ZFF6tNLr3n8GvRGfV1VBPwEvRpet2JuV8ZZYTs
2wSIOT/6cigfn2aQUSF4sc1ChTwqKBD0Fl1Yhjbl20TSRFtCQ2j0/nnsmmrncNu900kxd7xx2p8f
+NRkkLANmYLISOCnHj52RBZMLIKMgSMkYbXuhTfuSPQ0ZXr7d4ZCDYgxBB4xBAcfDmVj8hgFipne
BBhueXqP+iwyp42nkAudf6rXn/3mfUqDmQe+RPNt+dq/bI2RR26vOQKvkTzd3BtV18H+JvhNYq1J
Mrq6I1AhuVaj+kaD1KRUEIgnsZjaZbMJga/D6VPTd7Jp0rVZWFTubHBGVpOqy+UZJk423IQcQLvQ
yXV854IBrbqyLzzFqSMFxwxud9Dtl+7z4UNMtZbNJNrZS3N7JAE1hxJb2Opauaped2HTc/5i9HD+
1Z26y1BNYdKD/nVhDxxtD5Y2dSkG3bw6AgZuUnauVR5AzBjdMvZrGqi+ldkfupzAlLLEoK4vUeed
/w0nJiWbE4Q4DzKszol/+OAR7aUgdZkplYZxlwH99qHy3M/xmMe350c6/bSCPE2dzhPk86OhGtuS
5DSbNl7LPSRXDCkBWsefaTF4Wyct253bEU2k5xP3XEfT1iMH1IV1cepWs1ykqdVJ+6QTf/Qb0qhz
EdQaYMFBH+xUb4frwSResAjwIhV9P28tzvnNAAa3zyyrXlfEYq078Pzfp4zwQ+D5c5+13+6BMYbN
WkvsIwpsr7tJZWjvCfkoHqsY84rZKi7hU6e+M7SKpdHCFf0NYldGmRBhiI+FBtaJdYCW7pMI+3oM
7vQL1ePJoWgiLb0kE/upo7XUhO5UDGZt+7UesGJFxD4nMLvAfOLS91y2zKO951Xw9tdQxydJMWQT
PQlmb7LY+BHZqm/MZlAX6oZTFyD7FWxYaBzICo5mjYt7feORIeZPxYQfORgHjtg6+eQQvfdNn7Il
4Xq714nA23kWSTpSA3aMO0iE+KAuSZREAFxYTcve8ObRbYGGi14uNcbR3TMa60aNy2ni0KGAzwpB
LbIqLsJmrbYmwTPf4mCy0RMX891QVuViEBntkoEAz7/1SzgBEJVQ6xzvYvj/9h3GDbaPc4N3RXiB
QXBm6a16MSAPbOT8iO+wdlu2NIVQ+ktoqjJAQUwIzPlfcqJcRkHjICGga8+18OiAFROkpbpkcUdJ
RURBrvBk6PCDjzjVOTlScaFcPgVScsaCBxKcxyX0GAmqLBEINSLaqfRHm/ShlSjGL6E24N4+JSS3
E+uFFblIvU1MBMjdUEdyG49N+iGqh+jhbzw8gheYOAtIfrzqqrjEWahsWAozVmEyIFGgyZTyVeOW
WxG5XXZhBp44MulQAMcvBH32VPPw5Kjwpc5aRaoQVz+MvgdS3xtS7DFsKj9XBemYbUTc6vmHfKVd
HM969hQc8XjrEkHr4aCYAoWDRvKNT4SS2OgobOhS4o3I9lbjV+wqX0pcQvG1kX45UTtmXY4SGkPJ
m7mIijvRVtW+wMfy1rPR+Hn0D7bYmWo+fehs1RMFdTVEYsJ4Z8B1yc7KnRJ5tC5Gy9tGmqseMtSC
2yguTOgZ7iU86dTOCbBIni/QIuv2qDDWpr6smrK3fB3Txes8KwaMsnHFcWN1qfY4UQWTTbVomZcm
9ZsL2Gx7WP9jlAOFMI99nGSkb0aRs1PANmSHtSC4JJ/s625uL+ymp1YphTfCTg983z7ucKE7kv+P
uTPbjRvL1vSrHPQ9C5wHoM+5IIPBiFBotuXhhrDSMud55tP3R2VWp4KKUrTzqoFKIMtKa3PPa6/1
DyZeZSpQzcWlqyyau0AXUEeSY5+niCj+g42hWiDtFcpVMLFW1xHSCEYkq+iUhI0x4U806jbaQCAm
S7x9i0jRdx+v0XMj+6a9V7vvN/GwUoqzFoIahtTT4anW19iwCOERqEu7b9Qhuelq5EgK7ARuPm54
6ch6bywZKv6Bt0KV5nRvhFpMBUoE3gDiNvllarl5iCfCV3Oehs/UD5PrjIXrRJURbIfYuoSYOoO5
Rr8ORihHIinrd+SVGGORTp3waphVEHB6n/9Uxoo3h6E1XrWgqEvDHGx/ijPwVKO8NVsy5xCBxSPa
s9jiTUZ8PVQlsvgBYg49MevjxwN0NvqD+gEEmkObD1yNkNQIuJrQ6ibHoRkJBax43SJDqRFRlu2A
7+YGOIH5JQ0SfasIpC4JItNb0Q/rC3fmuamCm2hR6CWggI91OlWYaUrtuEgFo/Vs2FinJE4mJBif
zX5w0Dtd97pe/TYTIG4x5qPs9fFAnDtn3ja/bNE3SzQLtXpCPp8aytion30e/LAxyGzZRI6fP27q
/KpY8kn0kgTymvIm1LWQJTweN3Pc4QzqF9E3n5fYoUitcR8igYymfjjfLQoA3qC28g75+OqHj5iN
3WSobIta3y3SH4YzDHV600dJfmHDnsPDLckAPg4+hgoc+HQ4oj4WLS0swD0luOgN8oQCC85Gm1rV
in0HK+QhMOXmiC9OTqAVT14g5uEee53EGXNfe+Dt8jOT40eLx+MBKKQG62BUr9QhxIDOsND7SXUA
6LHuO3gL4C4xJO0RE2fpWzepJpigvsVHcdEe0ZLCG60elIoc5EefouMW2QFzi8yHctSo8B60Tq62
XSp3rizpw4XH4DnoBlNMlYWsAcWfdTzNMKi51IFC5E7s7sMQ1qwV4R7YDIHvwPNXjn3ZGQc5m6pr
BKHLrRmWw9Uc4XSNtOB8WxhYZVCwwbCgMoxNV3bzEzas8m3Qlbmn6HEu2VE8vWDGJrtab1wqVZxb
2FAqpCUKgvm7hmyQdBokGUdXRA759CkLEeEX9cSjiFBfuFbOhT8QSKi/AILgEbLaQ0io9GaHXRqt
JOhhA8HAjarLbsoyxj5n7PLNBNn2+uPddLZ/nF8SqT4skddpaEj/vF076h6akXZbpdeyp2EwfkjA
oy681s+1BJphmVO8yoAOne4JKTN4vAm0VNdDuwcBfvCtXr5LDOVSPHC2JcrHFBkBVwFmOG0J6kgF
85VrA4+zci9neeHOveS7sjEIF9b32cPIgnhLzEPyEb2U07ZY8Y06Ly5mHHbmnqIVopvB11EvKjTc
i9IjC/CCn9t4QKyoQKPQvxeInjC9pO5V9maOnrk22ICSbJAQw/73JxfQ/iIyQ8KYDXj6cXNF1hBY
GytKLQDD6VW6NRqCsyg0qwsvlzOLlzCTmirMBw1lg1UYnWFrWNe4/2zqJmj3qJoGeBzhqQQKFn43
fg/OJFwsbZ2ZaLiJED8hrJD4WBNILLUJzLy05I0+mJZbBmoKcEkbsVmwLmWYz0000BEqRBQJsSFf
VzIkNC3/BCXAyyl2EWQAuxSa4FindXDo/ZJoF5U222jSeIva/+Tpo5gcVSxWHL/EsEQc4naDCqBy
3fQ5PnOWXjx9PNvLEK+itSUC4aWqUesj+3Y62zyZpYWPCggbcVdXNRbltxDXjo9bOTPmJ62sJtrs
kfoTC9ZUV4TCIQxRglUh/ONqiPzmx02dy++R2IarbSK0QkF8CYzfRBXpwOO+JcEKRAAvvsBIeq8u
ujs5k3QPAjN6YjwUjwSp8YOVK+UeYGl2YV2/5u/Wo8rupihPiYdwdNXfBhEZLEqpmOEPnHuTDrS1
9y1jM6jzvEuFQkJgVqnRQVVBCwk1CnBhXtmhuehRmGGygZPUeAiiUYiwApCl6MFsCHe1LYKg5hHM
pnlfA2sHD68UL6XcBlczGoVe0mNRgtft94+H9NzswfSi7ki9QnxVkn47omI3UZOekFzARSFiCjFI
ntX2D2GoG+8ftMTTAZUoCoBM4encSa0CjmQB8YRFUDwWijF4dReSyVeU4c918lvi4h9K/v9/KOZP
kPBmPDc/2h//9ZK3SJre/Mhe/vt/Pf6I8va/7qKXun75r0Xz6zqqupe0OBH2f/0df8n6a/q/SNKQ
pIKbBXoPNs2/1cMFfkT2Bu4/AAcyASyJf4uHG/8Cf0F2B9kxjgxoMX+Lh+v/4lwlHNBNAhL+uvw7
Il8ESydnE1cMt8KiEQN6XVrOptU7SRXw/Ygo/nlgyZudMURfaHNbNdnRiFp8cRTAzfEMIyeV2tAx
woc2Gcmv+OYWY1UvTPkJhBlMNuOMurikfNcWPeJOrFw1x6wOveErNZsPPlY4YiE+dkX6ndj+l1qq
zqQZSLMIh2DMxU3PIWNHY/yzi+X9YKlPZshBLvlj68pd8RVlsCdLKi1n+Zc4wHW7icPSUcfgOWvM
aBcZaD6RgeAMUIznWULfOrEE19eF0a16E1s2MUg3IHExB0DgRM2/R6K8w+0E0Qkfel6j4TMWUgQI
VYw101f7UsgY1zOonl2cJoDlsVC0lIEviOJf5oirrAoJDR+16mtaZt+tIgP67R/ajqh/iP3D1Btb
KaT5rE2eRa22vMxXcKqXcuCNy2dFjZzadaV5aQ8QHHbMZ0u4HUvlbp5NSuRm8X2YdCTcR9HGBuhn
6JufuEeT63nB42BXndtRKz5lYV/eqcCXbUEVUmccAAfKRreBa/7TH4MYU8BnJHGwRavUwR7K7kYt
pC9ZI3D3D997fXpqgB3YUaKDNcjC52E29rMZlw4c0NKdUsxaGh9xwRkwTFi3bpand4I1f5kHxknW
mCPE6myt6+67trxLxKpx4on+JFjLIGuoKR76Duh2S8d67NpDajpTBZIjM8yvrSo6RdpRmO11gZWC
ZbQwi86ofjPEHvQn0EspzZE9LqJnTFGmK1NISzfosMW2JjU5YEGLbZEhB/Y8qfcY1SFZ2ncO3prK
oW7GdB/5Yfugxkq7JaknO+gxjIfUn64xsEXNsqFskYQ6Zitzhgkz/qKygAvNNDeyk+R46AkY8ria
2DWfAGGNdl4pjVtj5+qwmXFoEJH5zlX/ENeiiOOw6uEuFduRqnCp9EgFZ+3NZLQtRsUszXQQNDuc
Wey61tlGKYGYkRwlxo+NyVKl/Ptc9sMm1/RtWEkHSU0e0ri+M0RmP0Q9OJNupgAsVpVcuHeWt8vf
t+gSikMSEJca+RKqAbQ6vQ10gH5q0BmBR20XlWHcSKdY32lRorCg0gshyipu+Ks1GDkLoHJJRq5a
6ztJEoTQD9AfKnB0CizwCeC5ihznN9RMk5tBQwu77XHtTpqvb87puz/79FZhcJUS+qtxDlVYzTBz
6e9pV/NMUgruPQqsSfJMqFZsdIEsITWceB44a14nAmQpNJKjCS1BmI3tx59wGov/+QUkYf+MAikG
r5K+xIdqVmlSQBDRX6tydgxCtP+qbEk/u4WfXBhuYwksV5NL7of7glfyqxHFqseK2NRYugeeTz3c
bqFNhNNTndy2OGDbPPZiLLotfAkrywm14Qkg13VbPstVvUs1/IewVjT9CA5ffsXL4skqBNTwrqq4
fzILc9vJOG+X1U1mVd78U2hTKAl4QSHh7lLxxI21U+7zCbbmPBj7soh+xEOzR98ZSe3Q5TRyRTN8
0asRbnmXfh9T5FohpB2niscJHw7hsG/dGCKVbwJNCcPhBxrOnzKUNGxQL/UVhniC0w/qT6Oqv8aN
mdvkuBuv7KT7UFUbO8X200uDMrYLrPnkiuPTlDHPMj+Fs/g0VRGLrDZvQAJNTgGCOY+6bVFi20Aa
4M/H6G/FQZ+KjP/975OI59X344+inOooCNv/+Y+eRyfOSN5LsYQizfpXnfzm5n9efxy8FEsEc/J/
3Ndo5r57qaeHF4a2/bf7yPJf/r/+8K+Y6NNUEhP9UXR5u/y2IFrFQcTk/1k01X5Jo/nlrVjqAjj5
K2wyjX+BeeWosCjygR1aoqO/3JBM619U8ymoL8cWik1/x02SyV8ifUhWCCDdElT937hJ0v5F5mfB
1PNEBO9m/k7YRAtv99VSF7YorMN3IoexoIFP91UnR4FEMb3xWiHcm6G5ifIa39X5946LP5sheY2z
DE8cMnWnzUxzBSxinqic4MNdtCJE3WdfIdUe3qXqJSGslYAmILmlU3CfwMsBcqbqdtoayFcdGOjc
eGYNH4/XH+WD4WuEkZpjYEHr1GrpjlzwNghFMHThXdwL3yU/e8yN6Bqm1n6sH1Qd9WIcAJ9RB/nU
NsLTm/Vx7ghfBvbNgfbnN4J3W3JICz9l9eaTsICSR7SfOdDGCFFDzVFKhXNDlPQNNpqPoVR9qiR5
pwXCQ5nI2HuiWUCyDqPO2DqK8rhPBFQscWbh+VMBZBbG7MKkvR7i629kjS08Mt7jMJhOxxHiWkHO
s2o8yKKENBXGKl297eMQMexYPghq8VXFysYsq8WbYbwOQhW3hwrRJiXb1WGHabPQfQvr6jsuvI9z
kO+KYh5tknSXyvmr2P91NBFSYQUvb0HweadfKiDkasAnarwAF1CvzKbGjSISXgrkyqSwjJ2qS42d
1FhNznBOP57LZareDRMVJJguIAmQwTxtXOxQbklgUnkpx3Su++wj4dvHTay3KQVE6VUlC180RFXV
VRMAyiM1BKnmZaJ51U3NLtISTyr0C9fsOqrh/UQ7IE0X/B3IqnWZU2+lbIrzsPFqq36BeVxeN7hA
uwU4cmTljNRLsJPfRFMaoC4a4LcZ1w8f91TnYDsZzeUTyCViUsWAkuRbfv4mIaMhPJbi4VF7iWol
RwS/B7dG5eTZHKZp22a4ihyCdpi+RICO7B7xgW9BoqEbn3bmUcSDKcTDNY1e4FeA/7aMwnS0TBn3
84TfuoRjYLnVNaH5Ptb+tV9ZN2VlZNdablielPT7OZ6x9VUlW4xq9Nf7UvKkTr/tSqHzqG4jrxwY
t31S4MAy+5+Bt0l2GwfHRTlxx2ccBbHu3YliytaXxuCT2ooLmy4OnUEFyqD6xa1Z4rOLrBcKG4tR
4lDjWtqI4XFIhNQdjGKPibFkDzJIQt0InLBNhC/CgAi/iM+GG6jjs5qVgS2hv2iS63ZxjFfkQXax
x7GOyOe6H0/HKwXw7eJepgMsPQlXg3IBG+10OoqsM9M+a2ovxWHJleMwcbp4CB2Ohgc4Dg4a9w9t
uLhajyZuyEhidp6R1+o+rBTxBezoU9cpw+3QoSBXsLIdFQcoD5FahDwDU3DQkSFbqdlBHXAg02Xh
y1jzw7IOKruupOB7EMNXi+JuxyVCkUqpZjsQzV8f9/PcBiPNS60P2RFmaxXPToE4ahga1xwgDb4g
QdReB3PzqerSl48bWp/7r+PJ1Q0Zi3+gxJyO5wCkkfxiW3ulmCa7vJqFzjEJGbHzEjm1UNZvofan
33B8F//MYRFSERyduXPO9REemiqxsam0rxUMRaWoJeh1tddERfJSNeY1b0bpmz/nlzQSVq+D5RgB
ZQMLEoiXBNloNZqLDWebin7pzblxp3VVaJep+hgQZqiziuVn+fO3BxWQ2wIIXfQErdcE65szQxJ6
Px8g93tiG6luoxgHaUQeT9NbJJfxkE0kp0UG/eNGzwwnjS6wTARgl9k8nUmhwO56jIbaywIl2Vh6
fKR2CghHHfMLLZ07lhcy5XIsAlhml5w2pQ2CaVVJRV3QKF+CKflBqnP2LLzZyRgHG20Y90PX/qrE
JneaLPnjH3T0taC2lO/glJ62rldmb9QW66YmIZRp2rUetltwfBd6eWbRgLykkkuUrLJMV520uhTT
apDfXjHL2HLP+VNUp+Ch8OZEAf0TzkqW83HHVuRswsOFmAnuA6k3cP3IWJ/2TJKqGp6+UHlya2lf
9CB15LLZh5HF6TulD9M0hhsBPdO9PgSya8p1/M1sSndoddBp+jDvwwnT9QsftWyO1YlLhYXUOVBf
tNnW60rvhNLMg6UI7Ivb1gB/UJnTj9L6ox5zzIDmUXBVsbvTLJn0HAzaC1Hf2WlYKnoguUijruEm
hq/EWj3wEtaG+KG1kLvJpqOs5zeTHDzHZEk3H/d3mdZ1dyEGmkQcnEnYGJzOwaQLATeQVoGstw5y
VXzhVX5hns91SeFUwJEW/jdlvNMmAh3elT8PlRfUobrFwy7H/bwGPCNNX+GfX3UXS7bLb3zXqb9b
XEMSAivEQzqfaLEofRff8/62rMt4k+X9j0Yr5dGtjTz21MJEu3NodhqhXKcn3yjN36R6ubNibfTA
7/7oM/k6qISM/14Zd7ERXbiOzh1iC0oYNCSSERRtTodmaqRczPuu8hIhfjLS8XpQqhstDu8/nuRL
zcinzSRdF+p611eejsPtRmgTJ0jHBC/a4ZL41pnwEVDM3x1aLacira1oHulQNM9/RErvZr1wm3b6
U4vx9MedOnssv95zZKSQaHn9+ZtrZzBEGYG8pvJiBT5Orh6TztJtOIg3jaldi2a6F5J0J0bIURta
8PBx6+f2zaIDvvASUOpdi0cOI2rPYskSy+QcrRbd7J+bbCwvpBovtbL8/E0X0RQf5ZDIzJtMTBKQ
7piCS6nUMxERghyIJsLYhre9huTiM1/5TaWU1O7Ga3REv1nj/CA18Z0R+o9ilaUbbTH++nj0zs4d
RXZGjlbBva/OBKi4OCmVWEBAEseeMB+Rn5wecsLa/Whw+PlRjPVcI+3iPFX2vqR+uvABy85aHxHc
5/Qb9T0Cz9U7Jx4nf5THjPkrpe9FlSLvkyCFASxfCrLPY5V8U8voVyunudsmUobf00Wx8jO7krcy
xXzAlzzx16TsImJ5JWVeegX2uN5cpy9oVzz0+WjYtSYYdh9OsJ6M9L4aauWQZcngAYd3w0g13JF3
6oZkSnLfTH7oSVV+CBqdIk3Tp9vRMjdKqWMjNybJHriyU6ORg33ifGNpfQADXnhs6rDB8314mgR8
eICoXI2jlXgtmmqbCpSBZyh+5EgKqjLtIOzTKp+/dlHEmy6IfCcXmtzOmDFdmCey39guRjIGBUaZ
UP1RkschTNONXqh3ZW1AGinCQ2hp+Kche+UgSnadB2V7VMUkRdApwrAq+DT2ae+UiXIYa8wgzUjx
krCqHKQ9Yyeb9d4G7LgIYyNQbedzQxEpSre9UD3q0SRvJ4yt9v6s3IajotlNEeVuiDHCN2m2ZFss
/KsqqwevmUEwNKZ57AG+byfEfR297HwbLySctptWOiS1KSyJil/Yhj5HDUT5fNqj3oScSGPhulXU
2tVSe9hDBvz9m38BhQElXISV+NfTve7HuWJl4lR6+MPFzjzMgR0G4b3YRHeBFT/wty5swjP3Msx8
KsM6wcbyVjhtEDbvKMRhVXp5R5GqTM3A6UIR19zkYM595AztJY74u5QWER/SB8gHamAYwbCumlRr
6rxJoxcEmYC3KtSFXRJf8WOBRIzd463doQrg6X0C1sfS7rMseymL9sin5deBjOuAX4bpXrLQWNSi
cbqlopA/q4KMGbKEoVlsptFf0IP/+GxbV3uWKJWSO8cEpxRMkVdCx5szeEJBBkgFKmBNCQPAKA/d
KLSHOQvxXS2RD0F/y/bjOQZ2L//qBfMR3exu8/FxdeaoIKNKhAARjhNrjTZVh0ox2s4ouG2wnodC
QeipodpmXAJkL4tsdSwCI1jOQ5QEyDisno5KU5bdUIwFSP7sO34oWx4cFyLsM8EZSnrAFIDxLzqk
q2CEbEXV4f1VeMkgPzXAUpwwz5/SItyRl4nsJfrBMeTeaLTmwoI/d9UBKCZm0BApQOn2dMHnYNQs
Bf8AL26iQ2JqLykOGlqT3U1hjpExHNM87i+gL5cV/W5A0UUEybzIc6+F2xOzNtEHluhtAilj8udH
yCGuESXWVvWHC42dG1oKCeSDl2rHu+xGN+GiPZpW6aWafgeyFFvfLnMSRb8qjeJKUI1HpdIfgYxd
qP2eG1iqF4uGLlJP5KtOB1ZDM6UQVKn0eskm0+uWsh/baRF1qD5JLiLe4BOS5MvHe+L1RboaWpKU
CMsi7EWKTFw2zZuNmfRN1iB3SquzlexVoTlKEs81tdGelWQM7CiYdNsccd/W2x3ppU2eJFfSpPeO
sHgH421TuSRVM8wppxkBYvzVbGQLNDRjOe7r+A9VLckFCo0LPatxcl3RHKmpH41Ee4Ys9M0oocKU
s/RZSTrN7iTrZjYSwWsEaIVmEf4oFRnH8LjBdDUxr8jTIFGoJiHGdEno1k1lYi1bIzwBvmTTR9Xj
x8MjL/vo3fCQSuMRCVXHUFf7TEtVvbRGH3B4kxFMGZiNy8sDrGxEPMQL/GWnDq9OXzxMS3SABkb1
HQHXbdKk86MI16btwgYDhmyvzUXsIiqLl6dQqZiTq990E8Aj1pHWttBhcn386WcuJlQ6Fokc0hCQ
T1cT2wZaFCZ1yS2hj4Ez8j24fyLrNTRjcDRLZrWrTPPC3nlXtuJcpc5CTQjJFkzexdVbLE1HjUqw
Vng1lIJtNyI5KadkIEruZVIgJbSKOcMwVhN8HE4jLE8lXhZxnIuAexUE5LTncWifkCUFHiPO93EJ
AHqs0gqyuiVcCBbO3EpLkIDrC/mThYGw2nJl0waV0WHAJFokatv4k5L7rR0V1Lyx+R2XP+Yz2wX5
UvYUYqoMkV38HD6eqfcHDix0YhWLQaNUtT5Rx3gRbTSH3BOm5Ar73BtRxPammVyUxzb5ZB2HiBAW
J9sLK+T9+wEVrYV6TpIT3hRr5XTva/WILEIfFV7alYDoJcsrwzlB5MR0xOC59sNHVimCM901SIKP
+/zuLl41vbpFqiaSwgytYrJW0y7xxz1iF8eh7C/M8IVm1ilxs5cRB6/gduBQfo3CCsnVxkM+70Iz
7y78pTfIRqIFzhQidHI6kIGY6Z0SM5DDqNZ7X6+Kq1RSM/fjMTs/X1Cpl5I5QiPyck2+OatlrDWw
NomhRo7JVm7Vx1BXb/QofO4x1e0CUCQUta6qutrJnfmPGl9wk6jUEHeuZdZL5M94DAQ0XgqHBU3S
+fHPKWk7eyp/VEhZB3GIGGX9KZ+K/YWOv3tnLuP7pu1Vx2P8v6HE0HYAKkSzUrfWl0otjz6MpvO+
/1Sp8VcM3z6NTXmEMHxho7w7SpfmIddRtyTDStXjdNyD3BjnIbFyrzefwwnjGhyphuoWV5cdfNkL
jS19OblxVo2tkj84tws8oI3cyxAQ6TFeBUWH3C4MbniyH4/rpaZWy9YXKR7yNMy9RswRt8qcgNNP
6h9kkvL/pCUEchYlL6TTVieNAnWm0pFy8rrWUN1S1/OlVDTylJ2nGzwF+n/SsyU3zo5cKHCrayij
IglUkJ5NFqzhCGNru+7TcuvXGYj8UUkvrNCzI/mmvdUKMYak7+SMSYuC8s6QhuumrvaViem33O7+
wVByzgBPIyJ+V0eJJ7LDaQz0XQIobJememM1hVOn2UB4eKmY/i4mXRbjK0IPKAqKEqt5awQk7xDq
pl8TGC5dz9yo1m86q3WbasYaBDyCoHz+uIPvb2Uq9ws387WEDkZ6tQPUWhTE1l8mDz49+osCYjrh
c1tlrhSUe0HNjlVYRXaQTuCnjMe0v8TnPXNrnHzAal90wKEHEddyr4qA3aT6TqVCkZrDw8cdPXNr
sGR4wZGypniwxh+mlT7r0cjgNtivHYjNKztIuktLE8DV+xOFJCEAdYjY8OXWuktNO3NsJ8Swuix8
j7B4BIWb6VsiAmyHchf7kPB+KkeEuZTpjwl5Abcn5bdJZHTAqlF8TITqFxytyo5MuQcrGtcIz5Jf
Q8L8McGCaGvM9W6Sm6uqUK7jUb4HcVzYcaSP+14K++0QaQLwwWqwu34UHWJ8ATxz+Zn8VHOcYIR7
LenubVDn6pWf5e0CeemAQLRJkaMnyTqnWG7V4BGTyGv6zPxV9GKwq9NQOxaIbfW5cNd3SnaV0NKm
0IE6W4N4kDoFimevXKHV2m77xuru5lxwh95Kdn0tyV5u0Pskm39ijaDeVL76NSC/hUANLFCtDmwj
a3vPVIXPSpymRybpO4qg42PL69gprAAZdVyrdmNQa0CefWOnl0Vuy1pa7Yde6DaC0BaOXMVX3Tzu
EMNMbSsDVQl/sLoPY9X0utzwb1U1kzxQcsAodTAWqsarSZfaRaoqsiNf/FY23Sf8KQRbyeVbw5f2
iVROWHVOMnr9TYnBCwXPbyHtOpEGWTaDKEjCT5iup0QcsEOa/Xv033snj+L6QLHcdCp2GKJfom5r
S/JwCJPkRZiV6qDLU3kj1oSe3eJS2wV4saE24eqBHB9NLSgQCVL3tRgigqe34n7IgyP4bmo/WYp/
hCr1bq5Ij8oU/PCzIUYH9DGSlOEAkzWz+7IunNZM/sjVtLzp5/qZZ/ZMt62NQv7cttS59RQljV2I
U7sBbIGrAgjjDsRMdgH67GB1o0ceSwiPmo4FwQMdyElxgxjLWcrGyk7Q81sy78zd4EOiiMbWsOeu
0L5OJQZLNgD87gpwzljbpuJv0xiNFieWi8HN6vAw1FHzWQLkAuh88TcxMtmTskDfGGiNHtSuGXcZ
ucTAiVGXiYPia2E26TZA9xpk/TDcm23v8zpUur3Q+NelPolfBiHQDoEcJHe1j52FW3SxYTfWiN+G
6h/1xaHWV9Xhu4ZUnZcz8I0rggJQtlDfxGrXj5JwDUszqUkf11oOAWPCAjmEUhCE216Zm/sOxyYP
tkXC4awnTtpro0M+N8eWqiyvMkoVe0EcXa1pYi8uCp2/XjwZYruTMM76oXV6sfdj7YF3dPJEbRNN
3x4EJNbOevsjVEpoBjI5bDvHeORFw71PtVN16KuDJVeDuREmIXaSuPsUTdLOIGFhy2h2tP7oImrl
wN1skanFpn6UtW9GOEpXFdw7uytTwx4MY74FFFg7QyBsu5o5mZWOF3LVdPVG6nixgRT2Uyefrd5L
pQqhilgYhqMcBD9acdBdv+V+zRQN12a5DmZg1MDLPLTlgBfy7LkxssbnzKg7NPClqQkcFPjlrThj
64JOOZbLpdwAUQqCSvYEoxtip6xHQ3SNuChvBSHvr43M6g+NxJ7ZSnGXu5kuNI/RJEh79EnUxB4y
NfpjLPxbIzRR5O4b3S16NXJ6GLz3Qi/qij0UnGRTpsMpj4d9PzQ3qAUOjl/lP7VOGDWnDKPAxclp
rh0BFl9l+6mv76UGt0SQ8fVwo+Xw3JXMQbbPwpJXb6+SJBzsrMRMuhJGR0zU26SL74Aq3g+Sug39
8ktZxz/rqRRswxKutDS9MQNxZ0TDQZ3LyTYiHcKFEYZOV0tfhHkmLSMCwejMmExymh4mYDbe3BRX
pp7ezyISm2ZU5+7cCOmG98dX8AjNRs/1dpuI0hcD3W0XXfLSgTB3Zy78lRFqgTeG7R05u5+ZyboY
m2nY4Iyxl0J1cLhynuSUP7Za4xcNdU4KlK2t+iu/jD7nSNoNype+nUFi1t2XRs++hCJvcphDPJLF
8mGw2sfEVK6FLE9wKC6OZmS4g6ACeqoe+lZ9Vg3wQIM+IJ88UZSOdgEjI03WvdD6bLEnq6sbW9BF
FyrZ1jS761wPDrhIabZkDZItkYvaTBWJVEy7j36uOX6bvcQ9A2g9hYXlVKX1Oc8RmJf0faGGv/w4
8OKswWU6vAq1zh3N7kVM888A4rGPkYYD3OclWUoUrwMai5VHQxKuuP0diUfpFGkeyfMbJfgmjW3K
Ng+/9KV+rSSG7LAwK2dI8jtZmXeWzlkwBmn+IEjs9GTOnpR+QsHD9HBsu6VW7Oh9qy38mT8wOus5
XYMbFXVWNZK+CWpzryZjseecsTvT/M6e+p70k2MYiduOUv5skfALwuxKrGvTC6wH3de3gjSaP7Ii
uW4z/bpupdSJe5bjUAu7KVUPLTYyO4U/GBW/uIuDMN1UqjZuDLF2Eq13IwKSTW61MVKqeuuo5uyp
VfOQ5OPLMDX9oaJ2DxEJnQN99EK9j5qvUzj20b2WqXld3PuFMeL7JPAlQZTMBzKYvz4Ow849qxdg
uwLgGrEM1KROn3f+6BudMJEpi+X6aPSIDg3g/Mxv8nA7yeItaNynQB12nXnJ2GvlOUHwR/qcJSJR
jwAqQ9XqtOUqH3uBZVR4TVPDpTN3aSs4ifBYpMMNQlJ3Sins/cVcoKlY5/qLtLhN1MZ9K+EO3PwQ
U2GDr8nHw/E++AWli9bukhRanherkH9QCyEIzA4FWh/tRXkxmMkRftS2HzfzPihFuJKiGUYyoHV5
XJx2PUlk3/L7FG0KGfeaSLYFgVNifugxJxX7EGHGSwnR9x0TQc+g/SeT6gIrsvz8TfZEFcMKbDDZ
k0HT96bUOwTb1zOaIR937MxTcKl2QeGhAokI6GpOwzgSc0qnhdc33SGwNC8LBdCQ9Vas5Auv3HMr
l7bI7qKqQBlo7SWtFjpseYO2jKwgAPC3+vRDzp9U5MAcJcdJPlSQziO1XJqX6p7vkpbLI+3vptfw
yCKr/TxqGc0pna6CiPqBlS5Xf7kfzASLEC7ELjQOvWr+/lP7pOHV+GKcJiAPEBae4lufpLrZanm5
7ar8Rh5/T9TkdXvSFNkDKm246a5Bg+OsJWOZk3aCRL8Etvc8USAndb8laPJXM0gdQ/lDgYJizOnC
DORC0mfK+143dLZufZHTgZKTsgubxE0E47fx8dg0wINYaDxknXl8njYn6p0hozPGPpiagy72h6zo
hV1tJs9zXZJCZHjRilI+B1V40I1LONAzu5BGqVyjb2LxFatMSYKtQF9kBdM3Z1QE2inZxgYEzrpD
PvDjnfj+iBEXGQqCVtTyqDsvS/jNhp/Kpo/Guiq8sMeyo9SyeZtlck/xYYh2iQaIa27m0TXnVn/8
uOUzL/s3LcMxPG25FHLOBoNOGo25X6qHvql6Hzdx5phZckBMI5pNYI9WsxjMqJTMEftPm9qrXN+Z
8Kh5TuAFfKGhM8nPhfZO3g5EKwJeq4M60y0E5gfOGDOpv8rVQz0lPwvBdKsGddFGv7C7zy2PxeMS
/youZPSQTkduRr6zThb1P0pmTt3q/4e9M1mW20jS9au09R40zMOiF41EJs58OIkUtYFRIoV5nvH0
94tT7KqTSFTiknd1zbrMtCijqMiIcER4uP/DqSnVFzrv9dXb2CDxPsR+2kKJmsby+TBNnC0zqnul
DyThD3Syjo2hv/uFIWgJUKyHncVheT7EBGtdrmAl+1M8P5p5Xrtqt6dyvjmNV2OIIHkV4aE6FWbk
cEAluXGg7eh2CIpdn8bGhmD1wgGIZg/I5pcG6ashQL2MFeWMwu8cGaJp/G2o9JtInn/hdua/L/iA
PFTBDK+Wa5jsfJJNxims5dOQJ38OGmRzUOO/NJ9/jbNaMksPh9qoqO0B1ZHcJcXKzrY/1lT0r6/b
9tb8axzxWb1aN2mcNTB4zAeK3zvZ0t5JOWbRvzAGakIvfCo0/Vdr1s9mYyKJxP1kBcc+QMGt2Usx
NqcBrgnpXRtvynUttrJnewKWQAG4k+6SrngYhj17642TjFKjMD+AJMpcVoelPDigEx3KveWCEkXQ
PwrhgxrJi8XZa+dvzsYSRgQUXXGUEH/+alOUJshMtr/Ablq4NiEAkED9vr4pW9MBHYOKKJuP6M56
DKdMnSE1Cx8c0pMjlbU72MNJr+ODnNg7KKCt+YjkDxdJCxqHtbpMTYS7DKeUGauT3y3t+xBViuuz
2fr8kcTi2Ie/S4d6tTml0pRmaAxszpw/iFel4MXnVryDfdkaBggK4kWWitbKuhGfASCxw4BLRrNQ
8sBGrG549SAAcn026kbWynVpkZ3TPcHKavVVLtTC7SAjAChCP5cz1cTopCqWW1W1Z1XGSUpAoKFa
1DXGrUE5RwlVf2y/pEjsFiYKenVxSP/KUZBwjMXV69xdVMfHl9MjH74rRv1DUS5HyUpvGq13Fe1p
MIydC3LjOj6bwereb6MWJICD3HXWaVSX/+x01U/k8lHVm6OuNv71BdsczQDKBqGS/Vm/mUKnl2Or
IphjZJDk5RmfYFeKancq/46dvSbhVhCQafxzsNXRnE/Q9+yYweSIWq2du2jGu5b5+VemhLmdSAyF
A8D5GVBEadfaEws4oTbMB3OY5MgPwb1X5PamtXNEb8/pX6OtvtBhoOZclYy2lJgTarNvSJ8idSfd
3B4EHAfqEtyeQjLp9bEWDFad5RUwFmw9jlLxTnZKL232JKC3DjYy9n+OImLl1eGZDYvcWibWNHMS
uPibLC+CFNNR0f8fp7MK8Qpw9DBrDDRopWfnf2XqF6PeMyPZjGyQSgiW8Ywl3zyfDXedPeS9IvIA
dMfGvzWz9kvJQqV/Oki1s/Po2ly7f4225tKAXcBJDRdzAq09TqHjLfBBZ5r7EZ651+N7607AudHC
zxyNabDx5xMza7nSZKygfEhqB6gIp9zeMwTdjLdXQ6wioe3x3xukiUhAc46qsl32XqT9UrxB2CX5
5HID438+Efo5cUB3o+Cd+mhEMsyN8ljJvIr3SJCbm8MFZ3P1CNnN1XRCfbYK0+IW7Wi5TZZ5nJXu
0KkomOQ7t+nlSNTWFF6/ApeHO4BY2FefUKFWjpzEpDpCWUjT6tsWn/Os7p8THt7Xw+DypmMo6GLC
5OSFqXs+1KBWkdJDefMDyTrZ9fwJ+IMfKdGTlEY+mra0a4uk2xn0MjAYlBobakIAdcHKnA+Kj0Zm
5phP07lYjrL12Smzp7zdE8u9/HQZxeA+wmKSt8K6dIjPNJjtnP0ak+UIpYQGYI6i2Od4UKkqmDt7
tjknns1URGEEXyDXa0hlRljzPXVS6iEX5mcS/cJxOl7fr41hcAlBRINRUBxcqxbQhczSKJlzEi31
QMb9wMzdui92DqLL04F6O70zVOAFe2D9ZJAXEL5xauf4i8mp6dmV3H20EzPZQ4lvTQc+GWbrgO2x
jFvdsmExZHHnoGORl/oH3ag8ZTTeQm756QRYwOs1uBC84y8dT5QlzTTMzHIQpCl66wYYyVgydu6j
jXgzUIDlHx2MNInQeVR3djJUU7fkvurMR0MtH3LZeRjm+qiiwVLoxZ/XI2FvuNW5x9N6DOjb5n49
zidaEs84fbuiC+DUeBOV7ZdfGA7FEfR7KFYDEjmfXRGVsjqYA8NVKD3Zjh8Yix8VmpvFNlJc7U4K
vnEuCbUv6FowI3jvrwJjdtpobOQ898cldycl/Gos9RF4H3pwT/E83/SzdSOFe4n/xsF7Nqp6Psne
rNJlLovcB41wqLCAUwaU5trYT3PzHx/y/6pL7ahLsZH/Xlzqv5v+z6+vtaX4t39IS5nOG6FAR30J
eD1ob5Gw/JCWsuQ39MhlRJk5fl8K1v/U5FTUN8hAcLMhvIm2zwvCjz5xF/3Xf/JHEMDIF4RuEkQK
fCf+R1Pr7T+Alshx/VvmkqoRGq/xmBQ+aQCAe1WRbaZ2IE66V3e2ZKNiYUlYwhejkr8z5DE1aW+E
NyPVjOg2V8YcZn2cf+xtKbxT5rpffFRmcIqXlvQjyrTDnRzD/wwb+VjrWYYm4VQrz1WcVD0Ct45x
15Qci6aUWO/V0S4+DHZrlyd8GYJ/XM4/FZj/d5pmz8P3putRVH38WrX/ceqLb187tMT+P5A4E96M
/z4K3a/Nn1+/le1ZIPI3/kcb1nkDqwn5DVEZFiHFKfEjEg3njfA9RSBD4RqgR8yh/UMdVtHeEIdQ
vbhNicQXDY3/iUTtDVoXlDVEj8cQhrk/FYnikHodifwoJMEQS9TwB6CuvLoYisRpySB16ZAYygNq
N2HnJXoYH5fUCPqj6eSUAKRAlRbXmeMlPrTANyUkVA3sUnNTxeexm9u/jQWo6kFNs/H7IFHJWBok
J4+RYdXoAGnK+A0uguEKZNlvpVEkj42ZLT96Cv8bij+E+G6//dd/ikr5vw/Fj9H3/3C/Rl/zr2fR
KP7Sj2i01DeWUObHU4vWy9m5aMtviFACVehoqcQpZ9KPaFStN5QeORUpEom/I/7oRzSq8hv+M5g3
UcyzePyhT7k6B6+di+tEUrxjwJNyLtLnFsF/fiwir9HOfCyVj0V1eTC0EdBJY1anV4vy4zR+rRK6
zoX+MQpMB85yoLLrel1o9L2uTfDqwyA4DF3gkAg5sM4k1HOnci68rtD3JOw3Zwban3wILge8nPOZ
LWW0LDO0Lz/X1fI4N0AzwBy13vWZvWTar79mMTXwuEJ8x6T0vYZW44TatX3QwmFQ8joEoFPopidH
lG5K2elyL1RKuXL1Lg4fZmAheBOGUnanARcB96nUxm0t15Pq9hnUPBWtE3csyl77kJid1vtqZemx
G82t9AAtU1Lf9ooRqqeeDCu555FjP/YQS58rJc8wiuuknRr4C533fHIkyhg90JnUgVro4lJ9dWmO
5eL0vQM9FbK4/lZS1XB29SLCdtSO1N96E7r4PGKw3XZOcEoaebiBJpicZqXoC1eqrXFntS+QEryF
BfZZiCqKwrxQqXz9g0ynjGLbohdMh9G80xV1wmlzwKtOLmfY+072FgBs6ofSIEqPGI6DmtR/siUk
3uMWLCFkL6GW0n4//w1GqQfDUID3toJs/Bybbf44WPHsXg8sMZOzpYd2TNJE+QeaBdXA1Uwl4Cdy
OIaZH1dAu+yxzO7oq9mk89KeGfzF18nhY2LoxGHDQFDIziek46OkQB2JfD0v6vt86qbPnaYiY2CX
xW/yNEnflLAZksP1CV58n4zK+xW5ED5S2Nyr73OutHombkI/pCoUAqabsrs+bfOb68NcrKNFqCgo
f0GvFmiJ1TqGqjXUSqcgwgK/5C6Ku/SY2Xw9HUZVPzujl6HoQ1s8mYV+yPk6YoqR6hPumb7UtcnH
KNDvW3Q+d1Am6yeQzCDsE89lYQFyUU5LCmAlWlJVfhw4MIm7Kb1Ru2l4zpFJfMx64yfVlcHNIIcq
2iww40SGvjoCYi4vx5wnqqr2CHYxflj0pPV6CTUb2kjGVFQ7gX8RFwwIP5waikj9tbVFDxiycUFC
hnPbNsMDGpCBV2jRD/Hgf/se2B4F2Tu6h1Qe1qZ2Vl+oOR5wla8UqkP7p8e7F9nVn48IarhgAzlB
QTSqq1cyYv+saKZX/tjUwXFOxj8nxdp7il8QbcQWcUZgHMpVR1NstUUBgNuaqGQuGAscgKmiKaUA
um0W5VMOx/vBDpL0plaXCBJvH59qtQiP5SibO6fz1prS9yO1JlDoAIo/f3VbqBSLDDVg58aqReAe
fYETrmjBTi7xYnN8djIyXeS5+KKBG5JLr6Yb16lpg+YmZQmcyrM7tXOTaDiq+fhhzoePiHjAuNA0
V0PcIIzrW2T3/pjCKUHXEXJFqcDBcMJm51dtzp2DjPXnnUld83zuuhGmIGjVyp+1/qPI3mkVz3tp
1NYg9ktviKjlGlrdPJrRxqbcMEhVdSCoJcTDeIuHO0G7cWIigELeIF7mKu+e86lgl5aWST0hR9QU
8k2fVvHHlFPtbmqtZOdwFv+p9VZykVP/ZcmgT61unpnNGPqmB3VYdgiHFHZ+RJwN6U4Vr4R+SiXX
yHFAbFCC2Znk5UcDElAoDekI9SKVuzZ7DMwwSPQKyypzbIcvSW8Ud0UbSn6Fi72nkZ3d99ZYfm+J
4McxT7O7TNeCgxkY8U7kiE07WwMqH0iZILJHgkWyv1oDidJJ2ZUOFOqw/luWpeRYzUMGLSLQ3LQf
Uu/6fXhx2YsnA+9cps+5hLjfancDO2zzDCRIoudQXpqiDiGLEL5PSdCNN2leBjNCZfr82/VxL2KX
cQUoCPFmnU93DUDq0ChskhE88shr6REcRIeWfGjs3I4vIO/VavK8AEnBewZP57X68gSCC+846u9Z
L3W/oYww3zpz1t/AGJXu56oeDnY3j7dRHkV0AqzsCWifdgTWZR/MPl++sHDzrW7nRnXIkPKoPH1M
pmM4l85Hq9d/z/VsfgdXMn7g7TLAxGvZpLSubx2MoXEZCqs7Teo7t5AnwRwz+ndUvHH0C5vULbJB
vi/6JboP5KbzYKTFR63TokNkFzFiU5xJadgHfo4c3VOFzJM3L5xrP70NtA0R7+H1yP/WyavktNmo
4i/uo6dleLlMio7I4U4t+kUwbLULjCKARkLkkBfSeZCNqiShbURnEaTOX2EVP09QhQ9xHEsHRxli
Lx2Kt5EmfSjk5ZggCAjPy/SjPjypWgo9qqgeShyb3Kly9rKLixOH1y5QYOwNeXNziK5ytD6Ih9Ku
aW0l6tTfLkrTeEsFI0eFj3YY0AC7SVVOAXgW9s6Hd3GsrkZerYlROxjVj7S78jEfD/1gjG6RzpaX
x335K5uMohwZIo2uC7v1cFjUUe5HesfNZKDHV0eH2oz26PQbXzS8B4FYJzckKV0tZYpIfJBI4otu
oQlpOfuqLcGnn49XpAoQPgFMStK7Oq5kyahjeZJyv1Hs2lt6FTrZuCvdsRUV1CUgFAAP57Gw2hsQ
SqGFbR17Q3JxAuWb/g5YFu5QO5aPSTKad2PYwcJpJH0PSL21inTGReVcMHvXvdYBTfM+K6acXo0e
f9IzufCwVTNuri/jxiUjqujg7ygo4cKyypmWNpgRD4rpfeW1eV9gjP3EqQg9I4z1QxPqEVX/f1bB
Ngo+GwvKhlF8YUBDVA/ODwB1GjGkNJPcl4ZW8g2tjyHuhxrcReyrOtiOnjpY3DPF3LjXR143pqAE
4iNPZUyIYPIOW43sZGiEj+WQ+cucN57Ratph6ZfG09Im+WCyqccQTXAU7OLaLatK+cnG7Hp4cQq8
yoF7ggiB9jbzEQeaDnlZY3FrNnvkno3tFCVuehrsGiSY1SjpBO86aA1GQVjuZhLcrYRCk6tEKsIa
Go5SP7uoHJYcKBANyJfoMZ7PapEmsuoyyvySP/OKpPx95FT4YtNyPjg9/Mi0jPRnKbLKQz4Ne1SR
y2CiVs+3SZuIwwaw9/nooxbKQ2nKlZ/U6TNntOPpvSU9133THLKqyA8EGTxRjACuz1q7XGYg35T0
yFy4yQCBng+saPUYxiGM+7qOu/YxhSxT4immW9L9lNXad5Xt5QWCanP7bkIg6pFngNEexjmQy2Me
Ts7nKVvsQ29NHBvm3JhfmlYZLI8al/R1TDJAkgrCzg3C/Tbsc7nvqIIipdG9lyGMxIeq73m2qGGg
oPw0Dp1yUu2k/VQYXX+rpWH5Rx/CBj1UdlVVbji29jPvHE+tJdP+giCIHblSOUZ/gBNovl9fmstT
S8EblPcX17tiXZhAjCjYJsGQVD7MVPkLyr2V28VNuZNHXOaqigP1CklSEjk0lVY3TDEsWi7VUFwk
ChxBOD0oI352gVZ8tOemctXW3oNiXxYYQQ+J2iLjaaLnuLoJajluI7uJAS8aen9r5iOec3I5eXwf
IWxppNwCpDSPE7xdqi+Nmjy31riXpF3OW/wIrm+SFPFGWQV8PrVlqrZBDhlLZOeZA1O7rxf7FiOH
ZXZzK1Tu5cBevl3f1K3JC4QWCHGObCHccR7vMM+icDFAe3SxBZ+nKuUnrn7J060m8dDz6p7iKLH/
CDqrxdSsLU5JnSz+9R9xeX5D8+FNpokmnehynP8GR4qaXI5AaUhYnH7MNCu+xQGhO1pjnRz6MEoT
l1p+cp9E3XjS09TaGX97EV79gFUElC2ZTB2oud9rU/mu7pbk3aQb6TEeRslLDKO6DxFCPkmplh0G
WJZuDCx+5xK7/LzOF0Es0qtbJMBwwYK7BZgj7r+GXWG/N3SIotdXemsQ/DSENiKNTapg54N0LeXt
QQWgMjha9LYddNnF+1u7+ZVR6OO/7CiBdT5KFKZjDyE/p1quI5+r5CoiCvOurJW48c5fHCqtAUps
QGrAo6yPCm1wcB60a9KoJK/cHPuDD3DVO48ugvQIIBAbtX4a3haQwB+LIltI7ab0u61n2hEVe/Op
qIz0Jpz71NPTLvnppOD8x63WoEcRMnGUlu20y8VHRnl+J0FW9q6v9OYSGOC0RF+ZUsJqP/Fy0+pe
YQkKvcp+A5ZYPCx1Gh8TPdp5ZV/ei8zH1Gm/0EXXOKHP9zSoGji3eD3784L0n92AMoos/F6quPmj
s4q9N8DecKtjSVK51bhcGE7OgoNWaqZnNmFwiwtvcusEkrSzkJvj0eHRAayQQa7pJagJjnU8gG2S
hyD8LddKRLnbyMTbyuqoSpfBTi1qezyYLPR6KeCuJR7HIDftcGY8cLLSQ4avzzGd9erg2O2M88K4
50GwMR6sX3rIGInzRFz3fIsCk58R8XQfj9rlgBh+dLSN8uuiLO29teTl6XpcvlS5V98m6B80dAVX
TzDQzsNFCksV2SIJlyhDHlwzSf/uEH4Ju+5UhsWzJMe4wS8kr3H6kEj1XRzYHkRor1HSk1SGDyW9
Pg9pjBOcAi8rq5MGr5BUzItwC93Z+o2bl7IygeOgKEnzQXxjrw5e5CqXYkCgyNczS3ZRj3U17ZlO
fXWw587x8kbZM/4Q3/56cRQYvNy7aKZa64PLCkMl6tCD8DUZUW7NkkSFKk4Pcps8hohz3IUW9q0x
bcbj9W3ZOP5p+dF8AxGDNNj6iTaEJTJK5ZT684hKhlQltdeW0R6U+MVObzU/YF9kUuJjQjB2lctI
lryMZRChpp4WNv6upnOycPV6njqs0MZmie/UwFq+Zh0qVUCCUc0cJufWyJrUq/TBfoqzxtiZ+cZB
CXdIWHdSkLzUX2xxNg/yRci6l4Z8qxUdGY4cK56WIa9+fZE3h+IkAf8BD5a3xHk81RmOw13J7NNO
x5BNTnj4hl1+26XO5+sjbWwn5xXtVJJXUfpZ5U25WuN73doJb5Ug90qtbk4dDmk7S7dxdIBcgp3C
ox7e8rpa0cqzPudVmfj5QOTYg+J86BNk8fsgWPyiHqKP12e1sX4oMDAgXyMBtNZUpa8+8B7UEgi+
in5HA2Q6WXEz3yFsUe58+ptDMTP6HkAR6T2eb1UvlfkUqx322/mA7EKJPeoCfeXW7BN95/58adSs
PgqEShS6j4KLbVxsVquUfT/gVJboyvjRqSP9ANkQEng1NF6T5u1NIzfyDeyS6GTWpo6+hVncajQQ
7zU7Qggs1nXoDXb9TbNCAy/GyfjezOHgoYkFwWvIU9wb6B9omZTcm2lmHuYiGJ7TRQ08I5icQzs3
2c/CIoRCI/BOnsx02y+42L1spnW7MKeJZodnDkiazQaq29cD4vKApuYIkBMQCCRmcOnnu6TkQRtn
QxX7Zb0Mp9KozONg2L0/6XDoTRM54ppC284NdhkaXArczmJWNMasVQKizVE35FkU+1Rb0lMM2vNY
l+B1LGvYifeN1wevHgAm/+jvQzg/n58wIZAjS4v8viklf+xt9I60Tr3ry1o7jpEaH+qy7p6NkQ7C
ODrqwUTMYudL0BnjPDrpzwAIowkDJP8CejLwtMNsLo/9BsjRySgzDLsno9zZyQvHKz5phS4N0F4Y
w8Jt5XyqfS+Bl3CcyM/AxpEChJJybBI58KQlmGjWBtpNBkLkocrL4jbC6/55doo/wqAyHnCW1tyZ
IL7XEHnzr4fYJeqJH8Y2U3owKDvzf85/mELvBeaPKvZACm6leITHOoVCHW9R3bkopqdCxUU5T4bc
y9TFulmqEu3AJl6OQQtC6vrP2Qo+im5IfYiznbfN+a8xzGnUa4TFoXqYxpdgnuUTcrI4rU7pnhvB
ZS7CrjNfoWQkCl7ip7zKfoyW61nrsPOUCW8qpm3lJj2dqzmE/mwWuuZ2IY5yFED2Sm1bcQ88B9IR
pjsU2tZEE7XvBFmwTn01caTjNKmJywGqU3cZxptuqR70WXoMjCBHpnhWfTvSmg8/vc68adAftLlF
SY1Xk7fGHrVKNP7IwuvyqNGju9HKucfTAuWr60NtHGIwnoSxKFbLlM9WV40WJ5E5v9xqqtreSZFp
3+VD0bn8tvTYGkPt9h26GdcH3fiqVb5o0KSqICeteXiWWVRzknKVzqomHRpJaTyalLv53ka4IpZB
zZQ6MZX4tYuzVtR2saDj7HPxPS1TYj/PuS3foooVHioFkTc3qbrRkwOFRF6W4luz1Wavj/XWLYKw
pvFpS3i8JfdKpVSfri/B5m8D4EZdidYfJ9t5fEdamJn2tCT+ks1Pqa3XD4k9VC5gTf3u+khbi81d
IVrQoEPRZj8fCZfHrjKzPPHxmEgWF90QFEP1flf7/TIfA0UnDFHx1BAg11XQkoxJi1IVpGLarBwC
3cS6J26/J+idcW7tCU1vxa3o9MGvhD9FQ+l8Vl2jIhkKlsjnBRmcllYnZ4ZL7856Xp8iK8y8oc/0
nbjd2jSACjxRgKLi17268bEpcepxckg5izI+VZUZnkyH7FaDVny8vmsvfenVzSfeBEL1i6sJSYbz
CcoOcvajHBAgkvIBxUu87LsnEtCHwFCPQ2TdJAZkz5TaaKC42mC9l2tBom+fkMD1ipCq+9g86cH0
m1UNNzu/TTQbLn6bTnGLqwdLRmN1aCDuJ80ke4mfUfo8pLFuHcwJTw5LiUfPzFPjNCZN9bTAbLtl
iiFKIgsyv1JvAqcJ92oIG+86KrQ8o4RHE75d62upbsmJ0oZvKRnm6hgji3c/5c1XLAjSt2E7vh8T
Q0YQ1qAxAGz1kJrddIesaXPU6q49RSmNsesLdFk45gfBAedFK0CLawenAtyHrI4cPEllIW6bS45b
VHJ9CApZva1yje5x5JifSzUabual+oWkieEpHMA8wSp6XVQZLKuM5IHtccaKx7yCN0gJ2nYnN9mc
JJxwcMdkTNRTzgM0KAuyX2lmFNomcELs+pNs4xxPNdpwMz77A+Z4MoK9ev7Ulrq2s8Yvs7gIQp6Z
QvMPCf316T4leSg55cArM1N4vETv+gE/ktq8HZX0UMnISWmwCNhgs3eetYITyKmTZ2qCH5sRC14F
Gw4ZWY5WcWFc3aRxeqfa2V2np/ctmBS9SP7q0urBCocHgIuYd6Tv5Gr825irh0Kl0aXGR8MIP4bl
9HaWwyel0A5gZA6gZoQrSeLj2nZYHPXtNKWf87r8S2StVlOfeBzfAdk98ZR71Gy+j7nDsz7w5XFy
awA5YyFeSPZtWlenUTNuEnxxqji4h+J/h9HP49j1pz5Xb3NJeVuZ+a08h39J6XgfjfpR6qNnNcVO
gME4BDOPu/swmuXvnaTdDLbhB1OBaR/ytfZYoylcf7ge95vno0XAi/IhNKXVpWbhK1+PIx9iVNAP
jfF0OuVdFPMzHOfj9aG2bjUeX6DVKOMJkZ/z6JtiZ+mdVNyfkmL7EfQkN+yzPZD/9ihCtJISA5nE
Kv2uUycBhSajpBw69d1IJLmmpJa/cEO/mCW9MAmAwp3PpcY8QM3QXfT1Xlm8MJATT8qnPdX2jc3h
Q1SFEhooP+iy56NUk5FmBU1cX6hygTRCttdOi+CUVnsd2Y1MgJHo0NPSweN9ja8zhkZHjZyTYTbt
5WGQUh1J4dK+1co08ZK0Kn+Ssi3Ko1BrhDYBvkRU+M5nhjw5XWiVmWVU4e+RPEyeZjPYwzZvxAKj
cE5SrRad2dV5RxGhz2WySD/vkTPMcsM8hgN37k/HtQDF0T56SfzXsWCRpY44QxJx5lwj5+sMiPO2
+U7VZzMWBOOP1ImS64vn0qvXFTf2ompRn/h9ooRY/+azN4ZFdTSsKjxen9BLsWp1TgNzwzWDBo3g
467XbZDjUeqgdCSov8MpquO8PthW3I43jVJFz72Uo3AUq1banICG4Z+3UCQe7xo9txMXpcDl3pJk
vXb5TsrY42ZNPzeRWn9EG+KbESyoI02d8WmKkS88ppYEWA+Ho+wRgW5lcOvKGvS73qhUw+Xf6LBb
H3u8A5RxGP1pFjIFhaXM4UHnZfeXBRr1lMYO1DM51J3iji++Vt4FauPox2HIh9/NJk6EtnQ+dn5t
DMgJxZCtxkOhDKafleCLDwECg19k3u3okpd6DqF3UGlnasZfAFKMydVyOgoFaoTPTT2fVIQdrUM7
9VDIS/ppb1F+TxBshlzxR9U5uFkX1jzdmOHCT+3wCU0PrZ2bv2N8Jb/HcRtSlt11zeeoVto/YRF3
xSHqowoFfMtJf+eTueVvFr1rZIZ+1OTM6F2nQl8btfvB/KKlifa+4RlkgIIa0/RQDCbmw3VqCcNQ
yyzfNaA/b/pcwaa5XXrlgTXrlztcm8Pf6tSub2fKvW9zM2qO/RyV9OIX9bEelf4kG3N+48RWLB/C
WJ0ct6kUqpmWWS+ftXbCONcOpGjPvXXjXSCaV0KkBHc1HrXnZ4HUKEFdykbs5wal4cqxv/caTm92
k7yVm6q/K9td3cytg+FF9hHuJI9oYzVkE+FFmtvU1K0ul7yplRa8YM1op6a5dajyFUFdp+jHhbQ6
5PqwYz3pHvsjbz1yGdUY/KUyJsTGgvlxGZX6dP3D3TojKKEKyTlIbkhona+kLI/y2BpMS+uohtkp
4aeXFGTG3P7t+khbe8Z7UQhGCPriBQt5yBeKVVPsx2bSnaRQs98jj0t5PZ9Hv+al92dmLsHOubS1
npBhgNVQAyZ9Xb3lsl4dgrgC7VyMk3pHfA63Wj5h65VMf9Ffk3ey5Y3VpEhsgGnhjgKFvHoyNUFv
KYWJZYJWRZjVpUbpVVX8bYF+tDOxrZohQ9HkoTIN2GHdM7bVpWnTkge/aTf5xyDjMpHtRvFqoDSH
WK8tVwEGcNTaJPLGIDTvG7XCS3Eh+QwHeY+NsrG5Z79GLMyrq8bOk9qSA3oZ0zQiHlV2B2TYc28I
U5DAqZTfOjrH3fWA2lxs1HUoGgMKJkE8H7PrOCethu+/7TPnqBtR5fXVbJwWq9S860NthJFO5xof
IyhANGrFU/nV9Dj2Q5vbjZQX4ZgbYOjyCfOQ4tDVyHLJLTX66+NtkEVo1LwacHWdjnbSTyoAYSw6
wOmFyQT0KNSpEjZB7RlFi8J6GeCDnBTFSa1G7dBllnOENreTdG08/yiYi8SLy516z+rUG4X8fIpt
lC/IHd7QdBVF6eIPrBnlY4LTybFr9dqXm1S6Uat+73O6cCwm50PtWUNFib4p5KBVzgzsaSoSS+XM
kDFskKbyWDo2pgb1Q2f23xckt/Q5PuFt8CkYk1vwKA8kcAfCwZO66suklL9banCLttSzJQ+HKes/
qrgt73z0GzeDDn2Q5pqoQoIHOg+OAWpUWIsO0Wi22aFJCueY9uWeE/LGKIjesA6UONF5WkPlUiDv
ciGF9EhmG0OkXsXU1k6VnblsBJ7gGXM842yAo+SaSCFnGpz1mGdzIwGhHmsnP5ppl97kyxTc0g+2
Hhwpqd6XRYYfRoOfj2o2sp+38d/Xv4DLL040Knn0WZyNdEZWH/cY9O1sBbhoLhHCSanRlje1pKmI
Ijvl17rWrJ1q19544s9ffeFyryK0AsbjZM3J7OkJSK5pScNjHc14rahNvcN0fyGOnyfMOn0HtIxI
zCHxmasjRXUIGhoq+glWVPS+0qLFQKMghQQd2J2G/RBA2/4JGZjqIziNmFp2a5Qf46DVMDcpg147
1YpVJDi1zM1AQlZo913U2rO3gKlsvSo0R/sYDQlIkmVuLXxgNCOX3SENlPdBxefiZm08JQcnKxP1
wW7muqbA2if4nveN3Hotbndfe8coO7fFUTByZbDI35wiHb9CcM5/j62yI+EFT1G6jZ40g9ehin6L
x61an5J2oeReyKOdHfSUZ6+rSNJymqdMfg/XUpZd4MydfWcXQZrfBEZZOwcMP+SHIe6yHiMrlLUN
SzLQW8qECJg5OSiOGHWINzAqeRWUtXwyU2+iOvVuSq0+Ps5z/Dk1pLbCpiWYsoMVSPLvczDo7yY7
riu3KqYpu6dlNtkerfzRGlrllGmmnHums5iggYZ8euTXJw9Dkzf6IZ2LNDikvaztoW0vCaU2KavA
nGKX4QhD9vNgU6UsAZdnOSgYqLep1muSK+mNk7hdqSUHfZ6bY1rO84mOQeAqbWq5/K6Kjz6On+06
GO5iR1pCr2j7GtGHPTTaS4F7FZqALeiLWUI4hurL+c9Lpkbt4tp2Tq3Vzm4dygfQjSU+YpikRZaC
LZH9Hn6jTsNslEDjpa5R9cxAB7/w3pxBLAftfWUVH4jM408fC5Ca6SYhryGem+KUfPWZWlU9KwF3
0cnqsH1dNGt2G0l+hxWK/lmR+HyvD3dx/ZGrUuTCA8BA8x0qy/lwYVcnUVQvsa+HBeZLkmwflgiX
clunEDglIdiJoD3GqfJlqpY9q1uxzGfbIAZnivRZ6FtfoOaWKdf6IUJrDE5/5OZa+NYci09KmuZu
1Vd/G/rw9vpsNwek7UuqjAojHdnz2cbSYtdjNXCRDVXgZ2nRfUAPtPGcmTqrXhs4P9vdTxdcAPXT
HOSWZ5HJ0FfnYCHBjYsGZin3JhnMmDmHIpj3YvrieBejkMNwl2gA0NaFRCed4A2ETK0Oleo2xL7u
sEhZdIzauT+OQZru5KZiqVZ7R3GHJgUNUK7tNem1mGhZZphN8o6znuoS1i9FJfsxMJFvpfFrHdDZ
NETbYq9rc5EmiIm+Gnh1tNRD2Ew9JlYo+8eymy/hcAqGdg/5u7Gc3Myk3WD3AX+tMXaTqbeDGs8A
Fsqi9xEss07dMsVHE2/Wx9TYZf5dpiWQlckERcVZ4BLWMDCchSQ1CerIDypVvTH7THtfhZN2V4VE
amvH1W0395k/D0Zwr4RW6QWxFv0fzs6rWU5jXcN/aFNFDrfAsGZlZdm6obRlGxqanPn150F1LjSs
OcORb1Susuyebjp84Q1+5mXKp9tn5Mr6ooCJCuZGIaevvYtIa0y3lbRMUgLi5UdpGcmLsDT1/vYg
P5Uhd9vnYpTdoUC0yGoVF8ZwnLbChw2TBbrS/U2VBnYOz4dPH+bea+YoS2hIUOILl2rJgs07BTv0
LEh7F1Vv4ADhlKun2N4oVEt6WgQdB8GLPqvq+6nL3vUFTRMAjwiUO60P/OGRoop96vr+SNfz2o4B
erD1EkF6cAYv75ZmqMfY0ZGQRVwMJ3tSmFNuq5+BpY0hso9HpLy36TEbBn0VbCY2Hx5t3w+fnULJ
1t5J8HBp/nKE1MNsMY13OZTzsIitD5ax4Fk31ukTF3BP5SiW0WLDsxpR5wtvf84r9+omwAYAWt2u
cWtXYykNt69g+id3Xm1kJ8WYElSCuhUv04nyh7TNyJXrUYHgyg20dQDQHNjAa7BrLhecjDEptJ6N
Krr+fZlk+icvGYqPGhiBT3jpNQESyRwRWTvx0e69Ml+GpuTCOaVDZO12L8WfVVuESO8mp3pMtDX1
8xifznySm2cPJcQ+RxZfzn/MzsA9Fb+XjnNv2M0P6hl/NRZB19SM1N7Hf+w0p52Ls2etjN/pepwT
nAbCrh2eoVBkCD413x2r6k4D7q+npFaC2x/uymGHAEz2u+EMt/7n5RoOQ2Vbi8cazqXeR57TOxj3
IdTwL0YhedzUIkFm7sv0FDmFgF2Q3E2kkSE7WodfuBzJe1/9KGDeaAlBoOBY7OaS5zkNRNSPAMOs
AXIEKhavUrtH4K/n8t4yCSpoB1vh6gLC29hUJsC/7DtrOQqW3ugYyV1nej+aXtNOViKOnGbeVgkI
pDnlOpE/pT7qFJdTq9rYzFwgByg9ZPWr2WC40GmrekrKdIjKxJAh1ZT8BPxP+azUTY9JhFRPYDfF
R8BpUzCNs0nF27Rex7U3Q7qBmI3GrbM+ZnUp/Tkf+FORhyJ1V1cHNAOCBVSx3+gyZpkQca+ofJLB
m3xMlkdupPSff7G7qLtudfLt5t0dxjqv4tZtGES1O2xyMfw52W1ZH1xx16ZClAzjgpINpbjdKIbT
5xM9LT70ikBFuThtMGxRwe25vE2c+NIbVGYT+4EyuY9QiyH3zNjpuUkTNfvSTKt5L1W6S/YqkOCh
RhOCD4M6MYFqXuv5PTouDggBoJQ5SPjzNC+jjzkqaJaybA4qCNdiFIr26JgTF7iIVO3WQE9o1Cew
zyPekuE7aDLDTyB+YX28Ng+q1WUk0rwtkAxMf7ElVMPBjrKs7o5WaRtoFz3QP4AEiETTpkK7i+PX
tRLlkPdKtBSV95qI+alJFPe84sEc4XpbvJb1VASpF/9DU6r4JzYTAoB1nN/XVqW9v/3JrmwM5PyI
7OmYbIKTW1zwS8KWeN3UokurRLVcmhCBLc1PY6g1vzvKhp8k2gZCtYk+7h67DruZMl5RfrKlPvtq
j9M4fnFHghpvr1BGYT23G5TztGcWmupi56W2xhGAPz1sa1SnBcp8ga6L+ayDLwnUUp8PThYlvjef
k2FpXfCmbkLyewWVTixGa809vtMDYlJCe6qNov5BL8hVT6qZT3c1uGTPr72qNYKh6OQHK3bm0W8L
a9b8CePix6R21A8A7Zb34MQUHmH11c4872Mymvm3uQIJd/IA2dIFWvXiU5oa+o/GsBesjh3MooJ1
FOq3QWrFHDamuyhUkXr8vOd2VoTv0bCVQRzn+hBKY80+Ze0iY1iNwlt8UaQxhugGmMGw0zJvDoVV
JXEYj5biBa6itxnYF5k8j0svntpiiP+cJyXdCj71d5EMC/bmGURGXwcr+34cavOzNs3FPyU2C//N
6qQRyFuq1kRb0hrZzp4gL1DEf3Oz914EAkd22JUqQ8WUuWd2uT0TgTlTDWTFhvCOAXb6I3MbTkCV
d+K7Mnka5jzKLL5irzh8sdcF5jvkjy9atdar3xrsgbss3UxG9H4AIQSu9cdsasOrLUoP4KVl42mv
mc77ApdPC9SRrjxprSnikwF455wOBj1qXVHlt1Rxp69lbXbvpamtfhOr3XuX7lGQWsVTPhQKgmru
oJYAhmoKLuUUf7LHxnrkdnE+SWqj75ssi08F5aIubEtveaxoe3vnXsmE6efIoSlh63a1+t/ayXvX
NydPiICcyGqR08xJFdBrUzq/UGJviuB5J9+0ch2bcNC04SUb03y5a61aMYP/yD5DXKfRwZEIJ4WL
XZveewWzqpdRLa3PEpWSwkd9M343N17/IQF/lfilm4Oe1vCup0Ck5slnV9rKeySviy+3T/92ui/v
O2pUkMdphyEO84Y+kLSeM8d5FkdJhzRonCLQMFQa9uad/fn3RwK5szFQ0cAgs7+8zYgsGizDC6rj
iI081l36Tz/kzYvqdeIg9Lw2JwBiuooFAj2ufVBYZUmSjnPKSKQGUZMU7eNax1bQDcoft+f0FgkP
vBZlMhRvuDvpzu7Cp9ytXQzlBUi5pEOmCX/NT4pDp5+7wTjzkCxhanZ0+gEYh2kywpPMi6Or9ed8
dt+QH8EPUImBafXs3ompNoDSTbEXFYm9RnK2C9+avTmqzPKzvgyPEKVb347dKbDi7nuZuRQ3Bq96
bJX+78T7hsP7Y9/HfwrXfrRTw/5nqJFa7zKjPnjlr3wXCklwC8lkVa7k3WLNjbOaasVe65VuvGtT
9y/ZFcMJfvT/yq7/n4KRV14bk74uMC2YIbTedhkztmYAtwwZR7GF7fpYWLT7BscJKWSrKEFIY/ZN
kCC/v+9o/mxqVZueFni1yx2Ol9qUMQylaSdR/xh7Da8rPZvO/F37XywlLCfqRxxcJJ93h8nRetNL
S4bycpyGB5FjF+8IPMu1fj2Y1dU9TlTK/saPA1D3LvvxrHyY0PLworGdgMlUceGcPMXqTh1GbCcJ
zOJ+4vE9KZY2ho1bl/cNkcTBU76t3X6PI6FDjof2rU7p7HJt7UQkC5UKL1ozTUYUDWmQp7MbiZWG
NZq47admJjvBZu7oq14dmbYKck9cKOzdy5EttUgzRVI27yF3n8oSjy8zbdwHZURaNRdT8nmpsvak
55Z+8JHfxn8A6TBKhXNITVnbx39ugpxKm8DBHUC5n5a61uhveEdqU9dOpUbwzcd12E17lPDU0KYR
5exFpRKLsMvs+DtsryfQdc5BQ/zqfMhCQMxQVHkjUG0SBDUy173IFHbzQtewYueK3zXppfG6oWsx
f6XbQalx+xW/RM0WiAmPgINRSqScxtboIkOb5bNaZ+1zSeXVv/0GbLfWfmfidUxgC3KPZH13FMc2
S2dQRl6klGnz6i2I3iR1X5+qaiy4ZUY9HHuj8I3OSF/Ldjrq81+76rhNyRPYK7q1RxkIa5WpWjA8
/jXTvZPO3js9cxR/0JFlod8FGUwV89fbc752Jn4ZdC8xNdVaDNKNQTu6kj86O84eDacQETy84v3i
mS2c5tYMFefIGOrqbKmEgsuEGkRWfvlxe3teW3BJfFz6Z4iGtJjVGVKe1b5pg6VPq49IcP24Pdkr
FWVKMDpQ3a2XRCaxuwEG28pipJw4IVr6vZLkL6Tn6V+jaSvBYCxjhFDK2vpjaeqRkyXlQ4tmr58o
XRHFvcUdvRQdmEZloXnifLWUtnnXWb39oq8IFBRskQiyrn1uTA/8D/3hiPa9fi8prgHLRFsVObiS
/9QYfrRlkXy4Pbur23fTFgBfuRl27yZnZnOVVhMrapVK3vkqeKvHofMI5HFK+CEkOqq5lqSPqpMY
vubF7ZHcypX7h+oujwtWSAQwe35d2q4O2RbPS1+1/bOqCvksZnd4bh2zCFajrJ5Vayye3N7x/A7p
er9Jm+mdQh4XllquhnbuyPtimN3zhLSYvwxjfJIFLOp8aaxgVEFUYkA6PerKqvoTklsx4p1nVLbQ
kVwL+1lILTmhb6F+ttxx9ru6c0IPkb+TmnRpqOqgUWZ+S2CvuvaIxCCqaZpBa3kWKx3u02DQRDFR
+KKBaqZ9c+cWa/lsovr/h6Yl+f3tr3XlCkX5ELlfYA8UvvZBtDrIRlFb9pTVF+Nz7Y7eSRWpcXCl
XTnem9Q7HSoUr+ln7vZEWlgi1t2GgNJSnFNSzIid1loWJm1HqWjJZagXfRFVPCbR7fldi2U33Aq6
n9zeJCa727sS2jiNFq8tmNzivk6NZnyEqK4PgWvPaowKZ718k1am3dcJB0JPc3TZ5OycYILNSwDu
w/yzFO3wsa9xQQiQfFKfXBzBS1Smuw4JZqGJ+3R1pt9mNG0si43JxL1EFL5vVORL7ioSE8uoKDUD
Ny3ZB44+18CzmypcdXMIbctAbo7XK1K84QhEeO0UYau5vXdblW+PRU3AesxLWxGkFUBsFz02/b7u
5NnS4k+3P9G1LQhgi1IRFxBgXuPyChad6yCDx0Q1MSaRwP8tSNTkyJr8LWWN9SR43wIgCzmJvdr0
LApRdGtLhNdOk4i0TritD94WAb6ZUE0GYszGj13bJu87jIEfplgKeRaKFLQ/wHaSA1VLn/v97ImP
t1fgJ/J19+RvBTOwVVSUKCxtr9QvIUblOUoWO9KLpt4OG8X7NmcgDdWhOJWJda6r/HHEhNGLqZEk
5odiUv+bj+tzvRQPSVu/H5rpNNUisFSMpyiM15gK5858VrTqpCNlrHjQ6hM2zGCMIRye1sdS8ki0
7MpDStFvgw1A1qQet4tahLSHHIqDG5EggXQdwKcU9WAGnWk9aV7fh84GDD1Yt21r7NeN/jp4BXLl
zdfrct3koubDutputDhD9ykWmfXqAZsoKXrPOdNtes8ne2//C3Fd/wPE9dT63eB9V1pKUn4ziuV1
gWz+Iwbb2IbmPD9nVOfxLLZE9qeuaAhcLiilfpW51ad+W6GhGixxrP+Rx5n2u2afxJmsIK0TVBWB
Ou3zgnlAwz4tFzfqve9SFusj0rfFfVmDKHNHlJpbvB79tGnzk5HAfLi9lFd6tIyOGNDWNOCa3RNM
ZazFeGdrbpTRD/adrHnUYjx1s/aTmri0vrUyUgb5sfS0D6mt/GNCldFFp4W3f8bVXeTQOiI/+vl8
X35QDTnkJAeMFq2J96JN6Va/X3kvS5GcvLjpfSf++/aI124f0PakQ1sUCJzpcsRpkGg9kRdHtTah
QbT57FYpV9DtUX4iZ/Y7lRsOD4bNthzYxOUwlVBRchl43vpk+QZp143KooWYAkA81PNC+HVOM7ym
oXI/52V7BnE8BJ6WWp/deIa8KhzzztaS5m5dt8atKKczrez0aUGx8RExQiOSNeXb2U7lC6ruv9+w
3ETVN0zQBjLBW+jy53eroZRdbbhRM+r5Iy0+PVL1qfPTBLdyb82U50RR5oOo4eqnIUaG8QzDDITL
5aDUw1eUWVY3ojKTUcFsbMCWjXUQIVyJVympE5jQj8MXe98ts9e2bo14ciOpYdkHa8mmLDp5UbNW
2WfLEt0TNmzeY1GO7sdWNvJg+GvVEIogm8AMygQbefhylnE7Nh5utG6ULxlSK4RjxJK5uK9ARgR9
nHofHSkwgC6n1VednOq5PegHP+LqSm+wL5B8vI57aJ1SC6BXI9UPNzU1f4kd89wjuRHePgS3R/HU
3VGzwCvOVM7dSDHa7mnoShQDPKX/N3MBL6cBMAO2v/fgpWqzUGDp2KpYJz/bg+aEiYuIy7+YC1gW
9I4IaYGyXX41aeVGYQ4je1OkCRey/bFEDfHgUr62NQHhwReE57RpoF8Oortlj2Qwt+GclvqrdFfx
snoEYsriZmcsc9EMmTuEH5pKP3mgzQ7meC1PpdfFL8CfCW7pnuUfO0ZemagtczRSB52prF3heecD
5gaN637rbS/7wzTyufIxVVJXX6iWktPOTRrzgYwz93yse+oEl50y/mcYqbn5nlKNbgjQyKHXUVoo
j2oL80iaSkNtr/Vg+tqZKccgb5z6dcUnLgmMgT99JW+2TorjFR+4PpMPhie7b7c/6rU0hVibvjEx
GMj+7d//EoaBykjrsZHEMBX0cCDuFtEDrwIUzemckVOfemOwgll1lo+3R7727m0kYTqK3EEwLHYj
63pj01DnFVqT9F2LHUTY2PkfWtt+dAf3Q+qsR6BIm//j/kH6dcTdBjalC8BF5R1CSzmkjfJDOvp6
hvkVrNOqHJzJa8E33htgwDbvTVKx3U5u2kEM+cArKyel/KNoq7nxa3S9T02HVkVK5PG0dqjPlovy
JbV772FCnTKcDTcPBnf4C3T9bxsEQi7nWd/YfSAlwBNfrnjrKe6g0ASJElTfzmVpjg//j6zjyne9
GGU373VM2yTZLtYFUYI71MTNCFVAm65i173Lk0W8Kuq/yKfQYHNBMFHUIu02LmfG3p0Ub7tmjWqd
SATWJbC34sbtHftWwIsFREdn07j5ifPZbSAbX0KtAqpIcUkf31uDlxKvFE04409/6hLN/dJiuhst
XdyGnbkYD5VRmt/pP46vmhXLhzRXlGAdgF3c/mFXLs3N4BdUKNmzSlHxcvqoxZr9WKFQk65263NJ
dpvnJJnSoFpBkRc0zwxFi0bL+Oqq7fj59uhvRWQ8JJ22NUEiAUb+3rKiIBFZaWbEESnj2AZelkzP
aWyNdSDgbyDRh79hmLtd8kFrNu2UjdS/+Z0rzuPaNxZOj2CGfbckQQkVusYnzJhkGmWVkNtZ4HT5
uSvNg5995eZztmKzs5FCAUbu7h9n1i0lm7aKk6dPz8swFA+N0gxfPJkiLzKil+JQ+IrULrYPuDdX
ggLaEfSKoaoDGdn3VnNVo3A2IIpA7Wj4S8vmIcjG1T1g318Z5ScEkpPubMq31uWm8DKZjfbqOpG2
4NXqe25tdL5l1sVByPr2vEM3BWi58fS45fblZFU6rVF1oxPFnSdDVcnTD2nWZoFlzs7dTNrjF16c
f7i9564MujVbQBcBhdlAMZeTYzvWda5hXWLGetf4q+st7ypP+xrbevtU1Wv5o3Vm+yA4uHKlUzaE
hLkVLNAV27d58DQS1J9SJ0I8O3mg4Np9WCxqC26iGWirUi9ttDp+aT0wJ/Nsey/Ih9RRZdPE7Fy6
16ZT/37CQJmMo08tc4O67jFB6eDGidsZdiS9WJ6NvBnucLhtTreX++3LySjwXNHjA9cFze5yuWtp
pgLvMjvC8U6eW+KJECWREEW9mSSlOhKRPRput3U7w+t6dpUdwQKyg06t25M3guBVnSEOdTH+fpTO
8SfZo6O2OWL//O6/BEFCKq2yKosdzUbd3s09PVhZK9PB9nl74TDKFqBzR2P2uO8ytZ1tYOnQ2ZEd
63loxN38fjQSAwiewnhYIj85IA6CVcxH5MJtvS4DHwqNYLF59SkK0/C+/Hwyqb1CLrUdgYBWgkV2
yOGZsrkXuTMetSLeDsX0gHOwoBCH9pXNWiKPQwBpRaKa9HsYefG9OudNdnDpXJnRJgCETcZGZXsD
xKRmUCSQrqxIpkrymItMP4/AiKKqcaqD2/rKULBqadRsSEZYWLvH1RxSxCbKFF63UCqk89YmwHnE
C+tqPSoFXR1qE7bbvMqAZ+2+U9qlomsnz4xKS1SRMiGBm0z6dKfBIzzYjFcuUDzBbBXXiw0QsIdj
00hr+3Q1zQgXbHi2eYz4Y5pYL+oq8q9aq6l3lOzWg692pTPBMnIKTBjVkKD2lHlVI2nCndpAx5Yk
uJmQtptrN4ylYz6MMm/RwRzND1Oi/8g8Q3zMDWCEeMGIaF497y7NLe1hRUsktKXZR4mby6juWtXv
ETN6cuLpy+1b78oa/SySES/jHofQ2eWxISOJSQJXeg2F6XLZcTdEgQkS7dwWcXq+PdiVO4+8k/Yz
a7PhpLe98csdRI/Oc5F/MiNc0Y1HQg/rTlmUEZ1DDFAWpZh+G/VPmAW8h2wXaU7KQZfjTbKeOMIg
cuMV2GarwXIu3EIczOrKjv7JVsLQeZOl2B8eJxuzppaCUezF/GB7cjklcu2R++c6v72A2w/eXXIk
shDUaR4BAd/DVHEkl6WROVQFl1Z7jb0uQZRAHIXaV8D++Mtxi6MGRTOblvblujWFM1tItuoRZsXK
g+K58YcuT2q6UuiY5L4wlerkNvV8j/vY/HdRtUtUzuZ836IP8UqLxnr0bNqhlmiqFdEdKdGn0HK8
V0TqD066dgGgSPudJdMl+t0FojlMOXOr+XL4nN1F1htN1du1q0e5RZFd1vEP122TfzPIJuWCGKix
RYSXy6M1azEgoqxH+HmPQOSq7pudNOWn21N5e1iwSSbNQ1uKIhF998tRzCLJM8QIKC2jsOfTh0mD
te9JE4BRoBItjpz/rqQ4lwPqlwMqEyTvbLYdxC6U/mGRbUXtMi3+nqpcPKRPKVw/bRgD0jMHqZeB
TEzMaYQs1PRngdMVbHDH+9B1VXNyBDVOcsjyrqsR2Lu9Lm+PGz+TttpWPqahsm/4GWJtAO05TrSI
vAmagUCwntTBBwtgHHzoK3QDxkI7gCIu9xVPyeWS4FvkgeHCflskSCFCPWtDraq0QGmyOYrLmko5
8t33al11IUpNSzjmphLYZVMe3DFvDz4/BHODrZJLQren9pkeGRqMDyfCkWw8TzHa8sbiHRWPrhSt
GQYmAe0ACDNvMEpJucoupn1N1yGB7g9Z6ZzE6eA3bkN2ZdWovyxINkpcyB5r0NAoRGrawfe9NtXN
VXPrN4Kj2+Oyqiwl7aHnH6WJY+K5mlaBoQ7mb9+kBPobyBj4AqnFvsWo1q5WbYZMkegnJ4yXaTln
pVOebu/Vt+Ewo0DiRUJoE/zY7x91aGdYNPpGaXMAAbrafNZW5+8pdUi6dQ3G05QXDzoxwEHoc+2Q
bDLnW4l30+7ZftgvLy2Ssn0sG5NFXGvnse+s+NTFEqtwrTwa6to9xe1E6A3EFHES43IoPBUMpV74
XtMwl+GY0dHSNJHhqtzzqFvm7ycyP1M0WkQgaDcCzuV4GkrXnTJPTmTrS3WvD0L6ckzdg9Dh6qy4
37dTv13Au1mN2rIB92cqC6XjBnRNatJwUZ5FMX025ka+u71RflLELl92ZrU14ijVED7uD7ig7peC
D+TkAWo6VWUzB7E36GCQlzjSEyO5X42RFhKVCMCrYn7Q8YaE9FHLczGjx0ug2Iea2pv3amagGlGM
MuwV8RdMRP2ZTp4G5Neqzlqv1Q99Pv65SugVngY2YYyL4bUsHeME6SHx0QJJQg0p9rDXwKEkWVyC
9F/Tu9sTvra+VNEIzjaqj7rvSxvNYNTLSkVFaaUeSZnHEWUHxoMTQPvR0I4wpdsH2y8w19rmrUkf
AKn/y22T0wBU49S1o6WvSnT2By9wWMcwxVMjSBKj9jvoMWc0d+3zRPwVwTzBGGBq01dhTu65GUbD
V5J1iawVQx05mFOwqDBJxq7QfLT0x+cB05+nhPeRvonbPXixO59de5zCYd3AnlOy3Dur1wZAwNTK
91ATPtdtjD8yzh5Gh2qtXbk+o7h2NWO7lVl3+mJkj9WMtsB/aq3tE9G2TpQXEChrZe0eZMa7t9Jk
/Hr741y7tn5dq93mr7UmZY/RIOo8vfHbvjC+WL2lvTZxZgSNodt3yMtZgQdoKrg98pXLHzwXQnIe
KS9FhG3b/HJvzUnlmZ0juJZHq3kaZrTVNdl159ujXLkdQcfxpKNnut2Ru9AKlOyc27Cbo1H22D5K
qz4Lo3qarbk7uEbeplfYcf0y0m7XFYWB1LlMuEaSxAoMvZywxACkraxAjhwFy9xWVdp/s4hwJ4iB
tyB172yiwOfomy7j1bHK+a70aoWeQXaEZ762iFTjaY9tDSBrXyhMmzSpzZpCYd4OKNSoSole2qQ/
9Ip1hJm7OhS3xQagAcu7NzpOlVYkliYdgs28CRtP/wjbNzt3FSiF2zvjSvuDlOeXobYN+ssGrAo5
gNm17UixLefZc9I66uIqfzLhYEWzF9fflEr+k7lz79tjkz4Il1hvKFvHb6TaPg6l/UMC+D+Iif6P
n0X/A524K9Sdfiw90RcF58IoVfXO0TDNDBe30vWTqFTbd+F+IUshpuW1Llaz9WOr6R7dyay7sMEB
42wvFdAzdI6aP/JenY+Kp1dSRqrvW5MTeDBeUnvRIASu+Pgjn8hMbaQn0qiu5sfVc75p3vqaKqCq
VI0ExoT5lmbvjGE+j3r6PG2I5yEX75Zaube18ktl9cFiqC+dowTTigDt7c/79noh2qNwx8MDGwZx
sMuv29F+7PXKWiME9eN7VN6GQEUH8GATvX3btlHI0DefYZLErZX1yx5yY9UaECNbI6tLG7IB+Rzn
8Ys2dnbgqFA9f3dOvEaUrAEhwWt5U8Gph1hYEJX0aNCNJoJMKCGxdsrn26P8DLt37+eWfsBwJyKi
8rCbFEUiZ+0k5XFXUWKQAcO0PHpWMp560aP8hR9VVOhdfU5wPvHrtZrO2Ns1IXGxPC2zMZ0ULANO
ebFkZ0VK88UbsvXJnmyw7zyvp8xeta//gY6hgYK3sGuvMb1WS2c6gWsxfRhTR8jGK9A4tizVfvTB
NgTxXoZvWZslcXLTjjaNvR9L3VU++jpjmKkm2u7x3AeKMep3il6s71KvBHTpCYofRWGdc/gx0e0F
vnrEQepB4EZSZaNpXO4a/HfnJcs8O0o3bEvXFqgY6Yl5Z8Vm4WdyRfDXVURQbPqEqrT/bsdyhHgu
c5/IfvSnVh2iFhrrwfbavuub704xBSg5eScP5uXP8hRQPZJgIerS+ImQqPxo50nzsR8RM65V9W9b
OPW5gPIbGSsKlbcX5e15hUm2cTN5QgkS9zUQfRrzzM5iOyJVXEJNzCtmReLIH/rteWUUlECpFxGN
osp4OcVBi6eO4jeNtgp3XisepqdykZ9NeBqnrPd+H8nEcLjEgcd0yM/2EIWNqjGI1rGjIY2dUzwb
Imx0lLRvL92VRh7D4FlhUosm89yLfhVdamjKRIOpzPPBR0ZJBpTcv65644UL//xtWpDcaFvrwUgq
dKfdZ1exwnSYv9z+IW9XF4t5ZCaRQoKhhrDr5eq2eqfZiZz0aF7knySremApEKATT7pA0sr+YL++
jRUYDs4Y35OyPwprl8M11ogzsl3qkbkqyuBTQBr8URbpo25X5m83gi7H2sWR5J8tqo85hcBYnZ9s
e/zL0ZHT/Bfrh+EQatWcPszbLickqzi3Whtk5rLAUXUHTz0ZS12dnLYnJ3WWo8rItQW0IF9viwhw
39xC2l9eLyx5lw0wrEWzU/d+hV7dK2FkeeosbT7dntq1oSjgqRRIqGnTfbgcqlQLFCXQ9gKeUKqn
QQAhU3sX6zUnzg+GurYL7W1aXCJQJfftT3R9IZDjCkGqaZqvRlXXD8j81qcEGOBjXJfNwTbcdvXl
tclbTFEEhspGztxj/LiulzwVFVNbVUqCE2W9k8D6lYyvL06x2hShAisxnKV3dALeXpoMrdMjgIlL
/LH3oQRwLvQukVqE0X17V+Fg4pcY3Bws6PVROM/IHKG+ty/7rL2yNJorNNx8NTPoBypMaB8c+Ztd
2yH0QEkFkR2C3LbbIfXQ1siX8tk2VwBYXsuKdWeNiYzZtAcTurZDAOXw8pI4gVjZHWaktDWYZY0W
qVkn/SyZ7bBNBz1MyPz9HhLxQWp4Jf4AHqxhq4aMl4Xk1Db3Xw7ahtJbJwWZa6n14p3iIhhkqonl
53gynAo2UOob6ImHthfrZ7VR13tTb5qgLZ0uiKe6PNixb+fPzyH3QUZmE3Xbt07ijjSVprYaUUmy
T0vlDqD4ckzdoI2eoFt9/92zfznc7lko1UobuYLwPexcKFBqI6KJ9zKCZfzp9khvdyrxPgd/U4wh
LttfaB1KCkVRMtKm93HnNfF0klrZHFjPvN2ptBJ5eai3kkHCTLv8mm5XIrFbeStic115T0ieRCXw
z3tKb0ct5p8I+cvLBSQa8kPoxwILogV1OZZXNkVCtqlGw9DFRjCpc/xtLXXLCJsJ5R9/VLo4DycZ
r0RluKo/ZgBN6yhpq3R44K9Myanq9FS5U+K8HhEmVNr3y+waf45mZjTBWjlrmOLZ99Kk01BioLKC
Be7tvkWlthRu90FXhh9WNtaf8QrLND+uh/Vrtsbt5PftACUyHRWdDkU2SfmauhN5QKFljYb+r8Ky
5C3Q19mpPqty0uC7GZP5zeoG7uB567eEv/v5bfJ5oCjUDTbm+u4KwdWJnqk9qtHcFf1dOwuVHDVN
/7w9yhXZLO7crZ5Jx4KiyF79ICU4hYqGhnw8K/R9xZS+lOXaIqCHKkL2ZNWLksFzKK0sxMqsgWLq
jv07LxsMaq6xsTwJxZoe8yHuX/s1j2EGgrM6Sky3O+xy47BvKHltjRXsnvbgixXSk2xrraeiPKMt
b9dpQP/DRXN4ctc5nCtTWX1L0V31rhkldp1x7AHp7aRtTdRBJrMPPXChj5RE4u9W14piM8fq5X1t
x0ZxdryeGCHrGwNsg+hOVucgE2o0tfhOo3j07hJhMUCKiOzqdwbOkVCyXIiZFdir0ieZKTUfCELd
BGZXxWejpwoI81nXX6D5rE/C6ZwPqjnjQKY2fdmFsYNjmI9aWVoGqE0OJ01HrCTQYsub/axSR9hd
o949LVktgwy+KkzhIi+/d1aJuWunKtqfggDlWVQ4rpyXYqF6g8K8fnLRfq+AjIBUD+IMPWK/S1tz
DqVrDeOT4RUdGZeRopeS0o6kEkxZ/vaGehtAgMQhAAO1AKLJ3EMbJzUX+lzmS2TMdvm4cVpDY0qL
l7ZXALQUXgoZvCtf7Xw+Ep59e18yMvgMKogkDm+YFril0gb2aM23ljqedWCpoeGW48FevDIKWaOB
uwovn4NqxeUdRpBpKlNGkaQfsgkp2RXrA3O2fxsgimnFdvY39iWB3+5W1qzGQZivX6Ok6sWjDUYs
EHbh/ou5/DrKLnTIG6jiRtuukIuaISyapYo8Az7X7R3x9oVhLoA+iBVYMBQkLldscvNJQfmKFcvL
xq9aYfhmXq5Bwg13kDz+tBzcXRQA6cAKcmca5G27pKORrTE2iw6uwxwoLqRzIb+2ZFXtg1T0lRtB
kc1TN6tJ+ajkLazp1JjwmUnUpVL8zFBc+9SvZv+9rtPxyXPNNL4z46X57FH3ToO2VuC+1ZAC0fJq
PMX32nXAtK8q9Zc+hjMbjv/D3nksx41lafhVFLUHB95ETPcCQCa9RFISZTYIlkTBXnj/9PNdSupi
JlnM4awmembVrWZnAglcc+5/ftNo2SEU+ZkZxWiTSIIMXoDvtvv88pyAqAV0dLu4uXu2TH1MG6eT
wlpVL4PS7ZSNIhYQ+SRxXr0HSVYdF4ZjRRGzL8QqyikjESfj1cWmGhYZ8nggZPV/chXJGJRkN5ej
4u4PjOH1OuniLlsOQuCslphCxYgOHS+e1olSGMB57TczZfcqrdoKRIwmEoDFSG5Xa+yP4SkWxxUG
QIHwMJ57edg/o7EE4aNRI1EM+IL7hem02kU70IvdCpjP50Wvj1Wgpeun2Igw3mZy+3NNNewtmnWL
Wsq7IkW+PnbgSvqGO5Y3bbl2p2oVj0SBkd2gjCr2b2kFp2nSmxOzbajA6+y72avJR+RD5YEl6Onz
kqsPqykICLSF/U6y3dXOoDbmvG1NbdpObZlfJEtqv4+sWSfYd7APFNbPkFZkZwvNIcaUOD+Ye+sE
xc0Y4ewy4/nkweDO0vgsTbrobNbVj/ZsZFtMShCQ4Hl4wplDBFplDpdpbXx8+b09dx80bGTRLTv1
oJq7A6VZosxW536CsFrWn6FtFYiD6P5dVXXc/lAUQBlIApMoN0YzLdel5rQOeXDOXWlO4pBVxdPF
k7Od9HqjDJRayL2SeS5Si6Hx4OZNT9FoneHCwmguFEuhv3o3gC4EpMGuLRnl1t6e42QJoVEFlxrH
Kf46LsoQdtB3Dpw3nnu8oNfgQdQGUlu+93jJwfLs0S6mLQD3B0x1oqAY6dYuK4Yxc3Gx9tbZ7Exm
oOjjqdVnfwI3HCLCPXOE5ajIoYpjFbU1pOjdV6wvljMWS8KwzvFQshhJZCzq8bvCNBofbK+iCeAZ
27kcRNBPS3cWZWQ5VGncByIdzQMrhRzYu5sWdwNiRXeH7gvH6t27yWugj1Gxxq1IbeOm7uo1nIYq
PqAmfGYk4fGOm5rseYLW720jWuMij+i4itLoDUb8cfe+X+0h81XF6A78oiddFylZlGCbtCTl6LqP
5UwTknDq6QY5m2jIGvVE+qmojeWHracJFXPcrpVvY6E8ULLWA2755M/oQgzmBu1zxlmuqXIT4l68
Cn+Ijem2LUdNOSNNMGtxSihKKliULNeVq1Y3Dg4/34uxIt6pJBA3G1WGDMlf9qHD0v5WLH8WGBzL
k2x3QM7dfVNqXSomvmGE2EA223DqdL/MWDN/G0qDGL4+ca+LyCq+ukoen5rV5FyatVL72DjTPEqx
ua7NsT1vhaMvfparHj9Kc06g38KQTtCUv7yQ7Q8rebPAoCA00I0kYWD3Ztu6VuxoHprtZJZOkKyr
Q9UyrQequ/1tgqswljAxAbTGPmq/aR85rTQIyJotpDFUogNnnCKpKz9Kl68lRJKXf9MTsqe8HPgu
wjI4+JIFt/ujKMbcPpGsJuyLv1mx3W/XhtJE05T6zGjn4sRdrQ5OZWNcm3NinqgqoaaeyJSTzmr+
zNqJ3VSPu41XofPoZuGci1k99QZlObTOPfP4dbrKktOLjzf9/907LSDYJSPV6LZK7OStszTphVEk
3rXe2+2pplQ0h3ojagmiaKsb5JjLTeZUEvRfoKhkZlbrwdpVxvXqmYdc0Z+7NRZg8DJOF8AwewtO
uRCHbtWi2c6ktKPiM5JtXsWHYh2emSyUP1wFXQH40j6A4TQqiTBRTQ710hZvcWfvLomZGoMhLa3L
OirtS2xo802Cr+6BM+gTPiijhCQBUpTgm0MG31deRULHfI+ok21hiVthV54fGyo+LG2uDu9nEsLe
Rh36V7OLvtS5jTlzPk8H3v/+couPJJi96gKkIykCYdl9/WQ4W/rkGON2XEkhT1u7O2taoCucNA65
iz97Kdmoko5Fkni9eyksUJW0d7FZW3P3vssX43Sp0k+2qA/pIJ48V/mjbA4DHK44EWANu3slrMIr
UTti3DYROaRqQiqPk+fGe3tp402T49Qy45oXRlPRfsjVct2Yxqu1BNwDh2JZmXmU8sb+1mLHPG1t
9Ibt6kK6MFLRs1n0hxbPZ56pPHq7JuirSk7y3jPNrNVDNxkNKF3LHB5lFwWckIZzweE/fHlNe+5S
aLIsnit4Oh3W3YeadLDxnMoeoJ4UrGRmXJxV1dKczdMhL7z9GSkfHZRQ5gVgOWEIe2NytYx5SmL6
7YmjlkGs0GYZXCs/aUnN9o3V6G4I7+23kIQOhWQ+yQ2Tl8ZPCqSZrYK22d6PJK/NaKe6HbZxugxk
hhmab9UDmnovbn0tWUuA2qRs3neJPHyr67E9QDwbtLY+XxKvPol0DrdMN2trGCIn3tBcPzRRmR04
9Dz3LjjmArxikE9zT/79cW+DFkaUwCfdqhOMBBuH+uM2rscNXGHrwGvfX4QhCEiONbUESwRt/L1T
L6X8MpAt32y9vlaDxaQgGqbo0Ib54PzxuLjkMha4GLippLuhy939RQCe8CPiqt4a5oDpN1zV5WsE
sXxFt51pZ/TXmzLIc8uLv5SL3mo+WHaW4qlpTBE2uLYRJk2+CFzyjHyjFol+PE2x1vtWM6AkqUck
7L6oihGhGhj7DD2U1BVfEU6poL3t0k+9FXEqyjD6v6oygGbg9d6Ca5W1aRcUdul+5zvUe8sc+o+1
acRxmI3dWNJWRQPnM5pYaDpFvR2svqesyKwEsqk5K9lGF60ltl5kYd7hltpwbY0a0bq6Oo+ar2hp
dd4oa7vtSmEFDW/hQgwdgYH0CuIsSJHV1b5gOrzrzZFQj5cn9X5ZxGPHMFXu/VLZ+XT59zJzMjOr
3hbVOIeqkdfHk+eTw1RrqXPgWnIt2nvFlF/A9xzWIVLZe68Yj5AFaraot1Bc21B4ehRi45tDraFF
XTtKFOL5eWh3f/D/2r0qEjWb7FWJEFH37RURQ43EE2p3yi/sFOihqVnkobBbGTw+rt47qym8gabg
lMH1jfgzDoet+s1yErKk1wVdSmov0VdMeNZps9jp8rYZ8so6Nqu+S7amjsNt1EZ2TmOqWOvNjGf+
cmp7bXqzINQdfSVBxb1Jmz7S/ZJsh03kJXilGZzP50DJjJkcIQ5/ekibFo29I/oYVTQV47B1pjjN
MYrQVNznGf+5TzjYvG4mNzWW0zafl2+qKUZ6S3Z1aspYy0UlCovLmMMHhUlNkvw6ehX7goXK5OWR
89A/3XmwHoUZswQDPrZYKsjdGVs2vSqUusvBO3idmZLRNxXDsF6la50LRCVV7utqa5TMoTzpT/q+
NnoQs175uhbYUp2q61jdG8Oawm8DKvUHIfBpWpLMcfyoGYebAerwO1Ubm43XrV2/MbXI1o5xvOI5
idHIJ9TcMr5hKpdKXL38856cvVmGGCwyCsaAAMgL2P15STIYfT606bYnDxtx0mgOa2gaSnMVLZ7i
kBWZenWQKwn7RIFqrg3HufaKoJ4Rj20q19RAqqPqZ8n4HzuW6t0//5N/f6vqBeJt0u/985/vxvu2
H9r7N5d3dfdmO5Tf7/q0Kv9Tfsm/PrT7Ff+8TL+1VVf96Pf/Xzsf4kq/7iS86+92/rEpIRou18N9
u9zccybtHy4Q31fy//nf/eOb+4dv+bDU9//441s1YMTEt8Xc/B+//nT6/R9/yC3mPx5//a+/vb0T
fCysRFqm30Dtfn7Z70/c33X9P/5QbO1IUpiBNNEdyZqWFW+6//0nunKuisbLAWFlq/njTYmZbfKP
PzTryIYpBvLKOEb+JfUhiGR//QlUC4YJDBpGIUvXH7/v7erndPj5fngUv/79BrjlinyavvvHHw82
uo9nDW6F0t1X1vySvvpQgDzauTV1ypI+1ZpQ74WKi7qrkuls6oofKcUM/ZBRt/pOjU2MbxZL6SHW
KLoQ+1AcLnPh1P7Uq+59XmZnJtBXExRefYXoSD8eOghSvif08oeOcGDwPQCb2rdmp3VD3ZtIvhRO
d57aEEuCJIvNi9adhovMHZdPdaXjhZWYo7jF+Uv/SAN8IBcxX8+8Jp3Po7mu0CnUbZsGDSLdzZys
b2lzNsP24U2+anT/7UjdGd3/zTnwv3B0ewytvx/dx+19efd9Z3DLD/w1uOGp0WbgoG6B78hF6a/B
zfZGzgJ4jzTIl3Dw78GtH+FbT2ee4hZiwwPC/3twa0cIGFACkm8GSOFA/X/F4N6vSmH2GBCiuEU2
WzzQ9zb4hSjusnaaLDTYDbAwbeyNAi37hOSfQx2fJyZr8lrcLggw053/tnctrRIJbvJdFjaWp1wW
w8gMikxb9s+/ktHYBXous1HhbS9TXF8VKRFqZbzUobtgCIAIKwtyXKKnYYW6mJfmxhZrt11iZTie
RLUVYwWRIMecetEVHK5dPLlXvA4CA9G7b8PeYOZV62VZ9Mb1oxf+zBKxf/rhl1GxWNK/Udr77tvH
ETtje3nE5VeFiIWeJS7Q5k560rYNZYNpQg73bH8dxCFPx/1S/+eVYZHKIcZqJ//+aG3C1H3E2LvM
gKnKeIPbdxnCrjskbHli28tlJDcJtA/fRs5CjO/Hl6nwXk4Hz0vDCY4L8cOWWpM2nwyh6pVO5IvW
aEM9c6MiwLk7+tZHWfxlqddPzZQtTqDliv3eUdYzZ8n141qIvvWtojJ+JJRF14Rs96WvmVM7hOlY
xZ6fDUN2Prta9jVrZ1xDHbdqOQnYxrnR5P3pMFm/XPn/fxV7tONK5dgLq9hw9/2+qIb6/vEuLT/z
10KGwQvIiExKZxrL6uvxQka1zgYtxwfQ8F8LmX3EcAE5Yh8GGuBjj3dptBNQXE1IFRwlsW97xULG
je2cVGiqIVmWZ15JvkRosjtC7ZoqYDHGIaSa/xS1+gqDpme8zt3sJ+zVj57NMxP+mZqAJhMGZswK
BKpYm+xerjXLqILm3JPEbdo+qIjbb1gXpq8x/fKzdeqayU85Bc++FRN4UA1LLYmuhnaq5muv+raW
qpihOYP+pdUxV0rLSLkhcWKJ6Uws5rUuc1JDThl4oWE7oR5bxLEdI2KmMxs1rg5DLT0jO6s8Kwpd
/0B2V10Hc0+evTfqJO0K9XRZ1rkLbCvqh5CuFA0Te0liwpmXmiUyGvPrKUkIyTK8MTuwHj6gdbsl
E+OA7j7ADApoENrdx6OgFSHUSz4er2i+lq2oP9oT++PGVlQj0Bs2Hd+eR6fyl1L5yn8z0XyaRdT7
Stl7HelrCQeoFc+X0pnJInNyOyvZKKr4YwYLL/DylCM+Rh/t4q/lCkXKanIoZtk4CH9cR22j4b/1
vRvHLIMS6NlnU5Mtp0WTWY3fl/bJrPaWAALI3HM1RaMzLYZyQewI2B/EwIa0bL0o/VVo8bURJ/nn
DGHAGqUcGV4eSE+8cRi3NEZhl0LIQye2H/a6rm1Ra6BBoTqvoA9jAXrlxr1AWOu6o79oWX2BcE05
1igHe22w2EXiTZ8INdBTTT8vtXl+308PvjEMnrEb0JXl6q2Si/hYEDKyOXDDcqnfe7Uyh4oZJvUE
dLN3Xy2U2AkzgqIHCIgyn5uOTsbZ+5y20ew7Jh0SsowIj57VJCxTID+xehap7u14wKBJzrAn90Hp
BCHfkTySvSHWFxaeRVbch9ICZGMpsD5LjQCKAz9Xfs3TywBG4AFBEbfPgc6ypnGLPOvDPIZT1Fnt
HLpzq4VFbHZB1xvzCaY+9gYM1gXnjKOzvMvQc1R2HGhFVB16+k+XOSJ7paGnVGnhn7C3EVsiKh14
eF1Y4Et+oVcFsfJGhQFFYk2THyWTuFaNyNI3pejrO8hkZ3BA9HNizMp3jk4S6+iu5Tbj2xN/Gsvo
chra5rUuUxRBrI74qsHLQiywDzPMfePoCLq7cJ1sPSy89HLVyrPentSzwYXL2f9KnX7V9v2uvi/f
9+39fc8Ze//I/G9yEGGPezR85TF+55x9difu9o7ZD5/4tYM79hG2ObSWQfJonD9s0792cMc9kkcT
jJexCuKEK5ep30cRl6MI7A3GGzR4ujPMkN9HEeeIicdCz3GEs4NUq7xiB8dqZG+uUcQCF+qYk4Pi
MMr3Brfe5/3gkZayXTWVKG570iVL1sTAcjJNE+f4qqzlHPS0mwqAbUC8W5JdjchuXPxCXUgxM9Vx
NgIhOiwX4bKasz8ka0TNnzgXPSnVAhDTztbNTDp6MNiFckJK+wDeNYzLx9Lz1gjqNvhzsHRj/qkm
yr3cIPU4S6JE3CwFyX5B0zv24tuxW2TBZBWzyZZqmkVQkKJS+nrj4OC/Il2KfCTaxi2mn6rcyU3j
ooj06nNTsP12dWRzg7oRvXOLqhwJZxlNrL/swcuOG6vTrrpJFd5JYoj51iYepSI4t4dl2NBmFIFo
JlPxsTJ3OBcp7tsKL545HHVtvo81DwghbcT8UQOpOJm1vBCBumr5Kf9kf9PLRftE9ID+pwPKA9qu
OundoNsw1Rs9j7XAii093fSDTmaptg7qLU1A8xPkKGzCpjX3/iQtrzk3p8lyNilYfB2oNcYqfo+w
P8PYwVU+YHuLAD6tMHZGwWJOp2W24Ni0Dgkvp6Ml9Ll2OmjP9F9MNjRd7XS/0aIIfWevVTHdEU35
6s0ZYHuEcZJJpM3objhkOHcVVOyS8NC0/6wLI/kmT5CuX9l19E6fyKn1I1oNdBZWr/+qNfT5/ZU0
EsYOe9p6MU559hkqpheA87pjmGp5NgRJ1VtExI5K+rU1lTqnx2B1ZpBSZt6PzQDGg5gCvv+Yttm2
66z086hHiHjtWCE0Hcdf258jfSq3Zp8LDEoUb4qCMUraZBsNo3ltd8YsjpM+mc7MxYRlyQXW+ZAs
VR6fH+9UqH4xxQJIZaaCDewb3GRVZ6t8b7q19KTcpLxEn4mtb3vPOuTUKff4nUtJ/p7s0uL1yLqx
z+wvcJiJW83JtrXVXCnOmoWFM+F4YLXKpku8JeybdLwgqNS70jJ1+rnzv2q1/3eHnOjavrTSX1ZA
lfdte9c/Pq09fOj3cU0/gqggQSRJV6ZMYuf4fVzTjyDtELIpqxoYL1KN/3uxt4+kQRJorIZ0B6b7
X2u9fcTpilWZ/xEcACfcV631+40ldiByIGBSyGRMurd7VeToTp096yxag210H9HNrF+SfD4ezIL2
sTAn7WxCqXstGru6n9fZvkqVdT7D6U85w6J++GLHuY4BaD6c64UZny6pXtxAfyt+Ndv+f6w9AgYe
nMP/Hhl4fwcu/uY87fvuzV35/c3b+zHtHg+7h8//NewwJKde4HwARQaSw+NhB1tHQ4VJwcD4kkjo
72HnHJnkhiNq5xPYZkm9+aMag2OGC+cPGoqsWl4z7h64MY9XLhwpKW+AKUCzQGT3yQJZnS4yU0Gl
+dVnl+if8xujNNQlFE6sX2VzXhwnbpWcWcSpkXZhVWNHgzka6Fg5S0khovSz8KNJ+1YNSbpV2V5v
02WBY+BW1vJW74mE9yd9bWhdW0I5L+b6qxuP85/SQAJQko43yj6zvaehcUil8qT/xY9jF5OxA4jL
Kbvl4eERGIjDZIwd/ryGsWWndx7E4h+zZisXGaiNDKTg+Ol7pXaqoHN+77mEffqesaaf12Y8hSkP
5+VhTXrV5Pm/UJY/MI0PTaCL4Vt6tzNtJAPx97RRj8BwWZM9FTWmhNf+mjbaEZ0n1l0kdPS6mEF/
TRvzSIOrKOnbGNtRFDHZfk8b4whzAdzgYMlS3zC7XjNtnsJdOiGT7CegOewl6L92R1a7YJ5Xo4cN
08XYQipNvU03K/VWZapAIbe+CQCY9xM16kWhtZPlL0ZXHOdLdZ5aTnkP1dysqO0cOO2Iw0wfB9r1
rnfj5KKfpvJitdWsCNeqIfcKlszwTp/bC0N45lWu6N5dGaXpVbxE642SploQu1bSXHYYceLC2Nsp
ujm7WgNNLOpWcBQoN73VjLerW16nlMt5oBaROJlJGnn98P53r0PoaLxUh3wY2vznrhBw8qy6N6dd
wR6xuz3Ir/h9BNWOpCKUbR9mBMWnPGf+PoLqRwwv4s3xZkT+Bgv6X+Ncp+UFCQWdEl0WdgdZsPwa
5/yJIQkAir+57M6i8HnFEXS/jwOBwJLRENghsEkx23aH+YL1cpT0K1jklPe3eFbHvkZsqTSexlOm
T38QWVzfGlrFRP/XenD1c/953GJ+UrrL6zLDkUdAK5X96p2Fe10Ii6rhcm95coQed0Z7k3VzE6Rq
idL+5WuxJuzV7iw0bDZ4fcqHvW8zyKMcxnFc4i25OHmA9zN8dpyZfs4NcJTnm+byjh/vs/JJwsZA
eQCwCbtjj5TXdaYjbI2rUAuITd+JaetEWn7SZVZJ5M0sLpQq2ujmcdtN4vTlX7hfW3Jh6XAuBQm4
JHBM2X2a1jTEq1tw7Rn7po2T0DZX1stKHUhZblNt09bmL47H3/7cZ14gCy1brvTVJhF47+caVpT1
lYrAfYqaNIhKFT9qN1sDq7GSAzzCZ54shazUW/DjMKff4/B4XlK3k6KgzOvq9EqP0Mx5a5mewlXL
zxVaqVaunkPZLU6KnnPuy4/2iSWTfLZsOPJXQv6n5bL7bG2lI8xGsZRNPVZukNTOegzuYsDtSdwT
MWltaOioAdxyGbZpthq+3pPboLkT4ChgAEeBIFFT68Azee7xG4gFuDPpGrEvQFk1K+mqylA24DDe
1m7WIgAkwgI0RaPw+ieAhQ4oFTIyFrEnZqtNNqWFmSZbxFPVeTVG1p9J5RZfy7GxPhI0NWIZPwW1
mpWnQ36hNAD1xoC/YUpe25Zu7Xqda9FBA4QnhS0vBnIppzbphozHyf6gF2od951so8wG1WpbOIK0
V/zwwrQm1J2dsnA/FPGivYVCh8C+npYkEEAub73KmM4mfVI+DfbMpxatSMLOtJHRlmUNyEwI31Ia
ThT2Ig671jUv0lj5U+RgObgGOKWvzOTHZvZkvccijKLywBN/Op8hAEEpZjYDNzDud8dc7iBzoOhV
Nm3i5FtrXIdzx8uwyesqdVaDqErUH3NUYfm3KPMcGmYfzWgfR93Hfrd2/HZOlksxK9S39Vh7n0AH
7SVs4jhJNpqxHMLon3hRUMZJBx88D9jFbMqw3fudYbAveMxEm7WKqrBvs6EJqhIqoLBacZ4llXbT
kTZUsfiWw+UKGH+V6QPykWyJlNzXmojOlGn0BvevAxZNeQewOUFb8Hvdg0AkhUGq75rxe9Iopqu0
UZNrXFOj1Feq2TlPSUy4SmevuEkLK8DrAWY0gokwGnrzuEk6/QweiHWT2rixBlo3L36lLZ4/0Uj7
mAPOfsxAfb/1JnRGbSDS5+XX+XT/AWNGoYDpq0sIpblXShqjNVqxYUabyEjHj0W9qMcwC60D+8/z
V8GzBbknuPT+LlfjTxDJNOCNR05OOOnLfVXb7oGf8rRckHA5v0V2YzD+l8vSo/OWUjU4r1uQmenN
9aGVrc7nVjcEGjQCH9PRif2hntpgactDju/PXBknJYoBWtDsAfK8/PjKGWnuQB6dtxktI8MyYsmD
BGsGf2k7JHDOxyluk1v8c5wDv/gZBqlcYxjeVBAI0fYh+jaxUyXJDG9jVKpR0eZzo1tjbLs7vctQ
1XmtpWBsoirbPJ3w8FUJSzypZlFDuM90zOFn16kvklxdvnOqvmgm0YW6NBb08xJhR6RnyvmYOMaH
VYmJrLLLMrlR8lJ8A6nHo6r2sqt5yKPjl4fk0y3158IJfwHwgcG5+zTn2mgWlAHeJqm9cWtOrvce
YJOAh54F3pmHLRyGt3AZkmNPmQ9p8J9/pEw4/CVgRdEz2716TvNAMdXW21R5PRz3rZkEkVK2Aci6
c5zlzfiuUETl18sUhUpWscNqVr5dC9W4Enq0bJrSvc0dDCjnJILuqq/0YVUHtkFl2rBwJ+xC2kkP
a7W+jw18sQfR3hUpgVW9bhziRTyR4Fp4RUm5EOs0sDA+67s/Jp5nbUxGx9k0se7crCwnfmR66Xki
epj9eEfrgSR8n6Z9ZIaF1XinMxmJV1Hbxbcvv9RnbwU1Hxo02fB64sI+l4VhpHnFHGnzlg15aO/G
YcVfwRi6Uxcr83fkbqh+Y0Ltbrp29PPFudCMtr85cCNyRduthRFJstjhyIjw48nw8nibxQQWvhmb
9gJex+m6WuopXMH0ggoNxwVQL/jI8cXSKeaJUXfesZZVRVinunVg/j4z0h8M35BUYu/5JAsyMfRI
KBR2+FhVxkeIDe6lzUw973B/oqUcO1BMtDuMdZdzxemaA/5ezyzKUl/JaskZDt3eXo1SYQpC3DZX
xzU4uiQ4juRGgTPvw/N+Fer0b38sl7rDf50wnzSCf0K2t2n5DcL1A2jbJ/dvfhJV0/K+24Gh5Ff9
hqE4ntNEQLspByqeFqyEv5sG2hHDEDkuDYCHIzgv9zd6axxBBiE0l24QNk+y0/AbhYLG6uL5C3Al
kxck++sVp/Mn0m8y6DCigyROrji9jX2uTOQprYvJex5qY2mDxYoS8Mf2xq4Kaq9rsKjrcv2jmRvG
bbZ4ZeIT3O1ejX3RfVT7xlcnnXRds9IJf4SYmR3rkZV9zoSj+uU8Vxdgw30SaIoef3BtYYdiMob3
eOOLZTPgLnKSdfoBt8wnHtH8IviwnLk5jkBXV+WMeVRBpKgSHDMrcSZLuy6MF1dcmfVU+VlmJIG1
dJ0fdZ3zofPwt8dIprg02s68Htw6P16JQQf56sdgzrSrrDAnzO8rPRgS7WNux9YmWrvlpC/bQ1bx
++U492xi3cFAIL4eZt/eWddt0ecrS56HiyHEtp/WeRNP4pbycQxS0aC2i7pDIXqa/NLHa6i8qFw9
qXeg+dFD2H1QvCTPqFwdmc2Y6R/zbLmtJ0hS2qB7QeWY73S7tbeZodoBjgHpFv2fd2Dx0uQl9m8B
Jrc8+EpX3H3VtdNwZHJGbqHG23xjG0nqL6ZWfp41AzmJlTiXaue25CjY67GmZDg7L7o8h/TKxoZ5
d56kwO9GnX+rxfTgCHQoKeAZgrUk3VFBQBlH+7evLF1pxhPD5PCQjNuU8AVcYVqy6sde88eSyJq2
Corsnd2lwaoSlyHsi8L4Tn/XzxQR5JEVLng7x+KYeoO8Wjc0nDI0vC9kcCOd+VTPOLp3yjb13rcH
w2eeebiYc8I2B1SgPbN/602SlaXQ7SzsMM/017kVYVUShezlKwIwZa1PH62HVz9f22PE7QmQIcno
DF9Y05TvsgO5O6BcazS9wdMyCiZl2U5uca4udXZcjZPYFCKPLvXB+HPoM8dXi2rauPlaQwrEsK7T
BuSHKDeO+2gsDtzW08fAXcEWBaFDw8l/7t7V4LltoQ7cldfOI97wiR5UdU9IHwEYIbYpv9w0XrVX
/p/o0EhE7u/3S79N+7RL3tymbZyWz4LY8gt+75LmEWNUdlwQiROhLunOv3dJk/45HAy8hkBiHja8
f+2S7hGQAPAMHW8WTaCBv7ZJ2Fd4sUHZoDEq99FXbZP7Y0gSQMjlJYVcWnrRNt0dQ8vatjUyRg8M
p63BDSABl50NK/Z4KJYfjx7TM9NIjsfHa6K8FglHsLch6nB22gMj1a5Yi7HDnawvLbSYcZxt7AZt
gJd0ty9f6Ynn1cOlaEKCrsgs7v20mnmFnRWl/Kx1SoLS8M5H97YU8xRCl863AqGTP4/jKdk1Ci4B
9efFmcM1Uq+SNK6+CuPHGN/AB8tgigqVdCss4sE8DCPXg9E0xCY5pL3f3ybl/cqYZw7LYO0wc3Zf
Q+a2AkomEdjDYqT+2jXggFMlFxHw0VqLsN1ij9m8/JQe0JOdFwIwyQiDWIH5EEaoe+evgk5bMSyC
nNLMtQK3qa7jZvxR6F5xbc/tJTFpkjw1VZdJqszBbGgbc7G9y5H2XInlYtjUWZim7nUClSlgLJPC
M1Z+3FzW4+2s5NM21TRS1nHtx1bJgWEk8CglwfLrYtl+kdfV+6m1r+exmze9qRgwvFYTnp2bbCwn
Pc4tWMGRgBpHYPIStC28ZxHXm66qi09dqwQkf6YHaqxnuuKUjSR+S4MAek/7pUM7zfGU5oSMJ+4w
h62DZNtY8u9lIVI/5SwbDl38WfS9DRYWXaiRd1YgQPTrOrYP4AxPDOhljJXOPEGgyi098W5eqtxB
/IuMWfVS6GQS/Vhq8LcMP16sJjLOggUwRKqHeaKZ0Bt7sj/MFpph82ka7fZASfNkpdi9nX1jeM8c
KicfKy/0JOktNpo4HI3WA6++baf1tcCf/PGS8EPlSHgBflS7EyKdY2Eao+eGTRMVvjf14yau7fHA
DGCt3FuSuIwFj1VmzMEm3QdzhFkvhZaOMlMefvo491+NeS4CJx0uhYKOLM7WUDr7ntU4LxAza50t
Tr2Eq287iXXS2YUKH9Dpju1Z3NTEEwVZMZ4QBvbdKIfOH73LodCiy3VSY8IwBiIP9XFTV+mxYio2
QFyHdeP4FlbFGDSJ97ElI2qIOvO8tgsMHru89psY71Qvxa++njJ/sUX/VltCF4HVaRMLEUYJGI9Q
SJR0E7Ex564NnCK6U9Tse15OX+JYbS7cAoGAF69w0VW0VB5LSp5+HFPCRV27QQ5RdcD3SZZsclwc
A28kq+PllebZscxBDPY9xh8QFvaW/mQumomIEy9ERL+QZxJUWbz6RkmkWm8pH5Ixqc41fFygCySK
78Qh9R9usZYbjHzs55n/b/tv+3ioHFsseA5HBMJg0VHsji3Hq4fejSI3dFoXL7sOrYRQK9VXv3mT
X3dT59dJf6jefvaiwBm4FMCwgxm9e1F1nRDdxFy0jDlk9h4Cm7H3cU+8XAmz8F2opYy2Lwee+z6a
JH8qgl0EI4QysSTLSf3oyFhOdB7GJmN7t4bTjh72BnlkfjzyTKtR8QKlG77itaL4Y+V8XfDMPRej
dYKVZ3IAS3ri7/xwJ1LahSMqnbt9r6eot9aqHmIvjFtM9RahjkGkGomfOBOM4yapgxWIIWjiuT2L
2mwOm653N7qjvK2pSs5cO1SqAdhybrOTlx+S9WTz5SExLmnHyoMQFpm7DymHnwqLmbXGE18Mpyne
FcvbJYfsPJFtg6csk0etjyvTODWMYLWj5dIcclYLIt42mbCk2oM9SlMR4OhELlW196UThhUUHS4g
mXGT6i2OmV3mHaNe5Nuw3wuc0g4Md/CjMbvEANnd1EL5MqcLuR7Ygdj5na2Onq8sjA7MCPMpO4Em
jCGnEss4wTTze6VBK24ndzJLCRflhVBobb1w4nfkxmI8IeAWl3F3rqhY6k4CvW7Bg47jOQvtpXHC
dKWhrzUFrBfzQIP1uZ3C0TGdkjanJMrLOvDRoINvU5dD5Ljh9F/sfddy5EiW5a/04+4D0qDF47pD
BUIygvoFRiaTcGgt/2i/Y39sj7MyO8kgi5wcszHr3WnrLqusYgWBANyvX3FEYg22AnB3xAlvXXwV
y/JP24E/Kkr+v2/gcTWdvy9Irk6f1iL47O9ahIsfg00NxR/eZH5Vi2jfeJsV9ESoCspohOOl/erY
mcBbQocUCFxk1AhdqH5/tewM4HxfDCxe0iWIv/xJy47vszfpKI9TIECh24sYCeDw23WDDFceowKq
MVY6uHI8e7MZfnEQ8aX32SXO8myESui/jbgENPm2cjV5cYWGy2CdXj3/Dyqddzvg5Zugk4m5F6B4
5waJnTCkUSdCcjyEvmip5hsIadnQNrpGDPuiCfCu08RLB0CzAa8Hyh54ILyd17vN0mC6IS5zaJvD
sGZSty5BeUgl0a7D2YOmDI2VYV3OkaeyNIjzedfNqj9His+frjXOngi+9edf/91Zx2+J479RUSL8
WGd1hZSoUlYuU2iXTEBalPncMSGV+nXEX2xjXkXZ9IU/6VeXPIvhqhzNgPlg6JWL0U0x47JdTKGb
Sos+gQpPBJ0M64ta4aPl+vpbnoW5zkx1NIbxLStwexKRBUxNvzia3o2l+MtFYQ64GnoAcC48yxoS
YwZyJurwcsPysIgFpCxVX8C1MDLf6rm6HfR+3XYJtbryIKrqV9d/lz/g+phZc6AITiV0m94urkbV
ejmF36qtD/eV2uyXLrfnNvPTwtqYYRzMURwkmnUcrcyvc/OKtd0Xh8k7KXX+CADlBkIcfRLwSPgt
vjpNLChtRsqQh/acAyC2JHdyk28qjMvBE78qoFELOVwi9qOjREoAGSNocMlxYLLMhjGZU9Q9jUBp
SbDxsBQ20IJap1ZBBjH1h2okWl8ePl/8fL+dhxjsQ1Pm6SW25dkrq+G4o6usxCub9W3X4twVIkeV
exT01klo2zWaI9tCbB8/v+xHkQ0ljAJUI+pF/VypPw8NbLixwGosxkeryQ9VOTiNzo6fX+YlGTr/
emgboyCFyTKOhbMVoUSmFDYdmjipeIkZ9KFQzRacNsWpuhLWP1qQDGoAuIwrpsKGh5ikZI41Cxt5
tjZjkV1UxeJhpkmEeLEnI7rQ09HJOw0JDcjIyox4NE+emUQwRsp8q6r3FSoXfZlttPDBe1YCCEY5
uPisfeWpDJ7LB+8O5QnaakBtAe949u4WZpqp0BmWXUjWJTPygzwN60iztnob2hkkeoD1gugV1DSX
uFtNehWRLn1AS4BLuwbcOFoo47tpGjGmDZ0KGKJx2tdYfpOg0moGXCDU6CDAmShMRjiQ5X4BJ3OY
BSBC6v6yJMe5wbps4KSYCpC07GkrzZ5sZP6EwnFSANZvIw86cqB9o5DEkxThFB7KiKwtNkQ7Phrt
6Ey15jd4ohH+PbPGnVbX+zC/r41px5R2lQBPCdETt5/YcR5VcLCtxYZAAUTSBoimRPnGMgYnbGFQ
XCd3kxmBHqwRNS8P2OWbfo6o0aq7aIJBtp7d1XO3zg3zaVQEsN0mr451LvEVLJMcCGFBwmWxIfPi
c4yfJjYPIBcEcVIchjjKqcCaPVpiWzOavUFnnjbm6xJYcCMKT4tVPwgVMu6qmXbyiG2rmte5FB+N
tNvHdabZ1ZJeDrByI02RHRJL9S01coSIOX3U7U1TAKQufjLBxcdh5JVR7GTVABKifBMneKO6eZ3w
c0EDEGW2nM6gEKF2NE9TtmkDcj2CBw8kpf7M8Gx53OXPuoLkr1I4an2PwF1RqEvTStGepkj1Cw7F
wrHnG3p1lJJ804SZnS/GSRjHdRYLblMIG/67SnRXo6XdWykLDAZn+S7bTAOk5kcICxra7IFCeQnh
MGeIWMC1IdKQ+1YuV6GibXUNC09YVsBDbbuoB6Mw21QWbIpla5NAq6AWrAsedYRY9CJJ2ZoZ82Qd
qqiJ5kcpF8xnx7FAmw74mIKi3/U454ILlSj+F6mEAsdm269gu3wCCuUK2DNn6hrMhUAHJaOUb5Ja
9CooC+TwFs2ldtXWOhVDFcMiFghQqy/SJNC1yBmNYa2UA/pks12F3SobNIJGkd12eLCGvoqj/hiq
CdqOzR7oNKdUZ1uZM/iF5XYx4jPwRg2NEd5WlvQd2okpKUXIZMjNqm/VgL9qluGfAc5LTeFaGLrV
qI6OVKe+GA00qyOvLQVXjaAjzwyTtBbW8dCvOqiZIjkO0nkBFDZ8WQOgBQSzGj3P6eLVcuhkbLHh
HXrSgflTM5wuOFh1+dKUelpKSaBJoxPhsTb81fAqqonvWiAb1XwkOdbJkOc+BL2ucnnyPo++HwV5
gNvRtoD1C1dPfXsWLk2tZyZgfTCUafYGSMkRDKp7Tf7i2H83aX5pR2M2D3ANhvuYob+9ThKqWVWD
h2ePVvrMsIsbPSJRVh4y2Ii2khrEcw7XZgzU5xI2Z0JxSIvolp+pohbeMJBlCTStj7rZ3RgoX6FB
TJNptj9/GO+bSsgMuBUJUiMIX8Gc8O1dgkLMijw00byTZg1dcjEjs7V8HzXVT2QlmPB3wZICSe8f
F0XeqtrkGRifw2z+q27l+7YxvxVIAb8kSqDdnCUpspaNmZJh3jCP7AgR5Eu1WB77dPZgOm3rBqpf
pVsXY/0QGx2tDQQLVXA+fxwfro1Xt3D2NKYhF/IWXWQb6ro7o44SwkqIOgAQ8Pl1PlocYOSpwEoC
XoE1crYIh6yOBRmyVZitZHeVqG51Q3BQ1vndYr3skWIIHcOY0SpPaK2w27nZqxY81BGFrLBZCeLg
Npa1gQNPkPfYtqz/olX9UdqM8xuzFEw1LPzh7FnoEZS+jYaPU0rQp2fo5jYIPIDBJ9CU1LPBlZrQ
6QXrSojQgoIjMfn8GX1Q/3H1Ivh4a5itoIn9dmVCKlNh9SRaQDfeTy1zzFD+HiMPyoqvyr8P6h5M
AYF0gKoQ0rLzxqpQqUaZZrCklZMVtAUdGJ3aCbqMlTx7SqUiIn9h3wAwGm7+LAPkbDHMLblIExzV
3365TG+mvItxSbgIOCkOjl7D8KgBRwSJbiPJjBg1IP/4Ia860Wdye8WsQINMfb4iZhRlao1GOjyt
ZxVmE4vsa3Pm6zpMNywtaJdm1XbRLRpfUKIWvT4fnHoc4HCd29wHO58Gx0AW1ETRFsibTR4L12ie
naaUOUnd7iWI2w6mtYlTHH5MC7oGSJNIg9RKHLQ5UP9wa8iTkRhodNZ6gq5ncT9PxrUIR6YGN80/
302DO6MfDkVTHzj5AHRNgm6dM6o44yZ2y7OxHtcr2n6t1cypsm41FNF2ShIq9d1enUNnQBY4L2og
QUTaRJnNdwkEG3AeNnsREdPKVJ8nS+PY0z6NbiNVQIsTFUuXBMDaPQ9m6iuoldV+OtbWcoAvoAip
o8HVK6SIcbuSkAfzTMvAYdsNA063zA+Z4DBROJpp5GlS5OG0g4rA9F2Vu/USTTsev+dGDUL5Pq7D
41JlACsI69ZKcUZDBYOnIuFgbpQkWmXTVmfFvdRHXgjj7LoMr8UWKbhubtCGoJCqpTwbDZeOthVW
gRVfRMg+a2S9Rhkhq7E2swExu4YFo9JR/gyHrt6LeXS0MAGAepjHPxcvSAxxooqT5kOOYytY+GsU
TmMdP094fmUCtXPzshlmVHoaBRDD7cSYxjjw5RSjmDC9gF0MeBTWcTEsp+mQP2WZPYqzxxMZNbGu
TRXNUDjsbVthgvSucRWiHgmtbm8U826Ih7Wa4sBP8E6x1iJrgCZSvtH0aafl+8VIjkmDpLu9B6+A
AoR84D0jM0RapY2eVCnBmA+ramaBglOoU2H9GKcXyxzTqBzXBYrTUksvChSscFgwbaHBY8OHGcSm
gqViJ94L4WtEn2YPdiT2MCI8YQ3yIza32tVspMB6Lp4q5livo2Op3UpHdO1CrE+wI+Vm8RqmUf5u
GqGHzqFODSacjBIPSEDZCbqFNqW+1CCTGy+xpa8+D3bvDz+OHuBjSmDnMat7NxmURLgwzhomg5Fw
4vWArPbrBVklXwZFovpxGp0MkH9idfbaEGmgYn1Rlr4LuLgFNC2BioauIldxfRuTSrEWG1GB5D9c
WJ0BptiZrBJYoMCT8Cv/LlS65wGQN2NAFpChNAvw1Pn3lQpLKAoobtmqlgTCYs2Y5HUNFFbY0RAX
W1mQxrdqeiFozKkRh5Nauq7ZdF/X7FjNdQ9QsRyElbAZ4PyDQgaUmPFRV2NqThEgaSVKTsQGCag+
6EEjUxc4KzuNg2HJetKZPM3hDxdFGiZKXh9rvjSjKMCQ2JRHb9R7yptdi44sDGoInl7N0EpXQwIN
Oj8M+zV4M0FpKNsyVQJNQf/IiI+oP44ttg7Q3zsLmLQGAHLCupHAvxrJ/6xuyywq7JjppM2NBcDB
6CYxF0Z0fdkV0rwbO16BZohRitxNZCoQBZd8ozb6duzYbaHEF0JaHromL4g5hU6joaioEC+hWosY
i7WKicgsh8dGCk9iqpNiFBzE4Zdv382oqAvhJOCwpXLOjr0cyWQWM19Vu0ehYT8gka1ASV7x9aI6
mHq/GrB9BbQi2kg4pkmK8dEQnkpdo5KCNxDVwiZPo5tOQUWIyrEYYM8CTWoHkSCI4twb4yQIzeLA
VeOhMa8FDMWaXKAGLgcXKImJtlF0rDvRRURWUpx1nbkB/fgEaZ4ALbMLKexccck2tagE4KpuTdTT
mWA5fF+0oCcphQq5ndnGMgtmFPuKji2KOqOHM1JXsaBKRjdtoiMPs0ZlXEmwDTG6ng4NRkyw87Ff
frmV+JgPpVAMjakB9g/Ezv1OxqG4NL7e4gd9m1Lwnk9ypfEjOKFo7z8ZOujNcFxYSQwT6I7Vig8k
gkmKMsWo5rnPIEMM9ydG1JDBsDD103baKfB+02AJ04rFQ5qap7jpd0rGkSKpb3TlhhfeCYLygkKq
ErtH1sCgXsiFhqTCMgcYtF90nXENvZljK5vHGsHZsfocAQs41qgNr3iJzRJIGE5GTAVYNEiIaPKE
ybmeOlUYOXqGk7IEOWQExK5CbV0KDihbKxF1MrH6ex1Ec55vZ5IFpC9iJhGXcF1KSoCWf5AZ+mUL
115SL9MuNSaNlIaBgX2tZDjbkzurGJirJLndY0Sy5id9U0Rf5M4fRA6uTY0xC3JCQMHOevUd2lv5
3IqGbVojsiM8TBy8oBisW7XYpOhOfB6Z318O01+0qDkRDvj9c6awGOuQUOoKjm7o1zw/YaiazaJ4
4CsdOuZfXO6DgwBqHsClcaYjOqAvaItXrdoZWDeAzUbDLhH0MxTYTWyAKbGIHno2FPJJ9+LMTjDi
3MQs9+O2p5P1U03yv2AeeFnm+P+n4m9/O1jkt/NPKfZ/DVV1YGFfrY53KH9SFg9x8+MNmJ9/4tdo
0PwGfVIQJ2G4hz8o/N3+gili/vfiUQ9lVhnL6bXcm/wN/yWW8m9C/T9Hg/I3CLSA1A3yPhg+0JL7
k9HgO00J8AggPY38AnUnv9hZZ7ac5QT81FyyK3CDbpgOjbOpA9wFsp/w0IZvkgkTAW2hVpPV1+Ba
iqdGVcNVG+vmWrMwKlfF5TYc1Z42dWr2VAR8CxIFosS45htgvGMm5WTUYEHVDsJIB6SlzlKIHVLn
VL/q+whicmMzWXcpvA22QCfpP4Q4SjI4GcDqYJrkBOCE1MRpN+u6O0N1ncx9zlwusleTsRzDO6OV
ltOrd/jBoPG8/OOPBd0g0HklbDmgQd/mPU0WLZBPkyW7HeoQvU2ltLNiqBythYPpFBXlqoWtuJML
Wu69XPm/YJ/9vyvl/jIg+Pu5OwUJ7PtD+XZLoRr+vaXAQgZHDz6imIXy4fg/t5T1DXoK+Nc8h/wJ
7/01bceW4usTg3gQPYDORyr7a9oOZQtMAaHgAtUH9ByhYvoHBJkX9v3rOh6oWMz0oc0FTBI0gM5V
F+ZYVAUGvTsbvnrCE2R92A4uKV21HqpG9NNB1u1Sh3dZVak6LRbxbgGlYg2wpgHQ31KHC4lgTA/S
uAQQYjsoF7GgT3SRqmYk6tgWjKpV25wiaWhcKCBbjAxJafgSszBALCQKlC1sW1ZggoQa/DRKVC15
7AwJSKzbjsXrtDFSUmNMdGeqNaTRNWtsDUdsUaqZDBlLKQGcCSYLzu9x6LPcTtD2YahL0YqYurD/
wkjtvMTgWw01DjcZhGYDntnbrQYd+QRmuYVsCz2MscxipABZXotxNaEWHat/y9a98wGB3NyraPfu
xDo9PD683Vv4z3/tLeUbZ45i1Anw5k/o/K/jCj/iaHrALvCasOu030gWwFXgJwD4C8RMQAziHeNf
ews/kgAF5SA5rh4AO7c/2Fvv7CEhLgNeP8RMuDgNWCNnxxV0mHVjgW8O9IYtwZtTw4e9j0XMfnyW
l4W04yVmhy3AYeP3NpJWEMwXV+Ct7JQiN+1yaTaI4vIW4G001RR1q3V3/47e5zYz0Ff5dHlxoTqn
bzuY6/Tt24WGD/5aaPI3zOMxYgDvzkDmzhOT3wsNftqQdEdtpL1QO14vNACleC78sqiQUL1eaNwU
AZqJP1Vw/4i+8U7JgyfUQGVhRAMNPSxrrOjX6Ag0P+c0KSTkRXVo0NkIqTo9RFPU+YXVD7TVgNBH
q7WB7e3IwyWwPrIW2bIKXkOCSTAaWuqtBKtbN1yMxygDoavJ2oM0iqTrS8E2jfIE+VLRU5LxohwX
2iXJTP98Mf534BVBSOnTBfkinUgewBf4P/87+5HPr9fky2d/r0nM/rhgmwzFEPgMvVqTMqThALpE
UvmyWvkW+JVYGN9ehHjgy/YSMHlc/B38uB4zjCbhTILfCtbDHwS/9xARnu4AQQgMDAipoJi8XZNt
08eG0ENFYBaZag/JDIuBTojxpytEQU+MZK/ujB9WEl7qcZ4RTBMg19JMgdHDk6CT48twYzam5aqz
dTsmsmEXlrKCW6wEs4/uuoN4DU3zcmuhdWYIKc7fTijoMIS9nXB34UYSBs+YjJoUydQ4M/R01+KS
BiD7PP175X7k2IVTlvub/n0qfOLBdPuAtfvjjdXXzw/+WrjKN4Q9HLAQ4EF2+6bIVL5JnOPCHQ5Q
MPIl+M+Fa37DtBsyWVAwgW4GPvZ74eJHYEMjfYXT7stR/wfr9gOIOtiUFpCsIA0DbHauk9KVJYOo
jqoALg31/kbidltafa3FoIFX110EuZ2wLC77Yh7BmIpUmmYx/ODQw0KLKrnBMTOCUMy+mnN/0G/m
Lo7I/FEVAJrLH83rGD9mGCUW2qDArwiy/R1MKX2tEdcg6D0Cai3ADTO8Fzrwdlm2HKqqwTDe6OEu
Vl7PC7wKDeBpMiitNJV5JUmNSEbg3tAn34ISkgEwnqFl26Mrj9TjsCxhaxujkTlaOtTgXCmJa0cp
BMstk3NaU4ihtRNGHy1EzU1YbgrVMkNIS1yjXZjZf767/rYD87oB8x91zPsX7NrwPiDe5yc76+VU
2GJngWv6P9zmATIN//P1yfDzN/zaYshXYH6HRomEE4IH9df5Ct93qGGASwQdlTPCf50N6P5w2f4X
IX1kJ68h3thiSFjgGAWFPsjdwHfsD/YYzpi3s2Od58MyzFsAj9RQ3r5dyumUtt2ErMqeF0n2yzpX
KVMWEd1wWLa+ekwftEbe4xRwLRx2UBABYsYA4/TttRRYJ0tTYil20i6jb7RO3kANAt5hKlXKiUaj
MZNigE9Yo1uFXXWY4kyZaza4Ewz3Va97jsUIqIZ0sWxThX6AGDNbbYqNkYpfOnOhlDl/MHx+hTGW
CiEcFJhvb1Y2OwMltKLYbWlcR+mSgp9qZhvTZNsSrKSpgoZXjQ2s851s1L4ozoWXTCHQC60pEk1Q
BkSiVCK1Yj6mcX1poPdKq06guVGLZNJ6xZbNpMYJKdgpJj/uhAmqFzEjQA95gjEARsHaWJh2spO7
tqAFmJaR2dR0XPCLtLyMXUlOAlNM1g2Y90ocPzEzPCo1sGchKFxmHQZaWGrOn8eA/w65Id8R6JxD
LwWQYW6PzKUa/z4q7MrmuczSn+Tz1+Hgw1/0V3DAGfLNAstYBpODC7n/rmVefsJrCBzO3BiA/+Rn
aIBDAj7Exz8cZIWihad7P/NGzLNwakNhBWgQSApKkDf8g9jA9/7vfhTEjGGKh9+EMKRBLpEHmjfH
HBRGTRWKmOymD+aGwLrjdvmihXMmDPL+Emft0k5SukZacAkbHISH4TbbDwauNNrF8kX0eRvo3l3p
vLmWGYDlWCauVDqNf8j+qpj+lsH48Rd5UTgEexXYn7OyLyr6IlXZyG5GCip7v1tuQle8rHax+2pV
fRRE+RN591JeXYjHrVcjHVWazKSSJ3ZTIGoyJ4d3qQtzbuuRuauBYH4cdEG1Dg9IvUm/mu1mpwCU
QnTbdNMVGohubrmS8VdQ+Puv/+HTfXVX/Oev7ipLMChfspndNKYP+Enqu+UPywEwxBnt5mG6Hu4n
lejSV0+dr8DPHsbZ6cWaUFZrA5cVA8luLqfVskmgdnLTXg1rKQhJe2gHmiCTCoKvUHdnyelfCwo6
rjxB5pot74BetZDoatKxG+k7HGBM0AzvS9rfgcCqXjaA9e5TN5YRwUn6+PkSeDtEfH/hs21pyY3c
iBJfarPDWRcNWa6/l/7nFzkbHb6/ytnObBWAdEH4Zjd6Q6AUUN2JNcFAJo35BaE3AG5ALNBB+WKb
vnjLnb9SZCQol1GvoiEuv11JIEEnsGy32I2aO03Rdm4UzdyA24JnNfo7aGQrkGIw9ItcSzI6TytF
hMh/3ujd2pCEjKLUrUk09A0V2VRuM0ndWR3kjtLJOCVCcy9wvb3cTJw8zOHxI3GgtvBczgbzjdKw
iAQfGXdSwOEv2ptlXlq46FQ/tcf/fr+8zS5+Pd3f3/IsXBQSM+ZJlNkNJHv23QFAtWNMpR0c4K7n
R+lOIeVXCEz+Gz97rmdxo0Avfhjkhd0oJ9WkkJQViOrkTkTMPbjF5i1MCT9fQWddh/ff8SwmhHPW
DE0tsZvayR9qP3Rmk/bO5GYbsG1bCqWE4bAQoAaciUCVAnaxnLYBgnnqx7A3g3Kqz7xs1fqZh39O
94Itr7+iH34UQF5GdWCdw8nk3AhyMQeRFR3usdksa2uHkcUX6MyXWvD8uXOBFWT/GtS0z4HIECCr
FbWJ4xtI81Ldg1DhNj2Wx+apq8hCaio436EjUF+Zd8ua2fO+u5GAkHXi+24999vOdPXVfJBPaA6S
is43kR06U0LCiBgrwZVO0wGpJ1Qaf4Bxdgf21FOj2qnkXIBteOif0kNIEjKuZ1IRIO6iw8NIvoJa
Kx/F/tff8GwtZ6yWxI4J7EYjvcNWg13sBbK4UM2F6aItOuNRVEkasJO5Ukk9uwsNiWznrvqok4ay
e5GE+Ht9Ak2EACD81Rnx0YH5+vbOFv4MI80CPvbsBrivzRyIjLbXAL56g9+VNgZaZudNgRSIG+AF
D9YGWqef7wPto73++gbO9gGmv6M4wAPhJiXVRg3YHbwSfGh7rcdDSi8NP7GntWmn9KYJWtuifFHU
QU27oN0yt1lPF8Xj4eH7dJE5sZvRhN4Cc2Qrd2aOp8UmkmzLG/nYrtEgrrbjuv9iG58p9/y1jaHt
hYrzRSSIyyW9PtqZnEJrRmbxTWfDNXLVyLbuWd81V7LhROgaDmJy5einxen38VNHu6vIfv78CZ7x
Cn7eAtJacJCRKeNW3t6CzCJhNvUkvomv5Wv5h3BUn2CA2AVF7gAnqgIPpkBO8IsvfoZZf3/Vs+Ri
aaNUw/gnvoFR1l7zBXJoN50H7Oz6qy305aX4kf8qfWoqo4LOKC6V7oqO5FtEhNCNV4UT7hA4vxL/
kD9cka+e51kGUSsWpGzKIr5RvTCY7NQOdyHt7GkDkQcq7KZHwZnvxBXkbeyGjKv2lNrQJ7j54q1+
uDFf3cVZhmHMebYYOb40NqU3epW/eNkj27NHaxcFmgMC43ZIsLzDnYjY6X1+9TMW68+3i8YnBAVR
20Hi9e0jL7JikmDHGd8AVWJndrKH5vM6s5kN5ztaPY93td3bIakCeR3ZTWdvTSpGXywxmOXhKu9O
Bw6V5QADKDKedebn3oog9ItncLt6zElMbk/bx2s33qFTbmPFtRRMcfK42j4aZN0SZCd2Th2ZOIFX
EUYOK5XmdC9TkeZBTm517x5+R27uXSKGMPfopNTfMNuFdjl+3+rgqPh+A3m8jtxTTvZA4+CT7pqC
dma3RCHbCJdoyf3F1nDXpXd/kZL9gs9qxDWIZqueSC4gArOZ3O1+sEenpaFNM0K92T78cA93x+/O
vIfcoOwsbky2e5FqBBJ4ZD3YerDfqs79JaMKeU7xTbfX93ZNLq9h+0u+N/ZM99uFqKuc+CW5zAiu
TyRXIbduuBKc/OUBSK5OmY3f2uK3LuTH/t7AzV2Udk5Ou5k8be8XfAV7LdjOcU8asoFuENFWtnsR
XJdkJFt8nyfAgt0r/ylyTdwcmsXEv+ppSJ9uQ+f6PlzFpKQHmBoi0p5AcKMl3eNZ8tUxrR/xPkA8
JHCix08EstLIxfZkD/Z21ZFLbyL3s3e/pk8Qsce/up/wpUS6IGriLLdw5623v0elhpzLom5OvQXf
MN125AixUjofdPyWnKo29p2L398RB66MJOV/+O5ojuOZhE6BQunJCXY6Sb3VwZ3InX+FW1WoN9BV
Sw5ojWPdbm52p3VGd+SwWbCcN34AZRla206wCZzjxiSBZd/WZO335NQ4K83Z4CIUmRahsPUgzw+m
3VJkpAuej3enEhUr7gBSQ2AShPdtT3YFcXwNuUSJV9HT3UkmvsPI0+JqeKBK8J3Z3ugKgRIQ2X0g
uyuQAi8jcg/TAk/Hg3OO+FtFgoi/u4RcWwQzJVJQCHeRzQ+DOkHlhWsnkCi/sx8ldW1YBdgD1fe7
DS6E+6QV3e5j23l27MD7wRMdZ/e07WkAFCu5QkBDX/3gFI73Y6GJXzvbPriY6XawB3ewJbez/ZT4
W1hcUDm4xu6esay2+8vBdmc6O419db3da+TWN7AjBtv0RM/xO9sg19v1Be48tZGRORUtyEzWvbO/
Tm1S2s8KOd0+YSXzbWSQ59x2/Ktr6hyCGQtw593h8eXk+dq/HQme7ozm3sOmISbZ3UX0bnYnJ3C6
C+hJkcUZHMErbUaSdUhwtuN/HgxKSeT6eNhVwEhk47fy39dTkMxsgd/QlXOFu+ucIKSni9vHkawn
u8UDMQh2ntuSZnV5LeKN6Z6JR3hh2NmVSDK/2jVBQYOvxGbPIE0/o+yr+HbW8pVh1hmrNeKbgfBy
K6xvF/tx22LVXONNYcOuGN2qVMajL+njpdc5+eo72gb16sYkG567gmrkKvT0n8sKIS/EnVgggKWe
nbhVAukwQcAUXgyKlehEsH3xYMYM4PYpcTs0oMa97puQ1XNgTI0F9/np88I3exf3X13+7AS2mMV0
tWh5Tihf3Je7aWUgDnqxo+xCX9/rbhWk+/qLmv6jYgeWBzLGCfA7UM+/s8jSeDCVMb5pm7hymBYe
LBmEa0GqHwoQzEixVCWF3JPxVZePn6Xn3xauUIBGoJ6HCoP89qzNc7McJQEXHp1lJT6bz+rdeCvf
oiKptsYBreq/Uu4/gkL+LwBJuBL+Q/EP0jc/Hvp/lM//OHFsCZyevrfnKON/wUkUJqivVtU7NJbX
zw/Fw+tO88sHfo6dNB1+XPA7hygEGDgcdvV77CRxwW9YDMLnGy8Dfed/9pZhFs0B44AbA0DMqUP4
0S9Iwjd8AFmKyNtdL0iaP2kto1n9Zk1o0MZRgFOGhArA6WgknatycP8nPQXCnzIQZSUSg8xU0DYt
1Yo2kx5a0MpKlvthkdQrkLKkDIR/K4mphmYxtufUDacxnqYafjepct8yMz6IcC1vSc0K4RK8ceVp
XCpLRk+hCGoxrI5jFsFrowO1ZyClUE9rpZIKEbqJINqUIfpRVCiW9KLvO20jqaFR29bUaNdTGjdI
A5eiHImZVSPIH3ABhoRBCvtq2i6ReBojEd0pOUyi21bsu13M4hhzozGUwDjpInwjI0zbW6gFhaOt
FkpeO/IkGg+N2kcXdRUOA2G9kv6IWgaKR1NGyoJvmDYQMxuhGiE0bfvQoJuFdleTRwPR9NZUPVCe
jDXI8QAP5bIA/kiV5XpHGhUXcyS5NCVbH6XoDjSgfjt0EbgnoGbPKhmifL5gUhGrns7GNshFU+jt
PB+EfbPEaua2RoewINcgYJDU6CWkgL2loa5Xsink7yXXVtUiyn4U6Ua1GyOmAnqqTcadBKPBiKpG
BDpM2KYWWwljoeGAMgZ0YTv8A1jr8QDWYFs3LfNgbmz5QOal2koZtVMKP6ajkKhR742t0psENE7p
KOQsyuwavm9bFfcXQXfE0CAioxjLVdSEYDTqIjNXop6HEOY2aiSgTAjnGarXTIbQDBC0BclywXoE
URbC7BUUGx6lSYNtiZJK1eDLYq6dtC6eYwKv7uFyTDOwJCS1nd0q6usQ1hyJSeVeC+IiRS9yjCFA
W8LrfDvko6bZWTdiHU+CIT2bgiLAYBTqtQXpa6lF6hBlYQrxegvi0wtIcCjskwYaCcYwwI28nAVx
n/Tq/KTAAuvHACvF56lcxL3ezEvtQZ5SwWkuhkNOqxGdFieFZuNEZFXo8MrqOX5k+tiNpJHRqiSZ
2Q73wxRW90ZRsojOvRahkpjVxc90iBORRRu3EA8XYqB2Cwi2AmZmwrMRmsP3yQhuHdHHlsqlPGC2
qKad6tQQhgi0ruNCkTMUbSASzP4vd2eyFDm2rel3qbmOqW8GVWZXkssbwAGnCYKJjABCfd/r6esT
EXkSnLj4zSqrwS2zNMsBAVu7X3utv0H2NqsyjFJ1uSjrH5jupXt/tlIeUqHRbLsoIF9s9mmmrqYF
lLc25D6F+qN3+NTJjXYGkS7zUQ8ty1s4lIrp5BHu2nYs61XuUAXNRWcKkgyJkDrur2tryuKtoYoW
+TNcQSQHFwHzB1orku7UaiTJSHZKhb4fBbnrbGzLhktJqvBGF4MufWkls6nPassIzxHxVCisiuMo
riVIeNGqpdSNDszMXMDsK8qfYpaHr4mc+g9RU8xPGDKFsSMLuv49TzuRuRPV8nsaCqVgF0GMN5o4
TKJgI7OTkcSbrYhA3g/HW1PuEZkZErnf92WI1jy0gO5RG2PlaUjUSXAR90QvNhvy5DKfZ+HJ6IA0
uqNkQgaDIWfYuE81t9GcGe1W4fgLVyg5VTd5lUnXrDGlYfRLclVQG5MYbZgYcIg5oQSLKrAe3Zu+
GOVOm7FwbdTIZCjfgLkhfxZy2Z21aokMQyeWw7jv1Wg07HYwTEKgse/anV5YDMeC8E6dTJPC0Olk
ARd6IZ1r/baowgQeZFtWhH2uGsccclnc4QVNnmggCyUWyV4rm8jA8KsRAZm1iTFdxEMYqJdSFog/
hNiQyfmloW+u0xS8uzNHIqLpmt6OiziPWRCuK6WYnBdaXeTupJfaVZcKU3tdzI04O2qTRyi5Tbpq
HFRJCOVdHU6FuBOqaPR3dZdpOm71kY69gI3Y5kQ13cjyCGnXWoqaVTN14p0xDzqvznkSBCdXjQHZ
WEZ9tsMQodi9jP5Nfc9zvU1fkzQZYbMhkTdghyj3JQIppjmtk6ArOSWmVP2G0qt51bAWeaLL/L6b
jbL0I9AKfNbY97Fd+8yVnSjRIOKml7W3A2ND2kEFg+zBkTdGT1AjnVB9CsO9JibDrsn9+SGKM59Y
fbbii3lxoFj7aMrhLzGZ+IgN6FE/B20wP2tNUl8WVRI/lhUOYmGoS9/QMzKfpXIIZ2dorVFBMWQy
ahebKePFGIbuTtECJFbZbhByldzvKBdiek+WWUT82q0bHxkpGYmfb0o/YpWn11jKOO2cteOqautm
JZvVnHFLcOR0wxwqto+BccUAqKgixdNcSE5viePMfanH5xEKvjeynqvTZmhK7b4YhnRAg6Sb7uQy
Ze2hgBoEdlMFKlVMXGUpL7WKLHtJVmdIiokmA1jVc1DtpCgYE1uHZw6Zp5cjilLhaAxO51fdvaiP
quIIBlwjW5M6dDnT2ZSwTRqU+C4ycBQBk2tVlY1ehthyXcS0Glt+gtRBRn84j/WVoAUzyywq5Ee5
U0tyAhwo1PjSBKWKOLO0Rxw6sp9GYPk5WW69rD2hU+LveVGM8CljrbNLX9R/tGbZ3lJ5kLlB1RHR
31RurKVo1TbPRiFY2761mhczmpIrq+oQQRnUXs7dWmusbFWGWno95VFcjGtuWysXz/Ks9O+72K94
qwYtrNm5FayfCRYnP3sxsH5KailyOmXqPlJmvbCzpG4uNWwlNuh1FxdNNrYPuLVhEKhIbXEbNVqV
2PMUU9rr4CtusectjY0p9Irm5L4J6L1VAtwIo1xpV4aYy50rzWkLZ9lQOupicoaHILZ9OZRVRXzR
Ma+e3LEM1WIzaYaP11UcpFtx7K3EVrCxvjWVTr3NkRq2PHmKC0oTIhwOB7cwYq4xNm/bxod1HFlJ
rdhGmQuFowyZ+CDmev9giXmrrAK9pgaZN7hD2RKQov1Se+ncpsMWKtIj+PcR8n/7Tg3Sfp+hKyFh
7ZYFd9woYrKNrUS6N4xKHhArb3wvbCDl2qMg4tAyhaaMabiB4rsn4z8FlzWv9btWQRtuDalcfaiN
MCW5o4TJ7RyL5RWmiVHg9KIgYo0WJOk5h3r41Fpq/5KhIPFCNDv9SLu4eDTnZDH2apepU6IZLjxE
TNSp2fNGjZx6CfVS1/32KjL88K4ZU9N3go5wbDEuF0l9CElyO8Sdn7gUpPXvUxfPZ3kQaZWnIWNn
7UqjlSinDH4rwbHz0eAS4wCWe9YXV4E1FdkGkfbxBe5g2LjoGpZnkt8NoVurudQ7ddCFhR36lbFt
u7iX7VaKpd2A/lnqKk2s7+Y8yOCYR4qCkFDYGAFkvybh0pR7EaPDoPTXptJzNs6Yla9meFSBF5Rj
i51dMUoPxAgZvL6CINE1K6v5Fra6ABje73qKIkGdkGRprWy0QTEJKOv6TYRgluovSON6tg5TPk+U
1E1juFXjBcOhWGWJpG7uU3bPKaPmwjS8mkacBm6eEDrZuaR1lpMUArQlNQuvO7xPqAsPg3GblTHl
T+74YB/VZh3aklgi72DhIiTbQjry22YZWvvZkCIFBZPOzpVOeFBywVA2saDMklN0Q74ThqQKnV6b
tG1S6fgu9nHJAVtTcEJhovEve0XmG5AAtGoI+xIE+UEZlMSxuvCvVPI/evL+/w7NlL5E6/9H9lpH
zzz3b56yxcEZ7yyMzrYv//N/LL/3+1kMIupfKCVhOv3rffsOqc/zFsVdRHQWg6CPDtaCxI8WQh5i
1Ej6LPzAf7+LcZ3g0bzQi9C5QMsXPNc/eRgvRaW/UyXaG0dgQVRrtATh8BhVUrdW1atab9zI4DGx
lGJTa8PUriC5iltsipvtu5zB1a+//N5JR/mYm6GfQBwXpCn1byjin6RhZUGxqmwu+lvDmhQf38s2
5cSXQnM3W03nmoMqn3NNIB9ZqcqmQOZt3UxCn7uSihhe7PdwCVC8iKHs9yoieMr0mpfd98zUAiR9
wIIeanVKHwNBSdaBj20f4V+PukKTRduJLfM0qkkgAkjIRTfU28EhcZXvtIK73b83OpPgVKxmGXZ8
lX3/uu8fC9e/ug7xB+9uFW1sTCQ/pqUk3PT8Kevb2wRinBOZcuhy9j/MtXTKz3TJJr6fVcRJoIAs
1abFne1T5s1qRSQlWz27zY2I/EAKw8yoQsn1DSz1bJUa0Fk3BLL3df+Wdf6pWSSkoa1i4KaYxxLv
ShgWY45b921dKZInRx3p3taqXVWZQpscT+IWwZA4ehue58b4POnNePv1JxxVj5cxBoWoKHijYcqO
v9xR6k8UCaRVOctuIZrI+6Cqo/VotpZda9m+MOhyoCA3Wgpm4IXifC2GKARZAwtRTJJklTSavGoT
YVjraZ18B+xe49plRNu+UOud3P9U66z0Fs+ci7SeTqnuHa8PCGbguxCvUQy8ot9oDu+rssHcKUpq
RcJNLH7T5cApBIRETi2N4w2/NEJ6jgY0Gvu04fuggVEbJALahpRGotc2K9ecAusxvn+biv8XN0T5
mt+09etre/FU/jdIlMpf3gv2a511Lx8uhOUXfl8Iuvovnonkw2FoGWiDLySsv+iEuEFxG8DvWJAP
cGP40W8MrrJwwvHQ5QUINnhRZ//3fcCPUFngsiDvuuh/syP+CQT36OQgEYu0H3x1iUwpeOC3/fUO
GVB1maATR9XeKCXbUEvWpYnqpw+r8M0g0R21Az7zbp9M+8BMNpxmaz7KbufesULpIjaSdSEssJv7
fkYYs6mcfKQWmVhO1jYbvzFdUxB2JQk2S3lR20fLIByuuo2JnFCZ1Ogs5J5f6R5uJAhWiQ4sayMu
vBGZZ0Q6HYGUWxCDigAHGaiNO/KonovKDmOyYFGKVpACKF45J/JWrE2tg9Iw8Ve3IsI5LeNtIefx
Laa+D77VH+YwROYH5z2rPdO1tUJ82WaJ2/F3pKF2vz6Zjvbdp4E9qv8Dre5JGDa111YFWjgJ1g1X
Knqz+MCfOIY/1vhJ2xxN4fLzd1NYViXv05IptOQrQf7eSyegfernroBTBwpOtn+RIUDY40MDlSHk
jRwPtWcGF5EYO5l5MycePvWODvBKvA3kwrGgGJlVsi9DNGAzL0FLII4vW9xl6jZb4WuI5zzatoKG
sPi3TmlcUcIxSkWyEhRt69sBvx+3lIf4W201nVsaVrzoGxnKtTCJhPYkWon2eWauEABeNXHDkxL1
QSW3Z/SKEDKyFZQ+C21XFcKvcs9/FU25jDADsMD1l31syG+c3HcjjI+Q4ZcDqgaLKmqIm8/4HBNT
WN23rug3ibRkwmzVGOkj+WsGJcVE1Ofz/umS+vgZRzXFDNKcPgXMA/kEG2adPSkgNkglc9WeWFNH
V9OnHi/VlXc9LhBztEJKdSBVyalKpNOIwMgBnOjRcjC+jyB+t6NzO+kcdsSkH9uxwpoUfMLINvJt
WGrbWPTtFHSSwC0F4q+2znUJCrK6q8XuMAv7Ao3zZv4mW2AHyMDkpWijoOj7P3xAul+PNqWoLz/t
KHpTmw6fsrirPajiFJEMTLcaO+lwg62CFbcq+tXCSqC483Wzf9xsCMr+NSJHAQ0W4pNf9kwyyr+u
VhR2QY2hQTYx9ZsT6/rzwbGsp7+bOjqici2KqD/Q1EQ1oSHhHmQn0KmnWjg6OcKuFhOrpoVheqyN
W8Qz/08Gy1rs0VWk6Y/ZZTpBaRkbHLKddNlOz5SBVk2g2Zb//HU7f9wOC4OGyuXif3K0HdDwtcas
oR1yW1QD1iWJwFPKPgAN/7Ti4PajHoG/JzS/j5uh0QJUBDJWXFYnnHCDh3agHUbmVp5Ft01ENzd9
20RNostw2tPPGk2kXhJHHJL32Kdxhho/ZS26jIYOvkBJwlUY7/oWXzI9qhtbivinZjTg5dpvhFQ7
z8a7OBE3app7oZQ4eRheCimWe12CcLq2FsuXAHlvsUvtzpr3rfEsVi+Cyu8b5U4ooUSEeyhrtlkQ
7POwomg5zCtBeWnUO6lwUHVtNeBiauJSuEAtle/H2i9FKlbAiKqIci+YfW/IYo7wcuuPoxMilOZH
rVvP95Ug7ZQ+3uB3umkB75XiCp34vZy/irtIKn5gofVTU/t7XZtvTH88tMa6lfeUbK8Rs/sZd0BX
F1EnqV75sXgT9gxcHJ61DFwTGmczHmpqSAq4A/CfiYjLGRQzr1BXsoXhsU4oiqoK4vTauihnu8wS
VPL3FCxXLJGrrE32CWbPSfXSEULMG+O6rZ5REve5G5cuUJL0fKqamJJ0xVOuPwfzY6d+qxOLy+lJ
i7Irf0xtfepcFQHLBIn0mcROMcSr1rLwStO9oSEhP5pn3Sivh/BuqCqvSoqdbq3lzMT7onLEOb6I
p8GTEeJblosQvVRR5o1ivDbU8MD0uNQ5nI6bIps0Nyi08ymUX8xu9FTTvxnGIHUi0WjsQErOyYNf
FKqq20Iw7JV+uCmrYdPhcjdWN36IG990lsmNW1bRqiOzKYs6Aq3ky+BHm/qG6iY6WlwPlCeg39sG
in0gA+yOBO1I8YpqqJDFpD85xwE/Vi9YetkRqpB1DhDpB3opKz0YUGWUtlWrbo3grGCXaUa4jeMn
RYkJzkSPMc8D4tD2QhV/RQSp7sRCtzEWPmdSOjK6q1mprLIic9veus36y0YbXOIQa2rchrCv7X7I
4aqOa2oI+6LzBhEDldCeK8GJUfIsMnQdFZX8cuZCrnyA783tp9oFCpdzguFwF9h1kHty3Nt+Z3Ee
yxdW2LtVKntake5rQ31KxPgxUufLXC/2xTwcmsE8zwhlRfVZ8gOEe9EvIAhtu+dOtewsr+8VIeWV
fteTKC+wRAuKH+30ihahI5Y9yh7xpkZnXm8n9BEbcjZAhShQpbyxw6suwuE7fpF81VbwvpklaRXx
+eiNEzit1UFnHEoKkUTSVkT1UnCkhLwkVU6y6LEkLKr352WabGq0gnHmdkK5vEBC7LHkr3WyvDKL
y0IW+AI7lmIbV5rLImkYB8QY0T7TdaR8BSgF8X2q8XaoEIgXMhak5iXloz+VVz7y1MCQvGIA5xuU
TtvGF6Z5M8jFahGIF0RjTTHZpoi7alCNXIJJuXH0IL3GHHVLDQlJXGWbBOMqqnMv1QVHE/172A4b
PYZvxupfpFhzSGqUWtVqPLcm4zIVkDGl8KSVGZC2mWWZNVuLypuAvO5cUNJNQR3SwwSRTBIS615+
7HErivMbLaXSs27LYd8U+VVEAgm5+UezFq6jtt6RzsfSRHLiYFiPwrlAXbGKQ7uZH2MSHQqzoHFc
t1O96rXBYY+1ZeFJNET23cMpYKv6qVc36kbxO7RbLbYw9iAdLBV0VJPCWpniFYGmq1SgM/QZ9pOM
a168CQR3DoZzBb07/L3WfkIBrg6+YYS+FpL2PJN/iiOoWqxscbqZAAoIOqiV4FyLgmsq43uletTk
4FB347bvL0qT9DzuFwKGgJOce3Wa2mK+zeXShn6KgjiNxwipxvF9TfEplkLYv/2lZGQXcwKtQZMd
X4tWFGy3UXNTB/3m65v2k5ASqZxFkxAzKTQQMJRa4qN3kacAIyqMuqL2tKjYxTKvAMg5mgyUwbRs
UU69LOdJiM/6CNRE6FDThOijmuFZ0osXiPI5tdlfCeF9MhgnPu3T9Xz0ZUfXs5HgLEJAVns6kk1K
7V+KwDTkeLa15j5lLq0Gv/v2tybCf/r4+BR6HLV6FHooXdzWU7NUAEcy++o99ZO1Kp9yyHxz6HqX
QST9wJgDVudgltENXSQf3w87wAq8veSEzhm4EXb6BvQih2R71Yn1qhBQ+BytlTQMl0sAEIfNaqLG
ZM2ojFbmQ8BUpODp5crpp8QxujO5LR1Nw/WGt3U4YCbDulI79U6tFB6NoIiQJVf4q5X4ooUgdyZ9
O+j37aGNbuHs2qMVOEkj2dhX9huFJ2FvDo5fO1oI1KUAfqQ+lP5KUYlOgmbVlapdUj2fQm3d6NOe
VOiVasyeqbwiRH0VCs3Vsud0qb/XguxBQBRAm4OrtLFWqZVd+H3uWcFwT1V7hUzrdVPKj0M2oU53
oweUbMd69LJpvmkEMsh9h7GNfz8N+kPaBoeZpwm4sLUgy07Ka6w04p9jRcDUmW6QgecoErehNBVx
kVChdKZQORHES0uU/sXMvT2x3m0YjkC/Rhh5WZZ7kTMxrG9UwVvSOOZsnveM8Xzf7bqmWHP2+taJ
yPhT/ggNg1/JKHjoKhIPH9dNU5mjVqu0XhTrJuq8chvuo0w7b/PfRKF/lF/8v1FwZcf9W8D1f61f
i/1T9vrfAaap8QL8UhegDV/rHC2eGizq02+BgOZ9fWr5C7/SkWxwpHVUUouQ+8mc/12eQmmabCR5
QOwQf2Uq/52MlMV/kQIxKEsBAfktI/IXaFP9F7pPOEYAdEZJakkN/YNk5Me1RMlsSUAi+YPLGECX
X++jdytZEpK8GH1tvEqEWnFFQXo0kkp14lw07CrPZyesm+zE9vn4Ql3aNORFggH3NmpiqB18XL9l
Yxq5kkvD1dx3xDNijpp/lWXbd3Ny9bkKdlQpeWtGUYHCUt2TVDQljx7CUhmjxiZL/RWVr/yc7OUG
dUmoLrOKe8fiOx02cnCRDMl2zM0bPUXm/cQXfBpc8NEUGagRoRaGev9RpqUw+26a56m+Mou236hl
YnlDqWmeaPWDozdasssyUcZeGqh6VvXyFkQAnlEFPn+JVOM/BmLwrAuV5EJqpeAs6Mvgh6L34YmR
entK/32cMVKyQTacOgU1EdDDC0b5/UUkzqEao7GXX8VKHnp6DrpJywNhPeBJtpnlmTyPNTeqYynV
HuJgiCx6+R0QGWlJdX5pcdF6zjGr2cdiXe0yH0+L0I+tTSobqAUMirIuA7TvSIyUG1XsrgZ9Gh4k
pTFtNHTQ9W9AKyQtDiF6PN6cmIKPya6la+YbKFpFjo3ysH40BXk24UyjqOmVZiXqrsql0TFmLToX
hwAT7hpr8U5FjV/1s2EV5pPo5RZwkK8/YgkXPg4vt7sOHFqXZapl5tE9XzT6oJlanFwNeSufpan2
LQ5kSAiYCHhEz9YcoNOq16ec9j5vADhwnB5UuZg8uPdH09qKVtPreRZcgTcJHSBT39Kw48Ufo27j
x421idrwxliyjFnAI0Ooe8H+uudHpUKGH1VH0kSoEHHO/fLCfb+yIP0Xeazn1iUFhgbHOUHFa342
DkEe8aLxUc2Sphs1iC8becLJBYWQBmi2B8pvsZysirNEqUIP4Ol0nSBDEWIaIOdCTslTemhTmdet
XRuzdcLn9NMBhUoBBzI1dOozUCuWff3uUAQkC4oSXZbLOrKMm0nDGKedkH7+enCOGaIIAVKGUhgf
E90kMppHB5Q8FkVQGOZ8CSRwOwadsKYghA9ORp490WIeMvX4hL/Qj7ci76xPdtaZxonD+G0VfFid
ukTTYH6ZH0zT30D97zorJHWIU90sX+aKL4Ly7M/FeUy/A2Mzr1ofP1LUjhLpXM5ikhWx2P/QtEqn
ql4agLIzUiTfNe0ibKyBIkIiWt3K1Gp5m2tkv3wjVvtN2FbLXaLWj3NXK68nBvHTGUsZjdIcUlzY
JoOvOHq7BAW6WmR5xMuQCKim7Pq9AZK5ikELTk4tTT36CzgCXYDILC6MCCQ99ua9vzV6KDUedr3g
SadQesSHvLkwgfO3dq9MwUXuYxdz4ls/5pnZDUiHamiRaQp3O1Xoo4tPtsYka/K+vcQBoTrImtau
BxRFYSAmkicIAQ/yHgJAPpXjXVaUDGAmFZMNw4ejtor7xknUnBxjmcXtJcilygvzHCedt8/8R0Hf
fxF29N+sqKxxMv/nYZ1TFH9pPX0M5fitv6BGmvEvKC7IG2M7uzho86PflWXOuH9R7MerhltUlVSR
yf9L3QlxJ1mULEthymV8bZaJ/x3NCTJ644u4IiR4LNQIEP9RbXm5Sv7ezEAzlniOaIMiDxcNq+3j
yWVoaJDpta8cGkEebV5itYNNLnlazeYpF7C87WlAmmM+mUn/3DBvWc3AOQADY3LpHxvOAG5rTVCr
B2DHhVsYoWXPxnwqUln+yofuESkT+6LnroiLupbysRUt72OEIFvxehbwrzKqV8BHoUNIskuGl0CN
850hiSeO6Y+bliE9avPolCYDXpdjLIrXTUheNwyMNZYpsEjE4Mos6xONfTzNfjWmSiRjwPeoXA1H
w1gIGeAri8bCHFi5lXTQNVIMuKLenm8ycQi9dyv8T0HyEgMcjSgSKUhZIDnGm/I4SO67hqxKa8jX
dZAcZF9tMFSttnmSbANhuAXmJWwjudtV6sbv9loLl+nEBywr8ugDSMFS5qYGA87uOPdUKOVU46st
X9OUct6p8j6yinJdCeSShqIjn6g35O36Ao0KZF1uEq+Xu9wuyzz+FkX5Vti2DRnqr7/q05zLMqQ5
RmUxYQb/dxQ1BtySUplGxtUMnQvPKYhHLakL4MvGvDHH6tQaOxKeYt5pED4d+ki8EhcG38eFXfd6
o4O9169yjTTMZEY36OueSVlZeSUlB0do5fkWeYPRDkmda1gMgfcHqoFTLp5OWu2KWXETdMap6ODT
ecJ3GagpYFiGzLCxHKDvIyFRHpMhs2bjCvOvVZ9qW7X1H6GGVCsCT2kd6uI5iOZ4M6VSfaLO+Mcx
WTwY0OHiVDTfeMjvAhMKQ0bT9bRtBM15RpLHIpK/k/Ca5WvHb4bVXUIbzNczyZAVbMRga0n9Gs8t
nlD9BJxh9OUTkfyf1gXKnxz9HHUWILKPwyHInK9BJTNNZZ1cgTwl2xR0r4mgfs8bUz6xCo8HHyVp
VoOynHU80Rn+j61BSfNVXk/awbS6J6uSt3UpeL1Q3QJqfgzn9g6ih9vm88nA9GP8S8+43iiFkg3g
TQh19GjWhygsMROepYNq3URGgeVXgCKLYge7QNv3wnnVriAVAfbBrlu14yhylf771zvwOCf96xvg
lcjcJUBZF43t9yuvCGpFnQdZOvQk1S4MSAnKD1X2On2v1Q5r4aeho665oUAR5A4c53CLV0as/tPj
6W0o3n3GsiLeLcK0jqY04BI/BD+pqtTPUoe3hovbpWDs9NzxOzuunPQJiJQh7TCXPDEKx/fBcfNH
S6AtgswXJ5ofkDKRNoGMKaULgyA3LgdhE9yp6BHXTj3fpdjGPeDQ3YR2+HriIz6+oX8vh3djcLQc
ujjDNUwVpUOnZ45Wfe9lLM8Qx+vH51y8Llkg8PmcZlJPPU3+2HtsV7n0lSXleXT19mIdBVOUygcV
USCcTlDe8CEmODoVpPngBxMiQRuuBjsZLuIGKNDwOBf7XN2Rkh3SWwPqP/jmXrkJoW+VuwgpErzX
9Av5FKr0SC/r9xCxX1CPJpfCqXW0TDShq9F7lQ5k80drPff2Jcwvc4RV4LYt5VlKnC4c3vyGIL56
7n82Wy1HC2IkLku9Ml9X3b6SbHSXckQlXNHT7pvC7aDpGbYqgXrawDf6elqPHn6/vnlxplmgxBxV
x8FUibJsRtFVPiT5GtvY6amWz2EiC/l3Q13BDaS4a2wilY/H13ylS5TErufhbhTwfnRJ8Zw47dQ/
LbP333M026NUhHkhdHzP5MRwLgPH2Jv9RZCs5ogSyWqE1JVcNMEWJFtIeaC6ixVMGamHd5fBY8ZB
lF5n4pkm4iFvC1RExW8RLNpiJVc7w1j1tXpWqesyWuvkDx4S8zpFlqG2xQNctK+HdtkQ72OaZde+
78nR2QUJre2ElpGN5sfW2liGl2bQ/J666V5Rrr5u6yiLwDSqHJAA/gGfKWQr1KNhw14ICA1qaAeL
IvS14sEKWvsb68J6NHbV5deNHemefW7sqGewE1UjxBvh0A1uiVY6aM56FenU1Y2VUeyghVv5joKu
mpz1vaP4jkD8NM6HaNgU006JL/tu30orsbSTcyx9s8LWrsXzOcE01YbGN1DFARh6E90kPV64dvNA
JVuyE/0ihm9bFgI0wttG2cz9RRivYtXNpnMlcPnl6FlHV0U4yPkpoYulSx8m8218sYIgDOTJd3zn
E22qgppP0mFaWzCwKidDJ+1ZeRh0p5E9P1qTH6fiE4XnVeLgoHRixD/tiqV5LmH+x51IgPzxZBGG
VLXikhG3gnWsgNd0LOxrOYE1kJlcOqsp3udgZkh5eJj7hqkzvpCoGUy3lfCavBhIEoD4gTQpx/dQ
iQXM1HwSC9d576rsNfygm3tEUdQbGQtZR0lW9WtVunL2YBWHAPxC4YUVKgO3s3QmlhvMSgoXwPDX
vfx8Fr31kpARFYvFFuDo/GzKBrgAzJhDGq6bGac5V34SOT3vF/Bn6XTSRRVA4NvlSATtu95udVuZ
nbHxACXA5CMN+PUHvdnLfpp1Qry/Pujo4vXbXsqacZQO5gR8xhHk+1g9HxIXuBbO1+lF1V720WWv
77r4TNJ3lDA6wZZvtNoOkYBCyWmhgNhG4Da+m+c8XYBR27iLBpcm8hiIyv5o7o3n0p0O4bX2BLfZ
uGF1+fPW0wd3QosKjvfB9PwHXbaVeynBBsxWf3K1mAB/7rM9MYB1aV1RCa8yb+jhsyO2CW7RBSb2
8vVYqJ+u4WVyyN/yQgOMTJ7i4xIEekSVShhQbbixLrXn+MVSHO1HJsM534oIeAlex3F9Xu+01xrR
CEjzl/Q9eyIQtx5gHxdPAhpn+/ZAufo+u6222s96z5JDAi5/6Eyn5dJ5jg75uX9GAli4bs6b7Umt
1OPQ/e2YRHofgRLyrdC+jjphpEU7WnSCwUWws1eobdvZXijdul7DQ5ZwhtVt47XFDg3VqnV+aifL
n8J5hnF55MG6peBPGvDjFwyNJWR6GMqH8CWP7eYuBJi1TjrXAmAyIA4CCNdLLY9DE5kB8UG2zbPm
Nj8wod02K92cej8F7f6ivRtC6syuIay/nugjfeBfpzvl5KVcxYOLV9THL7Qyoy6hxEsHALiTjQXy
eMv9r12vEGlprto768Q9ebLBo8OtTrMO32UazGueErYOzcwFXjzBVZ/s+QKkWE5Ul584bU42e7QW
8gQidLasBf9ufm6hcO67V/NWuo6f+ifrPj0RP/9x3v8e1eMSlAAl4VdrwT0GIILimE8yCAynR8bt
pLLnqcaOaj7B3Opho/F0m2ZHREgZTZXpsiga4srKHouH0ABcAWqUeKpIqb16wANL04u4gf3bztgU
8pU1Qy3fi5ABtPpezS9UllvPy0u79KubApr+iVV3nIJadua7Vbc4OL5/YoWxANE+4qitAGKBbbvL
iw1Y0SGyFXLfz5Sn8vjUwvvTpf6+zaOHfD60qR6EtOkzD5I9TSvB8vLmhhhTAORyB0wmPyCYQ9e1
K788tdH+2GXgVqD4yftSl/zYZSCfudrNmXzwf4pPwbTzv1vSKv8BgRt8VXsZZSdi67c03vF1RiLn
rwaPK9Fy0OeNVVTyQbcQeXCBNWkWAJvbnL5rFSwDRrpFNfvMIM5KRN2TixND/qdL5P0XHC3MvrYa
VTHocn8L6p1nUZjj9WFPye3Xy+lT7L2EDxxl8HmXjOax+mYY1ANofl8EbsubEYsDjA4qr0cXvAxl
JKm+f93c5zzFUXvH/Uq6HBcQ2kumVWpuumzV9usUy07dmUUHw8wWf+3qOoXLwOP5rr9uwJauouTE
DJ/q9tEmGigx+kPPZ5jSzkQGcHCyZodSFIoxGbCkrzv9+So76vTR9tHiYjb9kNYEaviRU41u0Xhh
b4uajamTpa56/TK7WPBj5ioYtyJKO7YSXOgK1Qg38W3+C0RvilzEIGrdqSRSmqTxnfIUp+ZIrJB1
cPSl6sedpoG7N8uCL8XWPG2doDwPldXcr2Myhfuw2QbFGbiPqUL1y1bqdc6GGNFK0KbnSt2riEz5
Plh/8M0LnUqtLwY41BUWriTA3Am06Jhyjp6Hc0cNfd0hRK1xcekIR6WOXuGkPrmpsCmA5os8VCvj
Jutfvp6LYyzarx5is4mfyFIWgar+4fjUhDDuIpke9vnlY2nBCYicUd/Whqsp35Xkf7N3HstxI2ub
vpfZ4wQ8EtsCytKIFKUqSRuELLz3uPp5oJ4/DgvFIaJnPRu1Fh3KQtrPvOZok9pPT8ngNObaO3qT
m8yT+2roZbwgQlsOZIYO9K1l76OeSXDaxrXR4+YooMLprQ15c3MuhlxEDBm4gf+znsl9Lh9lZ+hO
nb2TzV8WEAf5QbO3YOjfn2LzrUFx2IPrhU4eogGLyC2QMHmXo1F5oQrXlEdd3pfAVjSKMzvwlnY7
J63jWeLmtF01PEXxzgr2mF4HcAXQZmt4NY9pssc6jyoQ+OVIcjxEtiNX7zfGx/6r/SCLo6f/lL6N
X332os8/3biQAMiPdXXTfazoVHt7OXXsB4EarOSC0yQnIFANs00g7u2i3TRoFpX7xj+JyoGSmYvd
yizMh/rqDWHq1ZmNR68INMkSJZTYUav6jSS/hNAz2k1F2/q++zO7Fu8s74OtO3Lmsgt0pwt+tPl+
Cl2OT3UZToNDgUB8kj4CbkrwPgoeCPD0YCuLg1bvWnEIv/qf4oeUc4mH0jYUbtLtA5BP9W4QG7PY
+C1ksM9wFlr9TyudAO1oudO3O5Dmodioe0pFE5N5CUzK8b+97CjI0agKRyv33k1wtZiBxSWLsA/y
CYjbvNTqM1L/VbcPpYN5/F5CEFGk4/vzPVOR353vxSUbSLMKj8l8U2Q5Vj8tllpgoY4m2Pfc5yZz
sCWRfoMlL9F2yfYqQfOJHJO86ifSb/GGh8b7Ea9VgN76UfNVA5BRhi+9mAKwbnIYT5HyAlpQm5Xw
UNpameXbYGWeZowVMHFA1AMbsOsbLStjbOKrQXmxAkTwNpK9ITVufiU/UFuJPKfp3QmJmALVwoN/
WZn0+fffbPJXYy/eC23Q7EBPGRtijX62LvJvATa72BiX7gJHEkW4ZsShb+N/pdpTK45/8aipHGLm
2t/IKziktx711xMx75BXzQfflnPYVb3y0qTOlDo5/iiOXMPrcNZaTbcp0WLOF69IZqOallaT8lKP
2UHEFPM4ja7cOkK5t3jVJRKXnSQ/jO3KtbI68uIRidMxkEePj6zwTdM25YCiD3qMDjbkOdicwi0F
dCYXJdH3l3p1my2ekjSOdA1sl/JifmvP1Vf2mPl9EhuocdJZ+h3ITlm6yYBUy9rA8/59b48ton+j
TiNhxcy1oX3UFFfvXL/cy48EkNqH8bv+u0UcDLUueVrZTguc5z/BEP1c2u2gzWjqLmJVO7EamGay
Qj/EiVDyQlRt3FXe3rAbd/xmig4HoE9V/iWDuqNHP0P/ZUSo9VRpX0tF2aTKE8Iik0cvllagp+E+
4pjqiL5TBfcMDmOxfX+F3t7+//25i7sm8Aqlaxj5xaMIMEs67pCi9BDAarZtuVbmffONn4tbYOCA
as7mbK/PWpNISV/ohfKSNdvSVPDvHBwFNdUZanAfoA3phbsiOK2WPv+q/9zshlcDL3ZDKeWiaI2c
ryRsx10FTbrBKWM3gQxmOtistJ2bdu50oRESq7tGcszWxfwoA7+KAqe2bRWU0gCvukF8HIc7tLr0
Zq9HO828N63nTn/xw13UHbv+ZLQwHPcI6r6/Tm8+i//9gr+NnVfXlMhCRarTkm2lYyyM6gD7g2ro
GH1tBjDXxDux+/6ItyXJ+brCrRWEK3/RlwCNRJn0vG+IyALrqE3Gporua6Ul/8hcPTmiaVf7O6vd
lzJqoocRktBADqjAg0l38CaS7GykD0nyQNFNbVzou8P0IFQH7U9N3VTFsewfLLImK79U8tewfai7
7ZR8SfRjlR1VcUhEuYnh8WGrXCTlNouol0MPMpWPgXcPRWvlY2/OAQ0A/CxAAwHS15A0ud6aY2iE
gYme3QvqtDmhnS5at20oM4t9eq7so9U8R8UHTmua3vnp0Yp2U0Jb9tmoN4W58WAZF04fuvZvjJ+1
P8q4DVI3Vt2WWI0gjODhUcIamkJ7Rt521+yLxCl3ybhFiqC2jqh63yGpTDmSGDNxRfb8/uf97eJe
HYDF5y0eAMmYxqaD6POiD1u7JUN0UDTJvwtHOkFhjnc++iZIpVbPVJEtlYnf+tadblCQ2unVjpJa
wbfpjjBcRd0iVWz3fyKMeNVtyzRpe+iHkeLU0r6AmDlu09QZDnr2UsmY9zp9fWisDQZVcuAaj6nl
KJHD1FTCNXwnnXZm/D1tt436QIm9Dt1WRZxlUyF+jEweLhcD7MlN8w3J6uIb6Wul7hJIVyZKLmJX
GZfCvn9/rm7frHmuIJPosiyoGy2pE2idKiBtfEIjhHjVHfLvm6l5wkZ00wAJ0ve57tTtE4Ka0xx7
Dyez+f3+L5gX42axXv2A+W17ddarTu0bsyT+E9FBlJ+L5tEyHUu9672VI36b1y4+dRmJFYYGJopg
W/a2DanlOH5RzGfVOpYof+Yn2zvE1Z0VunmOnevh/a/8S7177zMXkRcKxuXgzXsSbUfa0chC2GyG
4STPpIj7ujsawc4YEME4hdVeiR79am9WyA1uEGVN10pnCyA/7/ZiKhYXwDQLOnpRoLyk2V2DmCfd
iXarv+S/wO2VwAfqtZjsJkJZDLg4kiB69GpS+XwAjtn4q+yOM/fc1C5y+hECeVk/t+kXZp3QxRvW
5OtuEx/65+jlwevHq1wHeLLYY7WaDNmkxy8paHSCb5Ft9CZF2dmevnpWjtUWHB6Sy/abX9qQUOf0
q0Yy060tsqHMMIz9WHmPfZVmjj6Of4QKiFpRpN9VY34j5hv3Wjr+DPxdN/XWAy/Wp6muqpVga96e
VzuIj0DrD3Q6Wv2oTS2Cl7lVb2mhEr9U2QyqMMthO/Bs7Vc26k3YQjqOnIhmgd+gPbfUu2usQZMi
H9pkKcyvQ55OWy1sAPjmDS2m2FO2QJXvbW414Gl0Tlua6lq39q2319LfXwF8dNbcM2WxKJAMlch9
3xshbyLzv4lrH0VQM3KytjaPOjILAtgU5GkoNqaT5gdJuq8j9cUqlc9tH04ru3c+Da9mHpg9IGvo
PjDMEKdDjuR6+5Q4CDSB5/kvA4O4ZZi8BEON4mDj/+mrapXisjgr83CoDVIFm4H9gEUXw8FQNuTJ
zvn2Trs31VDZYYAbOGWjfvbQtkgKPTw0qlZtiwzLxJhMSpNz6Q7R6y95xytedBa2jWZRbv0k/UkD
1G9b41B2iDCks+5xyMWiGLDUAtNIVqLeZd99/vFzUwCWHMAlNLkWGcE45lDCQD58VAdaH1NJ+bBS
Mn2HePLRa5IHAwH8Y+Yjq18i2e8KP5V2fkUPqSjjcmOZ+XlEo3oTyupRLYS/18SdGSCFHllD5Bht
Cy9fW1tf9XaB/8Ks8BKln0s6s4iY+9FrUZH15ZfBVB6DFE+gUo/cXoT13RR5n6Qwlp7VdPLpug/W
IQmKbIuYlryPRP9oREVzNwwUC4GX3o9hOh5b5OcLz3gIwXVvEOYNnjy+02nbiSjANLrHQG57eG8o
jeRpNDnvn+DlbccSQLvXsEWdqaCwcBZ3bWO2kR0acv3SRXa5jwJm35fqkOAis7ZGhfp8GH2xED7f
qTWxkecDpLHSGBRcTsxWZe1wkqSeahSd5SyuvccopATnT+YupMmdV0353KhWThA0wpXvCoFTRuW5
sI/W3EGXvRCg0oBFIXxx/mz8XqEyXAUHcj/YnZ0W9seoqPI7Kew/q4SaqWk9GmwkJzeL2knC9mBM
1Eq1wegfEbNvHE0R8SlR4m3bS9FJS9D3tvBxBO4UuarGc/93xv8/v+V/zRK2/3d+yw6todcU5fn/
/h9eiyX+w/GH0DLjbP9htICT+I8J8JJb3QKVI+bCzf8QWhT1P1DjoBYSg0JWmPVxXxNaCFF5BEBM
zZmZqv0bfvJNeYgwF54HD9wMm5jZk9d7qhRJ2Bjs/POoleMJUkL9pQt06UdWV8YHhP2nD7GZjui5
iPZRYscfUfYfnL5Uk6ex6elmvpqyp3+ekdfaujdwO36PAXsZ8VNbQ5jvbzr/KgDmsQ18uZess65G
2rHR82ZTJ1F+p08YDXc21huSlGeUplWxTVCFBYpYoN/RxOlKJXYZYPBDZqoA6sJz1wcdieuJ8SZV
8zK7Vc5eViXbwEcDPEbI4/D+96rLgH8GMlLwh6vOwdb0ZT91RALGa9TOO2MJgg2MocWuSNHDwRcE
lJPXiP2ATTMXw+So9dT/HooqcD3PsI5mFEfgySrkQ5Sy3Q+pDw4qm/yjQOvykHW2um/qECmetBvu
zEQa0LAp9Z2CXuzntCkQK6JQhs5IVvE0auoaO3t58aLmCSUf4stM5kLecxk6GWOjph0t5DOuO3dF
K1EHqB5zJbwvM3I8KzvAiEYxynCLPHfKIHS0EchcS6d8KA+BTwQuezvuJ/QuLYjc+S6KrMOQdy8N
kkOF5CFQQeYgrTR6b5d9/tVIAiBPDaNcLF5slftf65tGnAPVLA+SiJEkLMq1ltebowABgjxpQU6R
F/lPOni5KUJstUejxR0pAn08zo4W72+uW4rHfKiJ9AmTKfVDEbvew75W5oGaoPUOwTd8bhVAGXvY
VkBHYz+pn1HuKeWdJqLwPFZFy5Og9tVDIOTKckyokOW2qVT0z8qk9LFnmMw036b2OEUrv/ON2VDx
oiHtNuBRiyWCJ06qpAa74J2jopC2tgSiWx1rY+VqeeuosQ91JlyeVT2WJ7ovKtkPGsk7QwpRDl0e
FnelKhf01YyG59sgTEGDcxtFBd4F2YDrRVOqL3YZZ18NNRxdiUjUwYUk3I159iuEk3voSaSeosbE
WyPoGsyDTI1mYQ1ib+pw9ChMZTe2aebmMaQ6BFeGkxqp+b+tWsyQNzR1Ab2B9Zkjzutlxm9XVYG7
eGfZS/pTNfIlKBv84AWK98LMMqfNMeFoB+DEURlXD5mF3GyeJzrGUYArWxkcqhFiEfH+9pufjleJ
AuZSnH7kgWnqEgHLyz6TMfhU0qLGv/iq7t8NoUJQKMnanfAgno8VPUauteqhTtFMf3/kRQT7z8gA
tildUtKD6Xc9IVgUtUgsRf4lFek9JHnzxZIiFEc82GyRuaY5eXOF851koHTqVWCHjHc9mtHDTADn
H1zsJKZIkVuAVXvNd7w8nQXmCoqgYamtPBzLojCTOzOzZ02JOXbQ5il49U768LKFndvi7MFYfQzC
wnIyTc8cVc/yL9BDre2oZxetnaa90fXdyomdP2mxtFAJUf3nvGrYFC6C6kiZYiwDC+4vv0MZz0y+
BXKeOckYr3VzbkrR84fC1EJKFUdtxF4WQ5UovxiJEdpnqatazIbK2tz7qJv86Mo2wPSov7d6YR2U
vvwh6LI9e61ymKrBcG3f+tPJaenCf8uftFD91g7edJBK/StxlbWb8L5CLyzuwANn0i7R4z+xjqqc
pkM7U7LYcCK0XZBJ8Ko7o9UukzzK28LGgmpEKGqrtJJ1h+NVuB0RprzDawgb2Mnc6lb7VKJmd8xT
Ca5JHqbfx9ywscEymmNe9f5uqLF6s6uopgEyaWDMEQN+f/+/sSOtmXSiawSR2BYu9n9tGYPWFYN1
hrqIbUxHET1NsVQbsS04TSbY4C5N14CGb+xIYGGChEvjzYHYeb0jI6Q+C60wbTgYuXk/dKbmKlYm
HVLu0mM+jobjTyDfAStaIB37duVAvLElBVcNIRSZEZWJxSlsDHnUmiRmnwQa4sqp2jwVmv+spHm+
Ehne1Av594U6BwgzJIiHZL74Xp29Kowj0x4D+2yGU/YkWrl1MXGQ3dqsESMMjH4XW1Xv9GLUnLgD
HIpHw7hSWrgNlPkRaDcKQmWAh9aytIB2a99LRi6dkzzV3aqxEM0slHIfV3jCYDZUndQp0ZD3C8cD
BQZ7h11NcKjlMlipxL1x2bLoIK95wNGCWVbiwrjTByMvrPNQK8leJzTd2FGeP0aj8bGZZGX7r/c2
GG8Nawh2GSJHi8cOtq7eZZkmzlUI5L+AD7+LRC7fS9po7pNoRDHVNn+9P+ZNgMJn6WRhPGazgP0y
jsJ2q5p0pRfnWg7M7Rhm36shFiuP1k1FnoQenhiPCKJN8iwzcL2tGovkPm6wfM0l6rL5VCKLEmsj
qpGm+dGzqvqAXvBwQoON96yqw32gqOjQh3bzmJYw2TvKFGtbfVn/5DfBxeWFnMnrs37R9W9K5AxN
nbwmtGizDJLa2N1HHequSuwlh8YY5X2gaePWC8uQUqDAg61X+j0FwnFl2d/Y78hZ8QjMIhDEbsuQ
Oc+VJPXzHFvkbEYxJ0FzgMjefSBt9b5ZhtptMeXL9jnFxIMRpPEp60Ael1nQ7N/fDLdhDZVnKOWU
x/gtJOnXU4I0v6wOXhleDCkqc3dsYuVTqfikwnUSDPlmDvhQA0z94NKINl8Tx7sBhyLHQkKqzwEf
2GZyx+vx9SEv/c7uuosXl5OTF6q27VG6cYROX4/otD/0ktddKMzS8I4nuI+eXYJbzcQl8vThftYA
/2aYdvEh1lX/pR1lWuJNUp3qibcQIHP6FNZIamZmIG1a07M23ThUBzRhIQ5hbriPbAQCMrRo3Cip
OgwYY3Pl/bq9UgAKcKMQq9OIo858/YkKYrljrsjppcy9wS2qRN0LrC7dvESouh7UwXl/SW/PN4k1
gSriF9YsJLXY5Qb6qXUBNPtipB1OPtlU7zUp0FdeqNt0DHoPJQU0vZU5s7QWw5hlkiWTreWX0RzF
xi+Nk5ra0CPyadhq0aghazi0dIwz6UNq9P6+DOtffajKP6M4CY+iSZNdJurwrBqat/Lbbl9PMnRo
cFziZD83UVaeJlKTqll8QXNYczMfjce8yrVnuYDT9v5k354feqzEycQJjAbp7npxK60tBvxSs8s0
ZtlTX+XFj3aMSsB3Rb8PahE+K2rT7kJkEdZu2NvbDMQ6hQmQ61CqEF64HroH71BPap1cQhQRXnyD
C0KzINzKjTmqm6HPf+BxrjlEjvmvxvNM1xISsi416Jz35+B2g8/JGqxDUBaYJsrzhnwVQZS9Eeh4
VmUXCYVAR+m8FO3hHBAWpsi1XKxhsW5rMVyA6MkTmYEtnJ28rscz1DSJMjXNLpgcDpfGmCJolXJz
1+BUtzGE1T2XSs9BTyt5iwEwtZUhLbHDK9V7a0img+yhCmAHZMdZkEqnsBiIbKJe2xhJ6D/Q+0LX
2MR/xEgFOsxw6tHXbrGLNovquShR0nh/+m7jW25xpg4nqrkQvszk/TyRPfiDwaUe+uRTHVkQqnRf
uF1Z2ftOrTFUMSKxFnHNk3Sd9FA1MJDLYB75cwmKSXMhwsBLoguPZfzkJYp1yr2OvofxTZg/Kjmr
tqkUjXfRlHaPUWatMdxubymoYxQJMVz7W/td7N66UeXejtLkwvvYuPqIgFUfIKn9/tze3gSMQk+c
zQkmhrfmequMqWxNZmnFF12uAapgNX4XR4W1R8xtTY3nzaGIXGV84FhNeXkTBKY19G2SXJI8Tze1
5ZW4X2qfIwP21Psf9UZsZZKb6wjBcf/OQP7rr8KRypSMMU4vve9bO4XaAPajZX2wsBfciFgy923d
fpEsuFpjMyIRHA/0tNsecXVTD7d2ZvcrKfTtaqJWRsFg5sASXC2Jx2E8SJUepfwir7b3KTU8Z7Kl
tUT99qRAWbdANpnQDXlUF1NsKZ4yFkqfXqBphCjndiZ0tCHb1XmQHmy9NVxpACX//mzfrCvSqfQt
bIRt4MVYyz4VqvFaMmFyekFD7XdrVMGuq2MVgYG6+fj+SLepGEMhQUrQTI+Vnv/82Ly6SPFKE40c
59OlTZNwO5h2t6WaSvnbL7OTj/LjRsLwFXGTob3PWnqWba+vKaHerCQaMtzkHEo0/oBWLH6DOsel
wtPVS2/BOcisDtgSqowr5/JmJWdA0vydtky5j/bI9ZdSBiozWdKKS6dW4VGqFeNeHsbeBQkx7fxI
eIemLKKVc3P9ThFh0mhiXmcdberHqBdeDxorel+1wq4/+4Z5r7TRc93PLJRAOYdZ+uf9tVSv5/Gf
wRBYw68b/y5isfnHvFrLUR+bVMG95XOK5FCC86tRAOyo4v3sYITstD3uE9GYAJa5H/Cl1j/4yP1t
Y0syjjwy3d1kgozAHdfctBn2AkrQ1fs4bSooWhAwq3bsPipWYjvkTtFeZKPYl0ZtOGVdDytvxUJs
g28RiNGxVDIVEcBkf7XJX31LyJGTJm9qz2MhpadUiqWtzx558JISO68yVLf2COZNk8p0m/tUScC6
1IjP0BLRjcQ6N5aK4byuF9tMRB1IVd7QOM3is2wl2b4t++qRLS1OyWCIbVP38YtEALsVJSRPXIQq
XJpD6Y4exp8hsod9mXnaRY0syA0yyGMBCB+k/YBBgpJZ8UlHdupO+PS7p8DAciGRCxCdPQYiCnXF
95f5ZpWZGWAs89aao+Al2z1pemUshdWeMQQJtpHZaJuiZ6j3R1nE2vMCEOWxacmnZRo5N4xML0jt
Rvfk89gJle8fURcbMt1tu7z7Mo1xt0mn0NiVlWQcvHC2fGnGkLAHJ0+V/OO+xkN7V7UmyG3NKlZ+
3e0c6JSJiSPYuGhPLTVBhSdVY2r2/Dgbgy9dGRSs1LFNWJmDm9PLHMx6iSB1ePboM10fqAxNeyVs
Dfkseh86HXcYYPi2gk6lJx9oVfOtiheIraYhbc+8lN9kFcbhJI2Q+Qw530yoHTpeIRR0Q4z4kTZD
vzIT10XDeZkon80lBqSqKWObi3dZD8JODoWknOPIMFwyM2CpYQ8vQTE6AC7ZcPBKI9i3kv9L1ByT
92fo+qH6Z3SCKRpjNL7n3tP1BBVeHki56avnRAzRqbXA4YQ+NcoU9a+Vxbhdi7lbT6WOC1VWSHuu
h/KaYsIXLNPOJBMpHhmKh4FNkjlagUh2Sli+MrGLxv7fbyOFJohDTg3vA3MxoEbXd+Cl1yjRe/rX
MdW1o1xpxQd7huEYVBEwnEeZh8a+dpSkSXfUKvV2UxvHT3FcDSshwVufT00BHA3aEBYP5fXnB3Is
hUyOdg77YnQpgBubgQRoo8W4iGcthjD/emXZ8ZS/LXqKJAvzCXx1/6pZg+BiiYkUF7x3R1zIHsJV
+1G35HRtpudH8L95wT8zPbfg5L+8BkrP12MZXivSrmUPY0hgfZgoDLtdLz2bvW9uJ723ADgV8kW2
ImunJYlyKO1KdchSRwo11ScVUKEb/dD2NXrmW8lQUsh4ytqD9OZv5IyhQw/cA9jJ9W80kzQoJk9X
zn2n6h91LRse+jpPMB5s/Z2g17tLoxxHjG6Knt5fiXmmb2YH/J4FlcCgj7NYCYmMydczW+GuU9Vd
H6v9rhIYaf3rUShg4DoLmIn/iPmkv1pvwwLPOoWSfhZNoGwiQQG1DpJVXsTtt8zWtoA16CMj2LI4
U9YQRFgIJoiHUavc6nn2qdK7tTrwG5fSXwNV6jBUv6iCXX+KIlW5IvrROCtmYB59WfIPeptndyam
Ac//ftaQlsPoQOFisrTF2owxkCBtYqgmCzwAlLQqMy1tV178N/YeNdtZBBXr6rkZfP1BpF6B2VaD
fg4JdPaTb1n7NI+M537s47sxLwaYxnSqtcqW147m33tlsftMBMCJyikoguxY7PsoN5uoA/F/VtrB
ho3hSaO3jdLG/54k7HrE8TMUQyTMDO7CsIs+V40kPlK5Kk9mGoqfhMTlQ5GY9kVB+SBzpk7xvmMd
Kj37mlF8aIpE1Ci6WbtGl+mpR6UVek6WRNMPaHcRHDNDjr9PzZgpWxMwpHDU2KQuQLe2uLcn1d9p
ZRfxCPRKXGyiQlTfkR6mBCmFhrjLOmFsUa2ClyoM0tGx9YrAbaYCrzG7aoyfXuhZP+yyqzQsmzSU
gHyjGbX7IAhVR8soZbqJ0eIsqli1Wd5VCSV0LLsr+buudRa2d01hbIdp6A8IpEuNEyt5mbh+ENcv
o96EL5qOCw09vNx78rT6IcjjPHEabcRVvWp06+esNgs5pKj7LQFjH+6jyadkHCl1XKBCkEd3thH3
9sazQ7RYzExp8JfzIE6UFMsrZ5Az6yumMzObqVIFWtuhAvhn1IiVvaSrp22dDGjRlbmWPJZEYvui
6glhylqfmk1rGdWliQU1qJIOeLDry57n1Bi87PuUgg5qaI/5x6xXmT9PG7Vf3dBQ7CKs4/KtM/Ox
pIUXQihps8rBfRDhldyOohkQnMNAMaZADg+q3HovHdMP+yjOurPfSeYfu0VzINSi/MOcokAs50U/
dn5W/dK8GcevpUUeI1HQqfKmNr32s5pEQ+aSlzSfi3Lq432jNO0XMQjjEKmDoSCzWFm/4iCZ7rWh
Rv22KKyG2CzH630zNVlM2B6OAQqGIHGgfhll4hQ6YlZ6NxW0o5FPe6rSZm+Ng64exohkG2ciT0tB
OFfjl66UVMuRU185Jb6WD+jUGGDY1cjHpANb1/Kryn4kR1YwGZ9SxSgdS6qqEDZuUf/p84F6moJM
ZLOR5Um7CLRZ0XWZJhzJwcLeN1g8xm434pvs6uYgPqhN4TmYlARflDTV8LoXHWbITRa1DuXr2jjm
05T/ef8mu86O/77BvPRAAeieyXPj4PqOkaZO6ihjAqPjbfk85CPwNrscME4b2PzQiDx/22Z6uHt/
2L856eJ+odNOLZ8O2dwrW7wIiVUXQ+AZ3hldJ+OhDL3yYmcSJL3OqP6UleGBAsEh2aeR5xZ9W7pd
onsHP1X1Z2GEGWIxUP3HktyPIylOca6FKy/jcmboJXKLW3QudZPXd5lrtJWnankWN+fY6MLH2K+T
regiy9GnGi5XPAsbVupawfmtQQ0eZMoH1BGp7l0vB2LtgLDatCPatXA5Vi3ZyX112srBdrR3Vpf9
en8dluHl/JFUBelRzotgLKFGXaG24yCV3dmbyn0lyOyHCNWCNleqA1CglQftr//U61VnuDlxm3uR
lD0pLF5/Xqln5qh1Rnfup67f6ebUuAlo1g/4KHeHiJfBqWEhbzU7rNCnibxDQI6HIJqmOlERlW5D
6xovrsTe8sMhONJqdCTA79sgjOoH27NGd2rHceU1fGNRAC3M0cvfptoStqAndW0HRtifY3U0kezR
xZMSqAqHPVMOatl626DX1rB9b6yMNkcyVF1pI4OBvp4qKi990pRZf7bLqjyMQpIOHQi/DajT3o2a
Ll0J/N8Yb8YQitlhRIMysoieujhpai2oh7Pvmx/DCPs2L/YNJy7sk6+P1cpo869fbAR03AQFqDmL
B5Kw+DoE23sqVMO5riQ4wkEAbcCu1jKMN76J76GYRPRO8W9JAO40YNnxUA7nrCkxgDXG9NT05kee
g+aOFH3t8L45nMVaIcipAGtb7G7CNdnyQ3U4T1GVonOE0pMBCPo4SsUvCk/5yml6Yw4pkoGnIUqj
8LdEL+ZD1/felI1nRJaCHRDlfJdbvvL5X98QvA6WPev5KHMD/XqlEPoQHnZL41lujO9G0j7Zavfb
H4ff1tBlK7n+3/7TYlsA7dW4jugqYz6xyEb8QFhDAWbknFo44qpxlG5gIU3bLqr1/WgVwaEn4tpI
ogsxsAzRC820wbWCzHfqJNScQjYCNyNGeH8OlpkFBTd4MCSolOfZq3+vtVdJkh0mUoXSanuW/K7b
FSLSXPRmxEHOefLfH+qm/DCPhbTIDMWEgQOW/nq+aclhxe2J9twSgm+AakufSlyr7vvCLLZanQNV
0AYQoDYSJ7KtjKdBr4u9NxXJsSES3/+//BzuBSr1tIHogV7/nATxYznXg456gFQeJ5WnF4DGTJDR
h804UXuqu1wDeg9ST/UGlG/bqXRbJasPYZv1K5Cpm1L339nBgW7e8XPwsJidostT32okysPgq+/k
DoaFMRDK2sAQXFNFfVQP0mwvj4nAjSbsHofQs/elQDzDG3tY9xBHralJ9zYdXEdIsfqhnhKxNQpD
emzrLDlNiQoXH2qaA/BvQOoaKnOT5P0KQGj+odc7HaM86goaq23Q6lnkV62ddp0ECPSsJhP8rdzW
HmOdFCsIGnkjAttzEloId3qkn99f0YUkOGQuNhi0jPme4m2hHni9onKnVbzQeXfm6kD7G5PVT4BS
CY8HC0kfyF5uXcFi741y3Nf4LOzH1P4aRp763E5FccmNyNpKhISO7sshakqGtLFjxdhWPa1uoUkS
XASbnWvotdtWgb4zy86DY4UG82QH+WeRtALNDo2+FlbkGyWo2jsFxOFGs4JpW5h4ijbVmDxho1nv
SywuVuK622tTB5Cl0tCn/6VpSzBJHDTAZftwPBtiRJFAy3sSz9BYWd/bK2O2zaFAOhMViLEWuftY
5XKfhuZ09o28xbC5szaAjzJcrXtp5cp444Mg3IOIoI03h/ALjAJ8UzLmRpbPLThOVIo7RBJEusZ7
f+uD0ElUZ7A217MxP36v7kCfpiyZeKycAbwgfAPrCad2+0mkSrt9f4fePqPgo0Hf4iJJHEJsej1S
rFkV/Y+S6nunHORYKR1TSZ+L0TghvLGm5X97DmltKwDCgGFS4Lu52qnsKpVXa+fYjC08z0fZwTOo
epAV6nteE8mHMZfzSyJPazWWNz4TOB4YauCRNNaXEzpJVUsOH2hnu/etT7Wvf1cCWf4lhTbSu5bV
r9zkb6wfQQlAYzqtFO7FIjip9Uw0hT9qZzmVFRcHA2sfCiTCVclsP7+/gOyIm9tNJ+yCY6ezK6iS
LZZQMQe/GiPPOgfCv6vLIhPbsGr8+yanWAUfRLc+DVFTx44eS+Ilb0CNuL3SxcKZejM72aoHpjwf
CULbRifoJQcyNOoDAok1e8izgLxejr5SrvU/VxYEjUOtK5Xiajr5qxPZBbLEbYooVokDNBoU2YAq
nh/maKOHZtZHW10irOARhXW/EVWrn6w+tj4Cf+TtUgsstOk0npsmBKY4+jnVXkJVIOnSoait/KPl
pU0LOSEwoKqU3ceiT1Dz8HsmfqNSl6pdcwrUL2auaMPRGkblS6CXH3tjiKuNoTZRAmDof5N2Zstx
JMnVfpUx3edY7ouZpIusDYWtAJAASN6kcQFz3/d8+v9L9EiNiqq/UpRmppvTRjY8Y/PwcD9+jpR8
jfQ4anc2rQaN63OVJrBVjmDoi5Bv84da2s9t5DB3J024RuKH53ArN49GBBSfnMvYqVc6V9jnlkD9
F+Vo6aEf0glqLKvwnscxdhze7zIq4CWArWu5zAmngqCDgxN4vwWLbgUmvwLc76wCcloKV07S6G6Z
O/BOD6HRkkqJSbmuYrMfHsdSJjFnTGEx53D8+KZF7BA4Yx5/VdpR+oF3IAFHG1iBP03MKyWe8Ptq
Yfa1a+RxMLiOGqXfwAeRi5nznsYqHyfpawYE9HNV6lCVmWaoZqhHOzaIoGqqn0nf9iDfgU59kuXB
v2kkP9lVo998qmV7+qZYUl/t6iBTCiZJr0i66f1k7mygnhG0mmMzbMyatsznbApL72D0DkIdpG8C
RM07c4mG74wvoXcGPAV1Wm5ZsZ6hkHsu6KCZXrKwXjWWWVyhV2Vvm0CTtiPnzKVwBVWMHC0c7dML
wCB7P6Nq6WJCJl042mVo5MkQSM4LFAPV1SjHCNtri70Rp/5qbncl8TpXRIG2CWe60CdP6vJGeiE8
a65hHqh3ap9L8NvMggmGvhQJnzos7BH/0uY5P+BE6ZI+9wIrtDvppbDBLXs5pDZdrd3XNBlul/zV
ibvCFOUuGp6c+SqYh/7hblM8mkOHypJewtoKbgJHmTYKGc21bDWUdkpNWvuR4z9FTdgcGr3JfvuF
n64do9fWkVlIS21px2jLOUKbPwe5FuBy1FfFyg+VvpYwQZVeKrQ1101Qhg915Y3X9AQgWKl55Zaj
H7iT7hvXFQQNK5vdvWqmcCkncG5jAfzkFuaVSd1GCGKUTIpDX/X9116S4nWrTyQq4ThYyAWcWWju
YB49IIDohBDbwMhSV2FvNeaLGgT092hJsKlHVd2ZBTRdl1f6zIAgMkADEfaTuV1aCJU8wxyl3Gud
lyhp9b3qZ/G6QLxtYUACuOp9Ac05jYJyKYJ55HCO9xMU7rHdxXT06CrafHILAcSQpvUWFzxuVIfC
hZkF6mbye8Wt88mAEGKUFsqHAu7//SNmxAiiAkS74NiEl1tUVnGs+VXw6gUdWP7ayrxbXjmQLaSh
nvuAF+ZrUkVrh6pIWzxPNNLCqWdJ9rPqSLSIXJ762QkdP3jmRhfaTmjQRwFSDLuh5ZB9L8hparSg
8FnRX+WXW3UqjFkexQuRYEjaRr6uS9/x/9g0RTrucptUIi8fsTXeV+1hyPCbL5ICRV1IzWoFVN1Z
1XH6Na61tyHXpc3l0c5ZkePRQjTgzPQAAIi5CoTnXSS1sjnN3enlMGpvCVDgubOhLl8CPZFAMHjw
qFBCQGBwZRqhGq/yDJTYHz8MaF8GuwjyFQAjgMnjbWjmrROGjUp7sAy9td5ENUpgdB9cHuqZpM2x
GSFDNJkAT6IUM6VTUKkyrcK1cB03VqkqD5aUJod4sKvnNAEHq8Iss+bFYrlJHAb3RWXS+NeO5WEs
I3vhCSZgV+cTgCflaqTorHJfiYvQ1p4ytaEMa6Zq5lv+WHKnQ4kDDC8obhNzcjYxLUnrMEyrVea3
CQndafgmqeVAL3IUrRW/9xcen+cmi7T37OdAeUJIJGyMqnS8ye+GucVF63cxLSkbb45zpWSEC2ns
KLlkqAU2dv8Ggtg5FHpvrokT8fkDpDu6XSdu49j9HztG3m/vVSDuXAfndbxVcs9XTSpMlIE6rXdJ
l6brgla8hVPxnt8XjgUvxzlY4WEAyES4UIKU7sYhLOgjkNLos1RO0m81VItxE5ZKIoORhxAqoJS8
9lttyiDVzdqdJkdoNRWBFjmuqtfOg0O591ECLWKt6yJEISUaZEi4vMFayDad+1yIBpgY+lvIVhuC
H1cCzzKz2I5etTG276eJ8pw0xv493h0mhQmAjGZJ9RMCrOG1MRIwBGOXXusyPLyxqdfbvJSLnWzS
w2y0VQQtZoho4ABQYeGgn9tV5Jxh/aCaBh2jSIE9WqS6AnWwX4oRCmIpSdGAStQSovha+uEPXvcr
GCr9a+4nDRTdDbG7USNDQFqqmrkyaNY1cvI45Iv+DKo+n0EcLkAqylaku6yTpqspaiU9GpyXJqaV
0sj6bO3rEmpJuRMs7GGhWeMvWwRx75laaD/FQCKU0GR32sl7KWQ73ccqfMSFXvcr+ijMTdlCVhzl
6C1UwTjtat9Id23i+QdwAz0dy6a90yxYVAcFKi65o0uwzoLgOiUb8VS20MkmRDDPXWk30NL2MogI
mZ/s29HGsVrEHv00ebnsWE+DFUplmg26C6A71VnBrxZdkMvQp8SvMeCJq94K7Gslz79fNjJv4eMT
OQO9iDUtcOdAS4UtruueMki9HL8GAyJ/gZ8aa/Ke7bpS7HEpzD69FAH/UBZhG+AEAOEeOxk1CrNR
8r34tVAC0y1bWV1LUVbdVmnebGTOxpVETHWbF1W1lrRBvra8oSOl2CImifva+FNqHmi1VDZ2atZr
y4/8Ta058ARTHvvky9NiD/0c+AuzQ74feBoya3AGiKQmpG4Tv8im6JWw0QTw7IXJlxQeN9V1+q6P
Z7hJeQBbUbwaLVexKztxsu+qegAgo48tzT16sS2GPLjtvdH7bPSWh3SQEaVP+JGBDKgxxS9d4DmP
fVrEd9KAH3KnkaTFJlOL4Im+CpnW/biEl0ptNe82crwyRfusgfPGr+vwO/nNNAB8GbJNGpLuCnNs
rp00HFYWP+LajrO04bndpZ8q3S4RsYOdtlqZzYA2gFOr9E1xeBUJxAP675mStF/l0kdkKkzg5Frw
U+emkxAM/w9odA7EjzdADdtWwrUYvRqZEqCWm1brgqzUjz7Ogw22/xSFP4PnAMXDBkXmZYaVH9uT
ZjY2RZciGn9Mc62VELLaMCOtdL1yNuo4DAsP8TOBPyXNuQBIZwUeSESv54NkTYUSNTB31CqJm9F2
XoPWGj93fReUG4uC/x0N/TT+pkkiAfmRQ7h7uizxluj/BKbQ2Rk6JLchNaGsT4XBEQ42PxH27FLq
XkmsVPtMl/XPud0726Ivrk2ah66JP4wH2gZkN7f9n2UAdhvZjGIrt1W1nxTD38gjR80ZlJ6YOa93
pEXRNuynb7x6loSATtwQAEeuB9AIvM0UQxQLsQGWD0nUwIGQEj0i7pXHk9un/4qI/4hi7VC8ZZ+a
6u2tufte/Pv8r/7M0fIOobD5z38/+qe78GeV1/nvRvxTR/9S/Z/vv+2/5evvzfejf9hkZATGx/at
Gp/eavJh7wb+9Sf/p7/5j7f3n/J5LN7+499+5i0IXH4aycrsI2na3M5/gWLt7ddb9b15+/WPTw2/
1P/If//jfXTZGz5C/Dl/ka8ppvZPkoY0ZBAQzoB71uxfDGya9U9uppmxhToKR4un5b8Y2BT5n/OL
lwoTSW3+z1zerPO2Cf7j3xR+B+ZRiPhA7r8DXP6Ef014TvIDiFLZtGB06A0232OBDymbGUWWOkUW
38l1uFLsZuPHktvJZA9T1fWdzx9m6+Evj/+RXU24iv+yBgPSzC3HfSDPju2DtSkcFWmMuvgul7qr
qtWg2FpI+pxYoHyjcFJNi+ZM3smCqxq6sgRQl+p3mierqyDt0VQJkyWZmpNZ4+alzDHjmfGKcEEc
jyO1Lakz7KS5K4wEqdPW0Ddllba7vi2CTTmRurVLRV8Ko+eo/sMtSlaKTAsGSRvOFU8R1NSEWVjk
NEPd1URKt4qX/S6sMVnHsPBAXN6PBBuIpNPZG63HiaNKsA/VfNaZi/pQ8/hOvoTtp5FZo1DmCLOM
rHgvUfmt7postLf5hIarp1XKFym2/Cuvb/yNk6j6Vg81b01TITW7FMWc3u7ydSl3yn4Y4ngzJlp8
Yxlzf39IVIKAXQFRSPclz3SkkfMeBoCytXdKCm7MDU29uzEpMT15CCIFlKfzhjjCNm9lqMweL29T
0en/NdPEc3OvLQdDRPMldkSARRf+HYFwtdWM/jUH2ORygslj+o2/jeCyemxzuuhTzwruaTsG4NiR
GvdAX60V2Lo2ljp+BpmffyEnPz54MGusYc+liAAr7P7y9wrxAJ/Li4VXJ9t+JiQRCVPTbITzAQ9z
B3+FuestdIsGrjWy170DxSglxsv2Tg8Z7Xg8O3FNXNMUZo+3v5HQNTTFengnh+FqykIXfpf1ZRMC
1yhPr7nl74MN4YhpjdmPUISHd/UGNdTONbZwi679jbRiX7jKStuoKJLma6h2FkZ3OpsziQzAQYon
/E+MrgpZMv1hMsK7sNlaU3AbZtR47PFm1JfQW++VjONzhCkqe7hzQitenMcTqTZBXMWjGt41W3MX
PkWfnUN2a16z35Uv0W3qyrvsdjioO2tbbOmBfHPunMf74j7fqwdkavR2ZfzuO9c7hAuzP5/fS98l
nO8YgGFY0s9wp/U3I8StRWZupKpBx3TaRqHlBiDJkXm6vOQnuwpiAJrSILrGr0DiLSSV9UkqVa8N
hzvger/1eNwZtEf96dq+2+AFApiNM6PNLvbDBaS0dSFnWjLcwXHvKihpGQiwd/rDEL9dHoyYNiYN
Oo/mb0tc4B8tRVEA3rrCkuZOa5Szr6L1T2NVrerD0mvgZLGwRIBKlyE3OX3sQirMp2M+MT0sRdSO
NK8HiU7v6fi9m15DhC2SWXTHWsgJnlwA7zbpa5qTovTPC1Gxnkya19GuceckpJeAG9PGtbGCO9v5
VCeo/ZUL1/qSPTFwkBrN6RTsQfyNcG1+103Z1ld+m42395HNUOMFg+c2I4GZzvODcItfjpdPVjtr
KM18uFP6YNj3rPbKSuxpYTueLJ1DmZatOAMdSbQ4giP1k7xNeqMu762upKRMrwHiaA4NIXTHwxMO
p04e7KHLWXg/nszmu1kiv3fwsCz2x0+0AepDVJb3khM+ylK8bTz8uFVvSjX/Bomg6yOae/k8nBkp
qF8Is+ZyDoA84TiUlqTAzMVIS1pRyB7tKd1tawMWPLlaeWr62BrZde3sL1s9ceW8gsHa0PoFDpD8
o+Bf07ByGgB/432oe2v6uzdetbNQC4mK7OdlSyIQn/M39/fAqKBwyfJfYSntPKn0QJu0O/1OOujX
/X18TaZD/exxWQUrZUcj9Ua33BZtO2NhOcVo9C/Ts1FFd+i4nOf+g1Mbcm1UndrQEP8xV1yba4MU
78jjr051cAny/8bcnMmBI5lqkBiGOl0faoMvaXe+La+i/gHGoV3SjzfUnmK15JX03++r/8GL4X1s
H4wJK2iGkO2FxbuxG1v6pnhPf/rz5166+T8cctA8wrKpVtFooQyLb9l77abNJxN2RXqQL1sRnuVs
DqrhBOz8Bcf1Sd/ejKkJ1TT37zMIpLZZWX/Lkzi5isZQ2162JPotLGGFAJzHI37FEi7RHCRAOgVT
eE+vUXgXgFZad4G2lNATzxVeH1yxBm+IOndYvCf8P+w4XxlnvOKYHQJJg/QusLXPU1coP8IABftS
Tr5dHpTorzA3k3BCuMfuhiJrHvQHc3rVRcEEpeWBBDgoluDQp5pLVmU91uqnvlCQ0Fo4zmcGyDP1
fbl4lxOhHVssymAqo7KrD5qWoE2o9HvDn2TkT62bsrMW9uDJ7mB4xJlUczVon8ivHRur8xwFBq+q
Dw3uWNf60Y10GKcd4+byNJ7sDS4boFxwxc64QK7uYzteXADQ1Or60Cb5TdjepLKz+79ZEE4TVHRR
jK5OfSgtIGjywc7iBedzZq7mXge2sUp6i9k6HkORd5ba+U19sAjeJPlarfdSuESPIFY85wTLRysi
eUOq1JPnxFjRn4uDJbvTa5yvpNp1HkO40NzkDTmkfKnMfOLGBaNCbArP1ZiTwa8PoHnpvpOUjUcl
DKTb0n1x5jhxdqFWAn/K38RbsXaksrbn/ZYjV2sO+YPuST0iboHbQyElNUrp9t2vyztDvP/nGaUM
5uCuiTrU98rbhyMc+EoCzdBUHexxpaIscq9FVzXMGz6ShKt6UXTynDkgEpBvgE4BvCGEG+bkAdsz
jIoFNK6KB39yna12M93Ed/5u2sV77dq5nr5Jv3rg7W/56+WxnjtnH40LzkOvUlovOozLtHpq+QNk
rOvLFs6tIPg4gBgzJbFzkn/y8r7rUixwn6wDAw4aKFg13wjxHNO9N2bf8ixccMJnDoUxuyjaBaCW
If0l7E8SerbaaVJ/GBRlnUzdA6ArVPnqtYIqWaf2pA71bRV/G+R4Y+aO2/cGfSX7yyM/Pf8G2Xiy
MlAdwSoltnPRP9KN6LFPB0XJVhY6J82wN5yFzXpuqNw4tA4CGoPo8iRarewhZOrHg6K6aDY6ykrX
XPWn/WW4793yR/dSPWdLlYbTK4eRfbAp7JpaiSHJ6X1GRhdOBR9CSvtsRuLDWEI0zZv/4+ueVDMN
KKRXiFTZPGL9sJxCMpqFMh1SHA0CXKWb2mv1l/WtQ10rXde32vO0RIB2eiaObc7r+uH8exCg+LE8
Tkh6gJoeXotmif75/Z17aVjC9aYp1O4TgCkHjVSRdlPeDa606Va8F2+kvbQO94Mb7sbeDXM33Fe7
9Hewcz7b2cLRXBqocAXWdeHzSBimgxOE1+pwBXx14Wn6HmCfDHROkcyANLoihIM4qVbc0qc9HcZr
mb7wXf4S/OqqfZADwXb7XfLJ/nSvbKRH+afXutKj9BjdVy/x53LtbJCLvGkXwoqTVMf7fqIRFSQg
kNYT5uuJLKxVGql8iF/IOpCaKzYzYc8nTXKtr0tPurNnE7m1/7YmLHNcwKwNiQrWfne/DG1vlDun
Bv7n6j53mAv8YrzKw6238BARCZ2ICdjBH+wKC6sFtt5qPXbT3+GTsQ22+jremw/WTfApvA1uptKV
X4eFo3rq52ebDj0chL70lQvRDujyYPQlbMq/des27q7SfaJ94rLWFgyJEJ330YEVB9PJrpp7OI7P
Z1saObeWOR6GL802/G59nn46N/lT7Lvhjfw8VmtaHOBEM0HFf1liTj93ZOYmLko2pEEgfz22bUie
44SjNx4m1XQHaaVOS1HjSUJ/XryPJoTFs/SksICsjQf52lhDGbwdfxe32a26q6+zfbTXd/FVqW+0
+yzah8hPLgStSwMUAvyxD1I1rYLpkEyJ5BaDtC3bZImf76wR+HPn4JishyiJYCfwlGYoFBwkneOA
knNdLsQ15+7emW/6vywIw5BSiByKBL9TVy9TGN8ko3VVpvLV5Rv+zD1IpgguHqIbsowi43cYtvCV
zG68de6dcdv2r1W2oTHhspV5wQUfOgOYuQZ5DoFXF/b7ZJdRHo3edO/7+v3ob9voGabux3G6dSR9
c9nWaTA6R0sgt6gVwj8lvrvsKRqVyMmMezVy4NoNngdnL4c3judRoET6usnWU7eUcjjjJ8EIgV+Y
OZU1SlnCapVj3FRR2bZQlyhXxTTtRzQnPFv63Ur70Wo2aWNukizbdtWPTrXXcNjw0lmi/zxdTEpo
QHdRgQCNetIkaQYaIMNYHu5pxR1v1NHakvsvV2FZf65taalsMVfFj1d11iSgkDIrE8zlMOFmLKCO
kfpB9Q8eT1F3aPRNDgdLk2R7O/F2Afmq0YsgmQv2tv/UVS1yGksg6ZNDQkUHXCZwx5ka/YTzzusi
yqG+7tyHpc0Z1AsqJ0bpb/XYDxcKwmdNgZKxQccD1hOJmrSsHPqQYP3eMyZjkyQwY8q1h8J9Xsd/
uoV5ab83eVoU1eHJE45LMjRy2PryeOgnNMmpBA3BWzg8w3J8K6cdmpKHoFkoMZycmtnk/M6fMUBU
yASXrZeaWgEkGA91CduOkV0NjrIOde2BDMpqVJv9WE+7qV+S7pmPxZFjmLP+cy/jnNmiWV94OSLK
ZCWD01eHTi3V1Sh13Y2TeNNmCALVjSL5HuoMZd+ZY7697CXObF4sk3agxWAWohLBEVS8gEEmZY3l
eJeH1pWBTpmk8Cz3jeAHhZ2NH8nbDoZRQ911nq24JjDnyx9xZvTMKdeHw76B6EFc57oaxsAqq0M8
STLkPKkeb5LaKYBzOvUvhC5RpGwK5aFTqqWshKBVyh5GTGjufoVGFzZiXplCGNAFchsnbXWoDCkM
XMeUkl1uxc7BsPLsTgE7emM5wYRy05iuCoDAbt9M9Co6CkkLy0EUcAwAGAIfniqET9Ag0JGehJw2
zCN/NdGgt48rc3CtIi13l6ft5O6dP312cfCbq3Na/PjTYY+YgirxqkPYO+0GvFW4HiTTWTgRIizu
fYZI3PHspciAFWGG9LKYhswhQxRFDmFSoxQb02i/xHGk3HQ2EvD6ND36WVKt+kizN5FdlX9Yo53X
CJ5hYLRgmfhFCNWmMIPX1JPrg9kV7X6qkmw79HayMJ2nR5+E6HwIaC2fE5XiOB0gCzaUX4e6NvUN
HYrp997LnJU5jv2nOIlbuGva8Mrukv4+L/Xk6fJqnjsEnEMgj7iduShwvJqV3pdNCzL20Ee6vjOz
kva0vNN2BcU4peijrdmBI5V0aVxdNjz/YMH34M7nLhNMs9rCNrIlDy6nuDfv44YKTuto5U6t+3bl
se9XUiRrV1Xs/PxDm/ROwHwCNpUL0+T8HQ82paqlBJavcep+SNJd2HsrmiPXSvLS+3/Gy80JF2wJ
4xv6LJXawlMPDqq3sa3fOFN9k1tLRf6TaXw3M1caoUmCt1zYpPnk20qLtshBN1zzzSfbOLrKXft6
eeJObl/BirBLYPpuGjkiaurK4SrPrVXYXQf+tPC4PtmLWHHwiOBDoE0hhXq8PLyNYk+eoNfoq605
XY3a9VBx8jdK/tAsqZCcBGskLcHI8+Sk4Ufn9ju2JTVjIifWwIi+0PhgJBtIjLT95Vk7OdqzDbjK
KciCYAQSeWxDgY+vbpi4Q6A7o+vV8XOMRrYNpmTS65Wn5FDWjeo+q/z1ZcOn1+uxZRFeQnKoVSan
lHkf0QfT5uEVcdJKmn5WafiUyxaMD/VaNaVNAzK3ldf0oSyQcs/zd3S85y8AIg3iZyZrFSMabnc7
9odCOThWsrUkfxM4ryNN9G362Pjawk1+Gv/P1mYvPZOj0JQrrGZFcIqiTKkckkFZ95a5K6JkUwfq
um+iF3344iXqlyD/ZNAY3kuxO7UQLOXJQlBzbksRwEGoQdlJedcR/pj2y1IljyM4vg5IQq/r+puW
hq5V/5LrJfKOc/sKnAYRFA6LZk0hbJtix46qqlIO2qcIqcnqWxne5L8S76nUD0B8Lu+lc6MCKqvw
nuEWpjR5vIlDWRnrOFa0AwyZT9Yk30DeeNdU6ZcqthbOyxkvA8Hb36aEVRyicAidQdWo1ahPkIds
22ZA33yJBvvc1pwfLYCUiWSYw+MRlSncDYgq4pkhU1jRpf3F66AtaPT2RYv7qxKhuYU5PE3J8DYl
ypOZvrllXHyfov/bQoNSNgcZXtIvyag0blchD6ipwbjy07Ta4w7fEjm2Nlas55s+Q20+6G6hGMpd
T+aq8sJ0PeVheTei9nBXxPVPCEbDXWjU3evlBT9N/kGuBrhD5lJ5hyUKKw6NqKp4TdJwSyK6rtvZ
19Jpik3eoD7pV7hknVD0pqPh1w3kRt4kVtFtxnJqYauBZaOF2M5NWyi38sRRt5c/7nTtZh5Arglo
qogaTKHkX3E99EWaEC11Nu0YTXQbQRe07oxh2mimhNxpVCw8B98BsMeujGzarHMIUBNIu9hn4AQq
OnEz3pV+HOubb7fBrz5ukk9jD1O6Sya+/zakmpOvpilNv+ZtqJluE0kxaWHqN5+G0g7vbUnPajcH
TVq5I9Rcz3ESSd+KUlZSnj0WuGBpdMJvWqhMhduzSRzX91T1MQoaGWhkoE7XfdQYj3qhSvWqQlDY
hhojCSL4vGLvsw0nCj94UCdYWU2jvs+kgnSmooTxV7LnY+TGtmR90yO1f4yVMYaeqmj7H2NtUtnt
0ij9LJPWBq+bmN0L4JH0R9+3VedmZeofhp5yxsKJEL0KJVkAFVzAsyA3/QJCdCQXfg1yxCwPuO61
P2xGFS6noFmhZ3d5w4g+RTQkHPZekvtaKzHU2jIEbLSGJQfHGxaGM3/uxy0iWhGOTEaeJ+8yrBgy
GFq4LWgRWbjTxRkjQUDujjuOBiUoRsVUIaQtSpMpUXdI0ujeDyDBDZ0IamK0T9KY7NrlaRMHRKkV
pCOnDGUCSNxENoIoA8JWJF13CAMyO6Nc1KvaBu9/2crJRUZ6lQQL7yv6CCFvEaatM82hU6QQkEbQ
baq6D9yusZ6asoeUUHPHbqIcaWcrKKT+cFfwzsIwFPhwtc7tr8JDwO7NocnLlMelbrp5lblWGbqd
vTA8ce+9WwEMQHqD6eT6PL5oeM8BYtMykhxSt1bbg62Ebg6C5/Ikni4VY/lgRdjhUejRnWfmPFOj
BKI9x3ul9rAkoCR2C1Mexsr8RMQSTygxh9waUy8HdsQ7sfHWSWQdynxym+aNOu4qngq0RfSrwunx
XVPAjTW6mjYM/E5/VUhLR+F02xD7UD2m/MZ3US46ntcxTZAX0L3gYZCSVeaYMPkW6ykGIqU2K8/Q
t2XzSJfiwpE4uXpofkEuF4pskPrwOarHVnUkPUZKR+EDAuSGsw2HawPGJX2fvv7penK1kXqYUeFz
gldYTz2takXNpPAhURppKyME76aGupT6O8mv8MLi+TPrVZHDnQGOx8PxzcQKE1oOD3TDDq4eqwoo
n37cdnNLag+HMPeWTnqn/l6PvFjCvFgC1okbly94L3wQ8clkwESh16wPS3ROlebQAb2G1ynt4d9O
84WgcsmK4GOQ/APfnMvNYXDo204B+Ft05CzsjXNGDH0m+4QokYBc2BtDT2vmQA73oPkm12YsZ8Wz
hEr19vLWEO+Aeca4LKEghFSYln3BjEXQY+ewFnMIrWxLi3qFeopUreniD7dlXZYLDuxkWIRYkKQR
8kCIMVd1jveIVuiRkWlKefDNDtf8uzSeLw9o3svCvYkB0MpshJluRjjJxOZmLnf0QyeW7zohcQwl
ouDl/2ZE2OlDlbEDIFo/hLTqR+VrP30qrSU6hfNT9fdIhKVBwbyC2pIIQMm/wezmhtPoXh6G6PWI
MY7mSriz0jIwoT/XygN0rsM+rV2dgxpRpXa9ZvOHovMkYgRr83g/YFiQgrUTQFblIdU+z3oJeX9D
AmPh2IguVTQiuDqlQN8gmpe/+Ml4pn2pwyDPC33BzNLaCC5gFoxpaEmCMKb7oQE4DJeeCEvbeB7n
h8nSQvpXkfYrD2hWulL6YBmfFfv35eVfsiGcRVq/0zBKsOGP4IHt71r6YrQLGe8lG/MW/DCOMDcn
a+rYYlFKq5kCNAu5yMVy9MJyiIDTfqqjunAYSWeHtNUHbqkvkcafOMrj3SvC95KaQRSlWh4sJboq
rZ62hEOvwoVc/Li8Kmd3MLfnLPNKf6gI9ZQbiLKMimPP02JjU6sx+m/WqG0s58n7Q3rYv47kB1vC
abFD2i+zfH7KVM6qtW6V7tlMg/XlAZ3dAh+MCGelkuQw6dXZj8GBmWhXsi2tlP/N84/egL+nTTgw
TR87Vf1uRQ1WBYTYtaS6mF612Z9vaQCUlDdIRFIs14TxmJJaObUk4/zNYqWj/8B72UWQ6fKsnfHN
JJNAE/GgnZmChXusbOvIK6q6PGgOFWMe1xBJI23n9hpV1ZW99Nw8s0iYIyIHE0dS4qQEB58f9fie
7V1+ha3KjbUYjZbt5TGdJFXfH7UfrIj7bTCShGRQeUA2cX653BcP8WM0ujKyyZ1b/pzugkd16eF5
dmhwBs2RFBUNsRs5bkJVUoOW9XKStef1b2bbrfUkW0hPnzXzIf8gXNeWTYacSgSBR/R9AOuVSPdx
++vyBJ5xQkc5DuHCVnUlbgwJG5GXIJn8WCnPdQP7dZosRAbnV+rDaITjhK503zU17q6H2EClnOdO
9nBX9eqXPPHXWm5TxWt3FKSfDLRnEie67ixt16n+wkW7NGLhjrLymLRqP3uoqEE5VF1rDd3rsrqz
F1W2Tx6k77vzw5iFu0qx41yhRaU81AHEgOvMc5vP9ZN1FT97yUpL19TB8nSVb70/JLic3fDHZRWV
qWNFSmLYl/GQUbJuEs/txsfLG+f0bSaYECPWFpES8hblAbID50s7ucqPuHTjhp6zteNvU2NhAy2s
m6gS7ytKPjpAIQ7aYKzj8U4NY+Cl2baR/lee6+9VE6GXoRHjPUMshWq50cPrMu62Svxyef4WDrcz
ByAfwpg0bf2qfl8hJC2N9gaJkr28pLVy5uY/2gaCd/SkWtVzjTWS036ndJU7mf5GbXtXiu8rxd9d
HtLZC+bDvM0r+GFISlGFkjHPWwe1+RB7YIB3xZSvHf0Z9SpUFDxgQ0tvmqVtIbiVbvovo+DYcSuH
oH+2h9epXmi2EMu+fx0oamYz89Bcjz0eG/K4WdY2hOdNlm9jQ3ZJRbsmIGfLQRm3ye/b6fXybJ63
iOAf72j+Evd7Tp2uTJOJ+7Nw1l4U3RbZuMoyWCYN+wkK7FXZLIGNToDjf43yb5vCbdD4odObAW/p
TJdWvfYF7uC1rXWQl4fbPId4Qd0rDmId19piE+vJOtLtCTIRqlwqT6SWhMsuyC0zqVXJuG+Kr1qC
IhJduZD3rcHWb/5wYgVLwiAdJ7L1PvXN+0p+8Ep5r9UMMOKp2oTPDWoblBe2ly2KtPH44uPBCYdd
G83eVDxM6ru1el2/qNOKmtkAi0rtAiRxrSt/k66oyLwY16P5ZNM2dBOul+oZJxW+988AwEMLDcJB
sIcdb+JSyqakm/iM8KX+3v+u1tW+fqo++Y/WU7FJvrf79lP+gHFKaOvF8vfZBf5gXLgvxqGfPFPF
uHnXkzKHP0RxtWiFWkl3U6/Th2GXPOeZO7wt0Yec7up59mfs7SwDqoJgOh52rKWajdCVeT9U665z
nWA9NutK2oTNxmtcY63emQtb7MTvChaFe19ORkQLcyyWo/OoZp+VCSl6v1tX3suE7Mrl3XVykxwb
E8uNspMFZVDP+5kuMHgubatcD4684NyXrAjLl0hT5lUxQ8prxOXh4qR0lys/Lw/lxOcJQxGcQA8y
WUvNeYMG6U6FQ7jNnCutGjaIGa7NsnLR8lvA8J3dliDO2RiQvlA7Pd4cdjlV1MU84z6xPTdNhpUR
r6XkOlhq8jo/f3/bEVxAmCRqN022cR/6tD1p94W8U8uFB8PSWOZv+HAB93kyKXXu4EPzz0nariFx
dW0arDJjwaGdBrbvC/X3aOYv+WBp8mQtr6mX3SP8ID86P5tPmeyGt+o++dH+7BGYdO3UbZei2qU5
FO56dCYGuaIOfp/Vm6DqXYQYkPl4vrwHl4wI3kIrFT+CTty41yVnY4fhNkrf6kjdXLby/3FKf8+g
4CIkGRgOciDGfZ1tOv0gFSvnu/2Ll4/5KsnrNtyaxcIJvrw7VFnw/nkNgpungHFf5jvNuUnQZqHh
ADrCyyNbMiM4imks9CDxWSTDL1bwVIIC/pINa9VZYuA9CTeP9uBJrUumDSvSRhYK9svQd/FHc2P4
Ds4SWVoF+er/NizBTzSyJOexzew1+k/P1K+L8gev///H3Xkt12206fpW/huACzkcbgArMSdRpE5Q
pAJyRiNd/TyQPfNzgRyu0szJ3rtcdlmSzUYDHb7wBm9oNP/zgd4nyqCYbOI9VGvhDb1jZud6YRVt
OxpXI/y9pPfyuxGNMjf+4fS+6d5nu1NMuuXoOWpwLAMu/H34IDS613QvfQJG3tAbvnI0DGEQCWbv
fj6nD/YUIyx9Qm5gJBdXi90BK45/FiPIUR1Qscva7VQiymelxqmr98RQ6xhHys1ejyAZXeVm4hX1
JlEbT4t//a/ms8Y52Nj1xDUYlitZLd0UN1yzrbzcOrXCT81ldR2qCbgmrWculjV4Oo0HOX4p+1ME
mY8XHEAXWroL0XBdzjKdOUcYXTaulPv8alH2RymCbF73DdyXK7epXZx+kcr5n7zDf4+6OmfLeZJL
tJCNq3KBJj10xpN5Sobvo7ibdffvMVbrbiFAzRY+FFcg1S4MPJA3xb11FfnNfba1/dbvfyUvxk7z
8q36Kneu81y+lvv/1TTXKFc9AF6h1JNxNSmC/NTxSU2z8svng3y8g/9rnmtTtlKpg7QImOcgPU4R
/uLPf/bzDbauTQ4K5HmR91+LaWNxEXRxWIubNpkzH7LgT2mUT/EM3/FNlsNhwR2iBQcM8R0UxQYw
qGSt0t+kUiGPvj0G0jfbbvqndJrFs64WdYKftGi+JllOOVREekziEOS9n4pwfIwHBWj5lKnDN8Ws
jNEDghFmbgWb9atWxRgnjRSrJzdHYKtwc6ntJNj2dXcihl3H/sssQPqqFtsJ4MdazMMRWtWF+E3d
RDggPvRF3btJU+dUMq3IKzAGX2Q8T+ylddz8e0yEQ7gvFl+d9dWuZSIva0frbjjL+5/KkAweCNjY
LQZEJw28m55Tuf8yasbh83WxvusZdxGiXvwVMLpBmPM4DGRIQ6llebhpgjndR8n0Ek2D6g6CngIS
ZtGJCOaDV7u8VVYgyoxkc6vQYsrAUw6zMdwENoqjUdD/lNhQeDs9dNp8GYis/8NLf5nf2wFXB3Bi
IMJba9ZwQ+8k2gyZ9ODk5uCqE1Sstg3+MBVhNCaFvunikyQjdnT8NhW7MpNQHocbJ4hUL52a5M4M
hscys4IfbdOf0iz54OMB3bFAZzMeCIrVAczloppZWAw3hoUqkDaJzg8RgfPyMg18qaztE1/vXcgL
hQ4YHShVEG20htZQs9Aw2iqSbO0ms37FWnhnoN+ZVvo+lYnbAtUfDftcHfLLpK4udLyEPl+r7/YI
CDqaXiiIgE9B93m5bN+kLE5jG1ICy+5Gm5Jvo96Gh0kOO28ouken0rAJrSLLTapTCkzvaA7M+mjc
5TO8GXcIzCGbRo1ZJ8rXcdK3kaGdD5IKH7Vy57JzW6C4TRsckkEBAjtqEHGKE+fD+n7A+wvJBzAs
GCehn7rGyDSZLUvxbJk3RirbfqkZhTu006m22IejsGgoV+qErr/fxJuZKnzdZqGo3eAEVO+KXMN4
JoW/8fl3fCfst4jq0vGDCYrmtoGP5vELtexSE6WQ4ttxxOFRzW078YIhkK/xwCtKt84L86VIWogN
WVzizpdlHVZ/lVVUDyEKmbdYRI67ZOoOYVum2zmU67M5kZK/r4E/UmT/b3XWj9TYP9Vt/79RkZ2d
81+KgYs0/D9C7lcvOULu2+Zn8T361/2ijf6zKf71Uvz41/8pupfmexd//9cFv2yPZNn5YX/LslvW
XxwOOrIaFhr/sP043f+WZdecvxCrAvBvLerPiFax8P6RZZcU5a9FLwAGHKED6uJLmfwfXXZJd/5y
KPuhiIyrMejg/xSpv/k7+UHfnu+AaP0/v36rk766eSDeQsTgJy2Hlw1HdZU7J/FEjX8OI7Qio/YB
J9f0Gn6B+dLLerDNtKWz0qXyiZX+mz76JjEjMFzEvFGkX2CtyDysjg5pbFGR1R0cHzEuqcWVYlxk
1mvjXMzJ3XJA9g0Q0ru6SzZ52SAOn/lK8lAX93qc+v3wLIzBLS35kDevjVoDmpRcFEvU4ACn7JBH
/cEUt0Xbb/sg8QY99OLkQnUeasXeFC0WIAlot3Te6O3oTaLY9ZHiVjIJVbVTMdbsrFPiy2uF6XfT
XW1sranxIsFFzrPu7cv4iiPZxVrZl7al11yDi7nNHgn76PK4pzRsVnfDu5FXV+EwQq4ORkYOTCFc
bRyug+YpVJJNXcS/xGgc9PbXm03xwYJan2LvhlylJqVh4pynMWR1aDfberOlGe2iZLc1dsG+PJhu
vr3/fMh3a/h4Na0hTSTcg4lCG0ZUh3iTXeMSux1OkCM/HAK1f/RCZPRd1ox5RfSz0qkSkbb1fbZj
yNA3YV3jAv6YJydSknVu9/cLfDPWarVkRmPVPee2h4hn4VY/7F39pdmP5+VueCquwp/hGXxTbNPP
i9toF3auhjOvO3z9/J2uY5rlKchWSI6QtINwvs6d9ayF955kCEtIG4S0bExv3BkF62lTmbgOubHi
whr5fNBV4PZuzNVqzZXGlDs1ZUwt3fSx2BXd3CL5vkAJ0nn7+WAfLNTFZwYqGq05QOUaB/bb+AVV
EAlP30XcrZR0L1Sz8TZ07GCbTpHpF6Wm7cXUdttirvJL3alan/DLfpnqRuzbWqvPq7wV1+gsqNdS
bKc/JwzE/mzVcTzSNiQy5bBcXGF+nytv4w5DUjj/YsnVjSj2GlQBfPSL8DDD2sKzA1RNgrA5lfqs
gh1kEZCio1qmWSh8W4ibHL8WOFFOpqjQckVktOi1hc1Wke14//nbX06BNzcAUnDMCSk2hBOXm9Fe
3QDZNPQJbtbT3rSRfffU0hSdm5iF8dDIcnU9lpN13uTKJLsoKVixBxL/lCDvujwE5h0aA2VI5Hmg
PZLcH89UqZxeQyhH2at2ZW8MJXNgowzVXo9j2uB6XuL3WX2LzKZARsZpzpMorrZprEyeI3XBWS/M
9ITOyuqYWRBysAGWagRcIzLP1bufS6crwjastp1mznhVzfU5dtX1QW/sn1psDfsOFsiJy3gdxy+D
cg9D+IJyhETn2mKj1Mqkk4qIQacxv69yIW9j4aRfLDUh9dW0BjAdBmy+HiK/huLzpC19nraZcLHt
Kx2oalqceA9rDA7PhJYzMDQd/zF4OmsD0F6Vo3Ko53oboSzoxfmUngcWfMg6bYKtHNg/0iE7c8q4
BB6JH1Pn1CedOZYU+M0KRQONYwHFGyxhwcKZa0U0Yw5qfP/qcWuyRCJPHwqFVZH1culGVhndFSZ8
vu1s2Hm0r6o5uA+ipn5BL640t06BqbUbjXXw+vm2WdNDeSq4KSwSHY4Kf5mry0EPh1bqa7XfSrE2
jNuZGuddgtjuvjDa/M4yurh2ZR2FZEQ6p/F7l8eG7WeWNinujHv4jY3YI8hI1ZLKjVXP8xcMUcKT
6kirg3y5JnEIIGMiRYRasK4N0o3srMEqzD1nQHAxZhCWlQHczAg6wZP6SdmmmtK6toWXlZEo0qGe
hnLT2p3jxZMqPD3QUfXtjBt2XLobw06caCiu9/7vJ0RfBNALQTTQDO1476eThrUNckD7AlopanOp
bSOFG6lbpalQ4uyqCgV3HHdKJdAQ+Wv6HQW7fJMg+ID1OtJHFNxO0bxWJ+/vZ1q6CJy/CDGQCB4/
U0UXq8Pdy9x3ydx5TtaaXjUquv/5ElrOkLfrmm+z1CA53BcHQRy8jkeRO1zi8y609s4c/pSbufMH
rbE2OXaQJ67zD14yMn+IWyMkIy+y+Kv7XIETM9ZGGuyp+HyHYZvsulyJfFUrUtzqCv0BdaD6RWig
jcwubfwUYr1n4Cu7FPkizxrq8vbzyf/mtBzPHogb9Tyya/RW3llXDxqHmBUZwT7ouuTHmGn6rSOM
gxxmkpcAbdhxyJfnWYT1ZSE16hcFnrE78D1Qn4EEXgWSOG9RQ4pcq8fDqhm64iyd23zXlUlyV3Md
bxSgW4fPH/v9N+OpUecg2SNvgh5+/M0yri9bbeNgL3prvohjBziJqOV9BtfvxPJYXcwsQhwmaM6Z
0NMw+1ijm400dDB8NZx9WeniwW6SMNnWpWo8TVXQYcNsWQAYEiXdlzg/FdumSAzb+3y2v6urq4+0
sOABbS3qHRx2x9OdTJGmbakG+6Id6q/lEKS3+mi0t1U0aqmfBXrUu7FBXc/rjF76UbCVYrfSK30z
Uw9qt92cdF+sohkAHyVKbbltCoPAt+u6/JXU0Vh5kZY56bbveu1C9E3ykhuJUe6t3MD+tbQMxKKV
0shP5CnvbrXl3TrsBAX6GKn9Ou3tImrmYcq8gi6ytrmYrKW+0+0TUYuNkSNxlFdWsmmt2dx0DQ2J
ULXE7vOX+8FSIuGmZ4nmEdXYdcfDbBNrtvEN3juj1W9x9p13QZ+Z57maaie+47K9V5+R6A7eKnUM
6pNrnm8i96aNlr20j2jO+0LrI59SQ7tJptH2R12O6DAi89WVgAM+n+QHi3iRxlsKKDDnaP4eL6DM
xqMswYNzX0w4bEJteCkRc/W0elY28KkKX8oLeZPXXXWNd2l54tz74BUv0RtqBRBVoR+vlm/cVFmK
FGN4qMrQuAjEJN8UA5ruEl51Jya6DhhZUUdDLY/yJkMYuyiXkXoJD+xZe1/LkXEQspnRhNZKdBkC
4SNUkZ44Ij6cH80KW6F3jrDzKnbPtZ7rQ6TIHYbYnnat9NXiFLiSLQRePv+OH04P4WFanfh/kIYe
Tw+HZLWzS4XpkZX4ho7CsmzFz9CkgjMtD/R7Q55P4GHfT46zD0osHVQU1jRzdQnrCUXtkFd6SDMA
sBaSEdtWFuF2kHPnz3IgjtplKPYgAkjQgNdSKJI2NIPWsU7GORUvfK1sEyjivornDF18Qys2doM2
RW7PJCZSdGKi798tLU/a4pQeqTAy/PG7HecscXIwQQf0houDZMfwMNR+vGqsJXiMqwDx7Dk/FXct
P/X4TGBPIMC7RPZs0Xf1xsTOFGWywwNCMNleGGb4kKlq0xGdzlPu1vOQHxRZMuCllYo0Hmw1UM6y
CSMBSoBF+FyO0alCwNobbfkOBBr4RQNI5rhY94s4qccCWR9nX9tm6Q96m++jhijUjOrW0zlIvLZo
QFNmknFw2mQ6SyNSNDOUxC6w5Nrt+yy4zdNU9rpIKfdD1YqzGjb3U24lzaYtZIzlRs08j5FHucl0
WxzoS6WHrJhGPyP5OnRTmN8oY6BddpOWnckIkWDb2tdn42RnXmx3p7R+3n97TkXUkpbMCm8LY3VC
DXpcNrMqO/tRgBlQr+ZGdcEpFPVV3J/yY/pgrCVmIawlHaCNq63WWVJaTd4U4SGOse2qhfNkKaF8
rlT0G50qe2jn7JSyxQcXLdJ2i4o2Ss+ETOvCSZyp3Rx2TngIk+BHpWjh3uxomCzn1fUsi3YvrMDB
H9xJsRfWrIugnIITIdv7FIhH4AIgX1uakOvYF7GgpJtVNGFTu+xdim0vkqhD35xmdWMO6SlLj/fH
Fj4ivFxUC9DWQDno+C0Dny+0KgyRmy0mcYasR41Hk9pfANj9Q7lUtsvSNIAuzsx0fH9Wl+vUTQKd
6QK7MNs8C8ugcRMrt3xdb7Ndy9skjA+Ce1MeTL/W0TD8/EpYFyaX4TkqOboQcyJ1W4OeFzC01M9S
zO1a2l4xxfahDjVEXxyt8Vjv876dcum17TNcx8tgvi5K6Wts9pbjfv4k7xf2gtNDy5CWq0aNdPnz
N3evnSVGPkZOfCjUhsJAPfpKLs3P+Kxpl02kyb2XTP2JMZeNeXx8LmPiFYnjBRYO69spaJKhnamH
HUwti7ktsEYkch1OrN33iwngHApPmMWZqJushQGEYwupQDjpMBQycr/I04JVnjU3muXuRInzfaTG
UCxa1KMtaMPrWAn9zUEfrCw5ZGXbn/WB8ZDJZnpeBoG8V8imPL3H5jqpZJRiCn06wRx9v0mX0fXF
K4vogr7r8SeslFKkgV0lh6IdESEM6nJbB0btYnR2mHurPYGD+B3grz8fQSnFEY5fSo+rhFjvukFM
Y5kcUNiM/MG0xg3rRvLxGilCF0vK9kwOm2TLTZUuHsnRPuo62J4Cl45OFoGbiDh+lUUzuV1aWvup
MwKfqDbYDLFTHUqJcGGOADigFxnupACqbTBLthdQgn0x+u5WM9vuy+fb4IPDdoFZKmjFciIA7Vzt
gzBVolYUbXKg85m4wjbzja3WEzCWItwlVnMOiF8+G8ZOgHziD8d4kk/Eib9LI+sXu/iochzgSouq
yvGHFHKaT4Mdp4dOQJkeKXD7lTpqtlu2yiPQrORaAqqG8+FY6nvDkroLtTDsJ0Xpp53c29FeLetn
MeQzuoVm7LamOXgmuI69LWnOhaSHlW8RYp8VCqknrjDiNuht1RWSpBeu3g8/k/F5bFE30KzQ2NPA
DU8cex8dNph8Eu9z5BB6r1ZqnVdxEkVjgkGknmwRRi42cz1FGykLNV9tAygE0KhePv+0H50DsJY4
2hyEqul8Hb9VXUkwn6ZOcqhNYbhyOZaUfAfNdxrjD1HIy6lOJR50kEPFF2jSslPfHKZx2AolQUb+
oEpYPMeBHJ6jAp5tVYSMdilB+YnE6YODFB1zdiA3Ly4Gixn72/GcstHpubBolVYxfU1vYjcy6lNI
pPcZMLPCnJVDm74/x8zxKNKM6Z8UzskhGMx+T6Uk8rq4Hbw2I/fu5MK5ktShxGiuDU4E2h/Oj1q+
xZLBrXUtm9eFSV8lqp0cWsUWl4oilY9D6TQ3ny+QD85PTk7uCqKA5UBbxXZTKCIKHRLnGZLpmzKU
g8tp6qW9ZEnprRm0p7wUPh4PyABpy5Lfr44aOON5MwjeZx8nG8Nuy61q4l1Kk0x37e5UO/Kjr0ek
QfOTuIpO2Oq0TlH8DR2L0axWyc+jQaR+ZxTzfkxndOgnnH3Hp1AKy83/4KXSEWOXg82Q1+p8uJ2b
TVAYySGq1GiXJFaN/2yGvmMwSZdWLBu3/4PxQLAvwylUp1ZbDw9k3cn7KD0YFWY6Kp6tFwEaIS76
uYA7y+GUlNcHV/5v00iTdjq7Yn1faEVW2ng+pwdqnpAxFZHsx5bYscO19iDJCHA6k1JSb3Wi/SBL
0YmI44NDjaAc8cNF84gi3OqrJkFhcgeb6aFibty5xng1Js23UZjd/vMX+/FILB3dovhFT+t490d0
sZ20jrKD0ifBBgpqs29i+uaUUNMT2/2jS1ilj4lNKiV9MM2rk2ZK+lFpqUEfEAWNXlNtrg/TVFvb
ek7qQ2yK6hCOhX05lHPgERG1T0bfnky7lkFWt/DicgKwdCnc6r8f8s0hXiH4XATKlMBTMQJPNlsu
V00KNlruzNvI6hXUSnNlz9oPvaSAyRKaGkLnVlDtnVzqd5+/fqBz755nEWykXE62S6FqXUfWJQ1a
SD1L+zipFcXtrKj8lXe6cm0hBT7vgDhN+r6rUv1HhqZ+vTP1YLgY68F4bjvwdDr+C/dmMTaX3dhM
6ACIUf2aSFZ/Zgy99jjpQyq7U9VlNwg+QNSR02iKXEwj+4OdPvddcUdlQ1yLahb2lmZn/jNABGvc
qNVoPI+h1tocI4lP9ohCTjXfqULJroouazcBgcVdruvVjaRFSQLcOceFHXb2lKHXQ3Tq14GJXUMc
DkrqanPR+b1ZAHPSo9Ae0XDSWkrztGozhK+zdicSBHm44NIcIGbS2gxqdNn3UpvtxzyPuXHzEUVS
u5qyS1vOoq+6NJtow+QRDWhz0OC3C4s2fSTKXPXDojYv5EapLscaEVhfS8b8SW05DZsmHM0djUee
bRpDkbqTHrUbxQ6cl3oq28d8lgzLV4y8N6AId9J9x2NH1OfDXPHnOFeec7kI78VYxrYrdWZqubXc
xfeSUVbSjp4bai6zCEs3UxLjYrCrn0OcPIaWZBmbMSuUp7qLkR1QJ/qvVxTbh9datrNNKgem5lIo
ThQ/TCxtv7xv6zof43ZyhygU5zbFncLLBTGYF486DtVaE09f7bRPX61I7buNyU3zrJfWEPoY2kzP
jtKZ1hnNbz3zRR9bV9UMQ8FI48A5NJKlHKSm0bAsR//qau7K1nGdHFl6WCdxE+wKo7S/x2U+8vmy
ErCPZIrg0hnN5h5dfsVwGyAQymaUgtl2Y1FYXHUS7j6+FDvzfa7HtE9FUNrpJu2sfvayqC++5Fo1
QoEznG6vR2V5B+3UPMyRQZkpMeVLSArVHW6mFLwDUdN8sPq+v60KDGi9psWF1M1moTzIAafJvslE
coFltnxj8tF1Nw1GyAWmJKWjC+tbjnZVLId7Ydba5AX5JGxfac3LcjLH73hF4pzS6VbQuyEWB7Vf
qnKWs4Bz+Uc0BwD48Y8AsKuKsHpSh6p/DdsUI4JKturEbRsZqrwRlz8d6Ab3mjGLl1mOlZHFPGq+
3k0VTxIOyXXShZPhtZNhvBrd0MheMNYy5DywPQPLMAIGOBrNvahTyN92QAzqFdQcX9o2Qi1q4gh6
wUcWYXRUgJ0nNbWSXUwFUnM1O65yL4yXn5MlmfBmgEL6QR5K5dWgaprugmG0b+g5hapbpKWeeCm5
je90kf4Yg1M+K+oJskIWKyLwpLDoocSrevHNGSiyuugIGsKt4imMN5qaaWcR10cJkqJGXqypU83Y
6NzKT9aUR/ABnIqdpMe0qzwhRw0eUoWYpk0WxUJzhwnuuxsnZnaTI3d6gwXJVLjaaIU+x0DzvWzH
/KukJWhllo6aIGcMvtMtgr49OMOoPc5p0f8YqAWD6YrDPvSQLQ4QnE0VBMLmQJIAl0WZeG4GxJtg
nGnttzDRisZVB7yttoojB9+HRHSPw5SZWK5SEdXdUMsQJ+K5o9yPAJ7iGRrrU31w0KZ5bIsov8qG
GnEYu0bS2g3zzrhL5Fkj866cJeEtmvEm0ofqIW6rgQ8qWLporefqz6iZjR9yQPLjzlU43TRIUEtg
ChK8reASGCz1uIpvOMBD1A8Mbe5Za1P4MlBzmz2WXk9PpO/Six4D4dc+KKJXa1Lgdsg9eBM3aGTY
iFo6O3dTC8nEb0uaSedkR9pDJiyUDaYhpFQ+mK2sbNh5I162k0g9jJSz21yGdWNUyXk3x1/l2dDF
tkpB9JDQCMRKsWetZL+ShtrPQaAOfgDibXCzfqwan7VQRjdVpMvbnJ5lsS/VuQ/PWimyLJ/ulXQr
Zs1MNnEyN3dtLKI7x+6d14GX+RDm7UVuOF9JHZPENwWXjQdzxAYWW4gLRDjmaZOwgJ8r0Vexy5nl
PMlZKM0kueoEM6LIMR6yU6HGG5HG8UOC/OAzmunRIz++sUBDOXynOZ2CsznsHRRJJTYLhEq7/FXq
gSpc5FLzLznYyC+ixVqISWWj6SrTKFW+I0lLeaMgFnGj1phQm541486eRLnLxkq9yOpUZ22PkpG7
qJFIcP0Hpwnd2ggCFlOUZjFrolskl8scM54oTTdTU1SIHFjEV3Pe9pY71lGHADoAJqiLzhBGPB7+
Z11bKs99H7Y7bEYwPzOVKle8MpSGcxazRiNfq6zeL8RQ4VFcdqMFj7PsrjrhABaeCrN8zmu8kioC
RIhu6LViZBpRdYahnaLUN1QhgFC17pUnKTLsS7uanX80d/8Ic///GpreITn779H0O/GSv4XLL//1
33B5BNX+orgLYp5/ynQXyR/+hssvf0LaR0pE7fl3u+wfsLyi/UWOTfnbJpUnk1n8Lv7ByvNHRPv4
XIGhBHNIhehP0PJr4DqwJmqi0DR4OGXpoKxC+pDau6wOYX49GFX3YOdC7INGS16VvmlsTr2+oNRs
Rc4eDE52GOah3ljlqIUb9qXRsXKnZh+rl/EUleOm7tLwLncc6U6TpxjZR0f9yn6JHxSjDb6F5aBt
0P11K66vK+xKpn47hijMT6n+JZRGcY7qoXQnqZgGxWMwfsE2IMHgBIjERQSE+Hsgj1vil+42HtMU
qmuj99ZGpZ4aeYMx22c5cWi7LSlQuPEw1BfgZNV/IEB/tHD//ySLKIsI93+/vs/jJn596eK3a/z3
//L3IocSLv+lUJ1ZFNhhgLwhhVCQ+ovCFIQACsSUwpb1/886Z/kvlETkh+E9LdwPctf/5ITAF2Hx
L7+NoxotS+TcVzSQz2ghv/tF/07lGMIkQ170kn6DVQiMjnNXI06B9oVdf0OWo27CEtnttJ9+9Fk8
/KhrzEfw0zD80kQdI5X11k8UbFsHAQRaxQXyREVkRaBdngZpKlSUoM7CoOFfj59GGeMsj2Bi3gxZ
NbuNpJ0pcp49jgZOedwtzT5XigJtCSXfVs7cbapIQTpBcfaIu3zTkgEBotbO/Tq324dRy5pd3+j1
gcRGJrULxouid57GGC3nN5/85u/X9ZZco3DuvEmI/35uakcL/oWDARv44+cek6ATVi8lN0j40++V
d0UBhipTWtnH/TC9LZs+PNiz3Z11au/cFLYSbgM1zXZDZQznog2b7yLv28cqC66M8SxXlJ+fP+Fv
jMHxd0aXE/w1vKQFcrhuYtFc0fUx5QlzJZPv9Lzqf8VBoXtRYxobmn/GOaZo0PnkmoaEaCW/nq10
ayqRC7Qg86MW2U0914fbIizbK6uYy13qxESl0oCBn5zj2hb32b60Q/m67kR44YzyRAN0QRKPTnCq
tnOc8ROE0foEKEcrgPuBaGepPb2pQMSCfkMqVbgKauaQu73caLo7CVTpbTsP/DCOxsEzovmuxe8K
G5VOfq1JM6/jVqk6fLUmoqMuzHZWViV+CJP6yuhSDD6DUjRePVfS9zyR7MDLTYflnkk7aTSKmxmT
uJ/F1BJdR6RqD5Vxr/WOS8JrX9R13O3mWSdSqLtGQSJ/1lIPd9vyfJw00AN2pWVfEV2zCW6k/kpL
ZvXrnIz6A1GUWXilBrnThYFYfAvoZvqK2v3ke9WKm3UUnSCL284VeD61IPmIqye9G4dNEPaBOCP5
aE6sl+OyMjefie023m0AA4HnYV13/H7l1KjbsI3L+1kBUVyQSWw7u9JPwb9Xn/HdMKtrVtdICOwS
zyji6GonJXO0y+bGoVBQhoELUeKyUqJvrMDII93JH4tALh4cTTzkk/T0+Q75DTV/s0Msqmp0Jhas
KGQM+b31hzWMqLGY1d2cgx4TmjleIbxg+aZd2hdCUZA3s5xmN4ykIUY/KL8mp5QuKC1k52mDh2kB
uulMrx18zkg03AJghx9ji4v4aVdgC1ZrP0bCl52qD/s8HNgrjdmeK3mq7E29g5ii2aXhFs28z6Di
fY3kfrwMx6m6bmyKIVaUlHujauUbJxuUO/4GrV8n9SPZhH2inrlqvfP16a3RegQsBESUqv+qUjxO
pgZycQzuKk11wX9eJryHNsmQ1QC4PZhnZtV7YZds46G8r6GQfP4pVuJMy/h8B2T4KS8utN+1bVyl
xp3Z6al+F8x6fWYEksXbHc7MDJeGOpgyysVBfB9LRU8/1LTxVRh11wBi5fP7WFUqaXaRptNwoq37
blMsj0UHBOtv2uW0sY83RdwZKhjmUbsrlemr2anKlRFH+uHzyS9XxdEyXAZBfmFhzqiwI7j6355s
U4TNTEzadEdRQtuZ6uCOZtkcRNOd2HzHPZblJRuY4MKMAryyIPxWA6k4DbY6SOi7OclDTyrLqHVr
BNL8FrzSY16q44lbcvmBxzPjoIaIw/TgWoAYPZ5ZE9W9yBStuwv1diP3GMO3itfl5o8etmcD6Bo0
RH5izA+WMkVy+pqESuDRqM8fDwqgIKW/1Fd3o0MyPzf30QTjoBG7fGxfLcqEs2NtBKG1nES/VDXf
ff41388ZKUhq5aQ3BIDv/FVjM9db6hvj3SBFoY950XSbUuWjItcN122nvvJI6hlQsX7/+cDrPYRt
BV16WA8KuHwWq7E6wfVCtFSTtOYaQst8JVexl0tKeTZYqpG4tMNzN2vjeVMFZbmd0zz4Skm535J0
1Pta2OKF66i8SYJaPfFGVhqOKIuAkYKIwVogsKVmv2rhp33MziYivja7eboVdm+c5fWgenneBvfz
0LrmiNxvF6TaNqucc6sdoZWOww9SHAoFVhHvBUHLNkJbk/PIGvxcZh0hZsT1AD9ne+I9LgvkzaqF
0KBi2go4XUXvAaTZaptIKqoHEt7FwIt6+IqFK/XiQjEuHW3yVaRUw07dDpLkBtl84hOu1g74LkeH
j0mjhRgd7N4SdL6JcYKwKBJ4B9P1VHR0PSdzr9KfdLMBveAqU4xtSdNn76B29PmUVyfQ73Hhp9HK
tqjYsVWPx1Uy+sl6FM3X2hDHftuWLWbIuFKQlncn3u4qbia/x5AbxCD8QHo37/gO4MuUzorN9Aaf
UOnKGqSLYpbgoYIy98pAuNGkj8+fz27NrCLFcLBDW5gUXC+LUs/x9HJSrngKmvkOr+7Z1fLSpgzY
zjjEaY2yt7I531AdzQ9aLSwcwU3yayqxpVUoZ/LcKO44SD1614m9k2TMItzPH+/3+f7v9bZAhhwi
dMTtFHALS6Pv+PGMMUoK7q/pDkmrL6UCfz0UTQwraXKgMKApq4ZT7MrUh58g9Q8XQRi3V7EQsGrw
FDi3kIzYzKOe+PGAUbxtTplngg1o3Khoo2e9b9PD4l9nJzGkhNisrnI1mS+bVK/dbtSfhD0vpC0x
nqEqm5w6jZeHX08OJB3YRdRTWGirQyluLWqUYT/fUWs3PUeLxblGwXZTzSPGhv/B3nn1xo2l6/qv
HJx7DpjDLckKkqzgqpJl+4aw2vZizvnXn4fqHVwsHRV69u0eYAY9A4xWLa70hTdUoS5t00xpbmP7
tUPAXQ/L0XMc3EzZRM/qFDSaF2Zz99fH3/z8oPHJl/wXrjfbUNXYFquDphlVn3TBpBziNtF+GnaX
72FwWB7WZfkmjKTxmw3yYKsE8rVI5+J7MDJ4NMIsdFug+q32omyNemHkhXKIAgxcKXALb5wc5cpL
f36gl/khxWNTzYLnTSi/nl/QCnNQKrs+cMX1u1ozXnAxsnxUIqQru/f8PP890vIx0UFesPxvhJ8/
riwADQtCpqgPBnD3r0ahQHfJnTtVoWs6jJTHQ6e7Jg2zeumWQSHTLdBjQkZi9zW9167Ksec16A7g
boqtKYXqk1nhA6kWUnuMuXw2IS7fXzq8/zZy07eeHeKehm9cBh5oFHt6tTFYVqu5dtMsSejZbn/7
YcsZBnCOseXqKM/DmGtNGXQH2CMEIJGqfKc31N0FgTbfFPCs7oIEEyPeNOAYcpnf8rTElA7Qn88p
VoRkYdtUN8TOmGP1Nm3a10LYv/RcSrw2p0r48Sl4ExZc/9wFvIS1FgqH7Mjzm0fNIStKWlkfanUw
tnM1jJlbmLLYWVW/tesSmPrcZTvdqvUtyNHx0Pd2QtNIncPvJrJIHn+zuVGUOfyE07p4IMtqX42q
zXbGQmbPRFn8UvMouxU1DN+kEtGdU1Ik6PUWsajScD6Fqp1v9C4qH+pC/i5TzfzCxQDmBxUV60HD
iBMy41A/hEPgHPq2tLdhjHBARx0VOUu9ogWVm17UZeGVoPwtGF59G64H3qvlbmaLrQ6qbY74PfRh
ddACE1WRqYDbNVX6rQHJ9daMCuNTg3Hfvh+6J6OY55cAb9FvwYTyG2zSLTcvrgImHCjVgE49Ocn0
MEl6eIsjWP768TKeh/Vvp4EXBJoHyTvw8DWWL+7yrJtDqTykk97unSkt6eWpEFzH1PDb2Zg3H493
eeSJ5mk183GI7OGAne+auE3hdhgBDWdVlb/CgXIBaCdeHTmUYabWvHEMSAcfj3l5oZGGcU/TjQP5
huLj+ZiZZVOsqUV1KEZanLUaqX7Y6pPHcb6GOH3nc4K/RswUoj4b4KKyJ/W9idRWdbAzu0BSJhYP
BZ1kLwqT/Dbtgmucq8vxcMrU8ARVqCXSbVu9kFZmhiExSHFA8Fs6DSWoLBGEkzvJ2P8qUlxeQUZf
vH0LjJYuvaOTJsHcWD71Hzd2g3V6HfURVY+hNvczrGis08N+a0aN6ZYmjgdxiVtgLffdlTBzTcfh
4aPKgJA77YYl410/S2hfmWVsMtXIkYZvYxWNr6VSzl/a3HhQK0PbUbaV0WGQ1QepigxMC0rjJkU2
eVMqUudKuVr4Nn3Pr4mKfspoNpqrS8OIw93O5M/64/hdUnh0Arup97muSV6lo72IyJ546ZBRTHOk
ZDjK0Var2py+fT8N+3Rou7tiLj79wx27zHXxpV4iDdzTV3drWQcYL/ZsIxGm8OGrINpmXJ8EuOm0
/3ioiwO5GmoVvkNDzOdA4QKwS3n0pLT5CvIDKbHBeWnD6qs6tcqVsO6t8HF2O5Il0cmjGEvWYHEH
nW8ivVfiwoTCdGCryrcjLrqdl6ZO8dUsKpzi8Wr2NCvMYVGrT1U99z5XRPGAgkLo1XUWYldv8w5K
9izf6Om0kbIy3UlSW2+deI625aCZhwLQ9V2ljbk7GQv4XWp/LWnFxuylQnbHei4LtOjm+K6yZ78a
7eK2zfJrE12j79iy9Fu4/RcBDfWdEoY0LWSULjlIM4RIbsNPNL4nrwc/s80zafSdUT+GvdaC8cAA
yNXHLx8v7sX1sPwAWqVvLVMKCqubLx16avNJnRwADIVUoSVT/5UN+rAlWG+fpyG75uG7KqCwloxo
4+1FQ4ZGEanw+drKOQ0gEOnpQYsq89bug61GpmssSNx8UOq9kAr9Ie9r4Zc6WhhRpc+uEY7XymKX
UR6/A3NmumgoopGTry4q3NgsSiUiPdTxFO06xwl3iW4VMXCfYHa75hfuLMD7xWhvgLwEPm8y1fSe
ZQoS43Mf1PaPML62HBcPEdVi7uqlWUWFBVzt+cfpGjUHgmTkBwX5jRfIh6k/D2a0MRJJ+fzxyq96
Y28LQTWexHBh2Nnc1udjIb1ALYt84VA2auIWdohe+ESXxRVGI7RNH2XittP0fKsg1+JXhaRuAeF3
t3C4QCkpZewZACWpJORxslMUwCoA0gD8NSpVOFjoN9YS7HldAhsiCJwivPJoX+Q6dBjByC7vtQnf
ds3n0hUpQFideqNuY52Vj3m0pc5pX7mL1loUy359w40vwhdcSWviKbeBYatDXxx6SfyKems/RPZL
sYDXjMgAx2ZIrVuEUfBZgzvnSkGn7EAPT88JRR4vlaF4fbxu7x0gRCtxrYPvABJ6XfYE14dlqZMX
Bykn5c6gG2+SSY1vo9I8Ef/N9/n0iFejdIdMy0nNhm7fX0tEzmtYbEuODPxf4kIe2sXe9nzrCAn5
cqkths8KdYNN186dryfy78xAhCCzmnongItvtbzvNhmlrCzrr1TOV5kQPwDol4Y4GzV9mneL/uGf
UYYWi4RunlwfyrZH7GQe0k3RxF/yWP4hmlLyEKfV/disKM1qyjUN3NXG+3twyB/kwDxR1NLOB5fT
1ohNs2wOYox+qtKkf6IYnp0+Xmbj4hsvse/yjZkkEOQ10cQ06n4uB7M7UFq1d5o+iO1MV9plOZA2
nNClJpIyiztFFcUWBRos20BjbKQwDE5mOSeHpLDnH2ZcJA+5HY87TUmCr5NTim+ikaMdtsjhVg3H
bpsjdLu129bYhp06b6OsAXBJwWbfDjYN8lw8YuhH3bTrm7sxtJKdpYRfezPNdmAFnY08hfWDmUwN
OeYgbaZ4cu7meSzuw7FKXUtY8akf8YWXGzXdhipw1qDqdTcMi+9VtS2mu36Kml1v6dWna9ynBb7z
Z8LMuYXEAv+CpaIqwmtzvlJZrySNNmrzoXKiv7TJHjzVkeTbNHMiA5+5WV1yerRl40gddoGYyu8i
bL4lHfXiOk2i17LI2vu+rMvPdtiCxA/DZiuVYeH2sW3elTnYVSMrhkcjnBzP6Y0cTHaAb2lXTOq9
1qPg29Qi3c/VfM1T+mIP2rBnTCJ7EkiKTOvdoWWSlQ12KB/IHRDMjUfpM3jo4OnjTfjeB6TFgoYV
oqHUVtfKQmYkD84Y1MqhS0e/GKONmKwNmGoo7vXWVtpjaJt7PHR3EddeMuRun+dPSrbLxRfRPOY5
krPadG8Pits5+Ua0+7RuT0k0uPYQeZPVuRw2t9SGLwYv/pWL8p0fT1VWwY4SyBXHaC2LOwC4ROaq
tQ+dVeAsWCQ449oFob2ujmD/tDZilacGyZa+QDdApU3o1iIu7vWq0UEuUtnpJ5hXZTzMXtUPt3No
/wWGsdwZneHcVrSzP/cyDQZbktOfeKOGW14hILUg+X1DGLQ5VXXYF7GTXnm71+UDNvYCcSOHhJtg
qxTzzze2EutDGoaKdBgTbdoGwA5pDYundO7Hp3nuy/taCp0vjYmtkzZ0ljtY6O0PFXjvAtSmiHSM
x2V5qtBNUIXmcqXEdI9G0wfvnPofb6JVTMNvRaaCh3rp0lA4fOvf/JERWvBNAcR26qHA8IJCcwHM
vZwjL5FU6Uqq8u5Q1AvJ/pAM52ycfxYBej8VYDwOahYH5F9VunMAQ2wSttfh41mt48e/p8W8AG7y
rwuSzmi0yjC3pXYAeNHtE10ofjbhaBVq8h35rxvWRXSTIgiymxTnS+tM6h7EMzZukZh9VeF0yHHx
z6L5t98EG9mmKgtGjHvhfP564dC8m2vtEIXDb2LpMld3vRl8TrXBurKqq8Th76F4hFlQCkO0tM6H
glIClBUMwmFUsmfJkWGZ5JHpm5KM60wh+ms8pSUa/SMlXMZDyfJNWNSit7PulQu9YMfPuXPATqB4
NSXs/hTkVvw80vsUb6VE+TqiTtf4UZjv58CWftpGb88urI45QSUsBiI9iY0OlOtFkq3gZo6i8kah
+EnbrYinKyf08uWh9kFXiS7x0qRe1z6HfsyoJ87xcdZCVINmdfhLwzh9D0ZIo9mmdjd1Hl2zml6H
hnwkXjnQYtRbierpE58vSl/2s6P0WXVsOtW8iQtaT2h/l1t0DabHugUFknej9oNrufQTWJ2PMzSB
jQ7y7e/l+l/45v+FsfrHRXEh9v3wa/g/3o/0188ij36cYTiX/99/AJUt9V9LLxbMmUlKgZzWfwGV
DftfpDKAJ9G3psS/KH7/l663/S/KUzxm1GIXcOVSGP1PDKeq/ssixiQXWhzU9aVl8Q8wnOtbVKcG
SgoKapLyJOp7S+zxx4Vd2BZ2HaIMDln5SifDlF/Ca+Wr9fF4G4J58oupf8NLPx9Cqrt0CnUAQVok
o5/9tXUituEPRZxaYsM/FuDp7zviDEzJRzu7OpbBgAYsymV0v8H3nQ8WYOG5SHVKhwFtAW96cKrN
WO1s+JRgGPR9vlOvOfm8Nz0VkDcSXizvhViRHLdKqRe6dOh+F9+LZ0o4VOqvDbK+gZdpLdpWEBXl
pU62JBB/LBNskcHWcgNQVWy7vSXcTNSebsQI+EdXPuE78wE7RFcJ/YAFYr8aKkCLStCkCw5Qzz1J
fy7Tr2ZZurRnXDNSrgy2Dm2ZFyEnMAEafqhbyau6hAWBrSyg4xFb9huzftTqa5oB6w3+N76W4Jnk
lf9Yw9GGNgnzMZzEsQzkT7b6IAvDl7ph8/G+W79Y61FWl7FeqXY/iVkcg34TSK6pvQSP5ranc25d
c/JYf7JlKGSxkL7l5C61vPOtoDSiC2xHhEcKVLWXJNvKUBPv4+m8fZU/X+C3QRZ09yK8b8imej7I
OGhaTu0+PNZAZ/wJDfwSFceb8bW4UV9DCDqFF46u+jLAn4Hb5Gw/Hn+93d+Gpy4MUVlbmBqrW0kt
NTDQahEe+/R50qtjOBR74Ax/DVV5ZeHWVVm6v0sP+L+HWl0Y2L3HljJU4dHpUUVxrQPMqsdqq34a
77MrwON3V+6PoVYrtxDPrCxiKMXsb+pwBgV5rbm1PrzMBrg1JAzaP8B/3hD7f9wTstkpnZPWzIbQ
zJ6MO0CGm9jOvFZRwCVcu5YuD9eyPgsOhgsQEMIq524aQyupTojjGKqbxOFybX3ocB9vhvcG4dzS
JVwAafSRz/diF84g82ruiCJMfkvqfjbiZ6ofV7b85eJQRELnF11dEI0XTdrYzulQhGp4hLIQn3Ql
hMhsBdI/LGSy3RgGLTkiApqCF4+hPE61VtpGeLRJl6eZopUC9+fKXN77YrCPltACroe5Vu9tnDSm
8yi4VYd606UPYRo99WG8+3hd3vliiGZSKQDbhuDM2nYrq2ZzNowhOiqpp/SJ4tW6NF2ZyVoMafle
Z4OsFr9F02Z0KCAc/fvHk7ZXddd56R/h93pi/3p4mr3Jl/3CL2/1u3p0i6N6N7mf/415EmkRZUMR
I/Y6339IyxdhKDXRUUPHY5FUehB5u/mfjbG6b8MmpeUtV6yYnu7tCcvf4UpS9e5q/TEL7XwWlOqk
NmzL6Di0uCSHRue3SH1fOarvDwL8m64+HVprdcMNDWoZ8N2iY57U+xhmMPnZv/Oh/nuE1UPbjjF0
+KlnBC64hpZDmF/5UCu2C1I0y5ZDI+o/J7GOSazOiYdojI71Vt2h7L6b/cg9ZZ7tR7+Ckhcien76
y9oN/gOd9ddBdoOD7V1jN7z7JbF2oLyxYLrXuCQjHPq2lufo2CXdjZgTeCbXFGivDLEW4hARbZ4w
mqKj82jb0a7JpSuv+BqO+PeXpGypLN36hZR2vuf0CqHiYNA4vK/IH+yyfbltdsV9cm88BCdr89e3
273ls47mIb1Ptuq+2Na7cDO5P/+NPfPHz1jtyjCLGxElSnS0zSPIZsJYw/94hHV/7WKmq22JXOk8
5IkVHZE52AW3068m2VSmN7eu2Fie6U5+vkk35S7t/MV9EcmxR7G9Ju/47oIaC4oNngGR22qecxtL
0TgY0VGY1W7oquwHvM/g18dTXf7IeWTI6UBnHP0YoGkXciktbH3ieBMGRfEQ4GCfSndTp3nFeE1Y
6d3Z/DHQavMoueQMRc8ntafI0+wS9ZFrQ7y7QWFQImDOv8E2ri7FMczTGcXp+Hj/mt2mW+VOecGf
vN9bm8qfPZxR/dxLPXvT3Qk/9TosmT4P+/BWvtv/G28MAT29Pqrv/JrVZLs8IiaYs/ioQ5DT4uxh
VK4pRr2hjc5XjvYd/pEUZjGmJMo5P41m0UVzbCXNEaEJ61czS/1Rice2dnGxQW7MgGnwra+M+Xc5
DunXaTbaH02ipc+l3sf3pjaqh0gk0W2tTQLW3iQBZy/iPvjLHquK23FeBECyuK3uuyCWf49Cmf7q
zUyOXLNMw/tBRmiaiEfR0MWyuRcomvYSiHS1WVhsaoH7Uyrln3F3ke9VM+C/G8hJOl6TjQUg/rS0
E2RewHQD6m1A5jiRkj8E9YhkCCoG+mGusvDebiQTE4sRgvNmbI2kcO20tlqXpi5CEhHgxIjuZUiz
yulGA6aAHgDeBrdXfJ1seSz4Ryp96LFgngNLurF/f3x6LuJzOhSUgkCgcXxoJ66OaJbrZR5FcX/E
8uJhKg+Fbvx20kVe5oG34Ap09+IEoby9gNWXcjxv8Zq2SdEzCYdRyAwmu5bSutJVpt8Sl5ztKbgW
7Fr2FZG5jj7f+Z6SS10VWaFHJzvVWJ+pTctvpj1oP9HKbRvP1nP5ADRe6l1jBCGPAqph3dZxGP/O
okQ8dU5FSKW2CZ1zirNp/dyJvonfxHW+BG1ApimrdvEzsNXsSRrH8nfbmfJPtZm771OmDvQXg16D
jWmM+LRlnV1WG3nu8hIGnZEczMpBzlEpNGVyG2UUd8JQs8924ozPdmhrmEfEVZSDOEFubIMQppq7
NcLv96JGYMkFTJ4YuxGNlxCgQxrJV2ofK/o0gQY3DxV8A+7vQqFadywtqQLaWfXRSUJT6V6GIunK
ChRSfHsLHM+HtP1uWo10awcFqtGBgNaVi7/EUA2b0DGLK+H8Wh7z7efQYVoSEwPY4sXPKQunw/wg
OSVyUm6rTBH+GAT2XgI+uClaRdyhzgrBF27tsS5Ly+0mrXjW5IVmOupds2kqu3+ojWC8RdRP9uYi
lY70oEMAv0lOGW6wjkGQbqVhKu415EC28lgp23QypltupMJvUO2771PL8cNBR5ElbrXNx8fvotFO
LQEfI4I7miYUzddKskOLcqrTKvLJsdLlEij09ndv47fgloWi3kWYfH2D3jzfaEot4R+YtvrnActU
pI7kNn8UJLun3J7qH505T0+o4oRfeFeUUzOVWuZOQkHcZiqG8qnNMl7FiZBA6z1E5JQTSj/VZyjz
xHFW1iX3JuJYkTtXiNh6nQM2G5jQ+DWsm9pyKX9Ev9BgEKVn2mEne6FUVemjZCZ95UWyNIL5bnBm
gYDlvEiIIj2hrgr7Xo57tXX7zEq+qn1U/YVQRDC4SlnKX8BEysdBitt7Nek63e1NR/KDNLH0awXE
i84EG3rpR8Cw5UvrdHLOL4XJMqMq6Afn1DWOcPwWXEJz3zgBtOkm7fpTNyVT5CP4WsbodFGf87qq
sfUdKNKk84Ip6L58vOwXFyG4LwgJCCZQ68HQYhWdzYkOkF7vk1PTxQ4d+gwwc25ZTx+PctElNBYL
G/UNZUUR4SL7kYUSSUaU5acgKBW3QugAjUSp97Hr2SednHqZs6FtaO4COKo8mO34OGQBvmGY0aIs
OhhPDWdw+/GvemfuIHcWgU+ofEu6fr4YRStCI9OG/JQPtr2t28LYzJCUr9xll5EU/QqkJbjJKGrw
7KyS5CxplBDRnOKEOXlzF5py8GBLwtzbS7pcTsmxLarskyIsfTGSZt2xptpkwsi8DmmBDTYto1uh
UeeNKEm7+NlmexT+NX/OEtDMcOY7GAV70wyMfYc01L6X+vKuNbBXtOOk8WaaAhve+MhrAox3P/6E
S/B19sgtc+PFVt5gSBf9PWELo7KaqjgNlRB+YyJI2egypd3EuObxvcY6cQixXaLEbqmLh6S9KqgB
rtJ7vZqLk00X884JYnNjlbLjwi6nnJzmYMD6NDk5Ch6kZTldsxC62CzL8AAl4XHCVqCdcb5ZTBNQ
32S25YmQcFFIHoMHGf2wK3hm9SJqYBgaC0tkAqGLvtj5MCWicA0SXtWpnDt0Zlr00d1kbudNUpnh
Ts2idquTch1EFpi88Mo96jmK1yu6tFfTdLrFFCdzyzHB9KEdVRSnIiy1JQDZyVyNLi7HlKVTJAs9
Wxbqdizza2zkizCOnJaNTnWNVAjZhNWFgidkDiCvr07O2M2eYtQoy8qO8IzGOLblgi9BPPrjTXjR
YXgbEq71Miy+86ulCbUg5N2eq1MiGYA4IiXY2+2sbQYFBS0MpyyX+5VEM0mVK9v/vclaDElUIC/M
ntVqtarTq6Ka65OT4ApnB60duM08pxsdcS0fYZfuWNjqNXeed7Yi35ZyG20vZrs23pTrTIeaq9Wn
uClabxqjwNOn0Lhyb10ebRJZEj969+AMaN+f70QFwTVgHbFyEiOaaNYYvrYYMHkdPnT+x+t3+RVh
0bGGIHg4XxduGp1o+tIMDQ0Xbo6W4yD2yls/7yYJCQQUNVTfkDRxZdOsAa3Mii0Ka46+M+AowIXn
81OFjdPPUEinOBqLjY43SdMj7+kEjW+2w23r2HdK2J0Wg+Q2sFHW641DG+ilGyTXhF8vF5S8dpEe
Wo4OUeZyKfzRmqi1Ro/QxZBOYUtLSYmt32PU/YcG2v/XqXrZi+dX9QJSZc+gyAxUeN04SjU5a9ow
Fs+1VTkbUy06t1CxLtQKO9sgsCt2H6/qZQxPrPPWjCevg5W6BqfaE3wF2WitUxOZ30EK70RQJ26s
h5/H4GgMCaqlOVj3DmxKoiCuqm4hpl05oJeTXqzDF2d7mvgcl+XL//FlKQiRcmqmddJg4Xm5Os23
E+EJ9fhi2uGsIt9cmfRyKs6/MvajUI3I+IAfqOtCU5bzfPFa2qcwklEbDWdV/ZaDYnhq1Dnu3Zpm
ykGfZqdDJG80Zk9SiyHcBlGq/2x5968VMi97eCwCTRXqpMAM2Our6gmI/bQcx9g5JYDgthgKNpuK
eEtzpcqR7rva0h8phEl3GYy/e0CihVs2mfPy8Ve53N/0S9+cN/8GSq2OWlalY48pnHPCAsBxZSFJ
ix7o748HeVNeOP/0wIQXdQYw8KpBhHC+1lMt12kU6NlzFJQ9dYM+Y3fbcbsv61mZPSPt2xtQuoq+
a/VOH2BKWlPiwkUu6KVGMYS3zO5f5RIYpQdPfxS+rQ9O6pWRSq+LBPpRTgtjS86efJ0zyypcoyup
cYeKISRXmIH9RIqYv5RQqcbFdrd2/EEdG38yxuQpJjV6hCFey36bTh1puBT1N2oXIw+SJoH0hURe
zb04apxvEYQCzH0Uq0S/yDDLzJcwYzvoeA49F86cUWNycllyGywi+GVB2QkfGJ3RbJs40ia3xIzp
cULGZvS4CSTTC8vikMqV/PPjT/5OOmOhzMWWRjIKAOaaexBqvdn0VVs+C8fotpWDdqwza1LqLqRi
T0cU1cOVC2PAOL41eqi1Ii6T5ypor7X1LncYijqggpY+JfoDC8joz3NeVGVmQXKLn2UrFXeTKUoX
FEd97Upb/sz5FluEe4CzENksxMzVey8bjazUSRA/D+C591Uk23fCQjzHUjC5wl4t2Qd21GyiTgoP
SjdYLhut8T/+6JdXGtI9QJ2hK1EbQbJxNdUgNfW5MKNn2amde5rZ4/Mw1vID6rQnbRrra/jhd8aj
Zg4VFag1z9M68C3BsybFPEbPYAslH7mVfj+ry3tooI9oiPBaN+4SYEE0sBCSCLfpBpOgnU+QQoOE
FQhriW95u5+aRbW30cUGcLuJk1hVUSodOHxOYcJOdNJtEdiaLwW96uqIXnmjFeVH7FKamxBDJz8m
dbnSB7sMOJdfyGtCPkf2uP4kuY5eGfW5+NlWWAIDYS1vYngEkkb00JN59Ma+q57z6GpZ/p19TpcV
VOOSsoOcW2/ACndXyD3xM4Uz1P0JdbfUN681/N95uiFVLuw08hCiv3V3ygzlUe9tEzCBRTHNlFtl
S5d02hoULHYC3uG27C3NTRKz/jQZXXJroAru56Gs+QPIjSs7flnw1amjZgJ4g/I/mBtrdbFXyljV
EvT95yhzHsdk+o102MkMxLfAih+aon/9+IBdBr5Eo+jdwzahpH3RvLd5Ka2oKJLnYTbKO1MSxgEK
5VcKqcqViV2mtMAfSaAX/UpqA2tNklYEBuo8av5szM73RMjtk4OX00M8wLmulWbYYJ483GStApzX
jszNP54neQsVCQiXGBmaq71kd6hoJ3Q6n63Zkm+zmkJkKZsIriLlciWX0N68Gs7XEI6QRmF/sYte
tLHOD7VZAi6enaB+Ljmi5V7uI6ShbJSugdw32abUpaT0ilwbvs8Gsn67QKIw6lZdXPzIizTu7qwg
hWoz4K+Hi/BcZglEhcI4KnYlniZFmsXG1GZ1q5kFlFc1GurTgBXOppe7UNvgMpQ+wOLQkUyvTfmH
0g/67xhX1X2vlLV+a2LE8mNMsK12I0DRJmVIwiXE0bo84CwTEfiitqNvTtFN3Q49Hf15IDd/tdVO
pxnSRfrT2E36ay4Qb/QmDugmMzXMmNvUGj5pZe4MS6AxHQKYRpPbU2g4OHmMJDbJTuc6mCc8NwLw
eM5xRBQSHNstwhVQ6pCOQImh0o2+czWjbE2vH1Lr2BRGdW/Bv1ikGho8lcZOxf4QfY5McnEHSPdT
yTK4S6OD+hkh3o3VdeqtoN56Kiop+E0avtDtx062XIKL/uusdPScZiNJN13RyTP4OWvMvCgv+F9k
IDMo6coLtEBGB0HeJUqJsLgo2rDzZEye0bhsp5AwtxisnSPRbGIVaFJgdTzNj7VIpG+V3cqtl+sK
nPfQqjTHpdE02f5QxCr9HkOrDJ9+G5qkRIy67FMISzZmHpQvsxGY6mbqSXO9kXUznyTsLVtiVagl
bu7IHZrwDlLhfqOFZuAnoZmidt/X+Qs3dVv4HVQXy7V7RWo3BRUxzMqHarrDYct5jSgrvwa9nuG9
I0KZP1QX5sZAdL5yZSyt0O7P1SDyO92IbiKnk4CZYiDwzBuhIpGZ2pBlHavXHhyCy9y10oIMmY2R
f8MOAK+pgpq5PI7NhivAQKQDgWLg6a0njGj01RkhEm9EnBX8/TA+vFkoP5pNUmsuBAA9h3BrJbU3
Z3V0cGjpHVU5jFs/N2dxCxEguwfqNP2IKeSanjqPmb2PjW6W3UaytNgVHV7xjZJnv2wjC2J3pMp/
qp3AYRltEX5uOXjf8HCzUDa3qyepndJfXZemn2rdjIAJwze4G+VKdXzJbMRr1TbihZalZPp2mctP
M6Dmwm2a6FkfdNivaVWkfq0B5fPI/rIvVoEsS2VO4Q41mbBzdRXSLBUSOcq8qimnL8VETYFPlMym
V4c6guFCzc3byUG4H0WosX6JmxI9ikSVv1dN7cD4m6P6UNW11bh1Q5DuzkFv3CPdWbdebM/httRN
Kd/Erb6ppzZ5nlBsfiiVaJBQNhAYFkfKjM2aAbSMEcwh+p5Ltvko5ly8wtzoOPsS5oC38N6WhXYe
+9w2vwZ0w2tCHgm/EUuax+90Uakc4FuCz48ptNiv09R0KKgpReUHUtKbrsCB4mdlO+1dP8bq3m4G
PsNUhV6CXYc/9JH8KRlk82dY25CxwqLTXmRtHh5ZDnaeoPSHJ4eEzYxbiEL7Aql3aHxHLjBBjlKz
O80jYf4pGWYFQ6zWmX+OSqI8dsjK/hQqGppuapbl0RGphSVFM79axqjT90MeC5mbPt1NwhIboWs5
heKqnH/3huk2mfTQx86NI2cTZJ6g+WnSPfH1DFK0ChrgReiJWXlsbLVwNZj695IgswE/HlS3WaK3
Mukd0s5uaytT4Y4Czr6n2pP8W+2r4IlobTiKQJq+INE/3To50borDYFJOEmVkGJWWE2/YtuB8S6q
Dr/i0eDWLxFNlDwLDV6WLEgjJO2LqpJd4pdY+PrM3uOOi1Thck/Gn3M7iT7JQ1woPmuX4/9ht/pL
rRjBdKWIdAmIIuGgSEtEDqCUBGgVq+p6EqtOp9TPqlrC+Y4n8/PQ6j8yvDQfDKeSN0Vd5J5W5dEu
1obWr7Ns9IbMSje8h6yDabV0eFrtkz70XN8pGpxlg9MmOHb1AQ5GvysBbu/QL1I3gz7bN+0oygPV
C3GrU2W9Eo9cRj5LxQIQJshztBXX6r8xtywyWUb93M9YNCRTgSppiOYEGj3GlcLMZSD751AXQZaj
FshjS1b9PHWh2GjRYPjOPF+zGH1nQnBfQeyrVL0oqi+/4o/yzyjr4YQFZ/4cSOWPoXe6R2HbladJ
kvH742DqnfkAUAFFT6drcRddbYQSWHYnIrN4rhcDhJEip2vgbLP7x6MQQS0BOcHUoiV8Ph8MkO3K
7EX5HI5csW2KYkdiKtdg9JfpDTw+AmCHkvYbz+Z8lDZuJaVKpuo5MBtUpRpD9QrbRqzaARYSp5Lj
d0M/7TthXMs119o1FGUX2QfqYXT/TfyEVnl8PZpaIqa0e04oGcVeQDC5D/VcbLDWMAZfLiw7o+3R
pok7ThOBWjnE0+BJWlZ6ad40j00gJ/eqHquokmJpcysn1vyDCK65mawG00C0NYTu0reosc7IjPbR
IfiwfD5IB1hmqKPnVCAC5qkqWVWjWJwDGkppuAvx3pS4tZs08dSRDg1Smor43CGe+0+J9TAz/x97
59EcN5Km4b+ysXd0wJsrUIZFsopGaspcELLwNuF//T7QdG+zwNpCaPY6c+mIUauzMpHmM68x4bVC
6585jKzF+fqPsuTTM++ql4SXwitaPfLKBhjI9b20FGykIEgOyZalYEZfi+7F+TBT0RjNqPrdS+F+
3lSucCe38CyvdH+G29xbhXQsz+JyuMXeRSkg8geT4WTPcPER2ggv2kpb7nLGire3shvtrs9wTmBe
5xzziLQVgGGjfs+OXnQwCARA9+hB/2KWzkOjEZlrZfw1TdofkihWCr/L878ca5Hf+JCbhapL3UuX
3evGtyh+f30uv5AB1yazaHKpSk8VcWD57hy3ch232bTbbnP4qnvQPl3Few69PU/LRt2FbrKR3RWC
xrIkQPaG1B5p4qx9Bi9piZiCCoJZgaoNfyZVLisYARUjZb4Rk0CvTFRxqyQlkLIyjxt5mxQoowEm
Gy1k7gc51bfkDMZDKospX0lilxTwX7+L+51YmHYpwqqLLFauoftLRTX+6WfR8LFVmhabLFJZSwqn
Q1vpvpcXmv9sFYglwbbCLL5QfRdp+h7919LctU5dP1RV99QrIr3HX6TZjJUcbFDTTZ6vf8PFHvn1
UzGknPtcyqzptDxw5JdEdebwpzNZ0qYdKzAuA6nl9VEWu56jrFCY5B79JQSMNsn5sRZ6p0lZ11qo
FoX2U5RJMiKAovUSym43vtn/5Sn6H47rfyOj/Grp33Jcv7R1e8Ztnf/9v7itpvkHh2WmPON8xmnh
NvzLhGf+EzpDnCOqmzPv7h9uq/wH/Hna/w5/A5AyVxdb5G9yK3/I6zhHFzrUQwx0fs+h5A0ue67E
8CNmZA69KnbL+T7h6cH/rCr8Rxrc+kYN6U4J8XWs6vGmtDEsT1QJ8OBs1WoHZNQ/aql6L8lIIDUW
kG30xUkxB+tFwR07jIZDhBW4J/sWSkfdN4jeX38t7X92GbuME/x/G+E8Rs23L1Gd/9dBpF/y7+J8
w/FX/zbEUfU/AFxw7udCGxrT/7vjJBQg/gDhhA7uX6xoLqa/6dSq9gd64XPxETdnQNBz4e7vHaca
fwB1VOhL81JSJvwt66fzawn89myrCkwC11qaJ2+AZty8Vdm1SKYbQyFtMX5ykX8O0KtCpJ6G4Brg
f/FezeMRQWpg/YnGSZSWkO5ax0FCcUI0DnNiOBny0FbFIM4TnXmaevWzrKQFnYMmxub9Mcs+SkE1
Wweq40rI/gtH8M/DPQPXZxzFDLCjcI878OI+RnwAOIEoilOJVxo6IxNGbihkKdkQ3lXii8hyf68h
VOEWemjd1LXxMxD9O1wvYHINrXHKLfGEWEi+B6r23kKvzx0yXXlWdf+miWWE0ous2lS1Vm9xY9E2
TdBFh+mTivaRm+MjsRIH/Kv2fzYfNKFn5WMbSUKuhmWIXhpVmBlDpR6z0Avwi6sBu7raNzzi3Ujs
dPW2lW/09FZPDkEDqO4mFU+oFNePTnmIW2paN4bkmT8KqgVuXe9F+UXY20nd1qT2icd8cTZ2xbE4
jsV9HO1sWAYI+0jUYt1A3xjb4GBWG83yAh3rL3RqXAwvzXynfjdwWJJ2ZuhOpz4mELkJPyifUzCn
1j4iPBmPmFf21aFIvfHByV9Mip1a8Q31cdO8QZHcGpBU3vg3RetZJc3iDTaGjrxHxKdFdqreZeGm
xcbS2qCMP6AfDJ4ocjOMfsiRo0353D6iZo5nRvpU/ml90j5htjIiAUJFH8knL4h3mfiQ2K4Tbwof
iIcr3SMGuv+KsxkVEMtVPhRP0gfHdlFol83dkO18RKTEt6HZduqmCI8TjoTfohqfDq/TN9ldufE/
V/KN4YD/R7vRTbL9WFMudtVjfLQOxsZ6B4NSa13/h7B2ANAxOynugq98NeMdxtS4Ro+zFLcLNsIF
d7nX95hlQ18+Rh+mYOOPgEGRznCdh/5lh7PqPfrKp9FyjffFXbNL74ePjuLqxzz3GgwYgk3wdULO
yBtv651x8J9THWCem1CuLY9IC2FCrz12kqvQ1t7QME0enE9oUd5Pn7KvOcaq+6zc0K3GvclT9/1P
KBCotdz3nnPvHMKtvBEYoXrl5/Fg74YX9Is836NEu7EOGOVWINq2CCaHyCpnXvkz/ukMbvwzH91Y
PnS2Z9zikLkr7npKWJM7PcZHvdiwoJ/yveFFh6rZoOHX7hQv+Z4cIDvEe+fZvp/2zhEblIPzozul
J+cJTioUzvQ0feHY1ttAcyuQ+7UbPSrb/Cl/0hPPaTf4pUSzl6Wr9Z4pe+VfZZP/PIP/zQt09Rn8
UrZf/muWFdm3Uf7jy9kzOP/Vv+Iuw/kDa0FkmulWz4EX0dXf5ofyH6gCzM8gJDCMMIh3/n4E5T8I
0Aiq+B8iUrCAZvLJ368gxnD0+2dqMiixWXhE+R1REX7Z65yUmgo5Cik9/+AxID48j7p6bQCijqLF
vQBpEEPPaaSfOYykm1eL8/iv6/i12MeiszgPAwAGTDOSqmTBy3YbbqQFCrWlfS81ZfonRIRpowNw
PtVlnn9At1D/gG+hCpQ/kz9UoWmuNMjfztKBlI70D34E6Llai2RVQlNHGLkRHHN5avZKgndcNvS/
l04xR4cXnmIl4QSkhSUgOJStJi2UIDyC1sUjmMjVS9V6LZAgbFp8sJklTiMcdv38z3mqr0qIEt63
vjNG4VGmHUELIc+2kz2ByLGzNU3sS6uGmiU6BSBY0O5a7I2krdjWdRse4zFuvzmFLe3krNZS9/re
uDQMOrtQ7NH5VvFfOZ9RE9rG6LTMaOiyZhv2OKulRrIGyl1ig+bPQ9jF9+frEIotBdOjThSS0snh
MXAK3gCtoLykyTNaQ/3Ri4E+kTDtrdbi7d5j57nphqnY1hjD/f5epDMAvpP28+y9sqg70bzVfQmN
wGMoUG0NbRgO7WSln68v6nl4CwKY2c7JHEVZTIl+qRK93ibOiAPwQH/iWCXy9x7UlOuY5ZNR4ps9
qgjKXR/twieEqMg+4aoiQlvCnVrWHCF4k7e61Vueck3QXkbM5/ooF7Y+8hHyrGFOBP0rU309Jx8B
c1PN6vioTYO/x+iJODMbf2AStgY4eTMfPGmxi0LCBymf2cTkfEtmSa3QrIqzY5MneJ4zsLjxHaGs
3BhvPhJqnuixg2TiHZgfgfNhgGdniW2V3BhTFm3MIEu+gxRrXBOh7CdErtf6KW+nBdITwhgfCLc3
ML7n440K5FGalNHRn8hycJqDZ6iBtr3+md6OopqwyPnmKPejlzXP+tUNVaVtj/kh7esBsuZhimFV
FWWyxg97e54hZVLIALjHkUaWfHE7FbP1T2352bE0dciAAw36WK2G7wAEnF3YBOrDOHVPml2Jn2VX
Fw++2oFenIpx97vTpTPFaVah7cy312KvREY6FkqYh0c91Mdt2Erffbjdm98ehHsYtROKnRYTXnw5
arlFW0UcMAcH0q2f19EG7lb1/xxlMZVCBL5ItTE8NmrieKGqD26A2OzKKG+OMU/KfLiIO0jdwACf
7w9nHOxUVorsmEmqvsGzZvxMB7/dYh1gP15ftstD0TwkLyRmWnK15cLubUDVICkyxXynaWHn46bY
Ny8JSOw1UNF8cf+TiHLlovTEsw+Zbq5fvLGQmGoRjIVVFsesTh8HAE6HatBV129GT5E7L61k3Jzz
fs0B7u1xY1iUJTnU8y2ybPlqyTh0Db39I2azEj5XEZSPMVnzq3i7koyCgQRQFC5Etvv5R7NDNKYw
QS6OFRj70utUqc3uqkn4gTc2aGeutC8urCXs+pkQDSECJvz8c17dIRagQtFNSXm0hKag9F5N6Usa
mq2/y7DXPQXWZH8fpdY8DqUUCff6rnl7LROMEHPLYExp6C0HDwChF9pgVceiaZR8kwDVCXCRqONP
6ONrn8NUhuJ0fcg3y0vkQ9WT6wzaBcMullcFoymqIBM4gRrgr+U0eJywGAetrKypUb7ZLwxFAAJQ
FLgO7+liaSWZ1olZFs1x5pX91MFsnkroO2sGZxdmRHzDlQUInpB42QfpxxYBgTztjlOrdHcANrJd
hgHyIZB8/+P1xXvzvYg8yE4I6TjjEPYXi1c4CXJGRt0eazsTGwR409t+qMD021JzoyuNvRLBXZga
1S6yLwJWVFaXRBIwZvDGHNEeJZUJzfS4TV7nPaWFwbq5PrU352CeGsQgKlszP3dJ2mfr1YMMCfhI
NKR86eU09qSAlt5gWP0pn9CyxYang3kIP3PFMQZJgOWFNg8O9oLzN+teLj1jjFLSUzxs1IeqQ0v6
abAGSd8Kuzfsp8DJ62E3Z6eqO1TQGe4Dp1Z1UJt5gU9HXDpUjGJQ8J2XKRnI0cmfZBNxhxp4muxl
UASAyrYakSgS6rJ0wEK41jYGegOFm2lQvDZG2/kvkplLxMejhtZSUvqlukGJohB7GO91jmJ5WYlN
S2F12Ohyb0eeQ/vc+FzHUzZ6pZ9NH9JcjZLHpI3IxtSoFOZd7osoTkFDJWXxTolaBy52ieHeru6y
Nv4SJV3f7LSOeuZj2AJ6ekggMvw0RK10buikUnifF/D/D2rutM1TmwYlAiRGkDWuXpmpfKM1mZxs
Yr0VH4NssqxNhkFecG/bfgo5dNDgdJmgAjM3TE27u4+UtLyX5SF9aRqr1raoR4bRe3ME26dg1KB9
GbQxVU9hIsroAfGpYdxG+WR/FsTzHySVzGE/OUkT7gTksWA/Jb3ffkiTKpHuh3iIrcNg+wgSbUEn
+MpT3CtGRVkK1uLDpHdSvwNqb33R9FGxN2EGUulQ5GKGjA04BN5UVtlPboXXIA1ICOuW26Fl3Bw6
PY4yPIz72MbfXBreSd2gpJtSruKPdZOVIZodVlZshV6ac9FPw4MtcPzoSxnOuIYKCEzoNaTQB6kJ
knijCCELtxwy6MZZ4ouvfq+az00/kJFxfjvgU41ehNuy1Kl/Nak9wclOu8iLGq7ovR9iu7OZTKnU
j5gFG/0umaweT3NHcDC3IRGi9ZBpktl4lZS21tfQSMHJSonVBrGbp0Zlb0tr0iKvkBxUjCdbfDXr
olQ9QKlpu9NFHyRPSR2pA8CuTFY/D+RB4Q/U7nr1Rorwo9unvpyKLQ51qC2EgRm2u2nQMXazjDiV
Dz5CqM5OGEmvQIFJLHinZEmYPtpyWA23lOuFeUgaDWKha6R2S9nO6ZqevlalQdBJZCndiAmIqCew
L2/uTKQXUA9I6xp1jVGpxM7pUW/aRYlWR1u8CMr+FmOpSggsCYwhv7ONfjZVlgy2e9yJLLqrRZ4i
72RKjfK9B4+Xl6gPxmF5bHEQ6z28zrtgm4nKVw8NspPR3oj9UvpidlmRuyUWKNj7qHKR7jsRgZSz
gtR8onwToswOZUKRXdOvAuNg0vMIdvivF/V+akE0H6KEv+yOMZLm26nGQx40SY+fEMhwHaXqLqWA
OvJM+du+lctHM8h7QJA9VaUHUdeYtzddqdofgzRNss6l3lPnL5OCnvb3SWny4OOItG0PODINhhIa
kpyF7QHjBWRxsB4aNPGlTCujeU447eO9VPKs7BMro+DQlFrTgCjCEbusNxNKlt87fHKbr3IQQtrM
dxY0yFpmL/YG1f2oTeTsJMmdNu1FqBnpB1LuBN5NzwHoZpNlu82cO5C22j4dWa9DbWbYULkU2fDT
LpugouseN23x2GexM92AItLTJ2hChoONeKRItxwtp8UPmx7KTR1kuIKadWgXD0i29Pm3Ycqn4XGs
c8vYyFJd2IMXy7gc/hjrseh+JtGods9OUgTNKY71iUyZSEbblzXWiT8yFUhlw9VnTNP72Uqqm1xZ
gvp6W8GKrb+lxSDXj3KR5dFGZhPEW1HidXSbISHFwVLl9FkSWmTt037Sxr0Stxk6ALGitsduZnHs
GpEGxc+syrBe8UKu59hGiZ1ItvWQL9IwNLX0b8pkRc4Xn3MNXl7IVQu+GhMRt8htha5JnUSNdhPT
0BoR44oLo/RKiJmpN/gWiFYVDNTHLkUj9p4Lz/JdO4zDZCOpQXIqxODUWwJJmsmW6JyXLMxs7mig
Nt8dJy9VrHYBzt45mQDcORRmRsdr6G0wrpWE/HCodI5Mw3kqsZAIM4vPBtIZ8nsu6z/zBmNZt8+M
CgcFvLVTlBLi6DOvgFa7CMFWuVdKbXgb1lDDgLNrtGRUjLOyXdWnMth80D+AXFtwokWLkMl7vQnD
b1XW096WOy6i+0pxcm5Om7t9Y+NVJp8aI08RuMqjXGxYl0LejPagl54lgvI7HT1f2RRYApaAXEdq
WIMU6uZjPmRTfeMgHQcqb5CqpNn5aeiM+9qfnPC+HkKZNkRRK9pwHzdWQAJbwDXYZGqtSAd7IDvz
5BoQvJd3JmzZqanQWXGzdHDA/saxggZXW8XceWZmGE9VPcSBFyht/lw6hGVc5nIyPoQIrOBTURlC
f25zO6gf6yqNOWIRYu0QonpaV9wEojg5mE5wwOvesTa6UZnVTaT0ir/vraJXb6067KSnTCsRVckq
uaThZJiPYUpN1M3VHg+TOBjaaJsSun3G7UfObqu09zVXqFrcfG9DubrHCbSzKjcKU3Xac78Ysde0
SdINroZjd+P5k2/ke/qJUBuKLvT1fdIRtXhdV8iqy53dIuii2OgWaYPAiUqyYwwmdIRpzU1qofuA
5WjVmPIdZSyErR2JMsautuz459ipcXTgX0f1TRfNi6jLoe7cbpifn7AeysSzy0SCPD8Ug4rNr8Gu
MfQ6k55zrYIjbY1jabyrAh+MPyJJgmtCmGGJ/Uuelt+NOTY5dF1uzcYpYUxRBGwuIEWVY9rv4Sdg
+aHIA7Y05ZRzZ/lUWtu9muEo5urgpDIviwnTN3VvlsnBaaTwJbKyeqbEFNa7HJC87VbgnIu93frO
9yhS0PoQNTpdbAukPFzsI4Iv4D+r/GYkDMx3aQwSy9WCJl4DC14MwWcsAI6wEMKWEgtarpWTii7R
sbcTdkokfazisEYYalwzq7k40kwlVeD/UWd6A0uZZsy41R6dMsOmQ4vYTai0eMxzrZJ0cShS7F9E
be2NgVHeFwPGJmZ7nPC1IvqT5Y+yL0+3kdDzFb2xBRyBYgULR9NndribReuXSGShml0fRGp3tCVM
Cl3CtPg0IVp0q2hmcJTbQc1vhtIyuPCQO9XdMsjUH1ZV5w9VnShPNRGUupIDX0hM0Z6kIu4gPk+B
cv7zVzl/icSUTC2jO459AcHE7/VbvYv8lcrCpVE0ymhzpjiLOyy+5xRhKTg1jDJ12AlJVTtgOKno
2+t524WUlNYMfa5fUrSIVp/PJQqHph1BCB/VnmpJRBVjL9dxdbCgpHxshYh/OyUlTDfo08wdKKAx
89Z6tXb96IRCauTp2Mego2M+FO+CVHkQYsrN706NTYPaN/Vdyrv843yoUVh5MUGHOsZyTeaZCaEq
bqnRktpI6Ib5XhoP2ZrK+ds8mEQT5DzHEJEqqKbngwZW5kMUCZyj3g7OeIwVQ0R7qcnTGsMg2y+3
+D3n3WOKJW1xTOmdWSubc8ZCnhX3+JozwZqXg4fjDdG1DVW5UtpIOpp2bd/2kLsfcO8gERUYe7gx
0DOMzYQf6Svjvt2uv8gPzkw3tdCpmn/Xqw9rhIZPdaXwjxPo+y1avdCMCp6d69/07SgA/eamFCrX
tEmXt4Gs+uNgFrZ/9JNm2o26Gm6hnK71E9/cb4C6QW5R6Jpxg7CVz+eSdhRIZKezjm2Ryp5P6wob
OKBHfEZ15fy9mdBiqEVJSBZph1DfaB2tvlWOlZzbD5SJ1izJ346iEWDQip1PBKdPO5+QHZRZpee9
cyxjyTpUbRe4uFo0KzfW22Wj4E8lchYOgdyzLPB2TopwTFoHp7ILeyTrMpVcUK+kwU0rJ375zZ1A
OwVe86zmg4chtO7zKVmdheZc5gQnKQ3k+iGna58dKbTqu98cZ64tcWOBR52lL2evldf7eprUJGyE
wgNOQL2rQFN/zrVwWnnm3p7a81EW28CsoipoHcIELZM/wYActqoeOTeZVPjv4zjteWXifqVL+WbM
xQouTixK65kTSll4alSMf7tc2irih2Qhb2P5xrQTdtCsjHhpg9CCojIPZRuQybxNX90RydDY0ZxA
nJC4SVtPTfrsFlkvNbrpjTH89psfjnIkbX/OL5VdoITzj3k12Kj2sQQ1PDxFmaWcLKVJLKJ85D6v
D3NhFQHMzLcETl6APRcPKEzKyFaiLjzloRmcYqxHSB6V/KGdMn+bqc04omXRa+71US+s5AzToV2O
iBzhwWJUCn1JXcAAO1m5nx9qI4+2qDFZs8vqWgQ7H6SzB2VeRwCuhAh8NIq75+tIB0NRymYKTw5Z
kVtL0IRGkNZg+CZf9Wq1iFaQkhcuq1npUFNJOIgQlvhqK0B8yijU8DRkmvUxsA3lU+Loa9LFF0eh
bQ5nSOMCWdIy5GpoywET6JMyqZW4kQy8xR+ccZLD371AWL+5Bi/TxKAPvGQLdfgAIgDbRKcKnvZB
TcW0RfxzTWHl0obgYUTsmUwDEdhFtFg2IpRGMK4nAETBjQMmxDWHOD9aqbkW4lzaEGwH+FUzJoBG
0PmGSOuRAl7fRydDrp+b1CEPzGfoqd5+otf+8fc3+txWQGGVs0UGdT5YXIRWDewmOuUi1R/koK++
TWKoPW1U17oll3YEcRv3/SxrRoPyfKg8zdNCa1LSC0XDAampO1+8SI4Vdu+vz+niQKRPtGC5Nt4I
c6d6FOVao0cn38/h/ZqSZb5oGGX+pgHEfD3w4GrzY0xCiGLG+YRS0n7s6eIYhZuk/WCN5tBsiqlM
f9M/gXFmI5WZWkF4QS903jCvbtqpyn11atkQVogFRBAq6m607PDd764arW7Ywphw4ZhMIfd8FCTY
RsolVXKy62G4T6tOvs/MJF0hJr89R4SnoJFwKEZHEuz9+Si0b1AHonhyEkEaf5rQY9wZbQEYKcVh
3bs+o7Wx5lzi1brFdmrDoJ+SUxep0xNwRH1TCLnfUi9e05R7u+VM9hrSmGiAgjD4RQZ7NVRLv8IP
hiE6NZnmv6SSr+xoyVm/m9xB556rArMnG6Mtk5/MLDW9jrL41CWRsLaKiW3ncw0QqvOcZLK1lXjz
4qT4VKBCDaAMy7tBhkZqGa3Gndf3FKipX3uNgg7B9a8035zn7x8YIS4EztEMFpIXO0Kd8wuj5Vrw
u2igNgnqoCJ6Nmb5Zru4b+0+vo+lUDrpejGI3aBkaFle/wkXNgpiROChUAwjDnUWG8UQcVXoYxWf
LEHTjwrihChtW8TFByWYpVmujzb/195MGObnnGXxnCxNUPVAL/tQquOT3mpiR1GOoopZNt7M2b81
47a5C3Kh3tQOFabrI1/4oIgVzCkk7/H8v/MDEXVR5KQI6p3iMYVHUCnRtu3VcWWXXhoFyXxgUMBf
kBRc3POGPdAOqZr4hNxC98GU4zDb8H9GwcrxfvtOYv1OnWNeRpLy5cbxqbz7xsA6okk3vTMbvXwX
WwH4e58YsaSD5awMeGmbcN1z9tBWADW3uCEzC/vaoJeiE0qEBkV3qdulQnJuG+qTK5fx26iXuRFT
oxgI9vtNjJbnU1zFuh+dkkC0O85EAOzwWHaq/FLEVreJp26twHBxdvMH4w1A63P5PPf0E9NIiuKT
0Sn6DvJPfmtJg+SimiL21/fhpRNA9YRwA4I3r456vg/rqCEZG7jH2qhJ35lYO9xVjZTd9k0ubzrF
iA239kvnViRWt70+9MVZAkGfJ0p1fmmzNdDY0w00mjHrMMVnzWliwOZiQl9p1OBcrRyFi1sUFSsc
HbhfuOHOJxqGWTWisxKf7BY6sl9qJcKbSbLNOyW/M+VJ/3R9dhe3zavxFlFqVtb0WWjDnLIeG+nY
Sn8ErYSUJEK5t7TeEfNO0mwltb60ohD1AJ5B2CQwXiTw2DCEvSPNjTbfR7goDu3e7cI2/+SH0P5W
7s5fJK7l5fl6tMXWoQtCfz5W45NSi1LfDHmFeE8HUy5u42Gfx3kIKoK+5NjYreUKS8s/wDhYiyyW
Gr1zSIbhJrKOFM4B3C2zUscPJ6ePUHnr+p7yWJ5a+fcqCWlvNJZGA7HDYTn1chPYA034on+qMZ5/
bKMyuMnQLj4M+ERtQ3xT/iI9/59iupd2gIruJc8YFxVGcuc7zkbMx8TKJT6NShvCd497scuVhH4l
ddM22fe59ZXHvlzJKS9uAhQHwUGRRqBouxi2tn2/bYHytIY4TcilvUyxL2+r1JRW7o5LrwuZMlHW
jMx+Y6Fd2VLt2w13hzbgAtP5OQa4Yyfvrh+kSzcUqTjAk1+hyRJm2xRIAIt2jE8FhXr01E3xLqWV
f6/qffY8WY1zp/l6c6NUfvBwfeSLK4l2Kd8OnUOoP+crqdeJXIpciU+JkxhbR0zVNlA77ZYad7US
Dsz/qeVZooCNYAv8bWjb2vlQPGBtRBienKah/pE5bNVGVNMPUWnqJyoV4z4M7fFTYRfZD1AbYgVW
dvEMoTqgwjoCA4zLx/nwqRxU/ImfnGpygj367A0siClGs1IdyvpdUkbNB1THUnBHvfJ9yIxPY97p
u9JutXe1LIFfCY1++nR9+S99eAgMaCUj7EjsO2+/V4F8Mo41nUxCJLnQKPXUmITt/HJqvqj92FFY
SPPPNLnFs6So5sqCXByaDhFvrwloeBmd9VrSOYVM+80q/N7ywtiK6cjHwDZQZ5J7XMqBUA+ugnJM
sUkzx2lXjtaluwN38lmjQQNnuCwMScjVkwyI+KRO6HVVgMP+hJoSH5VBwkJBDo29E3baml3kpTcS
+De0Bwoe85k+X3HUSgdqBWV8SjFaClyj0IsZSxFKDx11vYOWK2sed5eOGKxyqgOsNtHH4lUOxnBI
AFjEp1pTqgDVK1jMm3SQEBFCViddi3YuLauOLA9cFSqzRB7nE+wmjDFs9BRPSljbjNNXX9FZA3no
hFG46/ve+RmSab1c38gXl3W2HgD3hCLTGw+RMmnNCH7dqe0G4D1TkGatqwIB2s/cunantYr48/qQ
l9aVzBSpfJIiRD4W6zo0cTGiWcSQg5Y/WGEwjJuyDjqIvb6ePP0bgyGsAtSXBjZp2/mqRgFeLGPe
kNwbdfpitHQjd8UQpV9rKwnWdPDfdsl57xkMU2XsROn/LerBg5OLCiOZWdWVPEaKUaiU6JtvAQhN
nqkEXpfqylMki3xjxWq4GSeLYnUg0OKWhnCtZHzp4qZjwgsB7pNiw2JHzX2b1oqyBChQm3zys6Y5
JUVIF414xz5pyVA9tIj1ma4GDOjesClZrjwdb0k384JwVwEG5qXiDj9f/grmSWVI/IQ6EbrnKEIe
7qfOGDe4c00Ppe1Is5No/9gojX4vRZaC0oHSgmPv+7U88NK9CSKDqjUpGR3F+SS8urK7IA4rLaiT
Ewr+9o4+BGIK+hRUd21pj7u2DZ1v+pClx7JAPfP6JrwYjs6E0lnfG8H+ZRwo6nYMUilJT3lGN9zl
1tI/NnbcfpRwJK49cxRir3Ut2pJTXzazFFg1GIANIOHurv+US7cM2RRVDMgDbNTFnoj7LE0SnJlO
CsqaHbZ5VMM9HZsihChH6pO7Jgn8n5KUytNK7HdpZGjIKkISeEi9KYM2zCtHbBEGOv8KYgjob4bb
Vmr057QFKefW4CfRT0DSa2X1L903kFHnBg3sacRizj+8PjjFqGOPdUqNIr1Xhqr3dDmvnjs1slby
jktzhP7HFiMwY6qLtEMypzACWUhxFDDNzh+aHJ8axTyAM5DuRBa+xHknr6zr5en9M+YiPBOGDbC5
zJOTTGXsrh+DZ6Bt+Z1flNnh+t659FZQtaTDZtFxgLd5vpAFIOVKBvx28ovKGtxeRRl3X+Vt63iW
mget27dSvRLtXBwTHhtUaXhSQHDOx/QdDUbLWCanPgcd5urN1EouJxyyTaI5W1xE1579S/cEAeUc
XGHQayxrtIMUtVWiqclpiAx562cl8nVq7lc3qpqYd70Vheh58EpuJKdeaxVc3D9EVJRV5mhbm//8
1R0VdpYcdCr7Rwrq2wKjLTMeAJGZ7ZMU4esyZmt1jos3E1ID/zviYn1zzPIUe4iTU67CAEBsD62K
svK3AFjqWwvt+s1k5Z8yFAP3atNN+yhs1ZUr6VKqNnslEt0DM+NuPp80NVtFgBVOTmqWG/sIEwbX
RmdvpcZy8bOaDprwcw+VquP5KOkUarjDieQU5layM6jt499i2mj3dOF9B0Rm1zUjVrQSDtS/38yA
Qf7P0IuvaoYIbAO3pZlBL0tyHTMN/6zsCOivbM00iOun9OJyzoT1+dDQ7lx80SASXa2LND2N0oS+
pt11RFZl1Q9r1Y1LFw+4bahvDj1Va9mjURsK8ko0J2Y2qsFubBpDsyO8zSgo1DKsnuvzujgc0fjM
D0OfdAkkKNVyiuLAZqeadBww3UmrD8D4xU/J9Nv039iT5HZzI23u1GiLsDEd4lDKJ4mrrk3LjYBx
hOflEK7syYtTQjt/JirQPlnyq+E2iSJwovTU0NOQMW1pcnWv5WHzrheWLVbq0peuUkJBSNRgJtGE
WASnkqCn57R1emoLLXnX6M34qdac8COKHrrtCUoI/0aViYRt7rsDNCRXXQQbfq7kiCJM6cmwJIsY
Pyv3ndMAjU8h13hFOOqPlS/Gm9/eKGiw4i4yF+Dxh1mc9AbHFlvLCbb0ScMiE7OElOYhcGnXloS6
kl9cinDhRP5KxrFBgI15fq9wY/tmrVL9qdMc5hmGMreRnqaHaszHvRnU6q5R/ew+BghdukYtVxtJ
F9bHVBH5ym668H0R5vulFQr7jzzk/JeYwpdSblD8Fzp9KA9t7QNw9zMZ6kIdTdr7Jq/F5+tLfeG9
QqpmLs+DImVbLSICvHS5VqaemI4661elCGDd1ZG8zSC5PAAx9XdQeKxu5Sa4cMNRtpwpjpxNWV7m
dCIs8TFAlvOk59MoberQagBZ96qdbK9P71LtiRsO+itFnlmhZRFbAXq2pCKv8eyuRz3ZKrVDAw7r
sfTPqUH6fSYlxTcxxq1xZ8RbwoZsE1YBhFwEO45+KqobMx+kx+u/6tJ3nrtmBqeYGHMJ8ZyQv6/I
oLMTUA1l2+AynLoSsu17qIDyAfB7+en6gJeCBDT05uIfPmSc5sULrfp902VIap+IgHzE1xvHm0p1
PLAv+pkXhkInDWB8IFpIGjIr9l6Wknxl2pf2GlcloSf9GB6BxbtGfwkwg8Oxpqw6vY+q6YstpeON
pHfWu9KIzB3bbY2iPx/eRekTteq5Wz9rDL+x8hmSVJd6us4nO9PG5zaQzemupHxfew41BZwC0g/w
vaQRSGobjC7CSNr0cn3xL31twkFK2eCYaeov7tCyhxr3P5yd147cRhumr4gAczhlp5mRhmNFhxPC
QWbOLKar36fmX+yqyUYTbejANgyouooVvvAGCxV5OlFzK/WiS9M6WqSHP5y2HPoP3iKsaueluLXU
+Mpq0uuXtH0tf9S2mFDgx5AHnZIP3/R0UZ4LNTVfnXmocf9SlacY+PH5/kRvDkq5nlIzjWekd66v
r2myZqPtoyJw9KE6QUFVLuqcwGvA+OtJ06f+9zFT+p1N9b51118YnBbFTMohQNRXW1vJ+zDvFasI
jDSpfqXYm8Bfcsbv7VKNF9WI8BZI5hNMssVXzDA62ogBHWjp1M/a0scnt63MS1VDP76/GDdvHgv7
HnYM0Es4/terEVZKwp0NX7B0YbQNSu8dARGN+J6CCTgoGsxVvHVsf0hmHATQL6YTMfsgzsMDYsIt
5d843XlXb+1E0hIyaUIINExWPwkDpXrU46YIaDM7I36SQN9ZHSFp1Ina8soMc7mnBnzrBMq2g8ym
+ee6XqH1VRyiEQxvcq61s4XA5TP2JskzuNzmPFlgBjwXg7ihmELUCutx3tsgt7Yltj9UgQkGUWuR
//+nlCxPxrgs6ToHuJYh7jAK+nT+YBiw2qBXobKHc+krm+vQwFFH/oTCtw193OdSaQ8tvncvadfO
/+L0QY1jaqXjfR9hl63qY/7P/U0j9+r1XubUyTRDdhuRvl+9xmjKtGYaAmgTtTqKA+Q97ZuRt+ay
c1K3YSvMAtnP5GakyLnuQGTphASH7K31DVW7mf+0eARrUb1ouQPh+uFZwXUGzS63HYOttl2zCA/2
nA30MDftCG/xqlkuZpQ048NhBesGmgKdUxk8rnEbuBwVeFLQFcd+o/GNsCpwt4n21MvkM7X6SNik
guqha0hQsSkR6UbHbCkv0ACvEuBfbu0egZEkArlTI/5eKGWRH2H8SyK96mXDn/eXc3ugeM2QZ5ap
DeHxGr+B2Cw+5mmSBSCtUPeESLucSn1Qo99qpa2pRSKe8DfmOwlPS9933WlUKoQ27/+I7aGST+o7
EUJ714K+PlRNTEciUcYscJI5P+UZCrM04ZMq48RoM4inxuWwNLm+E8lsrzAeNMAHEvLJGVmHTk6U
RBWhCmldO+khQqkxvltT5xbzxSoY/hgPZr1HXbg1WS4ONpTUcUPd8XqyJUqCtT7xxVszX/6hHLgc
nMEaLmZuNB9JzJPfGm/wdj7zjZkC1aVBR6NF6ietBlUwaK+FoOhpm6NHnZfwHQ5iXs4ePFQvgZmb
q+7OV71xL8h4lEgRLWbpJnM90TTO4yJbKLEsKoISR1EMTvaUN0Zj+G6hiK/399CtGdLUkGhKLjxz
7TLRUA3AOLEgubRHA7GDErotfkbKN7frx4Bqe6/sXBA35kcHEnk80+J6Bdx1Pb8KKIVde2EeaHqv
2s9Lrzbjqaf9Un+HX9Y+/NziCYB/nwMxkHLrusO/mKmwZt0oAyNfqqMKpysYiha2NKWsi0mX4tvD
6ynd/MgngMpRn149dKhsZSUuKWWAM33+tPSG4ReePv8o7a6bDn077wo53jgY4CYAEUt0l058fb2e
Sh5rabKIMgAGrivHegrfQoiCPt51+ROGcd4HL0eTemeX3nglKQ9wAVORAKCz7sVQq4gBzy5lwAWk
f1Pgb//VNPH8fH81b46CchLakVC+NkI8WhuZIoVHFlRTVZ1ioxsOrjLuhYk3zgBrB9GA9ZNwvNWO
RPCzbMxmqoBmkA+fzQS8kT8mVqqfF92N9XOnz1q2cwy2g4J/haAOJZjEBOT89Wcz4qhNROeVQdwn
1mcnXswvBrIpP5Y4tL7klbCt46NrCZ+CjA+QqGQtrUkVaSklTFWjCoRtKydRm+IcDr2y00e5NS0p
sAtJCRF6koHraZWRaaYxzpyBKByI8no++laB1rXTIdLdLbpx/g+zkjAOICAy4Fh9u3QOnd5F5ySw
ldF4jXtImkY17zwD2yPG32/K14e8Cui5ej2pXlHosrVZE4x5mb6U4ZKfwmgYeGcLfCghxU6/hZEb
ajtbZHtTymEpnaAqCoVz3WutQ7Cak+HVARJQwxvmqhpeaR2C2jiYZMrj2wOYEbx0AzSMtIa/nmMi
yOH0KG6C1h7+FnUhcIZ7nFeL+CA7T540nEk2u6NBqWT2hrENUtGUhk/pu/lt7qj8ne7vihu7kNAa
ExQ45+yKNatnDkszyiloBTre9v5QO9ELfiz/6nldBpNS70G9t8NxA1PDx7AJYM1GdW2uTGSDsmUM
4ir6fWpc56Co3SfbQnYcl+89ytI29n2/799jMOrCaxJn0WO9gzrPFGiVYoNXC/HbDtW0z048397H
cihiD+WApmhOI5aje2347WHgsoRSTG+Ph5WKzvVGcUug/WXWzJxwNINLt/2115bvEXiqQ2ONb2Wt
NucHvyaPGlBHiXOhwEBidj2isPA6NqRRfYzf47GdzJOiY4YVly7v26I9GjG8j+Zw7EA5sL6rG0xT
O8jStaa8JrmuPpGg9XClk3554sG3az/kftgZcXPOpRMMEDiZCOo0m1YrKt1Xq7wh40Q6YrGPOGNg
+RqFuvNPq8aTtXM2Nm8qo/Fuy6SJyRFLX68mTVgDFIVkzwx4M2IuoXwyxbwHOLw1J2IDNDI5WBx6
uYl/SvinsY0MboEkGKdlPGburB3dwlVelLwcHw0SmJCkhXHepZb6+snJYystkddNg6aa6heQPPlp
1kZ9p4UuP8JVxskoaDPKfI7AZ0Oo47bHYRQ1uUBQXvlaARhF9jNJKSb2RRSWf41lkqk5HhWRFn0Q
RjhVPo6turenpHFrYYljaXaxfMiCrBY2VtQwwgEM3KDphdVJ6E3VHVEdsobX1LPFf9gswDOJZ7lH
KSvKX/PTZ/S6wRIObpqBWwK01lW1So59Vfb9zutza1a8CBJARyRGS+J6nLGdixmcDYCa3EkRbBWJ
+0/i6stBCxPF/E+DgR2hAEdqt8ZPh1j2wehgMECgA1UDL41OcJvbz0tRzHuyptvjxiWChThwbWm9
s0FcqtFUxBEF92GuzVOCthQi+Iv3aNfqfe14uoEDyjdhFaGMSeT19qjQAy0aD0aX1fYJikhG+jdE
2uRNt4v04VPH1+K5Q9qaCoi2DryKGgUv6mNFQLdC8oBGp1TOfVGhYvjo7Q9ihZsREglXK2SZ660x
pGUYWy21yzbvh8ZXaw1za4TnqvnoDHWC9Usj6xz3B908cqwnZ4zvRaLKNFenzF7IUpOmiIKoMpUg
URX1rKASiC5PWzwtdfe7jvbcTpS5iSJoApLyy2uMSvWmTZbSIkkTkL+BmU7JqW9r8/fKa8bPvBzp
UQlRmtmZ5PbQsSOlDQUNVxDQhvxBPx1uPNi9aRppUGQTtY+jVznd34oazV9bBevly/0V3c6OXggd
GJgcxLTkjNeDNRUurDa4uaCYFKU66Hqr1sexnpUGSTgnxjbIKpo924btZ4RsDSJGwrzJs9Z0/9Qz
c9suepxb8A5/Qe4XkcN8NvvPOuGj36dThJyjSLSdt2J75k1kNjjvNPqIkNbgJ3QYBSKJtB28cQGT
6qXAMyenfTgsgp0Jg4xcS3ZW12pcdgkcb3HoYGJu+qM34uTfvCzFd9csG8CotNC/3P+Cq+1Cj5iU
DidNiQJGGmV94hfQkJ2iV9Mrd2p40GT/zkXo7xj3zp4w82oB5VDsSJ32FbBXB4bN9WZRAU+ptWvP
ryWC3l/apLKpqC7JTtx1axQaMdiv8Ispt60Oeb8gW1j28/Sqmh31Et6fU2oau2698u79KXKQk5EH
miox2BTIoKs31AoxMK9iC+spgtzsYGhpo59Kr0WMNmk4K0dv6Jzp4DTO/G/U63XlA3WxP0Ykh0Yw
oiz7uxZVzudK7Zvp1JWFofuJkYcoFCZdzvIj5aLgioU0A8bdwGGfRxXFyxezSpX+tRs4IYdqLJr8
TPfZHC/6bFTxWc3Dwn5TJmO2sVxW6+fIjIEcNeFI6ufPphNFH1Pb6eLXrHa78uTVczseIrVVWSmT
5O1JBXYzP5deU3zLstjB0KytjemxPf6+dkD5ifqpcHGkVp9o0bUazUBXfW1E2T2Hee2dtCJPz8h0
N6e2aPTHCEFyPIrmwHtoyZDrr6syWpEpplKM2qsxNuZBM2rrJMGNvliMdOdCvLH7XE0n3OHVlrZ7
qz1OZ2Kw53DRXtWs730RgXpYumjv9ZQLtNp8LqBxuo1sQcSsVgtoOnGOfNVkvOJ6oaAR207heXQ6
7RRpmXLQZ/Fvn2p2dZ4HKHT374tbE4TvRIDlAF7atP0NZRwwY82n18Yqi2OplNEnVc+dnR2yuuL5
YpQ1wVxRuKMZQiny+qrgIKj2hEzDK8KPX+0ETcfJVf2mjH9EiGD4c7iX2WynZeqcPFqEEkBBC/d6
QKUUo92Wivaa2mX91KXlt9ms9yhxNwd5V56iSCLDuutBvKoTfWpjrxf1QPhFpMVn7ovleP8LbW90
auP41qME9e5avooa+7zuDYXe+SsgiLA6D/XSWT7gaurj6GnvsglvfCqKaJDiUTsDmLuelOP0TTiH
g/k6xZ72u0BI99mAFv8CYiF6baDmn6dsTnfe4htzBA/LsFBXAFmtxYUUS+tmdGPNV5Ji5R/TbcNv
y5hA8MJyo3ksCmcvAurmtOHuS5PVXLfZrXHWkjZ1zVckjdBSVKzsaNYx7DIUaY8hTbmdE7aKqf43
nmzASS0F6iJyF/0UwGWFPUYhBZnXNMzwIwyt4uBMHZLG1SB8lI6nT/f3y/YDyoj43SICvX8aj9fj
JVUCcRCtjFdiYWc4hLNR98+O4pbts+Z1TvOhg6cDWD8vMmsnVt3eYxZizzwDBJFA2Newy14lxBsX
zXpNmrk6hJMa/gUQGrAUOKnL1EbzZxM242HShj3JoxuLLFGlQHOpAMASNa4nndLRjmYXUTv6qSMm
gWGPvvEc+qBNXb8sJ/vhj0rVhJvaohEhX4dVzxGdwKaGCEu1y4lKbB2L7JItSXwwkjwbsBuch3/v
f9XtXcN4aCySCAOgJRW4nuDsLdiiJr3yyuqbft9j5ji5zV77YQ3xZLMyDBQqOTH6HhtBvWkxMyez
lVdLwc7UzJZjN9R/jpb6r9Ubke8m/Zckdrujo85vo2Y9uek07WyiVQ3nfz8B6gqHlNly713PFNw4
gE8im0CYtoiP9oQR9pesIhlAydhzewxD0RXAFdPL4vCH0DREjB0Vbd+de3d7jsjuaMSQc5HW0kW/
/h2LqTdxlmRR4DWh58+tqDX69Jig2jUE3DqFuWjGE5aU9z/0dvrSJE9aRiPTRKVldV0MjjfRKC2S
oLJn+wlyQDefzLqoVb+LdXtGbFm1/zT02bL8ejH6b6XWmD/u/4TtXqOVQWHVkI0oHuvVi+M4reok
I/C0GC241y7TUvxWm3FnR2+PLLUkWfrHmYcNt8ZYpZMTZjl44aBUdNUf0/GF3hGuq4PyAo5gr1Zw
Y05ciVRSiQdMconVgeWy6ps06osA95Xy98wozZPrpePT/ZV7z0auIzkmBX4SmTf8ujd19xg3BHPR
lSpIUnexdb9h9aR5LoXRixBa8qMqTXU5euVYo4atYOswvkQoYoxHt0Rbz67VwTnYBSY7XxCl8v6J
6JJovuYBPz6kndpUx1nzIuOZG8dJd7gbt5aIajOvL20D2Tq43vBFKpyqFF4RpJqwDzT/lYNTITh/
f4m2Tz0AJ2m+B+EIvPGmWDkhOzl7YRk4WFxhBenaxzHM7UMNDPp8f6jNhCjqgd6Suslsrw0jU4SL
XZdOWAW95iWHcYiVg4tu+U4zdXNPMApnhT1FDkT/b3VfVWEqSi0faw5skZxxdyaUaGdb8cMQBU0f
MPxwFrb+oC6tFIiSehbES9C1meZqQxvGmNsomTRBb/fLoVMErFtTm04PLyH5FfkwlqpULdclyxxn
7mzGxiUYQ2049F0fkXbWyfH+KJs9wVzkLUsnkPcUnebrnYc/hZU0ychcUKR/WmY7fc0JbY5Ufvaa
jtuhEEh6jzXh6UJ7Wy3btCA9PXhLjbF4Z186YTo4ItvQFpX44QeEAAjqCfQMqncSAXc9KyoxGWbh
aRMIbdJ/5dtkqKDgVndKm3lK/GYUIbI3i/5ofCuHxfIJC8B3JOFqhmqflnpct02Q6gaEun5OT8MY
Lr+HWVycvSJXHmQrsRMZENACoTS51qZ4nvSNrESUTaC6ef3kgtK+xFnWn0TmPNj2ex+KxZTYTzrG
VA2vl3SyNGHmrcZQiVY/qSnCgl1iilNGbehDivDkp/sbc3uDoKlCMETljgwPuenr8UynTj0lNJoA
eLJ9qgqrPBea8iDI9H+zokLIEQDyTwnlehSrEWaSD14TIJioHiNXK/x8tJezpc/1Ttx6c0KUIWmT
4XwKme16KEfL7LFf3CZYLC38E6TV+EvXz8vOHb+9Elm2n0ZZfSZaXlGoIL2EQTxo4cR2+ulgpDq+
8cR00T+KNf4t7CH99h8+FiYp8q7ik60Tu8YpLQ1idxsskRu9jNIAxMCS5/EVZLsDYiGPRGNh7fxr
mX2oxK3dBgIhUo5yiiFUnMwP34hEJBLaLKXHoB2u3uIQb5imddnoXZhmBxOxy8BtounF0YTxy/1l
u3EjYj5NA03yjnkiVnsc4GIEcW1pgmjwoi95u6jPsxZ/iOZk2ImObo5ETQE4rMTerku5CWU7q+yd
BjFmVRzdzk18LU4xok/oL9yf1I19LjX4uXdBy0j49vU+J4zpjaFI26CfIuVQ1Hp51iPj838YhEqk
rCbQfV1HsIVqC7uLyzbQZGbfF8vo97O2d5g2cfL7TiD0lWwRipCr+7wdsH2pxcCG46Q+NzW2M82M
CRPBWvMcFeWeYfGtr6RLoIyMYvGOlYf7p3qFk1DV8sTMrJJwSokDZ6GcSyXp38RgVWJnT9z6UCAH
QaNJEREKdtejGVBNw2JeWujfRn1JIhW/Wgv3svtf6vac/t8oa2xY6EFNQ2O1DbokaY+U+ctDk+Ku
VcXRj/sj3ZoPHQSCGAIzAwzA9XzgIPYLhck2aJVkeE7HxTxE3RSe/sMoZIh8JLbfBvIc6WWFEKHX
BjXSdsdWm//WCkyO/sMgUiyHbggR+zpST9pmVKIx64JQjzGjHfvxEs/W40E6wTMvHx8HhOAG+4vy
oOsJt+oCABPuH5oxWN6zibejfvkPs4EAKzluvOXrpBYzvd5ewqJDKbZdFt/LJtX227Js9qRTb+4A
YLXvnDKaIXIv/nR+es/qIXQlLFsxz0dSA8fHYvHhfJY7W0IWANkjjsWbdz1KLqwpGUyk5XDrM05h
3WF/5wDFeHjRyNGkqA5SVPAY9NUoA9hoq7URsMsH7ZCmiXI0avH4DUcwAp6EG4c9sMGVRENqY1lk
wRrAGekXPUnUv2HCGZ+ipc+eJy6hP+/PSsZTV0k6ZSXmQ5+PchdV9dXj6pZD5UwuYOzFqVXxVMV9
o3wZ41ksr+E4V81rOYWhfU4cDJ6faET30cMhOpVDKsE43JOCAJ2+XtaxYMknc6iDrO0o0cZRpP2o
c1xsDrDDlN8QGBJ7N+D2FSHrYUSpl8yeWQcUppfi9jebHDMiGHEoS8UszuAYlgvufNCWHb0o9srB
2zGl7pUEbVO5IVJanQRVQBRNgckF0ayO8dFT88b+NV+MIfqmmK1i/FlnabRTxJB/5/W3vR5T/qaf
Tl/UjcNEzbcPeqHqHzOKY0c7Lvrf5owY9P422h50eZ1w1dNxl26+q6/ouktnKmg8BjC2lOPUgqLO
m6jeeSBvLSJbFdMRamXUfFYTSgatH9SuEcFsZN8LsxP+kqYfxaI/i7TaC25vrZ5016LHDf0YOc/r
1asqbcko6YoAq8zuBUGxv0A2zxd3wcv6/uJtRpK3FzsaDgJtLZ6Y65EUg8pf3U994Fa1ckxRC4WQ
ZHR+ssztzlCb78S9xYsMWtoknNlwL4q5qRIba+AgLFH9ylJPHNO+3jtgNyZEFAgAHJiVRE+vLuSu
mQYt0csB5ZOk0f2oT/6ZsrDAI9vCsfrhxaM6bgNY4CzT6FztCROT5WZ09QEQkl3BUq/hquLI52n1
ocF7d29qm/vyHVEPOo5sRN4fq11B3GS1XWGOge6OPAMCqGF5QNvfbp8wx7RoG88dto606obvDSmf
2AlEtktLICrVOHmHKHZtsKMzXgN8YjWw8zw5DZRaDp0Wisu4WHt6C5vMlQoxGxOiHmebvusq2Abc
tMTNWBigfLFJ1oizyE7c9IwVnBnoeev8lRth8mj3k4YZdzNvkpR+JnW+PgtuNDV0clsnEC7ciAsd
oMi6oMmuYRs2KPOe8tL2PFB1RX6ZvUO3jB7o9XDTKIYs6isXcvOgHvpYs31V370dtx9NWjTQhIcj
x9lbpy2Kgb6ZZ6RLkMdQy4+t27M7nb5zS7xrEQ7bOeTyeF3d+wjD0reiGQelQGK0rydVa6n025mN
AOtD8xhXQJ7s2W3PujWpuNg1+qETCf1kisBPXaPvvQWbfYPo4Lt+Ns1Abpm1vI0dg+EohLMEiLy1
0dkdW4bojK7PP9Dmai2skfHUxTgXd4zz/ctgczoZGtAI2BRqz6RRxvXMTS3GITisNFTK3bo+p4MR
a2evjmP9xEkdpiPPruUerHjKl1OtdOaDYjsSMQWSjtUHdy0tzFYJY2MTRVXaYAbpghmqlXnuL1pM
LBWPnfYFN+m9JsvmUwM7A5NDrsAfOqGrm7YXhZcsi23BkVLaJ10JM/vZqqycNiVv5CkrE3xkx8YB
GmH2OkacJpmycbq/6ptDJH+ENDGUbC2H0Ph61RVQEsWcZxYFBoR3uJLyl6W09J3ewuYQQQFAPpp8
hRqrDizzepSiqxd3cBFHG2OtehlnJzvW1P2Pwtq1vbw5lGy3Ap3nkvVWB4hOCUmL5oaB5fXmfO4x
OysOEU64y8EU6MH6j64fksJUqflDGEwJ+XpmjtE4xTT0TjB5deTbEVLLTZLUO0nfJniS4nYkeyBL
qaJspLFr3aPZlLlOMFCne3PcVv/bAcjyXI94IXpFqf5xf1bbRWRTkC2Du2Qh+XDXs8oHxVh64XpB
PLsZNBTkEA40dPNPNrJrj954vE4U3WW3XnL5114krW7luE53YQCXvkRlXZnbo1K39UntTAv3akzK
gUoqbqGfNCW2c8TvzWVnfW/Ml+YTHU8p+y6bN9fzTWvLpZ/CpqnQfH+qNCGOSVG5p8ER86f7S/vO
Hb+64Q2iX2rWvM60ncFEX49lG7lkW4zZWxtqTe/HOLjXl5QPb7xlaiPak51w4R5x98UzpSVS6M9q
27bmpR7mWXniRszJBayog4kxSrvq1IjT+RsaL2V7VtJkDH297O3sQ7sY7QBu07P+bbvGqvzKGrR5
hEZeDINvNzUi1HHmGeJ7OycmoyCI3h5TkYv+OOdphUDTzGky/SxqoVXC8irDr5lphuOTmlVu5Ldc
KIo/anZ3mSlQhwdkhUzjkpn99KYVvT1+Cj07DJ9TAVzuozYqTfuqRU3bHjuvRk9jKhPTeC51q0ox
vTb7AgBdbha/wm+bl3NrtuF0mNNlKr4KB3LupY3UKDqlet8tR9UiL/Ld3J7+RN+lTA+qwYE4JUWB
QGCdQtw9uUU0uf7oLkbzKev0AaP61raUJ1SFw+HAORujM+uqmqclQ67nkyhp3XW+Ns+jd1YxdG1/
jfF/d1M/JxszkBBpmt58a5WxwWhQ1YZv6dC6xR+TLkTxi5K01IGjOsrCr1ODn9NwwCs+Dl9cIynF
L+Gkq/Nnz6i6GUxKokXPy9hqtV8jT1VfADhZxL9EnvYngLNu9XR/021v+f9rxEhgRnVy7Wc1OAkX
TGXUbzGi8KcO0yu/1qPu9OgoMO1h61ELQFOA0Ox6ZxdWV9S5yMc3EnHxqS7M4ZTG+l6XaRui0F0i
5zKgyEpNiNUooWF286DIC97O9SNWRtXXVkV991QKBV8dsys9i6JyOvz26OyojbN2SGqxN4w1cQ4N
iKTF6Ch9U5p0nA7pPJp+7DZ2uZMlbO96OgvItSJRT6eOFu/1KjZVZqqCV+ttzHoO2VDp+b85hODv
7H5wRG2uWfXOh5N/5fWVxJDMiOlRugSdfj2kEetYjTZG9qZkS6Wf9a4J81MJJXj4iC7E4j68G0lz
kIRkk7zjdVevS1JRpHFVxBEK5KtP+TBr57B4lPNOOEefH5SMDCn5F28Vc5TTGC2wHcMgM8z+UoON
/FyJZXhS0bw74QcNnu/RDcKAfDCpGCI7Aav4UTdTM8UVJgygzekXL8W/AjeoBy3j5LSgU4LS4LV6
l966/lYFJajStpP0zRtN881YYvvgKJGz84m2m5BmEMV/iB4gGUh+rkcBrN5hhFhkb+Snxh9j0yzf
YwNXFqN2i7Oi1uVO6uhudiDlLjri7AuauYgGX49XTtqCcttQv1Vjbn3QCPGHY4gfwq90q+IXZqq+
cikMP7pJm3YqbbeGli0I9orErK8rOFkeFVM7mM1bCRt3eKrLHEFdBEkWDItmw6kuM6Il/cuoQaS7
LHTKdlgA27uZviiSTDhCAT2A7nk99TzSF6oG9vhm6uX8gtZ16BcUZnY+6K1RELeX6ZUcZA1pDTOK
+LaVT2/v8M6mUJIfU10ve1JJ25uEmgNXCSEjRwC58uvJlEDGYAQN01valh/iUHEOWR+lWOdAqrl/
2t5tiq8vLQntJiMndQEdvK7mLInZGK2Rzm94Ti4lSPwo/tzYs+gPTr7o5XHQx8X9pe6iVj0Rf1jN
L1Nm95o/QlUZ/4wKhfpZMy5l5KeWUNyTFTrjR2uMFOsfL8YM5uE7FmU+WD22NFDg964uPcXJI42o
Z34jAJKVyFx9mrRevLkO0cz9pdkeXvT/iC85S+xqGhHXHyEy1EEs0OreiGiH1u/gDT+V8Tj8U9F+
/arYY9ud749447Nz/EC8w7+WqO1VFmSEWTtmVrq8DZkYXqArFoeZ+uLRXRxtZx1vbGSPLFJy85HZ
AUFzPbmwzZTI7LPiTZ1V7amPlvgA4TXbWcJtkEGAwRWL8j2VUFKv61GcRDUWBTLtm2gG8aSnZv0d
xqR1UqgL+h5qlsdciHmnnXJrakCwpWQ6ckWb1FUqwkeT1zNoDRG/TsrioFMj3Ts4Nz4WNw4VLYRT
eOvXgUzUDiJV0rJ8S2rKCR6NjAtYpPIwqkb2izkv9R8CIYDChzQ2XsJ2fJlUc/zDTKP8Jcen8QPd
8/YUVcDcbLPYU7fYrAHFSimuLDEjkPHeRRZ/7nt4yazPjtDehqKkSGC5na8qjv58f79uR5EldKCh
oHuoWa5PCF05CGYRjvHxDGZ3STLt5IK739mqa6VKjp70EgPQTzFJIlFXuygl560yvRdBrhez7Xsm
gesPJB5E9zFarEZ9LQUp7RMt6RlK3uK49SVX3MV9aaIy0g+hSNP+hG/0MvmTPQ6UT5a52BN222wH
qarEM8oup+gI+vN6q9saTULRtiLQFb3x08QAZ4eoj6/omb6z9bbLLmkGlNjA/lMrXhdLQBGQgMHj
DuiktIfBiauLkWbe8dGPK48sI8hBpJjN9YRyxIZxWW6GYDI7MCaeHl+onhaPRnuSYSxxOSCNKRe+
P08/bVTVzDoNLL0aLIqtvVRDVhxVMSs7W2hzlb+PAhuEOiHulGsscwOnDZx8yyjkOL5Irb+EsTxV
DcYzdhjtGbZutwJFLDYC/QnZpFuX6awxJfnMDY1atxcmvpFBB7G6JqLSnRu/3v9KN8eSvXLpS4Wt
yepsVGEHhRO5y0ApU9TF29g8VArvhmdT8L0/1HbbMS1pqYNqGTDWNfUcv7xcIMKgBWMf2QdNjcJj
sjR7XeLNk8GnAvsLgRgFEi7x1au7ZPnY6wuLh6dcdRxFOVOfEcqX3oC60xpVfdbsZI8EdnNqVG5V
mShuk+HJduOO0qEWLPPcnY2SmmCcib0S3c1RCCngkIBv5p2/PlGa6KMurkwtiA27OIiubD4YItoz
trg9ChAaxMklaWNVD7f7aZ4a8Jz4WvXWIUzT5llRuj2G1c1R4HlzC0Gg2KArMytGonN22Xetg35/
yr3c9MoeFOTmZoC/JakvZNRrMGIxZ6U9kGwEuEgtB71I3mw1/IpL+te0ql+HMnzMqpOXhs33/8db
l/FjNbXwx+ELpXX/RxlhdSK8qD5apdhDg2+6FnIkcAL0vEkMN9Y8HfLJwpwVLTBGzDgH3X1KovLJ
iRECMZrlW7NUf4Qi/ITfw4MKEu9zZDVhwlI+oKspv+xPN26Xt1afJuwPhBDCiy6GGYyxVz7lpIyP
xrNMUsKrANeQXlAAvx4q69kWy8ImiYWnHzDKdv3KM6hGjv1eHnNrP3LhAgTnGSEiWd2DKgXnjnat
jq2nhyuhVygvNizqy/0r8NZta5NZSxgc2fya/51MprDmttGDNnTcEzY8P0LgEUc3yvaa7GtDNT4T
iCAK2/R1gZTQtLheO8gcXR2KaglKI4vRL53AHs21fsgrp7yM2Fm8iSWeXsWgDeda68Mz9c76qeyj
kTKos6ektF1eQOLEkchxEI1B0rr+NUVpzJa5mEswWdF8KHMPse2lNB4ObEhEwWBJzA7927XiNL2f
NkJmVA9KlvUY9cMf1tTsyRNsp8K1yH5EdIcGwkYFk5ZvRlHGmINIqZWzFg34oLm9ubNTNhEH0iVg
MWh3S8I5j/P1goVhLLTYi50gaeyPs2u9DlA5/Rj5LtrPe5tlMyWLbguy1DAkwQQBybgezJuQEx3S
zgqQ1DKPY2Fie1MYe5Kbt0aBVikhhnR3+EbXowD8HVJvGqzAaq3Gt/XBO5uZ2ONH3xyFoi28VeAI
IDyuR3HdFjAOPIEAmnsCaVgxcLiPwi/3D/KNUaQ2hXwkkQWgYXY9Sg3swlwgiQaRUS1HjOC109Ar
0/H+KJvrgpYcXBhkeiVeexNCT7PXd5OSuihkdf2XJqdrlBhZ/ze6KGLn6NwaCm0nCJp8HgnRvJ6Q
myDo3PJDgkIMpV8t+nBxTJqMiZe2j3ahmRWAJumASkxE9ns9FGXTHCWpgk6jksVH/FfRHlHRJ++K
ZQ8WduMzYXgkWaH019l2q6GSquoLpaOpGakYvopQE6+a28+PvvpyQrCH4AWQ6NCpvZ5QG1PvS4yE
CXnm7wm20M+G8JAdcKdHq4dSuAFkEhZyxJoIHFwPVPbouCRREb0ZqA2d3Fr/u0KU7tGMioCC94/n
Q4pSbVJ/0UQJdQuNmvNYfsZIMf6mIGr3+f7O3nwYDgj1KY3czaFDte4209kRyZAt5dug0sRpO0SM
HV0ZdzY1nEJW5Ko6SVJDz4E0lNLklkymloSFui3cYGzbuTrWuhv90mC5Nx0EbT8TxLZeOW8sSJMf
4zkbo+/JXE3uJwe7S/0lQj9r/DVP1Kw8zWWDTpxNJFwf6JfqQd1mQ/irNo714sdGTy+30pTB8vV0
sI3n2lLc1sfzANaN39vdhPcz8snlBQ/XrDsW3jznfuWqkXLUsfuZDplNcH8O+7yzfU1PR/NUqdNo
nAtv7Juzp3VjcYkwepxexODazcVzwuKcoIzmzD6dokn/PBfVMv4Gbo9esd1M7kuUxWbzhJ6sFz+P
Xlb9m3Od/CAWN7TzMqZu9NErYzM5S6180fuTuajJcayB5nyeJlKQT2FmxvFlHrWWcpOSzO1HfXQt
nBsoMON4q5X55Btd6P1RFYKzS6ztqagXYGbhJ1VZfLFjsKyHqTb1zK/QPS4/EpVM7bkx0+WzmnfO
75k25v+HufNoblxbsvVfuXHmOA1vXvS9AwAkRTlQUqncBFFGBe89fv37oHO6bxFUk603epOKUshs
YmObzJUr1yr4tGkZuuMsqF9NFRxkY075LD/pvaK1VxHevrJDF5sg2whdVOg0G36pyxsdMkb5s8m6
5AHSiyShaEIUuc1bDdffrMYMzIslJNuup7ocht3Y4By1TWI63K98El20LNB46x+GSOq/CADW0H64
1rXUsULBV19AUgPR0ecxnX7hOWfIToyrSuvkY1Y2TqrHvvE4Ey1a26pXy97Js37ud5qUa/FVqxsj
ygJZMQ3CHbc7rZlqrQaHgimKvlvG4CcbEQAw3FZmonwOtVxVHPoU03JjDUlmPIjJlNK43vvhYzAI
VuqUelMKKEiJVeX2RjyILIyul91hDENsUWlDV2+SpE+k62zwp4icd7LiQ0vD9XSl1nky27wMAUZB
Y1Smk6FVMDnwFuLw1zwFrelYQZ398IMmf9QDDNRsjbCxccpgiB+7SRnFD+ncKXeTOKaYOLPSJAtp
NV2MnSnXhMLFGbaY920rZi0ODGA9D9qsprHbhqoQeZKaCvEuJk0OdhBe9HAzC4Upb6aw7SCYLK/h
U1VKjbwF65A1R4zjodyORVyKO+gunexIiRFWNrV7a9xRHoonO4zS+St6hHq/uJewn2y18tXUjZDM
+dpLGC+5DfSO0kZ/YJRdU6kkzS1xt9c2dduI+oskVZnohEotJ1BNLPlQKWKkHySxaIrEprms+Zyw
byVH15JAhgiXSu22aFTxx/mj8OTm1UGUFlV8WpXhiq4BC2kQhyEVitoLgLC2rVVGV1okyB/rFknf
80O9ceouDCZ4oWjG45S9ivNwHtFCuWlqTytb/Srsh8xReklxz49yErouIdFS46LPm2N3XUnLW8pe
GGDXXkUedA2jvabjkCwH6vkW4fOf50c7fSZIS2CYzBzxOBHf8Z1YCZYvpkPceVYxTOiR6YUtBmK1
OT/KKYa8oDtobNJtuAg+rFmJNJEZXcCr8iYhywdbEnJMg6oyoLnWjyW5sxNTMcNNk2Rd9lOypkW7
MhF8aETJUDS3eZoU4zataJa9S4xU62xcrP13Vy6gfVCVppuUpHlhrx7PBYILPoWYvvUSqzc1NxsG
8UYbrfGdhuv0btGDTn2AO5z6NGD18Thyo4xTSYcd8pw0kZZJ2Gc21ND4mQqOuhnhQW0DvcuDCwvr
pESM6ijUfgWi5mKitO5zSaNw9NuBnKgyen9vGN9jacC7LWhoPU5yqBJhq9ty3Qnv7o6CmUkTPKwC
JKJRQVo9byAiVjWXun6fl9K4UxezOhSfns4vsdOnIx4GEnhNjjT4mceTWiuzki1aafeK6QtbXVCV
m5gqqKuVprpNE/kmjZDMsZpBeXdUSSROUo7eJ/EMEebxwEpXcREqrXU/VMxfANftpsGK7kLUf3Iq
oEMH9EGutJjvnXgskv1V1aAL1n3d+fGDlRjxVlJL4VMbQoBCnWF+Pj+dp8cqGxYYnetkYU6sezSl
kk0W+tbgcfqKXPV17MbEj3bYjZd8Y98YigSP6hLRP+fQuuwaBMxbOIqdl2lT76JLlzyjmqnclIXQ
XahNvjkUCDOsRSqGtPofvyshrCZrCNXOq6NgNBy2G5COFgQdAZZYV/r2/CSuzdS4KcDRKc4tRjEk
H+ryeX4D+6YybUV5Mgav5UTLPFo3Beyx5lRDEdLE2s1pOn5tn2u1IduF0ovVs6ni2Qu7sYwN5L+l
KLjCEZ2KySCF0SUs5iS85+NB2uY04khe7GaPP545CG0LL7/3DEGKHGWICfYoo91GskXJSatozxyF
SxWGN24cAEm6gGg5B1iTlw/125yECiofE4VXj2OqC20cb7SDz5xcmPvTV73ca6yopY3xNCOfUnQ3
k2wePbmjJOwoQjF72LBakdtNsxpcCA3eGO2vrhdjoRufwIVTFs0S2Nns0SA5XUVRB4nVj6JbeoG+
n19Tp+9s6ZQEZl2yZUSpVuecVWBsm03+6HFzCw9oNQbaHsxcdvPMVLItcjDV5KTJUIfOuwem2A6K
zDX+qmd7/N5SI4ByAlPVA34oXSB1wQ4lYXA70So8qarSq2EJgs8PenLsIQFOOIRKJRcI/y7f/22x
GDOi3EUfTF6eTtZj1M/BTS5oFnJ9UX/bZAmK8ucHfONFAk6S1XJE4PO6Vk+V1K4hncoZkMm/C4wY
TRM0wZ99v41254c63QhcG+CUvEiwfmtdp9RzX1JmI5u8RjTDGzlOUCHMoktOCW/NIPcS/cKomZ5C
bYWqBBIpzeSpfjh9NLSocQNJS3diF/tuh0L2BSLYGxOIfSQaYjI7gZW6ug7bWW+QkchFT0otHU/W
siNqxcwursdLxjlvTCBDIXOz6KkvjMLjxYEVT19ETSV6SjD4GyTN1StVid+NiIJ+sNuAKqkZclau
HkjJ0jTMEbz2tKFV98lgTXcAIJd0Ht54FjT+wFs5iGEGrau7Q940lKdryWsM2BJJ2o50lo6Ze37J
vTqhHQE6PMyC7iIAy8FP8fB4ygYjCgTT8EWvp2aouH6pQJ4rQCsQESxG8bswmlDaW0jJD1MdVtYW
6n8TBEAtpWBdTbUoJ47sW+PHyRin+Zs85KmxyUWj0xzsQQfTq+VcTB1RhzJ9nfh1/cPwI729Lqqo
N58BzEoRbbGISqWihWG8ncJeeKc9PJcu1YvFphk2HdO5Zk60qLOlfV5JnppFxj25Dbr+SRktrERJ
+nR+Qt/YXUuzI1uYvBAobLU4xjrjEIlFyUsLkb5tSYM0a9NbpxwAiutmU6exrF8IBU+XCncihWUg
pMWDbl0lNVvky8YxxzdGSOSdbEbwmGa1ubBUlk9+vFJAs2mjZhqXdl159WSJLPV5gkiDZ+lF/z3V
mn7LwlUe8xkwaBpr/ZOKr/demkT1ApX19AQhP4JISqKNDgXnyPEa7XwFylDIGkVEo7xN60n62CUQ
docJ5O/863tjKhmKOjBAKu1PazojF04rNAVD+Uo63CksletI7oz9+VFOr2wigoU3ScBJcrnWrTJa
NKuxgVc80NLazbVB22Zjbt6Nch08JZGe/rTwjt+eH/T00VDkRlUNDiudn7QyHM8iSstpXeSy4lGF
sRy9TqKPphVq7w6oFyYUbwlJeMroa4e0qYzVqcA6ysPUMbrFmZetbg76nV4Zl7i/p8sC2AXSKYck
QTX/P36gbDSsUqAI6lli+L2erXYvduW0HcLmUj3vjVMSNToaQKhPIVfIgXk8VKiDyqqVonmw1xMB
T2Ma/OJNEiP8tJdU/B7dSB1Kuo8wVZKu9XCeG7fSq8ITrcqsN3I0ltOnKBotlEp7dalwjaoYXwVG
Hx2qKQkmd6qF6ieez0H0YMATCa5kJDayjZ6LUUiLkonhs9RlkWXDWal82p/SZroU6iwTdrzD2eD0
4aERxxoAbDp+SvTZc38wC8Wrm+hX0VaKY6jdvvRpAJKj5tvUh/spqfE0Ey6EsG8szYWUTypLSLIQ
wo4H1tNmHoCKZU+xCv12VgXhW6rV0oUN8MrDWz0flXYuATRZGGcN1/UostSzWWseLVGmA2iu3aem
3rlB3LYPktE0noiK727SusIZp6E8YDsQuYXeXvKJO125i20xdzpBJeVIaTkffgtiSeK6CBkC0zOw
nbBBKwWnHqsCyHtONu/d9Uvn37IZuQAXta3joVq9CDKfWpqnCma0UTC3oJRAPeH8KG88EJRickYA
LAw71tzbaU7KUjBTjZAI4DjTomDXyzOO2CFr5/xQp9eQsVTxCVwXXO6kHo24W2J1ZaN5UmAI7hR0
7bMuJb0T1CYooGSGdASO0hS7o5KWF9o5TtcpY1PJ4+BmtQLLHk/mkIplJMqMHUeR5c44SJDsyJF7
/gnfnEz8DGi8pW6HVvXxKEaf4ljT9JoXzWW3CzDtvQ1JxLaY0V/KBU53PA9kLETwxaoB5tjxUFUt
jFiqipo3QclEO5Q74tGKsuZTyLJ1E0XJfqZ13H32QdoCOwh065KC6VsPuxj0smqojZ7cF2qkhj1r
R/NKOh2eRiHs79BaDD7pmXYJMXtj/3PlItbHAoWJfeJVUtQqUhW+rHsI+vTGlT/3gmEnlW7RHWnE
seEUVjh8LJqozghex7TfiVYTVXd6LeE4VUHIyi9kfG/NPwEztxgZ/AIOHc+/mkwGCqC17qlBM4Gz
pxm1yulD2VQbtdA1u/Gl740VbKUifbfQL1x52qCgjUjAUDDzj4eesTwZFocaj9DZdPpI9GGkB/Uu
qtvuwlO+9Y4X3RXuUKafLoDjoRoKJ4CUoeH1+SjbcJowTWl1NEoSX308v3dOaVo8FsI1LCgiENCe
1VjtgCd7FQwG66ntBZfOuOElTitUGjMhmx8GqZkm25i71JuGJBpdumz9ZNsWbffYxJk+7pREDi8h
JcugxxfPktITeIEiACGueVR9HrRNVYSmN4i1el/0WX83wib7cP7Z3xiFHAcBR/RQF4uo1RvVo6Ck
h6SzPGPoRjgneVN87TV9unAAv/E2lz4GGqHIsnlZK9qRXoRGNwuZyY2SJdCOpulx0KRhK4W6euGJ
loBjNW8cg8uUESMjpLy6J41YnY2uF00vNdv+uddC/wZ6HTVPIxVtUfW7j++eQYRsoAPTPgIlQ12d
vLlQVDKYlunphp/aZZvSqGe2lwzR35rA12IeUPpyL68msOsbJbDMxPKSLO82vtl1jlQYGYK84iV7
qzeWxGvHGqSgRVpsrbmqaYERGFVqec1YTe7QlqWD4t0lmYG3RlncFuDxMWtoYR3v77Cux7ED/fG0
Fu+TFnE9NwbmuXr3y6Hegdz1wpGlDrE6K0cpzKlcJsGBW1Hb5cXQ2aLiX2pueeNZIFOxClhvnB/r
0ExHTxiZDSShykFJnS4ykn3CCXkJEzuJYtinryK/lI0JztYGqWY8SEaGpe5BzcxudicOrflZSpoc
XKwdBRMrKbzPXPq1S8mpGlmkt1dvYXano6k2D6iYy+MjppkwFgAG6tQhOMd9e5GZEGJb45j7EomI
rtgVHraWi92Txf+TLheuUh+w6s40hwIWhGjk1FUiTcuea4RMDi1nS4Thrt6KttUNyHChrjCl3wsc
O+u7wkBSwZaCIH2cx0jDK0jo2zK2qUP5OC9VCMzclLUPkUYJhAiFBfw8LTuRtfjHkOAv+hjFWltc
1XIhaxsVZaPhZkTTyrBFCaT4y1CL0YxmlTTpN4IaSYYXWWlR7SOMFHzaUAaUpXJ5sijdzc082bhh
9KUtIFGa1G4AX1D9LrV48by8c+ERGtFwSImUIiKdEKu0qFdqmNjkZ54sZ+22bWi2yAJY0+8cxYDA
/Arjc7Seqnj1BBpokkym1xFmuLqSBW6bIVZ/fpSTE3UZhfYh+vCWMGgd8DWCIMk0XpmeWXTxQccU
yc76QL1JlXHc+EPafD4/3sl2WpT9Neq8wDdM4vqysNTKKviu5MVdVGwrGWHcsFa1dz/V0tVIKAu6
AYCurw4gjdYQEXkL2asDo3YLIy639L0JN1o5CntNri5pNZzOIpnqogkBB1vial929+/5WywKnV43
iofLk3rAZc8K7RBG+MfAV4TAFjtso8/P4/IERzchoBvU6EU7YaH7riGwqbHaMlF6AsU6ywxXM8rq
RR2msNzpOYf8rtKEUdti7TDqFwCdV1HB1dA0/8CbhT29APirSxGi3+J8Z1le1ozddF+OVvojMfLk
c20MSbA1Ern7iqkR9cI0GYMRHUkLDZfO8ruXss0aYW+lGFTZip4KlsuaNKH0KfA9nkPdbOQdaWk9
u1GkGrRqVmNbflGMLECurosnzSmTuos2BZhS7XaRVrRPlq/rv3y5Nz7Rwqr0djShg2iLkAS/9Q0F
4u35iX+9jVePD12RuhpdISR9a71lSZCmTkd6xEM3oLQrqnpebA2aaseTpX1X+uljbvbuhHr/j7ro
my9qrZeXbov1y19gQiJHUCXo5MSPx8utDuFaIe9geUKcRLuhraWa6rQcJM7UJskFsPXkZjKJt0AH
FxH6pd969br9QWnzpm4szwpgGQ6kZjY9sl/1MVPtXKh2eS4/BCZXzfl5PjkoTOAQuEDgoST3+skz
1kYmakkUH4ao6D4PQpHaqBnLH8+PchJ6LaPQMyFBPeIgX8O7WjVj65Xk8aHphWRnZJJ4m49zsgXi
upRfnZwRJO4MBFQAZACctj4jrKHJkFkDeEkt3CT08cuYBIbj05Lfdn144Xw4fTC6XBdwixtERnRh
NVoQ5mMRlGVwqIe+dEAQqDSnpXIvZd27LQmBP+BnA5DzUKBK8vFqzMYRlTw8LA7xWFDkqeps26eI
xpx/U6frgadARBFwAjSSrPF4FAGwrpDzijuq9lOHuCPcF3Fg7c6P8sa0LRkTlwd1bODqFfBYhUZh
JEOYMG2JErhlYZVfzZl2Xjtu8lB0z492cohTNOEO5IkMNIKpaBw/k+ZHg54N3LuiFsy2lqGsZlXC
j7rsb4S4L3bQMC/pLr7xgNxRULWRpVnuxtWQHWeFPidtcoDmXu59raX0NbVCyu5q/f7L+ed7451Z
S/WEi3jpRHwlj/92LYbGGKhiUCIaVTTBnYU49YdYzYrN+0eh+Cpz/y4qLutZBCMJhVYwssMszdDk
MkHYoM5RXHhXbz3LUn5Ft5JtBSZ9/K7CIJZyhAuyg9yZ/pb+FP1bEGrx1/c+C9owKjSpRYgcKHg1
imCVSRBrPjNWqnCJEcSzg766ZIR5eqQzisZLoVkMOcv1jp0NcZaLJs8PRarMu4yuro01JfMWwal2
rwryaFfoh9+0VaZfosGcLnll0SPgQCIjWRo6jqfRH6QS0nGYHQrJ6IdHuc70+J7eGHk81KSS+YdJ
Lrvveulr8buF3l8dGRRUVKgagnAtH+231diUaSPFQ1Mc0lAfTKcoLYzoMNl9/xajek5RiKCFN4iA
0fE4aTT5xmwGxcHv0WuBYp85Wob4mZXqxrsPxUVygfuLmwvd1nUUqMRZAW27LQ55OXdb0BH9UMRt
cSHiO8VJF2UHWqSQuiGugGdz/ERREyudIKTFoY+T4UpP1GQbGoK/IxeLNvJQ6m6WwUsFHzedEeOp
TW8O6n3OmXfheD69Q+naZ6tT114qGOvVM6HPCk5pFIcSq53dUOW6nQ1hvlGE2nelhDrau7cj2l28
QtBoWrXX+H4WqNpY1nF5qOq+cCEfPuR4X/w/PBQ5Lff1oghyUofN5VRNzawrD3TEBM6sWLGTWz4t
pbJfbrJZbK7OP9QbW5AuQXjF5A9wHNfJCjnFXE+1UR7YKYrD7aRsIqrbWyuF5GjOIAvwVINv5wc9
PT6RjyD8IUeCfAGId7yEOLZ9RBYXcSJfthwfMUzNkQktzQtv7I0VArIFgk0TFw5Na7qFBG141Cax
OhRtLv6K9Lx4zBI9/9hg8LeRy+jd1FQ6xWhx4iqF0IRu3iosMeV60JTBLA/Q1ZXrRVJ7mw6j6Yr6
JSzypDTASBwrwJGcXgSsqzi8rit4nwFPBgqjbJogrXqHNITupEpO0DGJ0kx81icat60+bPes2uLz
+Xf4xsIBTKbJCyoaB+ga1ms6uernOW4OHHGFsuG4ruWNIg1ddm0VUlntkTYQHvNC1IoL+fxr+/JR
0rVQZyiQcncsEeBaQT0MoxhOUKcd0gofDYP7SSsRUUX8oAyu0f+sor1VQoy6DRE4r3+VxjgbO3HI
4uYpN2bazuyk0Gf9l6Q3RXWDQ7s17dpRrpqlp0fM9+cnar0IaQ1gKfCOFn7FkjsdL/ZuoPWgn6X0
0Bt54/Zzch0I/iFXg0/Ujt+LEy2DQcABxFnStBOdVVkqOsmY4/wQFo2E42va48Eqvjd7YRSkmzmk
FioTqdLqkZq0lNssb+sD7oW6o2mCtWOpPWtWWTgwJdoLV856sS/DwdgjwSaxoEa3zPBvd3Wpwtw0
zak5RKVg7FqVKya1emlDR1XvDOaY7pppMDd1rQeOPFXhhVNkfVoxPP1sxEhER1zja9Gbvq+kZG7K
9hD2vg/cSsND7Yv99vwyOR2Fffyq9MCpyJG8Ojv0BvlfZQ66Ayo15l1Fs1h2NWbVcClAfi2L/L57
ZFrdMYjA82IpqerrMEFvUiG3um44gNvgoiMr8WjuGmsWr9GbnfNtas7xF1UTKukhrBGcmF3al5CP
hRnQopVkil1TAS3ItPimZRB9iHtFnHf0tcWjY/YDEjNTj9oMLZZWHNtdopvzLvAz/XtiiNmHyAc0
sLM6jHFaNgPr84QWLG0+ovCs6I0evzMm4mFBDUh7IWwtvoOraoqS0Oo3Vvl4KCzhq9yr4S4sYv3C
Dj9pV1pGMTkFkRBgKLb58QJVqkA2s6icgEx7SdrUo9aqdgXpbXJnIUf1yRpH4CphbC3UeoMxyA+p
wu7fxVpgNlt8rmMEWWpQPntE20ZwKTQpwzszo8V7gZXMtqWwC4iySvbKyhxA4+by0FsmsXYmGfdC
1lG4f13H//Fj/D/BS0ESANk+b/71n3z9oygnOh/CdvXlv7zyJX9q65eX9u5b+Z/Lr/73jx7/4r/u
InCvpvjVrn/q6Jf4+3+P735rvx19scnbqJ0eupd6enxpurR9HYBPuvzk//ab/3h5/SsfpvLln3/8
KDqOLv5aQNfsH39/a//zn3+Ab/62pZe///c3779l/N7hW/qtO/n5l29Ny68q6p8Q0qnmvMJLBD5/
/GN4+es70p8g+6+JpAbQsHSR5QXdhv/8w/xzoSKBcsAtU0CLyI6aolu+I/8JVgvygYybSuDGD/zx
X4999IL+/cL+kaPGXER52/B3WZ3/PhBIK+H+gEQRgC8o8gle3cuo4ReFMd3C7WhdvBgaO1RNCihS
hPxzObV2qWBjHUE4+21+/v4gvw+8rLjjgTWGJgyEO7c4YqyOPMtK9HjKhvo2l7vY6fVYp+9ChkEv
Iz99fqjj03V5RoYi/qHQgJQxd9DxDu3TCoeoIa9vC5/23qTt9e2o6dGFB1KX42T1RKgJw0Vd5HeJ
OpeP8dtNFQVN0OHY0N2atK7bYm2G20bU0me8QfvrNhKHrZakkrxp6xGgT47RVZRhmww2mAVCOOPU
0stdSrniznJV74RZ9ltHl4qysOXZkL1K6WgCHlSx+lJEyR0LruvsvJ2mZ6mfmk9JXw0/+ygUvhiC
ktraXFmaHY1xf9/XQgGeNIbTY5zJ8rPaoefdBpJxE4Tjd62JxQfs1AZX7scOpo8vVrntK9n41Zol
4X1o7uvLWKIGInMSY3Rvl9Dyt1mSpSaTacRtb5PB6LbWUGSu342X7JCWQ3f1Lqj4skOQJVtoAqt3
occitJnBbG61OfzYV67S3eMOU+4U3b/EC37ljZyMRTZKs+oiury2jWu6gIJn6Te3NINvq0l05CBz
K1/ZxjTXdD+CeFvKGrZ19HijPTRp9bbrW6IW0TZbBIlqcKRviRjvo6p4CQR1Ew4mSIynNKM9yPda
YyEpNDnhoLha9tHEtKerMnuYiX6UW6k+9NG12Dpl8+iLsR2KX9XoU9xfN4WT5o6AVEBoiJsgkTeY
ATlm3G2FPrbjeSeFJRKLnxrfi4vpAddf/CJvY/z1xvhh0l/89uM0xzdD9MiptE2lax8/1hJ1L2Ny
Bn2rmMFG7gf++81QUg99jKu8e6zj2r2wdd/YVNxXaDiBGpLnr219cH7B862RmtsijKQdX251Mxe3
cZK/REkxQRSSols9mL9lVSHsjNmiitj24QcpSe6jvBS3mh8Kbhb6+k1RZ4Od+aKNCO1nSqHbXn3h
xq6dFLjEzfq8fogbMTokUZE4lqA+tYY001avKI7UjJFjDtLPtNTafWJo/Y1V9MadrjbVUvqQ3JpG
oCcl0ct9MkYDbyqfdnJehheijdeE4WSxASYtOmTA+uYKNYNXLJZxp7e3WmMqLg0T0ZYDabqey1lz
1Fzpf1nDyBlupL2NtqHyGZ0BeZ8jK2AHg6U7va9XdiTFkqtBvHIE4kRbEnvLQUuhc3wOm6vRb/jL
XZJtVJXq+fkXuiqa/bX/6b3FwA+5Ra6xVbgkdKEWMrHtbYacvBO3QeU0gaXv2nJSN4055LvUnJIb
IvvRLqXuE83b0wWY5Y2rB47IovwOGA3CusqfhxwCRSIn3a1gQobyLSG+QQZe25maf0nr7M2huFuX
JhqC0PWdkKthVTVz191aVY2mhjpJm0xOxC8hdZ5LM7ucaeulQecWmRkNpAvZ9vhkFaXWbDT4r7dp
Kbb3mZmZLrCg8jD07XDDZCh2Es6mYwx1chtKYrkpu1q1QQ3heHaFvg2aGLvIKcwulA1fc6TjD0bf
C7ciDGD+PWlCCQzEUhrEWW6D2pc3DZirreliCJ+lKU2kMbAdMwITYYxW+exXkeLSXepfafkwbHNp
1nd6OsxXoI649M29iA/idEmm9TQKAtp7TRdINhc9t+OpU/0ghK2mlLfF2AIT5XWxCZMxvdbnOt8Z
U5jsY+QvbiUKoBfwjJOXBnqCihrcJUIGuliJAH+/DqtAlDojzPMbGlbMjTElpRtQVnhvBATQBqGc
IAjuEjHKKgIqe6vsqzFWbzKxHrdiFjH3Ri5sz+/tk0sXQABRJrJlIjtO69W+0gNRn9Opn2+ySdop
ZV1fdbMIECEZFSIpfysWvivX+B8ziKOs42xG8v9lrsH7+Y//CupPco27b3UTfkvTf+yb9Fv+szlO
O/jVv9MOQ/qTXh7o0+T5aPUtycXfaYcu/rkw5JcFQbcBmMJ/px2S+qdOoZ2AfOkwRE+dnfB33qH+
uWSPwMVohIP4IWD2nrzjeK2wxWgmkaiqgjwzFhDL8bofpCzNBjHKHutRrB2pkuxZNJ/6QVfscKzM
Cyf+8f7+azQq7Yvjl7b06q4uHT0OhjEVyuwRj+xkmz3Ic+ANSkwbfXtXKGFkg/pHV7+9lMNf59vv
Cc4bY3Lo04fAFJPhrJtbs9gP5S4bk8d+MrwxsrhY23FXNtFG7AtjF8nJTWRdakB9Y1pfq+8kkyDQ
J9Pa673VFVKaPsqzNl/1rblvR+tTK5hIWuiXhOm5VXhL/z7ZmVf0QoHxwfOXeeWGO36LhPm5Gaei
/gjBs9+ig6JErpn8FEdbGgNk+H9GMNXz/HMXPEkxRK97s/WU/EpLANEcMXDl1pmlb9ZsL/3F4U8z
+GkWz2OFC9FB7Pdt/0tR92a8wZ6pDbdp/EFtPD28SenQ0TZR7xihU2c7s/kyt4GdBwS0tSN/6Op9
E7rqbfxQhJtJ+TkVH9T+KczRePZm4wvmcnO5M82drz0qBjplD6L6aGqx3UgBALoMseWhFYUdgnmd
cRXtRvlKCPBzhGGoPJr+XtkZ1wr1+TCz0TOzPs7f9NDNtNbhvoi+qJ+S73LpJMJh1n6kQnYX6aVD
m2xVHAaaz9TsxRS/TOaTZn6rqGtOPSlc+SBX3+Ghu00R41L00vtf6fGzcyq+3bZR9n2Ro1Keojb7
2Z8f/NxFvUwc4HJ2PU8MtDR9NuLUlpRPQnRTj9e6PnNTlrYl3YglmjF2c8gjWnHpQXOKIHACa8ta
QCy3Tm5U3zWGL53g6OoOgbSo2EO2Or8RViHfX6uEm22xjH3lGK5wuCoO6iAj+HwcoqxydN1X8Sya
fJd20AVN9dWt2UTKbT5UMBCE6kPRqpf6fE/2BZthKadD3IWpdQKwTkYLHWrS1cfW/NZObei0QzM7
ejlYNsCIfCEUe2s0GBWLSQfkUMqFx9tCE1DAL6CKPKad9eyHZWgbege/uo9vxzpsL4x2ctDAHXlV
4Ca4QrBngZd+DyH8weiFThnTDyMhrw3i6aqt8WyU/r4dshvdip6nOr+EqbyynY+2PqPCfaAOQzkA
UuoS+f6Wx09+gPVZYiQf6kn70hpXYUbTttWSXkVmUm0kAia7DvURnabhCiYva7kMP0RZ/6APuWk3
nansszYpNlRxKFPEj+cX3WsB+OjzAZ/h6outFLL7C+pz/PkiWaMHQQ6sp7y8M7odb9tQnNa80mTX
IqGLbFW8mpIraTvuxWFT+ki92WG5EV4SFqEFUdPuobc9tVex4MTb7K6+ka6rvXZtgHbbHVlm5Vh3
esczOvxgXdv8njS4FY3dDsJYIDDIGm9FOwYMFm3hp3DbXBdXWmnr98334Cm8lm/qr+l1sA136BFs
ZPjLgi0bthS7/qP25fxsvB7Ep7MBm5bQDML/+gIMSkp5U5VYT+bzMDnKD7KuGBUZtkAN3uf4v4yb
4jltbfmQ3jAReAf4olsiH2jZGEjWH7HoESqneirvhpv4pfjOcxilDZJw/nO+Wtic+5wrdAi/uwFk
I7Se4n15q0427IxwX2+Lm+JKuMo5Rn9JzO3n5H7e+g/9Z8nLb6frbmPYPq5X8o5auX8X7q0rShDy
o7JXFhPgbVRcWd2mSF2hctPQRf9wTm5j1THH5zZ0c8UeKntsba1xuMF6006AYGzjyrjx98NBehgf
aadtDbsEdancEVAtdKtul+q2MnvqeDNr28a/s4rDhDhW8aVtH/PKUWpb/Zze+3axVa9wO3wo7woP
QYTiqb6Ld5ci79fQej1vgMQ0NoFxLu1yx6s9ofUiw7zMfIo+iteSJ+1nL75t7rN7y9auhE/qx8bO
HrqK1WoniR2MtoaoZOOgCyxIJOHO8DUbNwBGZuE0474eDnWNMQcdIQiGOvxeWu860pNoS5ocVjil
uebgRJ07xWTNjl/aXU7X7EYKneY2vtESN//KvYPwthBeVyWbbpt+rZ6E625vfoq/6p+ku/4eW60D
F4+CBccD5aMM50IOj6dOtDX1yer3oeayH6riSlFdocDoEdto1+o3+PmJrZ2Fdnyhh1M5Tsa4qDgz
/i9757UcN5at6XeZe5yAN7dw6ZhkMpOkSN0gREmE9x5PPx/UJ+YUkz3K6fupUJS6JLXg9l57md+s
oswoeGBsAGLn81ucE3KcnJznEhyDY/zS75Vd9Bw4lZvd1ZEjTp4g2mXpR60DRc3K7fyo73o/OxSH
eFO71mO5mzzZV32xsOVvtM6z4y1bQwZK3MM/vzSNC7oJFIyAzywkfa7ibqWWWAYE9fyYmZs435TS
PrFs7JJ19mOYycT/Q1oFdmt5ebgLw30V7zLjUR8ek2InWnt4FW31plrPZrdvUQMLj9rsiIo7B9sk
duqflemHgw1wqPuYH6LAhdGuPBad3Yi2LNnqr7S2rR9QYD5k3evL53B+NZsHafL4ffqL2WwnEZrx
jtl7muGMI0KtflO6sXxZSret3Xncl8k9w4Qmc4N4k0U+olWdUZDbRA5+yLalII+xH8RnELhYYd4v
6bGqNxETAqJx+xAnhr0U950aO71huXLxrCt4q7hszAFQuenX3YZ+Z3JGV7N/Zwqu6Je0PySyX6aP
g7DR5/eZXFEv4JKARNcLuzYUL0VbqkHzO1N5RG5GLQEU0K8ZEyfIbYEYqWgOS7SIUuDkSO/gUqi5
ehvauPvajXGXT2cjOg39sTVjfzBfYuMJ3Rc7T3hbt5R2r5MLCEg67Su2OiBbSqirrR7kcotSfySe
8Q9F9nZKdoE+K14dyK2z1MaNk+PL1ejVMW0CsIMgIAOsq+RCzBNVZ9rQnGnQ/GobUjclTRNbRKyY
41K+1Sq63oGMTmiCgF5Yy8MVkPh5BzIl0VtwJ+El0fPa7qUa/H9R/GSSsOb5eyxiRSc2dsUwKHch
+qzgOVx1CRtMYo19Uyq3fECup7srdIhaikKV1IrR+TWETxgTNRZRnDtjsPytGSPNJ3GkvarfhUoP
VDYMNp3CoSrkCO0JSMgbj5pe5lQj4qMxIxnw9wPyOtfjdkhrUGQk6wIpZl1llsSmKUS6cDnjUrVR
kSbHt61D1BfZYmY17pKXgb3CvW6cy5/bmGiraKsEO+kDiBsA+Ndg1ClWOgNakHju46r1xLQVnUEK
W/SGWXn/6ROuI3uyFNjHvPjr5qwQZmoUInJ87jApscvA6yZmkoxxIirL74qS6G4qqf7fL0pyfh1W
IRbg0rT66xH3mZF/XnhTI1dKU1XyOU1RJXHyZBepv6xMcdLyfslwTdn21r0R/kB62FYGiwkKQUG8
N8WjZqV2Vb5p9ZPanYPqpRBP03Qopstcvczte92xSqZLlN2N3XusH9Tujmw5LQ5IeJnztqiP87IF
FSGpTGgiirjWjtXceYXK0+WDk+yMepvKJcGPCs98WMAQLNsmsafq0YjZ9aeiP2r6NhffxJoArgr3
9bJV52MqfJTUHAsav60c2+hcGhy96qsennvrbJQvtUEltDW4EfNBCH1Z+ZmVL9rsldN9G7qjvuWM
G4zHTNxZ2qGBcFh8WEZCPnCnW3j48dC5K6ANFg/2gE/abC+CZwnfzORZXu7l6EyFbehuwDPFvEVh
L6u/g36jDT+kEqOMx7h+yihv0XtKpE00Vu4w7xLelcBB27iGcBczHKtykD1m4CraETeG/mdUCvgm
/5Ak3qn2HQsFxJTtSt9kkhO16F4DyqTY2TYrN3FXAfNTd9TPuvE09E8RfzROdadRLu3sTOZLb/mS
4snKlh5FHFA4r7G6rTyFsdct7ZsvpzZp2YrPRU+L7iv76fPyquNiDPFwUc9RHGYU7JgKVZXZ2QUW
xfasCY0TS9UtTPCXbBq8B447wAQIpFz2OleIlnCle4vKedF/FQPAmwUrEE+sQ9ssD2n90Qr3wMNU
Zlt9+Kh0+xAN4WIjBUe1fulyn4DSTm+C6WfGMZ+O6OzGMqLj2qNJKaA9ztL3IHRU1a7oJ5A0Nvsx
Y9JoN/p+hkajJowfeLPzvi79wXKHvWzcFXauPJPVLSfQVLr1aA29J0b2OtsM/UHxZcicgtOaexwf
7ErcF+J+an+Hha9qXpd55a9A34i8O3FvPQ7p8X5R7GZ8iJLXctZsLWvsOkYnoUco5rEySttoXgxl
Hw5O3Dxkim9MdhHfUNhCQuBL6ADDDnnoz0SJjt9VzWK2aBPPhSKfY2XPgJdsYbjLdghVepkzfgyI
1R+XwW5eVQOdHieYEcuAIabbQ/AoLvuprG0/pySdjGMV3WXq+/ofIQ5hcf7CPCof3Kywl8qVFcTX
HDTQhct8Xy77xDhGxfGhpNeWOmJfkDWrO5WzWZl/TwO6cMprb/IKSn5irrHLpcqHFGdl3634x5wc
LXo+4G9xe40vEeDtaSu8VyepPaKdIoWHcHAL/SWYn4d+cMwQRfD5R6g+KtVAoXTEj17QHyrFVsgD
RCl38pGA0DzM8w+TYVcpUjCdhRgedn83uGXtBN1ZFOjZlQ5CrYUpg5ByQ80GYNbom0ix8/Cp1Uov
6N8lxqeJkNpa84Rt1frKZurBPt2KHAPNUaa4TqjhYxvAX51Otm6484t018vHWtnIo62L92p8bn6M
aBeeRojMS2+bwjHTVTusH7TgPkhGN0Y+vvmlENuio9xP27hDo37U7orm1GovUhhs05ByvHqoO++H
hquP1r+Xk3aHPtwOVVLbnGq7mlBFdnPjt6hHdg0DsF0i5Dg2RYMma+0b3U+Ij0YeENd9XHXXUihA
ImlBTr8hZqazLahPebUP5t2E8WNPX6/vT6GCSo7+XmW/NOVJtvGzF6aNljL6JmfeJqsDFGcBab5f
mvYzH3NTfH+R34XKjyBwBL4ouslZeO5FV/oF9MCkeKl98GRW6Vgp6LRjGm04D4bH7n5aKIF9pDBA
pjpJtkHDKfEDY1OKsV3mXp3u58ytnrv0QFvVhxi0eBMgtcpWwp3owiLbjAjiYjHkhe0x7r3I8PWt
5bYe8SF6S1EC/B4eLL+8T38Ipzqyc8kezpPX78YtOJP2oaeXqu8M+i7n6HtY2JNgi9v6Eifc3axy
ljnxrjok31RbDJz5sVFd9dstG+ar4eSa2qAXulIJVjYDFfRVn6gkl89TXBbOSQMufIgr0Z7AU1Mg
RrauqEjASpaXiIXMBqWvFWa9C2/5gCmBamMYdI/+znMrGHetmN5Avn7JhekfAnH+g/MGvXQtfcXE
OI8FsDHnJMp6J9Tk0k2L4Zay6JeMkkfHYgwgjq6ClrxGryhdHNRmMovnBN1mu9L6FzESTzhPU+Qv
PzpxOY2JdSNmolR0HTPpVdK0XG0xefPMED6fhwCEBDlJZumcAy1dHNFwc3FLIypeiAR+Xbj0vycF
Hsm2kO8TYROxTpeXjBhLF77amb+l2H0n/FTd2rLos4MhncMEbS7QT3XtTMN9rBEzDnP0u9dPy/hb
yl+N9iBm70N/gjpYJi/F8LGYPlPxIXEAgaC2VQs2k4Y0cVGoJOeU6MLbRu2zBpLIL2anmcFyeiWZ
VLKPm11huBOgqd7JYocdM0Jknm0mD1G2N2kr++AxtvKBhsaWROSx9SgmHfqFLq2rjeTPTu0NfuuF
9+Zj8L38CJ7Tj+q19DS3PDBH4c8xNfJrT/eGt/Rb/i691QdpJ3+fHwV+1k4jhkEgiETGKBg8u/wo
wu0i+elyHoTtXOwU424aH4uNqWyr/H1If845KoIHsMvCcBSTh27cCW1hIxUN6mw7aJekvhPL19wt
6js2+CL7cb2X0oNFEyfcZfG2UHwr3QDL4MDGQxr4Nf8ezuJT/Yb3Q/420+Yu0YWzGeYJKiHQxrPE
eIvf/56rU+h+XTwAXxjYrx2Qr9XI3AFkNLN+OUeSq9TbSd8myZ2q+tLkB5ZHUsmvq7orxztGcLZY
OSxs9btVu43qDdVTYbz35T29eHM5diTW2FlImyG2q8iLFl+L7ZDyLbHDymnP2ZvwWuVOed86JNd0
CDJbv3SBN0puknvyQ3CZX3UwhbNflrb2qL4OL9JHdC5eclbDY3hXbbmhfX2M/JS/wPqeje4EQ/su
eOh9w+Med8VL9UN7GTaYjRW2oDnphXD/oTU2QCu6ylhKx5LbV3bMDW6jB2ObVbb4AzKBsdV3Ff55
0hNCTX61j74XYL5UO/PaXfdBJ5CDU7LbN+2YcmtH5ah5liN4+Sbd6G7rh3e6zWHiiD6Uv9QWfiQ0
aNhQiaN8p9ciXoK74Ekc6XfQ9RF/ybtwk9DjScCQ2fWx3I/3ynbY6r9aorVX+vK7/C05IAGiPcLG
UJ9qoFav7Kmi8pLFTVNvnPcaPVTJW4qtyMxq+FUZj/Owm5VLVC0bbbqzIj9pHX4PeZD1UChs4yy+
Fd/So/7Wj1jB2uExf65rmx9G5fEDqpcubPXSxzpE6uxWd6LUQSxv5HLj1lqddA7mcCxHkW7dazvv
IQoYxPf3YWtszNzpFrr23hhtwJwMj0DgpOfxl/Z7OModUwy74W8y7ZwZZerRQRKGbaM7WegE2Pil
m1bbyN19mgHE9A3V5Q8DGytUO/odQYfHdS1xpsQ1Z1fs/UDbB5bbJAfsgDTJD5SdJPlmuY/Gx5QW
a7jV+w81Jp+6KIyIh21cb1r1iCeY0j6MlCaJ13Uuv9gbtlltytLtRkKdDeQrxd0PqTkbo4zZYnzH
JPJG7f+1BYKp4TrpgZCmMu+5JvuoWpPD2cqXc94bmGmM7PAgnjI7HZh3wMHbd+lZau50uT8VpQdA
UXYF/nFg7dPiVdIbXdovHSluh2MDN7hVrYSB1+ejo1GaCYGfSDpLr1ZhzZ6oIV1UlYw1JvPGOcWo
70uoAThDZmCtLmq0Bq6abWIWKBj9VMt5cvNtve/vp7vxBSylb3njia0R13gzOXm076enKnVgQUm0
iJ/lk/o0J7Z5okueDCckxhI65gL1CJWwj1RnWzhyvDEj2/y5PIMEdbQfOQ4xmq13TmbYGf5Zpt+y
tk+y4eXdQ9Y64+AZ+XpA9Yk3lW5DWdbZ4in5WDf6w/zWD1sleQrV+3nwFMLzaT5VB/mt2Ya7/K7z
ln24iTfWOd0IXneYT6qbbuitfuPPPRDeX4of4111L/sjcUm5BxVYJ/cGSzJw28TTFuxe9nO86dLj
0p2m9Jir3IernqbEoeOr1ms4DBTGX55gPEocOZKjGnwbZzwJz2tsPIonbj/8jmNW+CyemK+Jr8qH
QIzMDvSJjdAO3pbFZQ5DQUSM0U/KWXd1t3QkW/OXO/JbX7U5b13ZXz5gpIiWLTwX73Ak8YjiftPn
kX1n2vVvXvQaarbLXn+Nzm1px0/lE6WQsK8es5oNOhTrqWn9sk6j4KgSEDSbX2/fwWLnjJJSCgy7
/yi94lg/xK+0Tfbmfb+3tvo5+R1yPo/75i570n7Oe/mYvkMeJuwaJ5rC/CxM++RZURgru2pPCW13
0kFT1q0KgCwbHtvgYLb3o+UKflrus2E7T2jhPvbdKVaPoerHwIN1V1DcSvJjk6BDeHAzYWO1G0tx
hX67xBtMtyDg0MVQK0f/TsNabwncbt46WsJqsdNvVmGvyALB1r25O1X9UZa3c+/L81lWj2nrRLrT
8tzFndAfsw7NPSg72tGKXyDRBa1t3Ojr/ps9y6QCENKqQAE/8mqwYvZ4SwRTt5wXlFIeBCUuDkMu
TXYwTKpXd9r8H8cIcNhodAGCXF16rofTSanPyTgK6Rm7Fd3pYpOI2dT7Ukx/zaZwC+T5x9v400yG
5g45Bwg7qGLEiasoYSWVgsGYmZ6TNqhcHOvfNbnoTwpmfpClfoKBC+KZKinqSuj1IC6iqQCeXXCk
ogTsdDk8e04r3ZqFDXwgLEEtQNdW2P78e+p0/Rl483SD1u46Ys8QBa+anPUEgaBL8vhcLVbJaKdn
mep651LsOMso97u/X+4Ph+Of72W9HlxVZpIrDAK5k8+hOq2sfKnaLD6b8TIesnq+m5LA9NM2apH1
WX7WOhXVnCixN5sLg5bINHxaw4VTqllzGBpqRp6nsYVEDbbor/W09SrjDtPRG2fcH9TxpztF4gNp
LTBv8HGoTa7eTJsLNUphynKRv/dcT7KBT2dPwoO60S7BxtznXvnIvDS6hPvyt/KNUM9QNP6epY6Q
06+1G2DYyUktfaRwaNdkACD6+5yGS+wLsZ+mLimJFrgyrR8p5vy/9Oq9Omytc54cQulQBI6Gty0i
QpmTNDZ+VwqSTWhvLp5mDghI7TD06huSCJ/RpwVlRHXr/FjING8fheA8ku4nXlx79ARIROYD/1MR
7Pi99OZH2AK1AZdnjRJ0MgaFFokTky6Ry3EefeuIfmCsDCdOnChxG5JA1JXGG6/4D+jl+hVD+2Cs
80fyS72KAakuGbRfM/GyVJB++jx1FWPSnCzioKyESbbZtT+GgvOzSsmucvFBlYKPBDPFHUOR09+X
5nXPTseaBOOn1UEUoRDIBZ9XJqVwpLNli4ssxxJTnOxBVcdhE8Q/MRgja32eh3KbjJN1Awt13Qf+
c12IVgQnrM2Q5Pl83ULBPk9v4+IyWILfSYC6qilZ7FgP7FyOZZpZentjoPJl0/Ooq0ImBRMTDrSR
P19SUKWulZQ6vyRlMniNcZghwVDkkc0neer//b3+m4utGwkFNGbpaFhe9bkR+dLiStN4r0n9GkcF
CbZi/i6l/nnO4luZ6XVyxl9PEwFoA+ngeqxcZYJKrYg0t8PxEiwpLbeiJdeWGdn8/ZH+HBafFy76
fvTRGQ2tNORrGmkCibSVan24oMJPM6uEIvMUrcqGtriw/Un6HJOiN96a2UnDMUX00JnWALQWz328
K4tDEp0F66GaDpXmJcGmtDRHy/xM8+Qceq3XT+5Y3yvNU9W6GVru7WYSXEvdtqnbxfBXDp2Ea9eu
sA6h6kGSaJatFXiWxojalT4oJ5la4zFC5oizb/yUP0kvxoSthqfETnVP7sXvZy/pYIulXUeeVDto
qMmD03dOycgwu4fB38Xwje8TA4n8tYiHNmQKDqLuTe3XioeKXHLo8q0YbNJxMxyLzS1P5OsuFJ9y
xcuhM014ML/wJFRRyHGZFPuLmC6OpQ8PzPjsxZInZ+ia114rH9BjuhWR1ojz+cOi58mcmWW0LtZr
84/CiLAkgYlwgbSQUAZO7pwbkQeNFmzX0KoufHtaQsO0LYQu9OqyujVe/vrYq/yXAkQberJq/DmW
/gGiE8MFn1ltKi6ZoL5kcR47jRoFTlIXtdclsuwm5QdWg9mNJ/+6SwnB4DFXP0HA19emgm2PVn88
VM1lRqpw35kbASyeFmlOLoXC5u/b5wv6k54iOQB8AF0GWgPO7Cr+dGIfjE3JxUbzUovSFiXThJHA
RzSeSqFApVNCiGyxGCFlVXkjEfw3Vwd5ugoMgQKkdL3mfpac91GBne5FKESLmcXiIrl8VHqtdrU4
Ps53Y50kDAHDFyZzr39/9K+vGZk8aI4IBEK+JvR+fnJZjatwMIvm0ubtAaXWlT9vES963Z6s9mac
+rKauRptMTSVVlT/dSPbGsUGiJ/WXoBWdFsaWWO3myAA2r2svyircjV8tJkBc2reWE5fsKBAwHlK
PjGNXFApivz5QSOexhAqJmA5DlVy2ohPEXjoor/0nXAoGgRRB5mR9NQZAjxIpIFAiJqQine6FQLB
rDLR7xbRN0ZVv7TM2f/+Gb6k59weQikKpz2Dfcwdrg77pMoEwLiheJ5r7HfDaf6Ihrr19bJqbTll
uk8yYABdZ5RpwfqhrqaIrqNvXSwz7FJz1e/MvvRynXSvUs4o1vRek4N4q5Ibt/plxQBXRacAeSQ2
Jpn61Z0OGOboU6FXF6sCv720TEysqpZQyUl/4kfY3fhwXw7QFZONtCILVEKR6dps02r7ViqgZ11w
aFKAlINbyYI+u7EHtS9xFrUJIDT0bRgEgMS9Sq5HrVHKVs7iSw1YLbZzS35TpOncRssuquPyTldB
q4XzwhBYrauDrnEflpApx6nXHwIxtE4Qt1FiXID3TIa2HzB6va/wgT+kSCXb+vKqmjmj3SbRH6xI
ADe09Nhuyz9NgLxCFLxbYSTsuA26pTSF5Wy6t2qNbje+bQ6eQaANRBKVThX2QhqUZysv3ETp+ADL
om4qQ2wfe7qjQWcOj4vhZegWnYEVzAgWn4waj/suvpGefq2ceGXAEOHHcDxxOF3hfNoY27m+zZLL
0uWJE2Kq4wxiXbpGJpWOuNDyi5Mu2Pd9eiKYP0H+Ge1OtH6LnXhELcpTJnX4hqWCszT0ARrZanzo
0uqN1Ei+7sRDLAKGJAOnIQ9DGuxq49dyEfaWWcQXbRTijTIOyoPUlYIXDp2MmCDLqQ9K0ARVYTMg
B3ra9VjkRSxotSudhkbAKSze8irL9wu6lLmB6lyq9hssbNo7VQgPXSDJ27+Hgy9nLksQJgCyCquy
Hnvtc7BS+qIRIm0cVkSXtVFYFHfM1uxQBLpuwke3MxMH5f/8mgRItDEx4QJEenXNUdZA6JpDc5aT
7ueStb/zKPuWBekuNwMOQeZeghj5f7+mdC3WtlpPIz7IAiLHwXXp+kTAo6ORddzhzkXsKgVk5Yth
4YMyvRQF3rO9HUqvWn6Eh9TV+1wHswM2M7Z5K9SoIYq7tRfHWHvA55lzR4STEZutq1CptTO4gmCx
wwUohvxudMB/33WEX0vl0NDwg/sjDw8DIrGZuk0KTMzP8nQ/gO6p0m0wn7rMNWavSKk1KYRe2qx2
huo5l97H2msZ3/XaDnd5K/oA9ptFdAb1TUBHPVef9XJrfit0dyxeFeUwQrRZVaqd9qSZXj8zCQPw
w5hU9/Te+aNAM30I1Rk/Czuv3WKCun1U9QejeQ7o3+nf1Ez1zPQBURa7OWN9M5R+FWK4Qyf2fq7c
2bSFN6IuA69Y2wWGD5GR7YSEc1pAruA4Bwi5kaobYfnrKWBRgCIWBS8U9OU1CDITZzzmdVTcW0UB
OTHR3Azi+xBYbTkO6Y2l+S+Jj09pMMtk3QkWpwHKItfk11jLczGu1fHcq/4oP5a6HSwPbcvHE2tH
az0to1GgvRrmD6s6BnzEMrhE3WvU71vlTVF/S+rvaaTFVZ3C6ncmHKMALWRPTb8tPYrEzNoOgcgM
5lkyn+e5RzL4WzjITtdbNoLNfsyYTEicLmCiAahiADMyprugP4/RsZQ3ofnaW0Ckql9y2yCJR/+C
L9T2sSOhF9TVFev5mxXs56ixNdg8o645c0FfnU7K1Ha7IRI8ZcRQxBkB0KljT+tkpClHYzlFVnMA
HsEszSrhMyRo5M/0JEUVfDDiRXloC8pvSfsVC5VdSCfrdaKYauB9CQD5C7oF4Wtd5puBW5/pZzf8
rgyFaQzwutdfQMXYYox1S8tpkjLgHt6071AHRnrxjZ28DICVMkc2H5vqnKS/VIbHKSKf1bQzoUZb
4ZMVPsbNW6mfRRAz0WsJdkc/1DjSLBCKALrlyTngZlRrZ5WbvnoDPgWMeXIzBfQEK7bfYGltgkun
E13vTNleXkrOPCeIbMty6LMwR+uf5Q/pMkUuE3BJBdyV3skwFVTH4IYjr68ehUemgsO7ckCjg/58
vCkLR208/OzpROGN29KvAb0muyVIPg5J0U3N91F+ESyvDCG789e4A86vqRcqDvJcer8xki12ORa1
cbCPgTGO362WluRONnb17CeNP65svBlJFAFFivWXp/mhawChw49rp29iNDOPe+vLt4k5LijcMXKN
l/HXgi9R7PXmBnIhA9pGfrLSPRLBhbwPu9fQ3GXLd2P4sbAyTcgrJunGOqvuIy8ljrFOmIpam7L3
FNM1pwN4eEIhP4rhrhEuKciodEdNNuFWmQEcuMt7L6nudYAiRfuervPkyU7bXSE9qty8UP0apMch
uwTTJWHY2OJrMB3MZqdzopfpcxEdi+BekTZyuInyvRpuguQu7fdJtq/7tbxXli3oyGJ5kIqDLrmF
6ufaeR6/QeRThuc+8/NdXz7M5mZS/Sp+alKogWepP/UM/oNvMttjmXaa5VnmHUD2XNuiroMCRAQM
aq8zkLwlLqaup/1VIDFAwVHjIUhOuvcley2x2u3m4bwwAIzBlmZJZxso1PizJF6SJBt3S62PD2pX
q3abhwhs45AVoHC5iUS6KHUv0xdOp9UXAsRcnZL+GoPSOYaeg2PIA0Yodm8NT2ZSPHXBOr+VSy8z
RNAPKxCsAKzV5dG0qaeQDsyA+sfQckxllpg6WvQNfQHJroy8Bi2LYiIliF53Tpzp4D2XcpMOQLNu
nMFfUl9yIhiHax2IjxPakJ+TDaFCXUeKhOwiB+J40qPBrZXCldVgsJdB4jAeILOY4fvUt0gGieEt
fyXpyzfhBlZ+4Mp9XKvv9Qb/0WHQemkwFk3LLhRv6l1YnegGzH7VqR9xC3Sw69AQyhqaw808jU6R
Lr8gjTNzqljof38X69f/tDrWO0EiR2b8g3r8n/7wP+5kXLLIypAkuSyZ+BZqC2f3TMVVkupudHRu
LOL636/4NT1dL6lj2AOEX6P8uyrAi1zBPlBWaX22Y+eaZTE6XWr8VCrLPOVqCHGil3d6U+TgYdvA
C9TmoZnkJ4XDcF+bM4g+PX8OEfaEODg3pEDF4HRNalvyb2Pi0IL9PN14S39QXZ9fEyyDVfSLpB9M
2nVKHS9BnM5xnQKDY30MUhFthkmUnTHoB1ca486rsmFBOYpySQetm1h5eOqAWISMG/siG3w1tKTN
LIr9Ru5VW6uRAkpx8/DDoNV9rSitjWmsHJg8AYzRdu2mlSp9O5egrlDX/DkXRns3S/lmnOVbMufq
lzWwqsITJKBZQeO4lm5v52oKSnVJLzKkCht9pqcZr8sbX/1Lgq98vsjVVw9CLZXlNABI04oMOrDN
9mOpqcDR8C/VhPFnhDKqORmt2AwZML21Xuv+oZiyyk8MjJYwpXAkLEMmE37QOAD5YurkiEAZ3AUd
dpJYToYJ7lKO+CzYfXNbqSG0hEowfMvl6yq3Uvmvu3htpst0sbBlA7J4tYur2NSRzVmEs94BbELp
efFqcaA5YIbjLqooWlanuj6806a1vRuGDbRaUwegNZo3Fui1ACubaZ1c6IAl1xHGF+XlzlKDmTJJ
OPd1ttE6ZdjUHW9RWNRdqcmQFGScVhdQeWqKsK80Kw9W3JEkwJPwQo0kTMuZtCTGLSDjv70xzMdW
cTH6mohUfA51RTUWSdY0wrm25sXpwvGsLPWO/CBziW2Qf4vubegDdwr4hijFH0T6CI4xg5IaMDtE
fi66lPn0emM5fqmReV+UxuxkvhvF/FXt1/QIPM5hFV6ywCzuF+pZXek3QWaOh6UIdnqAZFWVmqEz
qZPoqPwpR28r/aBpkpcIh6m8U5iSqiL+TGHb5eQK+kdhRbNfz4WIGWn5r8X2/3VV/pescPz+33VV
nvrhR9b/U03lz//hX2oqAqIB/wWDAk4aXqn43aze7v8tp2Lo/4V5OE00eltoHJl84f9WcRS0/4KC
zoDqj/yOtSqu/B89FUES/wstFc6mVd0Mj3XlP9FT+bO6/+fcWEHMSDixIVeQFvNQ9WqZtYZadVql
dSSGpLw5BeRhUkg9tbxXt3HfmruinfKNHjblSR6Uaq9WQeVns76cWmUaDn2aZgxji00Y0io2yzq9
s6yufpKkqbgzChEkKpoeW7Vpl0MsLSLIcK0N4MXCTkKtorlxdq+b9X8eBznVtXcBCYzhLIM9vDE+
b2ZRbTR0IhT1goNT6IZ5YXqJaf5E9kLY/eMjn/71d/5Fp+VfV0IHDASHZcGtvbpSn7dWMuIbd5Fz
RnJRNJm7ZQJmXWhVTrkV6ceqX3UwrUxabhT6/+YhuSJwg1XcWIZ79vkhI7MqJzMXg4sWw2uGkRoe
skAlTdP02fv7U365FIsMW2NYQMi8s1SunjJh3QzWkNdPwqh3fjTrP3I9ElGllW45bv3p9n/6dDCU
kRBiGTLVI+W8ynmNUtTDXJ/rJzR//Txsd4im++bS3RW16NVT7qMuZGvKrsClaFC/1aLwKJWyk4CE
CH5Ap1BVk9Zgu43Gbj/nJ7GhgBzUXa7mfp5dtD56njBSUPIVCtsegLMcmoEUKILV0MvSjU7serOf
HwbjYoXtSfLMha/zZ3OaEz2SsxRBwRHgt0gyNQWFbOczDcxYFYp/RV/0qP5f9FhZ90zKVgosfFNG
dKyMz0uiGmEZJHOjPpHK65slmBj24jd7GPOg2FXTaD2mgsG5irzwjRVylZv9uTKYCJWdxxlPovH5
yrjcToxjYvWpN/QRdZgC5J8c5Dd22/UpzWVobEFixZaNJqx4rVInVRI2msA9nvpAAmIhROlW/d/s
nceS5EaXpV+lbfb4DVpsEToiMyJSZ3IDy1JQDuEOwCGebXbzYvMF+U8Pq9hGWu97QyPLWBmREO7X
7z3nO6Wx7MoqQK8cijW90i5OUg7AqaKu6JLMj5ULdrqoVH7GJuNsDNiKg/z8+zfkl7IRniIMI+B5
EEOxXRAn+fPv305SDE2RpC95kjarRPTDJbBozSYtnRqLtudGWwzyA/SNf//Bv8uufnrGMF6wN2Cu
hjzHJO2X6s6Co25mvqdeepfWEO0oL8sYw4/1g+zmN+Xo50LM8ypIIzOehfOlh5w0OhgEKjdBpj5c
YYN2MXXMZ0O4SDnY31PL6WNUtF9A3VPyLruplZvpH7Hlv05XQf+TiIGPg5hoZHZ0EH++ZgYHKTdd
9PwiPfs+AdU3inbdhNG5i+CE1O7KuzFtDffN+re27H+qlP/Fsvmn5+cv9Lc3yG959x+A3/5jO/RD
zVP+B8D6Rqn+/e/+Z8Hi/4vuv83c+Rf+G7VM+C8o8L7LiICN4v8VK5bzr1tdQ5WKKOEm1WQJ+Df8
zQAMdxvu3tJCmCmg77H+O9XKL6uAx5waHhR6O0LaIYhRtvz84KSwf/PcMvuXYijotSqnEuepzkkx
9QiM3d2G2XExpWm5WWZbf5GDAtEQmh0ncccvXxLZy7OYnOrRmuHPd4Gj/mE1/Hnd//0LgonjDH7L
uEaZcdtP/9yt4OxnqtDvX2SBfhZR2BERN1HfZSXdf1gSf154//1RKNFuGEgWx18HUr0ORs6sS/8y
GzNeplGlm9TMin9wk/2lQLzt/ojAILa5vK5/IRmMtN4MRXvsVSOf31k+PbgKCcYkG6Jju04y/x1Q
/fV9wmYn5vC8SOO+VOKksgRdupXWB2solw3sCe+pCrnihhWV62Key22QPJYBo9tSF+2+SFsHTXaW
7LJBehBbInP3pyf+vyjZfhEc3C4ZJzwqa1ZLonKcX2X5M5Whmqsuew0CI/sWsCdcxwwZOEUWgOC8
jeh+W8fJxUQ/uOQDabGs0rk01xWWrlrhNxFdpVAoPHuuLja6TPM/bur/rE+congX/uYU9X/+tyrz
+ftPy9Ltr/yxLLnuv+Cv+VAp0aj8+5T+xzHK5qzEyPuGg0RCzZbIK/nvlcm1/2VRfXHf4YOgIjKj
/1yYHI+fd7O5w1i8va+u+99Zl35+62/+T3iNNzskMQ7oMH7VqDIe7fyWU8eqbIuPIRvviEs8VQyZ
qmn8h3ID3CZLyP/f9v/4MMohjmo0UVAx/lL9l0Nn97X0aCk25M8/VUVrtceutvIMlwfdOOzHk23d
Z15U/FDUBVDBM0bsGwt2GmZoQuthEKLzBrA6JAxqQsnctExTYnls6YUgbgjtyLbeUtbGQXYk2J+g
/fdy7+PhuXdyIZtLmfU2KOm8T891VuQEgUdqkqfMm1O5XVwbXJauCMyF1Lh4HXYGs6IYKtSyKaW9
1JjZSABaj549AVRLPKfc9UOPlaEnDRw/f1k7x6GtZInaXVbV3h1dDqctw+E5HfhJ/QQTb+W3VfsR
laEv46ZcHIOYlYDVSemMS1EMnXMtmjTE51GOHqZctTAQlPyA1WgLnW6jBsrsWpuFCbgoNDPjfpwm
8wDQphnWqh+hDq4WWHUElPqNVd1pQq1rdy0GjvJwPPykP9hRXSS3QzMQIJKtB5b6zorULlsYaIB1
M8wJSjU3kT2ouJ1egL6/MqRd6sPScIYpUKjHrk6NLyk+GMsyHlrt+WsEeEwOF2NaZbY2NmOeWLHd
3YyRLgkBznj7SSU8x9bgE3UIFHQcNpwprJWwOow+GXNpv/fOwG0eUz9r1xZY9og+ZDybabNeGIkZ
mc0kNnjG8PBo1D0Ob8O+8Izb911rh2Ag64chAK2QAM6pTFjyPPpM2ULvEFV4bPMUv1i3RCm+JDK/
CiyfuY/VZTbzlZ7sLd3IkuK33zWVrFaGl6+KwLjoadxrvWCjH9296GqFwW98sJ3slNtZvs4KYxv2
YlzJvhrXjJ1DxOoqrvLkWzIyNFSI4CxLHknwIWgi6fbVUtn39uQ9ujWagdlOP7POPs7AqdqQgrLs
fOYmS1LtrLrbutK7hlqsi2lo14VlnJmj0G9kfm+l53JRxr7t+qO2ijgJsZmbQTfEZaHujQTvpe3d
dwbt0gk8ezDO+2WuL9bCN2gb/67x9dWzs+9WZK9Souuf6d09Ebqw8er5PDsCB/uQvDi9Ppn4EQy3
WDZDhAygW5LD5C8ALY3+PRR0tu0gJ8SBNiNE5Nt3g0fSjyA4+xlqwVQf0mAK47pfGLpiR4ndsqoZ
uSBREHX25irQA0Y0XHRIPRD0ILiYLa0jzgS1EX2zjKiJ02jCnSWLXeZ137uJtms6Mx8Ik2JDXbdW
ApPxgsGmZWrZWtWzXzYZo4DoNNrLXb3k18ZOMRlYARYD88yJNuVE64HfMkvGjHXBlJjeBEYFpFjo
f17tNkJyFPb4VJZuh/k29vz+nS96B5EojKPe/BoZJU3prLkueYY/izyCivRlK9I7Jf1TLYZ335n2
vYNlzq2JUcq97kummDUNicPkws3d1dwkxnpWzr1BkHvACGNti4oRrOy+OAagCYZ5B3hM3V3fAoaa
cVw4bePuora9gr/rz6qASKjh3wwGRggnC76jWNxWDbSTuUwfW4vIrWzidMvBe4ldCeZrUIoAyHq5
c1P4ZZUNEtFxyh9pXmKQQJuylPOqt5b6FDBhTyLNlKj2Vkq03xvovXFqGwFaNW/ruRDPpsIgdTSf
YhVGa5HjrO7I7dCLw5/0+anLzHaXG6QnVHh85gD7H4DQi9tZx2x2DmlSngh+quMy6mEEJw9dyfxm
kbyhdlA9FEmBfi33xpX2RL8qHe81DS0yRAKNYchAl9IkdoZExf/NIp+AY3R4TVABb/q2xrHYBM+T
9INDIce99MpDJ8eJJrncF5nahKM8zAuf5tBXWNkleDUjs5bHkm06blyM47VE+01Qi2rKYG8BHfOr
4NuoMmzn44x+2EQkEFCuB9ngrJxb5gKLBVIna93eaB9uNME/LYd+k0oIefznndlJHPKUX9C8jOMU
znxT0oa6VSpL8zUDZ7jHb7pN0nbjOjd0bpE8iCA9+5X6Kj2e70YjRckzbM2h3FQdxu0gRHphzmjg
Tdhw3RjE/gjrVXkKoWeXnjtGvjOBhxufKfGGTaI+86w3eDZHZd1PYkEWMXbGxXQqNCEDyiNHFDJ2
WsgAWpdb4XfHgHYMxmNK4iLSp0YyrW+dbqWi4IczlqwGJE+wL6a22OQhSP71YiK+qI2jLGrz5IU4
znM3KfdDM2VM5POHVKgPfLf3TWU9905Fawk6tGKoOaK3CN7qSDrfu6IyzjUqr3gZxX0gmvs6wy3U
ONgKhTfDz5VfIvCq9ti43+dKmGvPlxegsyR7yFnsJnxIbH5flgA+ZYvBMqokuCXD3CeoIYEtYC0f
6GoVNdAkNTaH2gd1mATJl5meL7FeP3STOZgG2nBfuBkxUlUxniyf+MGSThJbZF09p0wycCi7LjwG
4XChuEm1Ob3UQYHIglzrqBunWPjto+3NztrNrXuEjD8q+p7baGihN8/OOae9hdCrG1ZeDkbTWLAz
5rXHNquGyxB1KUo9cLa3jjA6sNYFo9SFvPgl9UI0vCImqFd+GYi4zjwjrqtkJtmsPQ1ppA4mhStG
8BwcYDfeCG0mILfio+7r4dCa3jsT32hjNstvBBU/GCxPCaPaeFSRgn0EN9bJS/fOdHAo2NMAQsWV
JItABiOI9Bg2+YPXqPswqJ+8MHc21sxIkL1v3HiZ7T4u+P5ipzLFKqV3/hT6y4c3DYgktbtLGgFL
2jFzQNMgSi1dDXR+2uLk2sZ927XRmsPoR8obEXNmHuBvFTOruR9sorEyvo2O+DpMSGGsKX/08r7k
xlHyRKFhvaLb3Najl+/cFnRWs/gfS40tjV5UsKVj2sRWxW2XBlM6RxFKs+C/rUlJ3GgzOZS9swmr
7ODawwVf0efoQo/pR/fO11CJ/ERsB5GihvKi81DNvCczU7+yZ3OobrK8KQjivqR57y4nC8RK3NT6
W2OKDb03cOQeALWo/PRLB6hZdCn6/LnV7toyxb3KsFanrfhaRjI2kpTdrfHNdb6YuF+9K16nh36p
drPtvk+L4NeluqCQg+ocyjCehPnZh8RXNYP3ym/bIAbD8j/aL2YAMTEPxlMFNSHiQaxsUx3dwYdw
JEZjPag0v1QVKJ8pUnrVdPKjLYwJPXFinxu+zHQo1E0s6LazGHahmtrsIQ+Lim0lNDDdaNjG3/PR
RiiUZRKVWzmL6jE17XKCoOWP1iovPQRRCknGqc0rWryGlWDTbQrawfubf6L+LBUKpbEYGi3jmfGR
XjHRd+67wTUpCcFlYBEkQH4NqbLuLqZykCj96cT2X5yvf5Zq3E4mgFDxQXJEi24567eOxZ+aH2lt
c/kE44GmCqh5Cw16puGhu6t1BvJrzmdA64RTd5e//9xfehS3Dwa+h9wZAxCUQsv5pQfdql4PhLIP
mLIbI+cAZLjo6QpkfisRhqUDhPjGoIOeZTEw8Cvue03NaHKdI6SpZlA+MRvTO0MKIMG37XB0rdqM
g6pPgf72tJfD2WjQuRWLd8pMturKKYMiNm4ALzK7PPN5UA3oj9TQ0z+MEv56VTnZ3jrrJoY8fDC/
NEslfqNA6GDA76vEa+dF4lWbYm9UNruwMRvBuy/L0Nz8/TX9RQX8+828JV0znKS5d2to/Xwz6a33
TmqCwPALLfK1W7fOiyMtt9uqaaqSWNkaB2bj5bxJVTVxypjwSENT8wPAJpGMjH94un5utP/xdDFI
vdmPMO79NVKT1r42bGWuBp7mUxXU4WkqO+O+4ABK2nlr3MsmSDSufOOf+NJ/Od//3nSgk3DrcHr0
DX6+FiixwiFygAaJYEy/6DRsWS7qRaUrx6ZttVLB4v+TYIJWx0/HfDyKsCNA8Pn40FE+/fKZoz2p
IEjcdD2I5cjQqk4GyLnvf3+Xf//mf24meD4mJzrxEbNEG7f1L2+ONzq4RQLC1KynaCvWy+FS+etd
F3/5TR/rbfPuxtYDm4YlsUiuVuGeRX/791/hJir79VelycHANgqJB6FN9OuXKJnFJUEKtqTP5Anj
7nOWUH61JScTAGgJOtNRwTLwjlNWXtoKRGPP0luFebefRbvElHm3fRnyi+xZ5pog6o5TkP3wjeGQ
pAP2m6on1Jy9snyw1YJqFYsENStWnRYgZSjdduf6iMujbLUgdupoGnhz89QIuO25f20hv/mWAhrT
nHtl73sGiDFd0UMjnQaCQr9K6mqOex2yXztOTgvarInzIz2NQzyCpWq8Dk7yrsyb/7J6Itzy6+JU
MGZQFXF4OQt/fFPedPQEV5mQ8LdkGD9sIIqmbt8Sxz4WTn0yWF3X+PAh2HCkRLBz0NjPEbtGz+mI
XjblHiXmtsz9XeNCp7fkJdJucOqYfxe2sV16BVgwpSuFeosyBJeIlVXn1vW3cz7SDMeujoLVB04V
ReZvYyKRa/ufuUzuxjLdz6PzmDfRCl0Kkmm/+6hwpNeOeuOqPDcaPSC6dGa01q6Y82NleO9UaJya
03NWzevZ5n82UrS47fBGqDErqVXHnMe2qWvsvMz4WrK/2hYYRrfV3xu3eWadRtHZL7sxH3GwwwTh
7YTonbzUYeoAtEEQDVK7zIPHzLHfb7Q9gqRfQRQch8oFuGSWyIemDoApXLnWJyykPDTKXus2+qgn
74AU7gRq+WzPxduY5rfaeF/qcZsn+pPcCR0PTvPo5OOTIHFDVs7G7KzfDD/Yh/iOSosbS38Yxbt4
zlLrWLlSrHsNTNm98UCcEOI30bicZYr6w89p5qQFnQefMm0VmNkTBeXL2MO2piMnVwLCwgrLpfUw
GHQUxv7SO/VzOszjVsoJtmuixFeon8FWmdZdUjS7xUbei5S4MccbHdMkD9HI79wlOE4RKtik4h7j
G0TxRZ9iyTBrKuwXddnvWrHczdigVoPTPRAB0Z/ryaDy7SFsh8CP5HIxZMcjP1eARDL3WPjtiaPp
MVp4z4Y5IJkwQlJtaSKyByUYrKZ2vs+qcr6UTXuni3KXJAOiW7fQuCBGdNuaE+bQUfQ5y3xwlfHi
0h07uHJgiF93Pwq0iVh2jbde9KBe+mC1GIixzKrqDwNv2yZv8o8+6p/9Cv3uNPsT0KlgawbLjvWg
X81z48UZi0ZdNXdGDbsjKS9c13XdNKTaMeta+agzgFEih5fN5EP2pO4zbRg6clYbV+T3QZfsRbPY
r/O0FPzE4Tlq2eEk4I3K081b2LIZAsqt79QYgU+iTIy9Fk+K6EdwcFY/nLpJ/iCZ/lgPgC9rgxwZ
aS3w7JV7H2XR49gNb0Y3YlFQqxQb2ypIAGMFmOzpbRLb2CTuu6tMeTSQxywh7hMHc61dRfdtMW8Y
Aj2jOdgIxm1rstEMmKBm7GvvYvr67E3pR1fCn7HkTgHltCpv1yZU0p3Xwktx35ZmPjPduCSRt7V5
UlSTfzZtfxTK2NjGgL8Vupactm1oreq5vAxz/qWqrU3WmPtcQOyB/qDC5dTN8DeJCtqa2AdkaH0M
y6eVWW/D0hbHqOhdtXMrYWRvnTL1rh8DsDAOxwO8vOuuHoxNMwJM5hdO+XLwJuCx76zK/+4bY4TT
IkJ9Law5iPMiXw6JVzsdppzW+Axqm9acSkdIqQXO5yD3HslJhx2actEj1sbUbk+WoRl/93l7No18
2s3RAtmrK19xY3Y8/HP5GmHfjttuAstu28Uzsyh5pYn8rTdIP9BGQhuFkMPR+GEMAH6TUE8g250c
7N1SJhDcVH8N2iZcWZNj/pgWmiTHrMdXUiSC/tsE2bkpOSmEZUSXwQP4jpc3RoS53Le5+eLZ2no0
TYAv9DUDjP4GZoDO7VZCjPa1LiwRIdJIRwT/DeWsE/Rf0tKVx6JoZ1qRZpDHIgXeVQezDdKzv4wz
nggpOjyx+anWprsCygMMKVyW1ZJwuppH/z7XWm5GYdyFY3jtRxt1AsejNYJb2CQJ+3s6FMc6tRjt
BY1F94PSNivVa98573KC2YV6GbJq0Nkr5Uvj6ITy3EEJnHVP2kZtgPcK+uarPfffnKofQQH71kpL
gyZwJRO6W1ae9B8RAVYYMWthfBEZ1kucfvQ89QJODRXxhzm27VHn7gJYI+R4/lhZS06roxL5hV4V
hiGmDtvOwgi4KaRraWTWtUdHsczkcprdvnDW3UIk4RpFk3i18+SiODQYB5bWDPp2G1nVuhOhJ2Jd
J8CL08SdcNa4X4cU5Ng+Ckbr3EfVsCVPu8bcCRU1NWhYrAsNeWabmxNi+7Jss3v6J34s+Ge84EOa
25GokSTh3KXGtuk2vMv5ptELvVMR2ngtlm54T6WQ52qAEbuWodGtC9R99Mqb8Es3VMGm1KJ9nNoq
OaR5cUf6KNkG5nQOM50bB+05WuIvm6JHTX3x3BupOipbLLjV+rx6KIeZBxmq7ETfah22SXnHw0gG
s5q2bpddZz0BrjOaV01DewpBvISkBK9ts843xS1lXDPsDDODnJHcGN8yTz1aBIIRHssCmOvRf5Cy
EqtOB9G7QbIpDa48cX/UaHWel0q582Z2lpU7FZfKTjDQBRu3RbSFsZafKMNXEAiwHXkcV4Gq25VU
U7GP7Bpbt+ob8UQpIiBmLuEBqoG4+WizF3Me5vk5alxiJUKdHlCMTfcjfrO3esjgLLhmsrUR42+A
uTGhgfey9hwU96GdTNfCGr1duUTj3o2Gst977uzsOD7IgnagZkG3XLiIDu/znohDuUl6eqRTqu8Q
5o/vzMX89bQMT4gclpPqDVoQZgLeKymj8Jl1/6KCUR4RRGCoaijwVqqUo7ulxCbWpKHf55in0ms/
uTQfUxadi8HGnrQcFAFixTLtQOAHaxmMxVYOZQod0VIkhjHd/K69rL5L0gVBOYSDmzsBQPagkl3K
c3nbPfXibh1bi9Nks4jWBrTchYkYgbsJhLIu4XYVulm7o15u+rmHpITeYyzCX8nAa68kdu/CJAd4
7uHFWiprH2gMV7loD4xETHyQojkN43LPGwK11BqY1suRlrYqiVvLq/1gjps5kyHhOOVnn3Jz+kh4
a2mP165q11lIGFrF6g1B/Hvqe4++jSKvBgJn18XdaI+Qf93hWobRV1lE+H2KIZ7pzay1h7WAKczM
aMnaF/LGE6L1a5Q8gEY63ps16LZijI6FQYaakfX3MgyvaWkg1O+QgunoRm+d8DTlejOljPSYZbAb
5nDs6hxYxLAsL6GVvKC4t1eM7fDd1eOzwB8KuKNh361FbTF2oIa4Gavjrhvs30aKsDK+VZREiy77
hiGMeShyi+An6S5c68jLr8PIzLVbSG7y2hG8oRdeFfy/+2Aw3J2hPfOddmUPHo04gBpOXGtHYtNL
6lfQRSlHaCKAB4YBkwQmq7zgwFWo48iV86qrg/04hQt50Iv5Vaks03AZov5bXnRiZ9CuuPQw8YVw
p3NZh86TCbwMRHZ4BZ+FYLJy69/8sbvXE/EDc5TtRsdYHqCECCDa5YuMitfew2voJcVAz9S9BImJ
vMGCwlk68zFV9H/TUf2GoKXbVGYPPXsKg+7SDLP+UZcSq6uePopCB8cihBTfmfq9LhMOC0uJLTvl
PSIVfCa4LwIIo+Z2lXSUrDDtc0SCOSDApAm3lQM6qUKLOScRaGkjODdmI751bTU94MgAfw6z0/m9
25A0h8WTu5I1jyqbMXTVb+vCeF3q4KHRhJ/rFi/eANEGdX5ed+GqGK32MSfGq4YD35kT5vIkyXpY
OUP4pc+JyJNGElHN3YqSdPYPmdBFvvbY9fIV8O/0yXEw482uN776uq/bHVrHZLhqv2mwdPS1AXtQ
JOBJKeeHmV6hDxyATjoLPXNSNkt7TM7WCClLYxsPO/iCTv7A+DLOmu7iL/IywekssRsPLrNq2jo7
s2GypQJGKqqLfqgybIcYF8KbO4L1Q+m5oo1nntREOMNs5e2qaFpjhY1ZbLsCJJjd4JvPMKW16Vjt
0t7I936x4GSrP7UFd7U0bSyy7skamiOdpa+MMtwNC+ImTwN8zT779UhzMiYaSMfGKMktmdQVjP1p
6HgCGl08iRp7AZPOKrSXOGqAuCsPOFDLHC1I1Vn2trpObnSKAlU+ugL3hg0JWyWBOGg5XoWfEizF
0UsyisBNWk7DqmrNt3zuWSVT5zBp087ipL65Me1PKewXzyB3kck7BZXbjx+BNdtxkBO+0Ndlyl2u
3ki48eJx7j8agHAxAwr3ACzu2Zij5gGSA4U+GtPN6EF07Oc62fL6HLwOvnlupxDXCloCfpJJZq+T
uabPaJ0DFncwldm72VAuRpogscAr7pw5qTaDR409DvdsfDhkPZBzfk1YuO3f0giYhcdRbj+kXfSY
GFx2GfxQRNivgiJ6CCY/3eTSoxZqBoIQDI7oXn2O6tkmw5pRvDAxBtf9NVui0y0U5pBT28TZzZ1S
OOlyFG2OkVWnxZF3F4ij6qPvTm5cKyrxYfHUyrPqT6fD9FsV6lo29AZ08NqzBXOkcA6KKfRBdM7R
qhkvWU4a8vKqVznbbdwzu3l0w+JaMme612kV0kQem5UzwuM3Bm+XloAPxpvnaDVES3CSo6LfnbXH
2WeDRDO1sCvP3apTtdingz3vE50+Md0wYhdWy54iZJu0fp9uzcLAp+wdBkNX75FHpayLRq9mmEK5
i4gY+dhD10LH7k391EuFtiLtzkJ04bP28NhCYIGpaVU5xjZIicW4gKlyu9epg8s/hIN/jMqMM1U3
13vlaW+V1cnebvIv7lJP35rRbeKx9qLjVC5fTGWHx4hYeJEVH1K6tIGC9qNy1HUx23rTp75xCCpi
Ksox69ZV2T6juvmO4y6LF9bYDY7BTy8vIbuEvbWaGI132RhswmJipIcEeWnzY9ZJO7an9CryGmM8
iEevN4yt7/rnYJ706tZ5sF1oYdNw4Qrla+1X+0kDvhiY92SefwLGM6+8RJY4p7oNjedLoZOGCruN
LjRqfzPnRcWLG77Mg/WDeSOe9aY5mLZ7zSwNU7zM3wV9wB3nXyIVBiWZhhHWMnk2AtxRXOe0YOoi
lnAfVRn7VM4g1DHll7aja04QphFT6p87173SqZarui0vZFhURBVy/T3D++IFBR8RuNlh8UGByRaE
ggbbg2RIEMhgnkjB2ZUiG+KMChCKsVV/E6K2dz1/RfvF+2DzciLyvGt4Ve9FOz2VGb12GXJqHzow
s5PLN1nyaZ3Z7YuU5sscBdcUiMuUNw5fxJ7WyS0VBS3js+Xll6HlhTZM8cDY+zevpxaKvOLUOhO+
fkfOsRrykzX1E2zDEnSkrGwiGybr4rXlt9Tlzck9A1ax0/L0UCJWEn1pnzs0mXU0xbO6HXNCzyC6
TLvU58lmXthRZhX1a5c/A4sz3+FefMmkeFoC5BGyMJ47Ld4aNwNn7QDM9viXWVyntn6n+D1EkhMu
Zw/aiYp4hxkZB89INGEAHqoVbTRmHL2x8WT7pEf1ImbaPEYnHwh6pUxt1amQcKpMohIKrfaJgE6Q
mQOxKdYJGOl9iGUeuxu+3c57dTsg1crIqlVhVm+16dFpFZdiyV4Cl/FVm2MKbUiZSMSnS+hhUZg7
P0KUlTvVu69E8UqSpo/T0dxmXJg7pgUdLb0KVyG7dpz2xJYOMCkt2ozccbc4YO/8KidY4VlfbAlF
v+ZDwOfqd48CtStwEnUVfMG0bFa29Mn8sF16aHSUJg/Dqr74KfqHoUM+AxCToudTq2Y/G2SldEXb
bEcRaf6T5mzTmk+6zV5ltnzn5XZPbgM8jCkUNNUEDEdH3hU6k4dS6KeAJzeymDWPgUUYse731lBc
/ImK0vBUEnuTwTmQmQL1F/N8DvbbTOVXDoY5J6LFoWIJr7N7i6hdBLGNLcin3i/fowK4jnRgMo8s
Qe7MiFH0BXg9Iso2sxHyONXFp0i7O8R7escxd9vaJpnANVyCetJX6YPgFJ13poXwOILSkBFaPuGW
oIvSdV9H68WvtmKiv9fgi10XES06dLyUzn60bwSKi9FV6jdvUl8xUXs7TlgLq+IEvHhJackIx07s
dVZ7/XFkKV7bzkTorzKvIUfv2EmAERpJcpk9cTeb+o6R130qaU856ga5MKfwMfDml3Ea1cYRw0dV
miVzMmdn+skRTR9xbwsbYWNR0CcgyM0qzM7ZckvBGvzPcLBmtg4+tkraZBMO44PlAdTpA9RXnsBh
j17hWEbjq9mkz03HoTWS1Z1vkhWdm+WzO7sJD0S9F5WvgEon3orpK23R8T415bkdw3ObOCezgYmc
iZyYkkV/7TuWgGwQxDqbO+EyB1x0SMEk9WF0l6MsO2qojBmwTjqIrA0MjqUxX3v3BskIbSp2Oyf1
cpa0ym2x1mMexEZYGuu05USBzNDhFJzGEx0aM+r2k4HWBBUIweENOZlMkO5Np36a5UiUtZuG+9Ti
QADWeOFS2d4mCSfeKbGC8fUZBl7/bkoaZ26Dbcl1rmkEIX7uavOxc9npoB3kxnGekm9aIX6w5VJ9
mSrLuA/6VqwGM9pYMOBR4hGN7tfzo5UstLGj4dSoiBQhzuSQTszolDXC2dWt0a5GlV+6wqQ9lnj0
HXPWmTkYnruEVoIQA/k+CXRpQ8FoD6z2kvC0xm7u++u5C8hdymDWkTFttK8oZbtnP2m66yzM5Doa
VrNpVT1Md4mPhMKyysGhzhpG8lODMjulJpslK+eupyHKuVzDOs9ZeyjjGvnF8wd35TDvu3MycoxU
45DsorylWgdaqbtZZY/5BFNTVu6nKAhH00uY7Cn5OOab7/WUfO2Mxj9Iz3tZJIJT1FgyxjL0razS
fJUpGk6lP34sJcqPJfOv5WSSH2QPr8ga3nKoknFBAfF/uTuT5caxLE2/iqw2tYIK82BWlWYhkpol
l0tyuUdsaJREB0CMxAyUtVlv+iF63ata9K7fIN+kn6S/S4oeAqVw9wjQKtnFTMsMD8kvgTuce4b/
/P/R+sikqU/3e/QcuWgSKOXyQ2rijMj6Qj2lIO+eKFKDAlvekAps1d9CFyZvs+P1zaI4hSryNpN8
7Qzld9R8NHXuBAoSlapChO2FF1LVYb9tYFcySJEjS1l+XqJMQI0/mciuDQOr2p2nkvtJJ4Y/BnKI
1k4XI8EEoFNX8NhLtVmcLFcQF/JikEofRVPkizOqpHEX1sedWRGEVmBjQkc5izxWKrAwjtoC/hMy
OqD08OcyOivHpRDZji3jsfSm17peu9D8+tYYzJRxXShFekXLYM3EwFiSGx5zppyn9tK7lkiDjTU3
I8OttRWozCAO1JFlZNwNgPFGsFfDkKmkyw/LGhXOxIACqA5DaTHm2cLgOOuWOflWF35r0/Sp7yiF
okbov/lRPMlycMpHSiYKSSZheYS7Y5jnuWEpI1dZgvoSGWxPyYlYg/R0qabXcReheD41k0m3zADv
hdQ9ClO7WaZUrDA4Z1VsHaceDrhWTbtjJ7aR66ggNzrWUnwghYwKZArVkUVAOC6lFvLV+pzy4+dK
Mh+jFHUJVmeJkIDzSV0i/mI7dxLZ89D9RP7hg1PSoNICsh2XrQN/SAgFtQRHayP4ijvIz0aqpyfi
ZQKIiGAvGVEXo9W8k1QwuMuzwknJZkS/GlCOkQon3WSEV7GhW0ehb6EyIxVnUQdKDZZ0AN/1SZY4
95lGnBJ06q9SXT04dXxVmQQVJmESCYu2RBKJ+SqAQ7mfkf79UtUdYRyp9yay5WOlcz5ZWn5Xs2+t
tGzHpN7J3jqTJuZ0eriTbv5b5FUyZa5YnyAiHo8LGi8Xuo0yzTR5AKwyKaoYSajpVVnJT42m3maN
cplqU5UUQz4dOyipjkKtuo7BFzlWN651DcagDOqVJLgNozybBAXoSp74K2DZa3nh5SfhFKGNulZH
sUk7Rhc1EF7r4WTpaKduZ19MM8BpxgLvLAiqmRZ1WKMKlRcws9OlRsENkhIjrW4077dIQzKW3My5
FDsTW6IfWZt+pt58P83ndUvAS8zkQc+rZ0/uouDWctR2JPneaWLpX+rEu00s+LJlFxqNZXThkjzN
1fycgPK0bLLflK6bJHk3EepheV5QdLUhPFjQllcUV4Epg+z0PjRkBtg1Z4QsJ0bq/2Z1eXqkgiU5
CxvrtDAUUJrNmafQvGp53onjWXddA+4pV5OLYtrGx0vgV0SPHbAMfzEPp+7X1Ii+Skvk8Qz9A/74
58APL5TUFWls7cGVQ3ClFhSNI1fHa+8kQCtWoNSXNj2buMQ4e7paf1pE7Uf8L+S8PeWYYOPCiUI4
oMhyylaSmMeL2oSQSCfrOwrk7gNEpeWVUrSk16Kq+nWpmgQEZbm8Ndx0eoeNojod1H4wanXlPEgz
KvMF8GpfQwFSX0ik+RuoiGPJKsNJKBXm1zxU3U+Om7moES0F/WAh2EDlqD6bwj/VGRAOq238SfW7
DrysAkyOcm9WgouoZSsda9EC8TlbAcMZ0JBemSmaZkTvvg037nRqPU3denmXxCRIIW8yUUkJjZqE
k2KVk6ozJvQN8LoLupBMKCaLrALwbRiWj7y1Zjb0UZKQCeu0OtF0+TcSpQjy4LxD9tF+6CwNE5HK
ygk+3VMeWs4HW0u/dDrVHBkStsJDMolrNAeaZi+O5aKE1V+Xb31XRbSpNS87YAagICYtVZ9Ct8BY
p1l6h1AYLI5exMnT6yM5AP6spdKzCrEHKnsA050cmFpjpMm1lyomrohzAjT6RG46VD/UzgNSazxl
BEvXlavfW1Pv49TCicu6J5KYxkRJltKk0z2LN3ZJ/InwR7Pc5xIY+1jKLfes9WgLWLgPaNKehU56
l6fGeZ2WqD4kwkzKEcqmRMtBfqE2cngSYp+OwNIjOqRnqG6HzhO+CQ0guU+ySLaf3VCaPi46bDna
acvjdKnZJCyXkg+UzozoRtVQ/iFL9lEPWx7BLeKLOvBOQ1kKxhSqLml+WMK5mJ5ICQjbxdQMTr2C
DpOEYHBULuwvKMh86sz0g9xaMMNBBB1HZUPxEX43I2lgvDasidVRgNUXUJ+kdZCNDZUIo3M+4iWM
qayUCLVrd1GIqmfVVGNXij+7cf4ErRTuWkJpEN3mDi0b10AADEK/UC9uyqRUJ1ZoScc5JK9hx61O
4h2qxIWJJLRBqRM/9GKR0uWhua01Uu2IK13PzjupRj0qPlaKaTMpVEq+aCx0x/myPGtt9K5Z9/NF
u1yeZQkJ8sVUus6qxbmka5+jGKBoLjnysZ+7N51WVldSu/g184tPSW21Z0VuI0FuL9yRVxrtUWoU
t1YQHzuhh9xT7jWjMg44KbJ+nKWBNYFmBWXmQOdKnYI3KKvlhayUX7pFx1ZjmORoyuuNbSXMRrUe
wXU/XVgXi0I6prXaPAK2Or2jP7oUfTZfANMIebPwZhEqx3VgTkH16M2zXEqf27zkiWHmxgsskZKa
akg2Zb53wmygt2Xbiy+NLs+9TCvu9AppKivOMcowe1GSBx3SNvj2MfMrQ7NgLIA2a5HkjNqgu/E9
V7tV6QFAySQ3uG0oX48yMPujJkM7p3DTB5Dnl0YnvJAcvzuxH2jnKymTEa4GTkAVfcnNuCSDQc2p
LcekO8/CxFMBe8F9JnXmWevjqZRlcG9BeRhEZjT2nVA9KQu024sats4R2CKBd4dSieCebsaMxG8K
oZBJr6x6AhoTcmCPd3IvWPvOOfZTC0SzrWS59UHzljSy1K3rTo/qpdK2F5VuuWRX4XwyLkJPZLvk
MijHGoj3dhQEUaZ+UEPZCK5aM+Gr4q6ha0ZyId1Ml6Xs3zcqCcpJE9B9ck6137EmihFDXlbRaM+h
0aiRB7RDeehIlu3MUq02mRQJxE4TxSRqmkB4umA3tGY56Ww3CT5UgRTNqxLfRlqmmO9lwaCXvmG1
+cQycO5otAk4kLmDm0EYtVjMTb9ZxA9xwymndRRs0RgFg7KcR2HOpS8UpE5bRe+yzxnp1pCC4APJ
UWbfLQvxv24B8DLW2qAl/4w4AyJZiqSdNpEjJSNyf896qalUcRZ45klO+XdaJVF02Xh2lZ1TGGJh
FLd1fnWzmOdqzKpjULDuj0ulWLRPtVpV9hPKp9KDBwWjP9E5CTwWTdCnnYuTelvVSqKP1S4KrjRo
0dqRsgiTE9rip+2VXDqhPrZx1+MTs3a15QREsAYgx10C2bCJl4KRkoUBZPFKVZyoU6vMjlGQsBen
3J4QKKadXE+Pg8xsrRu64h0HgWfZLn/F6/OTUQ6+U5AKYDqPaseupS+LfCU1aVJb5LgWpkyywSMJ
J+VdouE9UxOGscqk+QHcGMpSFIPxzpAoOXHbEEj/NK+Ve92aOv6EBg+lo8cVlnoINPPSv0pN+mLP
nLLOwQ7RBhg9k5OBGM8jNwPKaGGWuLge/b4a2VhEJafnlNYDBMvCepl9MOibiu5yyTRxrqgXNx+T
iMr0ea6DukdOVFf1c1ef+upVbdEnR26Egsc0XZAYQUNFglWklRtj0ih19UQWK65xuexUvvIqC69e
loMFeWs5UBFVN1vjS+FmdTvRliWIBS2nAPxRzaQwBky3qI9t18woiHqoFanZUlHHpcCOnstl7mXg
YcJ2KiRi0wRJVr1SLfo8iDXUDwqI9urWDDsTHQXXZ2UoFwN2LVM7sS4twrmzDjRuNmIqVUJ/hMwR
WgUBZ1PjChfSBz/Gd78MaGJnrMxqLxI57tQzQzIT67qDCTw6xawDjnaUpKpPA7hb0pFc5SRXJQ80
wJGfTDEfwAi9Oz3oSMPIgZl+ijPXMyiZhV1ytZRT+2IBvudZalMhsmu4ySmFhfoSxP7VQqUAecQt
COqkkqriY5TS8DxKGkjcR7nRFp86KdFxFwIAbaT64B4r3LyjFYPc9XmVRhWNcVMUYCP49imDirKl
3cCu6odkno8ar6A2Cz4ixiEy3AUq3o2pRI8gRpRHf8HFcqRVKzgmvpU01rXC0B9So4IejUgNIlg1
WPioTLQVostuyuzcRJgykYZMv2px3sUnsQ/Oe1TLDVC1BYBe7czOTfWzZNDJgOinRY+HVzcAddzc
LhdnoEoJ4Bew8IDsWxSVcZraPp0NpSk1t4bp3Qd+Azi3UWuprY/Uaa2m57EZ1V9dvje4jkmbkG7z
QuKWTE+qKWEx5Sq6M/X7nHwHtGh5YBQTNW0lJCZsPyNzYejek9UsbRPBR26WMlbsWRSE6U1TOfmN
oUtkdTx1QVWOHBY5psZtP1mLhqPs5EGhfmgWPA4CXRp6z4vaNseLhV48JaoK5jxrylC9qoD6neph
tNL/Mi0a4IyoOMdtCKjI5DLGU27c4Lz0MrjINEsDwIXzLNHKLjvUX3VfZX4BkGA6FXBV9DmsUO+m
Dxi/jRRwCnk8pfaRCVB7O4W5mqTU8preZkwkpZVPRZHT9aKpuTnJIXVanvqtwrI4aeODtbUL6d6g
acgdLzRNO51qkXdZkPS9SWRaoHTCBAte2LpaHhdWpNyrrVNWPCx8wWNFCs/yad3elV6i3JDSIGGe
LslWjjI5jsZ2iPrBWaJoHM2KLKBOpoo024lZxli2ZeRWHwBmJV8A22JCyCxBOOx0et6eanLnFeOu
dlP5iDhqmo6QFdDmdJ9o3ljL6BMs/ECpxotpKzmkKIBzlz7lPPI+cXacymZymfmdDWOT0yZnkWJW
X8zKBsauGAr3UNaQXE6ShAs3sVmnJjHr3zIzWUQjU49QCoMFzKjRWFbyK3iS5EdwTnj/qZSQw9A9
9wP4Gv6ajpWg26WRYf2N8Y+RgJ5W8tcI3PHI8WktR08arQWk7HwbybuOnOYE89Jkx35M+9hRS1vl
QvT/VeYkjfFGzmU7koCQcBqQacqlWdgtql/zRQOU166bG1qdbXuMpx8+UDIM20mt5KA9ZQm4KHVe
hP+C0sSGK3KjT8dpnthf5TwtriuHljEc4BRMVM7FqSktpCz1IrJ/rZImvQcCVV75Fr3L2ZKNMKJD
gb0UqSHNqr6bm3d5bAL4BABIG5/e2rNp5+tfQNjxu7GKB3FjE295Y2g/AyovU8m7dbI0AYyQW+H9
1Msv9SLMiwmxON56XjT3MMJ6X5x8SbZLhsMGpEnghfEsl9X4YyPJ8qMRgjoIqzJ69E1lSdrOoG1b
guyfYkqXkv0JS5g/Ck4J8USqoeZdo20TpHp1lpeZ+dVPUxypVsYroQNZPSYLFz4ATfXoQzI8BDzr
DmgOJLCyNq6VxrgrwyViizqllmuyMNVErVOoimXNq2+Jd++L0FAxVnoNkLkw2sV9m03jeVmFsxIO
p4lJJg5ejOoWt9+9UbmNPtrUDYOLhZUBDm98hzZuz6ERNzOz0ZLKKAgT0alrLT10sZPyUksSZxyE
1sICSCUV150fwndSe4r35LvOFNyInief/NAnwOzA9owo9QU0AFd02MpKl30EJmE/89ruR12bAjAq
3ES6NNJc/pSVlv+UgDiRaKuDrP+4oixMmY+stD6mv7c8Qx2POfZIYh17Lrld4IQyW3sR6lxpqiZ6
chFJMGEwplPiekFYkU06cNDNSUh6gwO1apro7LIqTzQNyQVdiZQb1ezYl3h77HulaWMTgCjExwj3
UnJoc8dVz6UiNr5SoJc+KC7MsE8UiEl/r/5e5TsUb2kIWULgseguQHc5v5V+oTzJHS1pY9Jz6a3n
lU5Gg7yWkUQBc3QWSDI2w28iLEwYa2zjKSjREw0RT4iqLQD9+WLJ5ZNwQ4M5Mvg1WZyn0I0T8Jhq
a5ypMtX9Oq9IHoJ3BHe1JJhxpw0Ot5e7JaOTKwD1nigGUJTFIngULDFjQ1kYF/LSxOpWeui0SLZp
NF4sJRuvFcTWU9NW0EsXpRHGo4iegTnhxfQqofN4bPlNeyy7FlwqUDiMcBsoBVodKcejRg5sunKk
RgTi+Myojerx4gQFjSo/ymnOjSf0ZYaPdUz0PqauQF9RO81R0UvoRZ84JL2/AlRWTSTbFfOh5iBj
ypRwWZ/EioV6JIGC19zlqqVSwtPiDDzpkh4R+Hcq9blYTVZRdF73QDYlfOAAG4ARCUXcIwthAZKv
U5qy4k4puTvxn83MhnsdRuWC0IDkFv9oT6/Aiktjubb9Uew4zU0m++0CcmobKtoRzwbNQBAl9JVF
Czd2Ppm2657QZa7fqQmF06ZsjAfPhK35KMLrQrSMiO6LDishjY068vatWXgfvbzprkFYqR/rDorD
sVzEArFO96j/0QQnOz2CymqpTxzJxUXKWs/7aJWOop1rRdQdl8ss/RJSM3rwHIu2Aj/7lCWglDN7
GTwr3dLlNgZFTYbXvKIGgMfuy2BW6RrLVP62Savukn768DiGU4FcmVyxXeI25Px0U2K7oyShIniU
dEl5q0Rtdp5mun9NlfNJgfmjHMkuchWIZsC68ZCoQWtOaNpgQcMo4B4JskLVT2WUTbLJ+vav/RKs
NS2ZHC0fgPs41dvmpis9Lx3Z04wdXpFnqS50l1165DTQM06sVd+bI66aqziXcu04YqdkqBV6pJlX
A5AJ50QkdOcCOVgkeXNjLl1cLs0RkZtZGlxStZrwb/QGliZIHxz2JY3zCjykZuJJxQhclvwYiL0C
yp4WR0OW2+PC7BbqlWk5enBVtHYzPe6gfrwwysIxaZWpmKBgumQQ2j65oOqibYJTLQuXzgQGEQNY
RlcSGatFXQWnqdfw+2srQFFmap7bMAkg2oCmUDMCw4raNe2yGDDaDKzWIBNV+fZoWtQg5kpPn5Ii
CX2VLwMiCyAmSfhK0zKCDhHajhJOObLjMtFlJNE98PTgFaQCEFpNZi0474yAWKICXgdpEomuVh/R
/Ut2f2SvHMIc4yN/ioouSC9IEWjRDfg0JGqLEkTiiP5YNTh2DUt3TiGWLDJomAQesuagwvUXY7za
jnMB0jkMHqTIX+Yjcr8mxVzQPexqcJpzJ+M+PWrAcsAQUhWmNSoLHKmjdjnt5FHsEVeNfNNnJVs5
DePLtG2UxWkZ8t1HmRTE3liSkuwze8gksZk0hjtpwqYkMzXNQKHAAgb2XNUd967IsynOTFG456kf
+7RGmLlMn7Uf0M2xVNU2pGQELhqdnNiQTjzkDElQAQxUi08GEYg9wS2iibBcmiClLEm47wurCh/W
a5iRiM+Pw9wNytMqDmQDdTrc7BHxqvNElbLSELol/OMezqG08ZFdwqrYSDjJnowwW1s2NAaFsFPZ
xwvNMca1TP/6R+KFqXViNr5Mc0IdRU8QhpGlSry2jUZq15JyRRpLvnfjTF/eNaBzpudE9mw/PWuo
wwCKCh5yzWHL+2Re4nFkBVNQQwsYocFZTEPiRA9iDpKLYU6FMKCP3ymb2DnNG0X7rTNN+0uwnEJX
KoGh8mmvEWheyXVvpZS9V7vxg+sj+Bok4XWFZHGpaIQ9pCKOnDZyb90FVWw6zaCyd4uvaub8Svsg
FtEwuKyPC7n5vGrb+1NEVfdJxH//VfydpyRtMx8l2r/9a+9PV/5TRjvb1+K7v3UyT65n0Tzf/qXe
yPnfVj+GD1OQ2/X+MIkLBAI+lvOsvZ3nZchTvLyI+NU3P2WkNbGm+OlN4sfFPaLMW0P81C99f6AX
hr37Np3/2z89JWVciOdzAZW+ZrmCFuZVx+S3R1q9zfdGCGc8cfnM0PahgWaxirXBWRYfBgyT2H35
sWTLh3Dhoq1JsX/1odcUJq5XU/RHk/D999vM9fcm83tvMF/N+YqAUIeaq0cOtnqiPzUHskx+WVFk
Z/2hX/b1HJiwGvIz9ANefk578Z7Ngbxelq3Z/BNzoOqHigppIy5Y7+UhTzOQV3UQrl2vPxyl+/Xu
itBgGLT+mnYogxK1FTGLrxaed2c6aCzWXg7H/r27MXTvawrviFyHIm82d28KJOtQ4/qlh/9l6zuc
jf1a//UD/fWdr8OJDkkCquN4r+LTP/1sAjgCTVgfYbwSH9rc92sCFEHrMOgA6NYhrfXwAdMUtPr0
LwGVSwJiDlpX9u7V7aGvrqiHtq4jIEossP70979tHEIZiWYvgjqrD/wO+7X8+npD/vUDIHEAVDig
VfPlimcb9CZBMZAU4AowkJRYffbODgqGi0EnwISHWDctC1XJd0+AgRCDzAxwRPZzBvShB8E6NFYK
6kTO6w/b6tVdiB9oKRDFs0v27QDgug1cfck8hCfHQQ1Bf3n5vhMEvf2hrEOqopqIGYgPP98zK7B+
ogFWQD10bAVuWLRj1h+s/asNoGqHsOircL68XJNrz2OPAgFFSNoOsgK6dmhQaTFQNVnvAwzdqyng
rlBWBmBjJ/fODqpCg2XYFDiHOqEQst4v92HfG8JdRFPW1hRohVaf/XMJtKEnQTMPiXaFjNuLKexb
QkW1DjGDUBHtoT9kDj0CEKgfarKqasiCv3cGNP0QpRWCIiHtu18mEJrugZufIJh3VgX3/osN7J1/
QzvkXxMNbyzg/k3BS3Ty168Bk3DHRizPsV8OeP/8O9ahtZLRwx1afdZuxx7dAlTLBu4CxTxECge2
034URJ7hEFY7TsbeeUBC9nSQ1VfNQ4NDj+V/cXD7F5/qHNI2xP26ufj2btUVa2gCzDkUr66JQHf9
6cdAljj6SKpi9tefvfMAVWVoLgjBFYNgWEfgomf3WH7dUUiSwPW3/uyb6Vfk9Zn863aPd+fKZ/mF
+ukrn0+yORoOFKHkx9YLvz5re2Xx1sdxwMvbqPBwoyPNs37H/vEHdSmUeFSqQtq3n+/X3S+kEQdZ
QF3h3kM4jlxnb/1J/8mC5BLbt976e3fnK6g4Dnt3DdtHBhidpf5lT/LX4QdEApvs7/7t/eHePnGt
LsiHrb6bj82jKqSJk7/+7N27o98ycOGVQ5RgWGKtb/M0mwCIYpeJI7z67N2ra0Pf3FQPDQsdOfP9
jLfkmLgDFIRI+axXf/88HqFQNcjkaTI6RqquktT8Ztpe3XxEerAI69bG59u/wocqdMsGTQGuvqbD
J05x570poC5ik/RVEY7b011gDnV7CfchiNaREmY7vVp9yZJFHsBGiPT3PMB+3fnqYCtA3tcg2ldI
7b8Y+f7lrxmH5MGQnHx1QvZrDobaQUlRCO24+LkE1lPQd/0UygLIkmElNjmP1YnbJ+9XH+r607HM
HJD25c7rnwEDlW3yCQZn4Jt52K/1V4amvDBxCHIA7tD75594iDY1B7rT30OC/Xr1wd4P6TwuPyGj
/mLd+6tPmpeIV9Fg0t9T468KMQsWZUDgR1UPniU0kX9f5deXgKmA/sL+Ux/et3OviEB90MuT50eq
EJ4OC1WI1ad3+vH9D8H+kBFYz/Ie2Tx78Knn1cn2wT/RP/XqIVVOjctgA4ZY3y979OqK0OgctOwU
MhFS4FSLlOHrza7IBAUyVWD+s3e7fainK4nCDREdNd53E/sSiX/HBAlmrEuce4hzwksbuPTIXIhJ
AMZi9SNehGBlqp7o0K9P1h5teFUfethJ76CZDsJfe/eekxxCAEq6yDq9eDl7NwcU3AauPKYchRgm
YGPq+3ZPMgTCzdENgYFbfdY5tT3aB2LHDrJ7SK1bVHXBMPVdfMm2Qb9YmgYAat/M3mBjL1Gz07jF
zS1Ys2RR5kZ42XHUfcW0DT322Dqxk8G1vng3nKFX1x1wHz5ov6/3O7nOfVt8VRns3h5i9gRynbl8
9epgncl8Ye1MYCzis3evbgy97qlasLoKsua9N5cslp1+DkUTgnfis39HfqCZo5Aj3uuPtj35LrHv
TXTpxP9zAvZt29OGMXAKBKYfiyfrAhD3at8T8Di6YqqbYG//Mrr60BPPKxrCtRene/3pzYA4+RbY
Dv2lZrZH9zsI7IHLLinUbQSGlxCu99bU74nybR10575t9qHrTfOG5uC6ksNeL3d/x5PdIoFLkmdT
xtk7Sz+4eQ28lgJmVcXWvzcDeH3kL0G1v2CE9mnHD65grVZfBvyxSU73V18CzkvjIo09G0z73i3/
4N41Q6Y3g+61bymbfmDD7mB72MY35Nb+WYChZo8LnSI9DWybA9D3cyWbTDb9OyogBuEYrJpbCKT2
6CAo9lAzKJHU0hSaEzTlJcZnp7+6+SXDxiVwNLJ7e+fwqRpbdlBkuwXZ2TSE7tEKv6SV/nqi3sCr
dWDkAJ+5tvL9Y65wDYJeQsPmxa3fO0OnDMaoAk5kB1On2xjz7aBOPaQ9B/DyS8F676bAGZrEEn14
INNlmlH7p9th+RGxo0Xz5SLcu6CGboqBhxxQ0qo9XXu/UA1cwSa1Rf7+Bau2f1MwNKyTKMbLYoML
Te/1p78NRAqfWj1t/Pvm5u+gRq/Qpa1oKI5vSlP9d7dI9AHOpl67dxccxIcD975KXU4Ffk/33dqF
6d/uiijWo4OO2Pvakdijmw9o1cCXVw4J2IWy+yZT2X95wBvEPrg+tO2tPnvn4arrJ/rrl79ovaR6
g5e/weH29j7WHwyfCjh/XyHKYKwGbgKyeogEWgBx3vVvad92DMBq9v51pSnO0ANA+kasOyiFftHS
pG5DbK+Rzf1mFfYssNGGvjvrTjcugYv8u2fzKq6xdKgLBDOH8XIr7J39UwSmbFh0o+LckcKCpGW9
zP1dsCpkwV5BhXf94/VR26MrACDNwCnQiV5lInhDf4nx+9EP7SkWMGUO/3oGXsiQ9mgKBrflGkAU
TZi6aD98bxOITo1V+XrTv7d/JS0QBgN3gbQyBjLr/Kr59JUxgMeIxmw6GihxrL5qjzbA0HeHogpU
Frkr5PdWnzcnQNWA7ohDsvrsnR0ULSaDzKAkchyrzzZFHTjOtWXcbP69W33g0wPfXrSeQ0qAD7Re
X1G2fLX1JZBrFDnIBL9cAmKO9swXGDoFEiAt8GmwLsDHtP705oCaNm2qMn2MeAvis3cJIHUwW5tE
OQdP3wSqznS+3gDC+OnwpGoEyT+/9D9hIb9xWY6gVH9eUV368/wVX+YPf2EDUH47wAvBo2BxJKdF
rYYGXB0aKossNv0ovb8omDDXX7WmfhR//luPGHOV0n/1w02Kf/W9L3/95YXfPsq3gsDbH/WpKv/8
z1+9Je9nK4Pfi0jy1Wv25mBNg/rqp39yEtZBau8dN6tw6s+zWfbktZMV9ebLWwnu1X/7p9Esnj3P
XjOTit6c3x/jDYXpt6vge6OeZPN5HM7i581QYqOIyv3Qga/mDQT0m3HEqCtY8dBh72bQwR7cME/Z
/IDHPrjyl+WcU/r6m1QBuRn6TZ9iv5g/H9wVs2Keb4Zbk6GSaxo6+ogBsll48Es0z/yn3rLSKiEo
9/7wG3iYn1ra0SzzHx/ns97UkNinJdMmZvzB+O+d4v+cAyyq7P8Fz+8vccHRLrYWm96Y7yzF61tm
y2C8tz6vboyNRen9rZ/6+cvGEDsdpQFluCl9/aQ/viL+onU8mnkZpmEzlyt7g//+h5v8Z89Qm2Zl
7/QL/2LoqCezboZhyfx0M9bqeYVDOXTos2zrvCs/3F/rGf/eJXGWZ7N5uHm41bMKXMkOnnW5GWU1
qEBqDB30PMmet6ZAgP2GDntR1jO/2IyzelpRBRk67OX8cRb3Ly9IAYaP+wFhz80oq4cV5cyhD/sR
OvZsM8xqVMHjO3TUu1n57B/8ks0e/f41KFJMgweH9b4/qmhpGzrqi2sgnvlgEvnZGw9BoCWGfsnn
eV4cHM3iYDOUmHFQaJs/ClP613y+X+fRvLc7Vk3+Q5/3Ojlg0/1zfrDtTZJWHf7MJwnDHtyVj89+
juF86h1FXUXNfPh33Jfx48FZLp6/Z/IF+E2xnB0Yp18ey4OrMu/tyJfRdzBH/347uZvcPkzG/+1A
bJ55xoRt738B1IRcTgDWVMHFCs3gjybu9f09EXEJsel/jicImsySf8oV5LFiNvCb8LQfxiVPeMM/
+J19CPV++bodE1giu9U/oS+v/JOOzPve58rVHjZuvmVfV4w5Q550UmZJOt+87eqaQbDxzeH7c69/
nWSF926wtcoWDJuCEos0C7fmgSDuzcn6c898l5TvP/OKN2gzQZtr4M+N/UGchP4Tm5pt6zBR6cB5
LVskwd9c7n/uO25wF9xk+1veyUFtzX75uw7Lz4a67JnZ1kaEbMPWVduBrlfAOkB1fO/m/NkvOpqF
RHDvJAWoDXKYYLIB/wnfyRom0j8Gf+G9ruZ5kibFLOovFUYcLIYtWIUUy4JQj4TX8Em8miEbP3/c
jCROHnleGjrZDoKYEKKGFfHn4Lf6lpg4uJ4X3jx7c+EKsjDy8HSQQJkH7BhQxuapNtv9zWT+424p
JE0wT72A+yXM7d8+vZvl/4dbKCQ26W+8HUQ8v8TPSZb1PCDqLH+4p372ehM2uP+sgrZl6LBH89D1
y2gz0MoD/95R+8mnPUpyJnaVvjydZ93cTSo/7k2J4MPYwcPPtpIXgs9l8LBl6JJZ7D2utoPHHc/j
aJb1oh3RRT30cc+y+XZAIpACQ4ed5MX21YarOnjYUTd/8vpzKyg0hj4t4sPbkyDkPAYPO8uS+XsR
03fvo588JMdksp7mm4cUR09Qsgx95BP/EV9tK48h4GODB0bdLs7n7WYk8cACTDZ43HlGWN0fdhfz
QN2nP7ui3D30YUdZgupdzzTA7zh83NMyxub0JgGKleHjnj29MQ70se1g3GIW9p9WtAkPnd3zeba1
wRSBex08LImVq1nbTwnR7zh85MtZUW3tBgFVHvrAl37hlduuifI2RCx/DyR+0ubchUk1C7YfeQdz
fOlj14t5TFZmq0gh2rEHT0jZzKPHpMzczVjC+igCETx06KskfGZONgOtxhVaaMPHjWdb5WFjB0fk
Stj2zdOtHtbcwer9QZgCXfvmq94JS35yy5GZqGd9W7GLq/lG5EufN4+3moldJDBvyKOU7qxfC9oF
XOA24ZbrHzwAZ5vn/+vTK070fHtgAewZuoHvVlYz8+MexkHdRdRxl25VMomCd/DA1YyALuvtCYh5
djBwPX/uXx7Q2O9iWL/o1smBzWBiGyMgsPnjX98VnwJRLO45lytZp6Gb4qUwdOHH7nPSDxvfJnDL
P309PeBcPbHvRqgpbyZhNSffzY/8pCG6SmIuqLmb9Tf0LqKau3m2XdyzdrBDKNXMD5KvOC+9apZC
I/puDDPp16vZ0/x5O9IDI74Lf+4C5e2qN9u0FkIisgPH9u//Q5j/90IzmpyAicPJowBmllVIin74
df+41Joqqgn/BTNrX12P2y4v+ht3B4btFyzm48xf9AfegYv5S0bNuH8/7+BOorzthrPnee71zNkO
JuKqnYl0Um/YXTywV24v2g6C8aOsjOf+62cV7TxDL6PRjJjgub9muwi/7jL/4BJcQs/P3sX1Blat
nwXdRWx0msTuwYX4n7tfbjeTuvKHRcvw0Dk+I5sdz7dKTwqguV2M3F+6VZfb0Oc9n6V907CieB46
6kWbuW23bc5omRw+DevC7UWSzXvbDZmk4WOvC6zvjL2DjXEBxC/w3k7JDs715SzJNy+/2siiIXfo
EuLnzJI3R0RwJA4embOXbFXHFWMHU0ys/+xXfWw2/Dw7eOJZOGu3z7TgVhk6FdfzdCt0tnawdDez
DCc1fM/ZQ1Fr+FPfkBF7s5F3kTK/odvFT1MCsd5+/n6R+SejmTtCsFmK2di8/ypOEmynQxfx3pv5
27kVVXC8Dx54tvDfzvSK1WX40H7dt/srRqjBw5ZZINzC7d1Bn+Tw6fjUPc7fmY5dJDUf/HkRz/rx
+S5M3QeK0El1cFaUWZke/MvBpEiypChfTuZmSlY2G7LEHWyZly+8KONZ7vkZX7n5R/+9L4Whcgeu
9V0K4DVs37M3YGB24ftc+c/PhPaTWV68nrR1O8IfnzOsyE81xrzM2p3nB2BrYmbt2z+u0Z+vv5Rm
FCA2P4yRfwyi57qatTMWKPPD//vf/2ceiD+dZC1NXTzB6eyRDOhm1Xr2ECSZqQl2n8HH1Y+STLoU
0NDNYGIvCmkOTfDUDh3/bk5QEGy2e/4vY3+WtMRL/sHHMn6e9TMd6CGp1g6+dJwEzwkTeD8LCCP9
qOcmwkoOHGsHi3cxK/3M74ETaASH8FOwzg2dt5uZFPrSE3V/Kc/LzXgrM7H+jh2sPelq952Rd2CD
Lmdp4W25NevH/uEl8I9LLAk87X/BvFLo0k3YOwE72J6/CP+9N+gODtRRUuS4JL1hhQLF0LN0hDvS
ywYLUrzBg3Kfx8/+ZiBxMnfh4Yy82fPrMXdRwb6dp+VjCESVvDjYyoORiL56X7ILmzuPkiecAL7m
x9+3gx1IJmueJf02qR/3Lfz4Sh4lXIj9YNrYQc7iW2/vCsYff5uj18uwiz6e0SydHzzMs+fedS5E
Jodu+PHCB05Q9Ha8IHwZOu7EbdNiM4w4RruIqifLcoaj7dNNfVISTPZsirkDmzLJ/GIr/7SL8tWk
8Pwk7ZvrXXhE9xz7E3K//ZEFKfHQ5TvBSe0ZV3sHe+2EUkhvyX5ckPrxyX67EWh8Hz4Bo7//n2J+
8PzPZ1Xi91MLK/mkofN7MY/b3lS800xT/umq8aX/uO0VoMI1fDIIJJLC610uVC93MK7/uDUL+g7u
8CviLHeWP/VrQsourhHAc0nRj6ngDBw+ESJirHs2GPbdnQy7NegOTvEVF+nTNqBrB7b3aka8XPhl
vnnvVVhk7uAsr0feBh0pu7jmrpJO2F+ISfpPvYNtfO3j4vdG3cWVsRq1f18ou8Cdr82wdOTn+awf
2Ar5x6Hm8vbv/1HGfv9Ggr99BwMTmfSpdtRdFAvv5u2TNw/DeW8zq7sASL/0Cr7pG13pOQ6dZ/I6
8y3MH1IQw6f5TrD4zA4u55RQN6OJ460Keq3BD006bavqBIfxDsYtt+glaE8bPup90o/SVMHlN3gK
/v6/koP7JPr7f6xajW6yv//v+Mnv99aq2g7mmsZ5f6teBrBo+Avcz+Ju20CvFOmHzswn980B3wUy
4oh6CBCGg+NZ3nOL1F0AGWAB87d8enUXZdQJeRi653suAYqFw1fvtzcxCNzqOxjWjx5nj3XfYuyC
3mRtQ+/enO9doLyPKM7c48z1gNP0WA+fjl8e2z506P9xd3U7aQRR+FX2UpNeCKmCN01kBU2t1CjS
pHcDbGHryjQLa6Nv1HfonS/W78zuKGcYWWVPpOGSJZnfMzPn7/tOAxFDpF4cfkSBadA8AH9Tej9t
zg+bc51V9cQujr+A3i5+agO3TqQVhv6K9WX/sR9XkSABCxo/cKkTuOJCjeBpcOmyggm03E6CK5Xc
KcBtrZTR40o1bqtenydwuER4XpmtSqVXqjaMZK0RQfltS0bZL2dIK/cHdLHAqRpnbMQo9mA7Wj+V
/ALeCx50qpXD/nzS+T6UKk/8f1bkQ6IcLQ4N1vF5B0WJP/MdMn295cwdpdmAb1n1DQMTSgxBMCpR
S6UD3Pe2UaN82h/riwQCJlmc8NMhkXlCo8Vx5qdDwNwhhyH48yDGrGkJpqxQ3QPX40sVkMjjCB3p
kPCOHOtbKEOckVNCbbHt+sMBEmlroHJ1GWIlIF+47EcgWM243SBhv5+CUY+pnSgdW/30fYYcO/tX
k+BjO1cpqcmuU0ciYETQmxnZwiw2UpOIEV0Alj7XpGBwi0SCky3n4j2L5/OZuU270V3MbxCJHKe8
ly/ZkPun6hIInB7we/FIjczwe3oAviIrgOYtkABB92AU5usTQi71zHcZ1iWIOfKF6sdgTQBFMsF/
KACc3wpLOZYSLvUWeWZnk6Afp+PYe8mDbM6u5/rP6fXVyh4EdLiWnionnlOX0JND6LJIq7ZLYERK
wl17pbhWVG8I2AvImJ0HbfDowBvA3e0oZm6nsP4u5tIJFWY+efyTRLf3tklaFVTVsD8r9EATOFfo
gaNRYQtLhJnzCeSvQLCTs5Ps2lHTJKgubKlBvznNP2eNq6r2rzARNsSLf5SOyWjhMWSJLNQWUAsO
fYUErrSVqgfuB5Lw9ZJpxZwTEpHYUCfazSOQyJNuD6FTcrfEQenJKTfyO1CAhxNKAnEyCiQ8eB2V
3LyIqRVwfZxkQCwySxQJpvZ6qXApInwKBwUTjZoEPROhTmBGs2vcFNl+9iCsx058EaWZnTddq6g4
an+uvwzXaeYOti5xQvoIjT2g/gTbOBAXlo14c88AeVy3ElNNDIBuxE+C6AMIxB86ufHgKVAsro5a
GocHB4DtN5tgki2V1M3tu4/edQuVgbycCoiv1a1mh1JCw2yBi811F0oorvTMaq8BJQGhDTVZnTtn
EQIY0/Guz/6UsAYNUpc4x6Ei0wPs60eCOSrU2h5G5myQoI/qxD9je3XT2yMBz+yAHYcqBNhSQoax
JB6my7jxlVV5XoltKnQg0D/dL+HSJcIdRfsmVkqbTW6GJ27xALQAI7YpTQHLEQ5IBtVb5qXO3pwT
eRqBCamQUDOH8+ExnACJ/cYmAYJfKxTrayBnwA8NYFrbloxqI5F8EU5SADDhu/e8UDUJYtZu9DsI
VeKhwZHgBurGTpacRGp1X00RouRqpISPpItsRN6qxJmlBf4eIZzqELZRNdfK2nQ8H8K35X1cwIou
0IH6hWAaTcGTcy2Djkvc3EGB44hHagbUmh81LxHKzt1Fp1GCoMyH4GgGp+wMuYq5p5lOLMJiQH6G
2XTC9BSQ1VfflJ6+gU3CJBVFjSXaBareNkM3WF2Ch6OXgZrOGayAZH7D9sa5572TzQGRZgOXiBUu
KZmm+mjVIxsSKQJFbeyhXRz3PpyMjQbY8ffBFbYHdKsEWeT1YqlDVFSc6jT4mgHjDX3Rq8Y1CFe7
h0IyTZg/qBdRjrLZoOHjKQRR1fBZnA2pBKvq4bC+2kUqkv24KuHoJNKIqzCplaDzuMxmbq6mRNi1
9/gXyY/30aKwohSr/fmS4rS4ks+L4/v6quKFZXVki/fU6Paeih12W94nKeZdZukpFbKFs/TUKdm+
WfrKovxnsywR6eKeHCYwvz79AwAA//8=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38100</xdr:colOff>
      <xdr:row>5</xdr:row>
      <xdr:rowOff>109904</xdr:rowOff>
    </xdr:from>
    <xdr:to>
      <xdr:col>6</xdr:col>
      <xdr:colOff>644769</xdr:colOff>
      <xdr:row>16</xdr:row>
      <xdr:rowOff>29307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D0965-4357-47E1-A338-30182249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5</xdr:col>
      <xdr:colOff>622788</xdr:colOff>
      <xdr:row>5</xdr:row>
      <xdr:rowOff>118117</xdr:rowOff>
    </xdr:from>
    <xdr:to>
      <xdr:col>14</xdr:col>
      <xdr:colOff>344366</xdr:colOff>
      <xdr:row>16</xdr:row>
      <xdr:rowOff>8808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CDEB020-9102-46F3-9477-52CCDE4354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7028" y="1230637"/>
              <a:ext cx="5756618" cy="20700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14</xdr:col>
      <xdr:colOff>586154</xdr:colOff>
      <xdr:row>5</xdr:row>
      <xdr:rowOff>125737</xdr:rowOff>
    </xdr:from>
    <xdr:to>
      <xdr:col>19</xdr:col>
      <xdr:colOff>567397</xdr:colOff>
      <xdr:row>16</xdr:row>
      <xdr:rowOff>47293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D875F1-7B67-41AA-A57C-CF3C12B99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15</xdr:col>
      <xdr:colOff>13855</xdr:colOff>
      <xdr:row>18</xdr:row>
      <xdr:rowOff>89159</xdr:rowOff>
    </xdr:from>
    <xdr:to>
      <xdr:col>20</xdr:col>
      <xdr:colOff>154083</xdr:colOff>
      <xdr:row>27</xdr:row>
      <xdr:rowOff>6927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EC7C85-FADE-4FEE-AAEF-54046E414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7</xdr:col>
      <xdr:colOff>586154</xdr:colOff>
      <xdr:row>17</xdr:row>
      <xdr:rowOff>219807</xdr:rowOff>
    </xdr:from>
    <xdr:to>
      <xdr:col>14</xdr:col>
      <xdr:colOff>315058</xdr:colOff>
      <xdr:row>27</xdr:row>
      <xdr:rowOff>90054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41C3A1-0B5D-4EF0-AC0C-A79544D7F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</xdr:col>
      <xdr:colOff>460</xdr:colOff>
      <xdr:row>19</xdr:row>
      <xdr:rowOff>2419</xdr:rowOff>
    </xdr:from>
    <xdr:to>
      <xdr:col>2</xdr:col>
      <xdr:colOff>675335</xdr:colOff>
      <xdr:row>22</xdr:row>
      <xdr:rowOff>14653</xdr:rowOff>
    </xdr:to>
    <xdr:sp macro="" textlink="MHQ_score">
      <xdr:nvSpPr>
        <xdr:cNvPr id="7" name="TextBox 6">
          <a:extLst>
            <a:ext uri="{FF2B5EF4-FFF2-40B4-BE49-F238E27FC236}">
              <a16:creationId xmlns:a16="http://schemas.microsoft.com/office/drawing/2014/main" id="{99C4DF8D-1237-B787-13FA-CAC53AC2D42F}"/>
            </a:ext>
          </a:extLst>
        </xdr:cNvPr>
        <xdr:cNvSpPr txBox="1"/>
      </xdr:nvSpPr>
      <xdr:spPr>
        <a:xfrm>
          <a:off x="672405" y="3847055"/>
          <a:ext cx="1346821" cy="6149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A775CAC-F741-406E-8D43-5722DF1C153A}" type="TxLink">
            <a:rPr lang="en-US" sz="1800" b="1" i="0" u="none" strike="noStrike">
              <a:solidFill>
                <a:srgbClr val="000000"/>
              </a:solidFill>
              <a:latin typeface="Aptos Narrow"/>
            </a:rPr>
            <a:pPr algn="ctr"/>
            <a:t>62.8</a:t>
          </a:fld>
          <a:endParaRPr lang="en-GB" sz="1600" b="1"/>
        </a:p>
      </xdr:txBody>
    </xdr:sp>
    <xdr:clientData/>
  </xdr:twoCellAnchor>
  <xdr:twoCellAnchor editAs="absolute">
    <xdr:from>
      <xdr:col>3</xdr:col>
      <xdr:colOff>659422</xdr:colOff>
      <xdr:row>19</xdr:row>
      <xdr:rowOff>14746</xdr:rowOff>
    </xdr:from>
    <xdr:to>
      <xdr:col>6</xdr:col>
      <xdr:colOff>630114</xdr:colOff>
      <xdr:row>22</xdr:row>
      <xdr:rowOff>21651</xdr:rowOff>
    </xdr:to>
    <xdr:sp macro="" textlink="participant_num">
      <xdr:nvSpPr>
        <xdr:cNvPr id="8" name="TextBox 7">
          <a:extLst>
            <a:ext uri="{FF2B5EF4-FFF2-40B4-BE49-F238E27FC236}">
              <a16:creationId xmlns:a16="http://schemas.microsoft.com/office/drawing/2014/main" id="{9A42398C-F11D-41AC-AC29-8D47F92EDC49}"/>
            </a:ext>
          </a:extLst>
        </xdr:cNvPr>
        <xdr:cNvSpPr txBox="1"/>
      </xdr:nvSpPr>
      <xdr:spPr>
        <a:xfrm>
          <a:off x="2769576" y="3817419"/>
          <a:ext cx="1992923" cy="6003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C4B2613-1942-46F5-A099-94F1B5D56D27}" type="TxLink">
            <a:rPr lang="en-US" sz="18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661,426 </a:t>
          </a:fld>
          <a:endParaRPr lang="en-GB" sz="18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E64925-18D5-46C5-8FA2-044C93658ACB}" name="data" displayName="data" ref="A1:BB2016" totalsRowShown="0" headerRowDxfId="65" dataDxfId="64" tableBorderDxfId="63">
  <autoFilter ref="A1:BB2016" xr:uid="{70E64925-18D5-46C5-8FA2-044C93658ACB}"/>
  <tableColumns count="54">
    <tableColumn id="1" xr3:uid="{8C341118-5755-45D1-B076-39C9984BE938}" name="Country" dataDxfId="62"/>
    <tableColumn id="2" xr3:uid="{39494FC9-2807-4840-9ACA-6BE7DE0704E7}" name="Biological sex" dataDxfId="61"/>
    <tableColumn id="3" xr3:uid="{E23221FD-5F14-4500-AD57-940AD5F7DF3B}" name="Age" dataDxfId="60"/>
    <tableColumn id="4" xr3:uid="{1CA8D760-DAFA-46A7-9C7D-8431245E6FD4}" name="MHQ Score (Average)" dataDxfId="59"/>
    <tableColumn id="5" xr3:uid="{8D05719D-0145-40C1-9BB5-B6736CE9AC9A}" name="MHQ Score (SD)" dataDxfId="58"/>
    <tableColumn id="6" xr3:uid="{D4C7CB27-E4E4-4670-9F3B-D601BD78444F}" name="% Distressed/Struggling" dataDxfId="57"/>
    <tableColumn id="7" xr3:uid="{1130BEA9-B244-4542-939E-23AE19F33764}" name="Ability to Learn  % with rating of &lt;=2" dataDxfId="56"/>
    <tableColumn id="8" xr3:uid="{C489E2BD-4A2F-43CA-97F3-6C578331D660}" name="Adaptability to Change  % with rating of &lt;=2" dataDxfId="55"/>
    <tableColumn id="9" xr3:uid="{26E8A1D1-6164-4CAD-8930-B50FD4CE302E}" name="Appetite Regulation  % with rating of &lt;=2" dataDxfId="54"/>
    <tableColumn id="10" xr3:uid="{20416D9A-5960-4F31-928E-E95CFACE1B20}" name="Coordination  % with rating of &lt;=2" dataDxfId="53"/>
    <tableColumn id="11" xr3:uid="{24022D61-57BC-4EFC-BBF7-C0D5505486C3}" name="Creativity &amp; Problem Solving  % with rating of &lt;=2" dataDxfId="52"/>
    <tableColumn id="12" xr3:uid="{2BE91F25-9C2D-4E9C-8643-392AAF279BB1}" name="Curiosity  Interest &amp; Enthusiasm  % with rating of &lt;=2" dataDxfId="51"/>
    <tableColumn id="13" xr3:uid="{E667BEFB-6828-4348-87C8-E371670D0C70}" name="Decision making &amp; Risk taking  % with rating of &lt;=2" dataDxfId="50"/>
    <tableColumn id="14" xr3:uid="{36F1B1FD-5CAA-4AE1-925F-81E5F0490B71}" name="Drive &amp; Motivation  % with rating of &lt;=2" dataDxfId="49"/>
    <tableColumn id="15" xr3:uid="{36AAD626-126B-4CF9-9039-B4F74584EC62}" name="Emotional Control  % with rating of &lt;=2" dataDxfId="48"/>
    <tableColumn id="16" xr3:uid="{0978B3ED-8CA6-4324-B22B-51CB9993F6CA}" name="Emotional Resilience  % with rating of &lt;=2" dataDxfId="47"/>
    <tableColumn id="17" xr3:uid="{2FACB126-A2F2-439D-B0FA-BB3A153DEAFB}" name="Empathy  % with rating of &lt;=2" dataDxfId="46"/>
    <tableColumn id="18" xr3:uid="{5B3B3B96-6706-4BB4-9784-E0ABFD5F5517}" name="Energy Level  % with rating of &lt;=2" dataDxfId="45"/>
    <tableColumn id="19" xr3:uid="{2908C069-F189-452F-A09F-E19A5F26A9C7}" name="Focus &amp; Concentration  % with rating of &lt;=2" dataDxfId="44"/>
    <tableColumn id="20" xr3:uid="{865E2CD2-8031-4621-94EA-60627A2D616F}" name="Memory  % with rating of &lt;=2" dataDxfId="43"/>
    <tableColumn id="21" xr3:uid="{AC79A910-2BC2-4E16-86F9-862D411CBC8C}" name="Outlook &amp; Optimism  % with rating of &lt;=2" dataDxfId="42"/>
    <tableColumn id="22" xr3:uid="{F153D7CC-A45F-476F-BEDE-EBFD55D8E6CC}" name="Planning &amp; Organisation  % with rating of &lt;=2" dataDxfId="41"/>
    <tableColumn id="23" xr3:uid="{09521BF6-3FB7-4FBD-A413-F59678C82E33}" name="Relationships with others  % with rating of &lt;=2" dataDxfId="40"/>
    <tableColumn id="24" xr3:uid="{A43E78B1-FAF9-4886-BA2F-ABAF503C02A7}" name="Selective Attention  % with rating of &lt;=2" dataDxfId="39"/>
    <tableColumn id="25" xr3:uid="{C6786402-A55D-4DA4-94EB-1E470939E5A5}" name="Self Control &amp; Impulsivity  % with rating of &lt;=2" dataDxfId="38"/>
    <tableColumn id="26" xr3:uid="{DD5B45F0-16BB-44A7-9EC9-B286CB1717E3}" name="Self Image  % with rating of &lt;=2" dataDxfId="37"/>
    <tableColumn id="27" xr3:uid="{F505A543-00EF-4A5E-B4C6-EC43B1C15F72}" name="Self Worth &amp; Confidence  % with rating of &lt;=2" dataDxfId="36"/>
    <tableColumn id="28" xr3:uid="{48CAFAC0-C814-4A7B-B422-133EAACCD89F}" name="Sensory Sensitivity  % with rating of &lt;=2" dataDxfId="35"/>
    <tableColumn id="29" xr3:uid="{DCAF11D0-8A41-4DF7-853B-8DF2DAB63B25}" name="Sleep Quality  % with rating of &lt;=2" dataDxfId="34"/>
    <tableColumn id="30" xr3:uid="{05F0C3F6-36F3-47AD-B841-E213A54D2BC9}" name="Social interactions &amp; Cooperation  % with rating of &lt;=2" dataDxfId="33"/>
    <tableColumn id="31" xr3:uid="{57CD7288-6105-4FC5-A968-41EF1B64B9C7}" name="Speech &amp; Language  % with rating of &lt;=2" dataDxfId="32"/>
    <tableColumn id="32" xr3:uid="{F664989E-45F3-4ECE-902E-52E08DF0DE67}" name="Stability &amp; Calmness  % with rating of &lt;=2" dataDxfId="31"/>
    <tableColumn id="33" xr3:uid="{F2D2DD71-7573-4DB5-B14D-CA7BC14546AD}" name="Physical Intimacy  % with rating of &lt;=2" dataDxfId="30"/>
    <tableColumn id="34" xr3:uid="{E50CEE9C-021B-4CD1-B41A-761CE7F9067A}" name="Addictions  % with rating of &gt;=7" dataDxfId="29"/>
    <tableColumn id="35" xr3:uid="{5D747A23-5430-4B32-918B-E38B4237506B}" name="Aggression Towards Others  % with rating of &gt;=7" dataDxfId="28"/>
    <tableColumn id="36" xr3:uid="{EDFEC041-A7C5-417F-99CE-6B7AF738268C}" name="Anger &amp; Irritability  % with rating of &gt;=7" dataDxfId="27"/>
    <tableColumn id="37" xr3:uid="{FEFA05EF-8A1B-44F8-884A-DB84C8EF7BA6}" name="Avoidance &amp; Withdrawal  % with rating of &gt;=7" dataDxfId="26"/>
    <tableColumn id="38" xr3:uid="{D6080FC0-E33A-4227-A8B3-A95DF8C42C5A}" name="Confusion or Slowed Thinking  % with rating of &gt;=7" dataDxfId="25"/>
    <tableColumn id="39" xr3:uid="{CDBD4CBE-D755-42DA-9C0D-DCCA21296F8D}" name="Experience of Pain  % with rating of &gt;=7" dataDxfId="24"/>
    <tableColumn id="40" xr3:uid="{CC6CD091-5C43-46B9-ABFF-BBA7DC8E4A92}" name="Fear &amp; Anxiety  % with rating of &gt;=7" dataDxfId="23"/>
    <tableColumn id="41" xr3:uid="{5B7E91DB-FC20-43FD-B84C-F15B97DCAEBC}" name="Feelings of Sadness  Distress or Hopelessness  % with rating of &gt;=7" dataDxfId="22"/>
    <tableColumn id="42" xr3:uid="{59A1A317-43CA-493F-B07B-3A3C7F7CBF33}" name="Guilt &amp; Blame  % with rating of &gt;=7" dataDxfId="21"/>
    <tableColumn id="43" xr3:uid="{7879CC22-82E6-4075-A3C3-E2C3C79D4EC5}" name="Hallucinations  % with rating of &gt;=7" dataDxfId="20"/>
    <tableColumn id="44" xr3:uid="{2ED8FDE1-39E0-456D-9650-65F5E41A98EA}" name="Mood Swings  % with rating of &gt;=7" dataDxfId="19"/>
    <tableColumn id="45" xr3:uid="{28A14236-4D00-42A3-BEE4-3071B4C70AA3}" name="Nightmares  % with rating of &gt;=7" dataDxfId="18"/>
    <tableColumn id="46" xr3:uid="{835DE11C-7E73-40AE-9BEE-9AE2931DDE9C}" name="Physical Health Issues  % with rating of &gt;=7" dataDxfId="17"/>
    <tableColumn id="47" xr3:uid="{6CD36002-CC58-4841-8D83-B57096D3ED74}" name="Repetitive or Compulsive Actions  % with rating of &gt;=7" dataDxfId="16"/>
    <tableColumn id="48" xr3:uid="{5899E620-23CF-4D4C-842E-91A8BA5EC7D8}" name="Restlessness &amp; Hyperactivity  % with rating of &gt;=7" dataDxfId="15"/>
    <tableColumn id="49" xr3:uid="{B27608A1-39DC-40FF-A4F6-BF6D8E4A5E7F}" name="Sense of being detached from reality  % with rating of &gt;=7" dataDxfId="14"/>
    <tableColumn id="50" xr3:uid="{FB934C6F-D202-488E-A4EE-D02F98D10F9C}" name="Suicidal Thoughts or Intentions  % with rating of &gt;=7" dataDxfId="13"/>
    <tableColumn id="51" xr3:uid="{23C32588-F586-4B8B-A3F2-3A798B553E55}" name="Susceptibility to Infections  % with rating of &gt;=7" dataDxfId="12"/>
    <tableColumn id="52" xr3:uid="{02095ABB-F884-4030-B963-6705284EECA0}" name="Traumatic Flashbacks  % with rating of &gt;=7" dataDxfId="11"/>
    <tableColumn id="53" xr3:uid="{04598B13-AF08-4312-837B-7E5AA84FA531}" name="Unwanted  Strange or Obsessive Thoughts  % with rating of &gt;=7" dataDxfId="10"/>
    <tableColumn id="54" xr3:uid="{ED59D9D1-C286-409B-AB6E-9083B92A99AE}" name="Sample size (Targeted data /Cleaned)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0376-D97A-594E-AE7B-0AB04D427FF5}">
  <dimension ref="A1:C22"/>
  <sheetViews>
    <sheetView workbookViewId="0">
      <selection activeCell="G27" sqref="G27"/>
    </sheetView>
  </sheetViews>
  <sheetFormatPr defaultColWidth="11.19921875" defaultRowHeight="15.6" x14ac:dyDescent="0.3"/>
  <cols>
    <col min="1" max="1" width="28.19921875" customWidth="1"/>
    <col min="2" max="2" width="15.796875" style="2" customWidth="1"/>
    <col min="3" max="3" width="18.5" style="2" bestFit="1" customWidth="1"/>
    <col min="4" max="4" width="11.19921875" customWidth="1"/>
    <col min="5" max="5" width="18.5" customWidth="1"/>
  </cols>
  <sheetData>
    <row r="1" spans="1:3" ht="21" x14ac:dyDescent="0.4">
      <c r="A1" s="33" t="s">
        <v>154</v>
      </c>
    </row>
    <row r="2" spans="1:3" x14ac:dyDescent="0.3">
      <c r="A2" s="26" t="s">
        <v>153</v>
      </c>
    </row>
    <row r="3" spans="1:3" x14ac:dyDescent="0.3">
      <c r="A3" s="26"/>
    </row>
    <row r="4" spans="1:3" x14ac:dyDescent="0.3">
      <c r="A4" s="27" t="s">
        <v>151</v>
      </c>
      <c r="B4" s="28">
        <v>2024</v>
      </c>
      <c r="C4" s="28" t="s">
        <v>145</v>
      </c>
    </row>
    <row r="5" spans="1:3" x14ac:dyDescent="0.3">
      <c r="A5" s="27" t="s">
        <v>146</v>
      </c>
      <c r="B5" s="29">
        <v>274115</v>
      </c>
      <c r="C5" s="29">
        <v>555250</v>
      </c>
    </row>
    <row r="6" spans="1:3" x14ac:dyDescent="0.3">
      <c r="A6" s="27" t="s">
        <v>147</v>
      </c>
      <c r="B6" s="29">
        <v>205135</v>
      </c>
      <c r="C6" s="29">
        <v>438013</v>
      </c>
    </row>
    <row r="7" spans="1:3" x14ac:dyDescent="0.3">
      <c r="A7" s="27" t="s">
        <v>148</v>
      </c>
      <c r="B7" s="29">
        <v>3485</v>
      </c>
      <c r="C7" s="29">
        <v>6796</v>
      </c>
    </row>
    <row r="8" spans="1:3" x14ac:dyDescent="0.3">
      <c r="A8" s="27" t="s">
        <v>149</v>
      </c>
      <c r="B8" s="29">
        <v>739</v>
      </c>
      <c r="C8" s="29">
        <v>1518</v>
      </c>
    </row>
    <row r="9" spans="1:3" x14ac:dyDescent="0.3">
      <c r="A9" s="27" t="s">
        <v>156</v>
      </c>
      <c r="B9" s="29">
        <v>47</v>
      </c>
      <c r="C9" s="29">
        <v>50</v>
      </c>
    </row>
    <row r="10" spans="1:3" x14ac:dyDescent="0.3">
      <c r="A10" s="27" t="s">
        <v>150</v>
      </c>
      <c r="B10" s="29">
        <v>483521</v>
      </c>
      <c r="C10" s="29">
        <v>1001627</v>
      </c>
    </row>
    <row r="11" spans="1:3" x14ac:dyDescent="0.3">
      <c r="A11" s="1"/>
    </row>
    <row r="12" spans="1:3" x14ac:dyDescent="0.3">
      <c r="A12" s="1"/>
    </row>
    <row r="13" spans="1:3" x14ac:dyDescent="0.3">
      <c r="A13" s="27" t="s">
        <v>83</v>
      </c>
      <c r="B13" s="28">
        <v>2024</v>
      </c>
      <c r="C13" s="28" t="s">
        <v>145</v>
      </c>
    </row>
    <row r="14" spans="1:3" x14ac:dyDescent="0.3">
      <c r="A14" s="27" t="s">
        <v>1</v>
      </c>
      <c r="B14" s="29">
        <v>109170</v>
      </c>
      <c r="C14" s="29">
        <v>202628</v>
      </c>
    </row>
    <row r="15" spans="1:3" x14ac:dyDescent="0.3">
      <c r="A15" s="27" t="s">
        <v>2</v>
      </c>
      <c r="B15" s="29">
        <v>62708</v>
      </c>
      <c r="C15" s="29">
        <v>133852</v>
      </c>
    </row>
    <row r="16" spans="1:3" x14ac:dyDescent="0.3">
      <c r="A16" s="27" t="s">
        <v>3</v>
      </c>
      <c r="B16" s="29">
        <v>64718</v>
      </c>
      <c r="C16" s="29">
        <v>148087</v>
      </c>
    </row>
    <row r="17" spans="1:3" x14ac:dyDescent="0.3">
      <c r="A17" s="27" t="s">
        <v>4</v>
      </c>
      <c r="B17" s="29">
        <v>70210</v>
      </c>
      <c r="C17" s="29">
        <v>157937</v>
      </c>
    </row>
    <row r="18" spans="1:3" x14ac:dyDescent="0.3">
      <c r="A18" s="27" t="s">
        <v>5</v>
      </c>
      <c r="B18" s="29">
        <v>78463</v>
      </c>
      <c r="C18" s="29">
        <v>171141</v>
      </c>
    </row>
    <row r="19" spans="1:3" x14ac:dyDescent="0.3">
      <c r="A19" s="27" t="s">
        <v>6</v>
      </c>
      <c r="B19" s="29">
        <v>64314</v>
      </c>
      <c r="C19" s="29">
        <v>128809</v>
      </c>
    </row>
    <row r="20" spans="1:3" x14ac:dyDescent="0.3">
      <c r="A20" s="27" t="s">
        <v>7</v>
      </c>
      <c r="B20" s="29">
        <v>33584</v>
      </c>
      <c r="C20" s="29">
        <v>58975</v>
      </c>
    </row>
    <row r="21" spans="1:3" x14ac:dyDescent="0.3">
      <c r="A21" s="27" t="s">
        <v>156</v>
      </c>
      <c r="B21" s="29">
        <v>354</v>
      </c>
      <c r="C21" s="29">
        <v>198</v>
      </c>
    </row>
    <row r="22" spans="1:3" x14ac:dyDescent="0.3">
      <c r="A22" s="27" t="s">
        <v>150</v>
      </c>
      <c r="B22" s="29">
        <v>483521</v>
      </c>
      <c r="C22" s="29">
        <v>1001627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8D4CC-0085-4A41-930A-63EA2C953AB2}">
  <dimension ref="A1:G35"/>
  <sheetViews>
    <sheetView topLeftCell="A2" workbookViewId="0">
      <selection activeCell="B41" sqref="B41"/>
    </sheetView>
  </sheetViews>
  <sheetFormatPr defaultColWidth="11.19921875" defaultRowHeight="15.6" x14ac:dyDescent="0.3"/>
  <cols>
    <col min="1" max="1" width="34.296875" style="13" bestFit="1" customWidth="1"/>
    <col min="2" max="6" width="10.796875" style="13"/>
    <col min="7" max="7" width="10.796875" style="12"/>
  </cols>
  <sheetData>
    <row r="1" spans="1:7" ht="21" x14ac:dyDescent="0.4">
      <c r="A1" s="32" t="s">
        <v>137</v>
      </c>
      <c r="B1" s="12"/>
      <c r="C1" s="12"/>
      <c r="D1" s="12"/>
      <c r="E1" s="12"/>
      <c r="F1" s="12"/>
    </row>
    <row r="2" spans="1:7" x14ac:dyDescent="0.3">
      <c r="B2" s="12"/>
      <c r="C2" s="12"/>
      <c r="D2" s="12"/>
      <c r="E2" s="12"/>
      <c r="F2" s="12"/>
    </row>
    <row r="3" spans="1:7" x14ac:dyDescent="0.3">
      <c r="A3" s="11" t="s">
        <v>138</v>
      </c>
      <c r="B3" s="14"/>
      <c r="C3" s="15"/>
      <c r="D3" s="14"/>
      <c r="E3" s="14"/>
      <c r="F3" s="15"/>
    </row>
    <row r="4" spans="1:7" x14ac:dyDescent="0.3">
      <c r="A4" s="16"/>
      <c r="B4" s="17">
        <v>2019</v>
      </c>
      <c r="C4" s="17">
        <v>2020</v>
      </c>
      <c r="D4" s="17">
        <v>2021</v>
      </c>
      <c r="E4" s="17">
        <v>2022</v>
      </c>
      <c r="F4" s="17">
        <v>2023</v>
      </c>
      <c r="G4" s="17">
        <v>2024</v>
      </c>
    </row>
    <row r="5" spans="1:7" x14ac:dyDescent="0.3">
      <c r="A5" s="16" t="s">
        <v>139</v>
      </c>
      <c r="B5" s="18">
        <v>90</v>
      </c>
      <c r="C5" s="18">
        <v>66</v>
      </c>
      <c r="D5" s="19">
        <v>58</v>
      </c>
      <c r="E5" s="19">
        <v>60.57</v>
      </c>
      <c r="F5" s="19">
        <v>62.034024228817813</v>
      </c>
      <c r="G5" s="19">
        <v>59.679376767649899</v>
      </c>
    </row>
    <row r="6" spans="1:7" x14ac:dyDescent="0.3">
      <c r="A6" s="16" t="s">
        <v>140</v>
      </c>
      <c r="B6" s="20"/>
      <c r="C6" s="20"/>
      <c r="D6" s="19">
        <v>64</v>
      </c>
      <c r="E6" s="19">
        <v>64.19</v>
      </c>
      <c r="F6" s="21">
        <v>64.747249790614816</v>
      </c>
      <c r="G6" s="19">
        <v>62.810444248244799</v>
      </c>
    </row>
    <row r="7" spans="1:7" x14ac:dyDescent="0.3">
      <c r="A7" s="16" t="s">
        <v>141</v>
      </c>
      <c r="B7" s="20"/>
      <c r="C7" s="20"/>
      <c r="D7" s="20"/>
      <c r="E7" s="19">
        <v>64.332090988485604</v>
      </c>
      <c r="F7" s="19">
        <v>64.447860677446101</v>
      </c>
      <c r="G7" s="19">
        <v>62.432044220902299</v>
      </c>
    </row>
    <row r="8" spans="1:7" x14ac:dyDescent="0.3">
      <c r="A8" s="16" t="s">
        <v>155</v>
      </c>
      <c r="B8" s="20"/>
      <c r="C8" s="20"/>
      <c r="D8" s="20"/>
      <c r="E8" s="20"/>
      <c r="F8" s="20"/>
      <c r="G8" s="20">
        <v>63</v>
      </c>
    </row>
    <row r="9" spans="1:7" x14ac:dyDescent="0.3">
      <c r="A9" s="11"/>
      <c r="B9" s="12"/>
      <c r="C9" s="12"/>
      <c r="D9" s="12"/>
      <c r="E9" s="12"/>
      <c r="F9" s="12"/>
    </row>
    <row r="10" spans="1:7" x14ac:dyDescent="0.3">
      <c r="A10" s="11" t="s">
        <v>84</v>
      </c>
      <c r="B10" s="12"/>
      <c r="C10" s="12"/>
      <c r="D10" s="12"/>
      <c r="E10" s="12"/>
      <c r="F10" s="12"/>
    </row>
    <row r="11" spans="1:7" x14ac:dyDescent="0.3">
      <c r="A11" s="16"/>
      <c r="B11" s="17">
        <v>2019</v>
      </c>
      <c r="C11" s="17">
        <v>2020</v>
      </c>
      <c r="D11" s="17">
        <v>2021</v>
      </c>
      <c r="E11" s="17">
        <v>2022</v>
      </c>
      <c r="F11" s="17">
        <v>2023</v>
      </c>
      <c r="G11" s="17">
        <v>2024</v>
      </c>
    </row>
    <row r="12" spans="1:7" x14ac:dyDescent="0.3">
      <c r="A12" s="16" t="s">
        <v>139</v>
      </c>
      <c r="B12" s="19">
        <v>14.06</v>
      </c>
      <c r="C12" s="19">
        <v>26</v>
      </c>
      <c r="D12" s="19">
        <v>30</v>
      </c>
      <c r="E12" s="19">
        <v>29.21</v>
      </c>
      <c r="F12" s="19">
        <v>29.089670828430901</v>
      </c>
      <c r="G12" s="19">
        <v>29.806711991341601</v>
      </c>
    </row>
    <row r="13" spans="1:7" x14ac:dyDescent="0.3">
      <c r="A13" s="16" t="s">
        <v>140</v>
      </c>
      <c r="B13" s="19"/>
      <c r="C13" s="19"/>
      <c r="D13" s="19">
        <v>26</v>
      </c>
      <c r="E13" s="19">
        <v>27.12</v>
      </c>
      <c r="F13" s="19">
        <v>27.481237736801294</v>
      </c>
      <c r="G13" s="19">
        <v>28.148433244601101</v>
      </c>
    </row>
    <row r="14" spans="1:7" x14ac:dyDescent="0.3">
      <c r="A14" s="16" t="s">
        <v>141</v>
      </c>
      <c r="B14" s="19"/>
      <c r="C14" s="19"/>
      <c r="D14" s="19"/>
      <c r="E14" s="19">
        <v>26.93</v>
      </c>
      <c r="F14" s="19">
        <v>27.33</v>
      </c>
      <c r="G14" s="19">
        <v>28.181353376969899</v>
      </c>
    </row>
    <row r="15" spans="1:7" x14ac:dyDescent="0.3">
      <c r="A15" s="16" t="s">
        <v>155</v>
      </c>
      <c r="B15" s="25"/>
      <c r="C15" s="25"/>
      <c r="D15" s="25"/>
      <c r="E15" s="25"/>
      <c r="F15" s="25"/>
      <c r="G15" s="20">
        <v>28</v>
      </c>
    </row>
    <row r="17" spans="1:7" x14ac:dyDescent="0.3">
      <c r="A17" s="11" t="s">
        <v>142</v>
      </c>
    </row>
    <row r="18" spans="1:7" x14ac:dyDescent="0.3">
      <c r="A18" s="22" t="s">
        <v>143</v>
      </c>
      <c r="B18" s="21">
        <v>2019</v>
      </c>
      <c r="C18" s="21">
        <v>2020</v>
      </c>
      <c r="D18" s="21">
        <v>2021</v>
      </c>
      <c r="E18" s="21">
        <v>2022</v>
      </c>
      <c r="F18" s="21">
        <v>2023</v>
      </c>
      <c r="G18" s="17">
        <v>2024</v>
      </c>
    </row>
    <row r="19" spans="1:7" x14ac:dyDescent="0.3">
      <c r="A19" s="16" t="s">
        <v>1</v>
      </c>
      <c r="B19" s="19">
        <v>63.7</v>
      </c>
      <c r="C19" s="19">
        <v>22.049609988409301</v>
      </c>
      <c r="D19" s="19">
        <v>18.611047678607136</v>
      </c>
      <c r="E19" s="19">
        <v>21.014996771753136</v>
      </c>
      <c r="F19" s="19">
        <v>22.034066785162008</v>
      </c>
      <c r="G19" s="19">
        <v>26.636260184072501</v>
      </c>
    </row>
    <row r="20" spans="1:7" x14ac:dyDescent="0.3">
      <c r="A20" s="16" t="s">
        <v>2</v>
      </c>
      <c r="B20" s="19">
        <v>77</v>
      </c>
      <c r="C20" s="19">
        <v>36.750583342104697</v>
      </c>
      <c r="D20" s="19">
        <v>27.667563313431693</v>
      </c>
      <c r="E20" s="19">
        <v>34.713819014782786</v>
      </c>
      <c r="F20" s="19">
        <v>34.0433391261259</v>
      </c>
      <c r="G20" s="19">
        <v>31.502714439792499</v>
      </c>
    </row>
    <row r="21" spans="1:7" x14ac:dyDescent="0.3">
      <c r="A21" s="16" t="s">
        <v>3</v>
      </c>
      <c r="B21" s="19">
        <v>80</v>
      </c>
      <c r="C21" s="19">
        <v>53.492294822603903</v>
      </c>
      <c r="D21" s="19">
        <v>50.582511980616204</v>
      </c>
      <c r="E21" s="19">
        <v>55.005324975448623</v>
      </c>
      <c r="F21" s="19">
        <v>53.712014452640929</v>
      </c>
      <c r="G21" s="19">
        <v>49.894581915827999</v>
      </c>
    </row>
    <row r="22" spans="1:7" x14ac:dyDescent="0.3">
      <c r="A22" s="16" t="s">
        <v>4</v>
      </c>
      <c r="B22" s="19">
        <v>95</v>
      </c>
      <c r="C22" s="19">
        <v>67.320044774056001</v>
      </c>
      <c r="D22" s="19">
        <v>69.673775155015591</v>
      </c>
      <c r="E22" s="19">
        <v>73.74173682025598</v>
      </c>
      <c r="F22" s="19">
        <v>70.139559414158271</v>
      </c>
      <c r="G22" s="19">
        <v>68.892432284592005</v>
      </c>
    </row>
    <row r="23" spans="1:7" x14ac:dyDescent="0.3">
      <c r="A23" s="16" t="s">
        <v>5</v>
      </c>
      <c r="B23" s="19">
        <v>97.3</v>
      </c>
      <c r="C23" s="19">
        <v>83.351600129175594</v>
      </c>
      <c r="D23" s="19">
        <v>87.681404320088433</v>
      </c>
      <c r="E23" s="19">
        <v>86.672379182085393</v>
      </c>
      <c r="F23" s="19">
        <v>88.131387874099261</v>
      </c>
      <c r="G23" s="19">
        <v>88.511190324035297</v>
      </c>
    </row>
    <row r="24" spans="1:7" x14ac:dyDescent="0.3">
      <c r="A24" s="16" t="s">
        <v>6</v>
      </c>
      <c r="B24" s="19">
        <v>106</v>
      </c>
      <c r="C24" s="19">
        <v>106.899723393214</v>
      </c>
      <c r="D24" s="19">
        <v>104.66794353884741</v>
      </c>
      <c r="E24" s="19">
        <v>102.82850136749494</v>
      </c>
      <c r="F24" s="19">
        <v>103.0662605943044</v>
      </c>
      <c r="G24" s="19">
        <v>106.886089069954</v>
      </c>
    </row>
    <row r="25" spans="1:7" x14ac:dyDescent="0.3">
      <c r="A25" s="16" t="s">
        <v>7</v>
      </c>
      <c r="B25" s="19">
        <v>113.5</v>
      </c>
      <c r="C25" s="19">
        <v>122.3668123295614</v>
      </c>
      <c r="D25" s="19">
        <v>114.72102855728738</v>
      </c>
      <c r="E25" s="19">
        <v>116.44944117965665</v>
      </c>
      <c r="F25" s="19">
        <v>115.45691825480901</v>
      </c>
      <c r="G25" s="19">
        <v>117.25792995504401</v>
      </c>
    </row>
    <row r="26" spans="1:7" x14ac:dyDescent="0.3">
      <c r="A26" s="11"/>
      <c r="B26" s="12"/>
      <c r="C26" s="12"/>
      <c r="D26" s="12"/>
      <c r="E26" s="23"/>
      <c r="F26" s="23"/>
      <c r="G26" s="24"/>
    </row>
    <row r="27" spans="1:7" x14ac:dyDescent="0.3">
      <c r="A27" s="11" t="s">
        <v>144</v>
      </c>
    </row>
    <row r="28" spans="1:7" x14ac:dyDescent="0.3">
      <c r="A28" s="16" t="s">
        <v>143</v>
      </c>
      <c r="B28" s="17">
        <v>2019</v>
      </c>
      <c r="C28" s="17">
        <v>2020</v>
      </c>
      <c r="D28" s="17">
        <v>2021</v>
      </c>
      <c r="E28" s="17">
        <v>2022</v>
      </c>
      <c r="F28" s="17">
        <v>2023</v>
      </c>
      <c r="G28" s="17">
        <v>2024</v>
      </c>
    </row>
    <row r="29" spans="1:7" x14ac:dyDescent="0.3">
      <c r="A29" s="16" t="s">
        <v>1</v>
      </c>
      <c r="B29" s="19">
        <v>19.399999999999999</v>
      </c>
      <c r="C29" s="19">
        <v>44</v>
      </c>
      <c r="D29" s="19">
        <v>50.723802900370288</v>
      </c>
      <c r="E29" s="19">
        <v>49.761212893265316</v>
      </c>
      <c r="F29" s="19">
        <v>49.571381210767228</v>
      </c>
      <c r="G29" s="19">
        <v>45.925743662654597</v>
      </c>
    </row>
    <row r="30" spans="1:7" x14ac:dyDescent="0.3">
      <c r="A30" s="16" t="s">
        <v>2</v>
      </c>
      <c r="B30" s="19">
        <v>14.1</v>
      </c>
      <c r="C30" s="19">
        <v>33</v>
      </c>
      <c r="D30" s="19">
        <v>45.505415027898373</v>
      </c>
      <c r="E30" s="19">
        <v>41.334982892519569</v>
      </c>
      <c r="F30" s="19">
        <v>42.116477088020332</v>
      </c>
      <c r="G30" s="19">
        <v>42.436705841087097</v>
      </c>
    </row>
    <row r="31" spans="1:7" x14ac:dyDescent="0.3">
      <c r="A31" s="16" t="s">
        <v>3</v>
      </c>
      <c r="B31" s="19">
        <v>17</v>
      </c>
      <c r="C31" s="19">
        <v>27</v>
      </c>
      <c r="D31" s="19">
        <v>32.38446621332789</v>
      </c>
      <c r="E31" s="19">
        <v>30.690539562845291</v>
      </c>
      <c r="F31" s="19">
        <v>31.719197201551999</v>
      </c>
      <c r="G31" s="19">
        <v>33.968037701285901</v>
      </c>
    </row>
    <row r="32" spans="1:7" x14ac:dyDescent="0.3">
      <c r="A32" s="16" t="s">
        <v>4</v>
      </c>
      <c r="B32" s="19">
        <v>12</v>
      </c>
      <c r="C32" s="19">
        <v>21</v>
      </c>
      <c r="D32" s="19">
        <v>23.440156754830369</v>
      </c>
      <c r="E32" s="19">
        <v>21.775559590825559</v>
      </c>
      <c r="F32" s="19">
        <v>24.604411593474261</v>
      </c>
      <c r="G32" s="19">
        <v>24.442940886407801</v>
      </c>
    </row>
    <row r="33" spans="1:7" x14ac:dyDescent="0.3">
      <c r="A33" s="16" t="s">
        <v>5</v>
      </c>
      <c r="B33" s="19">
        <v>11.6</v>
      </c>
      <c r="C33" s="19">
        <v>15</v>
      </c>
      <c r="D33" s="19">
        <v>15.519289334913839</v>
      </c>
      <c r="E33" s="19">
        <v>16.653211749708028</v>
      </c>
      <c r="F33" s="19">
        <v>16.197813954367518</v>
      </c>
      <c r="G33" s="19">
        <v>16.372648992747301</v>
      </c>
    </row>
    <row r="34" spans="1:7" x14ac:dyDescent="0.3">
      <c r="A34" s="16" t="s">
        <v>6</v>
      </c>
      <c r="B34" s="19">
        <v>8.4499999999999993</v>
      </c>
      <c r="C34" s="19">
        <v>8</v>
      </c>
      <c r="D34" s="19">
        <v>8.764978793316585</v>
      </c>
      <c r="E34" s="19">
        <v>9.4450105947387328</v>
      </c>
      <c r="F34" s="19">
        <v>10.055277989053522</v>
      </c>
      <c r="G34" s="19">
        <v>8.9343791137865001</v>
      </c>
    </row>
    <row r="35" spans="1:7" x14ac:dyDescent="0.3">
      <c r="A35" s="16" t="s">
        <v>7</v>
      </c>
      <c r="B35" s="19">
        <v>0</v>
      </c>
      <c r="C35" s="19">
        <v>6</v>
      </c>
      <c r="D35" s="19">
        <v>6.0100561983160219</v>
      </c>
      <c r="E35" s="19">
        <v>5.5803092386025428</v>
      </c>
      <c r="F35" s="19">
        <v>5.7362716112517287</v>
      </c>
      <c r="G35" s="19">
        <v>5.4017543228183804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B3C3-EFAD-E14E-9379-2E5B0F2953DD}">
  <dimension ref="A1:BB2016"/>
  <sheetViews>
    <sheetView zoomScale="110" zoomScaleNormal="86" workbookViewId="0">
      <selection activeCell="D1" sqref="D1"/>
    </sheetView>
  </sheetViews>
  <sheetFormatPr defaultColWidth="10.796875" defaultRowHeight="15.6" x14ac:dyDescent="0.3"/>
  <cols>
    <col min="1" max="1" width="30.69921875" style="1" customWidth="1"/>
    <col min="2" max="2" width="13.796875" style="5" customWidth="1"/>
    <col min="3" max="3" width="11.5" style="5"/>
    <col min="4" max="4" width="20.09765625" style="6" customWidth="1"/>
    <col min="5" max="5" width="18.5" style="6" customWidth="1"/>
    <col min="6" max="6" width="22.3984375" style="6" customWidth="1"/>
    <col min="7" max="7" width="31.796875" style="4" customWidth="1"/>
    <col min="8" max="8" width="38.296875" style="4" customWidth="1"/>
    <col min="9" max="9" width="35.69921875" style="4" customWidth="1"/>
    <col min="10" max="10" width="30.3984375" style="4" customWidth="1"/>
    <col min="11" max="11" width="42.8984375" style="4" customWidth="1"/>
    <col min="12" max="12" width="46" style="4" customWidth="1"/>
    <col min="13" max="13" width="44.296875" style="4" customWidth="1"/>
    <col min="14" max="14" width="34.59765625" style="4" customWidth="1"/>
    <col min="15" max="15" width="34.3984375" style="4" customWidth="1"/>
    <col min="16" max="16" width="36.796875" style="4" customWidth="1"/>
    <col min="17" max="17" width="26.796875" style="4" customWidth="1"/>
    <col min="18" max="18" width="29.796875" style="4" customWidth="1"/>
    <col min="19" max="19" width="38.5" style="4" customWidth="1"/>
    <col min="20" max="20" width="26.19921875" style="4" customWidth="1"/>
    <col min="21" max="21" width="36.09765625" style="4" customWidth="1"/>
    <col min="22" max="22" width="39.3984375" style="4" customWidth="1"/>
    <col min="23" max="23" width="40.5" style="4" customWidth="1"/>
    <col min="24" max="24" width="35.09765625" style="4" customWidth="1"/>
    <col min="25" max="25" width="40.3984375" style="4" customWidth="1"/>
    <col min="26" max="26" width="28.09765625" style="4" customWidth="1"/>
    <col min="27" max="27" width="39.8984375" style="4" customWidth="1"/>
    <col min="28" max="28" width="35.19921875" style="4" customWidth="1"/>
    <col min="29" max="29" width="30.5" style="4" customWidth="1"/>
    <col min="30" max="30" width="47.296875" style="4" customWidth="1"/>
    <col min="31" max="31" width="35.69921875" style="4" customWidth="1"/>
    <col min="32" max="32" width="36.59765625" style="4" customWidth="1"/>
    <col min="33" max="33" width="34.09765625" style="4" customWidth="1"/>
    <col min="34" max="34" width="28.3984375" style="4" customWidth="1"/>
    <col min="35" max="35" width="41.8984375" style="4" customWidth="1"/>
    <col min="36" max="36" width="34.3984375" style="4" customWidth="1"/>
    <col min="37" max="37" width="39.796875" style="4" customWidth="1"/>
    <col min="38" max="38" width="44.19921875" style="4" customWidth="1"/>
    <col min="39" max="39" width="34.8984375" style="4" customWidth="1"/>
    <col min="40" max="40" width="31.296875" style="4" customWidth="1"/>
    <col min="41" max="41" width="51.3984375" style="4" customWidth="1"/>
    <col min="42" max="42" width="30.69921875" style="4" customWidth="1"/>
    <col min="43" max="43" width="31.59765625" style="4" customWidth="1"/>
    <col min="44" max="44" width="30.3984375" style="4" customWidth="1"/>
    <col min="45" max="45" width="29.09765625" style="4" customWidth="1"/>
    <col min="46" max="46" width="38.09765625" style="4" customWidth="1"/>
    <col min="47" max="47" width="46.796875" style="4" customWidth="1"/>
    <col min="48" max="48" width="43.296875" style="4" customWidth="1"/>
    <col min="49" max="49" width="49.796875" style="4" customWidth="1"/>
    <col min="50" max="50" width="45.19921875" style="4" customWidth="1"/>
    <col min="51" max="51" width="41.59765625" style="4" customWidth="1"/>
    <col min="52" max="52" width="37.796875" style="4" customWidth="1"/>
    <col min="53" max="53" width="51.3984375" style="4" customWidth="1"/>
    <col min="54" max="54" width="33.5" style="7" customWidth="1"/>
    <col min="55" max="16384" width="10.796875" style="5"/>
  </cols>
  <sheetData>
    <row r="1" spans="1:54" ht="31.2" x14ac:dyDescent="0.3">
      <c r="A1" s="39" t="s">
        <v>0</v>
      </c>
      <c r="B1" s="40" t="s">
        <v>151</v>
      </c>
      <c r="C1" s="41" t="s">
        <v>83</v>
      </c>
      <c r="D1" s="47" t="s">
        <v>135</v>
      </c>
      <c r="E1" s="48" t="s">
        <v>136</v>
      </c>
      <c r="F1" s="47" t="s">
        <v>84</v>
      </c>
      <c r="G1" s="42" t="s">
        <v>85</v>
      </c>
      <c r="H1" s="42" t="s">
        <v>86</v>
      </c>
      <c r="I1" s="42" t="s">
        <v>87</v>
      </c>
      <c r="J1" s="42" t="s">
        <v>88</v>
      </c>
      <c r="K1" s="42" t="s">
        <v>89</v>
      </c>
      <c r="L1" s="42" t="s">
        <v>90</v>
      </c>
      <c r="M1" s="42" t="s">
        <v>91</v>
      </c>
      <c r="N1" s="42" t="s">
        <v>92</v>
      </c>
      <c r="O1" s="42" t="s">
        <v>93</v>
      </c>
      <c r="P1" s="42" t="s">
        <v>94</v>
      </c>
      <c r="Q1" s="42" t="s">
        <v>95</v>
      </c>
      <c r="R1" s="42" t="s">
        <v>96</v>
      </c>
      <c r="S1" s="42" t="s">
        <v>97</v>
      </c>
      <c r="T1" s="42" t="s">
        <v>98</v>
      </c>
      <c r="U1" s="42" t="s">
        <v>99</v>
      </c>
      <c r="V1" s="42" t="s">
        <v>100</v>
      </c>
      <c r="W1" s="42" t="s">
        <v>101</v>
      </c>
      <c r="X1" s="42" t="s">
        <v>102</v>
      </c>
      <c r="Y1" s="42" t="s">
        <v>103</v>
      </c>
      <c r="Z1" s="42" t="s">
        <v>104</v>
      </c>
      <c r="AA1" s="42" t="s">
        <v>105</v>
      </c>
      <c r="AB1" s="42" t="s">
        <v>106</v>
      </c>
      <c r="AC1" s="42" t="s">
        <v>107</v>
      </c>
      <c r="AD1" s="42" t="s">
        <v>108</v>
      </c>
      <c r="AE1" s="42" t="s">
        <v>109</v>
      </c>
      <c r="AF1" s="42" t="s">
        <v>110</v>
      </c>
      <c r="AG1" s="42" t="s">
        <v>111</v>
      </c>
      <c r="AH1" s="42" t="s">
        <v>112</v>
      </c>
      <c r="AI1" s="42" t="s">
        <v>113</v>
      </c>
      <c r="AJ1" s="42" t="s">
        <v>114</v>
      </c>
      <c r="AK1" s="42" t="s">
        <v>115</v>
      </c>
      <c r="AL1" s="42" t="s">
        <v>116</v>
      </c>
      <c r="AM1" s="42" t="s">
        <v>117</v>
      </c>
      <c r="AN1" s="42" t="s">
        <v>118</v>
      </c>
      <c r="AO1" s="42" t="s">
        <v>119</v>
      </c>
      <c r="AP1" s="42" t="s">
        <v>120</v>
      </c>
      <c r="AQ1" s="42" t="s">
        <v>121</v>
      </c>
      <c r="AR1" s="42" t="s">
        <v>122</v>
      </c>
      <c r="AS1" s="42" t="s">
        <v>123</v>
      </c>
      <c r="AT1" s="42" t="s">
        <v>124</v>
      </c>
      <c r="AU1" s="42" t="s">
        <v>125</v>
      </c>
      <c r="AV1" s="42" t="s">
        <v>126</v>
      </c>
      <c r="AW1" s="42" t="s">
        <v>127</v>
      </c>
      <c r="AX1" s="42" t="s">
        <v>128</v>
      </c>
      <c r="AY1" s="42" t="s">
        <v>129</v>
      </c>
      <c r="AZ1" s="42" t="s">
        <v>130</v>
      </c>
      <c r="BA1" s="42" t="s">
        <v>131</v>
      </c>
      <c r="BB1" s="43" t="s">
        <v>152</v>
      </c>
    </row>
    <row r="2" spans="1:54" x14ac:dyDescent="0.3">
      <c r="A2" s="30" t="s">
        <v>172</v>
      </c>
      <c r="B2" t="s">
        <v>168</v>
      </c>
      <c r="C2" t="s">
        <v>168</v>
      </c>
      <c r="D2" s="3">
        <v>62.835362107940099</v>
      </c>
      <c r="E2" s="4">
        <v>8.8583802329809096</v>
      </c>
      <c r="F2" s="3">
        <v>27.350402682547699</v>
      </c>
      <c r="G2" s="34">
        <v>3.6652371928645699</v>
      </c>
      <c r="H2" s="35">
        <v>8.2664612883414605</v>
      </c>
      <c r="I2" s="35">
        <v>11.656545280481399</v>
      </c>
      <c r="J2" s="35">
        <v>3.44332082386134</v>
      </c>
      <c r="K2" s="35">
        <v>4.9659935371571997</v>
      </c>
      <c r="L2" s="35">
        <v>6.6464041696737901</v>
      </c>
      <c r="M2" s="35">
        <v>5.3163842616012502</v>
      </c>
      <c r="N2" s="35">
        <v>8.42075343018384</v>
      </c>
      <c r="O2" s="35">
        <v>10.1912002738077</v>
      </c>
      <c r="P2" s="35">
        <v>9.8921920634515192</v>
      </c>
      <c r="Q2" s="35">
        <v>3.656406639953</v>
      </c>
      <c r="R2" s="35">
        <v>9.7584575504326292</v>
      </c>
      <c r="S2" s="35">
        <v>8.2969012637275608</v>
      </c>
      <c r="T2" s="35">
        <v>5.6920584720474796</v>
      </c>
      <c r="U2" s="35">
        <v>10.059144813183201</v>
      </c>
      <c r="V2" s="35">
        <v>7.2836889449391302</v>
      </c>
      <c r="W2" s="35">
        <v>7.6011198207108297</v>
      </c>
      <c r="X2" s="35">
        <v>3.3672662656424599</v>
      </c>
      <c r="Y2" s="35">
        <v>9.6711464541848802</v>
      </c>
      <c r="Z2" s="35">
        <v>10.9054857948259</v>
      </c>
      <c r="AA2" s="35">
        <v>10.352046849758</v>
      </c>
      <c r="AB2" s="35">
        <v>2.4008012018877198</v>
      </c>
      <c r="AC2" s="35">
        <v>16.969909922937902</v>
      </c>
      <c r="AD2" s="35">
        <v>5.8938956327126997</v>
      </c>
      <c r="AE2" s="35">
        <v>4.2572779836651202</v>
      </c>
      <c r="AF2" s="35">
        <v>11.469692703702799</v>
      </c>
      <c r="AG2" s="35">
        <v>15.7844653569723</v>
      </c>
      <c r="AH2" s="35">
        <v>18.802463895943799</v>
      </c>
      <c r="AI2" s="35">
        <v>12.6768954380543</v>
      </c>
      <c r="AJ2" s="35">
        <v>24.4885451653319</v>
      </c>
      <c r="AK2" s="35">
        <v>34.086836796351101</v>
      </c>
      <c r="AL2" s="35">
        <v>22.130570413922701</v>
      </c>
      <c r="AM2" s="35">
        <v>26.4657165996298</v>
      </c>
      <c r="AN2" s="35">
        <v>38.103651387660697</v>
      </c>
      <c r="AO2" s="35">
        <v>31.484910213922699</v>
      </c>
      <c r="AP2" s="35">
        <v>31.563391216734502</v>
      </c>
      <c r="AQ2" s="35">
        <v>10.39090595809</v>
      </c>
      <c r="AR2" s="35">
        <v>30.6033746680924</v>
      </c>
      <c r="AS2" s="35">
        <v>15.9453936008701</v>
      </c>
      <c r="AT2" s="35">
        <v>26.3439160231115</v>
      </c>
      <c r="AU2" s="35">
        <v>17.610640416346499</v>
      </c>
      <c r="AV2" s="35">
        <v>24.461112264605202</v>
      </c>
      <c r="AW2" s="35">
        <v>23.859125808088301</v>
      </c>
      <c r="AX2" s="35">
        <v>13.967269980778701</v>
      </c>
      <c r="AY2" s="35">
        <v>17.798946588078898</v>
      </c>
      <c r="AZ2" s="35">
        <v>27.380264361411999</v>
      </c>
      <c r="BA2" s="35">
        <v>33.671792669057297</v>
      </c>
      <c r="BB2" s="36">
        <v>661426</v>
      </c>
    </row>
    <row r="3" spans="1:54" x14ac:dyDescent="0.3">
      <c r="A3" s="30" t="s">
        <v>172</v>
      </c>
      <c r="B3" t="s">
        <v>168</v>
      </c>
      <c r="C3" t="s">
        <v>1</v>
      </c>
      <c r="D3" s="3">
        <v>27.678563642977</v>
      </c>
      <c r="E3" s="4">
        <v>9.1508016953696494</v>
      </c>
      <c r="F3" s="3">
        <v>44.752595407655299</v>
      </c>
      <c r="G3" s="3">
        <v>5.0315955325638599</v>
      </c>
      <c r="H3" s="4">
        <v>11.279824239207899</v>
      </c>
      <c r="I3" s="4">
        <v>19.434568646325701</v>
      </c>
      <c r="J3" s="4">
        <v>5.3542109021213697</v>
      </c>
      <c r="K3" s="4">
        <v>6.7571406235068503</v>
      </c>
      <c r="L3" s="4">
        <v>8.2202925325309106</v>
      </c>
      <c r="M3" s="4">
        <v>8.33821601477824</v>
      </c>
      <c r="N3" s="4">
        <v>14.151661493503701</v>
      </c>
      <c r="O3" s="4">
        <v>16.357942648848699</v>
      </c>
      <c r="P3" s="4">
        <v>15.9407004903605</v>
      </c>
      <c r="Q3" s="4">
        <v>6.0437136840637997</v>
      </c>
      <c r="R3" s="4">
        <v>15.6929006750706</v>
      </c>
      <c r="S3" s="4">
        <v>15.8553407382707</v>
      </c>
      <c r="T3" s="4">
        <v>9.1230013741976901</v>
      </c>
      <c r="U3" s="4">
        <v>14.692667432666701</v>
      </c>
      <c r="V3" s="4">
        <v>13.428702863454999</v>
      </c>
      <c r="W3" s="4">
        <v>13.9361165768231</v>
      </c>
      <c r="X3" s="4">
        <v>5.0631406968321597</v>
      </c>
      <c r="Y3" s="4">
        <v>14.844145809216499</v>
      </c>
      <c r="Z3" s="4">
        <v>19.529392316437001</v>
      </c>
      <c r="AA3" s="4">
        <v>18.111285321458301</v>
      </c>
      <c r="AB3" s="4">
        <v>4.0724828557313302</v>
      </c>
      <c r="AC3" s="4">
        <v>22.947383332480101</v>
      </c>
      <c r="AD3" s="4">
        <v>11.839591159947799</v>
      </c>
      <c r="AE3" s="4">
        <v>8.2911497873787301</v>
      </c>
      <c r="AF3" s="4">
        <v>16.925983393610601</v>
      </c>
      <c r="AG3" s="4">
        <v>23.2056631591967</v>
      </c>
      <c r="AH3" s="4">
        <v>28.501415812457498</v>
      </c>
      <c r="AI3" s="4">
        <v>17.245302262908499</v>
      </c>
      <c r="AJ3" s="4">
        <v>34.047709724387097</v>
      </c>
      <c r="AK3" s="4">
        <v>48.135993184090999</v>
      </c>
      <c r="AL3" s="4">
        <v>35.611722298911701</v>
      </c>
      <c r="AM3" s="4">
        <v>33.275365496988201</v>
      </c>
      <c r="AN3" s="4">
        <v>49.9773024166497</v>
      </c>
      <c r="AO3" s="4">
        <v>46.399160069096602</v>
      </c>
      <c r="AP3" s="4">
        <v>47.323908330996296</v>
      </c>
      <c r="AQ3" s="4">
        <v>15.299171612555799</v>
      </c>
      <c r="AR3" s="4">
        <v>45.574074826519798</v>
      </c>
      <c r="AS3" s="4">
        <v>18.647879637065099</v>
      </c>
      <c r="AT3" s="4">
        <v>25.152482246909901</v>
      </c>
      <c r="AU3" s="4">
        <v>29.326070252601799</v>
      </c>
      <c r="AV3" s="4">
        <v>28.991256482205401</v>
      </c>
      <c r="AW3" s="4">
        <v>39.073307034223397</v>
      </c>
      <c r="AX3" s="4">
        <v>25.840263469892101</v>
      </c>
      <c r="AY3" s="4">
        <v>20.970980030209802</v>
      </c>
      <c r="AZ3" s="4">
        <v>37.286403048217799</v>
      </c>
      <c r="BA3" s="4">
        <v>51.5840120931027</v>
      </c>
      <c r="BB3" s="37">
        <v>108827</v>
      </c>
    </row>
    <row r="4" spans="1:54" x14ac:dyDescent="0.3">
      <c r="A4" s="30" t="s">
        <v>172</v>
      </c>
      <c r="B4" t="s">
        <v>168</v>
      </c>
      <c r="C4" t="s">
        <v>2</v>
      </c>
      <c r="D4" s="3">
        <v>40.436037681446699</v>
      </c>
      <c r="E4" s="4">
        <v>12.6014332258467</v>
      </c>
      <c r="F4" s="3">
        <v>37.442154453370399</v>
      </c>
      <c r="G4" s="3">
        <v>4.8087537996965102</v>
      </c>
      <c r="H4" s="4">
        <v>11.5405551725962</v>
      </c>
      <c r="I4" s="4">
        <v>15.3263078530145</v>
      </c>
      <c r="J4" s="4">
        <v>4.5029029534847798</v>
      </c>
      <c r="K4" s="4">
        <v>6.9617819123681599</v>
      </c>
      <c r="L4" s="4">
        <v>9.1472890926104498</v>
      </c>
      <c r="M4" s="4">
        <v>7.9008560065714803</v>
      </c>
      <c r="N4" s="4">
        <v>11.0722021185075</v>
      </c>
      <c r="O4" s="4">
        <v>14.540222062646301</v>
      </c>
      <c r="P4" s="4">
        <v>13.9406632361598</v>
      </c>
      <c r="Q4" s="4">
        <v>5.0224376434507203</v>
      </c>
      <c r="R4" s="4">
        <v>12.511587484043799</v>
      </c>
      <c r="S4" s="4">
        <v>11.826711121838001</v>
      </c>
      <c r="T4" s="4">
        <v>7.34477587011291</v>
      </c>
      <c r="U4" s="4">
        <v>13.291824821490501</v>
      </c>
      <c r="V4" s="4">
        <v>10.620997227710699</v>
      </c>
      <c r="W4" s="4">
        <v>10.187047015037599</v>
      </c>
      <c r="X4" s="4">
        <v>4.9816005283707696</v>
      </c>
      <c r="Y4" s="4">
        <v>14.212362181248899</v>
      </c>
      <c r="Z4" s="4">
        <v>14.5767960484049</v>
      </c>
      <c r="AA4" s="4">
        <v>13.913762667029401</v>
      </c>
      <c r="AB4" s="4">
        <v>2.9862053828791302</v>
      </c>
      <c r="AC4" s="4">
        <v>22.0137828885908</v>
      </c>
      <c r="AD4" s="4">
        <v>7.8719716693926998</v>
      </c>
      <c r="AE4" s="4">
        <v>6.0827922019939402</v>
      </c>
      <c r="AF4" s="4">
        <v>16.8574347935125</v>
      </c>
      <c r="AG4" s="4">
        <v>17.991897211702199</v>
      </c>
      <c r="AH4" s="4">
        <v>22.9596754412925</v>
      </c>
      <c r="AI4" s="4">
        <v>15.9468407438924</v>
      </c>
      <c r="AJ4" s="4">
        <v>32.499769411357903</v>
      </c>
      <c r="AK4" s="4">
        <v>43.736288078452702</v>
      </c>
      <c r="AL4" s="4">
        <v>30.393873396403801</v>
      </c>
      <c r="AM4" s="4">
        <v>32.100951032384202</v>
      </c>
      <c r="AN4" s="4">
        <v>47.061777119028299</v>
      </c>
      <c r="AO4" s="4">
        <v>41.628288722805003</v>
      </c>
      <c r="AP4" s="4">
        <v>41.286531680687602</v>
      </c>
      <c r="AQ4" s="4">
        <v>13.299471228548599</v>
      </c>
      <c r="AR4" s="4">
        <v>41.467348408312901</v>
      </c>
      <c r="AS4" s="4">
        <v>21.1663165421168</v>
      </c>
      <c r="AT4" s="4">
        <v>28.839191475061099</v>
      </c>
      <c r="AU4" s="4">
        <v>24.0949255075226</v>
      </c>
      <c r="AV4" s="4">
        <v>27.852080035005901</v>
      </c>
      <c r="AW4" s="4">
        <v>32.496839888526303</v>
      </c>
      <c r="AX4" s="4">
        <v>18.0737431387832</v>
      </c>
      <c r="AY4" s="4">
        <v>20.5987667398309</v>
      </c>
      <c r="AZ4" s="4">
        <v>36.461189862290801</v>
      </c>
      <c r="BA4" s="4">
        <v>44.898060345620301</v>
      </c>
      <c r="BB4" s="37">
        <v>79398</v>
      </c>
    </row>
    <row r="5" spans="1:54" x14ac:dyDescent="0.3">
      <c r="A5" s="30" t="s">
        <v>172</v>
      </c>
      <c r="B5" t="s">
        <v>168</v>
      </c>
      <c r="C5" t="s">
        <v>3</v>
      </c>
      <c r="D5" s="3">
        <v>57.7553975206636</v>
      </c>
      <c r="E5" s="4">
        <v>13.4664519319241</v>
      </c>
      <c r="F5" s="3">
        <v>28.720842240655799</v>
      </c>
      <c r="G5" s="3">
        <v>3.8541909034427899</v>
      </c>
      <c r="H5" s="4">
        <v>8.8249245506967195</v>
      </c>
      <c r="I5" s="4">
        <v>12.2169920656436</v>
      </c>
      <c r="J5" s="4">
        <v>3.37138605318101</v>
      </c>
      <c r="K5" s="4">
        <v>5.3885185640073097</v>
      </c>
      <c r="L5" s="4">
        <v>7.3662508782540597</v>
      </c>
      <c r="M5" s="4">
        <v>5.6244043624158202</v>
      </c>
      <c r="N5" s="4">
        <v>8.0270803493246508</v>
      </c>
      <c r="O5" s="4">
        <v>10.7604172603689</v>
      </c>
      <c r="P5" s="4">
        <v>10.4721085969102</v>
      </c>
      <c r="Q5" s="4">
        <v>3.8783583618222699</v>
      </c>
      <c r="R5" s="4">
        <v>10.265676426590201</v>
      </c>
      <c r="S5" s="4">
        <v>7.6392515167452197</v>
      </c>
      <c r="T5" s="4">
        <v>5.8540227030516299</v>
      </c>
      <c r="U5" s="4">
        <v>10.258078229388801</v>
      </c>
      <c r="V5" s="4">
        <v>7.0363026522477403</v>
      </c>
      <c r="W5" s="4">
        <v>7.5833533829531001</v>
      </c>
      <c r="X5" s="4">
        <v>3.5059880491157598</v>
      </c>
      <c r="Y5" s="4">
        <v>10.5627198602745</v>
      </c>
      <c r="Z5" s="4">
        <v>10.5359201927425</v>
      </c>
      <c r="AA5" s="4">
        <v>10.4489019024188</v>
      </c>
      <c r="AB5" s="4">
        <v>2.56866386330067</v>
      </c>
      <c r="AC5" s="4">
        <v>17.9296834961199</v>
      </c>
      <c r="AD5" s="4">
        <v>5.3342537284185001</v>
      </c>
      <c r="AE5" s="4">
        <v>3.9391339840402302</v>
      </c>
      <c r="AF5" s="4">
        <v>12.517405294912299</v>
      </c>
      <c r="AG5" s="4">
        <v>14.7550846583463</v>
      </c>
      <c r="AH5" s="4">
        <v>19.6946599492838</v>
      </c>
      <c r="AI5" s="4">
        <v>13.6691581793037</v>
      </c>
      <c r="AJ5" s="4">
        <v>27.5721394998356</v>
      </c>
      <c r="AK5" s="4">
        <v>35.495613387930298</v>
      </c>
      <c r="AL5" s="4">
        <v>22.8262926801014</v>
      </c>
      <c r="AM5" s="4">
        <v>28.942038168854602</v>
      </c>
      <c r="AN5" s="4">
        <v>40.433816129559098</v>
      </c>
      <c r="AO5" s="4">
        <v>33.176754079374703</v>
      </c>
      <c r="AP5" s="4">
        <v>33.461890159269501</v>
      </c>
      <c r="AQ5" s="4">
        <v>10.7465147514084</v>
      </c>
      <c r="AR5" s="4">
        <v>32.834634387835798</v>
      </c>
      <c r="AS5" s="4">
        <v>17.382043341062001</v>
      </c>
      <c r="AT5" s="4">
        <v>28.739002337351899</v>
      </c>
      <c r="AU5" s="4">
        <v>18.404370827569402</v>
      </c>
      <c r="AV5" s="4">
        <v>26.436806249049599</v>
      </c>
      <c r="AW5" s="4">
        <v>23.5393149480897</v>
      </c>
      <c r="AX5" s="4">
        <v>13.2845348020036</v>
      </c>
      <c r="AY5" s="4">
        <v>19.1170534025451</v>
      </c>
      <c r="AZ5" s="4">
        <v>29.727640348931999</v>
      </c>
      <c r="BA5" s="4">
        <v>34.898375223589099</v>
      </c>
      <c r="BB5" s="37">
        <v>95004</v>
      </c>
    </row>
    <row r="6" spans="1:54" x14ac:dyDescent="0.3">
      <c r="A6" s="30" t="s">
        <v>172</v>
      </c>
      <c r="B6" t="s">
        <v>168</v>
      </c>
      <c r="C6" t="s">
        <v>4</v>
      </c>
      <c r="D6" s="3">
        <v>73.953082665194799</v>
      </c>
      <c r="E6" s="4">
        <v>16.0203079916141</v>
      </c>
      <c r="F6" s="3">
        <v>21.861376678799498</v>
      </c>
      <c r="G6" s="3">
        <v>3.2782846577383</v>
      </c>
      <c r="H6" s="4">
        <v>7.1272939751166504</v>
      </c>
      <c r="I6" s="4">
        <v>9.7653266313753093</v>
      </c>
      <c r="J6" s="4">
        <v>2.7491283431473499</v>
      </c>
      <c r="K6" s="4">
        <v>4.2940979707306903</v>
      </c>
      <c r="L6" s="4">
        <v>6.4220134242922899</v>
      </c>
      <c r="M6" s="4">
        <v>4.0413488867159</v>
      </c>
      <c r="N6" s="4">
        <v>7.0717341133062401</v>
      </c>
      <c r="O6" s="4">
        <v>8.1179291527011692</v>
      </c>
      <c r="P6" s="4">
        <v>8.0046407167035607</v>
      </c>
      <c r="Q6" s="4">
        <v>2.8742403296211401</v>
      </c>
      <c r="R6" s="4">
        <v>8.3764135968954694</v>
      </c>
      <c r="S6" s="4">
        <v>5.9712688647490904</v>
      </c>
      <c r="T6" s="4">
        <v>5.1416027846947596</v>
      </c>
      <c r="U6" s="4">
        <v>9.3505617718081204</v>
      </c>
      <c r="V6" s="4">
        <v>5.1918998597546304</v>
      </c>
      <c r="W6" s="4">
        <v>5.9510895473204304</v>
      </c>
      <c r="X6" s="4">
        <v>2.6700727009293699</v>
      </c>
      <c r="Y6" s="4">
        <v>7.6905274363652998</v>
      </c>
      <c r="Z6" s="4">
        <v>8.9647526837621605</v>
      </c>
      <c r="AA6" s="4">
        <v>8.5694049935607808</v>
      </c>
      <c r="AB6" s="4">
        <v>1.9938120504983701</v>
      </c>
      <c r="AC6" s="4">
        <v>15.6178566783954</v>
      </c>
      <c r="AD6" s="4">
        <v>4.4027883134452903</v>
      </c>
      <c r="AE6" s="4">
        <v>2.96947002231517</v>
      </c>
      <c r="AF6" s="4">
        <v>9.2053739870722495</v>
      </c>
      <c r="AG6" s="4">
        <v>14.5089788754417</v>
      </c>
      <c r="AH6" s="4">
        <v>16.333552588513399</v>
      </c>
      <c r="AI6" s="4">
        <v>11.176948262441501</v>
      </c>
      <c r="AJ6" s="4">
        <v>21.431649708708498</v>
      </c>
      <c r="AK6" s="4">
        <v>30.1790243551639</v>
      </c>
      <c r="AL6" s="4">
        <v>17.7957128254106</v>
      </c>
      <c r="AM6" s="4">
        <v>24.975405386534199</v>
      </c>
      <c r="AN6" s="4">
        <v>34.549751998352001</v>
      </c>
      <c r="AO6" s="4">
        <v>26.958806868642402</v>
      </c>
      <c r="AP6" s="4">
        <v>26.8435718800473</v>
      </c>
      <c r="AQ6" s="4">
        <v>9.1052944085974801</v>
      </c>
      <c r="AR6" s="4">
        <v>25.608501303629598</v>
      </c>
      <c r="AS6" s="4">
        <v>14.4920014664339</v>
      </c>
      <c r="AT6" s="4">
        <v>27.0121812857425</v>
      </c>
      <c r="AU6" s="4">
        <v>13.647367523864901</v>
      </c>
      <c r="AV6" s="4">
        <v>23.6115227842281</v>
      </c>
      <c r="AW6" s="4">
        <v>18.5518153256841</v>
      </c>
      <c r="AX6" s="4">
        <v>10.720796833929899</v>
      </c>
      <c r="AY6" s="4">
        <v>16.333335198922001</v>
      </c>
      <c r="AZ6" s="4">
        <v>23.569141170696</v>
      </c>
      <c r="BA6" s="4">
        <v>27.375498996757301</v>
      </c>
      <c r="BB6" s="37">
        <v>108388</v>
      </c>
    </row>
    <row r="7" spans="1:54" x14ac:dyDescent="0.3">
      <c r="A7" s="30" t="s">
        <v>172</v>
      </c>
      <c r="B7" t="s">
        <v>168</v>
      </c>
      <c r="C7" t="s">
        <v>5</v>
      </c>
      <c r="D7" s="3">
        <v>89.574027235283594</v>
      </c>
      <c r="E7" s="4">
        <v>13.6659572971652</v>
      </c>
      <c r="F7" s="3">
        <v>15.065513943087099</v>
      </c>
      <c r="G7" s="3">
        <v>2.4708334875248799</v>
      </c>
      <c r="H7" s="4">
        <v>5.1201200284250996</v>
      </c>
      <c r="I7" s="4">
        <v>6.7507581216408203</v>
      </c>
      <c r="J7" s="4">
        <v>2.1901405394192102</v>
      </c>
      <c r="K7" s="4">
        <v>3.0764966724180201</v>
      </c>
      <c r="L7" s="4">
        <v>4.4227755445985002</v>
      </c>
      <c r="M7" s="4">
        <v>2.6661749061924298</v>
      </c>
      <c r="N7" s="4">
        <v>5.1652464817035098</v>
      </c>
      <c r="O7" s="4">
        <v>5.4193241102722398</v>
      </c>
      <c r="P7" s="4">
        <v>5.40227232361479</v>
      </c>
      <c r="Q7" s="4">
        <v>1.91758349602691</v>
      </c>
      <c r="R7" s="4">
        <v>6.0178874481092297</v>
      </c>
      <c r="S7" s="4">
        <v>4.0280376652485197</v>
      </c>
      <c r="T7" s="4">
        <v>3.3833597879314001</v>
      </c>
      <c r="U7" s="4">
        <v>6.6843514952906</v>
      </c>
      <c r="V7" s="4">
        <v>3.3778579349025999</v>
      </c>
      <c r="W7" s="4">
        <v>3.9228086863471199</v>
      </c>
      <c r="X7" s="4">
        <v>1.7951391351121999</v>
      </c>
      <c r="Y7" s="4">
        <v>4.8526659076054299</v>
      </c>
      <c r="Z7" s="4">
        <v>6.1450074492415103</v>
      </c>
      <c r="AA7" s="4">
        <v>5.4580947536257298</v>
      </c>
      <c r="AB7" s="4">
        <v>1.3462385876484499</v>
      </c>
      <c r="AC7" s="4">
        <v>12.034155704367199</v>
      </c>
      <c r="AD7" s="4">
        <v>2.8185823472971201</v>
      </c>
      <c r="AE7" s="4">
        <v>1.9171037357357401</v>
      </c>
      <c r="AF7" s="4">
        <v>6.1255802384449796</v>
      </c>
      <c r="AG7" s="4">
        <v>13.1564334385329</v>
      </c>
      <c r="AH7" s="4">
        <v>12.9922051827056</v>
      </c>
      <c r="AI7" s="4">
        <v>8.6739397342429694</v>
      </c>
      <c r="AJ7" s="4">
        <v>15.1025203740578</v>
      </c>
      <c r="AK7" s="4">
        <v>23.760339126725501</v>
      </c>
      <c r="AL7" s="4">
        <v>12.2041853802509</v>
      </c>
      <c r="AM7" s="4">
        <v>20.0215802742701</v>
      </c>
      <c r="AN7" s="4">
        <v>28.208228753589701</v>
      </c>
      <c r="AO7" s="4">
        <v>19.911985606307798</v>
      </c>
      <c r="AP7" s="4">
        <v>19.9504392592378</v>
      </c>
      <c r="AQ7" s="4">
        <v>6.6588888015028198</v>
      </c>
      <c r="AR7" s="4">
        <v>18.197115141894599</v>
      </c>
      <c r="AS7" s="4">
        <v>11.422633615733</v>
      </c>
      <c r="AT7" s="4">
        <v>24.580040370179901</v>
      </c>
      <c r="AU7" s="4">
        <v>9.3680327595802293</v>
      </c>
      <c r="AV7" s="4">
        <v>20.1440923013323</v>
      </c>
      <c r="AW7" s="4">
        <v>13.884754628688899</v>
      </c>
      <c r="AX7" s="4">
        <v>7.5829579668309597</v>
      </c>
      <c r="AY7" s="4">
        <v>14.5015835501612</v>
      </c>
      <c r="AZ7" s="4">
        <v>18.133841543224101</v>
      </c>
      <c r="BA7" s="4">
        <v>20.554808475444801</v>
      </c>
      <c r="BB7" s="37">
        <v>124766</v>
      </c>
    </row>
    <row r="8" spans="1:54" x14ac:dyDescent="0.3">
      <c r="A8" s="30" t="s">
        <v>172</v>
      </c>
      <c r="B8" t="s">
        <v>168</v>
      </c>
      <c r="C8" t="s">
        <v>6</v>
      </c>
      <c r="D8" s="3">
        <v>102.914355145058</v>
      </c>
      <c r="E8" s="4">
        <v>9.0007851764634701</v>
      </c>
      <c r="F8" s="3">
        <v>9.5194631508908891</v>
      </c>
      <c r="G8" s="3">
        <v>1.7804298558109399</v>
      </c>
      <c r="H8" s="4">
        <v>3.4622800395367999</v>
      </c>
      <c r="I8" s="4">
        <v>4.0077913061657204</v>
      </c>
      <c r="J8" s="4">
        <v>1.7099934306696101</v>
      </c>
      <c r="K8" s="4">
        <v>1.9539150748729599</v>
      </c>
      <c r="L8" s="4">
        <v>2.7901239559984701</v>
      </c>
      <c r="M8" s="4">
        <v>1.6245199741813301</v>
      </c>
      <c r="N8" s="4">
        <v>3.3681561160586999</v>
      </c>
      <c r="O8" s="4">
        <v>3.1100200185592799</v>
      </c>
      <c r="P8" s="4">
        <v>2.8793706755701298</v>
      </c>
      <c r="Q8" s="4">
        <v>1.27254541611901</v>
      </c>
      <c r="R8" s="4">
        <v>3.68401024766837</v>
      </c>
      <c r="S8" s="4">
        <v>2.3406773972430801</v>
      </c>
      <c r="T8" s="4">
        <v>2.1226213245909502</v>
      </c>
      <c r="U8" s="4">
        <v>4.0082617401123803</v>
      </c>
      <c r="V8" s="4">
        <v>1.95678364405497</v>
      </c>
      <c r="W8" s="4">
        <v>2.2157218976784199</v>
      </c>
      <c r="X8" s="4">
        <v>1.18740305316935</v>
      </c>
      <c r="Y8" s="4">
        <v>2.8305989820870998</v>
      </c>
      <c r="Z8" s="4">
        <v>3.45217792429515</v>
      </c>
      <c r="AA8" s="4">
        <v>3.12666281821194</v>
      </c>
      <c r="AB8" s="4">
        <v>0.88682503368856402</v>
      </c>
      <c r="AC8" s="4">
        <v>8.1254440419918197</v>
      </c>
      <c r="AD8" s="4">
        <v>1.76668561396501</v>
      </c>
      <c r="AE8" s="4">
        <v>1.1457412490866901</v>
      </c>
      <c r="AF8" s="4">
        <v>3.6127502872781498</v>
      </c>
      <c r="AG8" s="4">
        <v>10.116922802758401</v>
      </c>
      <c r="AH8" s="4">
        <v>9.8674970354100004</v>
      </c>
      <c r="AI8" s="4">
        <v>7.1354029615236403</v>
      </c>
      <c r="AJ8" s="4">
        <v>10.6416262544001</v>
      </c>
      <c r="AK8" s="4">
        <v>17.4909317705159</v>
      </c>
      <c r="AL8" s="4">
        <v>8.3152965164982593</v>
      </c>
      <c r="AM8" s="4">
        <v>15.3417380863006</v>
      </c>
      <c r="AN8" s="4">
        <v>22.211999275128701</v>
      </c>
      <c r="AO8" s="4">
        <v>14.422803042263901</v>
      </c>
      <c r="AP8" s="4">
        <v>14.2638148741171</v>
      </c>
      <c r="AQ8" s="4">
        <v>5.41077260787665</v>
      </c>
      <c r="AR8" s="4">
        <v>12.7825010139178</v>
      </c>
      <c r="AS8" s="4">
        <v>9.2464549196671602</v>
      </c>
      <c r="AT8" s="4">
        <v>21.7328255565455</v>
      </c>
      <c r="AU8" s="4">
        <v>6.4509154034346299</v>
      </c>
      <c r="AV8" s="4">
        <v>17.139380527245901</v>
      </c>
      <c r="AW8" s="4">
        <v>10.357996850508099</v>
      </c>
      <c r="AX8" s="4">
        <v>5.4903903078722802</v>
      </c>
      <c r="AY8" s="4">
        <v>13.0099287038939</v>
      </c>
      <c r="AZ8" s="4">
        <v>13.4938813270717</v>
      </c>
      <c r="BA8" s="4">
        <v>15.6065996641828</v>
      </c>
      <c r="BB8" s="37">
        <v>98372</v>
      </c>
    </row>
    <row r="9" spans="1:54" x14ac:dyDescent="0.3">
      <c r="A9" s="30" t="s">
        <v>172</v>
      </c>
      <c r="B9" t="s">
        <v>168</v>
      </c>
      <c r="C9" t="s">
        <v>7</v>
      </c>
      <c r="D9" s="3">
        <v>109.250185493304</v>
      </c>
      <c r="E9" s="4">
        <v>10.571264334493801</v>
      </c>
      <c r="F9" s="3">
        <v>6.83060089482903</v>
      </c>
      <c r="G9" s="3">
        <v>1.5523968864551501</v>
      </c>
      <c r="H9" s="4">
        <v>3.1221011137415502</v>
      </c>
      <c r="I9" s="4">
        <v>2.4971836105193201</v>
      </c>
      <c r="J9" s="4">
        <v>1.82699221918849</v>
      </c>
      <c r="K9" s="4">
        <v>1.7223460926374801</v>
      </c>
      <c r="L9" s="4">
        <v>1.9241240902744501</v>
      </c>
      <c r="M9" s="4">
        <v>1.29919666756359</v>
      </c>
      <c r="N9" s="4">
        <v>2.7602939919618898</v>
      </c>
      <c r="O9" s="4">
        <v>2.1182726459403298</v>
      </c>
      <c r="P9" s="4">
        <v>1.9969820369429501</v>
      </c>
      <c r="Q9" s="4">
        <v>0.90164212466131799</v>
      </c>
      <c r="R9" s="4">
        <v>2.8537029211339999</v>
      </c>
      <c r="S9" s="4">
        <v>1.60435871902772</v>
      </c>
      <c r="T9" s="4">
        <v>1.63529527243812</v>
      </c>
      <c r="U9" s="4">
        <v>3.1319614347864402</v>
      </c>
      <c r="V9" s="4">
        <v>1.3655864280488299</v>
      </c>
      <c r="W9" s="4">
        <v>1.60678388905439</v>
      </c>
      <c r="X9" s="4">
        <v>0.895288315193004</v>
      </c>
      <c r="Y9" s="4">
        <v>1.97707717725249</v>
      </c>
      <c r="Z9" s="4">
        <v>2.0798632683811098</v>
      </c>
      <c r="AA9" s="4">
        <v>2.2492045905243701</v>
      </c>
      <c r="AB9" s="4">
        <v>0.85308710985495895</v>
      </c>
      <c r="AC9" s="4">
        <v>6.4318999626900002</v>
      </c>
      <c r="AD9" s="4">
        <v>1.4058297275165901</v>
      </c>
      <c r="AE9" s="4">
        <v>0.97183727969895894</v>
      </c>
      <c r="AF9" s="4">
        <v>2.7432957259420498</v>
      </c>
      <c r="AG9" s="4">
        <v>8.6758062232300208</v>
      </c>
      <c r="AH9" s="4">
        <v>7.0739366301581299</v>
      </c>
      <c r="AI9" s="4">
        <v>5.9908296600897</v>
      </c>
      <c r="AJ9" s="4">
        <v>8.0990239998216893</v>
      </c>
      <c r="AK9" s="4">
        <v>13.5159549141424</v>
      </c>
      <c r="AL9" s="4">
        <v>6.9378105250456503</v>
      </c>
      <c r="AM9" s="4">
        <v>13.5458073311025</v>
      </c>
      <c r="AN9" s="4">
        <v>19.956066579805999</v>
      </c>
      <c r="AO9" s="4">
        <v>10.9990645314759</v>
      </c>
      <c r="AP9" s="4">
        <v>10.673959334418401</v>
      </c>
      <c r="AQ9" s="4">
        <v>4.2862679448507901</v>
      </c>
      <c r="AR9" s="4">
        <v>9.7159318582401806</v>
      </c>
      <c r="AS9" s="4">
        <v>8.1299565386230501</v>
      </c>
      <c r="AT9" s="4">
        <v>20.9921052594689</v>
      </c>
      <c r="AU9" s="4">
        <v>4.8524396662519598</v>
      </c>
      <c r="AV9" s="4">
        <v>15.655474072248699</v>
      </c>
      <c r="AW9" s="4">
        <v>8.3057775998145704</v>
      </c>
      <c r="AX9" s="4">
        <v>4.59582582116529</v>
      </c>
      <c r="AY9" s="4">
        <v>12.7981192419584</v>
      </c>
      <c r="AZ9" s="4">
        <v>10.3008611348929</v>
      </c>
      <c r="BA9" s="4">
        <v>12.445311085616201</v>
      </c>
      <c r="BB9" s="37">
        <v>46671</v>
      </c>
    </row>
    <row r="10" spans="1:54" x14ac:dyDescent="0.3">
      <c r="A10" s="30" t="s">
        <v>172</v>
      </c>
      <c r="B10" t="s">
        <v>8</v>
      </c>
      <c r="C10" t="s">
        <v>168</v>
      </c>
      <c r="D10" s="3">
        <v>59.479492198308002</v>
      </c>
      <c r="E10" s="4">
        <v>9.3789996335848898</v>
      </c>
      <c r="F10" s="3">
        <v>28.784593751246</v>
      </c>
      <c r="G10" s="3">
        <v>4.02086314708757</v>
      </c>
      <c r="H10" s="4">
        <v>8.8825607788783003</v>
      </c>
      <c r="I10" s="4">
        <v>13.765274790855599</v>
      </c>
      <c r="J10" s="4">
        <v>3.8215116917571499</v>
      </c>
      <c r="K10" s="4">
        <v>5.5806746980710704</v>
      </c>
      <c r="L10" s="4">
        <v>7.0485011015381804</v>
      </c>
      <c r="M10" s="4">
        <v>5.9213535494469696</v>
      </c>
      <c r="N10" s="4">
        <v>8.87811530336608</v>
      </c>
      <c r="O10" s="4">
        <v>11.7319872959884</v>
      </c>
      <c r="P10" s="4">
        <v>10.644262410516401</v>
      </c>
      <c r="Q10" s="4">
        <v>3.0467378923102801</v>
      </c>
      <c r="R10" s="4">
        <v>11.357087897541501</v>
      </c>
      <c r="S10" s="4">
        <v>9.0133518037452003</v>
      </c>
      <c r="T10" s="4">
        <v>6.58200434932282</v>
      </c>
      <c r="U10" s="4">
        <v>10.374930135112299</v>
      </c>
      <c r="V10" s="4">
        <v>7.3958920923027698</v>
      </c>
      <c r="W10" s="4">
        <v>7.3623078343810002</v>
      </c>
      <c r="X10" s="4">
        <v>3.50273355628212</v>
      </c>
      <c r="Y10" s="4">
        <v>10.723146674186101</v>
      </c>
      <c r="Z10" s="4">
        <v>12.205074032978599</v>
      </c>
      <c r="AA10" s="4">
        <v>11.7071448743608</v>
      </c>
      <c r="AB10" s="4">
        <v>2.5228930815229198</v>
      </c>
      <c r="AC10" s="4">
        <v>19.093028106472001</v>
      </c>
      <c r="AD10" s="4">
        <v>5.9876737267855198</v>
      </c>
      <c r="AE10" s="4">
        <v>4.6781646944141402</v>
      </c>
      <c r="AF10" s="4">
        <v>13.545359106038701</v>
      </c>
      <c r="AG10" s="4">
        <v>17.567106740471601</v>
      </c>
      <c r="AH10" s="4">
        <v>14.800594640253101</v>
      </c>
      <c r="AI10" s="4">
        <v>11.777035399121701</v>
      </c>
      <c r="AJ10" s="4">
        <v>25.164256294703701</v>
      </c>
      <c r="AK10" s="4">
        <v>34.860780511457499</v>
      </c>
      <c r="AL10" s="4">
        <v>23.751908644517599</v>
      </c>
      <c r="AM10" s="4">
        <v>31.280953516320601</v>
      </c>
      <c r="AN10" s="4">
        <v>41.155526552135299</v>
      </c>
      <c r="AO10" s="4">
        <v>35.046647641340698</v>
      </c>
      <c r="AP10" s="4">
        <v>34.415820766323201</v>
      </c>
      <c r="AQ10" s="4">
        <v>10.419777083438699</v>
      </c>
      <c r="AR10" s="4">
        <v>32.352008996231902</v>
      </c>
      <c r="AS10" s="4">
        <v>17.3365115591027</v>
      </c>
      <c r="AT10" s="4">
        <v>29.863516779764101</v>
      </c>
      <c r="AU10" s="4">
        <v>16.8961885121637</v>
      </c>
      <c r="AV10" s="4">
        <v>24.044522911400101</v>
      </c>
      <c r="AW10" s="4">
        <v>23.880741722567599</v>
      </c>
      <c r="AX10" s="4">
        <v>14.427748182159901</v>
      </c>
      <c r="AY10" s="4">
        <v>19.926265693224401</v>
      </c>
      <c r="AZ10" s="4">
        <v>30.049555582178598</v>
      </c>
      <c r="BA10" s="4">
        <v>33.535789207605099</v>
      </c>
      <c r="BB10" s="37">
        <v>359847</v>
      </c>
    </row>
    <row r="11" spans="1:54" x14ac:dyDescent="0.3">
      <c r="A11" s="30" t="s">
        <v>172</v>
      </c>
      <c r="B11" t="s">
        <v>8</v>
      </c>
      <c r="C11" t="s">
        <v>1</v>
      </c>
      <c r="D11" s="3">
        <v>17.524124680190301</v>
      </c>
      <c r="E11" s="4">
        <v>10.6273391995226</v>
      </c>
      <c r="F11" s="3">
        <v>50.512777974963001</v>
      </c>
      <c r="G11" s="3">
        <v>5.7924011721021902</v>
      </c>
      <c r="H11" s="4">
        <v>12.9861117633713</v>
      </c>
      <c r="I11" s="4">
        <v>23.9129262949258</v>
      </c>
      <c r="J11" s="4">
        <v>6.0098537267330201</v>
      </c>
      <c r="K11" s="4">
        <v>7.6114230268362402</v>
      </c>
      <c r="L11" s="4">
        <v>8.9145233978503704</v>
      </c>
      <c r="M11" s="4">
        <v>10.168583498369999</v>
      </c>
      <c r="N11" s="4">
        <v>15.339952642374801</v>
      </c>
      <c r="O11" s="4">
        <v>20.3093716349318</v>
      </c>
      <c r="P11" s="4">
        <v>18.338325289510902</v>
      </c>
      <c r="Q11" s="4">
        <v>5.3643402907932796</v>
      </c>
      <c r="R11" s="4">
        <v>19.206865175784198</v>
      </c>
      <c r="S11" s="4">
        <v>18.442109326534801</v>
      </c>
      <c r="T11" s="4">
        <v>10.926121160160299</v>
      </c>
      <c r="U11" s="4">
        <v>16.075344709857699</v>
      </c>
      <c r="V11" s="4">
        <v>14.429024581921</v>
      </c>
      <c r="W11" s="4">
        <v>14.577329297438901</v>
      </c>
      <c r="X11" s="4">
        <v>5.6915620903621997</v>
      </c>
      <c r="Y11" s="4">
        <v>17.292432464710799</v>
      </c>
      <c r="Z11" s="4">
        <v>22.668562127565998</v>
      </c>
      <c r="AA11" s="4">
        <v>21.5455210879535</v>
      </c>
      <c r="AB11" s="4">
        <v>4.5385515628000004</v>
      </c>
      <c r="AC11" s="4">
        <v>25.942812216794199</v>
      </c>
      <c r="AD11" s="4">
        <v>13.206788291557199</v>
      </c>
      <c r="AE11" s="4">
        <v>9.6192407939012305</v>
      </c>
      <c r="AF11" s="4">
        <v>21.182965716425102</v>
      </c>
      <c r="AG11" s="4">
        <v>25.074290426507201</v>
      </c>
      <c r="AH11" s="4">
        <v>23.542042065178801</v>
      </c>
      <c r="AI11" s="4">
        <v>17.6934429450876</v>
      </c>
      <c r="AJ11" s="4">
        <v>38.760051456263</v>
      </c>
      <c r="AK11" s="4">
        <v>53.272887608565597</v>
      </c>
      <c r="AL11" s="4">
        <v>41.032810251037297</v>
      </c>
      <c r="AM11" s="4">
        <v>42.007117886619099</v>
      </c>
      <c r="AN11" s="4">
        <v>57.724419143187802</v>
      </c>
      <c r="AO11" s="4">
        <v>53.982698535497804</v>
      </c>
      <c r="AP11" s="4">
        <v>54.2880081457077</v>
      </c>
      <c r="AQ11" s="4">
        <v>16.462499702193799</v>
      </c>
      <c r="AR11" s="4">
        <v>52.613955213159798</v>
      </c>
      <c r="AS11" s="4">
        <v>21.9628991741459</v>
      </c>
      <c r="AT11" s="4">
        <v>30.733323815857101</v>
      </c>
      <c r="AU11" s="4">
        <v>30.491699018053598</v>
      </c>
      <c r="AV11" s="4">
        <v>30.460311676428802</v>
      </c>
      <c r="AW11" s="4">
        <v>42.748742690693902</v>
      </c>
      <c r="AX11" s="4">
        <v>29.4497736232282</v>
      </c>
      <c r="AY11" s="4">
        <v>24.522666317856</v>
      </c>
      <c r="AZ11" s="4">
        <v>42.7497410505879</v>
      </c>
      <c r="BA11" s="4">
        <v>54.072334715078902</v>
      </c>
      <c r="BB11" s="37">
        <v>69694</v>
      </c>
    </row>
    <row r="12" spans="1:54" x14ac:dyDescent="0.3">
      <c r="A12" s="30" t="s">
        <v>172</v>
      </c>
      <c r="B12" t="s">
        <v>8</v>
      </c>
      <c r="C12" t="s">
        <v>2</v>
      </c>
      <c r="D12" s="3">
        <v>33.980000434549801</v>
      </c>
      <c r="E12" s="4">
        <v>13.0205544673957</v>
      </c>
      <c r="F12" s="3">
        <v>40.369719150884499</v>
      </c>
      <c r="G12" s="3">
        <v>4.9303496288118698</v>
      </c>
      <c r="H12" s="4">
        <v>12.2443649936358</v>
      </c>
      <c r="I12" s="4">
        <v>17.869183252035</v>
      </c>
      <c r="J12" s="4">
        <v>4.9888945214174596</v>
      </c>
      <c r="K12" s="4">
        <v>7.8153550800940801</v>
      </c>
      <c r="L12" s="4">
        <v>9.3339310119126004</v>
      </c>
      <c r="M12" s="4">
        <v>8.5764938217615594</v>
      </c>
      <c r="N12" s="4">
        <v>11.3430732353092</v>
      </c>
      <c r="O12" s="4">
        <v>17.054868327868</v>
      </c>
      <c r="P12" s="4">
        <v>14.924511968739299</v>
      </c>
      <c r="Q12" s="4">
        <v>4.1248112069558696</v>
      </c>
      <c r="R12" s="4">
        <v>14.8289903402324</v>
      </c>
      <c r="S12" s="4">
        <v>12.496367019416899</v>
      </c>
      <c r="T12" s="4">
        <v>8.8369413812731992</v>
      </c>
      <c r="U12" s="4">
        <v>14.0514144674229</v>
      </c>
      <c r="V12" s="4">
        <v>10.583477474637499</v>
      </c>
      <c r="W12" s="4">
        <v>9.9483143679071002</v>
      </c>
      <c r="X12" s="4">
        <v>5.0428363018424696</v>
      </c>
      <c r="Y12" s="4">
        <v>16.003406808547901</v>
      </c>
      <c r="Z12" s="4">
        <v>15.840752689169401</v>
      </c>
      <c r="AA12" s="4">
        <v>15.669705251696399</v>
      </c>
      <c r="AB12" s="4">
        <v>3.3438213225928202</v>
      </c>
      <c r="AC12" s="4">
        <v>24.5476876745807</v>
      </c>
      <c r="AD12" s="4">
        <v>7.72343055452518</v>
      </c>
      <c r="AE12" s="4">
        <v>6.6690370275185096</v>
      </c>
      <c r="AF12" s="4">
        <v>19.972314569035898</v>
      </c>
      <c r="AG12" s="4">
        <v>18.953130780660999</v>
      </c>
      <c r="AH12" s="4">
        <v>16.5896748641611</v>
      </c>
      <c r="AI12" s="4">
        <v>15.6218883357094</v>
      </c>
      <c r="AJ12" s="4">
        <v>35.359700080022698</v>
      </c>
      <c r="AK12" s="4">
        <v>45.0466822303203</v>
      </c>
      <c r="AL12" s="4">
        <v>33.170183194934701</v>
      </c>
      <c r="AM12" s="4">
        <v>38.585082471896797</v>
      </c>
      <c r="AN12" s="4">
        <v>51.298904191086002</v>
      </c>
      <c r="AO12" s="4">
        <v>47.8658221091775</v>
      </c>
      <c r="AP12" s="4">
        <v>45.541575647470196</v>
      </c>
      <c r="AQ12" s="4">
        <v>13.665323295714201</v>
      </c>
      <c r="AR12" s="4">
        <v>46.512852879913403</v>
      </c>
      <c r="AS12" s="4">
        <v>24.279163204070102</v>
      </c>
      <c r="AT12" s="4">
        <v>33.290417063725798</v>
      </c>
      <c r="AU12" s="4">
        <v>23.5431993935095</v>
      </c>
      <c r="AV12" s="4">
        <v>27.143877398211799</v>
      </c>
      <c r="AW12" s="4">
        <v>33.1945744488252</v>
      </c>
      <c r="AX12" s="4">
        <v>19.673533635281601</v>
      </c>
      <c r="AY12" s="4">
        <v>24.326844546378499</v>
      </c>
      <c r="AZ12" s="4">
        <v>40.782713528638197</v>
      </c>
      <c r="BA12" s="4">
        <v>45.660242658577097</v>
      </c>
      <c r="BB12" s="37">
        <v>46781</v>
      </c>
    </row>
    <row r="13" spans="1:54" x14ac:dyDescent="0.3">
      <c r="A13" s="30" t="s">
        <v>172</v>
      </c>
      <c r="B13" t="s">
        <v>8</v>
      </c>
      <c r="C13" t="s">
        <v>3</v>
      </c>
      <c r="D13" s="3">
        <v>53.276208403982203</v>
      </c>
      <c r="E13" s="4">
        <v>13.6965747950573</v>
      </c>
      <c r="F13" s="3">
        <v>30.2737310363799</v>
      </c>
      <c r="G13" s="3">
        <v>4.4042782761099701</v>
      </c>
      <c r="H13" s="4">
        <v>9.5405702620169102</v>
      </c>
      <c r="I13" s="4">
        <v>14.5624619125396</v>
      </c>
      <c r="J13" s="4">
        <v>3.8428321630797</v>
      </c>
      <c r="K13" s="4">
        <v>6.0891184522550796</v>
      </c>
      <c r="L13" s="4">
        <v>8.0515244647928892</v>
      </c>
      <c r="M13" s="4">
        <v>6.2028975979369996</v>
      </c>
      <c r="N13" s="4">
        <v>8.6496233307779793</v>
      </c>
      <c r="O13" s="4">
        <v>12.148212915195399</v>
      </c>
      <c r="P13" s="4">
        <v>11.145307450818001</v>
      </c>
      <c r="Q13" s="4">
        <v>3.1113151386850402</v>
      </c>
      <c r="R13" s="4">
        <v>12.0522996734069</v>
      </c>
      <c r="S13" s="4">
        <v>8.5255879940359591</v>
      </c>
      <c r="T13" s="4">
        <v>6.95657211142289</v>
      </c>
      <c r="U13" s="4">
        <v>10.141669930949201</v>
      </c>
      <c r="V13" s="4">
        <v>7.1854315325049001</v>
      </c>
      <c r="W13" s="4">
        <v>7.3836693811037399</v>
      </c>
      <c r="X13" s="4">
        <v>3.67324941013768</v>
      </c>
      <c r="Y13" s="4">
        <v>11.7654819751096</v>
      </c>
      <c r="Z13" s="4">
        <v>12.133244512940299</v>
      </c>
      <c r="AA13" s="4">
        <v>11.813894120352799</v>
      </c>
      <c r="AB13" s="4">
        <v>2.4230728713326299</v>
      </c>
      <c r="AC13" s="4">
        <v>20.311335223117101</v>
      </c>
      <c r="AD13" s="4">
        <v>5.5582200772490902</v>
      </c>
      <c r="AE13" s="4">
        <v>4.3151598164865801</v>
      </c>
      <c r="AF13" s="4">
        <v>14.9794032537996</v>
      </c>
      <c r="AG13" s="4">
        <v>17.253871216590699</v>
      </c>
      <c r="AH13" s="4">
        <v>14.889456800282501</v>
      </c>
      <c r="AI13" s="4">
        <v>12.674301132399201</v>
      </c>
      <c r="AJ13" s="4">
        <v>28.1101632463876</v>
      </c>
      <c r="AK13" s="4">
        <v>36.231497627720003</v>
      </c>
      <c r="AL13" s="4">
        <v>24.647757056772299</v>
      </c>
      <c r="AM13" s="4">
        <v>34.368029303776098</v>
      </c>
      <c r="AN13" s="4">
        <v>42.764164236648</v>
      </c>
      <c r="AO13" s="4">
        <v>37.107906730687901</v>
      </c>
      <c r="AP13" s="4">
        <v>36.726535771918499</v>
      </c>
      <c r="AQ13" s="4">
        <v>10.950629846010299</v>
      </c>
      <c r="AR13" s="4">
        <v>34.339469221175897</v>
      </c>
      <c r="AS13" s="4">
        <v>19.0743946804999</v>
      </c>
      <c r="AT13" s="4">
        <v>32.950223188875199</v>
      </c>
      <c r="AU13" s="4">
        <v>17.6303967165972</v>
      </c>
      <c r="AV13" s="4">
        <v>25.710496621494499</v>
      </c>
      <c r="AW13" s="4">
        <v>23.3447902235561</v>
      </c>
      <c r="AX13" s="4">
        <v>13.3087434432703</v>
      </c>
      <c r="AY13" s="4">
        <v>21.278373617823899</v>
      </c>
      <c r="AZ13" s="4">
        <v>32.667101295820501</v>
      </c>
      <c r="BA13" s="4">
        <v>34.9007194531343</v>
      </c>
      <c r="BB13" s="37">
        <v>53575</v>
      </c>
    </row>
    <row r="14" spans="1:54" x14ac:dyDescent="0.3">
      <c r="A14" s="30" t="s">
        <v>172</v>
      </c>
      <c r="B14" t="s">
        <v>8</v>
      </c>
      <c r="C14" t="s">
        <v>4</v>
      </c>
      <c r="D14" s="3">
        <v>71.660895969610394</v>
      </c>
      <c r="E14" s="4">
        <v>17.145651665707899</v>
      </c>
      <c r="F14" s="3">
        <v>22.389760615408399</v>
      </c>
      <c r="G14" s="3">
        <v>3.7602201931094701</v>
      </c>
      <c r="H14" s="4">
        <v>7.4958237096243101</v>
      </c>
      <c r="I14" s="4">
        <v>11.800610497223801</v>
      </c>
      <c r="J14" s="4">
        <v>3.2100446697575702</v>
      </c>
      <c r="K14" s="4">
        <v>5.0044392373558697</v>
      </c>
      <c r="L14" s="4">
        <v>6.9882315752346598</v>
      </c>
      <c r="M14" s="4">
        <v>4.6010316408664202</v>
      </c>
      <c r="N14" s="4">
        <v>7.6263039038090001</v>
      </c>
      <c r="O14" s="4">
        <v>9.1563861989024407</v>
      </c>
      <c r="P14" s="4">
        <v>8.5908681394118407</v>
      </c>
      <c r="Q14" s="4">
        <v>2.4933353462164898</v>
      </c>
      <c r="R14" s="4">
        <v>9.9021629502407293</v>
      </c>
      <c r="S14" s="4">
        <v>6.6318129176971503</v>
      </c>
      <c r="T14" s="4">
        <v>6.0603236690350704</v>
      </c>
      <c r="U14" s="4">
        <v>9.4873094100030695</v>
      </c>
      <c r="V14" s="4">
        <v>5.4146653841024497</v>
      </c>
      <c r="W14" s="4">
        <v>5.6255060000960997</v>
      </c>
      <c r="X14" s="4">
        <v>2.8560870645076002</v>
      </c>
      <c r="Y14" s="4">
        <v>8.4422600086969997</v>
      </c>
      <c r="Z14" s="4">
        <v>10.4878096662902</v>
      </c>
      <c r="AA14" s="4">
        <v>9.7664427349257892</v>
      </c>
      <c r="AB14" s="4">
        <v>2.1852534585893602</v>
      </c>
      <c r="AC14" s="4">
        <v>17.914141588280799</v>
      </c>
      <c r="AD14" s="4">
        <v>4.3455980756611501</v>
      </c>
      <c r="AE14" s="4">
        <v>3.3382004700758601</v>
      </c>
      <c r="AF14" s="4">
        <v>10.7171753512586</v>
      </c>
      <c r="AG14" s="4">
        <v>16.781407359621699</v>
      </c>
      <c r="AH14" s="4">
        <v>13.148805784728401</v>
      </c>
      <c r="AI14" s="4">
        <v>9.4081901759437194</v>
      </c>
      <c r="AJ14" s="4">
        <v>20.4131048730722</v>
      </c>
      <c r="AK14" s="4">
        <v>30.291628625890201</v>
      </c>
      <c r="AL14" s="4">
        <v>18.770473877878999</v>
      </c>
      <c r="AM14" s="4">
        <v>29.372263314712399</v>
      </c>
      <c r="AN14" s="4">
        <v>36.452279902872</v>
      </c>
      <c r="AO14" s="4">
        <v>29.070569888523401</v>
      </c>
      <c r="AP14" s="4">
        <v>29.183077664855499</v>
      </c>
      <c r="AQ14" s="4">
        <v>8.8189023384479892</v>
      </c>
      <c r="AR14" s="4">
        <v>25.8238342005214</v>
      </c>
      <c r="AS14" s="4">
        <v>15.290217852740399</v>
      </c>
      <c r="AT14" s="4">
        <v>29.970635189170199</v>
      </c>
      <c r="AU14" s="4">
        <v>12.828946026940701</v>
      </c>
      <c r="AV14" s="4">
        <v>22.910214467189601</v>
      </c>
      <c r="AW14" s="4">
        <v>17.97365264534</v>
      </c>
      <c r="AX14" s="4">
        <v>10.357257514770801</v>
      </c>
      <c r="AY14" s="4">
        <v>18.053411571105801</v>
      </c>
      <c r="AZ14" s="4">
        <v>25.926329161668601</v>
      </c>
      <c r="BA14" s="4">
        <v>26.557073703437801</v>
      </c>
      <c r="BB14" s="37">
        <v>58400</v>
      </c>
    </row>
    <row r="15" spans="1:54" x14ac:dyDescent="0.3">
      <c r="A15" s="30" t="s">
        <v>172</v>
      </c>
      <c r="B15" t="s">
        <v>8</v>
      </c>
      <c r="C15" t="s">
        <v>5</v>
      </c>
      <c r="D15" s="3">
        <v>88.599253538451407</v>
      </c>
      <c r="E15" s="4">
        <v>14.8045089831965</v>
      </c>
      <c r="F15" s="3">
        <v>15.1186316966244</v>
      </c>
      <c r="G15" s="3">
        <v>2.7418000169710499</v>
      </c>
      <c r="H15" s="4">
        <v>5.4563750685656496</v>
      </c>
      <c r="I15" s="4">
        <v>8.2355653914142497</v>
      </c>
      <c r="J15" s="4">
        <v>2.37881674957652</v>
      </c>
      <c r="K15" s="4">
        <v>3.6015263245051599</v>
      </c>
      <c r="L15" s="4">
        <v>4.91108536646695</v>
      </c>
      <c r="M15" s="4">
        <v>2.96467414499226</v>
      </c>
      <c r="N15" s="4">
        <v>5.6133880938219596</v>
      </c>
      <c r="O15" s="4">
        <v>6.1571427381665096</v>
      </c>
      <c r="P15" s="4">
        <v>5.8650675718361596</v>
      </c>
      <c r="Q15" s="4">
        <v>1.6225556268900201</v>
      </c>
      <c r="R15" s="4">
        <v>6.6073168030750402</v>
      </c>
      <c r="S15" s="4">
        <v>4.3148321087295196</v>
      </c>
      <c r="T15" s="4">
        <v>3.54967354478149</v>
      </c>
      <c r="U15" s="4">
        <v>6.8494799883612298</v>
      </c>
      <c r="V15" s="4">
        <v>3.50408708305243</v>
      </c>
      <c r="W15" s="4">
        <v>3.5406596311979399</v>
      </c>
      <c r="X15" s="4">
        <v>1.8243478543211999</v>
      </c>
      <c r="Y15" s="4">
        <v>5.2464602823566997</v>
      </c>
      <c r="Z15" s="4">
        <v>7.0355163233855098</v>
      </c>
      <c r="AA15" s="4">
        <v>6.2933303398996197</v>
      </c>
      <c r="AB15" s="4">
        <v>1.3322232640944001</v>
      </c>
      <c r="AC15" s="4">
        <v>14.2095529425207</v>
      </c>
      <c r="AD15" s="4">
        <v>2.7002644352304501</v>
      </c>
      <c r="AE15" s="4">
        <v>2.1026647036650599</v>
      </c>
      <c r="AF15" s="4">
        <v>7.1534669839077099</v>
      </c>
      <c r="AG15" s="4">
        <v>15.5376353992463</v>
      </c>
      <c r="AH15" s="4">
        <v>11.572274310373199</v>
      </c>
      <c r="AI15" s="4">
        <v>7.4761705138392998</v>
      </c>
      <c r="AJ15" s="4">
        <v>14.017658506181499</v>
      </c>
      <c r="AK15" s="4">
        <v>23.664018613360099</v>
      </c>
      <c r="AL15" s="4">
        <v>12.4117805500217</v>
      </c>
      <c r="AM15" s="4">
        <v>22.639650014611799</v>
      </c>
      <c r="AN15" s="4">
        <v>30.2590961683096</v>
      </c>
      <c r="AO15" s="4">
        <v>21.652115839729699</v>
      </c>
      <c r="AP15" s="4">
        <v>21.433586994740502</v>
      </c>
      <c r="AQ15" s="4">
        <v>6.3211652466770296</v>
      </c>
      <c r="AR15" s="4">
        <v>17.1509430672428</v>
      </c>
      <c r="AS15" s="4">
        <v>11.430724002428599</v>
      </c>
      <c r="AT15" s="4">
        <v>26.703360810431199</v>
      </c>
      <c r="AU15" s="4">
        <v>8.3410579609166398</v>
      </c>
      <c r="AV15" s="4">
        <v>19.688133506405801</v>
      </c>
      <c r="AW15" s="4">
        <v>12.8855915481175</v>
      </c>
      <c r="AX15" s="4">
        <v>6.8847515398897396</v>
      </c>
      <c r="AY15" s="4">
        <v>15.5732081826922</v>
      </c>
      <c r="AZ15" s="4">
        <v>19.7143471561638</v>
      </c>
      <c r="BA15" s="4">
        <v>20.058729989152301</v>
      </c>
      <c r="BB15" s="37">
        <v>62399</v>
      </c>
    </row>
    <row r="16" spans="1:54" x14ac:dyDescent="0.3">
      <c r="A16" s="30" t="s">
        <v>172</v>
      </c>
      <c r="B16" t="s">
        <v>8</v>
      </c>
      <c r="C16" t="s">
        <v>6</v>
      </c>
      <c r="D16" s="3">
        <v>101.794591134504</v>
      </c>
      <c r="E16" s="4">
        <v>10.4085392505736</v>
      </c>
      <c r="F16" s="3">
        <v>9.7496503522709705</v>
      </c>
      <c r="G16" s="3">
        <v>2.0676286579702001</v>
      </c>
      <c r="H16" s="4">
        <v>3.9470453087589301</v>
      </c>
      <c r="I16" s="4">
        <v>5.0328596235222598</v>
      </c>
      <c r="J16" s="4">
        <v>1.8694960826845901</v>
      </c>
      <c r="K16" s="4">
        <v>2.2979187783062298</v>
      </c>
      <c r="L16" s="4">
        <v>3.23488584694024</v>
      </c>
      <c r="M16" s="4">
        <v>1.8980803821913099</v>
      </c>
      <c r="N16" s="4">
        <v>3.8776796900586299</v>
      </c>
      <c r="O16" s="4">
        <v>3.6247871926888098</v>
      </c>
      <c r="P16" s="4">
        <v>3.4179014054848702</v>
      </c>
      <c r="Q16" s="4">
        <v>1.19305019512098</v>
      </c>
      <c r="R16" s="4">
        <v>4.1842533087758698</v>
      </c>
      <c r="S16" s="4">
        <v>2.6232329752879799</v>
      </c>
      <c r="T16" s="4">
        <v>2.3153269512831698</v>
      </c>
      <c r="U16" s="4">
        <v>4.4495216761987004</v>
      </c>
      <c r="V16" s="4">
        <v>2.1478631977103202</v>
      </c>
      <c r="W16" s="4">
        <v>2.1331095728342802</v>
      </c>
      <c r="X16" s="4">
        <v>1.3066634534491799</v>
      </c>
      <c r="Y16" s="4">
        <v>3.3419572994744602</v>
      </c>
      <c r="Z16" s="4">
        <v>4.1478694124446003</v>
      </c>
      <c r="AA16" s="4">
        <v>3.75754986851942</v>
      </c>
      <c r="AB16" s="4">
        <v>0.93806558159300601</v>
      </c>
      <c r="AC16" s="4">
        <v>9.8561750528141303</v>
      </c>
      <c r="AD16" s="4">
        <v>1.85254792166369</v>
      </c>
      <c r="AE16" s="4">
        <v>1.2542042369346</v>
      </c>
      <c r="AF16" s="4">
        <v>4.4593115997110697</v>
      </c>
      <c r="AG16" s="4">
        <v>12.364112673709601</v>
      </c>
      <c r="AH16" s="4">
        <v>9.2565158669347003</v>
      </c>
      <c r="AI16" s="4">
        <v>6.3315719698040098</v>
      </c>
      <c r="AJ16" s="4">
        <v>10.0626721044723</v>
      </c>
      <c r="AK16" s="4">
        <v>17.665234431332799</v>
      </c>
      <c r="AL16" s="4">
        <v>8.6734973810648306</v>
      </c>
      <c r="AM16" s="4">
        <v>17.490997617572202</v>
      </c>
      <c r="AN16" s="4">
        <v>24.6419181830369</v>
      </c>
      <c r="AO16" s="4">
        <v>16.119313884291799</v>
      </c>
      <c r="AP16" s="4">
        <v>15.579766341475301</v>
      </c>
      <c r="AQ16" s="4">
        <v>5.1936663677418196</v>
      </c>
      <c r="AR16" s="4">
        <v>12.0643205176398</v>
      </c>
      <c r="AS16" s="4">
        <v>8.9711762811529905</v>
      </c>
      <c r="AT16" s="4">
        <v>23.872193566514898</v>
      </c>
      <c r="AU16" s="4">
        <v>5.8881493739296102</v>
      </c>
      <c r="AV16" s="4">
        <v>17.053661247842602</v>
      </c>
      <c r="AW16" s="4">
        <v>9.9262477470565909</v>
      </c>
      <c r="AX16" s="4">
        <v>5.0750034008893596</v>
      </c>
      <c r="AY16" s="4">
        <v>13.855671118933</v>
      </c>
      <c r="AZ16" s="4">
        <v>14.7492595287071</v>
      </c>
      <c r="BA16" s="4">
        <v>15.612077608602201</v>
      </c>
      <c r="BB16" s="37">
        <v>46320</v>
      </c>
    </row>
    <row r="17" spans="1:54" x14ac:dyDescent="0.3">
      <c r="A17" s="30" t="s">
        <v>172</v>
      </c>
      <c r="B17" t="s">
        <v>8</v>
      </c>
      <c r="C17" t="s">
        <v>7</v>
      </c>
      <c r="D17" s="3">
        <v>108.666248610122</v>
      </c>
      <c r="E17" s="4">
        <v>11.246449482908201</v>
      </c>
      <c r="F17" s="3">
        <v>6.8673626107077297</v>
      </c>
      <c r="G17" s="3">
        <v>1.84591008536437</v>
      </c>
      <c r="H17" s="4">
        <v>3.7482278758600698</v>
      </c>
      <c r="I17" s="4">
        <v>3.0637779251086901</v>
      </c>
      <c r="J17" s="4">
        <v>2.08245391395725</v>
      </c>
      <c r="K17" s="4">
        <v>2.18877895972639</v>
      </c>
      <c r="L17" s="4">
        <v>2.3112651842129801</v>
      </c>
      <c r="M17" s="4">
        <v>1.5634406974980499</v>
      </c>
      <c r="N17" s="4">
        <v>3.3418446918871498</v>
      </c>
      <c r="O17" s="4">
        <v>2.4423431308210102</v>
      </c>
      <c r="P17" s="4">
        <v>2.4286177465164398</v>
      </c>
      <c r="Q17" s="4">
        <v>0.86141333323237701</v>
      </c>
      <c r="R17" s="4">
        <v>3.2526553618915601</v>
      </c>
      <c r="S17" s="4">
        <v>1.7273898280433699</v>
      </c>
      <c r="T17" s="4">
        <v>1.5888711310485399</v>
      </c>
      <c r="U17" s="4">
        <v>3.6060305131524499</v>
      </c>
      <c r="V17" s="4">
        <v>1.5600504260476999</v>
      </c>
      <c r="W17" s="4">
        <v>1.6359727254393099</v>
      </c>
      <c r="X17" s="4">
        <v>1.02212723321165</v>
      </c>
      <c r="Y17" s="4">
        <v>2.4530483889997701</v>
      </c>
      <c r="Z17" s="4">
        <v>2.5223090737784601</v>
      </c>
      <c r="AA17" s="4">
        <v>2.7634031145564402</v>
      </c>
      <c r="AB17" s="4">
        <v>0.96234461920466297</v>
      </c>
      <c r="AC17" s="4">
        <v>7.8242933918478696</v>
      </c>
      <c r="AD17" s="4">
        <v>1.4626485705991601</v>
      </c>
      <c r="AE17" s="4">
        <v>1.1826793222737999</v>
      </c>
      <c r="AF17" s="4">
        <v>3.5318983626189802</v>
      </c>
      <c r="AG17" s="4">
        <v>10.0923524284424</v>
      </c>
      <c r="AH17" s="4">
        <v>7.0438609298905002</v>
      </c>
      <c r="AI17" s="4">
        <v>5.2070207140006302</v>
      </c>
      <c r="AJ17" s="4">
        <v>7.6106734409406203</v>
      </c>
      <c r="AK17" s="4">
        <v>13.4795071068565</v>
      </c>
      <c r="AL17" s="4">
        <v>7.1084245606740204</v>
      </c>
      <c r="AM17" s="4">
        <v>15.487232734792601</v>
      </c>
      <c r="AN17" s="4">
        <v>22.182150237286098</v>
      </c>
      <c r="AO17" s="4">
        <v>12.199398918159201</v>
      </c>
      <c r="AP17" s="4">
        <v>11.4117645058276</v>
      </c>
      <c r="AQ17" s="4">
        <v>4.0085514833117797</v>
      </c>
      <c r="AR17" s="4">
        <v>9.1710512798741703</v>
      </c>
      <c r="AS17" s="4">
        <v>7.7549508071328601</v>
      </c>
      <c r="AT17" s="4">
        <v>22.357452138410601</v>
      </c>
      <c r="AU17" s="4">
        <v>4.5999537690691197</v>
      </c>
      <c r="AV17" s="4">
        <v>15.801284220154701</v>
      </c>
      <c r="AW17" s="4">
        <v>8.0630120377330705</v>
      </c>
      <c r="AX17" s="4">
        <v>4.4080218474928596</v>
      </c>
      <c r="AY17" s="4">
        <v>13.057999235962599</v>
      </c>
      <c r="AZ17" s="4">
        <v>10.899594939958201</v>
      </c>
      <c r="BA17" s="4">
        <v>12.4724768496759</v>
      </c>
      <c r="BB17" s="37">
        <v>22678</v>
      </c>
    </row>
    <row r="18" spans="1:54" x14ac:dyDescent="0.3">
      <c r="A18" s="30" t="s">
        <v>172</v>
      </c>
      <c r="B18" t="s">
        <v>9</v>
      </c>
      <c r="C18" t="s">
        <v>168</v>
      </c>
      <c r="D18" s="3">
        <v>66.214297828848899</v>
      </c>
      <c r="E18" s="4">
        <v>9.5244066925963899</v>
      </c>
      <c r="F18" s="3">
        <v>25.906346273621001</v>
      </c>
      <c r="G18" s="3">
        <v>3.3071606635976099</v>
      </c>
      <c r="H18" s="4">
        <v>7.6461838129949502</v>
      </c>
      <c r="I18" s="4">
        <v>9.5332716064444103</v>
      </c>
      <c r="J18" s="4">
        <v>3.06251778792284</v>
      </c>
      <c r="K18" s="4">
        <v>4.34705982941054</v>
      </c>
      <c r="L18" s="4">
        <v>6.2446061861219899</v>
      </c>
      <c r="M18" s="4">
        <v>4.7072326545661198</v>
      </c>
      <c r="N18" s="4">
        <v>7.9602578267613699</v>
      </c>
      <c r="O18" s="4">
        <v>8.6397991797588602</v>
      </c>
      <c r="P18" s="4">
        <v>9.13493750546413</v>
      </c>
      <c r="Q18" s="4">
        <v>4.2702993118514003</v>
      </c>
      <c r="R18" s="4">
        <v>8.1487776308512192</v>
      </c>
      <c r="S18" s="4">
        <v>7.5755117403990999</v>
      </c>
      <c r="T18" s="4">
        <v>4.7959588741443504</v>
      </c>
      <c r="U18" s="4">
        <v>9.7411928362718694</v>
      </c>
      <c r="V18" s="4">
        <v>7.1707223642707998</v>
      </c>
      <c r="W18" s="4">
        <v>7.8415866116531596</v>
      </c>
      <c r="X18" s="4">
        <v>3.23087838574838</v>
      </c>
      <c r="Y18" s="4">
        <v>8.6119033128439906</v>
      </c>
      <c r="Z18" s="4">
        <v>9.5969227456420398</v>
      </c>
      <c r="AA18" s="4">
        <v>8.9875900770602293</v>
      </c>
      <c r="AB18" s="4">
        <v>2.27786871835634</v>
      </c>
      <c r="AC18" s="4">
        <v>14.8321279187093</v>
      </c>
      <c r="AD18" s="4">
        <v>5.79948661391344</v>
      </c>
      <c r="AE18" s="4">
        <v>3.8335114753644501</v>
      </c>
      <c r="AF18" s="4">
        <v>9.3797172154104604</v>
      </c>
      <c r="AG18" s="4">
        <v>13.9904040198339</v>
      </c>
      <c r="AH18" s="4">
        <v>22.831954992262901</v>
      </c>
      <c r="AI18" s="4">
        <v>13.5830458632351</v>
      </c>
      <c r="AJ18" s="4">
        <v>23.808220268505298</v>
      </c>
      <c r="AK18" s="4">
        <v>33.307640763811698</v>
      </c>
      <c r="AL18" s="4">
        <v>20.498053566495599</v>
      </c>
      <c r="AM18" s="4">
        <v>21.6172339153817</v>
      </c>
      <c r="AN18" s="4">
        <v>35.0307565745454</v>
      </c>
      <c r="AO18" s="4">
        <v>27.8986761763014</v>
      </c>
      <c r="AP18" s="4">
        <v>28.691361438135601</v>
      </c>
      <c r="AQ18" s="4">
        <v>10.3617651988273</v>
      </c>
      <c r="AR18" s="4">
        <v>28.842795014252701</v>
      </c>
      <c r="AS18" s="4">
        <v>14.5446865467705</v>
      </c>
      <c r="AT18" s="4">
        <v>22.800012503513901</v>
      </c>
      <c r="AU18" s="4">
        <v>18.330040391982301</v>
      </c>
      <c r="AV18" s="4">
        <v>24.880556058833001</v>
      </c>
      <c r="AW18" s="4">
        <v>23.837435153759301</v>
      </c>
      <c r="AX18" s="4">
        <v>13.503611201160201</v>
      </c>
      <c r="AY18" s="4">
        <v>15.6569582127134</v>
      </c>
      <c r="AZ18" s="4">
        <v>24.6926026002882</v>
      </c>
      <c r="BA18" s="4">
        <v>33.808830657605299</v>
      </c>
      <c r="BB18" s="37">
        <v>301579</v>
      </c>
    </row>
    <row r="19" spans="1:54" x14ac:dyDescent="0.3">
      <c r="A19" s="30" t="s">
        <v>172</v>
      </c>
      <c r="B19" t="s">
        <v>9</v>
      </c>
      <c r="C19" t="s">
        <v>1</v>
      </c>
      <c r="D19" s="3">
        <v>37.231581627190501</v>
      </c>
      <c r="E19" s="4">
        <v>9.5923041121978496</v>
      </c>
      <c r="F19" s="3">
        <v>39.333568805293901</v>
      </c>
      <c r="G19" s="3">
        <v>4.3158301792039602</v>
      </c>
      <c r="H19" s="4">
        <v>9.6746014274409706</v>
      </c>
      <c r="I19" s="4">
        <v>15.221467109558899</v>
      </c>
      <c r="J19" s="4">
        <v>4.7374071555377304</v>
      </c>
      <c r="K19" s="4">
        <v>5.9534280115784401</v>
      </c>
      <c r="L19" s="4">
        <v>7.5364553232107703</v>
      </c>
      <c r="M19" s="4">
        <v>6.6162097532793096</v>
      </c>
      <c r="N19" s="4">
        <v>13.033738386232899</v>
      </c>
      <c r="O19" s="4">
        <v>12.640497173051401</v>
      </c>
      <c r="P19" s="4">
        <v>13.6850970446036</v>
      </c>
      <c r="Q19" s="4">
        <v>6.6828516686530604</v>
      </c>
      <c r="R19" s="4">
        <v>12.3870361715841</v>
      </c>
      <c r="S19" s="4">
        <v>13.421769099084401</v>
      </c>
      <c r="T19" s="4">
        <v>7.4266530503403896</v>
      </c>
      <c r="U19" s="4">
        <v>13.3918495305312</v>
      </c>
      <c r="V19" s="4">
        <v>12.4876515210512</v>
      </c>
      <c r="W19" s="4">
        <v>13.3329150903367</v>
      </c>
      <c r="X19" s="4">
        <v>4.4719393858335197</v>
      </c>
      <c r="Y19" s="4">
        <v>12.540834082212999</v>
      </c>
      <c r="Z19" s="4">
        <v>16.576111477081898</v>
      </c>
      <c r="AA19" s="4">
        <v>14.8804427996226</v>
      </c>
      <c r="AB19" s="4">
        <v>3.63400518626726</v>
      </c>
      <c r="AC19" s="4">
        <v>20.1293642580263</v>
      </c>
      <c r="AD19" s="4">
        <v>10.5533655857397</v>
      </c>
      <c r="AE19" s="4">
        <v>7.0417312573970898</v>
      </c>
      <c r="AF19" s="4">
        <v>12.9211023977844</v>
      </c>
      <c r="AG19" s="4">
        <v>21.4477514548256</v>
      </c>
      <c r="AH19" s="4">
        <v>33.167019157872602</v>
      </c>
      <c r="AI19" s="4">
        <v>16.8237548987812</v>
      </c>
      <c r="AJ19" s="4">
        <v>29.614507076478201</v>
      </c>
      <c r="AK19" s="4">
        <v>43.303412102023501</v>
      </c>
      <c r="AL19" s="4">
        <v>30.5117511821386</v>
      </c>
      <c r="AM19" s="4">
        <v>25.060708108642</v>
      </c>
      <c r="AN19" s="4">
        <v>42.689100217092403</v>
      </c>
      <c r="AO19" s="4">
        <v>39.264874643155302</v>
      </c>
      <c r="AP19" s="4">
        <v>40.772326383566799</v>
      </c>
      <c r="AQ19" s="4">
        <v>14.2047296754372</v>
      </c>
      <c r="AR19" s="4">
        <v>38.9512237014888</v>
      </c>
      <c r="AS19" s="4">
        <v>15.5291748630423</v>
      </c>
      <c r="AT19" s="4">
        <v>19.902186534512399</v>
      </c>
      <c r="AU19" s="4">
        <v>28.229478657142799</v>
      </c>
      <c r="AV19" s="4">
        <v>27.609140610200701</v>
      </c>
      <c r="AW19" s="4">
        <v>35.615625494120899</v>
      </c>
      <c r="AX19" s="4">
        <v>22.444491150363699</v>
      </c>
      <c r="AY19" s="4">
        <v>17.629739647031901</v>
      </c>
      <c r="AZ19" s="4">
        <v>32.146681882173901</v>
      </c>
      <c r="BA19" s="4">
        <v>49.243098716425003</v>
      </c>
      <c r="BB19" s="37">
        <v>39133</v>
      </c>
    </row>
    <row r="20" spans="1:54" x14ac:dyDescent="0.3">
      <c r="A20" s="30" t="s">
        <v>172</v>
      </c>
      <c r="B20" t="s">
        <v>9</v>
      </c>
      <c r="C20" t="s">
        <v>2</v>
      </c>
      <c r="D20" s="3">
        <v>46.559865853737499</v>
      </c>
      <c r="E20" s="4">
        <v>14.147988783231201</v>
      </c>
      <c r="F20" s="3">
        <v>34.665173132987597</v>
      </c>
      <c r="G20" s="3">
        <v>4.6935050355584096</v>
      </c>
      <c r="H20" s="4">
        <v>10.8729175457423</v>
      </c>
      <c r="I20" s="4">
        <v>12.9142177243115</v>
      </c>
      <c r="J20" s="4">
        <v>4.0419708628613504</v>
      </c>
      <c r="K20" s="4">
        <v>6.1521340033645897</v>
      </c>
      <c r="L20" s="4">
        <v>8.9702494726297104</v>
      </c>
      <c r="M20" s="4">
        <v>7.2600229905005902</v>
      </c>
      <c r="N20" s="4">
        <v>10.815311907446601</v>
      </c>
      <c r="O20" s="4">
        <v>12.1549468183408</v>
      </c>
      <c r="P20" s="4">
        <v>13.0074609486544</v>
      </c>
      <c r="Q20" s="4">
        <v>5.87394157906553</v>
      </c>
      <c r="R20" s="4">
        <v>10.313355006872699</v>
      </c>
      <c r="S20" s="4">
        <v>11.191475113129201</v>
      </c>
      <c r="T20" s="4">
        <v>5.9293225867588299</v>
      </c>
      <c r="U20" s="4">
        <v>12.571308356053001</v>
      </c>
      <c r="V20" s="4">
        <v>10.656569931281201</v>
      </c>
      <c r="W20" s="4">
        <v>10.413502171250199</v>
      </c>
      <c r="X20" s="4">
        <v>4.9235561148994504</v>
      </c>
      <c r="Y20" s="4">
        <v>12.513561389649899</v>
      </c>
      <c r="Z20" s="4">
        <v>13.3778674767068</v>
      </c>
      <c r="AA20" s="4">
        <v>12.248164880871</v>
      </c>
      <c r="AB20" s="4">
        <v>2.6470117594406899</v>
      </c>
      <c r="AC20" s="4">
        <v>19.610125264020301</v>
      </c>
      <c r="AD20" s="4">
        <v>8.0128882110229398</v>
      </c>
      <c r="AE20" s="4">
        <v>5.5267146803441296</v>
      </c>
      <c r="AF20" s="4">
        <v>13.902952998514101</v>
      </c>
      <c r="AG20" s="4">
        <v>17.080111173409001</v>
      </c>
      <c r="AH20" s="4">
        <v>29.001932567857601</v>
      </c>
      <c r="AI20" s="4">
        <v>16.255134785084898</v>
      </c>
      <c r="AJ20" s="4">
        <v>29.7869852825701</v>
      </c>
      <c r="AK20" s="4">
        <v>42.493341609734998</v>
      </c>
      <c r="AL20" s="4">
        <v>27.760312168188399</v>
      </c>
      <c r="AM20" s="4">
        <v>25.950466868887599</v>
      </c>
      <c r="AN20" s="4">
        <v>43.042694272623798</v>
      </c>
      <c r="AO20" s="4">
        <v>35.7116505251511</v>
      </c>
      <c r="AP20" s="4">
        <v>37.250346242869199</v>
      </c>
      <c r="AQ20" s="4">
        <v>12.9523214320885</v>
      </c>
      <c r="AR20" s="4">
        <v>36.681444817157399</v>
      </c>
      <c r="AS20" s="4">
        <v>18.213602334142099</v>
      </c>
      <c r="AT20" s="4">
        <v>24.616824294974101</v>
      </c>
      <c r="AU20" s="4">
        <v>24.618152488344901</v>
      </c>
      <c r="AV20" s="4">
        <v>28.523823912484101</v>
      </c>
      <c r="AW20" s="4">
        <v>31.8350899205244</v>
      </c>
      <c r="AX20" s="4">
        <v>16.556249572912801</v>
      </c>
      <c r="AY20" s="4">
        <v>17.062383908529299</v>
      </c>
      <c r="AZ20" s="4">
        <v>32.362029516961101</v>
      </c>
      <c r="BA20" s="4">
        <v>44.175058641999897</v>
      </c>
      <c r="BB20" s="37">
        <v>32397</v>
      </c>
    </row>
    <row r="21" spans="1:54" x14ac:dyDescent="0.3">
      <c r="A21" s="30" t="s">
        <v>172</v>
      </c>
      <c r="B21" t="s">
        <v>9</v>
      </c>
      <c r="C21" t="s">
        <v>3</v>
      </c>
      <c r="D21" s="3">
        <v>62.102117800456298</v>
      </c>
      <c r="E21" s="4">
        <v>14.6673487238136</v>
      </c>
      <c r="F21" s="3">
        <v>27.213814086310599</v>
      </c>
      <c r="G21" s="3">
        <v>3.32038764007291</v>
      </c>
      <c r="H21" s="4">
        <v>8.1306005256863294</v>
      </c>
      <c r="I21" s="4">
        <v>9.9409851967891107</v>
      </c>
      <c r="J21" s="4">
        <v>2.9137942604340998</v>
      </c>
      <c r="K21" s="4">
        <v>4.7085743701849996</v>
      </c>
      <c r="L21" s="4">
        <v>6.7012761743003999</v>
      </c>
      <c r="M21" s="4">
        <v>5.0630296235877603</v>
      </c>
      <c r="N21" s="4">
        <v>7.42304893980993</v>
      </c>
      <c r="O21" s="4">
        <v>9.4137721982034606</v>
      </c>
      <c r="P21" s="4">
        <v>9.8187128940246104</v>
      </c>
      <c r="Q21" s="4">
        <v>4.6227784676994803</v>
      </c>
      <c r="R21" s="4">
        <v>8.5318652601587299</v>
      </c>
      <c r="S21" s="4">
        <v>6.7792254642153296</v>
      </c>
      <c r="T21" s="4">
        <v>4.7840906732095698</v>
      </c>
      <c r="U21" s="4">
        <v>10.3711707825452</v>
      </c>
      <c r="V21" s="4">
        <v>6.8916814784295299</v>
      </c>
      <c r="W21" s="4">
        <v>7.7770312951269398</v>
      </c>
      <c r="X21" s="4">
        <v>3.34372902349316</v>
      </c>
      <c r="Y21" s="4">
        <v>9.3955179937389506</v>
      </c>
      <c r="Z21" s="4">
        <v>8.9858758124303701</v>
      </c>
      <c r="AA21" s="4">
        <v>9.1241521815897393</v>
      </c>
      <c r="AB21" s="4">
        <v>2.7099974941704201</v>
      </c>
      <c r="AC21" s="4">
        <v>15.618543159477699</v>
      </c>
      <c r="AD21" s="4">
        <v>5.1169637159749497</v>
      </c>
      <c r="AE21" s="4">
        <v>3.5743015696297702</v>
      </c>
      <c r="AF21" s="4">
        <v>10.1282063507874</v>
      </c>
      <c r="AG21" s="4">
        <v>12.3302590778463</v>
      </c>
      <c r="AH21" s="4">
        <v>24.357739864989</v>
      </c>
      <c r="AI21" s="4">
        <v>14.6346507080422</v>
      </c>
      <c r="AJ21" s="4">
        <v>27.0499810751509</v>
      </c>
      <c r="AK21" s="4">
        <v>34.781377613243201</v>
      </c>
      <c r="AL21" s="4">
        <v>21.0586247820926</v>
      </c>
      <c r="AM21" s="4">
        <v>23.676364228616901</v>
      </c>
      <c r="AN21" s="4">
        <v>38.172090162577902</v>
      </c>
      <c r="AO21" s="4">
        <v>29.361991773476099</v>
      </c>
      <c r="AP21" s="4">
        <v>30.293983915096501</v>
      </c>
      <c r="AQ21" s="4">
        <v>10.548201296134399</v>
      </c>
      <c r="AR21" s="4">
        <v>31.3745339124746</v>
      </c>
      <c r="AS21" s="4">
        <v>15.739675682908</v>
      </c>
      <c r="AT21" s="4">
        <v>24.652183936271101</v>
      </c>
      <c r="AU21" s="4">
        <v>19.155400106837401</v>
      </c>
      <c r="AV21" s="4">
        <v>27.141431733218202</v>
      </c>
      <c r="AW21" s="4">
        <v>23.728135458585399</v>
      </c>
      <c r="AX21" s="4">
        <v>13.2608394282741</v>
      </c>
      <c r="AY21" s="4">
        <v>17.019284087600401</v>
      </c>
      <c r="AZ21" s="4">
        <v>26.875229213487799</v>
      </c>
      <c r="BA21" s="4">
        <v>34.896318528690998</v>
      </c>
      <c r="BB21" s="37">
        <v>41154</v>
      </c>
    </row>
    <row r="22" spans="1:54" x14ac:dyDescent="0.3">
      <c r="A22" s="30" t="s">
        <v>172</v>
      </c>
      <c r="B22" t="s">
        <v>9</v>
      </c>
      <c r="C22" t="s">
        <v>4</v>
      </c>
      <c r="D22" s="3">
        <v>76.237042574731902</v>
      </c>
      <c r="E22" s="4">
        <v>16.193566416173599</v>
      </c>
      <c r="F22" s="3">
        <v>21.334903633209901</v>
      </c>
      <c r="G22" s="3">
        <v>2.79776442977108</v>
      </c>
      <c r="H22" s="4">
        <v>6.7397890976507302</v>
      </c>
      <c r="I22" s="4">
        <v>7.7364831971164501</v>
      </c>
      <c r="J22" s="4">
        <v>2.2896827777661302</v>
      </c>
      <c r="K22" s="4">
        <v>3.5859195590719799</v>
      </c>
      <c r="L22" s="4">
        <v>5.8576477857100802</v>
      </c>
      <c r="M22" s="4">
        <v>3.4833177106670701</v>
      </c>
      <c r="N22" s="4">
        <v>6.5190431790702297</v>
      </c>
      <c r="O22" s="4">
        <v>7.0829449634851303</v>
      </c>
      <c r="P22" s="4">
        <v>7.4201538515610199</v>
      </c>
      <c r="Q22" s="4">
        <v>3.2539384819251702</v>
      </c>
      <c r="R22" s="4">
        <v>6.8553092471682699</v>
      </c>
      <c r="S22" s="4">
        <v>5.3127363348472896</v>
      </c>
      <c r="T22" s="4">
        <v>4.2257397559673198</v>
      </c>
      <c r="U22" s="4">
        <v>9.2142997585343505</v>
      </c>
      <c r="V22" s="4">
        <v>4.9697002921657996</v>
      </c>
      <c r="W22" s="4">
        <v>6.2755726399706004</v>
      </c>
      <c r="X22" s="4">
        <v>2.4846978380855198</v>
      </c>
      <c r="Y22" s="4">
        <v>6.9412153032822701</v>
      </c>
      <c r="Z22" s="4">
        <v>7.4463942659444999</v>
      </c>
      <c r="AA22" s="4">
        <v>7.3761409562124403</v>
      </c>
      <c r="AB22" s="4">
        <v>1.8028455622416399</v>
      </c>
      <c r="AC22" s="4">
        <v>13.3289454810854</v>
      </c>
      <c r="AD22" s="4">
        <v>4.45987480688341</v>
      </c>
      <c r="AE22" s="4">
        <v>2.6020495169680502</v>
      </c>
      <c r="AF22" s="4">
        <v>7.6983070369541702</v>
      </c>
      <c r="AG22" s="4">
        <v>12.243419403528801</v>
      </c>
      <c r="AH22" s="4">
        <v>19.5087534624891</v>
      </c>
      <c r="AI22" s="4">
        <v>12.940446930734799</v>
      </c>
      <c r="AJ22" s="4">
        <v>22.447054700111298</v>
      </c>
      <c r="AK22" s="4">
        <v>30.0671665821998</v>
      </c>
      <c r="AL22" s="4">
        <v>16.82385288411</v>
      </c>
      <c r="AM22" s="4">
        <v>20.5925398290298</v>
      </c>
      <c r="AN22" s="4">
        <v>32.653874953549298</v>
      </c>
      <c r="AO22" s="4">
        <v>24.854042629505901</v>
      </c>
      <c r="AP22" s="4">
        <v>24.5122794187766</v>
      </c>
      <c r="AQ22" s="4">
        <v>9.3906807847047702</v>
      </c>
      <c r="AR22" s="4">
        <v>25.3946343597948</v>
      </c>
      <c r="AS22" s="4">
        <v>13.696812229631099</v>
      </c>
      <c r="AT22" s="4">
        <v>24.0629246091722</v>
      </c>
      <c r="AU22" s="4">
        <v>14.4640885003893</v>
      </c>
      <c r="AV22" s="4">
        <v>24.310420821358601</v>
      </c>
      <c r="AW22" s="4">
        <v>19.128406815062402</v>
      </c>
      <c r="AX22" s="4">
        <v>11.083383947860099</v>
      </c>
      <c r="AY22" s="4">
        <v>14.619174150407501</v>
      </c>
      <c r="AZ22" s="4">
        <v>21.219668707070301</v>
      </c>
      <c r="BA22" s="4">
        <v>28.191931665496501</v>
      </c>
      <c r="BB22" s="37">
        <v>49636</v>
      </c>
    </row>
    <row r="23" spans="1:54" x14ac:dyDescent="0.3">
      <c r="A23" s="30" t="s">
        <v>172</v>
      </c>
      <c r="B23" t="s">
        <v>9</v>
      </c>
      <c r="C23" t="s">
        <v>5</v>
      </c>
      <c r="D23" s="3">
        <v>90.584114978000102</v>
      </c>
      <c r="E23" s="4">
        <v>14.209523240307099</v>
      </c>
      <c r="F23" s="3">
        <v>15.0105390269994</v>
      </c>
      <c r="G23" s="3">
        <v>2.19004078815321</v>
      </c>
      <c r="H23" s="4">
        <v>4.7717092094616698</v>
      </c>
      <c r="I23" s="4">
        <v>5.2120966016062997</v>
      </c>
      <c r="J23" s="4">
        <v>1.99460717054017</v>
      </c>
      <c r="K23" s="4">
        <v>2.532457396401</v>
      </c>
      <c r="L23" s="4">
        <v>3.9167844897773398</v>
      </c>
      <c r="M23" s="4">
        <v>2.35685106757118</v>
      </c>
      <c r="N23" s="4">
        <v>4.7008701955873198</v>
      </c>
      <c r="O23" s="4">
        <v>4.6547762096304197</v>
      </c>
      <c r="P23" s="4">
        <v>4.9227210881707197</v>
      </c>
      <c r="Q23" s="4">
        <v>2.22331008151337</v>
      </c>
      <c r="R23" s="4">
        <v>5.4070833759566597</v>
      </c>
      <c r="S23" s="4">
        <v>3.7308380390720099</v>
      </c>
      <c r="T23" s="4">
        <v>3.2110098886332499</v>
      </c>
      <c r="U23" s="4">
        <v>6.51324815348082</v>
      </c>
      <c r="V23" s="4">
        <v>3.2470462489422398</v>
      </c>
      <c r="W23" s="4">
        <v>4.3188240031798104</v>
      </c>
      <c r="X23" s="4">
        <v>1.76486616950707</v>
      </c>
      <c r="Y23" s="4">
        <v>4.4446127133841502</v>
      </c>
      <c r="Z23" s="4">
        <v>5.2222056881175103</v>
      </c>
      <c r="AA23" s="4">
        <v>4.5925789120652203</v>
      </c>
      <c r="AB23" s="4">
        <v>1.36077038873277</v>
      </c>
      <c r="AC23" s="4">
        <v>9.77988577193506</v>
      </c>
      <c r="AD23" s="4">
        <v>2.9411908702819902</v>
      </c>
      <c r="AE23" s="4">
        <v>1.7248269674143799</v>
      </c>
      <c r="AF23" s="4">
        <v>5.06042201125135</v>
      </c>
      <c r="AG23" s="4">
        <v>10.7007471293583</v>
      </c>
      <c r="AH23" s="4">
        <v>14.4636000606246</v>
      </c>
      <c r="AI23" s="4">
        <v>9.9151683603207807</v>
      </c>
      <c r="AJ23" s="4">
        <v>16.226750437466698</v>
      </c>
      <c r="AK23" s="4">
        <v>23.860234399675999</v>
      </c>
      <c r="AL23" s="4">
        <v>11.9890913513419</v>
      </c>
      <c r="AM23" s="4">
        <v>17.308516326124199</v>
      </c>
      <c r="AN23" s="4">
        <v>26.0829669141261</v>
      </c>
      <c r="AO23" s="4">
        <v>18.1087925062503</v>
      </c>
      <c r="AP23" s="4">
        <v>18.4135646782664</v>
      </c>
      <c r="AQ23" s="4">
        <v>7.0088034458751496</v>
      </c>
      <c r="AR23" s="4">
        <v>19.281242311165901</v>
      </c>
      <c r="AS23" s="4">
        <v>11.4142538999272</v>
      </c>
      <c r="AT23" s="4">
        <v>22.3797448122688</v>
      </c>
      <c r="AU23" s="4">
        <v>10.4322417916961</v>
      </c>
      <c r="AV23" s="4">
        <v>20.6165860850816</v>
      </c>
      <c r="AW23" s="4">
        <v>14.9201433950468</v>
      </c>
      <c r="AX23" s="4">
        <v>8.3065161838021098</v>
      </c>
      <c r="AY23" s="4">
        <v>13.391083899454101</v>
      </c>
      <c r="AZ23" s="4">
        <v>16.4960121919564</v>
      </c>
      <c r="BA23" s="4">
        <v>21.068912099178501</v>
      </c>
      <c r="BB23" s="37">
        <v>62088</v>
      </c>
    </row>
    <row r="24" spans="1:54" x14ac:dyDescent="0.3">
      <c r="A24" s="30" t="s">
        <v>172</v>
      </c>
      <c r="B24" t="s">
        <v>9</v>
      </c>
      <c r="C24" t="s">
        <v>6</v>
      </c>
      <c r="D24" s="3">
        <v>104.173027863138</v>
      </c>
      <c r="E24" s="4">
        <v>8.6215950324028903</v>
      </c>
      <c r="F24" s="3">
        <v>9.2617114716751203</v>
      </c>
      <c r="G24" s="3">
        <v>1.4574933458847299</v>
      </c>
      <c r="H24" s="4">
        <v>2.92597060836207</v>
      </c>
      <c r="I24" s="4">
        <v>2.8553223052891199</v>
      </c>
      <c r="J24" s="4">
        <v>1.5307971349044101</v>
      </c>
      <c r="K24" s="4">
        <v>1.5672592591855401</v>
      </c>
      <c r="L24" s="4">
        <v>2.29001792587581</v>
      </c>
      <c r="M24" s="4">
        <v>1.3169189579078</v>
      </c>
      <c r="N24" s="4">
        <v>2.7953838927502002</v>
      </c>
      <c r="O24" s="4">
        <v>2.5313517055227801</v>
      </c>
      <c r="P24" s="4">
        <v>2.27382764022749</v>
      </c>
      <c r="Q24" s="4">
        <v>1.3619326595125001</v>
      </c>
      <c r="R24" s="4">
        <v>3.1215192238140599</v>
      </c>
      <c r="S24" s="4">
        <v>2.0229618930314102</v>
      </c>
      <c r="T24" s="4">
        <v>1.9059362894670999</v>
      </c>
      <c r="U24" s="4">
        <v>3.51209343213988</v>
      </c>
      <c r="V24" s="4">
        <v>1.7419270230688599</v>
      </c>
      <c r="W24" s="4">
        <v>2.3086141230865702</v>
      </c>
      <c r="X24" s="4">
        <v>1.05330243315899</v>
      </c>
      <c r="Y24" s="4">
        <v>2.2556095702429499</v>
      </c>
      <c r="Z24" s="4">
        <v>2.66991776351131</v>
      </c>
      <c r="AA24" s="4">
        <v>2.41727106362654</v>
      </c>
      <c r="AB24" s="4">
        <v>0.82936248401546697</v>
      </c>
      <c r="AC24" s="4">
        <v>6.1798111798771398</v>
      </c>
      <c r="AD24" s="4">
        <v>1.6701389927019401</v>
      </c>
      <c r="AE24" s="4">
        <v>1.0237816222130101</v>
      </c>
      <c r="AF24" s="4">
        <v>2.6608467500319102</v>
      </c>
      <c r="AG24" s="4">
        <v>7.5889314342742198</v>
      </c>
      <c r="AH24" s="4">
        <v>10.5558931539056</v>
      </c>
      <c r="AI24" s="4">
        <v>8.0365153541859495</v>
      </c>
      <c r="AJ24" s="4">
        <v>11.292283711807199</v>
      </c>
      <c r="AK24" s="4">
        <v>17.292411817649899</v>
      </c>
      <c r="AL24" s="4">
        <v>7.9124302887691798</v>
      </c>
      <c r="AM24" s="4">
        <v>12.924140510460999</v>
      </c>
      <c r="AN24" s="4">
        <v>19.4770303492318</v>
      </c>
      <c r="AO24" s="4">
        <v>12.5160184819199</v>
      </c>
      <c r="AP24" s="4">
        <v>12.784389862480101</v>
      </c>
      <c r="AQ24" s="4">
        <v>5.6568983523554497</v>
      </c>
      <c r="AR24" s="4">
        <v>13.5897095084866</v>
      </c>
      <c r="AS24" s="4">
        <v>9.5573752178660101</v>
      </c>
      <c r="AT24" s="4">
        <v>19.3251789081943</v>
      </c>
      <c r="AU24" s="4">
        <v>7.0850967110904497</v>
      </c>
      <c r="AV24" s="4">
        <v>17.232067008425499</v>
      </c>
      <c r="AW24" s="4">
        <v>10.8428234612682</v>
      </c>
      <c r="AX24" s="4">
        <v>5.9585450317681197</v>
      </c>
      <c r="AY24" s="4">
        <v>12.055801546989301</v>
      </c>
      <c r="AZ24" s="4">
        <v>12.082967800802701</v>
      </c>
      <c r="BA24" s="4">
        <v>15.5999468274686</v>
      </c>
      <c r="BB24" s="37">
        <v>51928</v>
      </c>
    </row>
    <row r="25" spans="1:54" x14ac:dyDescent="0.3">
      <c r="A25" s="30" t="s">
        <v>172</v>
      </c>
      <c r="B25" t="s">
        <v>9</v>
      </c>
      <c r="C25" t="s">
        <v>7</v>
      </c>
      <c r="D25" s="3">
        <v>110.07230769102</v>
      </c>
      <c r="E25" s="4">
        <v>10.640240322428101</v>
      </c>
      <c r="F25" s="3">
        <v>6.7806866929144602</v>
      </c>
      <c r="G25" s="3">
        <v>1.1377640896735299</v>
      </c>
      <c r="H25" s="4">
        <v>2.2386089115127699</v>
      </c>
      <c r="I25" s="4">
        <v>1.69678149528754</v>
      </c>
      <c r="J25" s="4">
        <v>1.4661130581916799</v>
      </c>
      <c r="K25" s="4">
        <v>1.0634375157674001</v>
      </c>
      <c r="L25" s="4">
        <v>1.3772274086445999</v>
      </c>
      <c r="M25" s="4">
        <v>0.92591109954402395</v>
      </c>
      <c r="N25" s="4">
        <v>1.9387636688096299</v>
      </c>
      <c r="O25" s="4">
        <v>1.66047295582254</v>
      </c>
      <c r="P25" s="4">
        <v>1.3882385321930999</v>
      </c>
      <c r="Q25" s="4">
        <v>0.95847151550133902</v>
      </c>
      <c r="R25" s="4">
        <v>2.2901208852035002</v>
      </c>
      <c r="S25" s="4">
        <v>1.4305582460044901</v>
      </c>
      <c r="T25" s="4">
        <v>1.70087655345904</v>
      </c>
      <c r="U25" s="4">
        <v>2.46226552833736</v>
      </c>
      <c r="V25" s="4">
        <v>1.09087594942939</v>
      </c>
      <c r="W25" s="4">
        <v>1.56655884679894</v>
      </c>
      <c r="X25" s="4">
        <v>0.71610872285234395</v>
      </c>
      <c r="Y25" s="4">
        <v>1.30469421303848</v>
      </c>
      <c r="Z25" s="4">
        <v>1.45484012678908</v>
      </c>
      <c r="AA25" s="4">
        <v>1.52382833876473</v>
      </c>
      <c r="AB25" s="4">
        <v>0.69874397694692603</v>
      </c>
      <c r="AC25" s="4">
        <v>4.4649288560057299</v>
      </c>
      <c r="AD25" s="4">
        <v>1.3255643223404101</v>
      </c>
      <c r="AE25" s="4">
        <v>0.67399027957084201</v>
      </c>
      <c r="AF25" s="4">
        <v>1.6292725133182799</v>
      </c>
      <c r="AG25" s="4">
        <v>6.6666459491692596</v>
      </c>
      <c r="AH25" s="4">
        <v>7.1103709826388499</v>
      </c>
      <c r="AI25" s="4">
        <v>7.0990897471638998</v>
      </c>
      <c r="AJ25" s="4">
        <v>8.7909121150253497</v>
      </c>
      <c r="AK25" s="4">
        <v>13.568451783925299</v>
      </c>
      <c r="AL25" s="4">
        <v>6.6988092161669197</v>
      </c>
      <c r="AM25" s="4">
        <v>10.7951739962734</v>
      </c>
      <c r="AN25" s="4">
        <v>16.815413879593098</v>
      </c>
      <c r="AO25" s="4">
        <v>9.2973543050251397</v>
      </c>
      <c r="AP25" s="4">
        <v>9.6347215121406293</v>
      </c>
      <c r="AQ25" s="4">
        <v>4.6826202236226102</v>
      </c>
      <c r="AR25" s="4">
        <v>10.489694779132799</v>
      </c>
      <c r="AS25" s="4">
        <v>8.6607188475534294</v>
      </c>
      <c r="AT25" s="4">
        <v>19.056280657737499</v>
      </c>
      <c r="AU25" s="4">
        <v>5.2141585743895602</v>
      </c>
      <c r="AV25" s="4">
        <v>15.453529500038901</v>
      </c>
      <c r="AW25" s="4">
        <v>8.6497302133200407</v>
      </c>
      <c r="AX25" s="4">
        <v>4.8631453936529798</v>
      </c>
      <c r="AY25" s="4">
        <v>12.430998549256399</v>
      </c>
      <c r="AZ25" s="4">
        <v>9.4500134954528594</v>
      </c>
      <c r="BA25" s="4">
        <v>12.399874310424201</v>
      </c>
      <c r="BB25" s="37">
        <v>23955</v>
      </c>
    </row>
    <row r="26" spans="1:54" x14ac:dyDescent="0.3">
      <c r="A26" s="31" t="s">
        <v>10</v>
      </c>
      <c r="B26" s="5" t="s">
        <v>168</v>
      </c>
      <c r="C26" s="5" t="s">
        <v>168</v>
      </c>
      <c r="D26" s="9">
        <v>49.959210634501403</v>
      </c>
      <c r="E26" s="6">
        <v>77.867835484330001</v>
      </c>
      <c r="F26" s="9">
        <v>33.887715592596898</v>
      </c>
      <c r="G26" s="3">
        <v>8.4870907287911201</v>
      </c>
      <c r="H26" s="4">
        <v>17.3203320216669</v>
      </c>
      <c r="I26" s="4">
        <v>14.2716376894434</v>
      </c>
      <c r="J26" s="4">
        <v>4.8097585404336103</v>
      </c>
      <c r="K26" s="4">
        <v>8.8330565842281992</v>
      </c>
      <c r="L26" s="4">
        <v>9.1057221975623506</v>
      </c>
      <c r="M26" s="4">
        <v>7.8635240900767602</v>
      </c>
      <c r="N26" s="4">
        <v>11.7336201361625</v>
      </c>
      <c r="O26" s="4">
        <v>13.339546555799799</v>
      </c>
      <c r="P26" s="4">
        <v>10.9008754749254</v>
      </c>
      <c r="Q26" s="4">
        <v>5.0584314594623896</v>
      </c>
      <c r="R26" s="4">
        <v>11.282504822343499</v>
      </c>
      <c r="S26" s="4">
        <v>13.6738105150847</v>
      </c>
      <c r="T26" s="4">
        <v>11.204214304100001</v>
      </c>
      <c r="U26" s="4">
        <v>11.7660431649829</v>
      </c>
      <c r="V26" s="4">
        <v>8.6790885247753309</v>
      </c>
      <c r="W26" s="4">
        <v>10.3383526510738</v>
      </c>
      <c r="X26" s="4">
        <v>7.9955728463736797</v>
      </c>
      <c r="Y26" s="4">
        <v>13.2762758022117</v>
      </c>
      <c r="Z26" s="4">
        <v>13.549825712084299</v>
      </c>
      <c r="AA26" s="4">
        <v>14.9746287534297</v>
      </c>
      <c r="AB26" s="4">
        <v>4.6492932231762296</v>
      </c>
      <c r="AC26" s="4">
        <v>16.7700643312122</v>
      </c>
      <c r="AD26" s="4">
        <v>9.7873580254140595</v>
      </c>
      <c r="AE26" s="4">
        <v>7.8224097018591996</v>
      </c>
      <c r="AF26" s="4">
        <v>14.4205368873961</v>
      </c>
      <c r="AG26" s="4">
        <v>18.129840875537202</v>
      </c>
      <c r="AH26" s="4">
        <v>19.029898687199399</v>
      </c>
      <c r="AI26" s="4">
        <v>15.6048415169323</v>
      </c>
      <c r="AJ26" s="4">
        <v>21.7899829325439</v>
      </c>
      <c r="AK26" s="4">
        <v>30.445391060019698</v>
      </c>
      <c r="AL26" s="4">
        <v>30.525464272437901</v>
      </c>
      <c r="AM26" s="4">
        <v>29.9872152294076</v>
      </c>
      <c r="AN26" s="4">
        <v>35.102807955578299</v>
      </c>
      <c r="AO26" s="4">
        <v>28.5901339433095</v>
      </c>
      <c r="AP26" s="4">
        <v>29.753950676269199</v>
      </c>
      <c r="AQ26" s="4">
        <v>15.344752912456901</v>
      </c>
      <c r="AR26" s="4">
        <v>29.976160504875001</v>
      </c>
      <c r="AS26" s="4">
        <v>21.952651450406801</v>
      </c>
      <c r="AT26" s="4">
        <v>24.830529885452801</v>
      </c>
      <c r="AU26" s="4">
        <v>17.403802578514998</v>
      </c>
      <c r="AV26" s="4">
        <v>18.884315977871999</v>
      </c>
      <c r="AW26" s="4">
        <v>25.061418546297201</v>
      </c>
      <c r="AX26" s="4">
        <v>14.5681473832949</v>
      </c>
      <c r="AY26" s="4">
        <v>16.815845622230899</v>
      </c>
      <c r="AZ26" s="4">
        <v>29.429927265261099</v>
      </c>
      <c r="BA26" s="4">
        <v>32.6116667066837</v>
      </c>
      <c r="BB26" s="38">
        <v>409</v>
      </c>
    </row>
    <row r="27" spans="1:54" x14ac:dyDescent="0.3">
      <c r="A27" s="31" t="s">
        <v>10</v>
      </c>
      <c r="B27" s="5" t="s">
        <v>168</v>
      </c>
      <c r="C27" s="5" t="s">
        <v>1</v>
      </c>
      <c r="D27" s="9">
        <v>24.4048947356257</v>
      </c>
      <c r="E27" s="6">
        <v>74.050564988576596</v>
      </c>
      <c r="F27" s="9">
        <v>45.370312863466701</v>
      </c>
      <c r="G27" s="3">
        <v>14.1664078856</v>
      </c>
      <c r="H27" s="4">
        <v>18.055469295200002</v>
      </c>
      <c r="I27" s="4">
        <v>18.518748546133299</v>
      </c>
      <c r="J27" s="4">
        <v>5.3703128634666699</v>
      </c>
      <c r="K27" s="4">
        <v>12.685156431733301</v>
      </c>
      <c r="L27" s="4">
        <v>10.740625726933301</v>
      </c>
      <c r="M27" s="4">
        <v>5.3703128634666699</v>
      </c>
      <c r="N27" s="4">
        <v>20</v>
      </c>
      <c r="O27" s="4">
        <v>13.148435682666699</v>
      </c>
      <c r="P27" s="4">
        <v>9.2593742730666708</v>
      </c>
      <c r="Q27" s="4">
        <v>5.3703128634666699</v>
      </c>
      <c r="R27" s="4">
        <v>12.685156431733301</v>
      </c>
      <c r="S27" s="4">
        <v>16.574217841333301</v>
      </c>
      <c r="T27" s="4">
        <v>17.592190044266701</v>
      </c>
      <c r="U27" s="4">
        <v>14.1664078856</v>
      </c>
      <c r="V27" s="4">
        <v>14.629687136533301</v>
      </c>
      <c r="W27" s="4">
        <v>16.574217841333301</v>
      </c>
      <c r="X27" s="4">
        <v>12.685156431733301</v>
      </c>
      <c r="Y27" s="4">
        <v>10.740625726933301</v>
      </c>
      <c r="Z27" s="4">
        <v>16.1109385904</v>
      </c>
      <c r="AA27" s="4">
        <v>23.425782158666699</v>
      </c>
      <c r="AB27" s="4">
        <v>7.3148435682666699</v>
      </c>
      <c r="AC27" s="4">
        <v>16.574217841333301</v>
      </c>
      <c r="AD27" s="4">
        <v>14.629687136533301</v>
      </c>
      <c r="AE27" s="4">
        <v>9.2593742730666708</v>
      </c>
      <c r="AF27" s="4">
        <v>20</v>
      </c>
      <c r="AG27" s="4">
        <v>28.796095022133301</v>
      </c>
      <c r="AH27" s="4">
        <v>19.073441498133299</v>
      </c>
      <c r="AI27" s="4">
        <v>26.388285066400002</v>
      </c>
      <c r="AJ27" s="4">
        <v>26.851564317333299</v>
      </c>
      <c r="AK27" s="4">
        <v>37.592190044266701</v>
      </c>
      <c r="AL27" s="4">
        <v>38.055469295199998</v>
      </c>
      <c r="AM27" s="4">
        <v>37.592190044266701</v>
      </c>
      <c r="AN27" s="4">
        <v>40.463279250933297</v>
      </c>
      <c r="AO27" s="4">
        <v>30.740625726933299</v>
      </c>
      <c r="AP27" s="4">
        <v>38.055469295199998</v>
      </c>
      <c r="AQ27" s="4">
        <v>24.907033612533301</v>
      </c>
      <c r="AR27" s="4">
        <v>43.425782158666699</v>
      </c>
      <c r="AS27" s="4">
        <v>30.740625726933299</v>
      </c>
      <c r="AT27" s="4">
        <v>23.425782158666699</v>
      </c>
      <c r="AU27" s="4">
        <v>24.907033612533301</v>
      </c>
      <c r="AV27" s="4">
        <v>16.1109385904</v>
      </c>
      <c r="AW27" s="4">
        <v>35.647659339466699</v>
      </c>
      <c r="AX27" s="4">
        <v>24.907033612533301</v>
      </c>
      <c r="AY27" s="4">
        <v>20</v>
      </c>
      <c r="AZ27" s="4">
        <v>35.184380088533302</v>
      </c>
      <c r="BA27" s="4">
        <v>40</v>
      </c>
      <c r="BB27" s="38">
        <v>88</v>
      </c>
    </row>
    <row r="28" spans="1:54" x14ac:dyDescent="0.3">
      <c r="A28" s="31" t="s">
        <v>10</v>
      </c>
      <c r="B28" s="5" t="s">
        <v>168</v>
      </c>
      <c r="C28" s="5" t="s">
        <v>2</v>
      </c>
      <c r="D28" s="9">
        <v>43.353753804347797</v>
      </c>
      <c r="E28" s="6">
        <v>80.668475792947703</v>
      </c>
      <c r="F28" s="10">
        <v>40.010058636363603</v>
      </c>
      <c r="G28" s="3">
        <v>7.3860563636363601</v>
      </c>
      <c r="H28" s="4">
        <v>27.365939090909102</v>
      </c>
      <c r="I28" s="4">
        <v>21.732570454545499</v>
      </c>
      <c r="J28" s="4">
        <v>5.20777</v>
      </c>
      <c r="K28" s="4">
        <v>14.772112727272701</v>
      </c>
      <c r="L28" s="4">
        <v>9.9899413636363601</v>
      </c>
      <c r="M28" s="4">
        <v>12.593826363636399</v>
      </c>
      <c r="N28" s="4">
        <v>12.593826363636399</v>
      </c>
      <c r="O28" s="4">
        <v>19.128685454545501</v>
      </c>
      <c r="P28" s="4">
        <v>19.128685454545501</v>
      </c>
      <c r="Q28" s="4">
        <v>7.811655</v>
      </c>
      <c r="R28" s="4">
        <v>12.593826363636399</v>
      </c>
      <c r="S28" s="4">
        <v>23.910856818181799</v>
      </c>
      <c r="T28" s="4">
        <v>14.3465140909091</v>
      </c>
      <c r="U28" s="4">
        <v>14.772112727272701</v>
      </c>
      <c r="V28" s="4">
        <v>9.5643427272727308</v>
      </c>
      <c r="W28" s="4">
        <v>12.168227727272701</v>
      </c>
      <c r="X28" s="4">
        <v>9.5643427272727308</v>
      </c>
      <c r="Y28" s="4">
        <v>21.3069718181818</v>
      </c>
      <c r="Z28" s="4">
        <v>19.5542840909091</v>
      </c>
      <c r="AA28" s="4">
        <v>21.732570454545499</v>
      </c>
      <c r="AB28" s="4">
        <v>7.811655</v>
      </c>
      <c r="AC28" s="4">
        <v>24.336455454545501</v>
      </c>
      <c r="AD28" s="4">
        <v>15.197711363636399</v>
      </c>
      <c r="AE28" s="4">
        <v>14.3465140909091</v>
      </c>
      <c r="AF28" s="4">
        <v>19.128685454545501</v>
      </c>
      <c r="AG28" s="4">
        <v>16.950399090909102</v>
      </c>
      <c r="AH28" s="4">
        <v>18.2774881818182</v>
      </c>
      <c r="AI28" s="4">
        <v>11.317030454545501</v>
      </c>
      <c r="AJ28" s="4">
        <v>20.881373181818201</v>
      </c>
      <c r="AK28" s="4">
        <v>32.198403636363601</v>
      </c>
      <c r="AL28" s="4">
        <v>34.802288636363599</v>
      </c>
      <c r="AM28" s="4">
        <v>29.594518636363599</v>
      </c>
      <c r="AN28" s="4">
        <v>36.980575000000002</v>
      </c>
      <c r="AO28" s="4">
        <v>32.624002272727303</v>
      </c>
      <c r="AP28" s="4">
        <v>36.129377727272697</v>
      </c>
      <c r="AQ28" s="4">
        <v>14.3465140909091</v>
      </c>
      <c r="AR28" s="4">
        <v>27.841830909090898</v>
      </c>
      <c r="AS28" s="4">
        <v>22.208462272727299</v>
      </c>
      <c r="AT28" s="4">
        <v>23.059659545454501</v>
      </c>
      <c r="AU28" s="4">
        <v>14.3465140909091</v>
      </c>
      <c r="AV28" s="4">
        <v>19.128685454545501</v>
      </c>
      <c r="AW28" s="4">
        <v>24.812347272727301</v>
      </c>
      <c r="AX28" s="4">
        <v>13.920915454545501</v>
      </c>
      <c r="AY28" s="4">
        <v>14.3465140909091</v>
      </c>
      <c r="AZ28" s="4">
        <v>29.16892</v>
      </c>
      <c r="BA28" s="4">
        <v>30.4457159090909</v>
      </c>
      <c r="BB28" s="38">
        <v>50</v>
      </c>
    </row>
    <row r="29" spans="1:54" x14ac:dyDescent="0.3">
      <c r="A29" s="31" t="s">
        <v>10</v>
      </c>
      <c r="B29" s="5" t="s">
        <v>168</v>
      </c>
      <c r="C29" s="5" t="s">
        <v>3</v>
      </c>
      <c r="D29" s="9">
        <v>50.3264939095546</v>
      </c>
      <c r="E29" s="6">
        <v>69.6183969280046</v>
      </c>
      <c r="F29" s="10">
        <v>32.589376573157899</v>
      </c>
      <c r="G29" s="3">
        <v>5.64157791276316</v>
      </c>
      <c r="H29" s="4">
        <v>16.208194828684199</v>
      </c>
      <c r="I29" s="4">
        <v>6.3004545171052602</v>
      </c>
      <c r="J29" s="4">
        <v>5.64157791276316</v>
      </c>
      <c r="K29" s="4">
        <v>2.52018180684211</v>
      </c>
      <c r="L29" s="4">
        <v>11.2831558255263</v>
      </c>
      <c r="M29" s="4">
        <v>12.5432467289474</v>
      </c>
      <c r="N29" s="4">
        <v>6.9016688161842099</v>
      </c>
      <c r="O29" s="4">
        <v>11.884370124605301</v>
      </c>
      <c r="P29" s="4">
        <v>10.080727227368399</v>
      </c>
      <c r="Q29" s="4">
        <v>4.3814870093421101</v>
      </c>
      <c r="R29" s="4">
        <v>13.8033376323684</v>
      </c>
      <c r="S29" s="4">
        <v>6.2427922118421098</v>
      </c>
      <c r="T29" s="4">
        <v>3.7802727102631599</v>
      </c>
      <c r="U29" s="4">
        <v>13.8033376323684</v>
      </c>
      <c r="V29" s="4">
        <v>5.0403636136842103</v>
      </c>
      <c r="W29" s="4">
        <v>6.9016688161842099</v>
      </c>
      <c r="X29" s="4">
        <v>4.3814870093421101</v>
      </c>
      <c r="Y29" s="4">
        <v>13.8033376323684</v>
      </c>
      <c r="Z29" s="4">
        <v>13.8033376323684</v>
      </c>
      <c r="AA29" s="4">
        <v>7.5605454205263198</v>
      </c>
      <c r="AB29" s="4">
        <v>0</v>
      </c>
      <c r="AC29" s="4">
        <v>18.184824641710499</v>
      </c>
      <c r="AD29" s="4">
        <v>5.0403636136842103</v>
      </c>
      <c r="AE29" s="4">
        <v>1.2600909034210499</v>
      </c>
      <c r="AF29" s="4">
        <v>10.0230649221053</v>
      </c>
      <c r="AG29" s="4">
        <v>16.982396043552601</v>
      </c>
      <c r="AH29" s="4">
        <v>26.774811744605302</v>
      </c>
      <c r="AI29" s="4">
        <v>9.3641883177631602</v>
      </c>
      <c r="AJ29" s="4">
        <v>19.9884675389474</v>
      </c>
      <c r="AK29" s="4">
        <v>26.890136355131599</v>
      </c>
      <c r="AL29" s="4">
        <v>31.872837663552598</v>
      </c>
      <c r="AM29" s="4">
        <v>33.791805171315801</v>
      </c>
      <c r="AN29" s="4">
        <v>42.497116884736798</v>
      </c>
      <c r="AO29" s="4">
        <v>34.393019470394698</v>
      </c>
      <c r="AP29" s="4">
        <v>27.5490129594737</v>
      </c>
      <c r="AQ29" s="4">
        <v>10.624279221184199</v>
      </c>
      <c r="AR29" s="4">
        <v>25.630045451710501</v>
      </c>
      <c r="AS29" s="4">
        <v>19.9884675389474</v>
      </c>
      <c r="AT29" s="4">
        <v>28.809103862894698</v>
      </c>
      <c r="AU29" s="4">
        <v>20.589681838026301</v>
      </c>
      <c r="AV29" s="4">
        <v>25.0288311526316</v>
      </c>
      <c r="AW29" s="4">
        <v>25.687707756973701</v>
      </c>
      <c r="AX29" s="4">
        <v>10.080727227368399</v>
      </c>
      <c r="AY29" s="4">
        <v>17.525948037368401</v>
      </c>
      <c r="AZ29" s="4">
        <v>34.994233769473702</v>
      </c>
      <c r="BA29" s="4">
        <v>39.976935077894701</v>
      </c>
      <c r="BB29" s="38">
        <v>69</v>
      </c>
    </row>
    <row r="30" spans="1:54" x14ac:dyDescent="0.3">
      <c r="A30" s="31" t="s">
        <v>10</v>
      </c>
      <c r="B30" s="5" t="s">
        <v>168</v>
      </c>
      <c r="C30" s="5" t="s">
        <v>4</v>
      </c>
      <c r="D30" s="9">
        <v>88.3846371394785</v>
      </c>
      <c r="E30" s="6">
        <v>71.894876129148102</v>
      </c>
      <c r="F30" s="10">
        <v>12.8600565712894</v>
      </c>
      <c r="G30" s="3">
        <v>6.1269820573763099</v>
      </c>
      <c r="H30" s="4">
        <v>3.91262582854573</v>
      </c>
      <c r="I30" s="4">
        <v>8.3713402286806602</v>
      </c>
      <c r="J30" s="4">
        <v>1.1221790856521701</v>
      </c>
      <c r="K30" s="4">
        <v>1.6682676572413799</v>
      </c>
      <c r="L30" s="4">
        <v>5.0348049141978999</v>
      </c>
      <c r="M30" s="4">
        <v>0</v>
      </c>
      <c r="N30" s="4">
        <v>6.1269820573763099</v>
      </c>
      <c r="O30" s="4">
        <v>9.4935193143328291</v>
      </c>
      <c r="P30" s="4">
        <v>5.0348049141978999</v>
      </c>
      <c r="Q30" s="4">
        <v>1.6682676572413799</v>
      </c>
      <c r="R30" s="4">
        <v>6.1269820573763099</v>
      </c>
      <c r="S30" s="4">
        <v>2.79044674289355</v>
      </c>
      <c r="T30" s="4">
        <v>3.3365353144827599</v>
      </c>
      <c r="U30" s="4">
        <v>3.3365353144827599</v>
      </c>
      <c r="V30" s="4">
        <v>3.3365353144827599</v>
      </c>
      <c r="W30" s="4">
        <v>2.79044674289355</v>
      </c>
      <c r="X30" s="4">
        <v>2.2443581713043499</v>
      </c>
      <c r="Y30" s="4">
        <v>7.8252516570914503</v>
      </c>
      <c r="Z30" s="4">
        <v>2.79044674289355</v>
      </c>
      <c r="AA30" s="4">
        <v>3.3365353144827599</v>
      </c>
      <c r="AB30" s="4">
        <v>0</v>
      </c>
      <c r="AC30" s="4">
        <v>5.5808934857871098</v>
      </c>
      <c r="AD30" s="4">
        <v>0</v>
      </c>
      <c r="AE30" s="4">
        <v>3.91262582854573</v>
      </c>
      <c r="AF30" s="4">
        <v>5.5808934857871098</v>
      </c>
      <c r="AG30" s="4">
        <v>11.1617869715742</v>
      </c>
      <c r="AH30" s="4">
        <v>13.9822356569415</v>
      </c>
      <c r="AI30" s="4">
        <v>8.9474307427436308</v>
      </c>
      <c r="AJ30" s="4">
        <v>16.772682399835102</v>
      </c>
      <c r="AK30" s="4">
        <v>24.051845485337299</v>
      </c>
      <c r="AL30" s="4">
        <v>13.4061451428786</v>
      </c>
      <c r="AM30" s="4">
        <v>16.742680457361299</v>
      </c>
      <c r="AN30" s="4">
        <v>22.3235739431484</v>
      </c>
      <c r="AO30" s="4">
        <v>19.533127200254899</v>
      </c>
      <c r="AP30" s="4">
        <v>12.830054628815599</v>
      </c>
      <c r="AQ30" s="4">
        <v>9.5235212568065997</v>
      </c>
      <c r="AR30" s="4">
        <v>15.650503314182901</v>
      </c>
      <c r="AS30" s="4">
        <v>12.283966057226399</v>
      </c>
      <c r="AT30" s="4">
        <v>22.899664457211401</v>
      </c>
      <c r="AU30" s="4">
        <v>11.737877485637201</v>
      </c>
      <c r="AV30" s="4">
        <v>16.772682399835102</v>
      </c>
      <c r="AW30" s="4">
        <v>8.9474307427436308</v>
      </c>
      <c r="AX30" s="4">
        <v>5.0348049141978999</v>
      </c>
      <c r="AY30" s="4">
        <v>13.4361470853523</v>
      </c>
      <c r="AZ30" s="4">
        <v>19.563129142728599</v>
      </c>
      <c r="BA30" s="4">
        <v>21.2013948574963</v>
      </c>
      <c r="BB30" s="38">
        <v>78</v>
      </c>
    </row>
    <row r="31" spans="1:54" x14ac:dyDescent="0.3">
      <c r="A31" s="31" t="s">
        <v>10</v>
      </c>
      <c r="B31" s="5" t="s">
        <v>168</v>
      </c>
      <c r="C31" s="5" t="s">
        <v>5</v>
      </c>
      <c r="D31" s="9">
        <v>83.655666295091194</v>
      </c>
      <c r="E31" s="6">
        <v>72.455791072541302</v>
      </c>
      <c r="F31" s="10">
        <v>14.2983145492174</v>
      </c>
      <c r="G31" s="3">
        <v>4.1754364754087003</v>
      </c>
      <c r="H31" s="4">
        <v>10.333353483617399</v>
      </c>
      <c r="I31" s="4">
        <v>6.1579170082086998</v>
      </c>
      <c r="J31" s="4">
        <v>4.1754364754087003</v>
      </c>
      <c r="K31" s="4">
        <v>2.1929559426087</v>
      </c>
      <c r="L31" s="4">
        <v>4.1754364754087003</v>
      </c>
      <c r="M31" s="4">
        <v>2.1929559426087</v>
      </c>
      <c r="N31" s="4">
        <v>2.1929559426087</v>
      </c>
      <c r="O31" s="4">
        <v>4.1754364754087003</v>
      </c>
      <c r="P31" s="4">
        <v>2.1929559426087</v>
      </c>
      <c r="Q31" s="4">
        <v>2.1929559426087</v>
      </c>
      <c r="R31" s="4">
        <v>4.1754364754087003</v>
      </c>
      <c r="S31" s="4">
        <v>6.3683924180173896</v>
      </c>
      <c r="T31" s="4">
        <v>8.5613483606260896</v>
      </c>
      <c r="U31" s="4">
        <v>2.1929559426087</v>
      </c>
      <c r="V31" s="4">
        <v>2.1929559426087</v>
      </c>
      <c r="W31" s="4">
        <v>2.1929559426087</v>
      </c>
      <c r="X31" s="4">
        <v>4.3859118852173902</v>
      </c>
      <c r="Y31" s="4">
        <v>4.3859118852173902</v>
      </c>
      <c r="Z31" s="4">
        <v>2.1929559426087</v>
      </c>
      <c r="AA31" s="4">
        <v>2.1929559426087</v>
      </c>
      <c r="AB31" s="4">
        <v>2.1929559426087</v>
      </c>
      <c r="AC31" s="4">
        <v>8.35087295081739</v>
      </c>
      <c r="AD31" s="4">
        <v>2.1929559426087</v>
      </c>
      <c r="AE31" s="4">
        <v>2.1929559426087</v>
      </c>
      <c r="AF31" s="4">
        <v>6.1579170082086998</v>
      </c>
      <c r="AG31" s="4">
        <v>2.1929559426087</v>
      </c>
      <c r="AH31" s="4">
        <v>16.4912704918261</v>
      </c>
      <c r="AI31" s="4">
        <v>16.701745901634801</v>
      </c>
      <c r="AJ31" s="4">
        <v>23.070138319652202</v>
      </c>
      <c r="AK31" s="4">
        <v>23.070138319652202</v>
      </c>
      <c r="AL31" s="4">
        <v>16.701745901634801</v>
      </c>
      <c r="AM31" s="4">
        <v>20.8771823770435</v>
      </c>
      <c r="AN31" s="4">
        <v>18.8947018442435</v>
      </c>
      <c r="AO31" s="4">
        <v>14.719265368834799</v>
      </c>
      <c r="AP31" s="4">
        <v>20.8771823770435</v>
      </c>
      <c r="AQ31" s="4">
        <v>8.1403975410086904</v>
      </c>
      <c r="AR31" s="4">
        <v>23.070138319652202</v>
      </c>
      <c r="AS31" s="4">
        <v>14.5087899590261</v>
      </c>
      <c r="AT31" s="4">
        <v>31.421011270469599</v>
      </c>
      <c r="AU31" s="4">
        <v>8.35087295081739</v>
      </c>
      <c r="AV31" s="4">
        <v>16.701745901634801</v>
      </c>
      <c r="AW31" s="4">
        <v>14.2983145492174</v>
      </c>
      <c r="AX31" s="4">
        <v>8.1403975410086904</v>
      </c>
      <c r="AY31" s="4">
        <v>18.4737510246261</v>
      </c>
      <c r="AZ31" s="4">
        <v>22.649187500034799</v>
      </c>
      <c r="BA31" s="4">
        <v>22.8596629098435</v>
      </c>
      <c r="BB31" s="38">
        <v>50</v>
      </c>
    </row>
    <row r="32" spans="1:54" x14ac:dyDescent="0.3">
      <c r="A32" s="31" t="s">
        <v>10</v>
      </c>
      <c r="B32" s="5" t="s">
        <v>168</v>
      </c>
      <c r="C32" s="5" t="s">
        <v>6</v>
      </c>
      <c r="D32" s="9">
        <v>101.428386519928</v>
      </c>
      <c r="E32" s="8">
        <v>74.870171456363707</v>
      </c>
      <c r="F32" s="8">
        <v>15.4842949735652</v>
      </c>
      <c r="G32" s="3">
        <v>6.2658879440000002</v>
      </c>
      <c r="H32" s="4">
        <v>3.8710737433913001</v>
      </c>
      <c r="I32" s="4">
        <v>3.1329439720000001</v>
      </c>
      <c r="J32" s="4">
        <v>6.2658879440000002</v>
      </c>
      <c r="K32" s="4">
        <v>3.1329439720000001</v>
      </c>
      <c r="L32" s="4">
        <v>4.6994159580000003</v>
      </c>
      <c r="M32" s="4">
        <v>4.6994159580000003</v>
      </c>
      <c r="N32" s="4">
        <v>4.6994159580000003</v>
      </c>
      <c r="O32" s="4">
        <v>7.83235993</v>
      </c>
      <c r="P32" s="4">
        <v>3.1329439720000001</v>
      </c>
      <c r="Q32" s="4">
        <v>1.566471986</v>
      </c>
      <c r="R32" s="4">
        <v>8.5704897013913008</v>
      </c>
      <c r="S32" s="4">
        <v>1.566471986</v>
      </c>
      <c r="T32" s="4">
        <v>7.83235993</v>
      </c>
      <c r="U32" s="4">
        <v>4.6994159580000003</v>
      </c>
      <c r="V32" s="4">
        <v>7.0040177153913001</v>
      </c>
      <c r="W32" s="4">
        <v>5.4375457293913003</v>
      </c>
      <c r="X32" s="4">
        <v>6.2658879440000002</v>
      </c>
      <c r="Y32" s="4">
        <v>7.0040177153913001</v>
      </c>
      <c r="Z32" s="4">
        <v>4.6994159580000003</v>
      </c>
      <c r="AA32" s="4">
        <v>1.566471986</v>
      </c>
      <c r="AB32" s="4">
        <v>4.6994159580000003</v>
      </c>
      <c r="AC32" s="4">
        <v>10.046749244173901</v>
      </c>
      <c r="AD32" s="4">
        <v>4.6994159580000003</v>
      </c>
      <c r="AE32" s="4">
        <v>4.6994159580000003</v>
      </c>
      <c r="AF32" s="4">
        <v>5.4375457293913003</v>
      </c>
      <c r="AG32" s="4">
        <v>10.136961687391301</v>
      </c>
      <c r="AH32" s="4">
        <v>10.046749244173901</v>
      </c>
      <c r="AI32" s="4">
        <v>15.5745074167826</v>
      </c>
      <c r="AJ32" s="4">
        <v>14.7461652021739</v>
      </c>
      <c r="AK32" s="4">
        <v>17.050766959565198</v>
      </c>
      <c r="AL32" s="4">
        <v>18.617238945565202</v>
      </c>
      <c r="AM32" s="4">
        <v>15.4842949735652</v>
      </c>
      <c r="AN32" s="4">
        <v>20.093498488347802</v>
      </c>
      <c r="AO32" s="4">
        <v>11.613221230173901</v>
      </c>
      <c r="AP32" s="4">
        <v>5.4375457293913003</v>
      </c>
      <c r="AQ32" s="4">
        <v>9.3086194727826097</v>
      </c>
      <c r="AR32" s="4">
        <v>23.316654903565201</v>
      </c>
      <c r="AS32" s="4">
        <v>10.046749244173901</v>
      </c>
      <c r="AT32" s="4">
        <v>17.788896730956498</v>
      </c>
      <c r="AU32" s="4">
        <v>7.0040177153913001</v>
      </c>
      <c r="AV32" s="4">
        <v>14.7461652021739</v>
      </c>
      <c r="AW32" s="4">
        <v>17.879109174173902</v>
      </c>
      <c r="AX32" s="4">
        <v>5.4375457293913003</v>
      </c>
      <c r="AY32" s="4">
        <v>13.9178229875652</v>
      </c>
      <c r="AZ32" s="4">
        <v>9.3086194727826097</v>
      </c>
      <c r="BA32" s="4">
        <v>15.4842949735652</v>
      </c>
      <c r="BB32" s="38">
        <v>53</v>
      </c>
    </row>
    <row r="33" spans="1:54" x14ac:dyDescent="0.3">
      <c r="A33" s="31" t="s">
        <v>10</v>
      </c>
      <c r="B33" s="5" t="s">
        <v>168</v>
      </c>
      <c r="C33" s="5" t="s">
        <v>7</v>
      </c>
      <c r="D33" s="9">
        <v>66.576686148993005</v>
      </c>
      <c r="E33" s="8">
        <v>66.7586449862103</v>
      </c>
      <c r="F33" s="8">
        <v>19.5499431011818</v>
      </c>
      <c r="G33" s="3">
        <v>0</v>
      </c>
      <c r="H33" s="4">
        <v>0</v>
      </c>
      <c r="I33" s="4">
        <v>5.0262858427272699</v>
      </c>
      <c r="J33" s="4">
        <v>4.4710855729999999</v>
      </c>
      <c r="K33" s="4">
        <v>4.4710855729999999</v>
      </c>
      <c r="L33" s="4">
        <v>0</v>
      </c>
      <c r="M33" s="4">
        <v>5.0262858427272699</v>
      </c>
      <c r="N33" s="4">
        <v>4.4710855729999999</v>
      </c>
      <c r="O33" s="4">
        <v>14.523657258454501</v>
      </c>
      <c r="P33" s="4">
        <v>5.0262858427272699</v>
      </c>
      <c r="Q33" s="4">
        <v>5.0262858427272699</v>
      </c>
      <c r="R33" s="4">
        <v>9.4973714157272706</v>
      </c>
      <c r="S33" s="4">
        <v>9.4973714157272706</v>
      </c>
      <c r="T33" s="4">
        <v>5.0262858427272699</v>
      </c>
      <c r="U33" s="4">
        <v>13.968456988727301</v>
      </c>
      <c r="V33" s="4">
        <v>0</v>
      </c>
      <c r="W33" s="4">
        <v>10.052571685454501</v>
      </c>
      <c r="X33" s="4">
        <v>0</v>
      </c>
      <c r="Y33" s="4">
        <v>5.0262858427272699</v>
      </c>
      <c r="Z33" s="4">
        <v>9.4973714157272706</v>
      </c>
      <c r="AA33" s="4">
        <v>4.4710855729999999</v>
      </c>
      <c r="AB33" s="4">
        <v>0</v>
      </c>
      <c r="AC33" s="4">
        <v>5.0262858427272699</v>
      </c>
      <c r="AD33" s="4">
        <v>0</v>
      </c>
      <c r="AE33" s="4">
        <v>5.0262858427272699</v>
      </c>
      <c r="AF33" s="4">
        <v>5.0262858427272699</v>
      </c>
      <c r="AG33" s="4">
        <v>0</v>
      </c>
      <c r="AH33" s="4">
        <v>9.4973714157272706</v>
      </c>
      <c r="AI33" s="4">
        <v>14.523657258454501</v>
      </c>
      <c r="AJ33" s="4">
        <v>15.0788575281818</v>
      </c>
      <c r="AK33" s="4">
        <v>24.0210286741818</v>
      </c>
      <c r="AL33" s="4">
        <v>18.994742831454499</v>
      </c>
      <c r="AM33" s="4">
        <v>28.492114247181799</v>
      </c>
      <c r="AN33" s="4">
        <v>19.5499431011818</v>
      </c>
      <c r="AO33" s="4">
        <v>18.994742831454499</v>
      </c>
      <c r="AP33" s="4">
        <v>14.523657258454501</v>
      </c>
      <c r="AQ33" s="4">
        <v>4.4710855729999999</v>
      </c>
      <c r="AR33" s="4">
        <v>29.0473145169091</v>
      </c>
      <c r="AS33" s="4">
        <v>14.523657258454501</v>
      </c>
      <c r="AT33" s="4">
        <v>37.989485662909097</v>
      </c>
      <c r="AU33" s="4">
        <v>4.4710855729999999</v>
      </c>
      <c r="AV33" s="4">
        <v>29.0473145169091</v>
      </c>
      <c r="AW33" s="4">
        <v>14.523657258454501</v>
      </c>
      <c r="AX33" s="4">
        <v>13.413256719</v>
      </c>
      <c r="AY33" s="4">
        <v>19.5499431011818</v>
      </c>
      <c r="AZ33" s="4">
        <v>14.523657258454501</v>
      </c>
      <c r="BA33" s="4">
        <v>18.439542561727301</v>
      </c>
      <c r="BB33" s="38">
        <v>21</v>
      </c>
    </row>
    <row r="34" spans="1:54" x14ac:dyDescent="0.3">
      <c r="A34" s="31" t="s">
        <v>10</v>
      </c>
      <c r="B34" s="5" t="s">
        <v>8</v>
      </c>
      <c r="C34" s="5" t="s">
        <v>168</v>
      </c>
      <c r="D34" s="9">
        <v>47.786571329013903</v>
      </c>
      <c r="E34" s="8">
        <v>77.602469123856906</v>
      </c>
      <c r="F34" s="8">
        <v>37.452096646664202</v>
      </c>
      <c r="G34" s="3">
        <v>6.5413150860146203</v>
      </c>
      <c r="H34" s="4">
        <v>11.8216528247622</v>
      </c>
      <c r="I34" s="4">
        <v>16.359631606890801</v>
      </c>
      <c r="J34" s="4">
        <v>2.9062303118303898</v>
      </c>
      <c r="K34" s="4">
        <v>7.3691487174471497</v>
      </c>
      <c r="L34" s="4">
        <v>7.1909538768106902</v>
      </c>
      <c r="M34" s="4">
        <v>5.9699358268460196</v>
      </c>
      <c r="N34" s="4">
        <v>10.193456130919399</v>
      </c>
      <c r="O34" s="4">
        <v>15.057233442073899</v>
      </c>
      <c r="P34" s="4">
        <v>12.9653668624834</v>
      </c>
      <c r="Q34" s="4">
        <v>2.67516631025345</v>
      </c>
      <c r="R34" s="4">
        <v>10.4531351315789</v>
      </c>
      <c r="S34" s="4">
        <v>13.9082795599557</v>
      </c>
      <c r="T34" s="4">
        <v>8.8107634182620007</v>
      </c>
      <c r="U34" s="4">
        <v>9.6864007158824901</v>
      </c>
      <c r="V34" s="4">
        <v>10.0826350622373</v>
      </c>
      <c r="W34" s="4">
        <v>11.1162438215676</v>
      </c>
      <c r="X34" s="4">
        <v>6.9636502712078103</v>
      </c>
      <c r="Y34" s="4">
        <v>13.665542686279901</v>
      </c>
      <c r="Z34" s="4">
        <v>11.6994917051094</v>
      </c>
      <c r="AA34" s="4">
        <v>14.5593402789852</v>
      </c>
      <c r="AB34" s="4">
        <v>2.3054285561844301</v>
      </c>
      <c r="AC34" s="4">
        <v>17.780361182843301</v>
      </c>
      <c r="AD34" s="4">
        <v>7.8242465141091904</v>
      </c>
      <c r="AE34" s="4">
        <v>8.2913417774682898</v>
      </c>
      <c r="AF34" s="4">
        <v>14.982935380834601</v>
      </c>
      <c r="AG34" s="4">
        <v>18.359964157006999</v>
      </c>
      <c r="AH34" s="4">
        <v>14.551001077394201</v>
      </c>
      <c r="AI34" s="4">
        <v>12.614223365408</v>
      </c>
      <c r="AJ34" s="4">
        <v>20.827506685663</v>
      </c>
      <c r="AK34" s="4">
        <v>30.730965060224499</v>
      </c>
      <c r="AL34" s="4">
        <v>32.681696917059</v>
      </c>
      <c r="AM34" s="4">
        <v>33.083977750830101</v>
      </c>
      <c r="AN34" s="4">
        <v>41.481452398322801</v>
      </c>
      <c r="AO34" s="4">
        <v>30.8262488156629</v>
      </c>
      <c r="AP34" s="4">
        <v>37.120030252149199</v>
      </c>
      <c r="AQ34" s="4">
        <v>12.0031693230376</v>
      </c>
      <c r="AR34" s="4">
        <v>30.9081770361609</v>
      </c>
      <c r="AS34" s="4">
        <v>26.4944838997673</v>
      </c>
      <c r="AT34" s="4">
        <v>27.810017270612398</v>
      </c>
      <c r="AU34" s="4">
        <v>13.3135264889606</v>
      </c>
      <c r="AV34" s="4">
        <v>17.788158172372199</v>
      </c>
      <c r="AW34" s="4">
        <v>27.7449244462093</v>
      </c>
      <c r="AX34" s="4">
        <v>15.035042226502499</v>
      </c>
      <c r="AY34" s="4">
        <v>17.180159730892701</v>
      </c>
      <c r="AZ34" s="4">
        <v>29.591985746142299</v>
      </c>
      <c r="BA34" s="4">
        <v>34.340976024731901</v>
      </c>
      <c r="BB34" s="38">
        <v>209</v>
      </c>
    </row>
    <row r="35" spans="1:54" x14ac:dyDescent="0.3">
      <c r="A35" s="31" t="s">
        <v>10</v>
      </c>
      <c r="B35" s="5" t="s">
        <v>8</v>
      </c>
      <c r="C35" s="5" t="s">
        <v>1</v>
      </c>
      <c r="D35" s="9">
        <v>29.376579310344798</v>
      </c>
      <c r="E35" s="8">
        <v>72.548835339723595</v>
      </c>
      <c r="F35" s="8">
        <v>44</v>
      </c>
      <c r="G35" s="3">
        <v>8</v>
      </c>
      <c r="H35" s="4">
        <v>16</v>
      </c>
      <c r="I35" s="4">
        <v>24</v>
      </c>
      <c r="J35" s="4">
        <v>4</v>
      </c>
      <c r="K35" s="4">
        <v>12</v>
      </c>
      <c r="L35" s="4">
        <v>8</v>
      </c>
      <c r="M35" s="4">
        <v>4</v>
      </c>
      <c r="N35" s="4">
        <v>20</v>
      </c>
      <c r="O35" s="4">
        <v>20</v>
      </c>
      <c r="P35" s="4">
        <v>12</v>
      </c>
      <c r="Q35" s="4">
        <v>4</v>
      </c>
      <c r="R35" s="4">
        <v>12</v>
      </c>
      <c r="S35" s="4">
        <v>20</v>
      </c>
      <c r="T35" s="4">
        <v>8</v>
      </c>
      <c r="U35" s="4">
        <v>8</v>
      </c>
      <c r="V35" s="4">
        <v>16</v>
      </c>
      <c r="W35" s="4">
        <v>20</v>
      </c>
      <c r="X35" s="4">
        <v>12</v>
      </c>
      <c r="Y35" s="4">
        <v>8</v>
      </c>
      <c r="Z35" s="4">
        <v>12</v>
      </c>
      <c r="AA35" s="4">
        <v>20</v>
      </c>
      <c r="AB35" s="4">
        <v>8</v>
      </c>
      <c r="AC35" s="4">
        <v>20</v>
      </c>
      <c r="AD35" s="4">
        <v>16</v>
      </c>
      <c r="AE35" s="4">
        <v>12</v>
      </c>
      <c r="AF35" s="4">
        <v>20</v>
      </c>
      <c r="AG35" s="4">
        <v>24</v>
      </c>
      <c r="AH35" s="4">
        <v>4</v>
      </c>
      <c r="AI35" s="4">
        <v>12</v>
      </c>
      <c r="AJ35" s="4">
        <v>20</v>
      </c>
      <c r="AK35" s="4">
        <v>28</v>
      </c>
      <c r="AL35" s="4">
        <v>36</v>
      </c>
      <c r="AM35" s="4">
        <v>28</v>
      </c>
      <c r="AN35" s="4">
        <v>48</v>
      </c>
      <c r="AO35" s="4">
        <v>28</v>
      </c>
      <c r="AP35" s="4">
        <v>36</v>
      </c>
      <c r="AQ35" s="4">
        <v>16</v>
      </c>
      <c r="AR35" s="4">
        <v>40</v>
      </c>
      <c r="AS35" s="4">
        <v>28</v>
      </c>
      <c r="AT35" s="4">
        <v>20</v>
      </c>
      <c r="AU35" s="4">
        <v>16</v>
      </c>
      <c r="AV35" s="4">
        <v>12</v>
      </c>
      <c r="AW35" s="4">
        <v>24</v>
      </c>
      <c r="AX35" s="4">
        <v>16</v>
      </c>
      <c r="AY35" s="4">
        <v>20</v>
      </c>
      <c r="AZ35" s="4">
        <v>16</v>
      </c>
      <c r="BA35" s="4">
        <v>40</v>
      </c>
      <c r="BB35" s="38">
        <v>54</v>
      </c>
    </row>
    <row r="36" spans="1:54" x14ac:dyDescent="0.3">
      <c r="A36" s="31" t="s">
        <v>10</v>
      </c>
      <c r="B36" s="5" t="s">
        <v>8</v>
      </c>
      <c r="C36" s="5" t="s">
        <v>2</v>
      </c>
      <c r="D36" s="9">
        <v>36.466666666666697</v>
      </c>
      <c r="E36" s="8">
        <v>83.038434104103501</v>
      </c>
      <c r="F36" s="8">
        <v>45.454545454545503</v>
      </c>
      <c r="G36" s="3">
        <v>4.5454545454545503</v>
      </c>
      <c r="H36" s="4">
        <v>13.636363636363599</v>
      </c>
      <c r="I36" s="4">
        <v>18.181818181818201</v>
      </c>
      <c r="J36" s="4">
        <v>0</v>
      </c>
      <c r="K36" s="4">
        <v>9.0909090909090899</v>
      </c>
      <c r="L36" s="4">
        <v>4.5454545454545503</v>
      </c>
      <c r="M36" s="4">
        <v>4.5454545454545503</v>
      </c>
      <c r="N36" s="4">
        <v>4.5454545454545503</v>
      </c>
      <c r="O36" s="4">
        <v>18.181818181818201</v>
      </c>
      <c r="P36" s="4">
        <v>18.181818181818201</v>
      </c>
      <c r="Q36" s="4">
        <v>0</v>
      </c>
      <c r="R36" s="4">
        <v>4.5454545454545503</v>
      </c>
      <c r="S36" s="4">
        <v>22.727272727272702</v>
      </c>
      <c r="T36" s="4">
        <v>13.636363636363599</v>
      </c>
      <c r="U36" s="4">
        <v>9.0909090909090899</v>
      </c>
      <c r="V36" s="4">
        <v>9.0909090909090899</v>
      </c>
      <c r="W36" s="4">
        <v>9.0909090909090899</v>
      </c>
      <c r="X36" s="4">
        <v>9.0909090909090899</v>
      </c>
      <c r="Y36" s="4">
        <v>22.727272727272702</v>
      </c>
      <c r="Z36" s="4">
        <v>13.636363636363599</v>
      </c>
      <c r="AA36" s="4">
        <v>18.181818181818201</v>
      </c>
      <c r="AB36" s="4">
        <v>0</v>
      </c>
      <c r="AC36" s="4">
        <v>18.181818181818201</v>
      </c>
      <c r="AD36" s="4">
        <v>4.5454545454545503</v>
      </c>
      <c r="AE36" s="4">
        <v>13.636363636363599</v>
      </c>
      <c r="AF36" s="4">
        <v>18.181818181818201</v>
      </c>
      <c r="AG36" s="4">
        <v>13.636363636363599</v>
      </c>
      <c r="AH36" s="4">
        <v>27.272727272727298</v>
      </c>
      <c r="AI36" s="4">
        <v>18.181818181818201</v>
      </c>
      <c r="AJ36" s="4">
        <v>27.272727272727298</v>
      </c>
      <c r="AK36" s="4">
        <v>45.454545454545503</v>
      </c>
      <c r="AL36" s="4">
        <v>45.454545454545503</v>
      </c>
      <c r="AM36" s="4">
        <v>45.454545454545503</v>
      </c>
      <c r="AN36" s="4">
        <v>50</v>
      </c>
      <c r="AO36" s="4">
        <v>40.909090909090899</v>
      </c>
      <c r="AP36" s="4">
        <v>59.090909090909101</v>
      </c>
      <c r="AQ36" s="4">
        <v>13.636363636363599</v>
      </c>
      <c r="AR36" s="4">
        <v>36.363636363636402</v>
      </c>
      <c r="AS36" s="4">
        <v>40.909090909090899</v>
      </c>
      <c r="AT36" s="4">
        <v>31.818181818181799</v>
      </c>
      <c r="AU36" s="4">
        <v>13.636363636363599</v>
      </c>
      <c r="AV36" s="4">
        <v>18.181818181818201</v>
      </c>
      <c r="AW36" s="4">
        <v>40.909090909090899</v>
      </c>
      <c r="AX36" s="4">
        <v>18.181818181818201</v>
      </c>
      <c r="AY36" s="4">
        <v>13.636363636363599</v>
      </c>
      <c r="AZ36" s="4">
        <v>50</v>
      </c>
      <c r="BA36" s="4">
        <v>36.363636363636402</v>
      </c>
      <c r="BB36" s="38">
        <v>27</v>
      </c>
    </row>
    <row r="37" spans="1:54" x14ac:dyDescent="0.3">
      <c r="A37" s="31" t="s">
        <v>10</v>
      </c>
      <c r="B37" s="5" t="s">
        <v>8</v>
      </c>
      <c r="C37" s="5" t="s">
        <v>3</v>
      </c>
      <c r="D37" s="9">
        <v>36.456410256410301</v>
      </c>
      <c r="E37" s="8">
        <v>69.771917118233006</v>
      </c>
      <c r="F37" s="8">
        <v>44.7368421052632</v>
      </c>
      <c r="G37" s="3">
        <v>7.8947368421052602</v>
      </c>
      <c r="H37" s="4">
        <v>10.526315789473699</v>
      </c>
      <c r="I37" s="4">
        <v>13.157894736842101</v>
      </c>
      <c r="J37" s="4">
        <v>7.8947368421052602</v>
      </c>
      <c r="K37" s="4">
        <v>5.2631578947368398</v>
      </c>
      <c r="L37" s="4">
        <v>15.789473684210501</v>
      </c>
      <c r="M37" s="4">
        <v>18.421052631578899</v>
      </c>
      <c r="N37" s="4">
        <v>10.526315789473699</v>
      </c>
      <c r="O37" s="4">
        <v>13.157894736842101</v>
      </c>
      <c r="P37" s="4">
        <v>21.052631578947398</v>
      </c>
      <c r="Q37" s="4">
        <v>5.2631578947368398</v>
      </c>
      <c r="R37" s="4">
        <v>21.052631578947398</v>
      </c>
      <c r="S37" s="4">
        <v>5.2631578947368398</v>
      </c>
      <c r="T37" s="4">
        <v>7.8947368421052602</v>
      </c>
      <c r="U37" s="4">
        <v>21.052631578947398</v>
      </c>
      <c r="V37" s="4">
        <v>10.526315789473699</v>
      </c>
      <c r="W37" s="4">
        <v>10.526315789473699</v>
      </c>
      <c r="X37" s="4">
        <v>5.2631578947368398</v>
      </c>
      <c r="Y37" s="4">
        <v>21.052631578947398</v>
      </c>
      <c r="Z37" s="4">
        <v>21.052631578947398</v>
      </c>
      <c r="AA37" s="4">
        <v>15.789473684210501</v>
      </c>
      <c r="AB37" s="4">
        <v>0</v>
      </c>
      <c r="AC37" s="4">
        <v>26.315789473684202</v>
      </c>
      <c r="AD37" s="4">
        <v>10.526315789473699</v>
      </c>
      <c r="AE37" s="4">
        <v>2.6315789473684199</v>
      </c>
      <c r="AF37" s="4">
        <v>13.157894736842101</v>
      </c>
      <c r="AG37" s="4">
        <v>31.578947368421101</v>
      </c>
      <c r="AH37" s="4">
        <v>13.157894736842101</v>
      </c>
      <c r="AI37" s="4">
        <v>7.8947368421052602</v>
      </c>
      <c r="AJ37" s="4">
        <v>18.421052631578899</v>
      </c>
      <c r="AK37" s="4">
        <v>28.947368421052602</v>
      </c>
      <c r="AL37" s="4">
        <v>31.578947368421101</v>
      </c>
      <c r="AM37" s="4">
        <v>39.473684210526301</v>
      </c>
      <c r="AN37" s="4">
        <v>42.105263157894697</v>
      </c>
      <c r="AO37" s="4">
        <v>36.842105263157897</v>
      </c>
      <c r="AP37" s="4">
        <v>34.210526315789501</v>
      </c>
      <c r="AQ37" s="4">
        <v>10.526315789473699</v>
      </c>
      <c r="AR37" s="4">
        <v>26.315789473684202</v>
      </c>
      <c r="AS37" s="4">
        <v>18.421052631578899</v>
      </c>
      <c r="AT37" s="4">
        <v>36.842105263157897</v>
      </c>
      <c r="AU37" s="4">
        <v>15.789473684210501</v>
      </c>
      <c r="AV37" s="4">
        <v>28.947368421052602</v>
      </c>
      <c r="AW37" s="4">
        <v>34.210526315789501</v>
      </c>
      <c r="AX37" s="4">
        <v>21.052631578947398</v>
      </c>
      <c r="AY37" s="4">
        <v>21.052631578947398</v>
      </c>
      <c r="AZ37" s="4">
        <v>34.210526315789501</v>
      </c>
      <c r="BA37" s="4">
        <v>36.842105263157897</v>
      </c>
      <c r="BB37" s="38">
        <v>39</v>
      </c>
    </row>
    <row r="38" spans="1:54" x14ac:dyDescent="0.3">
      <c r="A38" s="31" t="s">
        <v>10</v>
      </c>
      <c r="B38" s="5" t="s">
        <v>8</v>
      </c>
      <c r="C38" s="5" t="s">
        <v>4</v>
      </c>
      <c r="D38" s="9">
        <v>90.56</v>
      </c>
      <c r="E38" s="8">
        <v>64.241165231842004</v>
      </c>
      <c r="F38" s="8">
        <v>10.3448275862069</v>
      </c>
      <c r="G38" s="3">
        <v>10.3448275862069</v>
      </c>
      <c r="H38" s="4">
        <v>3.4482758620689702</v>
      </c>
      <c r="I38" s="4">
        <v>10.3448275862069</v>
      </c>
      <c r="J38" s="4">
        <v>0</v>
      </c>
      <c r="K38" s="4">
        <v>3.4482758620689702</v>
      </c>
      <c r="L38" s="4">
        <v>3.4482758620689702</v>
      </c>
      <c r="M38" s="4">
        <v>0</v>
      </c>
      <c r="N38" s="4">
        <v>10.3448275862069</v>
      </c>
      <c r="O38" s="4">
        <v>10.3448275862069</v>
      </c>
      <c r="P38" s="4">
        <v>3.4482758620689702</v>
      </c>
      <c r="Q38" s="4">
        <v>3.4482758620689702</v>
      </c>
      <c r="R38" s="4">
        <v>10.3448275862069</v>
      </c>
      <c r="S38" s="4">
        <v>3.4482758620689702</v>
      </c>
      <c r="T38" s="4">
        <v>6.8965517241379297</v>
      </c>
      <c r="U38" s="4">
        <v>6.8965517241379297</v>
      </c>
      <c r="V38" s="4">
        <v>6.8965517241379297</v>
      </c>
      <c r="W38" s="4">
        <v>3.4482758620689702</v>
      </c>
      <c r="X38" s="4">
        <v>0</v>
      </c>
      <c r="Y38" s="4">
        <v>6.8965517241379297</v>
      </c>
      <c r="Z38" s="4">
        <v>3.4482758620689702</v>
      </c>
      <c r="AA38" s="4">
        <v>6.8965517241379297</v>
      </c>
      <c r="AB38" s="4">
        <v>0</v>
      </c>
      <c r="AC38" s="4">
        <v>6.8965517241379297</v>
      </c>
      <c r="AD38" s="4">
        <v>0</v>
      </c>
      <c r="AE38" s="4">
        <v>3.4482758620689702</v>
      </c>
      <c r="AF38" s="4">
        <v>6.8965517241379297</v>
      </c>
      <c r="AG38" s="4">
        <v>13.7931034482759</v>
      </c>
      <c r="AH38" s="4">
        <v>10.3448275862069</v>
      </c>
      <c r="AI38" s="4">
        <v>6.8965517241379297</v>
      </c>
      <c r="AJ38" s="4">
        <v>13.7931034482759</v>
      </c>
      <c r="AK38" s="4">
        <v>17.241379310344801</v>
      </c>
      <c r="AL38" s="4">
        <v>13.7931034482759</v>
      </c>
      <c r="AM38" s="4">
        <v>20.689655172413801</v>
      </c>
      <c r="AN38" s="4">
        <v>27.586206896551701</v>
      </c>
      <c r="AO38" s="4">
        <v>24.137931034482801</v>
      </c>
      <c r="AP38" s="4">
        <v>17.241379310344801</v>
      </c>
      <c r="AQ38" s="4">
        <v>3.4482758620689702</v>
      </c>
      <c r="AR38" s="4">
        <v>13.7931034482759</v>
      </c>
      <c r="AS38" s="4">
        <v>13.7931034482759</v>
      </c>
      <c r="AT38" s="4">
        <v>24.137931034482801</v>
      </c>
      <c r="AU38" s="4">
        <v>10.3448275862069</v>
      </c>
      <c r="AV38" s="4">
        <v>13.7931034482759</v>
      </c>
      <c r="AW38" s="4">
        <v>6.8965517241379297</v>
      </c>
      <c r="AX38" s="4">
        <v>3.4482758620689702</v>
      </c>
      <c r="AY38" s="4">
        <v>6.8965517241379297</v>
      </c>
      <c r="AZ38" s="4">
        <v>17.241379310344801</v>
      </c>
      <c r="BA38" s="4">
        <v>27.586206896551701</v>
      </c>
      <c r="BB38" s="38">
        <v>30</v>
      </c>
    </row>
    <row r="39" spans="1:54" x14ac:dyDescent="0.3">
      <c r="A39" s="31" t="s">
        <v>10</v>
      </c>
      <c r="B39" s="5" t="s">
        <v>8</v>
      </c>
      <c r="C39" s="5" t="s">
        <v>5</v>
      </c>
      <c r="D39" s="9">
        <v>85.075999999999993</v>
      </c>
      <c r="E39" s="8">
        <v>74.949351120162007</v>
      </c>
      <c r="F39" s="8">
        <v>20</v>
      </c>
      <c r="G39" s="3">
        <v>4</v>
      </c>
      <c r="H39" s="4">
        <v>12</v>
      </c>
      <c r="I39" s="4">
        <v>8</v>
      </c>
      <c r="J39" s="4">
        <v>4</v>
      </c>
      <c r="K39" s="4">
        <v>0</v>
      </c>
      <c r="L39" s="4">
        <v>4</v>
      </c>
      <c r="M39" s="4">
        <v>0</v>
      </c>
      <c r="N39" s="4">
        <v>0</v>
      </c>
      <c r="O39" s="4">
        <v>4</v>
      </c>
      <c r="P39" s="4">
        <v>0</v>
      </c>
      <c r="Q39" s="4">
        <v>0</v>
      </c>
      <c r="R39" s="4">
        <v>4</v>
      </c>
      <c r="S39" s="4">
        <v>4</v>
      </c>
      <c r="T39" s="4">
        <v>4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8</v>
      </c>
      <c r="AD39" s="4">
        <v>0</v>
      </c>
      <c r="AE39" s="4">
        <v>0</v>
      </c>
      <c r="AF39" s="4">
        <v>8</v>
      </c>
      <c r="AG39" s="4">
        <v>0</v>
      </c>
      <c r="AH39" s="4">
        <v>20</v>
      </c>
      <c r="AI39" s="4">
        <v>16</v>
      </c>
      <c r="AJ39" s="4">
        <v>20</v>
      </c>
      <c r="AK39" s="4">
        <v>20</v>
      </c>
      <c r="AL39" s="4">
        <v>16</v>
      </c>
      <c r="AM39" s="4">
        <v>20</v>
      </c>
      <c r="AN39" s="4">
        <v>16</v>
      </c>
      <c r="AO39" s="4">
        <v>12</v>
      </c>
      <c r="AP39" s="4">
        <v>20</v>
      </c>
      <c r="AQ39" s="4">
        <v>12</v>
      </c>
      <c r="AR39" s="4">
        <v>20</v>
      </c>
      <c r="AS39" s="4">
        <v>16</v>
      </c>
      <c r="AT39" s="4">
        <v>28</v>
      </c>
      <c r="AU39" s="4">
        <v>8</v>
      </c>
      <c r="AV39" s="4">
        <v>16</v>
      </c>
      <c r="AW39" s="4">
        <v>20</v>
      </c>
      <c r="AX39" s="4">
        <v>12</v>
      </c>
      <c r="AY39" s="4">
        <v>24</v>
      </c>
      <c r="AZ39" s="4">
        <v>28</v>
      </c>
      <c r="BA39" s="4">
        <v>24</v>
      </c>
      <c r="BB39" s="38">
        <v>25</v>
      </c>
    </row>
    <row r="40" spans="1:54" x14ac:dyDescent="0.3">
      <c r="A40" s="31" t="s">
        <v>10</v>
      </c>
      <c r="B40" s="5" t="s">
        <v>8</v>
      </c>
      <c r="C40" s="5" t="s">
        <v>6</v>
      </c>
      <c r="D40" s="9">
        <v>105.15652173913</v>
      </c>
      <c r="E40" s="8">
        <v>72.314438556317498</v>
      </c>
      <c r="F40" s="8">
        <v>17.3913043478261</v>
      </c>
      <c r="G40" s="3">
        <v>0</v>
      </c>
      <c r="H40" s="4">
        <v>4.3478260869565197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4.3478260869565197</v>
      </c>
      <c r="S40" s="4">
        <v>0</v>
      </c>
      <c r="T40" s="4">
        <v>0</v>
      </c>
      <c r="U40" s="4">
        <v>0</v>
      </c>
      <c r="V40" s="4">
        <v>4.3478260869565197</v>
      </c>
      <c r="W40" s="4">
        <v>4.3478260869565197</v>
      </c>
      <c r="X40" s="4">
        <v>0</v>
      </c>
      <c r="Y40" s="4">
        <v>4.3478260869565197</v>
      </c>
      <c r="Z40" s="4">
        <v>0</v>
      </c>
      <c r="AA40" s="4">
        <v>0</v>
      </c>
      <c r="AB40" s="4">
        <v>0</v>
      </c>
      <c r="AC40" s="4">
        <v>13.0434782608696</v>
      </c>
      <c r="AD40" s="4">
        <v>0</v>
      </c>
      <c r="AE40" s="4">
        <v>0</v>
      </c>
      <c r="AF40" s="4">
        <v>4.3478260869565197</v>
      </c>
      <c r="AG40" s="4">
        <v>4.3478260869565197</v>
      </c>
      <c r="AH40" s="4">
        <v>13.0434782608696</v>
      </c>
      <c r="AI40" s="4">
        <v>8.6956521739130395</v>
      </c>
      <c r="AJ40" s="4">
        <v>13.0434782608696</v>
      </c>
      <c r="AK40" s="4">
        <v>17.3913043478261</v>
      </c>
      <c r="AL40" s="4">
        <v>17.3913043478261</v>
      </c>
      <c r="AM40" s="4">
        <v>17.3913043478261</v>
      </c>
      <c r="AN40" s="4">
        <v>26.086956521739101</v>
      </c>
      <c r="AO40" s="4">
        <v>13.0434782608696</v>
      </c>
      <c r="AP40" s="4">
        <v>4.3478260869565197</v>
      </c>
      <c r="AQ40" s="4">
        <v>8.6956521739130395</v>
      </c>
      <c r="AR40" s="4">
        <v>17.3913043478261</v>
      </c>
      <c r="AS40" s="4">
        <v>13.0434782608696</v>
      </c>
      <c r="AT40" s="4">
        <v>21.739130434782599</v>
      </c>
      <c r="AU40" s="4">
        <v>4.3478260869565197</v>
      </c>
      <c r="AV40" s="4">
        <v>13.0434782608696</v>
      </c>
      <c r="AW40" s="4">
        <v>13.0434782608696</v>
      </c>
      <c r="AX40" s="4">
        <v>4.3478260869565197</v>
      </c>
      <c r="AY40" s="4">
        <v>17.3913043478261</v>
      </c>
      <c r="AZ40" s="4">
        <v>8.6956521739130395</v>
      </c>
      <c r="BA40" s="4">
        <v>17.3913043478261</v>
      </c>
      <c r="BB40" s="38">
        <v>23</v>
      </c>
    </row>
    <row r="41" spans="1:54" x14ac:dyDescent="0.3">
      <c r="A41" s="31" t="s">
        <v>10</v>
      </c>
      <c r="B41" s="5" t="s">
        <v>8</v>
      </c>
      <c r="C41" s="5" t="s">
        <v>7</v>
      </c>
      <c r="D41" s="9">
        <v>73.099999999999994</v>
      </c>
      <c r="E41" s="8">
        <v>70.696817467266499</v>
      </c>
      <c r="F41" s="8">
        <v>27.272727272727298</v>
      </c>
      <c r="G41" s="3">
        <v>0</v>
      </c>
      <c r="H41" s="4">
        <v>0</v>
      </c>
      <c r="I41" s="4">
        <v>9.0909090909090899</v>
      </c>
      <c r="J41" s="4">
        <v>0</v>
      </c>
      <c r="K41" s="4">
        <v>0</v>
      </c>
      <c r="L41" s="4">
        <v>0</v>
      </c>
      <c r="M41" s="4">
        <v>9.0909090909090899</v>
      </c>
      <c r="N41" s="4">
        <v>0</v>
      </c>
      <c r="O41" s="4">
        <v>18.181818181818201</v>
      </c>
      <c r="P41" s="4">
        <v>9.0909090909090899</v>
      </c>
      <c r="Q41" s="4">
        <v>9.0909090909090899</v>
      </c>
      <c r="R41" s="4">
        <v>9.0909090909090899</v>
      </c>
      <c r="S41" s="4">
        <v>9.0909090909090899</v>
      </c>
      <c r="T41" s="4">
        <v>9.0909090909090899</v>
      </c>
      <c r="U41" s="4">
        <v>9.0909090909090899</v>
      </c>
      <c r="V41" s="4">
        <v>0</v>
      </c>
      <c r="W41" s="4">
        <v>18.181818181818201</v>
      </c>
      <c r="X41" s="4">
        <v>0</v>
      </c>
      <c r="Y41" s="4">
        <v>9.0909090909090899</v>
      </c>
      <c r="Z41" s="4">
        <v>9.0909090909090899</v>
      </c>
      <c r="AA41" s="4">
        <v>0</v>
      </c>
      <c r="AB41" s="4">
        <v>0</v>
      </c>
      <c r="AC41" s="4">
        <v>9.0909090909090899</v>
      </c>
      <c r="AD41" s="4">
        <v>0</v>
      </c>
      <c r="AE41" s="4">
        <v>9.0909090909090899</v>
      </c>
      <c r="AF41" s="4">
        <v>9.0909090909090899</v>
      </c>
      <c r="AG41" s="4">
        <v>0</v>
      </c>
      <c r="AH41" s="4">
        <v>9.0909090909090899</v>
      </c>
      <c r="AI41" s="4">
        <v>18.181818181818201</v>
      </c>
      <c r="AJ41" s="4">
        <v>27.272727272727298</v>
      </c>
      <c r="AK41" s="4">
        <v>27.272727272727298</v>
      </c>
      <c r="AL41" s="4">
        <v>18.181818181818201</v>
      </c>
      <c r="AM41" s="4">
        <v>27.272727272727298</v>
      </c>
      <c r="AN41" s="4">
        <v>27.272727272727298</v>
      </c>
      <c r="AO41" s="4">
        <v>18.181818181818201</v>
      </c>
      <c r="AP41" s="4">
        <v>18.181818181818201</v>
      </c>
      <c r="AQ41" s="4">
        <v>0</v>
      </c>
      <c r="AR41" s="4">
        <v>36.363636363636402</v>
      </c>
      <c r="AS41" s="4">
        <v>18.181818181818201</v>
      </c>
      <c r="AT41" s="4">
        <v>36.363636363636402</v>
      </c>
      <c r="AU41" s="4">
        <v>0</v>
      </c>
      <c r="AV41" s="4">
        <v>36.363636363636402</v>
      </c>
      <c r="AW41" s="4">
        <v>18.181818181818201</v>
      </c>
      <c r="AX41" s="4">
        <v>0</v>
      </c>
      <c r="AY41" s="4">
        <v>27.272727272727298</v>
      </c>
      <c r="AZ41" s="4">
        <v>18.181818181818201</v>
      </c>
      <c r="BA41" s="4">
        <v>9.0909090909090899</v>
      </c>
      <c r="BB41" s="38">
        <v>11</v>
      </c>
    </row>
    <row r="42" spans="1:54" x14ac:dyDescent="0.3">
      <c r="A42" s="31" t="s">
        <v>10</v>
      </c>
      <c r="B42" s="5" t="s">
        <v>9</v>
      </c>
      <c r="C42" s="5" t="s">
        <v>168</v>
      </c>
      <c r="D42" s="9">
        <v>52.012032139867202</v>
      </c>
      <c r="E42" s="8">
        <v>78.478660619448604</v>
      </c>
      <c r="F42" s="8">
        <v>30.519904816180201</v>
      </c>
      <c r="G42" s="3">
        <v>10.325559755572201</v>
      </c>
      <c r="H42" s="4">
        <v>22.515767290808999</v>
      </c>
      <c r="I42" s="4">
        <v>12.298793511383099</v>
      </c>
      <c r="J42" s="4">
        <v>6.6083100360529796</v>
      </c>
      <c r="K42" s="4">
        <v>10.216232122496301</v>
      </c>
      <c r="L42" s="4">
        <v>10.9148939105996</v>
      </c>
      <c r="M42" s="4">
        <v>9.6526837950871904</v>
      </c>
      <c r="N42" s="4">
        <v>13.188846400715301</v>
      </c>
      <c r="O42" s="4">
        <v>11.7165875313767</v>
      </c>
      <c r="P42" s="4">
        <v>8.9502376975489604</v>
      </c>
      <c r="Q42" s="4">
        <v>7.3102631028272098</v>
      </c>
      <c r="R42" s="4">
        <v>12.066136016135401</v>
      </c>
      <c r="S42" s="4">
        <v>13.452272086856899</v>
      </c>
      <c r="T42" s="4">
        <v>13.4656699532965</v>
      </c>
      <c r="U42" s="4">
        <v>13.730996444624401</v>
      </c>
      <c r="V42" s="4">
        <v>7.3529454773531597</v>
      </c>
      <c r="W42" s="4">
        <v>9.6033610138693994</v>
      </c>
      <c r="X42" s="4">
        <v>8.9705864347508104</v>
      </c>
      <c r="Y42" s="4">
        <v>12.908476403612299</v>
      </c>
      <c r="Z42" s="4">
        <v>15.298116566963699</v>
      </c>
      <c r="AA42" s="4">
        <v>15.367014688087201</v>
      </c>
      <c r="AB42" s="4">
        <v>6.8638972616620402</v>
      </c>
      <c r="AC42" s="4">
        <v>15.8154838393788</v>
      </c>
      <c r="AD42" s="4">
        <v>11.6422068745676</v>
      </c>
      <c r="AE42" s="4">
        <v>7.3793385282095496</v>
      </c>
      <c r="AF42" s="4">
        <v>13.8891538281541</v>
      </c>
      <c r="AG42" s="4">
        <v>17.9124085460675</v>
      </c>
      <c r="AH42" s="4">
        <v>23.2617917951113</v>
      </c>
      <c r="AI42" s="4">
        <v>18.430531549263101</v>
      </c>
      <c r="AJ42" s="4">
        <v>22.699380052586299</v>
      </c>
      <c r="AK42" s="4">
        <v>30.175566034740701</v>
      </c>
      <c r="AL42" s="4">
        <v>28.488144628884001</v>
      </c>
      <c r="AM42" s="4">
        <v>27.061234522988698</v>
      </c>
      <c r="AN42" s="4">
        <v>29.0759362068492</v>
      </c>
      <c r="AO42" s="4">
        <v>26.477337458377701</v>
      </c>
      <c r="AP42" s="4">
        <v>22.7940993613012</v>
      </c>
      <c r="AQ42" s="4">
        <v>18.5020531651653</v>
      </c>
      <c r="AR42" s="4">
        <v>29.095543287121401</v>
      </c>
      <c r="AS42" s="4">
        <v>17.661294260334401</v>
      </c>
      <c r="AT42" s="4">
        <v>22.015356769450701</v>
      </c>
      <c r="AU42" s="4">
        <v>21.268506061266301</v>
      </c>
      <c r="AV42" s="4">
        <v>19.9200223208097</v>
      </c>
      <c r="AW42" s="4">
        <v>22.525903976115899</v>
      </c>
      <c r="AX42" s="4">
        <v>14.127001088474501</v>
      </c>
      <c r="AY42" s="4">
        <v>16.4716228906994</v>
      </c>
      <c r="AZ42" s="4">
        <v>29.2768060624431</v>
      </c>
      <c r="BA42" s="4">
        <v>30.977726208350099</v>
      </c>
      <c r="BB42" s="38">
        <v>200</v>
      </c>
    </row>
    <row r="43" spans="1:54" x14ac:dyDescent="0.3">
      <c r="A43" s="31" t="s">
        <v>10</v>
      </c>
      <c r="B43" s="5" t="s">
        <v>9</v>
      </c>
      <c r="C43" s="5" t="s">
        <v>1</v>
      </c>
      <c r="D43" s="9">
        <v>19.701543859649099</v>
      </c>
      <c r="E43" s="8">
        <v>75.579582649284802</v>
      </c>
      <c r="F43" s="8">
        <v>46.6666666666667</v>
      </c>
      <c r="G43" s="3">
        <v>20</v>
      </c>
      <c r="H43" s="4">
        <v>20</v>
      </c>
      <c r="I43" s="4">
        <v>13.3333333333333</v>
      </c>
      <c r="J43" s="4">
        <v>6.6666666666666696</v>
      </c>
      <c r="K43" s="4">
        <v>13.3333333333333</v>
      </c>
      <c r="L43" s="4">
        <v>13.3333333333333</v>
      </c>
      <c r="M43" s="4">
        <v>6.6666666666666696</v>
      </c>
      <c r="N43" s="4">
        <v>20</v>
      </c>
      <c r="O43" s="4">
        <v>6.6666666666666696</v>
      </c>
      <c r="P43" s="4">
        <v>6.6666666666666696</v>
      </c>
      <c r="Q43" s="4">
        <v>6.6666666666666696</v>
      </c>
      <c r="R43" s="4">
        <v>13.3333333333333</v>
      </c>
      <c r="S43" s="4">
        <v>13.3333333333333</v>
      </c>
      <c r="T43" s="4">
        <v>26.6666666666667</v>
      </c>
      <c r="U43" s="4">
        <v>20</v>
      </c>
      <c r="V43" s="4">
        <v>13.3333333333333</v>
      </c>
      <c r="W43" s="4">
        <v>13.3333333333333</v>
      </c>
      <c r="X43" s="4">
        <v>13.3333333333333</v>
      </c>
      <c r="Y43" s="4">
        <v>13.3333333333333</v>
      </c>
      <c r="Z43" s="4">
        <v>20</v>
      </c>
      <c r="AA43" s="4">
        <v>26.6666666666667</v>
      </c>
      <c r="AB43" s="4">
        <v>6.6666666666666696</v>
      </c>
      <c r="AC43" s="4">
        <v>13.3333333333333</v>
      </c>
      <c r="AD43" s="4">
        <v>13.3333333333333</v>
      </c>
      <c r="AE43" s="4">
        <v>6.6666666666666696</v>
      </c>
      <c r="AF43" s="4">
        <v>20</v>
      </c>
      <c r="AG43" s="4">
        <v>33.3333333333333</v>
      </c>
      <c r="AH43" s="4">
        <v>33.3333333333333</v>
      </c>
      <c r="AI43" s="4">
        <v>40</v>
      </c>
      <c r="AJ43" s="4">
        <v>33.3333333333333</v>
      </c>
      <c r="AK43" s="4">
        <v>46.6666666666667</v>
      </c>
      <c r="AL43" s="4">
        <v>40</v>
      </c>
      <c r="AM43" s="4">
        <v>46.6666666666667</v>
      </c>
      <c r="AN43" s="4">
        <v>33.3333333333333</v>
      </c>
      <c r="AO43" s="4">
        <v>33.3333333333333</v>
      </c>
      <c r="AP43" s="4">
        <v>40</v>
      </c>
      <c r="AQ43" s="4">
        <v>33.3333333333333</v>
      </c>
      <c r="AR43" s="4">
        <v>46.6666666666667</v>
      </c>
      <c r="AS43" s="4">
        <v>33.3333333333333</v>
      </c>
      <c r="AT43" s="4">
        <v>26.6666666666667</v>
      </c>
      <c r="AU43" s="4">
        <v>33.3333333333333</v>
      </c>
      <c r="AV43" s="4">
        <v>20</v>
      </c>
      <c r="AW43" s="4">
        <v>46.6666666666667</v>
      </c>
      <c r="AX43" s="4">
        <v>33.3333333333333</v>
      </c>
      <c r="AY43" s="4">
        <v>20</v>
      </c>
      <c r="AZ43" s="4">
        <v>53.3333333333333</v>
      </c>
      <c r="BA43" s="4">
        <v>40</v>
      </c>
      <c r="BB43" s="38">
        <v>34</v>
      </c>
    </row>
    <row r="44" spans="1:54" x14ac:dyDescent="0.3">
      <c r="A44" s="31" t="s">
        <v>10</v>
      </c>
      <c r="B44" s="5" t="s">
        <v>9</v>
      </c>
      <c r="C44" s="5" t="s">
        <v>2</v>
      </c>
      <c r="D44" s="9">
        <v>49.691304347826097</v>
      </c>
      <c r="E44" s="8">
        <v>79.516390037431805</v>
      </c>
      <c r="F44" s="8">
        <v>35</v>
      </c>
      <c r="G44" s="3">
        <v>10</v>
      </c>
      <c r="H44" s="4">
        <v>40</v>
      </c>
      <c r="I44" s="4">
        <v>25</v>
      </c>
      <c r="J44" s="4">
        <v>10</v>
      </c>
      <c r="K44" s="4">
        <v>20</v>
      </c>
      <c r="L44" s="4">
        <v>15</v>
      </c>
      <c r="M44" s="4">
        <v>20</v>
      </c>
      <c r="N44" s="4">
        <v>20</v>
      </c>
      <c r="O44" s="4">
        <v>20</v>
      </c>
      <c r="P44" s="4">
        <v>20</v>
      </c>
      <c r="Q44" s="4">
        <v>15</v>
      </c>
      <c r="R44" s="4">
        <v>20</v>
      </c>
      <c r="S44" s="4">
        <v>25</v>
      </c>
      <c r="T44" s="4">
        <v>15</v>
      </c>
      <c r="U44" s="4">
        <v>20</v>
      </c>
      <c r="V44" s="4">
        <v>10</v>
      </c>
      <c r="W44" s="4">
        <v>15</v>
      </c>
      <c r="X44" s="4">
        <v>10</v>
      </c>
      <c r="Y44" s="4">
        <v>20</v>
      </c>
      <c r="Z44" s="4">
        <v>25</v>
      </c>
      <c r="AA44" s="4">
        <v>25</v>
      </c>
      <c r="AB44" s="4">
        <v>15</v>
      </c>
      <c r="AC44" s="4">
        <v>30</v>
      </c>
      <c r="AD44" s="4">
        <v>25</v>
      </c>
      <c r="AE44" s="4">
        <v>15</v>
      </c>
      <c r="AF44" s="4">
        <v>20</v>
      </c>
      <c r="AG44" s="4">
        <v>20</v>
      </c>
      <c r="AH44" s="4">
        <v>10</v>
      </c>
      <c r="AI44" s="4">
        <v>5</v>
      </c>
      <c r="AJ44" s="4">
        <v>15</v>
      </c>
      <c r="AK44" s="4">
        <v>20</v>
      </c>
      <c r="AL44" s="4">
        <v>25</v>
      </c>
      <c r="AM44" s="4">
        <v>15</v>
      </c>
      <c r="AN44" s="4">
        <v>25</v>
      </c>
      <c r="AO44" s="4">
        <v>25</v>
      </c>
      <c r="AP44" s="4">
        <v>15</v>
      </c>
      <c r="AQ44" s="4">
        <v>15</v>
      </c>
      <c r="AR44" s="4">
        <v>20</v>
      </c>
      <c r="AS44" s="4">
        <v>5</v>
      </c>
      <c r="AT44" s="4">
        <v>15</v>
      </c>
      <c r="AU44" s="4">
        <v>15</v>
      </c>
      <c r="AV44" s="4">
        <v>20</v>
      </c>
      <c r="AW44" s="4">
        <v>10</v>
      </c>
      <c r="AX44" s="4">
        <v>10</v>
      </c>
      <c r="AY44" s="4">
        <v>15</v>
      </c>
      <c r="AZ44" s="4">
        <v>10</v>
      </c>
      <c r="BA44" s="4">
        <v>25</v>
      </c>
      <c r="BB44" s="38">
        <v>23</v>
      </c>
    </row>
    <row r="45" spans="1:54" x14ac:dyDescent="0.3">
      <c r="A45" s="31" t="s">
        <v>10</v>
      </c>
      <c r="B45" s="5" t="s">
        <v>9</v>
      </c>
      <c r="C45" s="5" t="s">
        <v>3</v>
      </c>
      <c r="D45" s="9">
        <v>63.07</v>
      </c>
      <c r="E45" s="8">
        <v>67.953250410700093</v>
      </c>
      <c r="F45" s="8">
        <v>21.428571428571399</v>
      </c>
      <c r="G45" s="3">
        <v>3.5714285714285698</v>
      </c>
      <c r="H45" s="4">
        <v>21.428571428571399</v>
      </c>
      <c r="I45" s="4">
        <v>0</v>
      </c>
      <c r="J45" s="4">
        <v>3.5714285714285698</v>
      </c>
      <c r="K45" s="4">
        <v>0</v>
      </c>
      <c r="L45" s="4">
        <v>7.1428571428571397</v>
      </c>
      <c r="M45" s="4">
        <v>7.1428571428571397</v>
      </c>
      <c r="N45" s="4">
        <v>3.5714285714285698</v>
      </c>
      <c r="O45" s="4">
        <v>10.714285714285699</v>
      </c>
      <c r="P45" s="4">
        <v>0</v>
      </c>
      <c r="Q45" s="4">
        <v>3.5714285714285698</v>
      </c>
      <c r="R45" s="4">
        <v>7.1428571428571397</v>
      </c>
      <c r="S45" s="4">
        <v>7.1428571428571397</v>
      </c>
      <c r="T45" s="4">
        <v>0</v>
      </c>
      <c r="U45" s="4">
        <v>7.1428571428571397</v>
      </c>
      <c r="V45" s="4">
        <v>0</v>
      </c>
      <c r="W45" s="4">
        <v>3.5714285714285698</v>
      </c>
      <c r="X45" s="4">
        <v>3.5714285714285698</v>
      </c>
      <c r="Y45" s="4">
        <v>7.1428571428571397</v>
      </c>
      <c r="Z45" s="4">
        <v>7.1428571428571397</v>
      </c>
      <c r="AA45" s="4">
        <v>0</v>
      </c>
      <c r="AB45" s="4">
        <v>0</v>
      </c>
      <c r="AC45" s="4">
        <v>10.714285714285699</v>
      </c>
      <c r="AD45" s="4">
        <v>0</v>
      </c>
      <c r="AE45" s="4">
        <v>0</v>
      </c>
      <c r="AF45" s="4">
        <v>7.1428571428571397</v>
      </c>
      <c r="AG45" s="4">
        <v>3.5714285714285698</v>
      </c>
      <c r="AH45" s="4">
        <v>39.285714285714299</v>
      </c>
      <c r="AI45" s="4">
        <v>10.714285714285699</v>
      </c>
      <c r="AJ45" s="4">
        <v>21.428571428571399</v>
      </c>
      <c r="AK45" s="4">
        <v>25</v>
      </c>
      <c r="AL45" s="4">
        <v>32.142857142857103</v>
      </c>
      <c r="AM45" s="4">
        <v>28.571428571428601</v>
      </c>
      <c r="AN45" s="4">
        <v>42.857142857142897</v>
      </c>
      <c r="AO45" s="4">
        <v>32.142857142857103</v>
      </c>
      <c r="AP45" s="4">
        <v>21.428571428571399</v>
      </c>
      <c r="AQ45" s="4">
        <v>10.714285714285699</v>
      </c>
      <c r="AR45" s="4">
        <v>25</v>
      </c>
      <c r="AS45" s="4">
        <v>21.428571428571399</v>
      </c>
      <c r="AT45" s="4">
        <v>21.428571428571399</v>
      </c>
      <c r="AU45" s="4">
        <v>25</v>
      </c>
      <c r="AV45" s="4">
        <v>21.428571428571399</v>
      </c>
      <c r="AW45" s="4">
        <v>17.8571428571429</v>
      </c>
      <c r="AX45" s="4">
        <v>0</v>
      </c>
      <c r="AY45" s="4">
        <v>14.285714285714301</v>
      </c>
      <c r="AZ45" s="4">
        <v>35.714285714285701</v>
      </c>
      <c r="BA45" s="4">
        <v>42.857142857142897</v>
      </c>
      <c r="BB45" s="38">
        <v>30</v>
      </c>
    </row>
    <row r="46" spans="1:54" x14ac:dyDescent="0.3">
      <c r="A46" s="31" t="s">
        <v>10</v>
      </c>
      <c r="B46" s="5" t="s">
        <v>9</v>
      </c>
      <c r="C46" s="5" t="s">
        <v>4</v>
      </c>
      <c r="D46" s="9">
        <v>86.345833333333303</v>
      </c>
      <c r="E46" s="8">
        <v>79.135993796656095</v>
      </c>
      <c r="F46" s="8">
        <v>15.2173913043478</v>
      </c>
      <c r="G46" s="3">
        <v>2.1739130434782599</v>
      </c>
      <c r="H46" s="4">
        <v>4.3478260869565197</v>
      </c>
      <c r="I46" s="4">
        <v>6.5217391304347796</v>
      </c>
      <c r="J46" s="4">
        <v>2.1739130434782599</v>
      </c>
      <c r="K46" s="4">
        <v>0</v>
      </c>
      <c r="L46" s="4">
        <v>6.5217391304347796</v>
      </c>
      <c r="M46" s="4">
        <v>0</v>
      </c>
      <c r="N46" s="4">
        <v>2.1739130434782599</v>
      </c>
      <c r="O46" s="4">
        <v>8.6956521739130395</v>
      </c>
      <c r="P46" s="4">
        <v>6.5217391304347796</v>
      </c>
      <c r="Q46" s="4">
        <v>0</v>
      </c>
      <c r="R46" s="4">
        <v>2.1739130434782599</v>
      </c>
      <c r="S46" s="4">
        <v>2.1739130434782599</v>
      </c>
      <c r="T46" s="4">
        <v>0</v>
      </c>
      <c r="U46" s="4">
        <v>0</v>
      </c>
      <c r="V46" s="4">
        <v>0</v>
      </c>
      <c r="W46" s="4">
        <v>2.1739130434782599</v>
      </c>
      <c r="X46" s="4">
        <v>4.3478260869565197</v>
      </c>
      <c r="Y46" s="4">
        <v>8.6956521739130395</v>
      </c>
      <c r="Z46" s="4">
        <v>2.1739130434782599</v>
      </c>
      <c r="AA46" s="4">
        <v>0</v>
      </c>
      <c r="AB46" s="4">
        <v>0</v>
      </c>
      <c r="AC46" s="4">
        <v>4.3478260869565197</v>
      </c>
      <c r="AD46" s="4">
        <v>0</v>
      </c>
      <c r="AE46" s="4">
        <v>4.3478260869565197</v>
      </c>
      <c r="AF46" s="4">
        <v>4.3478260869565197</v>
      </c>
      <c r="AG46" s="4">
        <v>8.6956521739130395</v>
      </c>
      <c r="AH46" s="4">
        <v>17.3913043478261</v>
      </c>
      <c r="AI46" s="4">
        <v>10.869565217391299</v>
      </c>
      <c r="AJ46" s="4">
        <v>19.565217391304301</v>
      </c>
      <c r="AK46" s="4">
        <v>30.434782608695699</v>
      </c>
      <c r="AL46" s="4">
        <v>13.0434782608696</v>
      </c>
      <c r="AM46" s="4">
        <v>13.0434782608696</v>
      </c>
      <c r="AN46" s="4">
        <v>17.3913043478261</v>
      </c>
      <c r="AO46" s="4">
        <v>15.2173913043478</v>
      </c>
      <c r="AP46" s="4">
        <v>8.6956521739130395</v>
      </c>
      <c r="AQ46" s="4">
        <v>15.2173913043478</v>
      </c>
      <c r="AR46" s="4">
        <v>17.3913043478261</v>
      </c>
      <c r="AS46" s="4">
        <v>10.869565217391299</v>
      </c>
      <c r="AT46" s="4">
        <v>21.739130434782599</v>
      </c>
      <c r="AU46" s="4">
        <v>13.0434782608696</v>
      </c>
      <c r="AV46" s="4">
        <v>19.565217391304301</v>
      </c>
      <c r="AW46" s="4">
        <v>10.869565217391299</v>
      </c>
      <c r="AX46" s="4">
        <v>6.5217391304347796</v>
      </c>
      <c r="AY46" s="4">
        <v>19.565217391304301</v>
      </c>
      <c r="AZ46" s="4">
        <v>21.739130434782599</v>
      </c>
      <c r="BA46" s="4">
        <v>15.2173913043478</v>
      </c>
      <c r="BB46" s="38">
        <v>48</v>
      </c>
    </row>
    <row r="47" spans="1:54" x14ac:dyDescent="0.3">
      <c r="A47" s="31" t="s">
        <v>10</v>
      </c>
      <c r="B47" s="5" t="s">
        <v>9</v>
      </c>
      <c r="C47" s="5" t="s">
        <v>5</v>
      </c>
      <c r="D47" s="9">
        <v>82.26</v>
      </c>
      <c r="E47" s="8">
        <v>71.4240505712187</v>
      </c>
      <c r="F47" s="8">
        <v>8.6956521739130395</v>
      </c>
      <c r="G47" s="3">
        <v>4.3478260869565197</v>
      </c>
      <c r="H47" s="4">
        <v>8.6956521739130395</v>
      </c>
      <c r="I47" s="4">
        <v>4.3478260869565197</v>
      </c>
      <c r="J47" s="4">
        <v>4.3478260869565197</v>
      </c>
      <c r="K47" s="4">
        <v>4.3478260869565197</v>
      </c>
      <c r="L47" s="4">
        <v>4.3478260869565197</v>
      </c>
      <c r="M47" s="4">
        <v>4.3478260869565197</v>
      </c>
      <c r="N47" s="4">
        <v>4.3478260869565197</v>
      </c>
      <c r="O47" s="4">
        <v>4.3478260869565197</v>
      </c>
      <c r="P47" s="4">
        <v>4.3478260869565197</v>
      </c>
      <c r="Q47" s="4">
        <v>4.3478260869565197</v>
      </c>
      <c r="R47" s="4">
        <v>4.3478260869565197</v>
      </c>
      <c r="S47" s="4">
        <v>8.6956521739130395</v>
      </c>
      <c r="T47" s="4">
        <v>13.0434782608696</v>
      </c>
      <c r="U47" s="4">
        <v>4.3478260869565197</v>
      </c>
      <c r="V47" s="4">
        <v>4.3478260869565197</v>
      </c>
      <c r="W47" s="4">
        <v>4.3478260869565197</v>
      </c>
      <c r="X47" s="4">
        <v>8.6956521739130395</v>
      </c>
      <c r="Y47" s="4">
        <v>8.6956521739130395</v>
      </c>
      <c r="Z47" s="4">
        <v>4.3478260869565197</v>
      </c>
      <c r="AA47" s="4">
        <v>4.3478260869565197</v>
      </c>
      <c r="AB47" s="4">
        <v>4.3478260869565197</v>
      </c>
      <c r="AC47" s="4">
        <v>8.6956521739130395</v>
      </c>
      <c r="AD47" s="4">
        <v>4.3478260869565197</v>
      </c>
      <c r="AE47" s="4">
        <v>4.3478260869565197</v>
      </c>
      <c r="AF47" s="4">
        <v>4.3478260869565197</v>
      </c>
      <c r="AG47" s="4">
        <v>4.3478260869565197</v>
      </c>
      <c r="AH47" s="4">
        <v>13.0434782608696</v>
      </c>
      <c r="AI47" s="4">
        <v>17.3913043478261</v>
      </c>
      <c r="AJ47" s="4">
        <v>26.086956521739101</v>
      </c>
      <c r="AK47" s="4">
        <v>26.086956521739101</v>
      </c>
      <c r="AL47" s="4">
        <v>17.3913043478261</v>
      </c>
      <c r="AM47" s="4">
        <v>21.739130434782599</v>
      </c>
      <c r="AN47" s="4">
        <v>21.739130434782599</v>
      </c>
      <c r="AO47" s="4">
        <v>17.3913043478261</v>
      </c>
      <c r="AP47" s="4">
        <v>21.739130434782599</v>
      </c>
      <c r="AQ47" s="4">
        <v>4.3478260869565197</v>
      </c>
      <c r="AR47" s="4">
        <v>26.086956521739101</v>
      </c>
      <c r="AS47" s="4">
        <v>13.0434782608696</v>
      </c>
      <c r="AT47" s="4">
        <v>34.7826086956522</v>
      </c>
      <c r="AU47" s="4">
        <v>8.6956521739130395</v>
      </c>
      <c r="AV47" s="4">
        <v>17.3913043478261</v>
      </c>
      <c r="AW47" s="4">
        <v>8.6956521739130395</v>
      </c>
      <c r="AX47" s="4">
        <v>4.3478260869565197</v>
      </c>
      <c r="AY47" s="4">
        <v>13.0434782608696</v>
      </c>
      <c r="AZ47" s="4">
        <v>17.3913043478261</v>
      </c>
      <c r="BA47" s="4">
        <v>21.739130434782599</v>
      </c>
      <c r="BB47" s="38">
        <v>25</v>
      </c>
    </row>
    <row r="48" spans="1:54" x14ac:dyDescent="0.3">
      <c r="A48" s="31" t="s">
        <v>10</v>
      </c>
      <c r="B48" s="5" t="s">
        <v>9</v>
      </c>
      <c r="C48" s="5" t="s">
        <v>6</v>
      </c>
      <c r="D48" s="9">
        <v>97.223333333333301</v>
      </c>
      <c r="E48" s="8">
        <v>78.911105303562195</v>
      </c>
      <c r="F48" s="8">
        <v>13.3333333333333</v>
      </c>
      <c r="G48" s="3">
        <v>13.3333333333333</v>
      </c>
      <c r="H48" s="4">
        <v>3.3333333333333299</v>
      </c>
      <c r="I48" s="4">
        <v>6.6666666666666696</v>
      </c>
      <c r="J48" s="4">
        <v>13.3333333333333</v>
      </c>
      <c r="K48" s="4">
        <v>6.6666666666666696</v>
      </c>
      <c r="L48" s="4">
        <v>10</v>
      </c>
      <c r="M48" s="4">
        <v>10</v>
      </c>
      <c r="N48" s="4">
        <v>10</v>
      </c>
      <c r="O48" s="4">
        <v>16.6666666666667</v>
      </c>
      <c r="P48" s="4">
        <v>6.6666666666666696</v>
      </c>
      <c r="Q48" s="4">
        <v>3.3333333333333299</v>
      </c>
      <c r="R48" s="4">
        <v>13.3333333333333</v>
      </c>
      <c r="S48" s="4">
        <v>3.3333333333333299</v>
      </c>
      <c r="T48" s="4">
        <v>16.6666666666667</v>
      </c>
      <c r="U48" s="4">
        <v>10</v>
      </c>
      <c r="V48" s="4">
        <v>10</v>
      </c>
      <c r="W48" s="4">
        <v>6.6666666666666696</v>
      </c>
      <c r="X48" s="4">
        <v>13.3333333333333</v>
      </c>
      <c r="Y48" s="4">
        <v>10</v>
      </c>
      <c r="Z48" s="4">
        <v>10</v>
      </c>
      <c r="AA48" s="4">
        <v>3.3333333333333299</v>
      </c>
      <c r="AB48" s="4">
        <v>10</v>
      </c>
      <c r="AC48" s="4">
        <v>6.6666666666666696</v>
      </c>
      <c r="AD48" s="4">
        <v>10</v>
      </c>
      <c r="AE48" s="4">
        <v>10</v>
      </c>
      <c r="AF48" s="4">
        <v>6.6666666666666696</v>
      </c>
      <c r="AG48" s="4">
        <v>16.6666666666667</v>
      </c>
      <c r="AH48" s="4">
        <v>6.6666666666666696</v>
      </c>
      <c r="AI48" s="4">
        <v>23.3333333333333</v>
      </c>
      <c r="AJ48" s="4">
        <v>16.6666666666667</v>
      </c>
      <c r="AK48" s="4">
        <v>16.6666666666667</v>
      </c>
      <c r="AL48" s="4">
        <v>20</v>
      </c>
      <c r="AM48" s="4">
        <v>13.3333333333333</v>
      </c>
      <c r="AN48" s="4">
        <v>13.3333333333333</v>
      </c>
      <c r="AO48" s="4">
        <v>10</v>
      </c>
      <c r="AP48" s="4">
        <v>6.6666666666666696</v>
      </c>
      <c r="AQ48" s="4">
        <v>10</v>
      </c>
      <c r="AR48" s="4">
        <v>30</v>
      </c>
      <c r="AS48" s="4">
        <v>6.6666666666666696</v>
      </c>
      <c r="AT48" s="4">
        <v>13.3333333333333</v>
      </c>
      <c r="AU48" s="4">
        <v>10</v>
      </c>
      <c r="AV48" s="4">
        <v>16.6666666666667</v>
      </c>
      <c r="AW48" s="4">
        <v>23.3333333333333</v>
      </c>
      <c r="AX48" s="4">
        <v>6.6666666666666696</v>
      </c>
      <c r="AY48" s="4">
        <v>10</v>
      </c>
      <c r="AZ48" s="4">
        <v>10</v>
      </c>
      <c r="BA48" s="4">
        <v>13.3333333333333</v>
      </c>
      <c r="BB48" s="38">
        <v>30</v>
      </c>
    </row>
    <row r="49" spans="1:54" x14ac:dyDescent="0.3">
      <c r="A49" s="31" t="s">
        <v>10</v>
      </c>
      <c r="B49" s="5" t="s">
        <v>9</v>
      </c>
      <c r="C49" s="5" t="s">
        <v>7</v>
      </c>
      <c r="D49" s="9">
        <v>58.51</v>
      </c>
      <c r="E49" s="8">
        <v>64.594675563169403</v>
      </c>
      <c r="F49" s="8">
        <v>10</v>
      </c>
      <c r="G49" s="3">
        <v>0</v>
      </c>
      <c r="H49" s="4">
        <v>0</v>
      </c>
      <c r="I49" s="4">
        <v>0</v>
      </c>
      <c r="J49" s="4">
        <v>10</v>
      </c>
      <c r="K49" s="4">
        <v>10</v>
      </c>
      <c r="L49" s="4">
        <v>0</v>
      </c>
      <c r="M49" s="4">
        <v>0</v>
      </c>
      <c r="N49" s="4">
        <v>10</v>
      </c>
      <c r="O49" s="4">
        <v>10</v>
      </c>
      <c r="P49" s="4">
        <v>0</v>
      </c>
      <c r="Q49" s="4">
        <v>0</v>
      </c>
      <c r="R49" s="4">
        <v>10</v>
      </c>
      <c r="S49" s="4">
        <v>10</v>
      </c>
      <c r="T49" s="4">
        <v>0</v>
      </c>
      <c r="U49" s="4">
        <v>20</v>
      </c>
      <c r="V49" s="4">
        <v>0</v>
      </c>
      <c r="W49" s="4">
        <v>0</v>
      </c>
      <c r="X49" s="4">
        <v>0</v>
      </c>
      <c r="Y49" s="4">
        <v>0</v>
      </c>
      <c r="Z49" s="4">
        <v>10</v>
      </c>
      <c r="AA49" s="4">
        <v>10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10</v>
      </c>
      <c r="AI49" s="4">
        <v>10</v>
      </c>
      <c r="AJ49" s="4">
        <v>0</v>
      </c>
      <c r="AK49" s="4">
        <v>20</v>
      </c>
      <c r="AL49" s="4">
        <v>20</v>
      </c>
      <c r="AM49" s="4">
        <v>30</v>
      </c>
      <c r="AN49" s="4">
        <v>10</v>
      </c>
      <c r="AO49" s="4">
        <v>20</v>
      </c>
      <c r="AP49" s="4">
        <v>10</v>
      </c>
      <c r="AQ49" s="4">
        <v>10</v>
      </c>
      <c r="AR49" s="4">
        <v>20</v>
      </c>
      <c r="AS49" s="4">
        <v>10</v>
      </c>
      <c r="AT49" s="4">
        <v>40</v>
      </c>
      <c r="AU49" s="4">
        <v>10</v>
      </c>
      <c r="AV49" s="4">
        <v>20</v>
      </c>
      <c r="AW49" s="4">
        <v>10</v>
      </c>
      <c r="AX49" s="4">
        <v>30</v>
      </c>
      <c r="AY49" s="4">
        <v>10</v>
      </c>
      <c r="AZ49" s="4">
        <v>10</v>
      </c>
      <c r="BA49" s="4">
        <v>30</v>
      </c>
      <c r="BB49" s="38">
        <v>10</v>
      </c>
    </row>
    <row r="50" spans="1:54" x14ac:dyDescent="0.3">
      <c r="A50" s="31" t="s">
        <v>132</v>
      </c>
      <c r="B50" s="5" t="s">
        <v>168</v>
      </c>
      <c r="C50" s="5" t="s">
        <v>168</v>
      </c>
      <c r="D50" s="9">
        <v>60.877698847165099</v>
      </c>
      <c r="E50" s="8">
        <v>66.299853632323007</v>
      </c>
      <c r="F50" s="8">
        <v>23.872912744058301</v>
      </c>
      <c r="G50" s="3">
        <v>3.5013524774782598</v>
      </c>
      <c r="H50" s="4">
        <v>7.5816794687848104</v>
      </c>
      <c r="I50" s="4">
        <v>8.9063410921054196</v>
      </c>
      <c r="J50" s="4">
        <v>3.3366317507391301</v>
      </c>
      <c r="K50" s="4">
        <v>5.8345520173816698</v>
      </c>
      <c r="L50" s="4">
        <v>5.1524486372210898</v>
      </c>
      <c r="M50" s="4">
        <v>6.86977582466311</v>
      </c>
      <c r="N50" s="4">
        <v>8.7554947351867298</v>
      </c>
      <c r="O50" s="4">
        <v>7.7230967879326702</v>
      </c>
      <c r="P50" s="4">
        <v>7.7821610468310496</v>
      </c>
      <c r="Q50" s="4">
        <v>6.1128796702955599</v>
      </c>
      <c r="R50" s="4">
        <v>7.6509399849544204</v>
      </c>
      <c r="S50" s="4">
        <v>7.6647323182772702</v>
      </c>
      <c r="T50" s="4">
        <v>2.9042567341482202</v>
      </c>
      <c r="U50" s="4">
        <v>8.9130256816994908</v>
      </c>
      <c r="V50" s="4">
        <v>5.7761342193833203</v>
      </c>
      <c r="W50" s="4">
        <v>7.8334943986690604</v>
      </c>
      <c r="X50" s="4">
        <v>2.8082881675362299</v>
      </c>
      <c r="Y50" s="4">
        <v>9.49971196805385</v>
      </c>
      <c r="Z50" s="4">
        <v>11.8492391562463</v>
      </c>
      <c r="AA50" s="4">
        <v>10.0445269209669</v>
      </c>
      <c r="AB50" s="4">
        <v>1.4311667418695699</v>
      </c>
      <c r="AC50" s="4">
        <v>14.204231775697099</v>
      </c>
      <c r="AD50" s="4">
        <v>7.7232357151500999</v>
      </c>
      <c r="AE50" s="4">
        <v>4.34259802638155</v>
      </c>
      <c r="AF50" s="4">
        <v>8.43912948705354</v>
      </c>
      <c r="AG50" s="4">
        <v>16.2726518437564</v>
      </c>
      <c r="AH50" s="4">
        <v>18.088471337106</v>
      </c>
      <c r="AI50" s="4">
        <v>13.969468188470101</v>
      </c>
      <c r="AJ50" s="4">
        <v>21.5279400314427</v>
      </c>
      <c r="AK50" s="4">
        <v>28.977543037070902</v>
      </c>
      <c r="AL50" s="4">
        <v>22.563023971901899</v>
      </c>
      <c r="AM50" s="4">
        <v>24.204137750508199</v>
      </c>
      <c r="AN50" s="4">
        <v>36.346041175033598</v>
      </c>
      <c r="AO50" s="4">
        <v>24.8274641551026</v>
      </c>
      <c r="AP50" s="4">
        <v>24.7988308456565</v>
      </c>
      <c r="AQ50" s="4">
        <v>15.3560253929724</v>
      </c>
      <c r="AR50" s="4">
        <v>24.1371638503377</v>
      </c>
      <c r="AS50" s="4">
        <v>14.556446763502301</v>
      </c>
      <c r="AT50" s="4">
        <v>23.4144606683309</v>
      </c>
      <c r="AU50" s="4">
        <v>16.290191498143699</v>
      </c>
      <c r="AV50" s="4">
        <v>23.922590435568299</v>
      </c>
      <c r="AW50" s="4">
        <v>28.0014918368772</v>
      </c>
      <c r="AX50" s="4">
        <v>10.940794565211</v>
      </c>
      <c r="AY50" s="4">
        <v>21.079425393957699</v>
      </c>
      <c r="AZ50" s="4">
        <v>24.376756770849799</v>
      </c>
      <c r="BA50" s="4">
        <v>29.497825102917599</v>
      </c>
      <c r="BB50" s="38">
        <v>234</v>
      </c>
    </row>
    <row r="51" spans="1:54" x14ac:dyDescent="0.3">
      <c r="A51" s="31" t="s">
        <v>132</v>
      </c>
      <c r="B51" s="5" t="s">
        <v>168</v>
      </c>
      <c r="C51" s="5" t="s">
        <v>1</v>
      </c>
      <c r="D51" s="9">
        <v>31.035180342238</v>
      </c>
      <c r="E51" s="8">
        <v>68.529196791500496</v>
      </c>
      <c r="F51" s="8">
        <v>38.695174340000001</v>
      </c>
      <c r="G51" s="3">
        <v>0</v>
      </c>
      <c r="H51" s="4">
        <v>0</v>
      </c>
      <c r="I51" s="4">
        <v>5.7492701044444496</v>
      </c>
      <c r="J51" s="4">
        <v>11.498540208888899</v>
      </c>
      <c r="K51" s="4">
        <v>5.36184100666667</v>
      </c>
      <c r="L51" s="4">
        <v>5.36184100666667</v>
      </c>
      <c r="M51" s="4">
        <v>10.723682013333301</v>
      </c>
      <c r="N51" s="4">
        <v>5.7492701044444496</v>
      </c>
      <c r="O51" s="4">
        <v>22.2222222222222</v>
      </c>
      <c r="P51" s="4">
        <v>16.472952117777801</v>
      </c>
      <c r="Q51" s="4">
        <v>11.1111111111111</v>
      </c>
      <c r="R51" s="4">
        <v>5.36184100666667</v>
      </c>
      <c r="S51" s="4">
        <v>22.2222222222222</v>
      </c>
      <c r="T51" s="4">
        <v>0</v>
      </c>
      <c r="U51" s="4">
        <v>21.834793124444399</v>
      </c>
      <c r="V51" s="4">
        <v>5.36184100666667</v>
      </c>
      <c r="W51" s="4">
        <v>16.472952117777801</v>
      </c>
      <c r="X51" s="4">
        <v>0</v>
      </c>
      <c r="Y51" s="4">
        <v>10.723682013333301</v>
      </c>
      <c r="Z51" s="4">
        <v>22.2222222222222</v>
      </c>
      <c r="AA51" s="4">
        <v>16.860381215555599</v>
      </c>
      <c r="AB51" s="4">
        <v>0</v>
      </c>
      <c r="AC51" s="4">
        <v>11.1111111111111</v>
      </c>
      <c r="AD51" s="4">
        <v>16.472952117777801</v>
      </c>
      <c r="AE51" s="4">
        <v>5.7492701044444496</v>
      </c>
      <c r="AF51" s="4">
        <v>16.472952117777801</v>
      </c>
      <c r="AG51" s="4">
        <v>38.695174340000001</v>
      </c>
      <c r="AH51" s="4">
        <v>21.834793124444399</v>
      </c>
      <c r="AI51" s="4">
        <v>5.36184100666667</v>
      </c>
      <c r="AJ51" s="4">
        <v>27.584063228888901</v>
      </c>
      <c r="AK51" s="4">
        <v>38.695174340000001</v>
      </c>
      <c r="AL51" s="4">
        <v>28.3589214244444</v>
      </c>
      <c r="AM51" s="4">
        <v>44.4444444444444</v>
      </c>
      <c r="AN51" s="4">
        <v>55.168126457777802</v>
      </c>
      <c r="AO51" s="4">
        <v>32.945904235555602</v>
      </c>
      <c r="AP51" s="4">
        <v>49.806285451111101</v>
      </c>
      <c r="AQ51" s="4">
        <v>11.498540208888899</v>
      </c>
      <c r="AR51" s="4">
        <v>43.669586248888898</v>
      </c>
      <c r="AS51" s="4">
        <v>16.860381215555599</v>
      </c>
      <c r="AT51" s="4">
        <v>5.36184100666667</v>
      </c>
      <c r="AU51" s="4">
        <v>27.584063228888901</v>
      </c>
      <c r="AV51" s="4">
        <v>27.584063228888901</v>
      </c>
      <c r="AW51" s="4">
        <v>33.720762431111098</v>
      </c>
      <c r="AX51" s="4">
        <v>27.1966341311111</v>
      </c>
      <c r="AY51" s="4">
        <v>27.971492326666699</v>
      </c>
      <c r="AZ51" s="4">
        <v>27.584063228888901</v>
      </c>
      <c r="BA51" s="4">
        <v>38.307745242222197</v>
      </c>
      <c r="BB51" s="38">
        <v>36</v>
      </c>
    </row>
    <row r="52" spans="1:54" x14ac:dyDescent="0.3">
      <c r="A52" s="31" t="s">
        <v>132</v>
      </c>
      <c r="B52" s="5" t="s">
        <v>168</v>
      </c>
      <c r="C52" s="5" t="s">
        <v>2</v>
      </c>
      <c r="D52" s="9">
        <v>40.8397816212685</v>
      </c>
      <c r="E52" s="8">
        <v>73.665135671613001</v>
      </c>
      <c r="F52" s="8">
        <v>34.1209000612727</v>
      </c>
      <c r="G52" s="3">
        <v>10.761414382</v>
      </c>
      <c r="H52" s="4">
        <v>16.142121573000001</v>
      </c>
      <c r="I52" s="4">
        <v>19.160128580181802</v>
      </c>
      <c r="J52" s="4">
        <v>5.3807071909999999</v>
      </c>
      <c r="K52" s="4">
        <v>10.761414382</v>
      </c>
      <c r="L52" s="4">
        <v>14.9607714810909</v>
      </c>
      <c r="M52" s="4">
        <v>16.142121573000001</v>
      </c>
      <c r="N52" s="4">
        <v>20.341478672090901</v>
      </c>
      <c r="O52" s="4">
        <v>5.3807071909999999</v>
      </c>
      <c r="P52" s="4">
        <v>14.9607714810909</v>
      </c>
      <c r="Q52" s="4">
        <v>14.9607714810909</v>
      </c>
      <c r="R52" s="4">
        <v>14.9607714810909</v>
      </c>
      <c r="S52" s="4">
        <v>10.761414382</v>
      </c>
      <c r="T52" s="4">
        <v>9.5800642900909097</v>
      </c>
      <c r="U52" s="4">
        <v>14.9607714810909</v>
      </c>
      <c r="V52" s="4">
        <v>10.761414382</v>
      </c>
      <c r="W52" s="4">
        <v>13.779421389181801</v>
      </c>
      <c r="X52" s="4">
        <v>10.761414382</v>
      </c>
      <c r="Y52" s="4">
        <v>16.142121573000001</v>
      </c>
      <c r="Z52" s="4">
        <v>20.341478672090901</v>
      </c>
      <c r="AA52" s="4">
        <v>20.341478672090901</v>
      </c>
      <c r="AB52" s="4">
        <v>5.3807071909999999</v>
      </c>
      <c r="AC52" s="4">
        <v>23.359485679272701</v>
      </c>
      <c r="AD52" s="4">
        <v>14.9607714810909</v>
      </c>
      <c r="AE52" s="4">
        <v>9.5800642900909097</v>
      </c>
      <c r="AF52" s="4">
        <v>16.142121573000001</v>
      </c>
      <c r="AG52" s="4">
        <v>28.740192870272701</v>
      </c>
      <c r="AH52" s="4">
        <v>26.903535954999999</v>
      </c>
      <c r="AI52" s="4">
        <v>16.142121573000001</v>
      </c>
      <c r="AJ52" s="4">
        <v>35.302250153181802</v>
      </c>
      <c r="AK52" s="4">
        <v>25.7221858630909</v>
      </c>
      <c r="AL52" s="4">
        <v>28.740192870272701</v>
      </c>
      <c r="AM52" s="4">
        <v>17.978778488272699</v>
      </c>
      <c r="AN52" s="4">
        <v>39.501607252272699</v>
      </c>
      <c r="AO52" s="4">
        <v>34.1209000612727</v>
      </c>
      <c r="AP52" s="4">
        <v>9.5800642900909097</v>
      </c>
      <c r="AQ52" s="4">
        <v>19.160128580181802</v>
      </c>
      <c r="AR52" s="4">
        <v>21.522828764</v>
      </c>
      <c r="AS52" s="4">
        <v>16.142121573000001</v>
      </c>
      <c r="AT52" s="4">
        <v>27.558842778363601</v>
      </c>
      <c r="AU52" s="4">
        <v>20.341478672090901</v>
      </c>
      <c r="AV52" s="4">
        <v>34.1209000612727</v>
      </c>
      <c r="AW52" s="4">
        <v>49.081671542363601</v>
      </c>
      <c r="AX52" s="4">
        <v>13.779421389181801</v>
      </c>
      <c r="AY52" s="4">
        <v>16.142121573000001</v>
      </c>
      <c r="AZ52" s="4">
        <v>28.740192870272701</v>
      </c>
      <c r="BA52" s="4">
        <v>41.864307436090897</v>
      </c>
      <c r="BB52" s="38">
        <v>22</v>
      </c>
    </row>
    <row r="53" spans="1:54" x14ac:dyDescent="0.3">
      <c r="A53" s="31" t="s">
        <v>132</v>
      </c>
      <c r="B53" s="5" t="s">
        <v>168</v>
      </c>
      <c r="C53" s="5" t="s">
        <v>3</v>
      </c>
      <c r="D53" s="9">
        <v>54.826811116653197</v>
      </c>
      <c r="E53" s="8">
        <v>66.618088091465196</v>
      </c>
      <c r="F53" s="8">
        <v>32.748178786453103</v>
      </c>
      <c r="G53" s="3">
        <v>9.0700162017391293</v>
      </c>
      <c r="H53" s="4">
        <v>9.3207967218306607</v>
      </c>
      <c r="I53" s="4">
        <v>7.3040731914874097</v>
      </c>
      <c r="J53" s="4">
        <v>4.5350081008695602</v>
      </c>
      <c r="K53" s="4">
        <v>6.8025121513043496</v>
      </c>
      <c r="L53" s="4">
        <v>7.0532926713958801</v>
      </c>
      <c r="M53" s="4">
        <v>7.0532926713958801</v>
      </c>
      <c r="N53" s="4">
        <v>9.5715772419221992</v>
      </c>
      <c r="O53" s="4">
        <v>9.3207967218306607</v>
      </c>
      <c r="P53" s="4">
        <v>7.3040731914874097</v>
      </c>
      <c r="Q53" s="4">
        <v>6.8025121513043496</v>
      </c>
      <c r="R53" s="4">
        <v>7.0532926713958801</v>
      </c>
      <c r="S53" s="4">
        <v>7.0532926713958801</v>
      </c>
      <c r="T53" s="4">
        <v>4.5350081008695602</v>
      </c>
      <c r="U53" s="4">
        <v>2.2675040504347801</v>
      </c>
      <c r="V53" s="4">
        <v>11.839081292356999</v>
      </c>
      <c r="W53" s="4">
        <v>11.337520252173899</v>
      </c>
      <c r="X53" s="4">
        <v>2.2675040504347801</v>
      </c>
      <c r="Y53" s="4">
        <v>13.8558048227002</v>
      </c>
      <c r="Z53" s="4">
        <v>11.5883007722654</v>
      </c>
      <c r="AA53" s="4">
        <v>4.7857886209610996</v>
      </c>
      <c r="AB53" s="4">
        <v>2.2675040504347801</v>
      </c>
      <c r="AC53" s="4">
        <v>16.624869913318101</v>
      </c>
      <c r="AD53" s="4">
        <v>9.3207967218306607</v>
      </c>
      <c r="AE53" s="4">
        <v>4.5350081008695602</v>
      </c>
      <c r="AF53" s="4">
        <v>4.7857886209610996</v>
      </c>
      <c r="AG53" s="4">
        <v>16.374089393226502</v>
      </c>
      <c r="AH53" s="4">
        <v>20.407536453913</v>
      </c>
      <c r="AI53" s="4">
        <v>25.694886115057201</v>
      </c>
      <c r="AJ53" s="4">
        <v>21.159878014187601</v>
      </c>
      <c r="AK53" s="4">
        <v>37.784747927505698</v>
      </c>
      <c r="AL53" s="4">
        <v>19.143154483844398</v>
      </c>
      <c r="AM53" s="4">
        <v>30.7314552561098</v>
      </c>
      <c r="AN53" s="4">
        <v>47.105544649336402</v>
      </c>
      <c r="AO53" s="4">
        <v>20.658316974004599</v>
      </c>
      <c r="AP53" s="4">
        <v>30.7314552561098</v>
      </c>
      <c r="AQ53" s="4">
        <v>16.374089393226502</v>
      </c>
      <c r="AR53" s="4">
        <v>25.945666635148701</v>
      </c>
      <c r="AS53" s="4">
        <v>28.213170685583499</v>
      </c>
      <c r="AT53" s="4">
        <v>28.213170685583499</v>
      </c>
      <c r="AU53" s="4">
        <v>13.605024302608699</v>
      </c>
      <c r="AV53" s="4">
        <v>38.035528447597301</v>
      </c>
      <c r="AW53" s="4">
        <v>18.6415934436613</v>
      </c>
      <c r="AX53" s="4">
        <v>7.0532926713958801</v>
      </c>
      <c r="AY53" s="4">
        <v>33.500520346727697</v>
      </c>
      <c r="AZ53" s="4">
        <v>27.962390165492</v>
      </c>
      <c r="BA53" s="4">
        <v>30.229894215926802</v>
      </c>
      <c r="BB53" s="38">
        <v>43</v>
      </c>
    </row>
    <row r="54" spans="1:54" x14ac:dyDescent="0.3">
      <c r="A54" s="31" t="s">
        <v>132</v>
      </c>
      <c r="B54" s="5" t="s">
        <v>168</v>
      </c>
      <c r="C54" s="5" t="s">
        <v>4</v>
      </c>
      <c r="D54" s="9">
        <v>74.915245944229895</v>
      </c>
      <c r="E54" s="8">
        <v>60.6531775354267</v>
      </c>
      <c r="F54" s="8">
        <v>19.3672916765846</v>
      </c>
      <c r="G54" s="3">
        <v>0</v>
      </c>
      <c r="H54" s="4">
        <v>3.6600996484615398</v>
      </c>
      <c r="I54" s="4">
        <v>2.0967481827999999</v>
      </c>
      <c r="J54" s="4">
        <v>0</v>
      </c>
      <c r="K54" s="4">
        <v>3.6600996484615398</v>
      </c>
      <c r="L54" s="4">
        <v>2.0967481827999999</v>
      </c>
      <c r="M54" s="4">
        <v>0</v>
      </c>
      <c r="N54" s="4">
        <v>2.0967481827999999</v>
      </c>
      <c r="O54" s="4">
        <v>0</v>
      </c>
      <c r="P54" s="4">
        <v>2.0967481827999999</v>
      </c>
      <c r="Q54" s="4">
        <v>0</v>
      </c>
      <c r="R54" s="4">
        <v>2.0967481827999999</v>
      </c>
      <c r="S54" s="4">
        <v>2.0967481827999999</v>
      </c>
      <c r="T54" s="4">
        <v>0</v>
      </c>
      <c r="U54" s="4">
        <v>0</v>
      </c>
      <c r="V54" s="4">
        <v>2.0967481827999999</v>
      </c>
      <c r="W54" s="4">
        <v>2.0967481827999999</v>
      </c>
      <c r="X54" s="4">
        <v>0</v>
      </c>
      <c r="Y54" s="4">
        <v>7.3201992969230796</v>
      </c>
      <c r="Z54" s="4">
        <v>2.0967481827999999</v>
      </c>
      <c r="AA54" s="4">
        <v>9.4169474797230794</v>
      </c>
      <c r="AB54" s="4">
        <v>0</v>
      </c>
      <c r="AC54" s="4">
        <v>9.9503441968615398</v>
      </c>
      <c r="AD54" s="4">
        <v>0</v>
      </c>
      <c r="AE54" s="4">
        <v>0</v>
      </c>
      <c r="AF54" s="4">
        <v>2.0967481827999999</v>
      </c>
      <c r="AG54" s="4">
        <v>0</v>
      </c>
      <c r="AH54" s="4">
        <v>18.833894959446202</v>
      </c>
      <c r="AI54" s="4">
        <v>15.1737953109846</v>
      </c>
      <c r="AJ54" s="4">
        <v>12.0470923796615</v>
      </c>
      <c r="AK54" s="4">
        <v>28.2876811249231</v>
      </c>
      <c r="AL54" s="4">
        <v>27.220887690646201</v>
      </c>
      <c r="AM54" s="4">
        <v>19.900688393723101</v>
      </c>
      <c r="AN54" s="4">
        <v>31.947780773384601</v>
      </c>
      <c r="AO54" s="4">
        <v>35.074483704707703</v>
      </c>
      <c r="AP54" s="4">
        <v>25.124139507846198</v>
      </c>
      <c r="AQ54" s="4">
        <v>17.803940210923098</v>
      </c>
      <c r="AR54" s="4">
        <v>21.9974365765231</v>
      </c>
      <c r="AS54" s="4">
        <v>7.85359601406154</v>
      </c>
      <c r="AT54" s="4">
        <v>27.220887690646201</v>
      </c>
      <c r="AU54" s="4">
        <v>19.3672916765846</v>
      </c>
      <c r="AV54" s="4">
        <v>7.85359601406154</v>
      </c>
      <c r="AW54" s="4">
        <v>12.0470923796615</v>
      </c>
      <c r="AX54" s="4">
        <v>4.1934963655999997</v>
      </c>
      <c r="AY54" s="4">
        <v>17.803940210923098</v>
      </c>
      <c r="AZ54" s="4">
        <v>24.094184759323099</v>
      </c>
      <c r="BA54" s="4">
        <v>21.9974365765231</v>
      </c>
      <c r="BB54" s="38">
        <v>38</v>
      </c>
    </row>
    <row r="55" spans="1:54" x14ac:dyDescent="0.3">
      <c r="A55" s="31" t="s">
        <v>132</v>
      </c>
      <c r="B55" s="5" t="s">
        <v>168</v>
      </c>
      <c r="C55" s="5" t="s">
        <v>5</v>
      </c>
      <c r="D55" s="9">
        <v>83.295163236702393</v>
      </c>
      <c r="E55" s="8">
        <v>55.959209872058899</v>
      </c>
      <c r="F55" s="8">
        <v>15.448413492992399</v>
      </c>
      <c r="G55" s="3">
        <v>0</v>
      </c>
      <c r="H55" s="4">
        <v>4.64761944909091</v>
      </c>
      <c r="I55" s="4">
        <v>6.1531745948106096</v>
      </c>
      <c r="J55" s="4">
        <v>0</v>
      </c>
      <c r="K55" s="4">
        <v>6.1531745948106096</v>
      </c>
      <c r="L55" s="4">
        <v>0</v>
      </c>
      <c r="M55" s="4">
        <v>6.19682593212121</v>
      </c>
      <c r="N55" s="4">
        <v>7.6587297405303003</v>
      </c>
      <c r="O55" s="4">
        <v>6.19682593212121</v>
      </c>
      <c r="P55" s="4">
        <v>6.19682593212121</v>
      </c>
      <c r="Q55" s="4">
        <v>3.0984129660606099</v>
      </c>
      <c r="R55" s="4">
        <v>7.7460324151515101</v>
      </c>
      <c r="S55" s="4">
        <v>6.1531745948106096</v>
      </c>
      <c r="T55" s="4">
        <v>0</v>
      </c>
      <c r="U55" s="4">
        <v>7.7023810778409096</v>
      </c>
      <c r="V55" s="4">
        <v>3.0984129660606099</v>
      </c>
      <c r="W55" s="4">
        <v>4.6039681117802997</v>
      </c>
      <c r="X55" s="4">
        <v>1.5492064830303001</v>
      </c>
      <c r="Y55" s="4">
        <v>3.0984129660606099</v>
      </c>
      <c r="Z55" s="4">
        <v>7.6587297405303003</v>
      </c>
      <c r="AA55" s="4">
        <v>4.64761944909091</v>
      </c>
      <c r="AB55" s="4">
        <v>0</v>
      </c>
      <c r="AC55" s="4">
        <v>13.899207009962099</v>
      </c>
      <c r="AD55" s="4">
        <v>6.1095232575000002</v>
      </c>
      <c r="AE55" s="4">
        <v>3.0984129660606099</v>
      </c>
      <c r="AF55" s="4">
        <v>1.5492064830303001</v>
      </c>
      <c r="AG55" s="4">
        <v>6.19682593212121</v>
      </c>
      <c r="AH55" s="4">
        <v>12.2626978523106</v>
      </c>
      <c r="AI55" s="4">
        <v>10.800794043901501</v>
      </c>
      <c r="AJ55" s="4">
        <v>6.1531745948106096</v>
      </c>
      <c r="AK55" s="4">
        <v>23.107143233522699</v>
      </c>
      <c r="AL55" s="4">
        <v>7.7023810778409096</v>
      </c>
      <c r="AM55" s="4">
        <v>20.008730267462099</v>
      </c>
      <c r="AN55" s="4">
        <v>21.688890762424201</v>
      </c>
      <c r="AO55" s="4">
        <v>13.899207009962099</v>
      </c>
      <c r="AP55" s="4">
        <v>21.557936750492399</v>
      </c>
      <c r="AQ55" s="4">
        <v>4.6039681117802997</v>
      </c>
      <c r="AR55" s="4">
        <v>15.4047621556818</v>
      </c>
      <c r="AS55" s="4">
        <v>4.64761944909091</v>
      </c>
      <c r="AT55" s="4">
        <v>20.008730267462099</v>
      </c>
      <c r="AU55" s="4">
        <v>6.1531745948106096</v>
      </c>
      <c r="AV55" s="4">
        <v>20.052381604772702</v>
      </c>
      <c r="AW55" s="4">
        <v>26.161904862272699</v>
      </c>
      <c r="AX55" s="4">
        <v>7.7023810778409096</v>
      </c>
      <c r="AY55" s="4">
        <v>16.997619976022701</v>
      </c>
      <c r="AZ55" s="4">
        <v>18.459523784431799</v>
      </c>
      <c r="BA55" s="4">
        <v>26.161904862272699</v>
      </c>
      <c r="BB55" s="38">
        <v>51</v>
      </c>
    </row>
    <row r="56" spans="1:54" x14ac:dyDescent="0.3">
      <c r="A56" s="31" t="s">
        <v>132</v>
      </c>
      <c r="B56" s="5" t="s">
        <v>168</v>
      </c>
      <c r="C56" s="5" t="s">
        <v>6</v>
      </c>
      <c r="D56" s="9">
        <v>76.728396741246399</v>
      </c>
      <c r="E56" s="8">
        <v>58.918145226038</v>
      </c>
      <c r="F56" s="8">
        <v>2.5730107375000002</v>
      </c>
      <c r="G56" s="3">
        <v>0</v>
      </c>
      <c r="H56" s="4">
        <v>9.5072657732142893</v>
      </c>
      <c r="I56" s="4">
        <v>12.080276510714301</v>
      </c>
      <c r="J56" s="4">
        <v>0</v>
      </c>
      <c r="K56" s="4">
        <v>2.5730107375000002</v>
      </c>
      <c r="L56" s="4">
        <v>0</v>
      </c>
      <c r="M56" s="4">
        <v>0</v>
      </c>
      <c r="N56" s="4">
        <v>6.9342550357142896</v>
      </c>
      <c r="O56" s="4">
        <v>6.9342550357142896</v>
      </c>
      <c r="P56" s="4">
        <v>0</v>
      </c>
      <c r="Q56" s="4">
        <v>0</v>
      </c>
      <c r="R56" s="4">
        <v>6.9342550357142896</v>
      </c>
      <c r="S56" s="4">
        <v>0</v>
      </c>
      <c r="T56" s="4">
        <v>2.5730107375000002</v>
      </c>
      <c r="U56" s="4">
        <v>6.9342550357142896</v>
      </c>
      <c r="V56" s="4">
        <v>2.5730107375000002</v>
      </c>
      <c r="W56" s="4">
        <v>0</v>
      </c>
      <c r="X56" s="4">
        <v>0</v>
      </c>
      <c r="Y56" s="4">
        <v>9.5072657732142893</v>
      </c>
      <c r="Z56" s="4">
        <v>0</v>
      </c>
      <c r="AA56" s="4">
        <v>5.1460214750000004</v>
      </c>
      <c r="AB56" s="4">
        <v>0</v>
      </c>
      <c r="AC56" s="4">
        <v>9.5072657732142893</v>
      </c>
      <c r="AD56" s="4">
        <v>0</v>
      </c>
      <c r="AE56" s="4">
        <v>0</v>
      </c>
      <c r="AF56" s="4">
        <v>9.5072657732142893</v>
      </c>
      <c r="AG56" s="4">
        <v>14.6532872482143</v>
      </c>
      <c r="AH56" s="4">
        <v>2.5730107375000002</v>
      </c>
      <c r="AI56" s="4">
        <v>13.8685100714286</v>
      </c>
      <c r="AJ56" s="4">
        <v>21.587542283928599</v>
      </c>
      <c r="AK56" s="4">
        <v>21.587542283928599</v>
      </c>
      <c r="AL56" s="4">
        <v>19.0145315464286</v>
      </c>
      <c r="AM56" s="4">
        <v>24.160553021428601</v>
      </c>
      <c r="AN56" s="4">
        <v>38.813840269642903</v>
      </c>
      <c r="AO56" s="4">
        <v>10.292042950000001</v>
      </c>
      <c r="AP56" s="4">
        <v>24.160553021428601</v>
      </c>
      <c r="AQ56" s="4">
        <v>19.0145315464286</v>
      </c>
      <c r="AR56" s="4">
        <v>19.0145315464286</v>
      </c>
      <c r="AS56" s="4">
        <v>5.1460214750000004</v>
      </c>
      <c r="AT56" s="4">
        <v>22.372319460714301</v>
      </c>
      <c r="AU56" s="4">
        <v>5.1460214750000004</v>
      </c>
      <c r="AV56" s="4">
        <v>14.6532872482143</v>
      </c>
      <c r="AW56" s="4">
        <v>21.587542283928599</v>
      </c>
      <c r="AX56" s="4">
        <v>5.1460214750000004</v>
      </c>
      <c r="AY56" s="4">
        <v>10.292042950000001</v>
      </c>
      <c r="AZ56" s="4">
        <v>10.292042950000001</v>
      </c>
      <c r="BA56" s="4">
        <v>9.5072657732142893</v>
      </c>
      <c r="BB56" s="38">
        <v>27</v>
      </c>
    </row>
    <row r="57" spans="1:54" x14ac:dyDescent="0.3">
      <c r="A57" s="31" t="s">
        <v>132</v>
      </c>
      <c r="B57" s="5" t="s">
        <v>168</v>
      </c>
      <c r="C57" s="5" t="s">
        <v>7</v>
      </c>
      <c r="D57" s="9">
        <v>78.195310124093695</v>
      </c>
      <c r="E57" s="8">
        <v>58.586153507844401</v>
      </c>
      <c r="F57" s="8">
        <v>12.014551485142899</v>
      </c>
      <c r="G57" s="3">
        <v>0</v>
      </c>
      <c r="H57" s="4">
        <v>6.7151716171428601</v>
      </c>
      <c r="I57" s="4">
        <v>5.2993798679999999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5.2993798679999999</v>
      </c>
      <c r="P57" s="4">
        <v>0</v>
      </c>
      <c r="Q57" s="4">
        <v>0</v>
      </c>
      <c r="R57" s="4">
        <v>5.2993798679999999</v>
      </c>
      <c r="S57" s="4">
        <v>0</v>
      </c>
      <c r="T57" s="4">
        <v>0</v>
      </c>
      <c r="U57" s="4">
        <v>5.2993798679999999</v>
      </c>
      <c r="V57" s="4">
        <v>0</v>
      </c>
      <c r="W57" s="4">
        <v>0</v>
      </c>
      <c r="X57" s="4">
        <v>0</v>
      </c>
      <c r="Y57" s="4">
        <v>0</v>
      </c>
      <c r="Z57" s="4">
        <v>17.313931353142902</v>
      </c>
      <c r="AA57" s="4">
        <v>0</v>
      </c>
      <c r="AB57" s="4">
        <v>0</v>
      </c>
      <c r="AC57" s="4">
        <v>6.7151716171428601</v>
      </c>
      <c r="AD57" s="4">
        <v>0</v>
      </c>
      <c r="AE57" s="4">
        <v>5.2993798679999999</v>
      </c>
      <c r="AF57" s="4">
        <v>6.7151716171428601</v>
      </c>
      <c r="AG57" s="4">
        <v>0</v>
      </c>
      <c r="AH57" s="4">
        <v>17.313931353142902</v>
      </c>
      <c r="AI57" s="4">
        <v>6.7151716171428601</v>
      </c>
      <c r="AJ57" s="4">
        <v>27.9126910891429</v>
      </c>
      <c r="AK57" s="4">
        <v>29.328482838285701</v>
      </c>
      <c r="AL57" s="4">
        <v>30.744274587428599</v>
      </c>
      <c r="AM57" s="4">
        <v>10.598759736</v>
      </c>
      <c r="AN57" s="4">
        <v>12.014551485142899</v>
      </c>
      <c r="AO57" s="4">
        <v>17.313931353142902</v>
      </c>
      <c r="AP57" s="4">
        <v>17.313931353142902</v>
      </c>
      <c r="AQ57" s="4">
        <v>24.029102970285699</v>
      </c>
      <c r="AR57" s="4">
        <v>24.029102970285699</v>
      </c>
      <c r="AS57" s="4">
        <v>30.744274587428599</v>
      </c>
      <c r="AT57" s="4">
        <v>37.4594462045714</v>
      </c>
      <c r="AU57" s="4">
        <v>22.613311221142901</v>
      </c>
      <c r="AV57" s="4">
        <v>18.7297231022857</v>
      </c>
      <c r="AW57" s="4">
        <v>24.029102970285699</v>
      </c>
      <c r="AX57" s="4">
        <v>10.598759736</v>
      </c>
      <c r="AY57" s="4">
        <v>30.744274587428599</v>
      </c>
      <c r="AZ57" s="4">
        <v>34.627862706285697</v>
      </c>
      <c r="BA57" s="4">
        <v>30.744274587428599</v>
      </c>
      <c r="BB57" s="38">
        <v>17</v>
      </c>
    </row>
    <row r="58" spans="1:54" x14ac:dyDescent="0.3">
      <c r="A58" s="31" t="s">
        <v>132</v>
      </c>
      <c r="B58" s="5" t="s">
        <v>8</v>
      </c>
      <c r="C58" s="5" t="s">
        <v>168</v>
      </c>
      <c r="D58" s="9">
        <v>67.019850659333898</v>
      </c>
      <c r="E58" s="8">
        <v>64.971781195536806</v>
      </c>
      <c r="F58" s="8">
        <v>22.371874115252101</v>
      </c>
      <c r="G58" s="3">
        <v>0</v>
      </c>
      <c r="H58" s="4">
        <v>2.8959310402479201</v>
      </c>
      <c r="I58" s="4">
        <v>8.6165786787865297</v>
      </c>
      <c r="J58" s="4">
        <v>0</v>
      </c>
      <c r="K58" s="4">
        <v>3.1361728261528201</v>
      </c>
      <c r="L58" s="4">
        <v>4.6144430986126501</v>
      </c>
      <c r="M58" s="4">
        <v>5.8348312874899104</v>
      </c>
      <c r="N58" s="4">
        <v>4.3742013127077497</v>
      </c>
      <c r="O58" s="4">
        <v>6.6416654719383201</v>
      </c>
      <c r="P58" s="4">
        <v>8.9591442471242608</v>
      </c>
      <c r="Q58" s="4">
        <v>4.3080590403594901</v>
      </c>
      <c r="R58" s="4">
        <v>8.0957483771609198</v>
      </c>
      <c r="S58" s="4">
        <v>5.4262212114896302</v>
      </c>
      <c r="T58" s="4">
        <v>2.3243947132758298</v>
      </c>
      <c r="U58" s="4">
        <v>8.6300477215844698</v>
      </c>
      <c r="V58" s="4">
        <v>5.2273394562993403</v>
      </c>
      <c r="W58" s="4">
        <v>7.67261378589874</v>
      </c>
      <c r="X58" s="4">
        <v>0.53489421881997201</v>
      </c>
      <c r="Y58" s="4">
        <v>5.3412970993845397</v>
      </c>
      <c r="Z58" s="4">
        <v>8.25313582530773</v>
      </c>
      <c r="AA58" s="4">
        <v>7.3716342541417097</v>
      </c>
      <c r="AB58" s="4">
        <v>0</v>
      </c>
      <c r="AC58" s="4">
        <v>15.183582799155699</v>
      </c>
      <c r="AD58" s="4">
        <v>5.4433948759512703</v>
      </c>
      <c r="AE58" s="4">
        <v>3.6247630858296098</v>
      </c>
      <c r="AF58" s="4">
        <v>5.4675812422042398</v>
      </c>
      <c r="AG58" s="4">
        <v>16.503269839527398</v>
      </c>
      <c r="AH58" s="4">
        <v>9.0524581962855706</v>
      </c>
      <c r="AI58" s="4">
        <v>7.6319403591177801</v>
      </c>
      <c r="AJ58" s="4">
        <v>18.782255117773701</v>
      </c>
      <c r="AK58" s="4">
        <v>27.573722712900398</v>
      </c>
      <c r="AL58" s="4">
        <v>17.9324577614797</v>
      </c>
      <c r="AM58" s="4">
        <v>26.409927687016999</v>
      </c>
      <c r="AN58" s="4">
        <v>38.131077775934301</v>
      </c>
      <c r="AO58" s="4">
        <v>24.872307873282701</v>
      </c>
      <c r="AP58" s="4">
        <v>24.2774927556931</v>
      </c>
      <c r="AQ58" s="4">
        <v>11.5332320909737</v>
      </c>
      <c r="AR58" s="4">
        <v>22.404548083247001</v>
      </c>
      <c r="AS58" s="4">
        <v>10.0433229236972</v>
      </c>
      <c r="AT58" s="4">
        <v>24.125192098639101</v>
      </c>
      <c r="AU58" s="4">
        <v>13.5060438172892</v>
      </c>
      <c r="AV58" s="4">
        <v>23.391772373643899</v>
      </c>
      <c r="AW58" s="4">
        <v>22.2040029348674</v>
      </c>
      <c r="AX58" s="4">
        <v>15.865011865354299</v>
      </c>
      <c r="AY58" s="4">
        <v>20.023844362343802</v>
      </c>
      <c r="AZ58" s="4">
        <v>25.890940152888099</v>
      </c>
      <c r="BA58" s="4">
        <v>22.975992680681902</v>
      </c>
      <c r="BB58" s="38">
        <v>141</v>
      </c>
    </row>
    <row r="59" spans="1:54" x14ac:dyDescent="0.3">
      <c r="A59" s="31" t="s">
        <v>132</v>
      </c>
      <c r="B59" s="5" t="s">
        <v>8</v>
      </c>
      <c r="C59" s="5" t="s">
        <v>1</v>
      </c>
      <c r="D59" s="9">
        <v>22.587777777777799</v>
      </c>
      <c r="E59" s="8">
        <v>66.954858124571402</v>
      </c>
      <c r="F59" s="8">
        <v>44.4444444444444</v>
      </c>
      <c r="G59" s="3">
        <v>0</v>
      </c>
      <c r="H59" s="4">
        <v>0</v>
      </c>
      <c r="I59" s="4">
        <v>0</v>
      </c>
      <c r="J59" s="4">
        <v>0</v>
      </c>
      <c r="K59" s="4">
        <v>11.1111111111111</v>
      </c>
      <c r="L59" s="4">
        <v>11.1111111111111</v>
      </c>
      <c r="M59" s="4">
        <v>22.2222222222222</v>
      </c>
      <c r="N59" s="4">
        <v>0</v>
      </c>
      <c r="O59" s="4">
        <v>22.2222222222222</v>
      </c>
      <c r="P59" s="4">
        <v>22.2222222222222</v>
      </c>
      <c r="Q59" s="4">
        <v>11.1111111111111</v>
      </c>
      <c r="R59" s="4">
        <v>11.1111111111111</v>
      </c>
      <c r="S59" s="4">
        <v>22.2222222222222</v>
      </c>
      <c r="T59" s="4">
        <v>0</v>
      </c>
      <c r="U59" s="4">
        <v>33.3333333333333</v>
      </c>
      <c r="V59" s="4">
        <v>11.1111111111111</v>
      </c>
      <c r="W59" s="4">
        <v>22.2222222222222</v>
      </c>
      <c r="X59" s="4">
        <v>0</v>
      </c>
      <c r="Y59" s="4">
        <v>22.2222222222222</v>
      </c>
      <c r="Z59" s="4">
        <v>22.2222222222222</v>
      </c>
      <c r="AA59" s="4">
        <v>11.1111111111111</v>
      </c>
      <c r="AB59" s="4">
        <v>0</v>
      </c>
      <c r="AC59" s="4">
        <v>11.1111111111111</v>
      </c>
      <c r="AD59" s="4">
        <v>22.2222222222222</v>
      </c>
      <c r="AE59" s="4">
        <v>0</v>
      </c>
      <c r="AF59" s="4">
        <v>22.2222222222222</v>
      </c>
      <c r="AG59" s="4">
        <v>44.4444444444444</v>
      </c>
      <c r="AH59" s="4">
        <v>33.3333333333333</v>
      </c>
      <c r="AI59" s="4">
        <v>11.1111111111111</v>
      </c>
      <c r="AJ59" s="4">
        <v>33.3333333333333</v>
      </c>
      <c r="AK59" s="4">
        <v>44.4444444444444</v>
      </c>
      <c r="AL59" s="4">
        <v>11.1111111111111</v>
      </c>
      <c r="AM59" s="4">
        <v>44.4444444444444</v>
      </c>
      <c r="AN59" s="4">
        <v>66.6666666666667</v>
      </c>
      <c r="AO59" s="4">
        <v>44.4444444444444</v>
      </c>
      <c r="AP59" s="4">
        <v>55.5555555555556</v>
      </c>
      <c r="AQ59" s="4">
        <v>0</v>
      </c>
      <c r="AR59" s="4">
        <v>66.6666666666667</v>
      </c>
      <c r="AS59" s="4">
        <v>11.1111111111111</v>
      </c>
      <c r="AT59" s="4">
        <v>11.1111111111111</v>
      </c>
      <c r="AU59" s="4">
        <v>33.3333333333333</v>
      </c>
      <c r="AV59" s="4">
        <v>33.3333333333333</v>
      </c>
      <c r="AW59" s="4">
        <v>22.2222222222222</v>
      </c>
      <c r="AX59" s="4">
        <v>44.4444444444444</v>
      </c>
      <c r="AY59" s="4">
        <v>22.2222222222222</v>
      </c>
      <c r="AZ59" s="4">
        <v>33.3333333333333</v>
      </c>
      <c r="BA59" s="4">
        <v>55.5555555555556</v>
      </c>
      <c r="BB59" s="38">
        <v>21</v>
      </c>
    </row>
    <row r="60" spans="1:54" x14ac:dyDescent="0.3">
      <c r="A60" s="31" t="s">
        <v>132</v>
      </c>
      <c r="B60" s="5" t="s">
        <v>8</v>
      </c>
      <c r="C60" s="5" t="s">
        <v>2</v>
      </c>
      <c r="D60" s="9">
        <v>56.424999999999997</v>
      </c>
      <c r="E60" s="8">
        <v>68.878867652502194</v>
      </c>
      <c r="F60" s="8">
        <v>27.272727272727298</v>
      </c>
      <c r="G60" s="3">
        <v>0</v>
      </c>
      <c r="H60" s="4">
        <v>0</v>
      </c>
      <c r="I60" s="4">
        <v>18.181818181818201</v>
      </c>
      <c r="J60" s="4">
        <v>0</v>
      </c>
      <c r="K60" s="4">
        <v>0</v>
      </c>
      <c r="L60" s="4">
        <v>9.0909090909090899</v>
      </c>
      <c r="M60" s="4">
        <v>0</v>
      </c>
      <c r="N60" s="4">
        <v>9.0909090909090899</v>
      </c>
      <c r="O60" s="4">
        <v>0</v>
      </c>
      <c r="P60" s="4">
        <v>9.0909090909090899</v>
      </c>
      <c r="Q60" s="4">
        <v>9.0909090909090899</v>
      </c>
      <c r="R60" s="4">
        <v>9.0909090909090899</v>
      </c>
      <c r="S60" s="4">
        <v>0</v>
      </c>
      <c r="T60" s="4">
        <v>9.0909090909090899</v>
      </c>
      <c r="U60" s="4">
        <v>9.0909090909090899</v>
      </c>
      <c r="V60" s="4">
        <v>0</v>
      </c>
      <c r="W60" s="4">
        <v>18.181818181818201</v>
      </c>
      <c r="X60" s="4">
        <v>0</v>
      </c>
      <c r="Y60" s="4">
        <v>0</v>
      </c>
      <c r="Z60" s="4">
        <v>9.0909090909090899</v>
      </c>
      <c r="AA60" s="4">
        <v>9.0909090909090899</v>
      </c>
      <c r="AB60" s="4">
        <v>0</v>
      </c>
      <c r="AC60" s="4">
        <v>27.272727272727298</v>
      </c>
      <c r="AD60" s="4">
        <v>9.0909090909090899</v>
      </c>
      <c r="AE60" s="4">
        <v>9.0909090909090899</v>
      </c>
      <c r="AF60" s="4">
        <v>0</v>
      </c>
      <c r="AG60" s="4">
        <v>27.272727272727298</v>
      </c>
      <c r="AH60" s="4">
        <v>0</v>
      </c>
      <c r="AI60" s="4">
        <v>0</v>
      </c>
      <c r="AJ60" s="4">
        <v>18.181818181818201</v>
      </c>
      <c r="AK60" s="4">
        <v>9.0909090909090899</v>
      </c>
      <c r="AL60" s="4">
        <v>27.272727272727298</v>
      </c>
      <c r="AM60" s="4">
        <v>27.272727272727298</v>
      </c>
      <c r="AN60" s="4">
        <v>27.272727272727298</v>
      </c>
      <c r="AO60" s="4">
        <v>27.272727272727298</v>
      </c>
      <c r="AP60" s="4">
        <v>9.0909090909090899</v>
      </c>
      <c r="AQ60" s="4">
        <v>18.181818181818201</v>
      </c>
      <c r="AR60" s="4">
        <v>0</v>
      </c>
      <c r="AS60" s="4">
        <v>0</v>
      </c>
      <c r="AT60" s="4">
        <v>36.363636363636402</v>
      </c>
      <c r="AU60" s="4">
        <v>9.0909090909090899</v>
      </c>
      <c r="AV60" s="4">
        <v>27.272727272727298</v>
      </c>
      <c r="AW60" s="4">
        <v>36.363636363636402</v>
      </c>
      <c r="AX60" s="4">
        <v>18.181818181818201</v>
      </c>
      <c r="AY60" s="4">
        <v>0</v>
      </c>
      <c r="AZ60" s="4">
        <v>27.272727272727298</v>
      </c>
      <c r="BA60" s="4">
        <v>9.0909090909090899</v>
      </c>
      <c r="BB60" s="38">
        <v>12</v>
      </c>
    </row>
    <row r="61" spans="1:54" x14ac:dyDescent="0.3">
      <c r="A61" s="31" t="s">
        <v>132</v>
      </c>
      <c r="B61" s="5" t="s">
        <v>8</v>
      </c>
      <c r="C61" s="5" t="s">
        <v>3</v>
      </c>
      <c r="D61" s="9">
        <v>72.831578947368399</v>
      </c>
      <c r="E61" s="8">
        <v>60.691369079151201</v>
      </c>
      <c r="F61" s="8">
        <v>21.052631578947398</v>
      </c>
      <c r="G61" s="3">
        <v>0</v>
      </c>
      <c r="H61" s="4">
        <v>5.2631578947368398</v>
      </c>
      <c r="I61" s="4">
        <v>10.526315789473699</v>
      </c>
      <c r="J61" s="4">
        <v>0</v>
      </c>
      <c r="K61" s="4">
        <v>0</v>
      </c>
      <c r="L61" s="4">
        <v>5.2631578947368398</v>
      </c>
      <c r="M61" s="4">
        <v>5.2631578947368398</v>
      </c>
      <c r="N61" s="4">
        <v>10.526315789473699</v>
      </c>
      <c r="O61" s="4">
        <v>5.2631578947368398</v>
      </c>
      <c r="P61" s="4">
        <v>10.526315789473699</v>
      </c>
      <c r="Q61" s="4">
        <v>0</v>
      </c>
      <c r="R61" s="4">
        <v>5.2631578947368398</v>
      </c>
      <c r="S61" s="4">
        <v>5.2631578947368398</v>
      </c>
      <c r="T61" s="4">
        <v>0</v>
      </c>
      <c r="U61" s="4">
        <v>0</v>
      </c>
      <c r="V61" s="4">
        <v>10.526315789473699</v>
      </c>
      <c r="W61" s="4">
        <v>0</v>
      </c>
      <c r="X61" s="4">
        <v>0</v>
      </c>
      <c r="Y61" s="4">
        <v>5.2631578947368398</v>
      </c>
      <c r="Z61" s="4">
        <v>5.2631578947368398</v>
      </c>
      <c r="AA61" s="4">
        <v>5.2631578947368398</v>
      </c>
      <c r="AB61" s="4">
        <v>0</v>
      </c>
      <c r="AC61" s="4">
        <v>15.789473684210501</v>
      </c>
      <c r="AD61" s="4">
        <v>5.2631578947368398</v>
      </c>
      <c r="AE61" s="4">
        <v>0</v>
      </c>
      <c r="AF61" s="4">
        <v>5.2631578947368398</v>
      </c>
      <c r="AG61" s="4">
        <v>10.526315789473699</v>
      </c>
      <c r="AH61" s="4">
        <v>0</v>
      </c>
      <c r="AI61" s="4">
        <v>15.789473684210501</v>
      </c>
      <c r="AJ61" s="4">
        <v>15.789473684210501</v>
      </c>
      <c r="AK61" s="4">
        <v>31.578947368421101</v>
      </c>
      <c r="AL61" s="4">
        <v>21.052631578947398</v>
      </c>
      <c r="AM61" s="4">
        <v>26.315789473684202</v>
      </c>
      <c r="AN61" s="4">
        <v>36.842105263157897</v>
      </c>
      <c r="AO61" s="4">
        <v>5.2631578947368398</v>
      </c>
      <c r="AP61" s="4">
        <v>26.315789473684202</v>
      </c>
      <c r="AQ61" s="4">
        <v>10.526315789473699</v>
      </c>
      <c r="AR61" s="4">
        <v>21.052631578947398</v>
      </c>
      <c r="AS61" s="4">
        <v>21.052631578947398</v>
      </c>
      <c r="AT61" s="4">
        <v>21.052631578947398</v>
      </c>
      <c r="AU61" s="4">
        <v>0</v>
      </c>
      <c r="AV61" s="4">
        <v>36.842105263157897</v>
      </c>
      <c r="AW61" s="4">
        <v>10.526315789473699</v>
      </c>
      <c r="AX61" s="4">
        <v>5.2631578947368398</v>
      </c>
      <c r="AY61" s="4">
        <v>36.842105263157897</v>
      </c>
      <c r="AZ61" s="4">
        <v>15.789473684210501</v>
      </c>
      <c r="BA61" s="4">
        <v>15.789473684210501</v>
      </c>
      <c r="BB61" s="38">
        <v>19</v>
      </c>
    </row>
    <row r="62" spans="1:54" x14ac:dyDescent="0.3">
      <c r="A62" s="31" t="s">
        <v>132</v>
      </c>
      <c r="B62" s="5" t="s">
        <v>8</v>
      </c>
      <c r="C62" s="5" t="s">
        <v>4</v>
      </c>
      <c r="D62" s="9">
        <v>74.168000000000006</v>
      </c>
      <c r="E62" s="8">
        <v>60.447723420048398</v>
      </c>
      <c r="F62" s="8">
        <v>16</v>
      </c>
      <c r="G62" s="3">
        <v>0</v>
      </c>
      <c r="H62" s="4">
        <v>0</v>
      </c>
      <c r="I62" s="4">
        <v>4</v>
      </c>
      <c r="J62" s="4">
        <v>0</v>
      </c>
      <c r="K62" s="4">
        <v>0</v>
      </c>
      <c r="L62" s="4">
        <v>4</v>
      </c>
      <c r="M62" s="4">
        <v>0</v>
      </c>
      <c r="N62" s="4">
        <v>4</v>
      </c>
      <c r="O62" s="4">
        <v>0</v>
      </c>
      <c r="P62" s="4">
        <v>4</v>
      </c>
      <c r="Q62" s="4">
        <v>0</v>
      </c>
      <c r="R62" s="4">
        <v>4</v>
      </c>
      <c r="S62" s="4">
        <v>4</v>
      </c>
      <c r="T62" s="4">
        <v>0</v>
      </c>
      <c r="U62" s="4">
        <v>0</v>
      </c>
      <c r="V62" s="4">
        <v>4</v>
      </c>
      <c r="W62" s="4">
        <v>4</v>
      </c>
      <c r="X62" s="4">
        <v>0</v>
      </c>
      <c r="Y62" s="4">
        <v>0</v>
      </c>
      <c r="Z62" s="4">
        <v>4</v>
      </c>
      <c r="AA62" s="4">
        <v>4</v>
      </c>
      <c r="AB62" s="4">
        <v>0</v>
      </c>
      <c r="AC62" s="4">
        <v>12</v>
      </c>
      <c r="AD62" s="4">
        <v>0</v>
      </c>
      <c r="AE62" s="4">
        <v>0</v>
      </c>
      <c r="AF62" s="4">
        <v>4</v>
      </c>
      <c r="AG62" s="4">
        <v>0</v>
      </c>
      <c r="AH62" s="4">
        <v>8</v>
      </c>
      <c r="AI62" s="4">
        <v>8</v>
      </c>
      <c r="AJ62" s="4">
        <v>16</v>
      </c>
      <c r="AK62" s="4">
        <v>40</v>
      </c>
      <c r="AL62" s="4">
        <v>24</v>
      </c>
      <c r="AM62" s="4">
        <v>24</v>
      </c>
      <c r="AN62" s="4">
        <v>40</v>
      </c>
      <c r="AO62" s="4">
        <v>32</v>
      </c>
      <c r="AP62" s="4">
        <v>20</v>
      </c>
      <c r="AQ62" s="4">
        <v>20</v>
      </c>
      <c r="AR62" s="4">
        <v>28</v>
      </c>
      <c r="AS62" s="4">
        <v>8</v>
      </c>
      <c r="AT62" s="4">
        <v>24</v>
      </c>
      <c r="AU62" s="4">
        <v>16</v>
      </c>
      <c r="AV62" s="4">
        <v>8</v>
      </c>
      <c r="AW62" s="4">
        <v>16</v>
      </c>
      <c r="AX62" s="4">
        <v>8</v>
      </c>
      <c r="AY62" s="4">
        <v>20</v>
      </c>
      <c r="AZ62" s="4">
        <v>32</v>
      </c>
      <c r="BA62" s="4">
        <v>28</v>
      </c>
      <c r="BB62" s="38">
        <v>25</v>
      </c>
    </row>
    <row r="63" spans="1:54" x14ac:dyDescent="0.3">
      <c r="A63" s="31" t="s">
        <v>132</v>
      </c>
      <c r="B63" s="5" t="s">
        <v>8</v>
      </c>
      <c r="C63" s="5" t="s">
        <v>5</v>
      </c>
      <c r="D63" s="9">
        <v>73.235294117647101</v>
      </c>
      <c r="E63" s="8">
        <v>57.417122788457597</v>
      </c>
      <c r="F63" s="8">
        <v>24.2424242424242</v>
      </c>
      <c r="G63" s="3">
        <v>0</v>
      </c>
      <c r="H63" s="4">
        <v>9.0909090909090899</v>
      </c>
      <c r="I63" s="4">
        <v>6.0606060606060597</v>
      </c>
      <c r="J63" s="4">
        <v>0</v>
      </c>
      <c r="K63" s="4">
        <v>6.0606060606060597</v>
      </c>
      <c r="L63" s="4">
        <v>0</v>
      </c>
      <c r="M63" s="4">
        <v>12.1212121212121</v>
      </c>
      <c r="N63" s="4">
        <v>3.0303030303030298</v>
      </c>
      <c r="O63" s="4">
        <v>12.1212121212121</v>
      </c>
      <c r="P63" s="4">
        <v>12.1212121212121</v>
      </c>
      <c r="Q63" s="4">
        <v>6.0606060606060597</v>
      </c>
      <c r="R63" s="4">
        <v>15.1515151515152</v>
      </c>
      <c r="S63" s="4">
        <v>6.0606060606060597</v>
      </c>
      <c r="T63" s="4">
        <v>0</v>
      </c>
      <c r="U63" s="4">
        <v>9.0909090909090899</v>
      </c>
      <c r="V63" s="4">
        <v>6.0606060606060597</v>
      </c>
      <c r="W63" s="4">
        <v>3.0303030303030298</v>
      </c>
      <c r="X63" s="4">
        <v>3.0303030303030298</v>
      </c>
      <c r="Y63" s="4">
        <v>6.0606060606060597</v>
      </c>
      <c r="Z63" s="4">
        <v>3.0303030303030298</v>
      </c>
      <c r="AA63" s="4">
        <v>9.0909090909090899</v>
      </c>
      <c r="AB63" s="4">
        <v>0</v>
      </c>
      <c r="AC63" s="4">
        <v>21.2121212121212</v>
      </c>
      <c r="AD63" s="4">
        <v>0</v>
      </c>
      <c r="AE63" s="4">
        <v>6.0606060606060597</v>
      </c>
      <c r="AF63" s="4">
        <v>3.0303030303030298</v>
      </c>
      <c r="AG63" s="4">
        <v>12.1212121212121</v>
      </c>
      <c r="AH63" s="4">
        <v>6.0606060606060597</v>
      </c>
      <c r="AI63" s="4">
        <v>15.1515151515152</v>
      </c>
      <c r="AJ63" s="4">
        <v>6.0606060606060597</v>
      </c>
      <c r="AK63" s="4">
        <v>27.272727272727298</v>
      </c>
      <c r="AL63" s="4">
        <v>9.0909090909090899</v>
      </c>
      <c r="AM63" s="4">
        <v>21.2121212121212</v>
      </c>
      <c r="AN63" s="4">
        <v>42.424242424242401</v>
      </c>
      <c r="AO63" s="4">
        <v>21.2121212121212</v>
      </c>
      <c r="AP63" s="4">
        <v>24.2424242424242</v>
      </c>
      <c r="AQ63" s="4">
        <v>3.0303030303030298</v>
      </c>
      <c r="AR63" s="4">
        <v>18.181818181818201</v>
      </c>
      <c r="AS63" s="4">
        <v>9.0909090909090899</v>
      </c>
      <c r="AT63" s="4">
        <v>21.2121212121212</v>
      </c>
      <c r="AU63" s="4">
        <v>6.0606060606060597</v>
      </c>
      <c r="AV63" s="4">
        <v>27.272727272727298</v>
      </c>
      <c r="AW63" s="4">
        <v>27.272727272727298</v>
      </c>
      <c r="AX63" s="4">
        <v>9.0909090909090899</v>
      </c>
      <c r="AY63" s="4">
        <v>27.272727272727298</v>
      </c>
      <c r="AZ63" s="4">
        <v>18.181818181818201</v>
      </c>
      <c r="BA63" s="4">
        <v>27.272727272727298</v>
      </c>
      <c r="BB63" s="38">
        <v>34</v>
      </c>
    </row>
    <row r="64" spans="1:54" x14ac:dyDescent="0.3">
      <c r="A64" s="31" t="s">
        <v>132</v>
      </c>
      <c r="B64" s="5" t="s">
        <v>8</v>
      </c>
      <c r="C64" s="5" t="s">
        <v>6</v>
      </c>
      <c r="D64" s="9">
        <v>101.63</v>
      </c>
      <c r="E64" s="8">
        <v>57.608607726715</v>
      </c>
      <c r="F64" s="8">
        <v>5</v>
      </c>
      <c r="G64" s="3">
        <v>0</v>
      </c>
      <c r="H64" s="4">
        <v>5</v>
      </c>
      <c r="I64" s="4">
        <v>10</v>
      </c>
      <c r="J64" s="4">
        <v>0</v>
      </c>
      <c r="K64" s="4">
        <v>5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5</v>
      </c>
      <c r="U64" s="4">
        <v>0</v>
      </c>
      <c r="V64" s="4">
        <v>5</v>
      </c>
      <c r="W64" s="4">
        <v>0</v>
      </c>
      <c r="X64" s="4">
        <v>0</v>
      </c>
      <c r="Y64" s="4">
        <v>5</v>
      </c>
      <c r="Z64" s="4">
        <v>0</v>
      </c>
      <c r="AA64" s="4">
        <v>10</v>
      </c>
      <c r="AB64" s="4">
        <v>0</v>
      </c>
      <c r="AC64" s="4">
        <v>5</v>
      </c>
      <c r="AD64" s="4">
        <v>0</v>
      </c>
      <c r="AE64" s="4">
        <v>0</v>
      </c>
      <c r="AF64" s="4">
        <v>5</v>
      </c>
      <c r="AG64" s="4">
        <v>15</v>
      </c>
      <c r="AH64" s="4">
        <v>5</v>
      </c>
      <c r="AI64" s="4">
        <v>0</v>
      </c>
      <c r="AJ64" s="4">
        <v>15</v>
      </c>
      <c r="AK64" s="4">
        <v>15</v>
      </c>
      <c r="AL64" s="4">
        <v>10</v>
      </c>
      <c r="AM64" s="4">
        <v>20</v>
      </c>
      <c r="AN64" s="4">
        <v>35</v>
      </c>
      <c r="AO64" s="4">
        <v>20</v>
      </c>
      <c r="AP64" s="4">
        <v>20</v>
      </c>
      <c r="AQ64" s="4">
        <v>10</v>
      </c>
      <c r="AR64" s="4">
        <v>10</v>
      </c>
      <c r="AS64" s="4">
        <v>10</v>
      </c>
      <c r="AT64" s="4">
        <v>30</v>
      </c>
      <c r="AU64" s="4">
        <v>10</v>
      </c>
      <c r="AV64" s="4">
        <v>15</v>
      </c>
      <c r="AW64" s="4">
        <v>15</v>
      </c>
      <c r="AX64" s="4">
        <v>10</v>
      </c>
      <c r="AY64" s="4">
        <v>20</v>
      </c>
      <c r="AZ64" s="4">
        <v>20</v>
      </c>
      <c r="BA64" s="4">
        <v>5</v>
      </c>
      <c r="BB64" s="38">
        <v>20</v>
      </c>
    </row>
    <row r="65" spans="1:54" x14ac:dyDescent="0.3">
      <c r="A65" s="31" t="s">
        <v>132</v>
      </c>
      <c r="B65" s="5" t="s">
        <v>8</v>
      </c>
      <c r="C65" s="5" t="s">
        <v>7</v>
      </c>
      <c r="D65" s="9">
        <v>78.66</v>
      </c>
      <c r="E65" s="8">
        <v>68.269453068134496</v>
      </c>
      <c r="F65" s="8">
        <v>10</v>
      </c>
      <c r="G65" s="3">
        <v>0</v>
      </c>
      <c r="H65" s="4">
        <v>0</v>
      </c>
      <c r="I65" s="4">
        <v>10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10</v>
      </c>
      <c r="P65" s="4">
        <v>0</v>
      </c>
      <c r="Q65" s="4">
        <v>0</v>
      </c>
      <c r="R65" s="4">
        <v>10</v>
      </c>
      <c r="S65" s="4">
        <v>0</v>
      </c>
      <c r="T65" s="4">
        <v>0</v>
      </c>
      <c r="U65" s="4">
        <v>10</v>
      </c>
      <c r="V65" s="4">
        <v>0</v>
      </c>
      <c r="W65" s="4">
        <v>0</v>
      </c>
      <c r="X65" s="4">
        <v>0</v>
      </c>
      <c r="Y65" s="4">
        <v>0</v>
      </c>
      <c r="Z65" s="4">
        <v>20</v>
      </c>
      <c r="AA65" s="4">
        <v>0</v>
      </c>
      <c r="AB65" s="4">
        <v>0</v>
      </c>
      <c r="AC65" s="4">
        <v>0</v>
      </c>
      <c r="AD65" s="4">
        <v>0</v>
      </c>
      <c r="AE65" s="4">
        <v>10</v>
      </c>
      <c r="AF65" s="4">
        <v>0</v>
      </c>
      <c r="AG65" s="4">
        <v>0</v>
      </c>
      <c r="AH65" s="4">
        <v>20</v>
      </c>
      <c r="AI65" s="4">
        <v>0</v>
      </c>
      <c r="AJ65" s="4">
        <v>40</v>
      </c>
      <c r="AK65" s="4">
        <v>30</v>
      </c>
      <c r="AL65" s="4">
        <v>20</v>
      </c>
      <c r="AM65" s="4">
        <v>20</v>
      </c>
      <c r="AN65" s="4">
        <v>10</v>
      </c>
      <c r="AO65" s="4">
        <v>20</v>
      </c>
      <c r="AP65" s="4">
        <v>20</v>
      </c>
      <c r="AQ65" s="4">
        <v>20</v>
      </c>
      <c r="AR65" s="4">
        <v>20</v>
      </c>
      <c r="AS65" s="4">
        <v>20</v>
      </c>
      <c r="AT65" s="4">
        <v>20</v>
      </c>
      <c r="AU65" s="4">
        <v>30</v>
      </c>
      <c r="AV65" s="4">
        <v>10</v>
      </c>
      <c r="AW65" s="4">
        <v>20</v>
      </c>
      <c r="AX65" s="4">
        <v>20</v>
      </c>
      <c r="AY65" s="4">
        <v>20</v>
      </c>
      <c r="AZ65" s="4">
        <v>40</v>
      </c>
      <c r="BA65" s="4">
        <v>20</v>
      </c>
      <c r="BB65" s="38">
        <v>10</v>
      </c>
    </row>
    <row r="66" spans="1:54" x14ac:dyDescent="0.3">
      <c r="A66" s="31" t="s">
        <v>132</v>
      </c>
      <c r="B66" s="5" t="s">
        <v>9</v>
      </c>
      <c r="C66" s="5" t="s">
        <v>168</v>
      </c>
      <c r="D66" s="9">
        <v>54.825956030298101</v>
      </c>
      <c r="E66" s="8">
        <v>67.466044114347795</v>
      </c>
      <c r="F66" s="8">
        <v>25.351856933652499</v>
      </c>
      <c r="G66" s="3">
        <v>6.9511670282962896</v>
      </c>
      <c r="H66" s="4">
        <v>12.1984563330049</v>
      </c>
      <c r="I66" s="4">
        <v>9.1918383671220507</v>
      </c>
      <c r="J66" s="4">
        <v>6.6241501715481004</v>
      </c>
      <c r="K66" s="4">
        <v>8.49321259414595</v>
      </c>
      <c r="L66" s="4">
        <v>5.6825350388833096</v>
      </c>
      <c r="M66" s="4">
        <v>7.8894865636184797</v>
      </c>
      <c r="N66" s="4">
        <v>13.072297999564</v>
      </c>
      <c r="O66" s="4">
        <v>8.7886100474995406</v>
      </c>
      <c r="P66" s="4">
        <v>6.6225023728768004</v>
      </c>
      <c r="Q66" s="4">
        <v>7.8911343622897796</v>
      </c>
      <c r="R66" s="4">
        <v>7.2126789201282699</v>
      </c>
      <c r="S66" s="4">
        <v>9.8702938092835595</v>
      </c>
      <c r="T66" s="4">
        <v>3.4755835141481501</v>
      </c>
      <c r="U66" s="4">
        <v>9.1918383671220507</v>
      </c>
      <c r="V66" s="4">
        <v>6.3168510335898</v>
      </c>
      <c r="W66" s="4">
        <v>7.9920069399678901</v>
      </c>
      <c r="X66" s="4">
        <v>5.04821904417682</v>
      </c>
      <c r="Y66" s="4">
        <v>13.5969173240946</v>
      </c>
      <c r="Z66" s="4">
        <v>15.3924098823111</v>
      </c>
      <c r="AA66" s="4">
        <v>12.678076121423601</v>
      </c>
      <c r="AB66" s="4">
        <v>2.8412675194416601</v>
      </c>
      <c r="AC66" s="4">
        <v>13.239296244676501</v>
      </c>
      <c r="AD66" s="4">
        <v>9.9695185882903701</v>
      </c>
      <c r="AE66" s="4">
        <v>5.0498668428481199</v>
      </c>
      <c r="AF66" s="4">
        <v>11.366938224736</v>
      </c>
      <c r="AG66" s="4">
        <v>16.045428415082799</v>
      </c>
      <c r="AH66" s="4">
        <v>26.991479479837601</v>
      </c>
      <c r="AI66" s="4">
        <v>20.213711195894302</v>
      </c>
      <c r="AJ66" s="4">
        <v>24.233210018239902</v>
      </c>
      <c r="AK66" s="4">
        <v>30.3606999204662</v>
      </c>
      <c r="AL66" s="4">
        <v>27.125430871182299</v>
      </c>
      <c r="AM66" s="4">
        <v>22.0308157937895</v>
      </c>
      <c r="AN66" s="4">
        <v>34.587279301941599</v>
      </c>
      <c r="AO66" s="4">
        <v>24.783280510651199</v>
      </c>
      <c r="AP66" s="4">
        <v>25.312495134780299</v>
      </c>
      <c r="AQ66" s="4">
        <v>19.122549342762898</v>
      </c>
      <c r="AR66" s="4">
        <v>25.8442764946465</v>
      </c>
      <c r="AS66" s="4">
        <v>19.003139974450601</v>
      </c>
      <c r="AT66" s="4">
        <v>22.714190801108</v>
      </c>
      <c r="AU66" s="4">
        <v>19.0333581013914</v>
      </c>
      <c r="AV66" s="4">
        <v>24.445595155258701</v>
      </c>
      <c r="AW66" s="4">
        <v>33.713644985255002</v>
      </c>
      <c r="AX66" s="4">
        <v>6.0890589558484196</v>
      </c>
      <c r="AY66" s="4">
        <v>22.119468869000201</v>
      </c>
      <c r="AZ66" s="4">
        <v>22.884861309834701</v>
      </c>
      <c r="BA66" s="4">
        <v>35.923659843606202</v>
      </c>
      <c r="BB66" s="38">
        <v>93</v>
      </c>
    </row>
    <row r="67" spans="1:54" x14ac:dyDescent="0.3">
      <c r="A67" s="31" t="s">
        <v>132</v>
      </c>
      <c r="B67" s="5" t="s">
        <v>9</v>
      </c>
      <c r="C67" s="5" t="s">
        <v>1</v>
      </c>
      <c r="D67" s="9">
        <v>38.913333333333298</v>
      </c>
      <c r="E67" s="8">
        <v>70.350962358463207</v>
      </c>
      <c r="F67" s="8">
        <v>33.3333333333333</v>
      </c>
      <c r="G67" s="3">
        <v>0</v>
      </c>
      <c r="H67" s="4">
        <v>0</v>
      </c>
      <c r="I67" s="4">
        <v>11.1111111111111</v>
      </c>
      <c r="J67" s="4">
        <v>22.2222222222222</v>
      </c>
      <c r="K67" s="4">
        <v>0</v>
      </c>
      <c r="L67" s="4">
        <v>0</v>
      </c>
      <c r="M67" s="4">
        <v>0</v>
      </c>
      <c r="N67" s="4">
        <v>11.1111111111111</v>
      </c>
      <c r="O67" s="4">
        <v>22.2222222222222</v>
      </c>
      <c r="P67" s="4">
        <v>11.1111111111111</v>
      </c>
      <c r="Q67" s="4">
        <v>11.1111111111111</v>
      </c>
      <c r="R67" s="4">
        <v>0</v>
      </c>
      <c r="S67" s="4">
        <v>22.2222222222222</v>
      </c>
      <c r="T67" s="4">
        <v>0</v>
      </c>
      <c r="U67" s="4">
        <v>11.1111111111111</v>
      </c>
      <c r="V67" s="4">
        <v>0</v>
      </c>
      <c r="W67" s="4">
        <v>11.1111111111111</v>
      </c>
      <c r="X67" s="4">
        <v>0</v>
      </c>
      <c r="Y67" s="4">
        <v>0</v>
      </c>
      <c r="Z67" s="4">
        <v>22.2222222222222</v>
      </c>
      <c r="AA67" s="4">
        <v>22.2222222222222</v>
      </c>
      <c r="AB67" s="4">
        <v>0</v>
      </c>
      <c r="AC67" s="4">
        <v>11.1111111111111</v>
      </c>
      <c r="AD67" s="4">
        <v>11.1111111111111</v>
      </c>
      <c r="AE67" s="4">
        <v>11.1111111111111</v>
      </c>
      <c r="AF67" s="4">
        <v>11.1111111111111</v>
      </c>
      <c r="AG67" s="4">
        <v>33.3333333333333</v>
      </c>
      <c r="AH67" s="4">
        <v>11.1111111111111</v>
      </c>
      <c r="AI67" s="4">
        <v>0</v>
      </c>
      <c r="AJ67" s="4">
        <v>22.2222222222222</v>
      </c>
      <c r="AK67" s="4">
        <v>33.3333333333333</v>
      </c>
      <c r="AL67" s="4">
        <v>44.4444444444444</v>
      </c>
      <c r="AM67" s="4">
        <v>44.4444444444444</v>
      </c>
      <c r="AN67" s="4">
        <v>44.4444444444444</v>
      </c>
      <c r="AO67" s="4">
        <v>22.2222222222222</v>
      </c>
      <c r="AP67" s="4">
        <v>44.4444444444444</v>
      </c>
      <c r="AQ67" s="4">
        <v>22.2222222222222</v>
      </c>
      <c r="AR67" s="4">
        <v>22.2222222222222</v>
      </c>
      <c r="AS67" s="4">
        <v>22.2222222222222</v>
      </c>
      <c r="AT67" s="4">
        <v>0</v>
      </c>
      <c r="AU67" s="4">
        <v>22.2222222222222</v>
      </c>
      <c r="AV67" s="4">
        <v>22.2222222222222</v>
      </c>
      <c r="AW67" s="4">
        <v>44.4444444444444</v>
      </c>
      <c r="AX67" s="4">
        <v>11.1111111111111</v>
      </c>
      <c r="AY67" s="4">
        <v>33.3333333333333</v>
      </c>
      <c r="AZ67" s="4">
        <v>22.2222222222222</v>
      </c>
      <c r="BA67" s="4">
        <v>22.2222222222222</v>
      </c>
      <c r="BB67" s="38">
        <v>15</v>
      </c>
    </row>
    <row r="68" spans="1:54" x14ac:dyDescent="0.3">
      <c r="A68" s="31" t="s">
        <v>132</v>
      </c>
      <c r="B68" s="5" t="s">
        <v>9</v>
      </c>
      <c r="C68" s="5" t="s">
        <v>2</v>
      </c>
      <c r="D68" s="9">
        <v>27.46</v>
      </c>
      <c r="E68" s="8">
        <v>78.122485026186098</v>
      </c>
      <c r="F68" s="8">
        <v>40</v>
      </c>
      <c r="G68" s="3">
        <v>20</v>
      </c>
      <c r="H68" s="4">
        <v>30</v>
      </c>
      <c r="I68" s="4">
        <v>20</v>
      </c>
      <c r="J68" s="4">
        <v>10</v>
      </c>
      <c r="K68" s="4">
        <v>20</v>
      </c>
      <c r="L68" s="4">
        <v>20</v>
      </c>
      <c r="M68" s="4">
        <v>30</v>
      </c>
      <c r="N68" s="4">
        <v>30</v>
      </c>
      <c r="O68" s="4">
        <v>10</v>
      </c>
      <c r="P68" s="4">
        <v>20</v>
      </c>
      <c r="Q68" s="4">
        <v>20</v>
      </c>
      <c r="R68" s="4">
        <v>20</v>
      </c>
      <c r="S68" s="4">
        <v>20</v>
      </c>
      <c r="T68" s="4">
        <v>10</v>
      </c>
      <c r="U68" s="4">
        <v>20</v>
      </c>
      <c r="V68" s="4">
        <v>20</v>
      </c>
      <c r="W68" s="4">
        <v>10</v>
      </c>
      <c r="X68" s="4">
        <v>20</v>
      </c>
      <c r="Y68" s="4">
        <v>30</v>
      </c>
      <c r="Z68" s="4">
        <v>30</v>
      </c>
      <c r="AA68" s="4">
        <v>30</v>
      </c>
      <c r="AB68" s="4">
        <v>10</v>
      </c>
      <c r="AC68" s="4">
        <v>20</v>
      </c>
      <c r="AD68" s="4">
        <v>20</v>
      </c>
      <c r="AE68" s="4">
        <v>10</v>
      </c>
      <c r="AF68" s="4">
        <v>30</v>
      </c>
      <c r="AG68" s="4">
        <v>30</v>
      </c>
      <c r="AH68" s="4">
        <v>50</v>
      </c>
      <c r="AI68" s="4">
        <v>30</v>
      </c>
      <c r="AJ68" s="4">
        <v>50</v>
      </c>
      <c r="AK68" s="4">
        <v>40</v>
      </c>
      <c r="AL68" s="4">
        <v>30</v>
      </c>
      <c r="AM68" s="4">
        <v>10</v>
      </c>
      <c r="AN68" s="4">
        <v>50</v>
      </c>
      <c r="AO68" s="4">
        <v>40</v>
      </c>
      <c r="AP68" s="4">
        <v>10</v>
      </c>
      <c r="AQ68" s="4">
        <v>20</v>
      </c>
      <c r="AR68" s="4">
        <v>40</v>
      </c>
      <c r="AS68" s="4">
        <v>30</v>
      </c>
      <c r="AT68" s="4">
        <v>20</v>
      </c>
      <c r="AU68" s="4">
        <v>30</v>
      </c>
      <c r="AV68" s="4">
        <v>40</v>
      </c>
      <c r="AW68" s="4">
        <v>60</v>
      </c>
      <c r="AX68" s="4">
        <v>10</v>
      </c>
      <c r="AY68" s="4">
        <v>30</v>
      </c>
      <c r="AZ68" s="4">
        <v>30</v>
      </c>
      <c r="BA68" s="4">
        <v>70</v>
      </c>
      <c r="BB68" s="38">
        <v>10</v>
      </c>
    </row>
    <row r="69" spans="1:54" x14ac:dyDescent="0.3">
      <c r="A69" s="31" t="s">
        <v>132</v>
      </c>
      <c r="B69" s="5" t="s">
        <v>9</v>
      </c>
      <c r="C69" s="5" t="s">
        <v>3</v>
      </c>
      <c r="D69" s="9">
        <v>38.308333333333302</v>
      </c>
      <c r="E69" s="8">
        <v>68.819827253404299</v>
      </c>
      <c r="F69" s="8">
        <v>43.478260869565197</v>
      </c>
      <c r="G69" s="3">
        <v>17.3913043478261</v>
      </c>
      <c r="H69" s="4">
        <v>13.0434782608696</v>
      </c>
      <c r="I69" s="4">
        <v>4.3478260869565197</v>
      </c>
      <c r="J69" s="4">
        <v>8.6956521739130395</v>
      </c>
      <c r="K69" s="4">
        <v>13.0434782608696</v>
      </c>
      <c r="L69" s="4">
        <v>8.6956521739130395</v>
      </c>
      <c r="M69" s="4">
        <v>8.6956521739130395</v>
      </c>
      <c r="N69" s="4">
        <v>8.6956521739130395</v>
      </c>
      <c r="O69" s="4">
        <v>13.0434782608696</v>
      </c>
      <c r="P69" s="4">
        <v>4.3478260869565197</v>
      </c>
      <c r="Q69" s="4">
        <v>13.0434782608696</v>
      </c>
      <c r="R69" s="4">
        <v>8.6956521739130395</v>
      </c>
      <c r="S69" s="4">
        <v>8.6956521739130395</v>
      </c>
      <c r="T69" s="4">
        <v>8.6956521739130395</v>
      </c>
      <c r="U69" s="4">
        <v>4.3478260869565197</v>
      </c>
      <c r="V69" s="4">
        <v>13.0434782608696</v>
      </c>
      <c r="W69" s="4">
        <v>21.739130434782599</v>
      </c>
      <c r="X69" s="4">
        <v>4.3478260869565197</v>
      </c>
      <c r="Y69" s="4">
        <v>21.739130434782599</v>
      </c>
      <c r="Z69" s="4">
        <v>17.3913043478261</v>
      </c>
      <c r="AA69" s="4">
        <v>4.3478260869565197</v>
      </c>
      <c r="AB69" s="4">
        <v>4.3478260869565197</v>
      </c>
      <c r="AC69" s="4">
        <v>17.3913043478261</v>
      </c>
      <c r="AD69" s="4">
        <v>13.0434782608696</v>
      </c>
      <c r="AE69" s="4">
        <v>8.6956521739130395</v>
      </c>
      <c r="AF69" s="4">
        <v>4.3478260869565197</v>
      </c>
      <c r="AG69" s="4">
        <v>21.739130434782599</v>
      </c>
      <c r="AH69" s="4">
        <v>39.130434782608702</v>
      </c>
      <c r="AI69" s="4">
        <v>34.7826086956522</v>
      </c>
      <c r="AJ69" s="4">
        <v>26.086956521739101</v>
      </c>
      <c r="AK69" s="4">
        <v>43.478260869565197</v>
      </c>
      <c r="AL69" s="4">
        <v>17.3913043478261</v>
      </c>
      <c r="AM69" s="4">
        <v>34.7826086956522</v>
      </c>
      <c r="AN69" s="4">
        <v>56.521739130434803</v>
      </c>
      <c r="AO69" s="4">
        <v>34.7826086956522</v>
      </c>
      <c r="AP69" s="4">
        <v>34.7826086956522</v>
      </c>
      <c r="AQ69" s="4">
        <v>21.739130434782599</v>
      </c>
      <c r="AR69" s="4">
        <v>30.434782608695699</v>
      </c>
      <c r="AS69" s="4">
        <v>34.7826086956522</v>
      </c>
      <c r="AT69" s="4">
        <v>34.7826086956522</v>
      </c>
      <c r="AU69" s="4">
        <v>26.086956521739101</v>
      </c>
      <c r="AV69" s="4">
        <v>39.130434782608702</v>
      </c>
      <c r="AW69" s="4">
        <v>26.086956521739101</v>
      </c>
      <c r="AX69" s="4">
        <v>8.6956521739130395</v>
      </c>
      <c r="AY69" s="4">
        <v>30.434782608695699</v>
      </c>
      <c r="AZ69" s="4">
        <v>39.130434782608702</v>
      </c>
      <c r="BA69" s="4">
        <v>43.478260869565197</v>
      </c>
      <c r="BB69" s="38">
        <v>24</v>
      </c>
    </row>
    <row r="70" spans="1:54" x14ac:dyDescent="0.3">
      <c r="A70" s="31" t="s">
        <v>132</v>
      </c>
      <c r="B70" s="5" t="s">
        <v>9</v>
      </c>
      <c r="C70" s="5" t="s">
        <v>4</v>
      </c>
      <c r="D70" s="9">
        <v>75.738461538461493</v>
      </c>
      <c r="E70" s="8">
        <v>62.850424799168202</v>
      </c>
      <c r="F70" s="8">
        <v>23.076923076923102</v>
      </c>
      <c r="G70" s="3">
        <v>0</v>
      </c>
      <c r="H70" s="4">
        <v>7.6923076923076898</v>
      </c>
      <c r="I70" s="4">
        <v>0</v>
      </c>
      <c r="J70" s="4">
        <v>0</v>
      </c>
      <c r="K70" s="4">
        <v>7.6923076923076898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15.384615384615399</v>
      </c>
      <c r="Z70" s="4">
        <v>0</v>
      </c>
      <c r="AA70" s="4">
        <v>15.384615384615399</v>
      </c>
      <c r="AB70" s="4">
        <v>0</v>
      </c>
      <c r="AC70" s="4">
        <v>7.6923076923076898</v>
      </c>
      <c r="AD70" s="4">
        <v>0</v>
      </c>
      <c r="AE70" s="4">
        <v>0</v>
      </c>
      <c r="AF70" s="4">
        <v>0</v>
      </c>
      <c r="AG70" s="4">
        <v>0</v>
      </c>
      <c r="AH70" s="4">
        <v>30.769230769230798</v>
      </c>
      <c r="AI70" s="4">
        <v>23.076923076923102</v>
      </c>
      <c r="AJ70" s="4">
        <v>7.6923076923076898</v>
      </c>
      <c r="AK70" s="4">
        <v>15.384615384615399</v>
      </c>
      <c r="AL70" s="4">
        <v>30.769230769230798</v>
      </c>
      <c r="AM70" s="4">
        <v>15.384615384615399</v>
      </c>
      <c r="AN70" s="4">
        <v>23.076923076923102</v>
      </c>
      <c r="AO70" s="4">
        <v>38.461538461538503</v>
      </c>
      <c r="AP70" s="4">
        <v>30.769230769230798</v>
      </c>
      <c r="AQ70" s="4">
        <v>15.384615384615399</v>
      </c>
      <c r="AR70" s="4">
        <v>15.384615384615399</v>
      </c>
      <c r="AS70" s="4">
        <v>7.6923076923076898</v>
      </c>
      <c r="AT70" s="4">
        <v>30.769230769230798</v>
      </c>
      <c r="AU70" s="4">
        <v>23.076923076923102</v>
      </c>
      <c r="AV70" s="4">
        <v>7.6923076923076898</v>
      </c>
      <c r="AW70" s="4">
        <v>7.6923076923076898</v>
      </c>
      <c r="AX70" s="4">
        <v>0</v>
      </c>
      <c r="AY70" s="4">
        <v>15.384615384615399</v>
      </c>
      <c r="AZ70" s="4">
        <v>15.384615384615399</v>
      </c>
      <c r="BA70" s="4">
        <v>15.384615384615399</v>
      </c>
      <c r="BB70" s="38">
        <v>13</v>
      </c>
    </row>
    <row r="71" spans="1:54" x14ac:dyDescent="0.3">
      <c r="A71" s="31" t="s">
        <v>132</v>
      </c>
      <c r="B71" s="5" t="s">
        <v>9</v>
      </c>
      <c r="C71" s="5" t="s">
        <v>5</v>
      </c>
      <c r="D71" s="9">
        <v>93.817647058823496</v>
      </c>
      <c r="E71" s="8">
        <v>53.601378658740202</v>
      </c>
      <c r="F71" s="8">
        <v>6.25</v>
      </c>
      <c r="G71" s="3">
        <v>0</v>
      </c>
      <c r="H71" s="4">
        <v>0</v>
      </c>
      <c r="I71" s="4">
        <v>6.25</v>
      </c>
      <c r="J71" s="4">
        <v>0</v>
      </c>
      <c r="K71" s="4">
        <v>6.25</v>
      </c>
      <c r="L71" s="4">
        <v>0</v>
      </c>
      <c r="M71" s="4">
        <v>0</v>
      </c>
      <c r="N71" s="4">
        <v>12.5</v>
      </c>
      <c r="O71" s="4">
        <v>0</v>
      </c>
      <c r="P71" s="4">
        <v>0</v>
      </c>
      <c r="Q71" s="4">
        <v>0</v>
      </c>
      <c r="R71" s="4">
        <v>0</v>
      </c>
      <c r="S71" s="4">
        <v>6.25</v>
      </c>
      <c r="T71" s="4">
        <v>0</v>
      </c>
      <c r="U71" s="4">
        <v>6.25</v>
      </c>
      <c r="V71" s="4">
        <v>0</v>
      </c>
      <c r="W71" s="4">
        <v>6.25</v>
      </c>
      <c r="X71" s="4">
        <v>0</v>
      </c>
      <c r="Y71" s="4">
        <v>0</v>
      </c>
      <c r="Z71" s="4">
        <v>12.5</v>
      </c>
      <c r="AA71" s="4">
        <v>0</v>
      </c>
      <c r="AB71" s="4">
        <v>0</v>
      </c>
      <c r="AC71" s="4">
        <v>6.25</v>
      </c>
      <c r="AD71" s="4">
        <v>12.5</v>
      </c>
      <c r="AE71" s="4">
        <v>0</v>
      </c>
      <c r="AF71" s="4">
        <v>0</v>
      </c>
      <c r="AG71" s="4">
        <v>0</v>
      </c>
      <c r="AH71" s="4">
        <v>18.75</v>
      </c>
      <c r="AI71" s="4">
        <v>6.25</v>
      </c>
      <c r="AJ71" s="4">
        <v>6.25</v>
      </c>
      <c r="AK71" s="4">
        <v>18.75</v>
      </c>
      <c r="AL71" s="4">
        <v>6.25</v>
      </c>
      <c r="AM71" s="4">
        <v>18.75</v>
      </c>
      <c r="AN71" s="4">
        <v>0</v>
      </c>
      <c r="AO71" s="4">
        <v>6.25</v>
      </c>
      <c r="AP71" s="4">
        <v>18.75</v>
      </c>
      <c r="AQ71" s="4">
        <v>6.25</v>
      </c>
      <c r="AR71" s="4">
        <v>12.5</v>
      </c>
      <c r="AS71" s="4">
        <v>0</v>
      </c>
      <c r="AT71" s="4">
        <v>18.75</v>
      </c>
      <c r="AU71" s="4">
        <v>6.25</v>
      </c>
      <c r="AV71" s="4">
        <v>12.5</v>
      </c>
      <c r="AW71" s="4">
        <v>25</v>
      </c>
      <c r="AX71" s="4">
        <v>6.25</v>
      </c>
      <c r="AY71" s="4">
        <v>6.25</v>
      </c>
      <c r="AZ71" s="4">
        <v>18.75</v>
      </c>
      <c r="BA71" s="4">
        <v>25</v>
      </c>
      <c r="BB71" s="38">
        <v>17</v>
      </c>
    </row>
    <row r="72" spans="1:54" x14ac:dyDescent="0.3">
      <c r="A72" s="31" t="s">
        <v>132</v>
      </c>
      <c r="B72" s="5" t="s">
        <v>9</v>
      </c>
      <c r="C72" s="5" t="s">
        <v>6</v>
      </c>
      <c r="D72" s="9">
        <v>50.328571428571401</v>
      </c>
      <c r="E72" s="8">
        <v>49.724330539676899</v>
      </c>
      <c r="F72" s="8">
        <v>0</v>
      </c>
      <c r="G72" s="3">
        <v>0</v>
      </c>
      <c r="H72" s="4">
        <v>14.285714285714301</v>
      </c>
      <c r="I72" s="4">
        <v>14.285714285714301</v>
      </c>
      <c r="J72" s="4">
        <v>0</v>
      </c>
      <c r="K72" s="4">
        <v>0</v>
      </c>
      <c r="L72" s="4">
        <v>0</v>
      </c>
      <c r="M72" s="4">
        <v>0</v>
      </c>
      <c r="N72" s="4">
        <v>14.285714285714301</v>
      </c>
      <c r="O72" s="4">
        <v>14.285714285714301</v>
      </c>
      <c r="P72" s="4">
        <v>0</v>
      </c>
      <c r="Q72" s="4">
        <v>0</v>
      </c>
      <c r="R72" s="4">
        <v>14.285714285714301</v>
      </c>
      <c r="S72" s="4">
        <v>0</v>
      </c>
      <c r="T72" s="4">
        <v>0</v>
      </c>
      <c r="U72" s="4">
        <v>14.285714285714301</v>
      </c>
      <c r="V72" s="4">
        <v>0</v>
      </c>
      <c r="W72" s="4">
        <v>0</v>
      </c>
      <c r="X72" s="4">
        <v>0</v>
      </c>
      <c r="Y72" s="4">
        <v>14.285714285714301</v>
      </c>
      <c r="Z72" s="4">
        <v>0</v>
      </c>
      <c r="AA72" s="4">
        <v>0</v>
      </c>
      <c r="AB72" s="4">
        <v>0</v>
      </c>
      <c r="AC72" s="4">
        <v>14.285714285714301</v>
      </c>
      <c r="AD72" s="4">
        <v>0</v>
      </c>
      <c r="AE72" s="4">
        <v>0</v>
      </c>
      <c r="AF72" s="4">
        <v>14.285714285714301</v>
      </c>
      <c r="AG72" s="4">
        <v>14.285714285714301</v>
      </c>
      <c r="AH72" s="4">
        <v>0</v>
      </c>
      <c r="AI72" s="4">
        <v>28.571428571428601</v>
      </c>
      <c r="AJ72" s="4">
        <v>28.571428571428601</v>
      </c>
      <c r="AK72" s="4">
        <v>28.571428571428601</v>
      </c>
      <c r="AL72" s="4">
        <v>28.571428571428601</v>
      </c>
      <c r="AM72" s="4">
        <v>28.571428571428601</v>
      </c>
      <c r="AN72" s="4">
        <v>42.857142857142897</v>
      </c>
      <c r="AO72" s="4">
        <v>0</v>
      </c>
      <c r="AP72" s="4">
        <v>28.571428571428601</v>
      </c>
      <c r="AQ72" s="4">
        <v>28.571428571428601</v>
      </c>
      <c r="AR72" s="4">
        <v>28.571428571428601</v>
      </c>
      <c r="AS72" s="4">
        <v>0</v>
      </c>
      <c r="AT72" s="4">
        <v>14.285714285714301</v>
      </c>
      <c r="AU72" s="4">
        <v>0</v>
      </c>
      <c r="AV72" s="4">
        <v>14.285714285714301</v>
      </c>
      <c r="AW72" s="4">
        <v>28.571428571428601</v>
      </c>
      <c r="AX72" s="4">
        <v>0</v>
      </c>
      <c r="AY72" s="4">
        <v>0</v>
      </c>
      <c r="AZ72" s="4">
        <v>0</v>
      </c>
      <c r="BA72" s="4">
        <v>14.285714285714301</v>
      </c>
      <c r="BB72" s="38">
        <v>7</v>
      </c>
    </row>
    <row r="73" spans="1:54" x14ac:dyDescent="0.3">
      <c r="A73" s="31" t="s">
        <v>132</v>
      </c>
      <c r="B73" s="5" t="s">
        <v>9</v>
      </c>
      <c r="C73" s="5" t="s">
        <v>7</v>
      </c>
      <c r="D73" s="9">
        <v>77.671428571428606</v>
      </c>
      <c r="E73" s="8">
        <v>49.929974774201298</v>
      </c>
      <c r="F73" s="8">
        <v>14.285714285714301</v>
      </c>
      <c r="G73" s="3">
        <v>0</v>
      </c>
      <c r="H73" s="4">
        <v>14.285714285714301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14.285714285714301</v>
      </c>
      <c r="AA73" s="4">
        <v>0</v>
      </c>
      <c r="AB73" s="4">
        <v>0</v>
      </c>
      <c r="AC73" s="4">
        <v>14.285714285714301</v>
      </c>
      <c r="AD73" s="4">
        <v>0</v>
      </c>
      <c r="AE73" s="4">
        <v>0</v>
      </c>
      <c r="AF73" s="4">
        <v>14.285714285714301</v>
      </c>
      <c r="AG73" s="4">
        <v>0</v>
      </c>
      <c r="AH73" s="4">
        <v>14.285714285714301</v>
      </c>
      <c r="AI73" s="4">
        <v>14.285714285714301</v>
      </c>
      <c r="AJ73" s="4">
        <v>14.285714285714301</v>
      </c>
      <c r="AK73" s="4">
        <v>28.571428571428601</v>
      </c>
      <c r="AL73" s="4">
        <v>42.857142857142897</v>
      </c>
      <c r="AM73" s="4">
        <v>0</v>
      </c>
      <c r="AN73" s="4">
        <v>14.285714285714301</v>
      </c>
      <c r="AO73" s="4">
        <v>14.285714285714301</v>
      </c>
      <c r="AP73" s="4">
        <v>14.285714285714301</v>
      </c>
      <c r="AQ73" s="4">
        <v>28.571428571428601</v>
      </c>
      <c r="AR73" s="4">
        <v>28.571428571428601</v>
      </c>
      <c r="AS73" s="4">
        <v>42.857142857142897</v>
      </c>
      <c r="AT73" s="4">
        <v>57.142857142857103</v>
      </c>
      <c r="AU73" s="4">
        <v>14.285714285714301</v>
      </c>
      <c r="AV73" s="4">
        <v>28.571428571428601</v>
      </c>
      <c r="AW73" s="4">
        <v>28.571428571428601</v>
      </c>
      <c r="AX73" s="4">
        <v>0</v>
      </c>
      <c r="AY73" s="4">
        <v>42.857142857142897</v>
      </c>
      <c r="AZ73" s="4">
        <v>28.571428571428601</v>
      </c>
      <c r="BA73" s="4">
        <v>42.857142857142897</v>
      </c>
      <c r="BB73" s="38">
        <v>7</v>
      </c>
    </row>
    <row r="74" spans="1:54" x14ac:dyDescent="0.3">
      <c r="A74" s="31" t="s">
        <v>11</v>
      </c>
      <c r="B74" s="5" t="s">
        <v>168</v>
      </c>
      <c r="C74" s="5" t="s">
        <v>168</v>
      </c>
      <c r="D74" s="9">
        <v>62.234104817070197</v>
      </c>
      <c r="E74" s="8">
        <v>67.109924933055098</v>
      </c>
      <c r="F74" s="8">
        <v>25.1521922137891</v>
      </c>
      <c r="G74" s="3">
        <v>4.3868365872499302</v>
      </c>
      <c r="H74" s="4">
        <v>11.405243189478099</v>
      </c>
      <c r="I74" s="4">
        <v>14.443016692712501</v>
      </c>
      <c r="J74" s="4">
        <v>4.6409073113842902</v>
      </c>
      <c r="K74" s="4">
        <v>6.1818086059599402</v>
      </c>
      <c r="L74" s="4">
        <v>7.5539731012754299</v>
      </c>
      <c r="M74" s="4">
        <v>6.0454034698721397</v>
      </c>
      <c r="N74" s="4">
        <v>8.4054704695186295</v>
      </c>
      <c r="O74" s="4">
        <v>9.7102056281177092</v>
      </c>
      <c r="P74" s="4">
        <v>10.606148298536199</v>
      </c>
      <c r="Q74" s="4">
        <v>3.6223740208652</v>
      </c>
      <c r="R74" s="4">
        <v>8.0587866874290093</v>
      </c>
      <c r="S74" s="4">
        <v>7.8950749594851697</v>
      </c>
      <c r="T74" s="4">
        <v>7.3370883386553398</v>
      </c>
      <c r="U74" s="4">
        <v>9.1165546364307506</v>
      </c>
      <c r="V74" s="4">
        <v>7.9421827716372597</v>
      </c>
      <c r="W74" s="4">
        <v>9.4925293021006993</v>
      </c>
      <c r="X74" s="4">
        <v>3.8361272657972698</v>
      </c>
      <c r="Y74" s="4">
        <v>9.9538439733694908</v>
      </c>
      <c r="Z74" s="4">
        <v>7.5832973006706199</v>
      </c>
      <c r="AA74" s="4">
        <v>8.2238673172191206</v>
      </c>
      <c r="AB74" s="4">
        <v>2.3604463824825102</v>
      </c>
      <c r="AC74" s="4">
        <v>18.075305032654601</v>
      </c>
      <c r="AD74" s="4">
        <v>6.9503116408198</v>
      </c>
      <c r="AE74" s="4">
        <v>5.3825457728546802</v>
      </c>
      <c r="AF74" s="4">
        <v>13.9156958373074</v>
      </c>
      <c r="AG74" s="4">
        <v>18.857629369265201</v>
      </c>
      <c r="AH74" s="4">
        <v>17.890837293422301</v>
      </c>
      <c r="AI74" s="4">
        <v>11.845941053877301</v>
      </c>
      <c r="AJ74" s="4">
        <v>25.277611841395501</v>
      </c>
      <c r="AK74" s="4">
        <v>37.759586189102599</v>
      </c>
      <c r="AL74" s="4">
        <v>24.690975492324</v>
      </c>
      <c r="AM74" s="4">
        <v>20.344464048280901</v>
      </c>
      <c r="AN74" s="4">
        <v>36.388878955757399</v>
      </c>
      <c r="AO74" s="4">
        <v>29.093743682459099</v>
      </c>
      <c r="AP74" s="4">
        <v>34.361863166410501</v>
      </c>
      <c r="AQ74" s="4">
        <v>9.6770219884983604</v>
      </c>
      <c r="AR74" s="4">
        <v>32.581779881159797</v>
      </c>
      <c r="AS74" s="4">
        <v>15.239609839598</v>
      </c>
      <c r="AT74" s="4">
        <v>31.595212495697599</v>
      </c>
      <c r="AU74" s="4">
        <v>17.6877879616274</v>
      </c>
      <c r="AV74" s="4">
        <v>22.773362633821101</v>
      </c>
      <c r="AW74" s="4">
        <v>22.990164494721199</v>
      </c>
      <c r="AX74" s="4">
        <v>7.7110597098544602</v>
      </c>
      <c r="AY74" s="4">
        <v>19.314814711890801</v>
      </c>
      <c r="AZ74" s="4">
        <v>32.076123371104501</v>
      </c>
      <c r="BA74" s="4">
        <v>34.001955989379198</v>
      </c>
      <c r="BB74" s="38">
        <v>14266</v>
      </c>
    </row>
    <row r="75" spans="1:54" x14ac:dyDescent="0.3">
      <c r="A75" s="31" t="s">
        <v>11</v>
      </c>
      <c r="B75" s="5" t="s">
        <v>168</v>
      </c>
      <c r="C75" s="5" t="s">
        <v>1</v>
      </c>
      <c r="D75" s="9">
        <v>35.178415823163903</v>
      </c>
      <c r="E75" s="8">
        <v>66.809646492576505</v>
      </c>
      <c r="F75" s="8">
        <v>39.994510326971202</v>
      </c>
      <c r="G75" s="3">
        <v>4.5262942595803004</v>
      </c>
      <c r="H75" s="4">
        <v>12.616832169824701</v>
      </c>
      <c r="I75" s="4">
        <v>22.4207707837679</v>
      </c>
      <c r="J75" s="4">
        <v>6.7161430349939701</v>
      </c>
      <c r="K75" s="4">
        <v>6.9360481190007102</v>
      </c>
      <c r="L75" s="4">
        <v>8.5303305417225896</v>
      </c>
      <c r="M75" s="4">
        <v>6.5695513366796403</v>
      </c>
      <c r="N75" s="4">
        <v>14.485979037324499</v>
      </c>
      <c r="O75" s="4">
        <v>13.2490389314371</v>
      </c>
      <c r="P75" s="4">
        <v>16.281837571325202</v>
      </c>
      <c r="Q75" s="4">
        <v>6.7161355193360004</v>
      </c>
      <c r="R75" s="4">
        <v>12.461068469488399</v>
      </c>
      <c r="S75" s="4">
        <v>15.0082520460785</v>
      </c>
      <c r="T75" s="4">
        <v>8.5761529735424293</v>
      </c>
      <c r="U75" s="4">
        <v>12.534356802987601</v>
      </c>
      <c r="V75" s="4">
        <v>12.241168395920299</v>
      </c>
      <c r="W75" s="4">
        <v>16.950707288832099</v>
      </c>
      <c r="X75" s="4">
        <v>4.3430496262487504</v>
      </c>
      <c r="Y75" s="4">
        <v>12.910025587330599</v>
      </c>
      <c r="Z75" s="4">
        <v>13.3406637533222</v>
      </c>
      <c r="AA75" s="4">
        <v>11.279095240030101</v>
      </c>
      <c r="AB75" s="4">
        <v>2.90452338820517</v>
      </c>
      <c r="AC75" s="4">
        <v>20.954738560535802</v>
      </c>
      <c r="AD75" s="4">
        <v>13.349825734466799</v>
      </c>
      <c r="AE75" s="4">
        <v>10.665209935487701</v>
      </c>
      <c r="AF75" s="4">
        <v>18.141857530751</v>
      </c>
      <c r="AG75" s="4">
        <v>33.562408749215798</v>
      </c>
      <c r="AH75" s="4">
        <v>35.193286486910502</v>
      </c>
      <c r="AI75" s="4">
        <v>15.264782507689899</v>
      </c>
      <c r="AJ75" s="4">
        <v>33.965563476992699</v>
      </c>
      <c r="AK75" s="4">
        <v>48.469871487045197</v>
      </c>
      <c r="AL75" s="4">
        <v>36.503595093315496</v>
      </c>
      <c r="AM75" s="4">
        <v>28.6604732627051</v>
      </c>
      <c r="AN75" s="4">
        <v>45.473733297832297</v>
      </c>
      <c r="AO75" s="4">
        <v>40.223602444315802</v>
      </c>
      <c r="AP75" s="4">
        <v>42.642493232687599</v>
      </c>
      <c r="AQ75" s="4">
        <v>13.368157212414101</v>
      </c>
      <c r="AR75" s="4">
        <v>48.066736801022898</v>
      </c>
      <c r="AS75" s="4">
        <v>14.046193921504299</v>
      </c>
      <c r="AT75" s="4">
        <v>27.4052091945283</v>
      </c>
      <c r="AU75" s="4">
        <v>28.138165180880598</v>
      </c>
      <c r="AV75" s="4">
        <v>25.334431100924501</v>
      </c>
      <c r="AW75" s="4">
        <v>36.1370807744592</v>
      </c>
      <c r="AX75" s="4">
        <v>15.2739595201505</v>
      </c>
      <c r="AY75" s="4">
        <v>20.258405446568801</v>
      </c>
      <c r="AZ75" s="4">
        <v>40.9840669210759</v>
      </c>
      <c r="BA75" s="4">
        <v>50.659695210265703</v>
      </c>
      <c r="BB75" s="38">
        <v>2456</v>
      </c>
    </row>
    <row r="76" spans="1:54" x14ac:dyDescent="0.3">
      <c r="A76" s="31" t="s">
        <v>11</v>
      </c>
      <c r="B76" s="5" t="s">
        <v>168</v>
      </c>
      <c r="C76" s="5" t="s">
        <v>2</v>
      </c>
      <c r="D76" s="9">
        <v>49.001965788461</v>
      </c>
      <c r="E76" s="8">
        <v>66.608639610476004</v>
      </c>
      <c r="F76" s="8">
        <v>31.219894800381201</v>
      </c>
      <c r="G76" s="3">
        <v>4.74050350182939</v>
      </c>
      <c r="H76" s="4">
        <v>14.3288899723568</v>
      </c>
      <c r="I76" s="4">
        <v>18.0068779102088</v>
      </c>
      <c r="J76" s="4">
        <v>5.0804286425607996</v>
      </c>
      <c r="K76" s="4">
        <v>7.8550466110239396</v>
      </c>
      <c r="L76" s="4">
        <v>9.7480625286115501</v>
      </c>
      <c r="M76" s="4">
        <v>7.8985824480506404</v>
      </c>
      <c r="N76" s="4">
        <v>10.5797577761721</v>
      </c>
      <c r="O76" s="4">
        <v>13.1264756796147</v>
      </c>
      <c r="P76" s="4">
        <v>14.2264213460783</v>
      </c>
      <c r="Q76" s="4">
        <v>3.4867222800742002</v>
      </c>
      <c r="R76" s="4">
        <v>10.660723715685</v>
      </c>
      <c r="S76" s="4">
        <v>9.9515396554702704</v>
      </c>
      <c r="T76" s="4">
        <v>8.6013955419770998</v>
      </c>
      <c r="U76" s="4">
        <v>12.0463073424706</v>
      </c>
      <c r="V76" s="4">
        <v>10.6682895759236</v>
      </c>
      <c r="W76" s="4">
        <v>11.912779579994201</v>
      </c>
      <c r="X76" s="4">
        <v>4.7933305565406803</v>
      </c>
      <c r="Y76" s="4">
        <v>12.8875590394636</v>
      </c>
      <c r="Z76" s="4">
        <v>9.8630078557187293</v>
      </c>
      <c r="AA76" s="4">
        <v>10.888623780705601</v>
      </c>
      <c r="AB76" s="4">
        <v>2.0265436800639902</v>
      </c>
      <c r="AC76" s="4">
        <v>22.812419935830398</v>
      </c>
      <c r="AD76" s="4">
        <v>8.2132889553766901</v>
      </c>
      <c r="AE76" s="4">
        <v>6.0952932241648696</v>
      </c>
      <c r="AF76" s="4">
        <v>18.6417322289468</v>
      </c>
      <c r="AG76" s="4">
        <v>21.316536590779901</v>
      </c>
      <c r="AH76" s="4">
        <v>22.561691025305102</v>
      </c>
      <c r="AI76" s="4">
        <v>12.590904504011</v>
      </c>
      <c r="AJ76" s="4">
        <v>30.531018532981602</v>
      </c>
      <c r="AK76" s="4">
        <v>44.700232447254201</v>
      </c>
      <c r="AL76" s="4">
        <v>30.1321606029985</v>
      </c>
      <c r="AM76" s="4">
        <v>23.6585824734135</v>
      </c>
      <c r="AN76" s="4">
        <v>44.978304547337601</v>
      </c>
      <c r="AO76" s="4">
        <v>34.0168111508534</v>
      </c>
      <c r="AP76" s="4">
        <v>41.261426381301199</v>
      </c>
      <c r="AQ76" s="4">
        <v>9.9419832060378202</v>
      </c>
      <c r="AR76" s="4">
        <v>38.774171730606</v>
      </c>
      <c r="AS76" s="4">
        <v>17.401887833718501</v>
      </c>
      <c r="AT76" s="4">
        <v>33.976195565223001</v>
      </c>
      <c r="AU76" s="4">
        <v>22.9099777215187</v>
      </c>
      <c r="AV76" s="4">
        <v>27.475408213038801</v>
      </c>
      <c r="AW76" s="4">
        <v>28.289981150928298</v>
      </c>
      <c r="AX76" s="4">
        <v>9.0420639515409391</v>
      </c>
      <c r="AY76" s="4">
        <v>20.9213946074366</v>
      </c>
      <c r="AZ76" s="4">
        <v>39.014548496455198</v>
      </c>
      <c r="BA76" s="4">
        <v>43.104800727321603</v>
      </c>
      <c r="BB76" s="38">
        <v>2350</v>
      </c>
    </row>
    <row r="77" spans="1:54" x14ac:dyDescent="0.3">
      <c r="A77" s="31" t="s">
        <v>11</v>
      </c>
      <c r="B77" s="5" t="s">
        <v>168</v>
      </c>
      <c r="C77" s="5" t="s">
        <v>3</v>
      </c>
      <c r="D77" s="9">
        <v>64.795990759317505</v>
      </c>
      <c r="E77" s="8">
        <v>67.857518871224002</v>
      </c>
      <c r="F77" s="8">
        <v>23.939731641067301</v>
      </c>
      <c r="G77" s="3">
        <v>4.80862860176945</v>
      </c>
      <c r="H77" s="4">
        <v>12.2489356962532</v>
      </c>
      <c r="I77" s="4">
        <v>15.794174985209899</v>
      </c>
      <c r="J77" s="4">
        <v>4.9584342677640496</v>
      </c>
      <c r="K77" s="4">
        <v>6.58384369425176</v>
      </c>
      <c r="L77" s="4">
        <v>8.0090696172737097</v>
      </c>
      <c r="M77" s="4">
        <v>6.0270317892314296</v>
      </c>
      <c r="N77" s="4">
        <v>7.7995911888760396</v>
      </c>
      <c r="O77" s="4">
        <v>10.4670813716767</v>
      </c>
      <c r="P77" s="4">
        <v>9.9752134515123299</v>
      </c>
      <c r="Q77" s="4">
        <v>3.2706963860356</v>
      </c>
      <c r="R77" s="4">
        <v>8.0939714616348297</v>
      </c>
      <c r="S77" s="4">
        <v>6.6368772245605898</v>
      </c>
      <c r="T77" s="4">
        <v>8.5274944658149696</v>
      </c>
      <c r="U77" s="4">
        <v>8.7753599506916995</v>
      </c>
      <c r="V77" s="4">
        <v>7.1154666805365103</v>
      </c>
      <c r="W77" s="4">
        <v>8.67327642933056</v>
      </c>
      <c r="X77" s="4">
        <v>3.74135892672092</v>
      </c>
      <c r="Y77" s="4">
        <v>10.7375604088963</v>
      </c>
      <c r="Z77" s="4">
        <v>6.9286018044816897</v>
      </c>
      <c r="AA77" s="4">
        <v>8.2663103535273095</v>
      </c>
      <c r="AB77" s="4">
        <v>2.0350713583511202</v>
      </c>
      <c r="AC77" s="4">
        <v>19.689323117181999</v>
      </c>
      <c r="AD77" s="4">
        <v>5.6398629200434103</v>
      </c>
      <c r="AE77" s="4">
        <v>4.6720612367408201</v>
      </c>
      <c r="AF77" s="4">
        <v>15.5581797916578</v>
      </c>
      <c r="AG77" s="4">
        <v>14.718978394870801</v>
      </c>
      <c r="AH77" s="4">
        <v>13.476432992534701</v>
      </c>
      <c r="AI77" s="4">
        <v>12.597556856072201</v>
      </c>
      <c r="AJ77" s="4">
        <v>26.2015032680386</v>
      </c>
      <c r="AK77" s="4">
        <v>38.991356875508501</v>
      </c>
      <c r="AL77" s="4">
        <v>23.674604152745601</v>
      </c>
      <c r="AM77" s="4">
        <v>19.836553416783801</v>
      </c>
      <c r="AN77" s="4">
        <v>36.004458154103403</v>
      </c>
      <c r="AO77" s="4">
        <v>28.174446987261302</v>
      </c>
      <c r="AP77" s="4">
        <v>35.501887136143303</v>
      </c>
      <c r="AQ77" s="4">
        <v>8.6480875105949799</v>
      </c>
      <c r="AR77" s="4">
        <v>32.867593113813697</v>
      </c>
      <c r="AS77" s="4">
        <v>16.630801015604199</v>
      </c>
      <c r="AT77" s="4">
        <v>34.182929089851399</v>
      </c>
      <c r="AU77" s="4">
        <v>16.018099071324901</v>
      </c>
      <c r="AV77" s="4">
        <v>22.916200571395699</v>
      </c>
      <c r="AW77" s="4">
        <v>21.167462080845301</v>
      </c>
      <c r="AX77" s="4">
        <v>6.1555919125245104</v>
      </c>
      <c r="AY77" s="4">
        <v>19.9452360070167</v>
      </c>
      <c r="AZ77" s="4">
        <v>31.773887000055801</v>
      </c>
      <c r="BA77" s="4">
        <v>33.270535487137998</v>
      </c>
      <c r="BB77" s="38">
        <v>3873</v>
      </c>
    </row>
    <row r="78" spans="1:54" x14ac:dyDescent="0.3">
      <c r="A78" s="31" t="s">
        <v>11</v>
      </c>
      <c r="B78" s="5" t="s">
        <v>168</v>
      </c>
      <c r="C78" s="5" t="s">
        <v>4</v>
      </c>
      <c r="D78" s="9">
        <v>74.316327808662805</v>
      </c>
      <c r="E78" s="8">
        <v>66.066447956747794</v>
      </c>
      <c r="F78" s="8">
        <v>19.769774216947301</v>
      </c>
      <c r="G78" s="3">
        <v>4.68420686537912</v>
      </c>
      <c r="H78" s="4">
        <v>9.4364351245085203</v>
      </c>
      <c r="I78" s="4">
        <v>11.9017150099869</v>
      </c>
      <c r="J78" s="4">
        <v>4.1107109601496203</v>
      </c>
      <c r="K78" s="4">
        <v>5.4930419698363897</v>
      </c>
      <c r="L78" s="4">
        <v>7.0001330225867697</v>
      </c>
      <c r="M78" s="4">
        <v>6.2588584764304098</v>
      </c>
      <c r="N78" s="4">
        <v>6.38101909534599</v>
      </c>
      <c r="O78" s="4">
        <v>7.5857229507865203</v>
      </c>
      <c r="P78" s="4">
        <v>8.2920944629670004</v>
      </c>
      <c r="Q78" s="4">
        <v>3.21599730568748</v>
      </c>
      <c r="R78" s="4">
        <v>6.5831882100298902</v>
      </c>
      <c r="S78" s="4">
        <v>5.5167174555580401</v>
      </c>
      <c r="T78" s="4">
        <v>7.1786266515490302</v>
      </c>
      <c r="U78" s="4">
        <v>7.7087500444180996</v>
      </c>
      <c r="V78" s="4">
        <v>6.4516916380137497</v>
      </c>
      <c r="W78" s="4">
        <v>7.2515447038676397</v>
      </c>
      <c r="X78" s="4">
        <v>4.1737804991488403</v>
      </c>
      <c r="Y78" s="4">
        <v>8.4151215565985797</v>
      </c>
      <c r="Z78" s="4">
        <v>5.4415538935885799</v>
      </c>
      <c r="AA78" s="4">
        <v>6.9902845092673802</v>
      </c>
      <c r="AB78" s="4">
        <v>2.9949976390808</v>
      </c>
      <c r="AC78" s="4">
        <v>15.988750484414901</v>
      </c>
      <c r="AD78" s="4">
        <v>5.5212084748597299</v>
      </c>
      <c r="AE78" s="4">
        <v>4.6014402997411201</v>
      </c>
      <c r="AF78" s="4">
        <v>11.5697822727189</v>
      </c>
      <c r="AG78" s="4">
        <v>14.748118474560799</v>
      </c>
      <c r="AH78" s="4">
        <v>9.9840617591349901</v>
      </c>
      <c r="AI78" s="4">
        <v>11.039304965352599</v>
      </c>
      <c r="AJ78" s="4">
        <v>20.626472853066701</v>
      </c>
      <c r="AK78" s="4">
        <v>33.679316778317101</v>
      </c>
      <c r="AL78" s="4">
        <v>21.3171257976913</v>
      </c>
      <c r="AM78" s="4">
        <v>17.132117750288199</v>
      </c>
      <c r="AN78" s="4">
        <v>30.395246354109901</v>
      </c>
      <c r="AO78" s="4">
        <v>24.973743401657298</v>
      </c>
      <c r="AP78" s="4">
        <v>32.153395173644</v>
      </c>
      <c r="AQ78" s="4">
        <v>9.2695746830671393</v>
      </c>
      <c r="AR78" s="4">
        <v>27.448624806910001</v>
      </c>
      <c r="AS78" s="4">
        <v>14.8198161376662</v>
      </c>
      <c r="AT78" s="4">
        <v>31.365477485038699</v>
      </c>
      <c r="AU78" s="4">
        <v>13.776666954418801</v>
      </c>
      <c r="AV78" s="4">
        <v>20.096349460197601</v>
      </c>
      <c r="AW78" s="4">
        <v>19.036615234678301</v>
      </c>
      <c r="AX78" s="4">
        <v>4.9378640563108398</v>
      </c>
      <c r="AY78" s="4">
        <v>18.402649214597599</v>
      </c>
      <c r="AZ78" s="4">
        <v>27.741517405397701</v>
      </c>
      <c r="BA78" s="4">
        <v>25.392579809367799</v>
      </c>
      <c r="BB78" s="38">
        <v>2772</v>
      </c>
    </row>
    <row r="79" spans="1:54" x14ac:dyDescent="0.3">
      <c r="A79" s="31" t="s">
        <v>11</v>
      </c>
      <c r="B79" s="5" t="s">
        <v>168</v>
      </c>
      <c r="C79" s="5" t="s">
        <v>5</v>
      </c>
      <c r="D79" s="9">
        <v>84.561446240918201</v>
      </c>
      <c r="E79" s="8">
        <v>61.217628224805701</v>
      </c>
      <c r="F79" s="8">
        <v>15.017747464655701</v>
      </c>
      <c r="G79" s="3">
        <v>3.31311347949875</v>
      </c>
      <c r="H79" s="4">
        <v>8.16956805010709</v>
      </c>
      <c r="I79" s="4">
        <v>7.0777211392654698</v>
      </c>
      <c r="J79" s="4">
        <v>3.00465262310599</v>
      </c>
      <c r="K79" s="4">
        <v>4.6589699419911303</v>
      </c>
      <c r="L79" s="4">
        <v>4.5069789346589797</v>
      </c>
      <c r="M79" s="4">
        <v>3.8900572218734499</v>
      </c>
      <c r="N79" s="4">
        <v>4.5224890781359202</v>
      </c>
      <c r="O79" s="4">
        <v>4.3904870560092002</v>
      </c>
      <c r="P79" s="4">
        <v>5.6653452611368502</v>
      </c>
      <c r="Q79" s="4">
        <v>2.7771845166806499</v>
      </c>
      <c r="R79" s="4">
        <v>3.5361027441956199</v>
      </c>
      <c r="S79" s="4">
        <v>3.3741172442607601</v>
      </c>
      <c r="T79" s="4">
        <v>4.3605035782010697</v>
      </c>
      <c r="U79" s="4">
        <v>4.9319316697015303</v>
      </c>
      <c r="V79" s="4">
        <v>4.0720317070137204</v>
      </c>
      <c r="W79" s="4">
        <v>4.3549879273268397</v>
      </c>
      <c r="X79" s="4">
        <v>2.8681717592507798</v>
      </c>
      <c r="Y79" s="4">
        <v>4.9019481918934096</v>
      </c>
      <c r="Z79" s="4">
        <v>3.7235928802101199</v>
      </c>
      <c r="AA79" s="4">
        <v>4.7954508058463299</v>
      </c>
      <c r="AB79" s="4">
        <v>2.4987071380960102</v>
      </c>
      <c r="AC79" s="4">
        <v>11.382736603578801</v>
      </c>
      <c r="AD79" s="4">
        <v>4.1985180782662201</v>
      </c>
      <c r="AE79" s="4">
        <v>3.0456674026625801</v>
      </c>
      <c r="AF79" s="4">
        <v>5.5288643972816498</v>
      </c>
      <c r="AG79" s="4">
        <v>13.2366121693726</v>
      </c>
      <c r="AH79" s="4">
        <v>10.763741272501701</v>
      </c>
      <c r="AI79" s="4">
        <v>9.7163511737993993</v>
      </c>
      <c r="AJ79" s="4">
        <v>16.119588868099999</v>
      </c>
      <c r="AK79" s="4">
        <v>26.635873048971</v>
      </c>
      <c r="AL79" s="4">
        <v>14.6593141452494</v>
      </c>
      <c r="AM79" s="4">
        <v>13.7249738926141</v>
      </c>
      <c r="AN79" s="4">
        <v>26.258487553504999</v>
      </c>
      <c r="AO79" s="4">
        <v>20.423235918122099</v>
      </c>
      <c r="AP79" s="4">
        <v>25.287611363041702</v>
      </c>
      <c r="AQ79" s="4">
        <v>9.0739248249342204</v>
      </c>
      <c r="AR79" s="4">
        <v>20.545575052791602</v>
      </c>
      <c r="AS79" s="4">
        <v>12.854042628177901</v>
      </c>
      <c r="AT79" s="4">
        <v>27.523351266030001</v>
      </c>
      <c r="AU79" s="4">
        <v>10.7082531586139</v>
      </c>
      <c r="AV79" s="4">
        <v>19.170771921636899</v>
      </c>
      <c r="AW79" s="4">
        <v>14.9667381924964</v>
      </c>
      <c r="AX79" s="4">
        <v>5.1893832539350004</v>
      </c>
      <c r="AY79" s="4">
        <v>16.444596677115499</v>
      </c>
      <c r="AZ79" s="4">
        <v>22.7034326332498</v>
      </c>
      <c r="BA79" s="4">
        <v>21.285541104246899</v>
      </c>
      <c r="BB79" s="38">
        <v>1721</v>
      </c>
    </row>
    <row r="80" spans="1:54" x14ac:dyDescent="0.3">
      <c r="A80" s="31" t="s">
        <v>11</v>
      </c>
      <c r="B80" s="5" t="s">
        <v>168</v>
      </c>
      <c r="C80" s="5" t="s">
        <v>6</v>
      </c>
      <c r="D80" s="9">
        <v>80.923819686763593</v>
      </c>
      <c r="E80" s="8">
        <v>53.684528094974802</v>
      </c>
      <c r="F80" s="8">
        <v>12.545408021869701</v>
      </c>
      <c r="G80" s="3">
        <v>2.62641770487875</v>
      </c>
      <c r="H80" s="4">
        <v>5.4580589953513003</v>
      </c>
      <c r="I80" s="4">
        <v>3.5581696403878902</v>
      </c>
      <c r="J80" s="4">
        <v>2.4683771155148801</v>
      </c>
      <c r="K80" s="4">
        <v>3.4183217929965899</v>
      </c>
      <c r="L80" s="4">
        <v>4.1448501429119302</v>
      </c>
      <c r="M80" s="4">
        <v>2.5337528537173899</v>
      </c>
      <c r="N80" s="4">
        <v>3.51098664415795</v>
      </c>
      <c r="O80" s="4">
        <v>3.1295297272277098</v>
      </c>
      <c r="P80" s="4">
        <v>4.4808252049107402</v>
      </c>
      <c r="Q80" s="4">
        <v>2.02154446038214</v>
      </c>
      <c r="R80" s="4">
        <v>2.39390500632609</v>
      </c>
      <c r="S80" s="4">
        <v>3.3347533128215101</v>
      </c>
      <c r="T80" s="4">
        <v>3.2040018364164999</v>
      </c>
      <c r="U80" s="4">
        <v>4.4990179468833098</v>
      </c>
      <c r="V80" s="4">
        <v>3.6144490076041098</v>
      </c>
      <c r="W80" s="4">
        <v>3.3347533128215101</v>
      </c>
      <c r="X80" s="4">
        <v>1.6110972891945401</v>
      </c>
      <c r="Y80" s="4">
        <v>4.5172106888558803</v>
      </c>
      <c r="Z80" s="4">
        <v>2.8316412904725499</v>
      </c>
      <c r="AA80" s="4">
        <v>3.15681884018657</v>
      </c>
      <c r="AB80" s="4">
        <v>1.74184876559955</v>
      </c>
      <c r="AC80" s="4">
        <v>8.5784923515927307</v>
      </c>
      <c r="AD80" s="4">
        <v>2.90611339966134</v>
      </c>
      <c r="AE80" s="4">
        <v>1.1079852668455701</v>
      </c>
      <c r="AF80" s="4">
        <v>4.96404334398862</v>
      </c>
      <c r="AG80" s="4">
        <v>14.272466328093699</v>
      </c>
      <c r="AH80" s="4">
        <v>12.7307377241924</v>
      </c>
      <c r="AI80" s="4">
        <v>8.9127662722930303</v>
      </c>
      <c r="AJ80" s="4">
        <v>16.986445460238301</v>
      </c>
      <c r="AK80" s="4">
        <v>20.553711471612498</v>
      </c>
      <c r="AL80" s="4">
        <v>13.328215739001299</v>
      </c>
      <c r="AM80" s="4">
        <v>15.7312171163136</v>
      </c>
      <c r="AN80" s="4">
        <v>23.712231453097498</v>
      </c>
      <c r="AO80" s="4">
        <v>18.5827522900573</v>
      </c>
      <c r="AP80" s="4">
        <v>18.6174366327039</v>
      </c>
      <c r="AQ80" s="4">
        <v>8.9690456395092504</v>
      </c>
      <c r="AR80" s="4">
        <v>16.194541372120401</v>
      </c>
      <c r="AS80" s="4">
        <v>13.8114338780791</v>
      </c>
      <c r="AT80" s="4">
        <v>31.798409294626101</v>
      </c>
      <c r="AU80" s="4">
        <v>9.3777916693983396</v>
      </c>
      <c r="AV80" s="4">
        <v>17.4713647406147</v>
      </c>
      <c r="AW80" s="4">
        <v>12.302097811032301</v>
      </c>
      <c r="AX80" s="4">
        <v>4.0322914084794901</v>
      </c>
      <c r="AY80" s="4">
        <v>17.938091279018501</v>
      </c>
      <c r="AZ80" s="4">
        <v>21.085813748218801</v>
      </c>
      <c r="BA80" s="4">
        <v>18.1797003485574</v>
      </c>
      <c r="BB80" s="38">
        <v>909</v>
      </c>
    </row>
    <row r="81" spans="1:54" x14ac:dyDescent="0.3">
      <c r="A81" s="31" t="s">
        <v>11</v>
      </c>
      <c r="B81" s="5" t="s">
        <v>168</v>
      </c>
      <c r="C81" s="5" t="s">
        <v>7</v>
      </c>
      <c r="D81" s="9">
        <v>91.779007032551505</v>
      </c>
      <c r="E81" s="8">
        <v>50.911036527047699</v>
      </c>
      <c r="F81" s="8">
        <v>8.5941890805851493</v>
      </c>
      <c r="G81" s="3">
        <v>3.8193681474939498</v>
      </c>
      <c r="H81" s="4">
        <v>5.6765143986844198</v>
      </c>
      <c r="I81" s="4">
        <v>2.54624543166263</v>
      </c>
      <c r="J81" s="4">
        <v>2.54624543166263</v>
      </c>
      <c r="K81" s="4">
        <v>1.6445519660694099</v>
      </c>
      <c r="L81" s="4">
        <v>3.2891039321388198</v>
      </c>
      <c r="M81" s="4">
        <v>3.07650964701776</v>
      </c>
      <c r="N81" s="4">
        <v>2.3874104665456</v>
      </c>
      <c r="O81" s="4">
        <v>4.1907973977320401</v>
      </c>
      <c r="P81" s="4">
        <v>2.91767468190073</v>
      </c>
      <c r="Q81" s="4">
        <v>1.8033869311864399</v>
      </c>
      <c r="R81" s="4">
        <v>2.54624543166263</v>
      </c>
      <c r="S81" s="4">
        <v>5.4101607935593199</v>
      </c>
      <c r="T81" s="4">
        <v>3.2891039321388198</v>
      </c>
      <c r="U81" s="4">
        <v>4.3496323628490696</v>
      </c>
      <c r="V81" s="4">
        <v>3.07650964701776</v>
      </c>
      <c r="W81" s="4">
        <v>4.5622266479701397</v>
      </c>
      <c r="X81" s="4">
        <v>1.2731227158313201</v>
      </c>
      <c r="Y81" s="4">
        <v>4.5622266479701397</v>
      </c>
      <c r="Z81" s="4">
        <v>2.54624543166263</v>
      </c>
      <c r="AA81" s="4">
        <v>2.1748161814245401</v>
      </c>
      <c r="AB81" s="4">
        <v>2.54624543166263</v>
      </c>
      <c r="AC81" s="4">
        <v>9.8135524764124291</v>
      </c>
      <c r="AD81" s="4">
        <v>2.91767468190073</v>
      </c>
      <c r="AE81" s="4">
        <v>2.1748161814245401</v>
      </c>
      <c r="AF81" s="4">
        <v>5.4639201135633604</v>
      </c>
      <c r="AG81" s="4">
        <v>12.6774678383091</v>
      </c>
      <c r="AH81" s="4">
        <v>9.7084768312994392</v>
      </c>
      <c r="AI81" s="4">
        <v>3.8731274674979801</v>
      </c>
      <c r="AJ81" s="4">
        <v>11.3530287973688</v>
      </c>
      <c r="AK81" s="4">
        <v>21.5917698440234</v>
      </c>
      <c r="AL81" s="4">
        <v>11.883293012724</v>
      </c>
      <c r="AM81" s="4">
        <v>9.9210711164204994</v>
      </c>
      <c r="AN81" s="4">
        <v>22.332185349604501</v>
      </c>
      <c r="AO81" s="4">
        <v>19.468269987707799</v>
      </c>
      <c r="AP81" s="4">
        <v>12.095887297845</v>
      </c>
      <c r="AQ81" s="4">
        <v>4.7748209330911999</v>
      </c>
      <c r="AR81" s="4">
        <v>14.642132729507701</v>
      </c>
      <c r="AS81" s="4">
        <v>7.9050899001129897</v>
      </c>
      <c r="AT81" s="4">
        <v>28.169977708301001</v>
      </c>
      <c r="AU81" s="4">
        <v>3.6605331823769198</v>
      </c>
      <c r="AV81" s="4">
        <v>11.1941938322518</v>
      </c>
      <c r="AW81" s="4">
        <v>6.41937289916061</v>
      </c>
      <c r="AX81" s="4">
        <v>4.5622266479701397</v>
      </c>
      <c r="AY81" s="4">
        <v>15.5438261951009</v>
      </c>
      <c r="AZ81" s="4">
        <v>17.347213126287301</v>
      </c>
      <c r="BA81" s="4">
        <v>13.5816042987974</v>
      </c>
      <c r="BB81" s="38">
        <v>185</v>
      </c>
    </row>
    <row r="82" spans="1:54" x14ac:dyDescent="0.3">
      <c r="A82" s="31" t="s">
        <v>11</v>
      </c>
      <c r="B82" s="5" t="s">
        <v>8</v>
      </c>
      <c r="C82" s="5" t="s">
        <v>168</v>
      </c>
      <c r="D82" s="9">
        <v>60.924326815157599</v>
      </c>
      <c r="E82" s="8">
        <v>65.795609049443797</v>
      </c>
      <c r="F82" s="8">
        <v>25.518655602121399</v>
      </c>
      <c r="G82" s="3">
        <v>4.1712320674318804</v>
      </c>
      <c r="H82" s="4">
        <v>11.7707793476881</v>
      </c>
      <c r="I82" s="4">
        <v>16.7338058789394</v>
      </c>
      <c r="J82" s="4">
        <v>4.5795298819958097</v>
      </c>
      <c r="K82" s="4">
        <v>6.25061020458568</v>
      </c>
      <c r="L82" s="4">
        <v>7.5454858329369996</v>
      </c>
      <c r="M82" s="4">
        <v>6.9152957107517903</v>
      </c>
      <c r="N82" s="4">
        <v>7.9741359535720404</v>
      </c>
      <c r="O82" s="4">
        <v>10.171807518944</v>
      </c>
      <c r="P82" s="4">
        <v>10.4976510434091</v>
      </c>
      <c r="Q82" s="4">
        <v>3.3601581992088101</v>
      </c>
      <c r="R82" s="4">
        <v>9.1578082976558193</v>
      </c>
      <c r="S82" s="4">
        <v>8.6051783288422801</v>
      </c>
      <c r="T82" s="4">
        <v>7.9803553997413603</v>
      </c>
      <c r="U82" s="4">
        <v>9.1742564757550706</v>
      </c>
      <c r="V82" s="4">
        <v>8.1127255196063999</v>
      </c>
      <c r="W82" s="4">
        <v>9.4162882120833107</v>
      </c>
      <c r="X82" s="4">
        <v>3.7951673998753099</v>
      </c>
      <c r="Y82" s="4">
        <v>10.677015606269499</v>
      </c>
      <c r="Z82" s="4">
        <v>8.2269199300794398</v>
      </c>
      <c r="AA82" s="4">
        <v>8.5063331460533007</v>
      </c>
      <c r="AB82" s="4">
        <v>2.2752517479340399</v>
      </c>
      <c r="AC82" s="4">
        <v>19.221565328505999</v>
      </c>
      <c r="AD82" s="4">
        <v>6.4350395072859001</v>
      </c>
      <c r="AE82" s="4">
        <v>5.6556711102093002</v>
      </c>
      <c r="AF82" s="4">
        <v>16.288596764575701</v>
      </c>
      <c r="AG82" s="4">
        <v>22.101132666318499</v>
      </c>
      <c r="AH82" s="4">
        <v>13.1741819146194</v>
      </c>
      <c r="AI82" s="4">
        <v>10.6533204127626</v>
      </c>
      <c r="AJ82" s="4">
        <v>25.434211277165499</v>
      </c>
      <c r="AK82" s="4">
        <v>38.014138528570498</v>
      </c>
      <c r="AL82" s="4">
        <v>26.042050008834298</v>
      </c>
      <c r="AM82" s="4">
        <v>23.748815643026202</v>
      </c>
      <c r="AN82" s="4">
        <v>39.485764962796402</v>
      </c>
      <c r="AO82" s="4">
        <v>33.8778200872678</v>
      </c>
      <c r="AP82" s="4">
        <v>34.830226873286598</v>
      </c>
      <c r="AQ82" s="4">
        <v>9.1804348229371104</v>
      </c>
      <c r="AR82" s="4">
        <v>33.513055417765202</v>
      </c>
      <c r="AS82" s="4">
        <v>17.5613841499211</v>
      </c>
      <c r="AT82" s="4">
        <v>35.565040735918998</v>
      </c>
      <c r="AU82" s="4">
        <v>16.405054865819899</v>
      </c>
      <c r="AV82" s="4">
        <v>22.355071545695701</v>
      </c>
      <c r="AW82" s="4">
        <v>22.0874352776368</v>
      </c>
      <c r="AX82" s="4">
        <v>7.2859599545086198</v>
      </c>
      <c r="AY82" s="4">
        <v>21.968997230718099</v>
      </c>
      <c r="AZ82" s="4">
        <v>34.071899110917499</v>
      </c>
      <c r="BA82" s="4">
        <v>33.148249062105997</v>
      </c>
      <c r="BB82" s="38">
        <v>6598</v>
      </c>
    </row>
    <row r="83" spans="1:54" x14ac:dyDescent="0.3">
      <c r="A83" s="31" t="s">
        <v>11</v>
      </c>
      <c r="B83" s="5" t="s">
        <v>8</v>
      </c>
      <c r="C83" s="5" t="s">
        <v>1</v>
      </c>
      <c r="D83" s="9">
        <v>32.151343283582101</v>
      </c>
      <c r="E83" s="8">
        <v>65.554727677133002</v>
      </c>
      <c r="F83" s="8">
        <v>41.167664670658702</v>
      </c>
      <c r="G83" s="3">
        <v>4.19161676646707</v>
      </c>
      <c r="H83" s="4">
        <v>14.071856287425099</v>
      </c>
      <c r="I83" s="4">
        <v>26.422155688622802</v>
      </c>
      <c r="J83" s="4">
        <v>6.5119760479041897</v>
      </c>
      <c r="K83" s="4">
        <v>7.3353293413173697</v>
      </c>
      <c r="L83" s="4">
        <v>8.9071856287425106</v>
      </c>
      <c r="M83" s="4">
        <v>7.7095808383233502</v>
      </c>
      <c r="N83" s="4">
        <v>14.1467065868263</v>
      </c>
      <c r="O83" s="4">
        <v>13.398203592814401</v>
      </c>
      <c r="P83" s="4">
        <v>15.943113772455099</v>
      </c>
      <c r="Q83" s="4">
        <v>5.3892215568862296</v>
      </c>
      <c r="R83" s="4">
        <v>13.847305389221599</v>
      </c>
      <c r="S83" s="4">
        <v>15.868263473053901</v>
      </c>
      <c r="T83" s="4">
        <v>10.4041916167665</v>
      </c>
      <c r="U83" s="4">
        <v>12.125748502994</v>
      </c>
      <c r="V83" s="4">
        <v>13.772455089820401</v>
      </c>
      <c r="W83" s="4">
        <v>17.2155688622755</v>
      </c>
      <c r="X83" s="4">
        <v>4.9401197604790399</v>
      </c>
      <c r="Y83" s="4">
        <v>13.1736526946108</v>
      </c>
      <c r="Z83" s="4">
        <v>13.398203592814401</v>
      </c>
      <c r="AA83" s="4">
        <v>11.901197604790401</v>
      </c>
      <c r="AB83" s="4">
        <v>2.4700598802395199</v>
      </c>
      <c r="AC83" s="4">
        <v>21.182634730538901</v>
      </c>
      <c r="AD83" s="4">
        <v>13.3233532934132</v>
      </c>
      <c r="AE83" s="4">
        <v>12.0508982035928</v>
      </c>
      <c r="AF83" s="4">
        <v>21.332335329341301</v>
      </c>
      <c r="AG83" s="4">
        <v>35.329341317365298</v>
      </c>
      <c r="AH83" s="4">
        <v>28.742514970059901</v>
      </c>
      <c r="AI83" s="4">
        <v>13.023952095808401</v>
      </c>
      <c r="AJ83" s="4">
        <v>36.152694610778397</v>
      </c>
      <c r="AK83" s="4">
        <v>50.898203592814397</v>
      </c>
      <c r="AL83" s="4">
        <v>39.745508982035901</v>
      </c>
      <c r="AM83" s="4">
        <v>34.206586826347298</v>
      </c>
      <c r="AN83" s="4">
        <v>49.925149700598801</v>
      </c>
      <c r="AO83" s="4">
        <v>45.658682634730503</v>
      </c>
      <c r="AP83" s="4">
        <v>44.985029940119801</v>
      </c>
      <c r="AQ83" s="4">
        <v>14.2964071856287</v>
      </c>
      <c r="AR83" s="4">
        <v>53.068862275449099</v>
      </c>
      <c r="AS83" s="4">
        <v>16.242514970059901</v>
      </c>
      <c r="AT83" s="4">
        <v>33.607784431137702</v>
      </c>
      <c r="AU83" s="4">
        <v>27.245508982035901</v>
      </c>
      <c r="AV83" s="4">
        <v>25.074850299401199</v>
      </c>
      <c r="AW83" s="4">
        <v>37.5</v>
      </c>
      <c r="AX83" s="4">
        <v>15.194610778443099</v>
      </c>
      <c r="AY83" s="4">
        <v>23.502994011976</v>
      </c>
      <c r="AZ83" s="4">
        <v>42.440119760479</v>
      </c>
      <c r="BA83" s="4">
        <v>49.476047904191603</v>
      </c>
      <c r="BB83" s="38">
        <v>1340</v>
      </c>
    </row>
    <row r="84" spans="1:54" x14ac:dyDescent="0.3">
      <c r="A84" s="31" t="s">
        <v>11</v>
      </c>
      <c r="B84" s="5" t="s">
        <v>8</v>
      </c>
      <c r="C84" s="5" t="s">
        <v>2</v>
      </c>
      <c r="D84" s="9">
        <v>47.487449062754699</v>
      </c>
      <c r="E84" s="8">
        <v>64.601500663858303</v>
      </c>
      <c r="F84" s="8">
        <v>31.729200652528501</v>
      </c>
      <c r="G84" s="3">
        <v>3.6704730831973902</v>
      </c>
      <c r="H84" s="4">
        <v>13.866231647634599</v>
      </c>
      <c r="I84" s="4">
        <v>20.391517128874401</v>
      </c>
      <c r="J84" s="4">
        <v>4.81239804241436</v>
      </c>
      <c r="K84" s="4">
        <v>8.2381729200652494</v>
      </c>
      <c r="L84" s="4">
        <v>8.9722675367047309</v>
      </c>
      <c r="M84" s="4">
        <v>9.0538336052202304</v>
      </c>
      <c r="N84" s="4">
        <v>9.3800978792822196</v>
      </c>
      <c r="O84" s="4">
        <v>14.437194127243099</v>
      </c>
      <c r="P84" s="4">
        <v>13.295269168026101</v>
      </c>
      <c r="Q84" s="4">
        <v>2.7732463295269199</v>
      </c>
      <c r="R84" s="4">
        <v>11.9086460032626</v>
      </c>
      <c r="S84" s="4">
        <v>10.9298531810767</v>
      </c>
      <c r="T84" s="4">
        <v>8.5644371941272404</v>
      </c>
      <c r="U84" s="4">
        <v>12.071778140293601</v>
      </c>
      <c r="V84" s="4">
        <v>10.195758564437201</v>
      </c>
      <c r="W84" s="4">
        <v>11.2561174551387</v>
      </c>
      <c r="X84" s="4">
        <v>4.3230016313213699</v>
      </c>
      <c r="Y84" s="4">
        <v>14.6818923327896</v>
      </c>
      <c r="Z84" s="4">
        <v>10.114192495921699</v>
      </c>
      <c r="AA84" s="4">
        <v>10.2773246329527</v>
      </c>
      <c r="AB84" s="4">
        <v>1.5497553017944501</v>
      </c>
      <c r="AC84" s="4">
        <v>22.920065252854801</v>
      </c>
      <c r="AD84" s="4">
        <v>6.6884176182708002</v>
      </c>
      <c r="AE84" s="4">
        <v>5.9543230016313196</v>
      </c>
      <c r="AF84" s="4">
        <v>22.675367047308299</v>
      </c>
      <c r="AG84" s="4">
        <v>21.533442088091402</v>
      </c>
      <c r="AH84" s="4">
        <v>14.6818923327896</v>
      </c>
      <c r="AI84" s="4">
        <v>11.9902120717781</v>
      </c>
      <c r="AJ84" s="4">
        <v>31.973898858075</v>
      </c>
      <c r="AK84" s="4">
        <v>47.063621533442102</v>
      </c>
      <c r="AL84" s="4">
        <v>31.076672104404601</v>
      </c>
      <c r="AM84" s="4">
        <v>27.814029363784702</v>
      </c>
      <c r="AN84" s="4">
        <v>50.0815660685155</v>
      </c>
      <c r="AO84" s="4">
        <v>40.293637846655798</v>
      </c>
      <c r="AP84" s="4">
        <v>42.659053833605199</v>
      </c>
      <c r="AQ84" s="4">
        <v>8.7275693311582394</v>
      </c>
      <c r="AR84" s="4">
        <v>42.088091353996703</v>
      </c>
      <c r="AS84" s="4">
        <v>21.533442088091402</v>
      </c>
      <c r="AT84" s="4">
        <v>37.846655791190898</v>
      </c>
      <c r="AU84" s="4">
        <v>21.2071778140294</v>
      </c>
      <c r="AV84" s="4">
        <v>27.161500815660698</v>
      </c>
      <c r="AW84" s="4">
        <v>27.079934747145199</v>
      </c>
      <c r="AX84" s="4">
        <v>8.7275693311582394</v>
      </c>
      <c r="AY84" s="4">
        <v>26.101141924959201</v>
      </c>
      <c r="AZ84" s="4">
        <v>41.027732463295301</v>
      </c>
      <c r="BA84" s="4">
        <v>43.474714518760202</v>
      </c>
      <c r="BB84" s="38">
        <v>1227</v>
      </c>
    </row>
    <row r="85" spans="1:54" x14ac:dyDescent="0.3">
      <c r="A85" s="31" t="s">
        <v>11</v>
      </c>
      <c r="B85" s="5" t="s">
        <v>8</v>
      </c>
      <c r="C85" s="5" t="s">
        <v>3</v>
      </c>
      <c r="D85" s="9">
        <v>62.379202127659603</v>
      </c>
      <c r="E85" s="8">
        <v>65.815369250592994</v>
      </c>
      <c r="F85" s="8">
        <v>24.653887113951001</v>
      </c>
      <c r="G85" s="3">
        <v>4.9520766773162901</v>
      </c>
      <c r="H85" s="4">
        <v>12.4068157614483</v>
      </c>
      <c r="I85" s="4">
        <v>18.210862619808299</v>
      </c>
      <c r="J85" s="4">
        <v>4.8988285410010697</v>
      </c>
      <c r="K85" s="4">
        <v>6.4430244941427004</v>
      </c>
      <c r="L85" s="4">
        <v>8.0404685835995693</v>
      </c>
      <c r="M85" s="4">
        <v>6.3365282215122498</v>
      </c>
      <c r="N85" s="4">
        <v>7.7209797657081998</v>
      </c>
      <c r="O85" s="4">
        <v>10.649627263045801</v>
      </c>
      <c r="P85" s="4">
        <v>10.117145899893501</v>
      </c>
      <c r="Q85" s="4">
        <v>2.8753993610223598</v>
      </c>
      <c r="R85" s="4">
        <v>9.4249201277955308</v>
      </c>
      <c r="S85" s="4">
        <v>6.5495207667731599</v>
      </c>
      <c r="T85" s="4">
        <v>9.6379126730564408</v>
      </c>
      <c r="U85" s="4">
        <v>8.4664536741214107</v>
      </c>
      <c r="V85" s="4">
        <v>6.5495207667731599</v>
      </c>
      <c r="W85" s="4">
        <v>8.4132055378061796</v>
      </c>
      <c r="X85" s="4">
        <v>3.5676251331203401</v>
      </c>
      <c r="Y85" s="4">
        <v>11.395101171459</v>
      </c>
      <c r="Z85" s="4">
        <v>8.1469648562300296</v>
      </c>
      <c r="AA85" s="4">
        <v>9.2651757188498394</v>
      </c>
      <c r="AB85" s="4">
        <v>1.81043663471778</v>
      </c>
      <c r="AC85" s="4">
        <v>21.884984025559099</v>
      </c>
      <c r="AD85" s="4">
        <v>4.9520766773162901</v>
      </c>
      <c r="AE85" s="4">
        <v>4.5260915867944602</v>
      </c>
      <c r="AF85" s="4">
        <v>17.838125665601702</v>
      </c>
      <c r="AG85" s="4">
        <v>17.518636847710301</v>
      </c>
      <c r="AH85" s="4">
        <v>9.1054313099041497</v>
      </c>
      <c r="AI85" s="4">
        <v>11.2353567625133</v>
      </c>
      <c r="AJ85" s="4">
        <v>26.4643237486688</v>
      </c>
      <c r="AK85" s="4">
        <v>39.350372736954199</v>
      </c>
      <c r="AL85" s="4">
        <v>25.1331203407881</v>
      </c>
      <c r="AM85" s="4">
        <v>23.748668796592099</v>
      </c>
      <c r="AN85" s="4">
        <v>38.764643237486702</v>
      </c>
      <c r="AO85" s="4">
        <v>32.854100106496297</v>
      </c>
      <c r="AP85" s="4">
        <v>35.782747603833897</v>
      </c>
      <c r="AQ85" s="4">
        <v>8.4132055378061796</v>
      </c>
      <c r="AR85" s="4">
        <v>34.185303514376997</v>
      </c>
      <c r="AS85" s="4">
        <v>20.447284345047901</v>
      </c>
      <c r="AT85" s="4">
        <v>39.4568690095847</v>
      </c>
      <c r="AU85" s="4">
        <v>15.0692225772098</v>
      </c>
      <c r="AV85" s="4">
        <v>23.0031948881789</v>
      </c>
      <c r="AW85" s="4">
        <v>20.553780617678399</v>
      </c>
      <c r="AX85" s="4">
        <v>5.4313099041533501</v>
      </c>
      <c r="AY85" s="4">
        <v>23.056443024494101</v>
      </c>
      <c r="AZ85" s="4">
        <v>34.771033013844502</v>
      </c>
      <c r="BA85" s="4">
        <v>32.161874334398298</v>
      </c>
      <c r="BB85" s="38">
        <v>1880</v>
      </c>
    </row>
    <row r="86" spans="1:54" x14ac:dyDescent="0.3">
      <c r="A86" s="31" t="s">
        <v>11</v>
      </c>
      <c r="B86" s="5" t="s">
        <v>8</v>
      </c>
      <c r="C86" s="5" t="s">
        <v>4</v>
      </c>
      <c r="D86" s="9">
        <v>72.187479935794499</v>
      </c>
      <c r="E86" s="8">
        <v>64.757035217730305</v>
      </c>
      <c r="F86" s="8">
        <v>20.465489566613201</v>
      </c>
      <c r="G86" s="3">
        <v>4.9759229534510396</v>
      </c>
      <c r="I86" s="4">
        <v>14.285714285714301</v>
      </c>
      <c r="J86" s="4">
        <v>4.0930979133226302</v>
      </c>
      <c r="K86" s="4">
        <v>4.8956661316211898</v>
      </c>
      <c r="L86" s="4">
        <v>7.7046548956661303</v>
      </c>
      <c r="M86" s="4">
        <v>7.4638844301765603</v>
      </c>
      <c r="N86" s="4">
        <v>6.3402889245585898</v>
      </c>
      <c r="O86" s="4">
        <v>8.02568218298555</v>
      </c>
      <c r="P86" s="4">
        <v>8.5874799357945406</v>
      </c>
      <c r="Q86" s="4">
        <v>3.6115569823435001</v>
      </c>
      <c r="R86" s="4">
        <v>7.7849117174959899</v>
      </c>
      <c r="S86" s="4">
        <v>6.1797752808988804</v>
      </c>
      <c r="T86" s="4">
        <v>7.8651685393258397</v>
      </c>
      <c r="U86" s="4">
        <v>7.9454253611557002</v>
      </c>
      <c r="V86" s="4">
        <v>6.7415730337078603</v>
      </c>
      <c r="W86" s="4">
        <v>7.9454253611557002</v>
      </c>
      <c r="X86" s="4">
        <v>4.4141252006420499</v>
      </c>
      <c r="Y86" s="4">
        <v>8.5072231139646899</v>
      </c>
      <c r="Z86" s="4">
        <v>6.4205457463884397</v>
      </c>
      <c r="AA86" s="4">
        <v>7.9454253611557002</v>
      </c>
      <c r="AB86" s="4">
        <v>3.6918138041733499</v>
      </c>
      <c r="AC86" s="4">
        <v>17.0947030497592</v>
      </c>
      <c r="AD86" s="4">
        <v>5.5377207062600302</v>
      </c>
      <c r="AE86" s="4">
        <v>5.13643659711075</v>
      </c>
      <c r="AF86" s="4">
        <v>13.884430176564999</v>
      </c>
      <c r="AG86" s="4">
        <v>20.545746388443</v>
      </c>
      <c r="AH86" s="4">
        <v>7.1428571428571397</v>
      </c>
      <c r="AI86" s="4">
        <v>10.3531300160514</v>
      </c>
      <c r="AJ86" s="4">
        <v>20.545746388443</v>
      </c>
      <c r="AK86" s="4">
        <v>32.504012841091502</v>
      </c>
      <c r="AL86" s="4">
        <v>23.354735152488001</v>
      </c>
      <c r="AM86" s="4">
        <v>20.545746388443</v>
      </c>
      <c r="AN86" s="4">
        <v>31.621187800963099</v>
      </c>
      <c r="AO86" s="4">
        <v>28.1701444622793</v>
      </c>
      <c r="AP86" s="4">
        <v>31.219903691813801</v>
      </c>
      <c r="AQ86" s="4">
        <v>8.9085072231139595</v>
      </c>
      <c r="AR86" s="4">
        <v>25.682182985553801</v>
      </c>
      <c r="AS86" s="4">
        <v>16.131621187800999</v>
      </c>
      <c r="AT86" s="4">
        <v>35.3130016051364</v>
      </c>
      <c r="AU86" s="4">
        <v>12.3595505617978</v>
      </c>
      <c r="AV86" s="4">
        <v>20.465489566613201</v>
      </c>
      <c r="AW86" s="4">
        <v>17.8972712680578</v>
      </c>
      <c r="AX86" s="4">
        <v>4.8956661316211898</v>
      </c>
      <c r="AY86" s="4">
        <v>19.823434991974299</v>
      </c>
      <c r="AZ86" s="4">
        <v>30.4975922953451</v>
      </c>
      <c r="BA86" s="4">
        <v>24.317817014446199</v>
      </c>
      <c r="BB86" s="38">
        <v>1246</v>
      </c>
    </row>
    <row r="87" spans="1:54" x14ac:dyDescent="0.3">
      <c r="A87" s="31" t="s">
        <v>11</v>
      </c>
      <c r="B87" s="5" t="s">
        <v>8</v>
      </c>
      <c r="C87" s="5" t="s">
        <v>5</v>
      </c>
      <c r="D87" s="9">
        <v>85.832682926829307</v>
      </c>
      <c r="E87" s="8">
        <v>59.960304907615999</v>
      </c>
      <c r="F87" s="8">
        <v>14.0065146579805</v>
      </c>
      <c r="G87" s="3">
        <v>3.0944625407166102</v>
      </c>
      <c r="H87" s="4">
        <v>8.4690553745928305</v>
      </c>
      <c r="I87" s="4">
        <v>8.4690553745928305</v>
      </c>
      <c r="J87" s="4">
        <v>2.9315960912052099</v>
      </c>
      <c r="K87" s="4">
        <v>4.8859934853420199</v>
      </c>
      <c r="L87" s="4">
        <v>4.3973941368078204</v>
      </c>
      <c r="M87" s="4">
        <v>4.0716612377850199</v>
      </c>
      <c r="N87" s="4">
        <v>4.8859934853420199</v>
      </c>
      <c r="O87" s="4">
        <v>4.0716612377850199</v>
      </c>
      <c r="P87" s="4">
        <v>5.5374592833876202</v>
      </c>
      <c r="Q87" s="4">
        <v>2.9315960912052099</v>
      </c>
      <c r="R87" s="4">
        <v>3.90879478827362</v>
      </c>
      <c r="S87" s="4">
        <v>3.5830618892508102</v>
      </c>
      <c r="T87" s="4">
        <v>4.5602605863192203</v>
      </c>
      <c r="U87" s="4">
        <v>4.8859934853420199</v>
      </c>
      <c r="V87" s="4">
        <v>4.0716612377850199</v>
      </c>
      <c r="W87" s="4">
        <v>3.90879478827362</v>
      </c>
      <c r="X87" s="4">
        <v>2.9315960912052099</v>
      </c>
      <c r="Y87" s="4">
        <v>5.3745928338762203</v>
      </c>
      <c r="Z87" s="4">
        <v>4.5602605863192203</v>
      </c>
      <c r="AA87" s="4">
        <v>4.8859934853420199</v>
      </c>
      <c r="AB87" s="4">
        <v>2.2801302931596101</v>
      </c>
      <c r="AC87" s="4">
        <v>13.1921824104235</v>
      </c>
      <c r="AD87" s="4">
        <v>4.2345276872964197</v>
      </c>
      <c r="AE87" s="4">
        <v>3.74592833876221</v>
      </c>
      <c r="AF87" s="4">
        <v>5.5374592833876202</v>
      </c>
      <c r="AG87" s="4">
        <v>18.566775244299698</v>
      </c>
      <c r="AH87" s="4">
        <v>9.9348534201954397</v>
      </c>
      <c r="AI87" s="4">
        <v>8.4690553745928305</v>
      </c>
      <c r="AJ87" s="4">
        <v>13.8436482084691</v>
      </c>
      <c r="AK87" s="4">
        <v>24.1042345276873</v>
      </c>
      <c r="AL87" s="4">
        <v>14.657980456026101</v>
      </c>
      <c r="AM87" s="4">
        <v>15.7980456026059</v>
      </c>
      <c r="AN87" s="4">
        <v>26.547231270358299</v>
      </c>
      <c r="AO87" s="4">
        <v>23.7785016286645</v>
      </c>
      <c r="AP87" s="4">
        <v>26.058631921824102</v>
      </c>
      <c r="AQ87" s="4">
        <v>7.8175895765472303</v>
      </c>
      <c r="AR87" s="4">
        <v>18.078175895765501</v>
      </c>
      <c r="AS87" s="4">
        <v>13.6807817589577</v>
      </c>
      <c r="AT87" s="4">
        <v>28.175895765472301</v>
      </c>
      <c r="AU87" s="4">
        <v>10.0977198697068</v>
      </c>
      <c r="AV87" s="4">
        <v>18.241042345276899</v>
      </c>
      <c r="AW87" s="4">
        <v>13.3550488599349</v>
      </c>
      <c r="AX87" s="4">
        <v>4.3973941368078204</v>
      </c>
      <c r="AY87" s="4">
        <v>15.960912052117299</v>
      </c>
      <c r="AZ87" s="4">
        <v>24.4299674267101</v>
      </c>
      <c r="BA87" s="4">
        <v>20.8469055374593</v>
      </c>
      <c r="BB87" s="38">
        <v>615</v>
      </c>
    </row>
    <row r="88" spans="1:54" x14ac:dyDescent="0.3">
      <c r="A88" s="31" t="s">
        <v>11</v>
      </c>
      <c r="B88" s="5" t="s">
        <v>8</v>
      </c>
      <c r="C88" s="5" t="s">
        <v>6</v>
      </c>
      <c r="D88" s="9">
        <v>80.914718614718595</v>
      </c>
      <c r="E88" s="8">
        <v>52.212865729031499</v>
      </c>
      <c r="F88" s="8">
        <v>12.554112554112599</v>
      </c>
      <c r="G88" s="3">
        <v>2.5974025974026</v>
      </c>
      <c r="H88" s="4">
        <v>6.0606060606060597</v>
      </c>
      <c r="I88" s="4">
        <v>4.3290043290043299</v>
      </c>
      <c r="J88" s="4">
        <v>3.0303030303030298</v>
      </c>
      <c r="K88" s="4">
        <v>3.8961038961039001</v>
      </c>
      <c r="L88" s="4">
        <v>4.7619047619047601</v>
      </c>
      <c r="M88" s="4">
        <v>3.4632034632034601</v>
      </c>
      <c r="N88" s="4">
        <v>3.0303030303030298</v>
      </c>
      <c r="O88" s="4">
        <v>3.4632034632034601</v>
      </c>
      <c r="P88" s="4">
        <v>6.4935064935064899</v>
      </c>
      <c r="Q88" s="4">
        <v>3.0303030303030298</v>
      </c>
      <c r="R88" s="4">
        <v>3.0303030303030298</v>
      </c>
      <c r="S88" s="4">
        <v>4.3290043290043299</v>
      </c>
      <c r="T88" s="4">
        <v>3.4632034632034601</v>
      </c>
      <c r="U88" s="4">
        <v>5.6277056277056303</v>
      </c>
      <c r="V88" s="4">
        <v>5.1948051948051903</v>
      </c>
      <c r="W88" s="4">
        <v>4.3290043290043299</v>
      </c>
      <c r="X88" s="4">
        <v>1.2987012987013</v>
      </c>
      <c r="Y88" s="4">
        <v>4.7619047619047601</v>
      </c>
      <c r="Z88" s="4">
        <v>3.4632034632034601</v>
      </c>
      <c r="AA88" s="4">
        <v>2.16450216450216</v>
      </c>
      <c r="AB88" s="4">
        <v>2.16450216450216</v>
      </c>
      <c r="AC88" s="4">
        <v>9.9567099567099593</v>
      </c>
      <c r="AD88" s="4">
        <v>3.4632034632034601</v>
      </c>
      <c r="AE88" s="4">
        <v>0.43290043290043301</v>
      </c>
      <c r="AF88" s="4">
        <v>4.7619047619047601</v>
      </c>
      <c r="AG88" s="4">
        <v>22.5108225108225</v>
      </c>
      <c r="AH88" s="4">
        <v>10.8225108225108</v>
      </c>
      <c r="AI88" s="4">
        <v>8.2251082251082295</v>
      </c>
      <c r="AJ88" s="4">
        <v>13.852813852813901</v>
      </c>
      <c r="AK88" s="4">
        <v>17.748917748917702</v>
      </c>
      <c r="AL88" s="4">
        <v>14.285714285714301</v>
      </c>
      <c r="AM88" s="4">
        <v>16.883116883116902</v>
      </c>
      <c r="AN88" s="4">
        <v>23.3766233766234</v>
      </c>
      <c r="AO88" s="4">
        <v>22.9437229437229</v>
      </c>
      <c r="AP88" s="4">
        <v>17.748917748917702</v>
      </c>
      <c r="AQ88" s="4">
        <v>9.0909090909090899</v>
      </c>
      <c r="AR88" s="4">
        <v>12.554112554112599</v>
      </c>
      <c r="AS88" s="4">
        <v>12.554112554112599</v>
      </c>
      <c r="AT88" s="4">
        <v>35.497835497835503</v>
      </c>
      <c r="AU88" s="4">
        <v>7.3593073593073601</v>
      </c>
      <c r="AV88" s="4">
        <v>15.5844155844156</v>
      </c>
      <c r="AW88" s="4">
        <v>9.9567099567099593</v>
      </c>
      <c r="AX88" s="4">
        <v>3.0303030303030298</v>
      </c>
      <c r="AY88" s="4">
        <v>18.181818181818201</v>
      </c>
      <c r="AZ88" s="4">
        <v>20.7792207792208</v>
      </c>
      <c r="BA88" s="4">
        <v>17.316017316017302</v>
      </c>
      <c r="BB88" s="38">
        <v>231</v>
      </c>
    </row>
    <row r="89" spans="1:54" x14ac:dyDescent="0.3">
      <c r="A89" s="31" t="s">
        <v>11</v>
      </c>
      <c r="B89" s="5" t="s">
        <v>8</v>
      </c>
      <c r="C89" s="5" t="s">
        <v>7</v>
      </c>
      <c r="D89" s="9">
        <v>94.025423728813607</v>
      </c>
      <c r="E89" s="8">
        <v>51.558368641497303</v>
      </c>
      <c r="F89" s="8">
        <v>8.4745762711864394</v>
      </c>
      <c r="G89" s="3">
        <v>5.0847457627118597</v>
      </c>
      <c r="H89" s="4">
        <v>5.0847457627118597</v>
      </c>
      <c r="I89" s="4">
        <v>3.3898305084745801</v>
      </c>
      <c r="J89" s="4">
        <v>3.3898305084745801</v>
      </c>
      <c r="K89" s="4">
        <v>1.6949152542372901</v>
      </c>
      <c r="L89" s="4">
        <v>3.3898305084745801</v>
      </c>
      <c r="M89" s="4">
        <v>5.0847457627118597</v>
      </c>
      <c r="N89" s="4">
        <v>1.6949152542372901</v>
      </c>
      <c r="O89" s="4">
        <v>5.0847457627118597</v>
      </c>
      <c r="P89" s="4">
        <v>3.3898305084745801</v>
      </c>
      <c r="Q89" s="4">
        <v>3.3898305084745801</v>
      </c>
      <c r="R89" s="4">
        <v>3.3898305084745801</v>
      </c>
      <c r="S89" s="4">
        <v>10.1694915254237</v>
      </c>
      <c r="T89" s="4">
        <v>3.3898305084745801</v>
      </c>
      <c r="U89" s="4">
        <v>6.7796610169491496</v>
      </c>
      <c r="V89" s="4">
        <v>5.0847457627118597</v>
      </c>
      <c r="W89" s="4">
        <v>5.0847457627118597</v>
      </c>
      <c r="X89" s="4">
        <v>1.6949152542372901</v>
      </c>
      <c r="Y89" s="4">
        <v>5.0847457627118597</v>
      </c>
      <c r="Z89" s="4">
        <v>3.3898305084745801</v>
      </c>
      <c r="AA89" s="4">
        <v>3.3898305084745801</v>
      </c>
      <c r="AB89" s="4">
        <v>3.3898305084745801</v>
      </c>
      <c r="AC89" s="4">
        <v>13.559322033898299</v>
      </c>
      <c r="AD89" s="4">
        <v>3.3898305084745801</v>
      </c>
      <c r="AE89" s="4">
        <v>3.3898305084745801</v>
      </c>
      <c r="AF89" s="4">
        <v>6.7796610169491496</v>
      </c>
      <c r="AG89" s="4">
        <v>20.338983050847499</v>
      </c>
      <c r="AH89" s="4">
        <v>8.4745762711864394</v>
      </c>
      <c r="AI89" s="4">
        <v>1.6949152542372901</v>
      </c>
      <c r="AJ89" s="4">
        <v>10.1694915254237</v>
      </c>
      <c r="AK89" s="4">
        <v>20.338983050847499</v>
      </c>
      <c r="AL89" s="4">
        <v>11.864406779661</v>
      </c>
      <c r="AM89" s="4">
        <v>6.7796610169491496</v>
      </c>
      <c r="AN89" s="4">
        <v>32.203389830508499</v>
      </c>
      <c r="AO89" s="4">
        <v>25.4237288135593</v>
      </c>
      <c r="AP89" s="4">
        <v>10.1694915254237</v>
      </c>
      <c r="AQ89" s="4">
        <v>3.3898305084745801</v>
      </c>
      <c r="AR89" s="4">
        <v>13.559322033898299</v>
      </c>
      <c r="AS89" s="4">
        <v>5.0847457627118597</v>
      </c>
      <c r="AT89" s="4">
        <v>27.118644067796598</v>
      </c>
      <c r="AU89" s="4">
        <v>3.3898305084745801</v>
      </c>
      <c r="AV89" s="4">
        <v>8.4745762711864394</v>
      </c>
      <c r="AW89" s="4">
        <v>5.0847457627118597</v>
      </c>
      <c r="AX89" s="4">
        <v>5.0847457627118597</v>
      </c>
      <c r="AY89" s="4">
        <v>15.254237288135601</v>
      </c>
      <c r="AZ89" s="4">
        <v>18.644067796610202</v>
      </c>
      <c r="BA89" s="4">
        <v>10.1694915254237</v>
      </c>
      <c r="BB89" s="38">
        <v>59</v>
      </c>
    </row>
    <row r="90" spans="1:54" x14ac:dyDescent="0.3">
      <c r="A90" s="31" t="s">
        <v>11</v>
      </c>
      <c r="B90" s="5" t="s">
        <v>9</v>
      </c>
      <c r="C90" s="5" t="s">
        <v>168</v>
      </c>
      <c r="D90" s="9">
        <v>63.531115084910603</v>
      </c>
      <c r="E90" s="8">
        <v>68.367979156814002</v>
      </c>
      <c r="F90" s="8">
        <v>24.789301116157802</v>
      </c>
      <c r="G90" s="3">
        <v>4.6003393918343898</v>
      </c>
      <c r="H90" s="4">
        <v>11.100729585743499</v>
      </c>
      <c r="I90" s="4">
        <v>12.174558146884401</v>
      </c>
      <c r="J90" s="4">
        <v>4.7016864330297103</v>
      </c>
      <c r="K90" s="4">
        <v>6.1136776864127498</v>
      </c>
      <c r="L90" s="4">
        <v>7.5623776360936104</v>
      </c>
      <c r="M90" s="4">
        <v>5.1839909489466702</v>
      </c>
      <c r="N90" s="4">
        <v>8.8326003321286404</v>
      </c>
      <c r="O90" s="4">
        <v>9.2531034384969502</v>
      </c>
      <c r="P90" s="4">
        <v>10.7135879219709</v>
      </c>
      <c r="Q90" s="4">
        <v>3.8820337596737402</v>
      </c>
      <c r="R90" s="4">
        <v>6.9704783531525099</v>
      </c>
      <c r="S90" s="4">
        <v>7.1918936865323797</v>
      </c>
      <c r="T90" s="4">
        <v>6.7000918527062003</v>
      </c>
      <c r="U90" s="4">
        <v>9.0594152758797595</v>
      </c>
      <c r="V90" s="4">
        <v>7.7733024770300698</v>
      </c>
      <c r="W90" s="4">
        <v>9.5680271937283408</v>
      </c>
      <c r="X90" s="4">
        <v>3.8766878546616002</v>
      </c>
      <c r="Y90" s="4">
        <v>9.2377218264395999</v>
      </c>
      <c r="Z90" s="4">
        <v>6.9459487126294297</v>
      </c>
      <c r="AA90" s="4">
        <v>7.9441549691129403</v>
      </c>
      <c r="AB90" s="4">
        <v>2.4448105386877099</v>
      </c>
      <c r="AC90" s="4">
        <v>16.940218496427299</v>
      </c>
      <c r="AD90" s="4">
        <v>7.46056089603701</v>
      </c>
      <c r="AE90" s="4">
        <v>5.1120828647137699</v>
      </c>
      <c r="AF90" s="4">
        <v>11.565925976653</v>
      </c>
      <c r="AG90" s="4">
        <v>15.645743780882199</v>
      </c>
      <c r="AH90" s="4">
        <v>22.561514662150302</v>
      </c>
      <c r="AI90" s="4">
        <v>13.026936015215201</v>
      </c>
      <c r="AJ90" s="4">
        <v>25.1225389398099</v>
      </c>
      <c r="AK90" s="4">
        <v>37.507515230130203</v>
      </c>
      <c r="AL90" s="4">
        <v>23.353071267143001</v>
      </c>
      <c r="AM90" s="4">
        <v>16.973298113135201</v>
      </c>
      <c r="AN90" s="4">
        <v>33.322181431044697</v>
      </c>
      <c r="AO90" s="4">
        <v>24.3563025110216</v>
      </c>
      <c r="AP90" s="4">
        <v>33.898065075638797</v>
      </c>
      <c r="AQ90" s="4">
        <v>10.1687684168065</v>
      </c>
      <c r="AR90" s="4">
        <v>31.659582430668799</v>
      </c>
      <c r="AS90" s="4">
        <v>12.9404682123656</v>
      </c>
      <c r="AT90" s="4">
        <v>27.664082187787599</v>
      </c>
      <c r="AU90" s="4">
        <v>18.958016961408401</v>
      </c>
      <c r="AV90" s="4">
        <v>23.1875762163227</v>
      </c>
      <c r="AW90" s="4">
        <v>23.8840938981179</v>
      </c>
      <c r="AX90" s="4">
        <v>8.1320155882105993</v>
      </c>
      <c r="AY90" s="4">
        <v>16.686505195226399</v>
      </c>
      <c r="AZ90" s="4">
        <v>30.099802477641902</v>
      </c>
      <c r="BA90" s="4">
        <v>34.847340973404201</v>
      </c>
      <c r="BB90" s="38">
        <v>7668</v>
      </c>
    </row>
    <row r="91" spans="1:54" x14ac:dyDescent="0.3">
      <c r="A91" s="31" t="s">
        <v>11</v>
      </c>
      <c r="B91" s="5" t="s">
        <v>9</v>
      </c>
      <c r="C91" s="5" t="s">
        <v>1</v>
      </c>
      <c r="D91" s="9">
        <v>38.082706093189998</v>
      </c>
      <c r="E91" s="8">
        <v>67.891623714621204</v>
      </c>
      <c r="F91" s="8">
        <v>38.8689407540395</v>
      </c>
      <c r="G91" s="3">
        <v>4.8473967684021497</v>
      </c>
      <c r="H91" s="4">
        <v>11.2208258527828</v>
      </c>
      <c r="I91" s="4">
        <v>18.581687612208299</v>
      </c>
      <c r="J91" s="4">
        <v>6.9120287253141797</v>
      </c>
      <c r="K91" s="4">
        <v>6.5529622980251299</v>
      </c>
      <c r="L91" s="4">
        <v>8.16876122082585</v>
      </c>
      <c r="M91" s="4">
        <v>5.4757630161579902</v>
      </c>
      <c r="N91" s="4">
        <v>14.811490125673201</v>
      </c>
      <c r="O91" s="4">
        <v>13.105924596050301</v>
      </c>
      <c r="P91" s="4">
        <v>16.606822262118499</v>
      </c>
      <c r="Q91" s="4">
        <v>7.98922800718133</v>
      </c>
      <c r="R91" s="4">
        <v>11.1310592459605</v>
      </c>
      <c r="S91" s="4">
        <v>14.183123877917399</v>
      </c>
      <c r="T91" s="4">
        <v>6.8222621184919197</v>
      </c>
      <c r="U91" s="4">
        <v>12.926391382405701</v>
      </c>
      <c r="V91" s="4">
        <v>10.771992818671499</v>
      </c>
      <c r="W91" s="4">
        <v>16.6965888689408</v>
      </c>
      <c r="X91" s="4">
        <v>3.7701974865350101</v>
      </c>
      <c r="Y91" s="4">
        <v>12.657091561939</v>
      </c>
      <c r="Z91" s="4">
        <v>13.285457809694799</v>
      </c>
      <c r="AA91" s="4">
        <v>10.6822262118492</v>
      </c>
      <c r="AB91" s="4">
        <v>3.3213644524236998</v>
      </c>
      <c r="AC91" s="4">
        <v>20.7360861759425</v>
      </c>
      <c r="AD91" s="4">
        <v>13.375224416517099</v>
      </c>
      <c r="AE91" s="4">
        <v>9.3357271095152594</v>
      </c>
      <c r="AF91" s="4">
        <v>15.080789946139999</v>
      </c>
      <c r="AG91" s="4">
        <v>31.8671454219031</v>
      </c>
      <c r="AH91" s="4">
        <v>41.382405745062798</v>
      </c>
      <c r="AI91" s="4">
        <v>17.414721723518898</v>
      </c>
      <c r="AJ91" s="4">
        <v>31.8671454219031</v>
      </c>
      <c r="AK91" s="4">
        <v>46.140035906642701</v>
      </c>
      <c r="AL91" s="4">
        <v>33.393177737881501</v>
      </c>
      <c r="AM91" s="4">
        <v>23.3393177737881</v>
      </c>
      <c r="AN91" s="4">
        <v>41.202872531418301</v>
      </c>
      <c r="AO91" s="4">
        <v>35.008976660682201</v>
      </c>
      <c r="AP91" s="4">
        <v>40.394973070017997</v>
      </c>
      <c r="AQ91" s="4">
        <v>12.4775583482944</v>
      </c>
      <c r="AR91" s="4">
        <v>43.267504488330303</v>
      </c>
      <c r="AS91" s="4">
        <v>11.9389587073609</v>
      </c>
      <c r="AT91" s="4">
        <v>21.454219030520601</v>
      </c>
      <c r="AU91" s="4">
        <v>28.994614003590701</v>
      </c>
      <c r="AV91" s="4">
        <v>25.583482944344698</v>
      </c>
      <c r="AW91" s="4">
        <v>34.829443447037697</v>
      </c>
      <c r="AX91" s="4">
        <v>15.3500897666068</v>
      </c>
      <c r="AY91" s="4">
        <v>17.1454219030521</v>
      </c>
      <c r="AZ91" s="4">
        <v>39.587073608617601</v>
      </c>
      <c r="BA91" s="4">
        <v>51.795332136445197</v>
      </c>
      <c r="BB91" s="38">
        <v>1116</v>
      </c>
    </row>
    <row r="92" spans="1:54" x14ac:dyDescent="0.3">
      <c r="A92" s="31" t="s">
        <v>11</v>
      </c>
      <c r="B92" s="5" t="s">
        <v>9</v>
      </c>
      <c r="C92" s="5" t="s">
        <v>2</v>
      </c>
      <c r="D92" s="9">
        <v>50.484683882457702</v>
      </c>
      <c r="E92" s="8">
        <v>68.511724776669695</v>
      </c>
      <c r="F92" s="8">
        <v>30.7212822796082</v>
      </c>
      <c r="G92" s="3">
        <v>5.7880676758682101</v>
      </c>
      <c r="H92" s="4">
        <v>14.7818343722173</v>
      </c>
      <c r="I92" s="4">
        <v>15.672306322350799</v>
      </c>
      <c r="J92" s="4">
        <v>5.3428317008014199</v>
      </c>
      <c r="K92" s="4">
        <v>7.4799643811219898</v>
      </c>
      <c r="L92" s="4">
        <v>10.5075690115761</v>
      </c>
      <c r="M92" s="4">
        <v>6.76758682101514</v>
      </c>
      <c r="N92" s="4">
        <v>11.754229741763099</v>
      </c>
      <c r="O92" s="4">
        <v>11.843276936776499</v>
      </c>
      <c r="P92" s="4">
        <v>15.1380231522707</v>
      </c>
      <c r="Q92" s="4">
        <v>4.1852181656277798</v>
      </c>
      <c r="R92" s="4">
        <v>9.4390026714158495</v>
      </c>
      <c r="S92" s="4">
        <v>8.9937666963490592</v>
      </c>
      <c r="T92" s="4">
        <v>8.6375779162956405</v>
      </c>
      <c r="U92" s="4">
        <v>12.0213713268032</v>
      </c>
      <c r="V92" s="4">
        <v>11.1308993766696</v>
      </c>
      <c r="W92" s="4">
        <v>12.555654496883299</v>
      </c>
      <c r="X92" s="4">
        <v>5.2537845057880697</v>
      </c>
      <c r="Y92" s="4">
        <v>11.1308993766696</v>
      </c>
      <c r="Z92" s="4">
        <v>9.6170970614425606</v>
      </c>
      <c r="AA92" s="4">
        <v>11.4870881567231</v>
      </c>
      <c r="AB92" s="4">
        <v>2.4933214603740002</v>
      </c>
      <c r="AC92" s="4">
        <v>22.7070347284061</v>
      </c>
      <c r="AD92" s="4">
        <v>9.7061442564559197</v>
      </c>
      <c r="AE92" s="4">
        <v>6.2333036509350004</v>
      </c>
      <c r="AF92" s="4">
        <v>14.6927871772039</v>
      </c>
      <c r="AG92" s="4">
        <v>21.1041852181656</v>
      </c>
      <c r="AH92" s="4">
        <v>30.276046304541399</v>
      </c>
      <c r="AI92" s="4">
        <v>13.178984861976801</v>
      </c>
      <c r="AJ92" s="4">
        <v>29.1184327693678</v>
      </c>
      <c r="AK92" s="4">
        <v>42.386464826358001</v>
      </c>
      <c r="AL92" s="4">
        <v>29.207479964381101</v>
      </c>
      <c r="AM92" s="4">
        <v>19.5903829029386</v>
      </c>
      <c r="AN92" s="4">
        <v>39.982190560997303</v>
      </c>
      <c r="AO92" s="4">
        <v>27.871772039180801</v>
      </c>
      <c r="AP92" s="4">
        <v>39.893143365984002</v>
      </c>
      <c r="AQ92" s="4">
        <v>11.1308993766696</v>
      </c>
      <c r="AR92" s="4">
        <v>35.5298308103295</v>
      </c>
      <c r="AS92" s="4">
        <v>13.357079252003601</v>
      </c>
      <c r="AT92" s="4">
        <v>30.186999109527999</v>
      </c>
      <c r="AU92" s="4">
        <v>24.577025823686601</v>
      </c>
      <c r="AV92" s="4">
        <v>27.782724844167401</v>
      </c>
      <c r="AW92" s="4">
        <v>29.474621549421201</v>
      </c>
      <c r="AX92" s="4">
        <v>9.3499554764024904</v>
      </c>
      <c r="AY92" s="4">
        <v>15.850400712377599</v>
      </c>
      <c r="AZ92" s="4">
        <v>37.043633125556497</v>
      </c>
      <c r="BA92" s="4">
        <v>42.742653606411402</v>
      </c>
      <c r="BB92" s="38">
        <v>1123</v>
      </c>
    </row>
    <row r="93" spans="1:54" x14ac:dyDescent="0.3">
      <c r="A93" s="31" t="s">
        <v>11</v>
      </c>
      <c r="B93" s="5" t="s">
        <v>9</v>
      </c>
      <c r="C93" s="5" t="s">
        <v>3</v>
      </c>
      <c r="D93" s="9">
        <v>67.193376818866</v>
      </c>
      <c r="E93" s="8">
        <v>69.7584933600955</v>
      </c>
      <c r="F93" s="8">
        <v>23.231309583542401</v>
      </c>
      <c r="G93" s="3">
        <v>4.66633216256899</v>
      </c>
      <c r="H93" s="4">
        <v>12.0923231309584</v>
      </c>
      <c r="I93" s="4">
        <v>13.3968891118916</v>
      </c>
      <c r="J93" s="4">
        <v>5.0175614651279501</v>
      </c>
      <c r="K93" s="4">
        <v>6.7235323632714499</v>
      </c>
      <c r="L93" s="4">
        <v>7.9779227295534403</v>
      </c>
      <c r="M93" s="4">
        <v>5.7200200702458597</v>
      </c>
      <c r="N93" s="4">
        <v>7.8775715002508804</v>
      </c>
      <c r="O93" s="4">
        <v>10.2860010035123</v>
      </c>
      <c r="P93" s="4">
        <v>9.8344204716507804</v>
      </c>
      <c r="Q93" s="4">
        <v>3.6628198695434002</v>
      </c>
      <c r="R93" s="4">
        <v>6.7737079779227303</v>
      </c>
      <c r="S93" s="4">
        <v>6.7235323632714499</v>
      </c>
      <c r="T93" s="4">
        <v>7.4259909683893603</v>
      </c>
      <c r="U93" s="4">
        <v>9.0817862518815904</v>
      </c>
      <c r="V93" s="4">
        <v>7.6768690416457597</v>
      </c>
      <c r="W93" s="4">
        <v>8.9312594079277492</v>
      </c>
      <c r="X93" s="4">
        <v>3.9136979427998</v>
      </c>
      <c r="Y93" s="4">
        <v>10.0852985449072</v>
      </c>
      <c r="Z93" s="4">
        <v>5.7200200702458597</v>
      </c>
      <c r="AA93" s="4">
        <v>7.27546412443552</v>
      </c>
      <c r="AB93" s="4">
        <v>2.2579026593075802</v>
      </c>
      <c r="AC93" s="4">
        <v>17.5112895132965</v>
      </c>
      <c r="AD93" s="4">
        <v>6.3221274460612102</v>
      </c>
      <c r="AE93" s="4">
        <v>4.8168590065228303</v>
      </c>
      <c r="AF93" s="4">
        <v>13.296537882589099</v>
      </c>
      <c r="AG93" s="4">
        <v>11.9417962870045</v>
      </c>
      <c r="AH93" s="4">
        <v>17.8123432012042</v>
      </c>
      <c r="AI93" s="4">
        <v>13.9488208730557</v>
      </c>
      <c r="AJ93" s="4">
        <v>25.9407927747115</v>
      </c>
      <c r="AK93" s="4">
        <v>38.635223281485203</v>
      </c>
      <c r="AL93" s="4">
        <v>22.227797290516801</v>
      </c>
      <c r="AM93" s="4">
        <v>15.9558454591069</v>
      </c>
      <c r="AN93" s="4">
        <v>33.2664325137983</v>
      </c>
      <c r="AO93" s="4">
        <v>23.532363271450102</v>
      </c>
      <c r="AP93" s="4">
        <v>35.2232814851982</v>
      </c>
      <c r="AQ93" s="4">
        <v>8.8810837932764706</v>
      </c>
      <c r="AR93" s="4">
        <v>31.560461615654798</v>
      </c>
      <c r="AS93" s="4">
        <v>12.844957350727499</v>
      </c>
      <c r="AT93" s="4">
        <v>28.951329653788299</v>
      </c>
      <c r="AU93" s="4">
        <v>16.959357752132501</v>
      </c>
      <c r="AV93" s="4">
        <v>22.829904666332201</v>
      </c>
      <c r="AW93" s="4">
        <v>21.776216758655298</v>
      </c>
      <c r="AX93" s="4">
        <v>6.8740592072252902</v>
      </c>
      <c r="AY93" s="4">
        <v>16.859006522829901</v>
      </c>
      <c r="AZ93" s="4">
        <v>28.800802809834401</v>
      </c>
      <c r="BA93" s="4">
        <v>34.370296036126398</v>
      </c>
      <c r="BB93" s="38">
        <v>1993</v>
      </c>
    </row>
    <row r="94" spans="1:54" x14ac:dyDescent="0.3">
      <c r="A94" s="31" t="s">
        <v>11</v>
      </c>
      <c r="B94" s="5" t="s">
        <v>9</v>
      </c>
      <c r="C94" s="5" t="s">
        <v>4</v>
      </c>
      <c r="D94" s="9">
        <v>76.459239842726106</v>
      </c>
      <c r="E94" s="8">
        <v>67.314322275588395</v>
      </c>
      <c r="F94" s="8">
        <v>19.069462647444301</v>
      </c>
      <c r="G94" s="3">
        <v>4.3905635648754897</v>
      </c>
      <c r="H94" s="4">
        <v>9.4364351245085203</v>
      </c>
      <c r="I94" s="4">
        <v>9.5019659239842706</v>
      </c>
      <c r="J94" s="4">
        <v>4.1284403669724803</v>
      </c>
      <c r="K94" s="4">
        <v>6.0943643512450896</v>
      </c>
      <c r="L94" s="4">
        <v>6.2909567496723504</v>
      </c>
      <c r="M94" s="4">
        <v>5.0458715596330297</v>
      </c>
      <c r="N94" s="4">
        <v>6.4220183486238502</v>
      </c>
      <c r="O94" s="4">
        <v>7.1428571428571397</v>
      </c>
      <c r="P94" s="4">
        <v>7.9947575360419396</v>
      </c>
      <c r="Q94" s="4">
        <v>2.8178243774573999</v>
      </c>
      <c r="R94" s="4">
        <v>5.3735255570118001</v>
      </c>
      <c r="S94" s="4">
        <v>4.8492791612057697</v>
      </c>
      <c r="T94" s="4">
        <v>6.4875491480996104</v>
      </c>
      <c r="U94" s="4">
        <v>7.4705111402359101</v>
      </c>
      <c r="V94" s="4">
        <v>6.1598951507208399</v>
      </c>
      <c r="W94" s="4">
        <v>6.5530799475753598</v>
      </c>
      <c r="X94" s="4">
        <v>3.9318479685452199</v>
      </c>
      <c r="Y94" s="4">
        <v>8.3224115334207092</v>
      </c>
      <c r="Z94" s="4">
        <v>4.4560943643512498</v>
      </c>
      <c r="AA94" s="4">
        <v>6.0288335517693303</v>
      </c>
      <c r="AB94" s="4">
        <v>2.2935779816513802</v>
      </c>
      <c r="AC94" s="4">
        <v>14.8754914809961</v>
      </c>
      <c r="AD94" s="4">
        <v>5.5045871559632999</v>
      </c>
      <c r="AE94" s="4">
        <v>4.0629095674967202</v>
      </c>
      <c r="AF94" s="4">
        <v>9.2398427260812603</v>
      </c>
      <c r="AG94" s="4">
        <v>8.9121887287024908</v>
      </c>
      <c r="AH94" s="4">
        <v>12.8440366972477</v>
      </c>
      <c r="AI94" s="4">
        <v>11.7300131061599</v>
      </c>
      <c r="AJ94" s="4">
        <v>20.7077326343381</v>
      </c>
      <c r="AK94" s="4">
        <v>34.862385321100902</v>
      </c>
      <c r="AL94" s="4">
        <v>19.2660550458716</v>
      </c>
      <c r="AM94" s="4">
        <v>13.6959370904325</v>
      </c>
      <c r="AN94" s="4">
        <v>29.161205766710399</v>
      </c>
      <c r="AO94" s="4">
        <v>21.756225425950198</v>
      </c>
      <c r="AP94" s="4">
        <v>33.093053735255602</v>
      </c>
      <c r="AQ94" s="4">
        <v>9.6330275229357802</v>
      </c>
      <c r="AR94" s="4">
        <v>29.226736566186101</v>
      </c>
      <c r="AS94" s="4">
        <v>13.4993446920052</v>
      </c>
      <c r="AT94" s="4">
        <v>27.391874180864999</v>
      </c>
      <c r="AU94" s="4">
        <v>15.2031454783748</v>
      </c>
      <c r="AV94" s="4">
        <v>19.724770642201801</v>
      </c>
      <c r="AW94" s="4">
        <v>20.183486238532101</v>
      </c>
      <c r="AX94" s="4">
        <v>4.9803407601572696</v>
      </c>
      <c r="AY94" s="4">
        <v>16.9724770642202</v>
      </c>
      <c r="AZ94" s="4">
        <v>24.967234600262099</v>
      </c>
      <c r="BA94" s="4">
        <v>26.474442988204501</v>
      </c>
      <c r="BB94" s="38">
        <v>1526</v>
      </c>
    </row>
    <row r="95" spans="1:54" x14ac:dyDescent="0.3">
      <c r="A95" s="31" t="s">
        <v>11</v>
      </c>
      <c r="B95" s="5" t="s">
        <v>9</v>
      </c>
      <c r="C95" s="5" t="s">
        <v>5</v>
      </c>
      <c r="D95" s="9">
        <v>83.303887884267596</v>
      </c>
      <c r="E95" s="8">
        <v>62.447948375938601</v>
      </c>
      <c r="F95" s="8">
        <v>16.018099547511301</v>
      </c>
      <c r="G95" s="3">
        <v>3.52941176470588</v>
      </c>
      <c r="H95" s="4">
        <v>7.8733031674208096</v>
      </c>
      <c r="I95" s="4">
        <v>5.7013574660633504</v>
      </c>
      <c r="J95" s="4">
        <v>3.0769230769230802</v>
      </c>
      <c r="K95" s="4">
        <v>4.4343891402714899</v>
      </c>
      <c r="L95" s="4">
        <v>4.6153846153846096</v>
      </c>
      <c r="M95" s="4">
        <v>3.7104072398189998</v>
      </c>
      <c r="N95" s="4">
        <v>4.1628959276018103</v>
      </c>
      <c r="O95" s="4">
        <v>4.7058823529411802</v>
      </c>
      <c r="P95" s="4">
        <v>5.7918552036199102</v>
      </c>
      <c r="Q95" s="4">
        <v>2.6244343891402702</v>
      </c>
      <c r="R95" s="4">
        <v>3.1674208144796401</v>
      </c>
      <c r="S95" s="4">
        <v>3.1674208144796401</v>
      </c>
      <c r="T95" s="4">
        <v>4.1628959276018103</v>
      </c>
      <c r="U95" s="4">
        <v>4.9773755656108598</v>
      </c>
      <c r="V95" s="4">
        <v>4.0723981900452504</v>
      </c>
      <c r="W95" s="4">
        <v>4.7963800904977401</v>
      </c>
      <c r="X95" s="4">
        <v>2.8054298642533899</v>
      </c>
      <c r="Y95" s="4">
        <v>4.4343891402714899</v>
      </c>
      <c r="Z95" s="4">
        <v>2.8959276018099498</v>
      </c>
      <c r="AA95" s="4">
        <v>4.7058823529411802</v>
      </c>
      <c r="AB95" s="4">
        <v>2.71493212669683</v>
      </c>
      <c r="AC95" s="4">
        <v>9.5927601809954695</v>
      </c>
      <c r="AD95" s="4">
        <v>4.1628959276018103</v>
      </c>
      <c r="AE95" s="4">
        <v>2.3529411764705901</v>
      </c>
      <c r="AF95" s="4">
        <v>5.5203619909502297</v>
      </c>
      <c r="AG95" s="4">
        <v>7.9638009049773801</v>
      </c>
      <c r="AH95" s="4">
        <v>11.583710407239799</v>
      </c>
      <c r="AI95" s="4">
        <v>10.9502262443439</v>
      </c>
      <c r="AJ95" s="4">
        <v>18.371040723981899</v>
      </c>
      <c r="AK95" s="4">
        <v>29.140271493212701</v>
      </c>
      <c r="AL95" s="4">
        <v>14.660633484162901</v>
      </c>
      <c r="AM95" s="4">
        <v>11.674208144796401</v>
      </c>
      <c r="AN95" s="4">
        <v>25.972850678733</v>
      </c>
      <c r="AO95" s="4">
        <v>17.104072398189999</v>
      </c>
      <c r="AP95" s="4">
        <v>24.524886877828099</v>
      </c>
      <c r="AQ95" s="4">
        <v>10.316742081448</v>
      </c>
      <c r="AR95" s="4">
        <v>22.986425339366502</v>
      </c>
      <c r="AS95" s="4">
        <v>12.036199095022599</v>
      </c>
      <c r="AT95" s="4">
        <v>26.8778280542986</v>
      </c>
      <c r="AU95" s="4">
        <v>11.312217194570101</v>
      </c>
      <c r="AV95" s="4">
        <v>20.0904977375566</v>
      </c>
      <c r="AW95" s="4">
        <v>16.561085972850702</v>
      </c>
      <c r="AX95" s="4">
        <v>5.97285067873303</v>
      </c>
      <c r="AY95" s="4">
        <v>16.923076923076898</v>
      </c>
      <c r="AZ95" s="4">
        <v>20.9954751131222</v>
      </c>
      <c r="BA95" s="4">
        <v>21.719457013574701</v>
      </c>
      <c r="BB95" s="38">
        <v>1106</v>
      </c>
    </row>
    <row r="96" spans="1:54" x14ac:dyDescent="0.3">
      <c r="A96" s="31" t="s">
        <v>11</v>
      </c>
      <c r="B96" s="5" t="s">
        <v>9</v>
      </c>
      <c r="C96" s="5" t="s">
        <v>6</v>
      </c>
      <c r="D96" s="9">
        <v>80.9327433628319</v>
      </c>
      <c r="E96" s="8">
        <v>55.160607359597499</v>
      </c>
      <c r="F96" s="8">
        <v>12.5368731563422</v>
      </c>
      <c r="G96" s="3">
        <v>2.65486725663717</v>
      </c>
      <c r="H96" s="4">
        <v>4.8672566371681398</v>
      </c>
      <c r="I96" s="4">
        <v>2.8023598820058999</v>
      </c>
      <c r="J96" s="4">
        <v>1.91740412979351</v>
      </c>
      <c r="K96" s="4">
        <v>2.9498525073746298</v>
      </c>
      <c r="L96" s="4">
        <v>3.5398230088495599</v>
      </c>
      <c r="M96" s="4">
        <v>1.6224188790560501</v>
      </c>
      <c r="N96" s="4">
        <v>3.98230088495575</v>
      </c>
      <c r="O96" s="4">
        <v>2.8023598820058999</v>
      </c>
      <c r="P96" s="4">
        <v>2.5073746312684402</v>
      </c>
      <c r="Q96" s="4">
        <v>1.03244837758112</v>
      </c>
      <c r="R96" s="4">
        <v>1.76991150442478</v>
      </c>
      <c r="S96" s="4">
        <v>2.3598820058997001</v>
      </c>
      <c r="T96" s="4">
        <v>2.9498525073746298</v>
      </c>
      <c r="U96" s="4">
        <v>3.39233038348083</v>
      </c>
      <c r="V96" s="4">
        <v>2.0648967551622399</v>
      </c>
      <c r="W96" s="4">
        <v>2.3598820058997001</v>
      </c>
      <c r="X96" s="4">
        <v>1.91740412979351</v>
      </c>
      <c r="Y96" s="4">
        <v>4.2772861356932204</v>
      </c>
      <c r="Z96" s="4">
        <v>2.2123893805309698</v>
      </c>
      <c r="AA96" s="4">
        <v>4.1297935103244798</v>
      </c>
      <c r="AB96" s="4">
        <v>1.3274336283185799</v>
      </c>
      <c r="AC96" s="4">
        <v>7.2271386430678497</v>
      </c>
      <c r="AD96" s="4">
        <v>2.3598820058997001</v>
      </c>
      <c r="AE96" s="4">
        <v>1.76991150442478</v>
      </c>
      <c r="AF96" s="4">
        <v>5.1622418879055996</v>
      </c>
      <c r="AG96" s="4">
        <v>6.19469026548673</v>
      </c>
      <c r="AH96" s="4">
        <v>14.6017699115044</v>
      </c>
      <c r="AI96" s="4">
        <v>9.5870206489675507</v>
      </c>
      <c r="AJ96" s="4">
        <v>20.0589970501475</v>
      </c>
      <c r="AK96" s="4">
        <v>23.303834808259602</v>
      </c>
      <c r="AL96" s="4">
        <v>12.389380530973501</v>
      </c>
      <c r="AM96" s="4">
        <v>14.6017699115044</v>
      </c>
      <c r="AN96" s="4">
        <v>24.041297935103199</v>
      </c>
      <c r="AO96" s="4">
        <v>14.306784660767001</v>
      </c>
      <c r="AP96" s="4">
        <v>19.469026548672598</v>
      </c>
      <c r="AQ96" s="4">
        <v>8.8495575221238898</v>
      </c>
      <c r="AR96" s="4">
        <v>19.76401179941</v>
      </c>
      <c r="AS96" s="4">
        <v>15.044247787610599</v>
      </c>
      <c r="AT96" s="4">
        <v>28.171091445427699</v>
      </c>
      <c r="AU96" s="4">
        <v>11.3569321533923</v>
      </c>
      <c r="AV96" s="4">
        <v>19.3215339233038</v>
      </c>
      <c r="AW96" s="4">
        <v>14.6017699115044</v>
      </c>
      <c r="AX96" s="4">
        <v>5.0147492625368697</v>
      </c>
      <c r="AY96" s="4">
        <v>17.699115044247801</v>
      </c>
      <c r="AZ96" s="4">
        <v>21.386430678466098</v>
      </c>
      <c r="BA96" s="4">
        <v>19.026548672566399</v>
      </c>
      <c r="BB96" s="38">
        <v>678</v>
      </c>
    </row>
    <row r="97" spans="1:54" x14ac:dyDescent="0.3">
      <c r="A97" s="31" t="s">
        <v>11</v>
      </c>
      <c r="B97" s="5" t="s">
        <v>9</v>
      </c>
      <c r="C97" s="5" t="s">
        <v>7</v>
      </c>
      <c r="D97" s="9">
        <v>89.2253968253968</v>
      </c>
      <c r="E97" s="8">
        <v>50.392958137434903</v>
      </c>
      <c r="F97" s="8">
        <v>8.7301587301587293</v>
      </c>
      <c r="G97" s="3">
        <v>2.38095238095238</v>
      </c>
      <c r="H97" s="4">
        <v>6.3492063492063497</v>
      </c>
      <c r="I97" s="4">
        <v>1.5873015873015901</v>
      </c>
      <c r="J97" s="4">
        <v>1.5873015873015901</v>
      </c>
      <c r="K97" s="4">
        <v>1.5873015873015901</v>
      </c>
      <c r="L97" s="4">
        <v>3.17460317460317</v>
      </c>
      <c r="M97" s="4">
        <v>0.79365079365079405</v>
      </c>
      <c r="N97" s="4">
        <v>3.17460317460317</v>
      </c>
      <c r="O97" s="4">
        <v>3.17460317460317</v>
      </c>
      <c r="P97" s="4">
        <v>2.38095238095238</v>
      </c>
      <c r="Q97" s="4">
        <v>0</v>
      </c>
      <c r="R97" s="4">
        <v>1.5873015873015901</v>
      </c>
      <c r="S97" s="4">
        <v>0</v>
      </c>
      <c r="T97" s="4">
        <v>3.17460317460317</v>
      </c>
      <c r="U97" s="4">
        <v>1.5873015873015901</v>
      </c>
      <c r="V97" s="4">
        <v>0.79365079365079405</v>
      </c>
      <c r="W97" s="4">
        <v>3.9682539682539701</v>
      </c>
      <c r="X97" s="4">
        <v>0.79365079365079405</v>
      </c>
      <c r="Y97" s="4">
        <v>3.9682539682539701</v>
      </c>
      <c r="Z97" s="4">
        <v>1.5873015873015901</v>
      </c>
      <c r="AA97" s="4">
        <v>0.79365079365079405</v>
      </c>
      <c r="AB97" s="4">
        <v>1.5873015873015901</v>
      </c>
      <c r="AC97" s="4">
        <v>5.5555555555555598</v>
      </c>
      <c r="AD97" s="4">
        <v>2.38095238095238</v>
      </c>
      <c r="AE97" s="4">
        <v>0.79365079365079405</v>
      </c>
      <c r="AF97" s="4">
        <v>3.9682539682539701</v>
      </c>
      <c r="AG97" s="4">
        <v>3.9682539682539701</v>
      </c>
      <c r="AH97" s="4">
        <v>11.1111111111111</v>
      </c>
      <c r="AI97" s="4">
        <v>6.3492063492063497</v>
      </c>
      <c r="AJ97" s="4">
        <v>12.698412698412699</v>
      </c>
      <c r="AK97" s="4">
        <v>23.015873015873002</v>
      </c>
      <c r="AL97" s="4">
        <v>11.9047619047619</v>
      </c>
      <c r="AM97" s="4">
        <v>13.492063492063499</v>
      </c>
      <c r="AN97" s="4">
        <v>11.1111111111111</v>
      </c>
      <c r="AO97" s="4">
        <v>12.698412698412699</v>
      </c>
      <c r="AP97" s="4">
        <v>14.285714285714301</v>
      </c>
      <c r="AQ97" s="4">
        <v>6.3492063492063497</v>
      </c>
      <c r="AR97" s="4">
        <v>15.8730158730159</v>
      </c>
      <c r="AS97" s="4">
        <v>11.1111111111111</v>
      </c>
      <c r="AT97" s="4">
        <v>29.365079365079399</v>
      </c>
      <c r="AU97" s="4">
        <v>3.9682539682539701</v>
      </c>
      <c r="AV97" s="4">
        <v>14.285714285714301</v>
      </c>
      <c r="AW97" s="4">
        <v>7.9365079365079403</v>
      </c>
      <c r="AX97" s="4">
        <v>3.9682539682539701</v>
      </c>
      <c r="AY97" s="4">
        <v>15.8730158730159</v>
      </c>
      <c r="AZ97" s="4">
        <v>15.8730158730159</v>
      </c>
      <c r="BA97" s="4">
        <v>17.460317460317501</v>
      </c>
      <c r="BB97" s="38">
        <v>126</v>
      </c>
    </row>
    <row r="98" spans="1:54" x14ac:dyDescent="0.3">
      <c r="A98" s="31" t="s">
        <v>12</v>
      </c>
      <c r="B98" s="5" t="s">
        <v>168</v>
      </c>
      <c r="C98" s="5" t="s">
        <v>168</v>
      </c>
      <c r="D98" s="9">
        <v>65.314601959701903</v>
      </c>
      <c r="E98" s="8">
        <v>71.408728103092798</v>
      </c>
      <c r="F98" s="8">
        <v>25.888611384119901</v>
      </c>
      <c r="G98" s="3">
        <v>3.1515740021538701</v>
      </c>
      <c r="H98" s="4">
        <v>10.165814922124399</v>
      </c>
      <c r="I98" s="4">
        <v>9.6425162909827495</v>
      </c>
      <c r="J98" s="4">
        <v>3.5078495295991599</v>
      </c>
      <c r="K98" s="4">
        <v>5.2047544517788404</v>
      </c>
      <c r="L98" s="4">
        <v>4.4565594854767996</v>
      </c>
      <c r="M98" s="4">
        <v>4.6798256511608898</v>
      </c>
      <c r="N98" s="4">
        <v>7.1592177730551798</v>
      </c>
      <c r="O98" s="4">
        <v>8.3154132551318902</v>
      </c>
      <c r="P98" s="4">
        <v>6.4849666298590298</v>
      </c>
      <c r="Q98" s="4">
        <v>2.4880186586700099</v>
      </c>
      <c r="R98" s="4">
        <v>5.9180158297896499</v>
      </c>
      <c r="S98" s="4">
        <v>7.3811667778527701</v>
      </c>
      <c r="T98" s="4">
        <v>5.43473597372643</v>
      </c>
      <c r="U98" s="4">
        <v>5.1315661233908001</v>
      </c>
      <c r="V98" s="4">
        <v>6.5738300700039796</v>
      </c>
      <c r="W98" s="4">
        <v>8.0456481409096803</v>
      </c>
      <c r="X98" s="4">
        <v>2.5786369833896998</v>
      </c>
      <c r="Y98" s="4">
        <v>9.7527200368038809</v>
      </c>
      <c r="Z98" s="4">
        <v>6.22391541776088</v>
      </c>
      <c r="AA98" s="4">
        <v>7.5402421247132301</v>
      </c>
      <c r="AB98" s="4">
        <v>2.2330372768523099</v>
      </c>
      <c r="AC98" s="4">
        <v>16.210636684781399</v>
      </c>
      <c r="AD98" s="4">
        <v>4.7083374203603601</v>
      </c>
      <c r="AE98" s="4">
        <v>4.4565818126375998</v>
      </c>
      <c r="AF98" s="4">
        <v>10.615628143759499</v>
      </c>
      <c r="AG98" s="4">
        <v>10.1975461912771</v>
      </c>
      <c r="AH98" s="4">
        <v>19.415326520625701</v>
      </c>
      <c r="AI98" s="4">
        <v>12.863364915033801</v>
      </c>
      <c r="AJ98" s="4">
        <v>22.199967094008599</v>
      </c>
      <c r="AK98" s="4">
        <v>31.735468310579101</v>
      </c>
      <c r="AL98" s="4">
        <v>24.687533281815199</v>
      </c>
      <c r="AM98" s="4">
        <v>29.520259336992499</v>
      </c>
      <c r="AN98" s="4">
        <v>37.2923467067464</v>
      </c>
      <c r="AO98" s="4">
        <v>25.925603062567401</v>
      </c>
      <c r="AP98" s="4">
        <v>30.178514188077699</v>
      </c>
      <c r="AQ98" s="4">
        <v>12.0806761666204</v>
      </c>
      <c r="AR98" s="4">
        <v>30.384159776504699</v>
      </c>
      <c r="AS98" s="4">
        <v>16.561532127544801</v>
      </c>
      <c r="AT98" s="4">
        <v>18.797461943874598</v>
      </c>
      <c r="AU98" s="4">
        <v>20.309496278001902</v>
      </c>
      <c r="AV98" s="4">
        <v>20.912743943653599</v>
      </c>
      <c r="AW98" s="4">
        <v>25.046817158312901</v>
      </c>
      <c r="AX98" s="4">
        <v>12.0635896252093</v>
      </c>
      <c r="AY98" s="4">
        <v>21.560801197239599</v>
      </c>
      <c r="AZ98" s="4">
        <v>31.479079831313999</v>
      </c>
      <c r="BA98" s="4">
        <v>34.804592215118802</v>
      </c>
      <c r="BB98" s="38">
        <v>7316</v>
      </c>
    </row>
    <row r="99" spans="1:54" x14ac:dyDescent="0.3">
      <c r="A99" s="31" t="s">
        <v>12</v>
      </c>
      <c r="B99" s="5" t="s">
        <v>168</v>
      </c>
      <c r="C99" s="5" t="s">
        <v>1</v>
      </c>
      <c r="D99" s="9">
        <v>38.562111683073098</v>
      </c>
      <c r="E99" s="8">
        <v>69.298640218500793</v>
      </c>
      <c r="F99" s="8">
        <v>38.275628032102397</v>
      </c>
      <c r="G99" s="3">
        <v>3.8167298338158901</v>
      </c>
      <c r="H99" s="4">
        <v>14.3981319797317</v>
      </c>
      <c r="I99" s="4">
        <v>14.4154764106899</v>
      </c>
      <c r="J99" s="4">
        <v>4.9693314975389704</v>
      </c>
      <c r="K99" s="4">
        <v>7.0282757840216501</v>
      </c>
      <c r="L99" s="4">
        <v>6.3486979672839103</v>
      </c>
      <c r="M99" s="4">
        <v>7.8201428518922302</v>
      </c>
      <c r="N99" s="4">
        <v>12.3359447373875</v>
      </c>
      <c r="O99" s="4">
        <v>13.371921042238201</v>
      </c>
      <c r="P99" s="4">
        <v>11.227760803165401</v>
      </c>
      <c r="Q99" s="4">
        <v>3.3852208112475202</v>
      </c>
      <c r="R99" s="4">
        <v>10.2185177460799</v>
      </c>
      <c r="S99" s="4">
        <v>12.539595802055899</v>
      </c>
      <c r="T99" s="4">
        <v>7.8158067441526597</v>
      </c>
      <c r="U99" s="4">
        <v>8.0606325824605705</v>
      </c>
      <c r="V99" s="4">
        <v>10.305883502653399</v>
      </c>
      <c r="W99" s="4">
        <v>13.8149686855969</v>
      </c>
      <c r="X99" s="4">
        <v>3.5617985773732599</v>
      </c>
      <c r="Y99" s="4">
        <v>14.506461673675201</v>
      </c>
      <c r="Z99" s="4">
        <v>10.443472798895799</v>
      </c>
      <c r="AA99" s="4">
        <v>10.4673031415771</v>
      </c>
      <c r="AB99" s="4">
        <v>3.18843220885234</v>
      </c>
      <c r="AC99" s="4">
        <v>21.065296617350501</v>
      </c>
      <c r="AD99" s="4">
        <v>8.4816596363439096</v>
      </c>
      <c r="AE99" s="4">
        <v>7.0502963734969804</v>
      </c>
      <c r="AF99" s="4">
        <v>16.532186800669798</v>
      </c>
      <c r="AG99" s="4">
        <v>17.553345029095901</v>
      </c>
      <c r="AH99" s="4">
        <v>26.258453516054502</v>
      </c>
      <c r="AI99" s="4">
        <v>14.6086455066733</v>
      </c>
      <c r="AJ99" s="4">
        <v>28.851880258977101</v>
      </c>
      <c r="AK99" s="4">
        <v>42.3263251849909</v>
      </c>
      <c r="AL99" s="4">
        <v>34.936974754339197</v>
      </c>
      <c r="AM99" s="4">
        <v>35.534239523570797</v>
      </c>
      <c r="AN99" s="4">
        <v>45.598540143777797</v>
      </c>
      <c r="AO99" s="4">
        <v>32.912002728445302</v>
      </c>
      <c r="AP99" s="4">
        <v>41.229339820781597</v>
      </c>
      <c r="AQ99" s="4">
        <v>16.752805745746201</v>
      </c>
      <c r="AR99" s="4">
        <v>44.903804199838</v>
      </c>
      <c r="AS99" s="4">
        <v>15.569511277068599</v>
      </c>
      <c r="AT99" s="4">
        <v>17.491242817859099</v>
      </c>
      <c r="AU99" s="4">
        <v>30.055009013373802</v>
      </c>
      <c r="AV99" s="4">
        <v>21.887139888847699</v>
      </c>
      <c r="AW99" s="4">
        <v>37.3577102887797</v>
      </c>
      <c r="AX99" s="4">
        <v>19.122297588185202</v>
      </c>
      <c r="AY99" s="4">
        <v>24.5816208131175</v>
      </c>
      <c r="AZ99" s="4">
        <v>38.911504720666997</v>
      </c>
      <c r="BA99" s="4">
        <v>51.099001642576802</v>
      </c>
      <c r="BB99" s="38">
        <v>2607</v>
      </c>
    </row>
    <row r="100" spans="1:54" x14ac:dyDescent="0.3">
      <c r="A100" s="31" t="s">
        <v>12</v>
      </c>
      <c r="B100" s="5" t="s">
        <v>168</v>
      </c>
      <c r="C100" s="5" t="s">
        <v>2</v>
      </c>
      <c r="D100" s="9">
        <v>63.863990448381102</v>
      </c>
      <c r="E100" s="8">
        <v>70.443327924088393</v>
      </c>
      <c r="F100" s="8">
        <v>25.852938906775599</v>
      </c>
      <c r="G100" s="3">
        <v>4.1902277298908999</v>
      </c>
      <c r="H100" s="4">
        <v>12.0498824818981</v>
      </c>
      <c r="I100" s="4">
        <v>11.384464426965099</v>
      </c>
      <c r="J100" s="4">
        <v>3.78866754598873</v>
      </c>
      <c r="K100" s="4">
        <v>5.8760889988512899</v>
      </c>
      <c r="L100" s="4">
        <v>5.1497024757206997</v>
      </c>
      <c r="M100" s="4">
        <v>5.1435485460543902</v>
      </c>
      <c r="N100" s="4">
        <v>7.2065445564068602</v>
      </c>
      <c r="O100" s="4">
        <v>9.5145560964808595</v>
      </c>
      <c r="P100" s="4">
        <v>7.0255744597161396</v>
      </c>
      <c r="Q100" s="4">
        <v>2.4707101239209401</v>
      </c>
      <c r="R100" s="4">
        <v>5.7749297116674603</v>
      </c>
      <c r="S100" s="4">
        <v>8.09851635206239</v>
      </c>
      <c r="T100" s="4">
        <v>6.4586192794441803</v>
      </c>
      <c r="U100" s="4">
        <v>5.5389548002902496</v>
      </c>
      <c r="V100" s="4">
        <v>7.6909925146490696</v>
      </c>
      <c r="W100" s="4">
        <v>9.1745352092417995</v>
      </c>
      <c r="X100" s="4">
        <v>3.0438192338592098</v>
      </c>
      <c r="Y100" s="4">
        <v>11.160797374920501</v>
      </c>
      <c r="Z100" s="4">
        <v>6.8599891871911902</v>
      </c>
      <c r="AA100" s="4">
        <v>8.7943235030165798</v>
      </c>
      <c r="AB100" s="4">
        <v>2.0476111861866899</v>
      </c>
      <c r="AC100" s="4">
        <v>19.510863738681099</v>
      </c>
      <c r="AD100" s="4">
        <v>4.6133266676251496</v>
      </c>
      <c r="AE100" s="4">
        <v>5.0393122940374102</v>
      </c>
      <c r="AF100" s="4">
        <v>12.221241131778999</v>
      </c>
      <c r="AG100" s="4">
        <v>9.5022482371482404</v>
      </c>
      <c r="AH100" s="4">
        <v>19.837212287150699</v>
      </c>
      <c r="AI100" s="4">
        <v>11.433886140450801</v>
      </c>
      <c r="AJ100" s="4">
        <v>22.885853517590199</v>
      </c>
      <c r="AK100" s="4">
        <v>33.081402769324903</v>
      </c>
      <c r="AL100" s="4">
        <v>25.929672751449399</v>
      </c>
      <c r="AM100" s="4">
        <v>30.423378342891802</v>
      </c>
      <c r="AN100" s="4">
        <v>39.797345437823203</v>
      </c>
      <c r="AO100" s="4">
        <v>28.823101260794299</v>
      </c>
      <c r="AP100" s="4">
        <v>31.211494438840599</v>
      </c>
      <c r="AQ100" s="4">
        <v>10.434410851789901</v>
      </c>
      <c r="AR100" s="4">
        <v>31.591515868910701</v>
      </c>
      <c r="AS100" s="4">
        <v>16.7612914718739</v>
      </c>
      <c r="AT100" s="4">
        <v>17.6196069305199</v>
      </c>
      <c r="AU100" s="4">
        <v>21.279993334291799</v>
      </c>
      <c r="AV100" s="4">
        <v>19.725870724691699</v>
      </c>
      <c r="AW100" s="4">
        <v>25.372138741832</v>
      </c>
      <c r="AX100" s="4">
        <v>11.022904785893999</v>
      </c>
      <c r="AY100" s="4">
        <v>22.0950410091185</v>
      </c>
      <c r="AZ100" s="4">
        <v>33.4918132954162</v>
      </c>
      <c r="BA100" s="4">
        <v>35.359025213377599</v>
      </c>
      <c r="BB100" s="38">
        <v>1982</v>
      </c>
    </row>
    <row r="101" spans="1:54" x14ac:dyDescent="0.3">
      <c r="A101" s="31" t="s">
        <v>12</v>
      </c>
      <c r="B101" s="5" t="s">
        <v>168</v>
      </c>
      <c r="C101" s="5" t="s">
        <v>3</v>
      </c>
      <c r="D101" s="9">
        <v>75.366521111920306</v>
      </c>
      <c r="E101" s="8">
        <v>67.6115974175882</v>
      </c>
      <c r="F101" s="8">
        <v>20.787132930641899</v>
      </c>
      <c r="G101" s="3">
        <v>2.9933553364071601</v>
      </c>
      <c r="H101" s="4">
        <v>9.2028814261980898</v>
      </c>
      <c r="I101" s="4">
        <v>7.1703143044023996</v>
      </c>
      <c r="J101" s="4">
        <v>2.8353698483763901</v>
      </c>
      <c r="K101" s="4">
        <v>4.0934598737304597</v>
      </c>
      <c r="L101" s="4">
        <v>3.78070771927564</v>
      </c>
      <c r="M101" s="4">
        <v>3.5469483088361899</v>
      </c>
      <c r="N101" s="4">
        <v>5.0342913943802996</v>
      </c>
      <c r="O101" s="4">
        <v>6.45744831529991</v>
      </c>
      <c r="P101" s="4">
        <v>4.1743839107098699</v>
      </c>
      <c r="Q101" s="4">
        <v>2.7583083973250302</v>
      </c>
      <c r="R101" s="4">
        <v>4.0998975169438898</v>
      </c>
      <c r="S101" s="4">
        <v>5.1210093102518002</v>
      </c>
      <c r="T101" s="4">
        <v>4.17567143935256</v>
      </c>
      <c r="U101" s="4">
        <v>3.7017149752602498</v>
      </c>
      <c r="V101" s="4">
        <v>5.4305426430999102</v>
      </c>
      <c r="W101" s="4">
        <v>5.5133979730433502</v>
      </c>
      <c r="X101" s="4">
        <v>2.12829773816599</v>
      </c>
      <c r="Y101" s="4">
        <v>8.2697750774043595</v>
      </c>
      <c r="Z101" s="4">
        <v>4.1750276750312096</v>
      </c>
      <c r="AA101" s="4">
        <v>7.3199308562557199</v>
      </c>
      <c r="AB101" s="4">
        <v>1.9690247214925301</v>
      </c>
      <c r="AC101" s="4">
        <v>14.3271095580566</v>
      </c>
      <c r="AD101" s="4">
        <v>2.9137188280704298</v>
      </c>
      <c r="AE101" s="4">
        <v>2.9156501210344601</v>
      </c>
      <c r="AF101" s="4">
        <v>7.71746963361801</v>
      </c>
      <c r="AG101" s="4">
        <v>6.4613109012279697</v>
      </c>
      <c r="AH101" s="4">
        <v>15.7251596704438</v>
      </c>
      <c r="AI101" s="4">
        <v>12.5128515029881</v>
      </c>
      <c r="AJ101" s="4">
        <v>19.611254470909898</v>
      </c>
      <c r="AK101" s="4">
        <v>27.469971720203802</v>
      </c>
      <c r="AL101" s="4">
        <v>19.2117844005836</v>
      </c>
      <c r="AM101" s="4">
        <v>26.930541562844301</v>
      </c>
      <c r="AN101" s="4">
        <v>35.109736138449101</v>
      </c>
      <c r="AO101" s="4">
        <v>24.178027044411301</v>
      </c>
      <c r="AP101" s="4">
        <v>26.922816390988199</v>
      </c>
      <c r="AQ101" s="4">
        <v>10.0005340382081</v>
      </c>
      <c r="AR101" s="4">
        <v>24.402129990030598</v>
      </c>
      <c r="AS101" s="4">
        <v>18.495055825553099</v>
      </c>
      <c r="AT101" s="4">
        <v>18.588211384638001</v>
      </c>
      <c r="AU101" s="4">
        <v>15.982094596451599</v>
      </c>
      <c r="AV101" s="4">
        <v>20.6997712504491</v>
      </c>
      <c r="AW101" s="4">
        <v>18.892594602915299</v>
      </c>
      <c r="AX101" s="4">
        <v>7.6391206539239702</v>
      </c>
      <c r="AY101" s="4">
        <v>21.574485313510401</v>
      </c>
      <c r="AZ101" s="4">
        <v>30.478777400323199</v>
      </c>
      <c r="BA101" s="4">
        <v>29.445434084909699</v>
      </c>
      <c r="BB101" s="38">
        <v>1272</v>
      </c>
    </row>
    <row r="102" spans="1:54" x14ac:dyDescent="0.3">
      <c r="A102" s="31" t="s">
        <v>12</v>
      </c>
      <c r="B102" s="5" t="s">
        <v>168</v>
      </c>
      <c r="C102" s="5" t="s">
        <v>4</v>
      </c>
      <c r="D102" s="9">
        <v>86.026981614271804</v>
      </c>
      <c r="E102" s="8">
        <v>69.612061627100204</v>
      </c>
      <c r="F102" s="8">
        <v>18.484425011157899</v>
      </c>
      <c r="G102" s="3">
        <v>1.39013692537719</v>
      </c>
      <c r="H102" s="4">
        <v>4.6392716482193004</v>
      </c>
      <c r="I102" s="4">
        <v>5.2534556837456101</v>
      </c>
      <c r="J102" s="4">
        <v>2.4550164375614001</v>
      </c>
      <c r="K102" s="4">
        <v>3.7188554472017499</v>
      </c>
      <c r="L102" s="4">
        <v>2.4550164375614001</v>
      </c>
      <c r="M102" s="4">
        <v>1.8953285883245601</v>
      </c>
      <c r="N102" s="4">
        <v>2.7439430598947401</v>
      </c>
      <c r="O102" s="4">
        <v>3.0865060162456102</v>
      </c>
      <c r="P102" s="4">
        <v>3.2854655137017499</v>
      </c>
      <c r="Q102" s="4">
        <v>1.4801040502543901</v>
      </c>
      <c r="R102" s="4">
        <v>2.9965388913684201</v>
      </c>
      <c r="S102" s="4">
        <v>2.8520755802017499</v>
      </c>
      <c r="T102" s="4">
        <v>3.4480942202982501</v>
      </c>
      <c r="U102" s="4">
        <v>3.0328696822280699</v>
      </c>
      <c r="V102" s="4">
        <v>2.4913472284210498</v>
      </c>
      <c r="W102" s="4">
        <v>2.7439430598947401</v>
      </c>
      <c r="X102" s="4">
        <v>1.4801040502543901</v>
      </c>
      <c r="Y102" s="4">
        <v>4.8019003548157899</v>
      </c>
      <c r="Z102" s="4">
        <v>2.3105531263947401</v>
      </c>
      <c r="AA102" s="4">
        <v>3.4480942202982501</v>
      </c>
      <c r="AB102" s="4">
        <v>1.4801040502543901</v>
      </c>
      <c r="AC102" s="4">
        <v>10.5242169106491</v>
      </c>
      <c r="AD102" s="4">
        <v>1.8953285883245601</v>
      </c>
      <c r="AE102" s="4">
        <v>2.5813143532982501</v>
      </c>
      <c r="AF102" s="4">
        <v>5.1626287065964904</v>
      </c>
      <c r="AG102" s="4">
        <v>6.2465334664824601</v>
      </c>
      <c r="AH102" s="4">
        <v>15.359868499508799</v>
      </c>
      <c r="AI102" s="4">
        <v>13.447234368026299</v>
      </c>
      <c r="AJ102" s="4">
        <v>18.718855447201801</v>
      </c>
      <c r="AK102" s="4">
        <v>23.737020842631601</v>
      </c>
      <c r="AL102" s="4">
        <v>18.3226561568333</v>
      </c>
      <c r="AM102" s="4">
        <v>26.679923399982499</v>
      </c>
      <c r="AN102" s="4">
        <v>27.492207080692999</v>
      </c>
      <c r="AO102" s="4">
        <v>17.456736142105299</v>
      </c>
      <c r="AP102" s="4">
        <v>22.8001589507281</v>
      </c>
      <c r="AQ102" s="4">
        <v>10.4152245380702</v>
      </c>
      <c r="AR102" s="4">
        <v>19.1695509238596</v>
      </c>
      <c r="AS102" s="4">
        <v>17.365049312684199</v>
      </c>
      <c r="AT102" s="4">
        <v>21.336500591359599</v>
      </c>
      <c r="AU102" s="4">
        <v>12.870240975631599</v>
      </c>
      <c r="AV102" s="4">
        <v>22.112453481210501</v>
      </c>
      <c r="AW102" s="4">
        <v>17.834770037043899</v>
      </c>
      <c r="AX102" s="4">
        <v>8.3572672431491206</v>
      </c>
      <c r="AY102" s="4">
        <v>18.033729534500001</v>
      </c>
      <c r="AZ102" s="4">
        <v>23.5761118405789</v>
      </c>
      <c r="BA102" s="4">
        <v>22.365909164956101</v>
      </c>
      <c r="BB102" s="38">
        <v>741</v>
      </c>
    </row>
    <row r="103" spans="1:54" x14ac:dyDescent="0.3">
      <c r="A103" s="31" t="s">
        <v>12</v>
      </c>
      <c r="B103" s="5" t="s">
        <v>168</v>
      </c>
      <c r="C103" s="5" t="s">
        <v>5</v>
      </c>
      <c r="D103" s="9">
        <v>92.480565784757999</v>
      </c>
      <c r="E103" s="8">
        <v>64.378678158021799</v>
      </c>
      <c r="F103" s="8">
        <v>13.788489809586901</v>
      </c>
      <c r="G103" s="3">
        <v>0.96183534509315305</v>
      </c>
      <c r="H103" s="4">
        <v>3.21859297679149</v>
      </c>
      <c r="I103" s="4">
        <v>3.37484448431819</v>
      </c>
      <c r="J103" s="4">
        <v>2.1547731565988602</v>
      </c>
      <c r="K103" s="4">
        <v>3.37484448431819</v>
      </c>
      <c r="L103" s="4">
        <v>1.3594812822617199</v>
      </c>
      <c r="M103" s="4">
        <v>1.2574968071622501</v>
      </c>
      <c r="N103" s="4">
        <v>3.5142544388605899</v>
      </c>
      <c r="O103" s="4">
        <v>2.2193321522553999</v>
      </c>
      <c r="P103" s="4">
        <v>1.3594812822617199</v>
      </c>
      <c r="Q103" s="4">
        <v>1.1929378115057101</v>
      </c>
      <c r="R103" s="4">
        <v>2.2193321522553999</v>
      </c>
      <c r="S103" s="4">
        <v>2.1173476771559301</v>
      </c>
      <c r="T103" s="4">
        <v>1.75712721943029</v>
      </c>
      <c r="U103" s="4">
        <v>2.0527886814993899</v>
      </c>
      <c r="V103" s="4">
        <v>1.4240402779182699</v>
      </c>
      <c r="W103" s="4">
        <v>0.96183534509315305</v>
      </c>
      <c r="X103" s="4">
        <v>1.1929378115057101</v>
      </c>
      <c r="Y103" s="4">
        <v>3.6059469507307398</v>
      </c>
      <c r="Z103" s="4">
        <v>2.7835215601799899</v>
      </c>
      <c r="AA103" s="4">
        <v>2.61697808942397</v>
      </c>
      <c r="AB103" s="4">
        <v>1.82168621508684</v>
      </c>
      <c r="AC103" s="4">
        <v>6.0938070488416303</v>
      </c>
      <c r="AD103" s="4">
        <v>1.59058374867428</v>
      </c>
      <c r="AE103" s="4">
        <v>1.9882296858428501</v>
      </c>
      <c r="AF103" s="4">
        <v>4.5032233001673498</v>
      </c>
      <c r="AG103" s="4">
        <v>5.7232946278866796</v>
      </c>
      <c r="AH103" s="4">
        <v>12.2727570197984</v>
      </c>
      <c r="AI103" s="4">
        <v>11.079819208292699</v>
      </c>
      <c r="AJ103" s="4">
        <v>12.337316015455</v>
      </c>
      <c r="AK103" s="4">
        <v>19.7157533876725</v>
      </c>
      <c r="AL103" s="4">
        <v>14.610915200137599</v>
      </c>
      <c r="AM103" s="4">
        <v>21.833101064828401</v>
      </c>
      <c r="AN103" s="4">
        <v>26.744262265393601</v>
      </c>
      <c r="AO103" s="4">
        <v>14.7128996752371</v>
      </c>
      <c r="AP103" s="4">
        <v>15.1479710918486</v>
      </c>
      <c r="AQ103" s="4">
        <v>10.8487167418802</v>
      </c>
      <c r="AR103" s="4">
        <v>16.905098311278898</v>
      </c>
      <c r="AS103" s="4">
        <v>17.081933745264202</v>
      </c>
      <c r="AT103" s="4">
        <v>21.306337136346801</v>
      </c>
      <c r="AU103" s="4">
        <v>9.6183534509315294</v>
      </c>
      <c r="AV103" s="4">
        <v>18.312297036212801</v>
      </c>
      <c r="AW103" s="4">
        <v>14.8523096297795</v>
      </c>
      <c r="AX103" s="4">
        <v>8.3982821232122102</v>
      </c>
      <c r="AY103" s="4">
        <v>13.9924587597858</v>
      </c>
      <c r="AZ103" s="4">
        <v>19.124430463534299</v>
      </c>
      <c r="BA103" s="4">
        <v>16.7928218729501</v>
      </c>
      <c r="BB103" s="38">
        <v>514</v>
      </c>
    </row>
    <row r="104" spans="1:54" x14ac:dyDescent="0.3">
      <c r="A104" s="31" t="s">
        <v>12</v>
      </c>
      <c r="B104" s="5" t="s">
        <v>168</v>
      </c>
      <c r="C104" s="5" t="s">
        <v>6</v>
      </c>
      <c r="D104" s="9">
        <v>91.340442972522695</v>
      </c>
      <c r="E104" s="8">
        <v>64.518373501837999</v>
      </c>
      <c r="F104" s="8">
        <v>12.4477380436437</v>
      </c>
      <c r="G104" s="3">
        <v>0.90372275747572794</v>
      </c>
      <c r="H104" s="4">
        <v>4.5954797719711697</v>
      </c>
      <c r="I104" s="4">
        <v>3.7855058630317702</v>
      </c>
      <c r="J104" s="4">
        <v>0</v>
      </c>
      <c r="K104" s="4">
        <v>2.5236705753545201</v>
      </c>
      <c r="L104" s="4">
        <v>1.6199478178787901</v>
      </c>
      <c r="M104" s="4">
        <v>1.2618352876772601</v>
      </c>
      <c r="N104" s="4">
        <v>3.8792547115681102</v>
      </c>
      <c r="O104" s="4">
        <v>0.80997390893939403</v>
      </c>
      <c r="P104" s="4">
        <v>0.90372275747572794</v>
      </c>
      <c r="Q104" s="4">
        <v>0</v>
      </c>
      <c r="R104" s="4">
        <v>1.2618352876772601</v>
      </c>
      <c r="S104" s="4">
        <v>2.0718091966166501</v>
      </c>
      <c r="T104" s="4">
        <v>2.0718091966166501</v>
      </c>
      <c r="U104" s="4">
        <v>1.2618352876772601</v>
      </c>
      <c r="V104" s="4">
        <v>2.0718091966166501</v>
      </c>
      <c r="W104" s="4">
        <v>1.6199478178787901</v>
      </c>
      <c r="X104" s="4">
        <v>1.2618352876772601</v>
      </c>
      <c r="Y104" s="4">
        <v>1.7136966664151201</v>
      </c>
      <c r="Z104" s="4">
        <v>1.2618352876772601</v>
      </c>
      <c r="AA104" s="4">
        <v>2.9755319540923799</v>
      </c>
      <c r="AB104" s="4">
        <v>0.80997390893939403</v>
      </c>
      <c r="AC104" s="4">
        <v>8.7390981652044708</v>
      </c>
      <c r="AD104" s="4">
        <v>1.6199478178787901</v>
      </c>
      <c r="AE104" s="4">
        <v>0</v>
      </c>
      <c r="AF104" s="4">
        <v>2.9755319540923799</v>
      </c>
      <c r="AG104" s="4">
        <v>3.6917570144954399</v>
      </c>
      <c r="AH104" s="4">
        <v>14.519547240260399</v>
      </c>
      <c r="AI104" s="4">
        <v>13.4452096496558</v>
      </c>
      <c r="AJ104" s="4">
        <v>15.329521149199801</v>
      </c>
      <c r="AK104" s="4">
        <v>17.8531917245543</v>
      </c>
      <c r="AL104" s="4">
        <v>10.9984050588938</v>
      </c>
      <c r="AM104" s="4">
        <v>21.638697587586101</v>
      </c>
      <c r="AN104" s="4">
        <v>26.5922898897587</v>
      </c>
      <c r="AO104" s="4">
        <v>14.8776597704619</v>
      </c>
      <c r="AP104" s="4">
        <v>15.875131376474</v>
      </c>
      <c r="AQ104" s="4">
        <v>8.5684833320756102</v>
      </c>
      <c r="AR104" s="4">
        <v>15.235772300663401</v>
      </c>
      <c r="AS104" s="4">
        <v>8.9265958622771393</v>
      </c>
      <c r="AT104" s="4">
        <v>22.917415739207101</v>
      </c>
      <c r="AU104" s="4">
        <v>8.6622321806119391</v>
      </c>
      <c r="AV104" s="4">
        <v>23.7105067842027</v>
      </c>
      <c r="AW104" s="4">
        <v>12.541486892180099</v>
      </c>
      <c r="AX104" s="4">
        <v>11.6377641347043</v>
      </c>
      <c r="AY104" s="4">
        <v>20.018749769707298</v>
      </c>
      <c r="AZ104" s="4">
        <v>21.544948739049701</v>
      </c>
      <c r="BA104" s="4">
        <v>19.6606372395057</v>
      </c>
      <c r="BB104" s="38">
        <v>169</v>
      </c>
    </row>
    <row r="105" spans="1:54" x14ac:dyDescent="0.3">
      <c r="A105" s="31" t="s">
        <v>12</v>
      </c>
      <c r="B105" s="5" t="s">
        <v>168</v>
      </c>
      <c r="C105" s="5" t="s">
        <v>7</v>
      </c>
      <c r="D105" s="9">
        <v>91.290310003775403</v>
      </c>
      <c r="E105" s="8">
        <v>75.700085828778697</v>
      </c>
      <c r="F105" s="8">
        <v>16.6666666666667</v>
      </c>
      <c r="G105" s="3">
        <v>3.3021683808333302</v>
      </c>
      <c r="H105" s="4">
        <v>0</v>
      </c>
      <c r="I105" s="4">
        <v>0</v>
      </c>
      <c r="J105" s="4">
        <v>3.3021683808333302</v>
      </c>
      <c r="K105" s="4">
        <v>0</v>
      </c>
      <c r="L105" s="4">
        <v>3.3021683808333302</v>
      </c>
      <c r="M105" s="4">
        <v>0</v>
      </c>
      <c r="N105" s="4">
        <v>0</v>
      </c>
      <c r="O105" s="4">
        <v>6.6043367616666702</v>
      </c>
      <c r="P105" s="4">
        <v>3.3021683808333302</v>
      </c>
      <c r="Q105" s="4">
        <v>3.3021683808333302</v>
      </c>
      <c r="R105" s="4">
        <v>6.6043367616666702</v>
      </c>
      <c r="S105" s="4">
        <v>3.3021683808333302</v>
      </c>
      <c r="T105" s="4">
        <v>0</v>
      </c>
      <c r="U105" s="4">
        <v>3.3021683808333302</v>
      </c>
      <c r="V105" s="4">
        <v>0</v>
      </c>
      <c r="W105" s="4">
        <v>6.6043367616666702</v>
      </c>
      <c r="X105" s="4">
        <v>0</v>
      </c>
      <c r="Y105" s="4">
        <v>3.3021683808333302</v>
      </c>
      <c r="Z105" s="4">
        <v>3.3021683808333302</v>
      </c>
      <c r="AA105" s="4">
        <v>0</v>
      </c>
      <c r="AB105" s="4">
        <v>3.3021683808333302</v>
      </c>
      <c r="AC105" s="4">
        <v>0</v>
      </c>
      <c r="AD105" s="4">
        <v>6.6043367616666702</v>
      </c>
      <c r="AE105" s="4">
        <v>3.3021683808333302</v>
      </c>
      <c r="AF105" s="4">
        <v>0</v>
      </c>
      <c r="AG105" s="4">
        <v>6.6043367616666702</v>
      </c>
      <c r="AH105" s="4">
        <v>13.312556698333299</v>
      </c>
      <c r="AI105" s="4">
        <v>16.6147250791667</v>
      </c>
      <c r="AJ105" s="4">
        <v>13.312556698333299</v>
      </c>
      <c r="AK105" s="4">
        <v>23.167120253333302</v>
      </c>
      <c r="AL105" s="4">
        <v>16.6666666666667</v>
      </c>
      <c r="AM105" s="4">
        <v>13.364498285833299</v>
      </c>
      <c r="AN105" s="4">
        <v>20.020776635000001</v>
      </c>
      <c r="AO105" s="4">
        <v>13.364498285833299</v>
      </c>
      <c r="AP105" s="4">
        <v>16.6666666666667</v>
      </c>
      <c r="AQ105" s="4">
        <v>13.416439873333299</v>
      </c>
      <c r="AR105" s="4">
        <v>9.9584467300000004</v>
      </c>
      <c r="AS105" s="4">
        <v>13.312556698333299</v>
      </c>
      <c r="AT105" s="4">
        <v>26.625113396666698</v>
      </c>
      <c r="AU105" s="4">
        <v>19.968835047500001</v>
      </c>
      <c r="AV105" s="4">
        <v>26.625113396666698</v>
      </c>
      <c r="AW105" s="4">
        <v>9.9584467300000004</v>
      </c>
      <c r="AX105" s="4">
        <v>10.0103883175</v>
      </c>
      <c r="AY105" s="4">
        <v>26.625113396666698</v>
      </c>
      <c r="AZ105" s="4">
        <v>16.6147250791667</v>
      </c>
      <c r="BA105" s="4">
        <v>19.916893460000001</v>
      </c>
      <c r="BB105" s="38">
        <v>31</v>
      </c>
    </row>
    <row r="106" spans="1:54" x14ac:dyDescent="0.3">
      <c r="A106" s="31" t="s">
        <v>12</v>
      </c>
      <c r="B106" s="5" t="s">
        <v>8</v>
      </c>
      <c r="C106" s="5" t="s">
        <v>168</v>
      </c>
      <c r="D106" s="9">
        <v>53.643771874902299</v>
      </c>
      <c r="E106" s="8">
        <v>72.386487194317198</v>
      </c>
      <c r="F106" s="8">
        <v>31.946245845044</v>
      </c>
      <c r="G106" s="3">
        <v>4.0836142794265999</v>
      </c>
      <c r="H106" s="4">
        <v>11.7339691458356</v>
      </c>
      <c r="I106" s="4">
        <v>13.409057910603201</v>
      </c>
      <c r="J106" s="4">
        <v>4.4816177464063802</v>
      </c>
      <c r="K106" s="4">
        <v>7.1663651007442501</v>
      </c>
      <c r="L106" s="4">
        <v>5.6317188500167399</v>
      </c>
      <c r="M106" s="4">
        <v>6.1317708342985302</v>
      </c>
      <c r="N106" s="4">
        <v>8.6972362843657294</v>
      </c>
      <c r="O106" s="4">
        <v>11.1806881416398</v>
      </c>
      <c r="P106" s="4">
        <v>8.6544506281082398</v>
      </c>
      <c r="Q106" s="4">
        <v>2.6008245414815501</v>
      </c>
      <c r="R106" s="4">
        <v>8.4654300056488498</v>
      </c>
      <c r="S106" s="4">
        <v>9.2371846490528409</v>
      </c>
      <c r="T106" s="4">
        <v>6.7460166155059298</v>
      </c>
      <c r="U106" s="4">
        <v>6.8371013236086</v>
      </c>
      <c r="V106" s="4">
        <v>7.3580779003307404</v>
      </c>
      <c r="W106" s="4">
        <v>9.7553509914654004</v>
      </c>
      <c r="X106" s="4">
        <v>3.31835976257902</v>
      </c>
      <c r="Y106" s="4">
        <v>12.399403973124301</v>
      </c>
      <c r="Z106" s="4">
        <v>8.5891093078755905</v>
      </c>
      <c r="AA106" s="4">
        <v>9.7068185949127894</v>
      </c>
      <c r="AB106" s="4">
        <v>2.81839967023167</v>
      </c>
      <c r="AC106" s="4">
        <v>18.686841016690298</v>
      </c>
      <c r="AD106" s="4">
        <v>5.6286928990567899</v>
      </c>
      <c r="AE106" s="4">
        <v>5.6793439771757797</v>
      </c>
      <c r="AF106" s="4">
        <v>14.1266536371404</v>
      </c>
      <c r="AG106" s="4">
        <v>13.768125234433199</v>
      </c>
      <c r="AH106" s="4">
        <v>13.806724845263799</v>
      </c>
      <c r="AI106" s="4">
        <v>13.7045370871003</v>
      </c>
      <c r="AJ106" s="4">
        <v>26.976667968352899</v>
      </c>
      <c r="AK106" s="4">
        <v>36.019981947543002</v>
      </c>
      <c r="AL106" s="4">
        <v>30.0631514496772</v>
      </c>
      <c r="AM106" s="4">
        <v>37.260190968210203</v>
      </c>
      <c r="AN106" s="4">
        <v>44.425689946053197</v>
      </c>
      <c r="AO106" s="4">
        <v>34.1232032469497</v>
      </c>
      <c r="AP106" s="4">
        <v>35.632164340233501</v>
      </c>
      <c r="AQ106" s="4">
        <v>14.3430353609618</v>
      </c>
      <c r="AR106" s="4">
        <v>35.846127831746699</v>
      </c>
      <c r="AS106" s="4">
        <v>18.931029014396501</v>
      </c>
      <c r="AT106" s="4">
        <v>22.608651999642401</v>
      </c>
      <c r="AU106" s="4">
        <v>21.8531640597263</v>
      </c>
      <c r="AV106" s="4">
        <v>22.074923688403199</v>
      </c>
      <c r="AW106" s="4">
        <v>27.832843030937301</v>
      </c>
      <c r="AX106" s="4">
        <v>15.2341232950152</v>
      </c>
      <c r="AY106" s="4">
        <v>25.965772319830702</v>
      </c>
      <c r="AZ106" s="4">
        <v>38.841963658393503</v>
      </c>
      <c r="BA106" s="4">
        <v>38.878100480490701</v>
      </c>
      <c r="BB106" s="38">
        <v>4011</v>
      </c>
    </row>
    <row r="107" spans="1:54" x14ac:dyDescent="0.3">
      <c r="A107" s="31" t="s">
        <v>12</v>
      </c>
      <c r="B107" s="5" t="s">
        <v>8</v>
      </c>
      <c r="C107" s="5" t="s">
        <v>1</v>
      </c>
      <c r="D107" s="9">
        <v>17.374228675136099</v>
      </c>
      <c r="E107" s="8">
        <v>65.196692167449896</v>
      </c>
      <c r="F107" s="8">
        <v>50.516089860352203</v>
      </c>
      <c r="G107" s="3">
        <v>4.9787492410443202</v>
      </c>
      <c r="H107" s="4">
        <v>18.093503339405</v>
      </c>
      <c r="I107" s="4">
        <v>21.0078931390407</v>
      </c>
      <c r="J107" s="4">
        <v>6.43594414086217</v>
      </c>
      <c r="K107" s="4">
        <v>10.200364298725001</v>
      </c>
      <c r="L107" s="4">
        <v>8.1360048573163297</v>
      </c>
      <c r="M107" s="4">
        <v>10.0182149362477</v>
      </c>
      <c r="N107" s="4">
        <v>15.9684274438373</v>
      </c>
      <c r="O107" s="4">
        <v>18.943533697632098</v>
      </c>
      <c r="P107" s="4">
        <v>15.4219793564056</v>
      </c>
      <c r="Q107" s="4">
        <v>3.0965391621129301</v>
      </c>
      <c r="R107" s="4">
        <v>15.482695810564699</v>
      </c>
      <c r="S107" s="4">
        <v>15.239829993928399</v>
      </c>
      <c r="T107" s="4">
        <v>9.2896174863388001</v>
      </c>
      <c r="U107" s="4">
        <v>11.1111111111111</v>
      </c>
      <c r="V107" s="4">
        <v>11.2325440194293</v>
      </c>
      <c r="W107" s="4">
        <v>16.9398907103825</v>
      </c>
      <c r="X107" s="4">
        <v>4.3715846994535497</v>
      </c>
      <c r="Y107" s="4">
        <v>18.8221007893139</v>
      </c>
      <c r="Z107" s="4">
        <v>14.6933819064967</v>
      </c>
      <c r="AA107" s="4">
        <v>14.329083181542201</v>
      </c>
      <c r="AB107" s="4">
        <v>4.2501517911353996</v>
      </c>
      <c r="AC107" s="4">
        <v>22.9508196721311</v>
      </c>
      <c r="AD107" s="4">
        <v>10.5039465695203</v>
      </c>
      <c r="AE107" s="4">
        <v>8.8038858530661805</v>
      </c>
      <c r="AF107" s="4">
        <v>22.829386763813002</v>
      </c>
      <c r="AG107" s="4">
        <v>22.586520947176702</v>
      </c>
      <c r="AH107" s="4">
        <v>17.486338797814199</v>
      </c>
      <c r="AI107" s="4">
        <v>17.789921068609601</v>
      </c>
      <c r="AJ107" s="4">
        <v>38.251366120218599</v>
      </c>
      <c r="AK107" s="4">
        <v>51.123254401942901</v>
      </c>
      <c r="AL107" s="4">
        <v>44.323011536126302</v>
      </c>
      <c r="AM107" s="4">
        <v>50.030358227079503</v>
      </c>
      <c r="AN107" s="4">
        <v>57.802064359441403</v>
      </c>
      <c r="AO107" s="4">
        <v>47.723132969034602</v>
      </c>
      <c r="AP107" s="4">
        <v>51.730418943533699</v>
      </c>
      <c r="AQ107" s="4">
        <v>21.311475409836099</v>
      </c>
      <c r="AR107" s="4">
        <v>57.559198542805099</v>
      </c>
      <c r="AS107" s="4">
        <v>19.7935640558591</v>
      </c>
      <c r="AT107" s="4">
        <v>23.800850030358198</v>
      </c>
      <c r="AU107" s="4">
        <v>33.636915604128703</v>
      </c>
      <c r="AV107" s="4">
        <v>24.1651487553127</v>
      </c>
      <c r="AW107" s="4">
        <v>43.351548269581102</v>
      </c>
      <c r="AX107" s="4">
        <v>27.747419550698201</v>
      </c>
      <c r="AY107" s="4">
        <v>32.786885245901601</v>
      </c>
      <c r="AZ107" s="4">
        <v>50.333940497874899</v>
      </c>
      <c r="BA107" s="4">
        <v>56.648451730418898</v>
      </c>
      <c r="BB107" s="38">
        <v>1653</v>
      </c>
    </row>
    <row r="108" spans="1:54" x14ac:dyDescent="0.3">
      <c r="A108" s="31" t="s">
        <v>12</v>
      </c>
      <c r="B108" s="5" t="s">
        <v>8</v>
      </c>
      <c r="C108" s="5" t="s">
        <v>2</v>
      </c>
      <c r="D108" s="9">
        <v>50.175842155919099</v>
      </c>
      <c r="E108" s="8">
        <v>69.995226672086702</v>
      </c>
      <c r="F108" s="8">
        <v>32.562620423892099</v>
      </c>
      <c r="G108" s="3">
        <v>5.8766859344893998</v>
      </c>
      <c r="H108" s="4">
        <v>14.354527938343001</v>
      </c>
      <c r="I108" s="4">
        <v>15.606936416185</v>
      </c>
      <c r="J108" s="4">
        <v>5.3949903660886296</v>
      </c>
      <c r="K108" s="4">
        <v>8.5741811175337208</v>
      </c>
      <c r="L108" s="4">
        <v>6.8400770712909402</v>
      </c>
      <c r="M108" s="4">
        <v>7.0327552986512503</v>
      </c>
      <c r="N108" s="4">
        <v>9.3448940269749503</v>
      </c>
      <c r="O108" s="4">
        <v>13.776493256262</v>
      </c>
      <c r="P108" s="4">
        <v>10.115606936416199</v>
      </c>
      <c r="Q108" s="4">
        <v>2.6011560693641602</v>
      </c>
      <c r="R108" s="4">
        <v>8.4778420038535707</v>
      </c>
      <c r="S108" s="4">
        <v>10.7899807321773</v>
      </c>
      <c r="T108" s="4">
        <v>8.2851637764932597</v>
      </c>
      <c r="U108" s="4">
        <v>7.7071290944123296</v>
      </c>
      <c r="V108" s="4">
        <v>8.8631984585741801</v>
      </c>
      <c r="W108" s="4">
        <v>11.368015414258201</v>
      </c>
      <c r="X108" s="4">
        <v>4.23892100192678</v>
      </c>
      <c r="Y108" s="4">
        <v>14.450867052023099</v>
      </c>
      <c r="Z108" s="4">
        <v>10.4046242774566</v>
      </c>
      <c r="AA108" s="4">
        <v>11.849710982658999</v>
      </c>
      <c r="AB108" s="4">
        <v>2.7938342967244698</v>
      </c>
      <c r="AC108" s="4">
        <v>23.8921001926782</v>
      </c>
      <c r="AD108" s="4">
        <v>5.6840077071290898</v>
      </c>
      <c r="AE108" s="4">
        <v>7.0327552986512503</v>
      </c>
      <c r="AF108" s="4">
        <v>17.148362235067399</v>
      </c>
      <c r="AG108" s="4">
        <v>14.1618497109827</v>
      </c>
      <c r="AH108" s="4">
        <v>12.0423892100193</v>
      </c>
      <c r="AI108" s="4">
        <v>12.4277456647399</v>
      </c>
      <c r="AJ108" s="4">
        <v>27.5529865125241</v>
      </c>
      <c r="AK108" s="4">
        <v>37.957610789980698</v>
      </c>
      <c r="AL108" s="4">
        <v>31.791907514450902</v>
      </c>
      <c r="AM108" s="4">
        <v>37.957610789980698</v>
      </c>
      <c r="AN108" s="4">
        <v>47.976878612716803</v>
      </c>
      <c r="AO108" s="4">
        <v>37.475915221580003</v>
      </c>
      <c r="AP108" s="4">
        <v>36.127167630057798</v>
      </c>
      <c r="AQ108" s="4">
        <v>12.716763005780299</v>
      </c>
      <c r="AR108" s="4">
        <v>37.283236994219699</v>
      </c>
      <c r="AS108" s="4">
        <v>20.231213872832399</v>
      </c>
      <c r="AT108" s="4">
        <v>21.098265895953801</v>
      </c>
      <c r="AU108" s="4">
        <v>22.350674373795801</v>
      </c>
      <c r="AV108" s="4">
        <v>20.423892100192699</v>
      </c>
      <c r="AW108" s="4">
        <v>28.034682080924899</v>
      </c>
      <c r="AX108" s="4">
        <v>13.8728323699422</v>
      </c>
      <c r="AY108" s="4">
        <v>26.204238921001899</v>
      </c>
      <c r="AZ108" s="4">
        <v>41.425818882466302</v>
      </c>
      <c r="BA108" s="4">
        <v>40.077071290944097</v>
      </c>
      <c r="BB108" s="38">
        <v>1039</v>
      </c>
    </row>
    <row r="109" spans="1:54" x14ac:dyDescent="0.3">
      <c r="A109" s="31" t="s">
        <v>12</v>
      </c>
      <c r="B109" s="5" t="s">
        <v>8</v>
      </c>
      <c r="C109" s="5" t="s">
        <v>3</v>
      </c>
      <c r="D109" s="9">
        <v>66.316461538461496</v>
      </c>
      <c r="E109" s="8">
        <v>68.3141356584227</v>
      </c>
      <c r="F109" s="8">
        <v>24.615384615384599</v>
      </c>
      <c r="G109" s="3">
        <v>3.8461538461538498</v>
      </c>
      <c r="H109" s="4">
        <v>8.6153846153846096</v>
      </c>
      <c r="I109" s="4">
        <v>9.6923076923076898</v>
      </c>
      <c r="J109" s="4">
        <v>3.5384615384615401</v>
      </c>
      <c r="K109" s="4">
        <v>4.6153846153846096</v>
      </c>
      <c r="L109" s="4">
        <v>4.7692307692307701</v>
      </c>
      <c r="M109" s="4">
        <v>5.0769230769230802</v>
      </c>
      <c r="N109" s="4">
        <v>4.7692307692307701</v>
      </c>
      <c r="O109" s="4">
        <v>7.8461538461538503</v>
      </c>
      <c r="P109" s="4">
        <v>5.2307692307692299</v>
      </c>
      <c r="Q109" s="4">
        <v>3.8461538461538498</v>
      </c>
      <c r="R109" s="4">
        <v>6.1538461538461497</v>
      </c>
      <c r="S109" s="4">
        <v>6.7692307692307701</v>
      </c>
      <c r="T109" s="4">
        <v>5.5384615384615401</v>
      </c>
      <c r="U109" s="4">
        <v>4.6153846153846096</v>
      </c>
      <c r="V109" s="4">
        <v>5.8461538461538503</v>
      </c>
      <c r="W109" s="4">
        <v>6.9230769230769198</v>
      </c>
      <c r="X109" s="4">
        <v>3.0769230769230802</v>
      </c>
      <c r="Y109" s="4">
        <v>10.307692307692299</v>
      </c>
      <c r="Z109" s="4">
        <v>5.3846153846153904</v>
      </c>
      <c r="AA109" s="4">
        <v>8</v>
      </c>
      <c r="AB109" s="4">
        <v>2.4615384615384599</v>
      </c>
      <c r="AC109" s="4">
        <v>16.153846153846199</v>
      </c>
      <c r="AD109" s="4">
        <v>3.5384615384615401</v>
      </c>
      <c r="AE109" s="4">
        <v>4</v>
      </c>
      <c r="AF109" s="4">
        <v>9.3846153846153904</v>
      </c>
      <c r="AG109" s="4">
        <v>8.7692307692307701</v>
      </c>
      <c r="AH109" s="4">
        <v>13.2307692307692</v>
      </c>
      <c r="AI109" s="4">
        <v>13.2307692307692</v>
      </c>
      <c r="AJ109" s="4">
        <v>24.461538461538499</v>
      </c>
      <c r="AK109" s="4">
        <v>30.153846153846199</v>
      </c>
      <c r="AL109" s="4">
        <v>22.615384615384599</v>
      </c>
      <c r="AM109" s="4">
        <v>32.307692307692299</v>
      </c>
      <c r="AN109" s="4">
        <v>39.692307692307701</v>
      </c>
      <c r="AO109" s="4">
        <v>29.846153846153801</v>
      </c>
      <c r="AP109" s="4">
        <v>30.461538461538499</v>
      </c>
      <c r="AQ109" s="4">
        <v>12</v>
      </c>
      <c r="AR109" s="4">
        <v>27.230769230769202</v>
      </c>
      <c r="AS109" s="4">
        <v>19.846153846153801</v>
      </c>
      <c r="AT109" s="4">
        <v>23.384615384615401</v>
      </c>
      <c r="AU109" s="4">
        <v>18.461538461538499</v>
      </c>
      <c r="AV109" s="4">
        <v>22.461538461538499</v>
      </c>
      <c r="AW109" s="4">
        <v>21.230769230769202</v>
      </c>
      <c r="AX109" s="4">
        <v>9.3846153846153904</v>
      </c>
      <c r="AY109" s="4">
        <v>25.538461538461501</v>
      </c>
      <c r="AZ109" s="4">
        <v>37.692307692307701</v>
      </c>
      <c r="BA109" s="4">
        <v>34.153846153846203</v>
      </c>
      <c r="BB109" s="38">
        <v>650</v>
      </c>
    </row>
    <row r="110" spans="1:54" x14ac:dyDescent="0.3">
      <c r="A110" s="31" t="s">
        <v>12</v>
      </c>
      <c r="B110" s="5" t="s">
        <v>8</v>
      </c>
      <c r="C110" s="5" t="s">
        <v>4</v>
      </c>
      <c r="D110" s="9">
        <v>81.414681440443204</v>
      </c>
      <c r="E110" s="8">
        <v>69.268485141921303</v>
      </c>
      <c r="F110" s="8">
        <v>20</v>
      </c>
      <c r="G110" s="3">
        <v>1.94444444444444</v>
      </c>
      <c r="H110" s="4">
        <v>5.2777777777777803</v>
      </c>
      <c r="I110" s="4">
        <v>6.9444444444444402</v>
      </c>
      <c r="J110" s="4">
        <v>2.7777777777777799</v>
      </c>
      <c r="K110" s="4">
        <v>4.7222222222222197</v>
      </c>
      <c r="L110" s="4">
        <v>2.7777777777777799</v>
      </c>
      <c r="M110" s="4">
        <v>1.94444444444444</v>
      </c>
      <c r="N110" s="4">
        <v>3.3333333333333299</v>
      </c>
      <c r="O110" s="4">
        <v>2.7777777777777799</v>
      </c>
      <c r="P110" s="4">
        <v>3.8888888888888902</v>
      </c>
      <c r="Q110" s="4">
        <v>1.3888888888888899</v>
      </c>
      <c r="R110" s="4">
        <v>3.3333333333333299</v>
      </c>
      <c r="S110" s="4">
        <v>3.0555555555555598</v>
      </c>
      <c r="T110" s="4">
        <v>4.4444444444444402</v>
      </c>
      <c r="U110" s="4">
        <v>3.8888888888888902</v>
      </c>
      <c r="V110" s="4">
        <v>3.3333333333333299</v>
      </c>
      <c r="W110" s="4">
        <v>3.3333333333333299</v>
      </c>
      <c r="X110" s="4">
        <v>1.3888888888888899</v>
      </c>
      <c r="Y110" s="4">
        <v>5.8333333333333304</v>
      </c>
      <c r="Z110" s="4">
        <v>2.5</v>
      </c>
      <c r="AA110" s="4">
        <v>4.4444444444444402</v>
      </c>
      <c r="AB110" s="4">
        <v>1.3888888888888899</v>
      </c>
      <c r="AC110" s="4">
        <v>12.2222222222222</v>
      </c>
      <c r="AD110" s="4">
        <v>1.94444444444444</v>
      </c>
      <c r="AE110" s="4">
        <v>2.7777777777777799</v>
      </c>
      <c r="AF110" s="4">
        <v>5.5555555555555598</v>
      </c>
      <c r="AG110" s="4">
        <v>8.6111111111111107</v>
      </c>
      <c r="AH110" s="4">
        <v>12.7777777777778</v>
      </c>
      <c r="AI110" s="4">
        <v>12.5</v>
      </c>
      <c r="AJ110" s="4">
        <v>19.7222222222222</v>
      </c>
      <c r="AK110" s="4">
        <v>25</v>
      </c>
      <c r="AL110" s="4">
        <v>21.3888888888889</v>
      </c>
      <c r="AM110" s="4">
        <v>29.4444444444444</v>
      </c>
      <c r="AN110" s="4">
        <v>30.2777777777778</v>
      </c>
      <c r="AO110" s="4">
        <v>21.6666666666667</v>
      </c>
      <c r="AP110" s="4">
        <v>28.0555555555556</v>
      </c>
      <c r="AQ110" s="4">
        <v>10.5555555555556</v>
      </c>
      <c r="AR110" s="4">
        <v>18.8888888888889</v>
      </c>
      <c r="AS110" s="4">
        <v>18.3333333333333</v>
      </c>
      <c r="AT110" s="4">
        <v>23.0555555555556</v>
      </c>
      <c r="AU110" s="4">
        <v>13.3333333333333</v>
      </c>
      <c r="AV110" s="4">
        <v>23.3333333333333</v>
      </c>
      <c r="AW110" s="4">
        <v>19.7222222222222</v>
      </c>
      <c r="AX110" s="4">
        <v>8.0555555555555607</v>
      </c>
      <c r="AY110" s="4">
        <v>20.8333333333333</v>
      </c>
      <c r="AZ110" s="4">
        <v>28.3333333333333</v>
      </c>
      <c r="BA110" s="4">
        <v>25.2777777777778</v>
      </c>
      <c r="BB110" s="38">
        <v>361</v>
      </c>
    </row>
    <row r="111" spans="1:54" x14ac:dyDescent="0.3">
      <c r="A111" s="31" t="s">
        <v>12</v>
      </c>
      <c r="B111" s="5" t="s">
        <v>8</v>
      </c>
      <c r="C111" s="5" t="s">
        <v>5</v>
      </c>
      <c r="D111" s="9">
        <v>88.417937219730902</v>
      </c>
      <c r="E111" s="8">
        <v>63.4740263347867</v>
      </c>
      <c r="F111" s="8">
        <v>14.7982062780269</v>
      </c>
      <c r="G111" s="3">
        <v>0.89686098654708502</v>
      </c>
      <c r="H111" s="4">
        <v>2.6905829596412598</v>
      </c>
      <c r="I111" s="4">
        <v>4.9327354260089704</v>
      </c>
      <c r="J111" s="4">
        <v>2.2421524663677102</v>
      </c>
      <c r="K111" s="4">
        <v>4.9327354260089704</v>
      </c>
      <c r="L111" s="4">
        <v>1.3452914798206299</v>
      </c>
      <c r="M111" s="4">
        <v>1.79372197309417</v>
      </c>
      <c r="N111" s="4">
        <v>3.5874439461883401</v>
      </c>
      <c r="O111" s="4">
        <v>2.6905829596412598</v>
      </c>
      <c r="P111" s="4">
        <v>1.3452914798206299</v>
      </c>
      <c r="Q111" s="4">
        <v>1.3452914798206299</v>
      </c>
      <c r="R111" s="4">
        <v>2.6905829596412598</v>
      </c>
      <c r="S111" s="4">
        <v>3.1390134529148002</v>
      </c>
      <c r="T111" s="4">
        <v>1.79372197309417</v>
      </c>
      <c r="U111" s="4">
        <v>2.6905829596412598</v>
      </c>
      <c r="V111" s="4">
        <v>1.79372197309417</v>
      </c>
      <c r="W111" s="4">
        <v>0.89686098654708502</v>
      </c>
      <c r="X111" s="4">
        <v>1.3452914798206299</v>
      </c>
      <c r="Y111" s="4">
        <v>5.3811659192825099</v>
      </c>
      <c r="Z111" s="4">
        <v>3.1390134529148002</v>
      </c>
      <c r="AA111" s="4">
        <v>3.1390134529148002</v>
      </c>
      <c r="AB111" s="4">
        <v>2.2421524663677102</v>
      </c>
      <c r="AC111" s="4">
        <v>7.6233183856502196</v>
      </c>
      <c r="AD111" s="4">
        <v>1.79372197309417</v>
      </c>
      <c r="AE111" s="4">
        <v>2.2421524663677102</v>
      </c>
      <c r="AF111" s="4">
        <v>5.8295964125560502</v>
      </c>
      <c r="AG111" s="4">
        <v>8.52017937219731</v>
      </c>
      <c r="AH111" s="4">
        <v>11.2107623318386</v>
      </c>
      <c r="AI111" s="4">
        <v>9.8654708520179408</v>
      </c>
      <c r="AJ111" s="4">
        <v>11.6591928251121</v>
      </c>
      <c r="AK111" s="4">
        <v>22.421524663677101</v>
      </c>
      <c r="AL111" s="4">
        <v>17.040358744394599</v>
      </c>
      <c r="AM111" s="4">
        <v>25.5605381165919</v>
      </c>
      <c r="AN111" s="4">
        <v>29.596412556053799</v>
      </c>
      <c r="AO111" s="4">
        <v>16.5919282511211</v>
      </c>
      <c r="AP111" s="4">
        <v>16.143497757847499</v>
      </c>
      <c r="AQ111" s="4">
        <v>9.4170403587443907</v>
      </c>
      <c r="AR111" s="4">
        <v>17.937219730941699</v>
      </c>
      <c r="AS111" s="4">
        <v>15.695067264574</v>
      </c>
      <c r="AT111" s="4">
        <v>24.215246636771301</v>
      </c>
      <c r="AU111" s="4">
        <v>8.9686098654708495</v>
      </c>
      <c r="AV111" s="4">
        <v>16.143497757847499</v>
      </c>
      <c r="AW111" s="4">
        <v>15.2466367713004</v>
      </c>
      <c r="AX111" s="4">
        <v>6.2780269058296003</v>
      </c>
      <c r="AY111" s="4">
        <v>13.901345291479799</v>
      </c>
      <c r="AZ111" s="4">
        <v>20.627802690583</v>
      </c>
      <c r="BA111" s="4">
        <v>20.627802690583</v>
      </c>
      <c r="BB111" s="38">
        <v>223</v>
      </c>
    </row>
    <row r="112" spans="1:54" x14ac:dyDescent="0.3">
      <c r="A112" s="31" t="s">
        <v>12</v>
      </c>
      <c r="B112" s="5" t="s">
        <v>8</v>
      </c>
      <c r="C112" s="5" t="s">
        <v>6</v>
      </c>
      <c r="D112" s="9">
        <v>97.686363636363595</v>
      </c>
      <c r="E112" s="8">
        <v>60.648289686998098</v>
      </c>
      <c r="F112" s="8">
        <v>10.6060606060606</v>
      </c>
      <c r="G112" s="3">
        <v>0</v>
      </c>
      <c r="H112" s="4">
        <v>6.0606060606060597</v>
      </c>
      <c r="I112" s="4">
        <v>4.5454545454545503</v>
      </c>
      <c r="J112" s="4">
        <v>0</v>
      </c>
      <c r="K112" s="4">
        <v>3.0303030303030298</v>
      </c>
      <c r="L112" s="4">
        <v>3.0303030303030298</v>
      </c>
      <c r="M112" s="4">
        <v>1.51515151515152</v>
      </c>
      <c r="N112" s="4">
        <v>3.0303030303030298</v>
      </c>
      <c r="O112" s="4">
        <v>1.51515151515152</v>
      </c>
      <c r="P112" s="4">
        <v>0</v>
      </c>
      <c r="Q112" s="4">
        <v>0</v>
      </c>
      <c r="R112" s="4">
        <v>1.51515151515152</v>
      </c>
      <c r="S112" s="4">
        <v>3.0303030303030298</v>
      </c>
      <c r="T112" s="4">
        <v>3.0303030303030298</v>
      </c>
      <c r="U112" s="4">
        <v>1.51515151515152</v>
      </c>
      <c r="V112" s="4">
        <v>3.0303030303030298</v>
      </c>
      <c r="W112" s="4">
        <v>3.0303030303030298</v>
      </c>
      <c r="X112" s="4">
        <v>1.51515151515152</v>
      </c>
      <c r="Y112" s="4">
        <v>1.51515151515152</v>
      </c>
      <c r="Z112" s="4">
        <v>1.51515151515152</v>
      </c>
      <c r="AA112" s="4">
        <v>3.0303030303030298</v>
      </c>
      <c r="AB112" s="4">
        <v>1.51515151515152</v>
      </c>
      <c r="AC112" s="4">
        <v>12.1212121212121</v>
      </c>
      <c r="AD112" s="4">
        <v>3.0303030303030298</v>
      </c>
      <c r="AE112" s="4">
        <v>0</v>
      </c>
      <c r="AF112" s="4">
        <v>3.0303030303030298</v>
      </c>
      <c r="AG112" s="4">
        <v>6.0606060606060597</v>
      </c>
      <c r="AH112" s="4">
        <v>13.636363636363599</v>
      </c>
      <c r="AI112" s="4">
        <v>9.0909090909090899</v>
      </c>
      <c r="AJ112" s="4">
        <v>15.1515151515152</v>
      </c>
      <c r="AK112" s="4">
        <v>18.181818181818201</v>
      </c>
      <c r="AL112" s="4">
        <v>12.1212121212121</v>
      </c>
      <c r="AM112" s="4">
        <v>22.727272727272702</v>
      </c>
      <c r="AN112" s="4">
        <v>30.303030303030301</v>
      </c>
      <c r="AO112" s="4">
        <v>15.1515151515152</v>
      </c>
      <c r="AP112" s="4">
        <v>13.636363636363599</v>
      </c>
      <c r="AQ112" s="4">
        <v>7.5757575757575797</v>
      </c>
      <c r="AR112" s="4">
        <v>16.6666666666667</v>
      </c>
      <c r="AS112" s="4">
        <v>9.0909090909090899</v>
      </c>
      <c r="AT112" s="4">
        <v>16.6666666666667</v>
      </c>
      <c r="AU112" s="4">
        <v>6.0606060606060597</v>
      </c>
      <c r="AV112" s="4">
        <v>25.7575757575758</v>
      </c>
      <c r="AW112" s="4">
        <v>9.0909090909090899</v>
      </c>
      <c r="AX112" s="4">
        <v>9.0909090909090899</v>
      </c>
      <c r="AY112" s="4">
        <v>19.696969696969699</v>
      </c>
      <c r="AZ112" s="4">
        <v>24.2424242424242</v>
      </c>
      <c r="BA112" s="4">
        <v>18.181818181818201</v>
      </c>
      <c r="BB112" s="38">
        <v>66</v>
      </c>
    </row>
    <row r="113" spans="1:54" x14ac:dyDescent="0.3">
      <c r="A113" s="31" t="s">
        <v>12</v>
      </c>
      <c r="B113" s="5" t="s">
        <v>8</v>
      </c>
      <c r="C113" s="5" t="s">
        <v>7</v>
      </c>
      <c r="D113" s="9">
        <v>99.242105263157896</v>
      </c>
      <c r="E113" s="8">
        <v>77.794075151356907</v>
      </c>
      <c r="F113" s="8">
        <v>16.6666666666667</v>
      </c>
      <c r="G113" s="3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11.1111111111111</v>
      </c>
      <c r="AI113" s="4">
        <v>11.1111111111111</v>
      </c>
      <c r="AJ113" s="4">
        <v>11.1111111111111</v>
      </c>
      <c r="AK113" s="4">
        <v>5.5555555555555598</v>
      </c>
      <c r="AL113" s="4">
        <v>16.6666666666667</v>
      </c>
      <c r="AM113" s="4">
        <v>16.6666666666667</v>
      </c>
      <c r="AN113" s="4">
        <v>22.2222222222222</v>
      </c>
      <c r="AO113" s="4">
        <v>16.6666666666667</v>
      </c>
      <c r="AP113" s="4">
        <v>16.6666666666667</v>
      </c>
      <c r="AQ113" s="4">
        <v>22.2222222222222</v>
      </c>
      <c r="AR113" s="4">
        <v>5.5555555555555598</v>
      </c>
      <c r="AS113" s="4">
        <v>11.1111111111111</v>
      </c>
      <c r="AT113" s="4">
        <v>22.2222222222222</v>
      </c>
      <c r="AU113" s="4">
        <v>16.6666666666667</v>
      </c>
      <c r="AV113" s="4">
        <v>22.2222222222222</v>
      </c>
      <c r="AW113" s="4">
        <v>5.5555555555555598</v>
      </c>
      <c r="AX113" s="4">
        <v>11.1111111111111</v>
      </c>
      <c r="AY113" s="4">
        <v>22.2222222222222</v>
      </c>
      <c r="AZ113" s="4">
        <v>11.1111111111111</v>
      </c>
      <c r="BA113" s="4">
        <v>11.1111111111111</v>
      </c>
      <c r="BB113" s="38">
        <v>19</v>
      </c>
    </row>
    <row r="114" spans="1:54" x14ac:dyDescent="0.3">
      <c r="A114" s="31" t="s">
        <v>12</v>
      </c>
      <c r="B114" s="5" t="s">
        <v>9</v>
      </c>
      <c r="C114" s="5" t="s">
        <v>168</v>
      </c>
      <c r="D114" s="9">
        <v>77.601467251305905</v>
      </c>
      <c r="E114" s="8">
        <v>68.252264627589796</v>
      </c>
      <c r="F114" s="8">
        <v>19.511229649895199</v>
      </c>
      <c r="G114" s="3">
        <v>2.1703367425955302</v>
      </c>
      <c r="H114" s="4">
        <v>8.5148869620909995</v>
      </c>
      <c r="I114" s="4">
        <v>5.6771608575280901</v>
      </c>
      <c r="J114" s="4">
        <v>2.4826817552764902</v>
      </c>
      <c r="K114" s="4">
        <v>3.1396017918785399</v>
      </c>
      <c r="L114" s="4">
        <v>3.2193702966323698</v>
      </c>
      <c r="M114" s="4">
        <v>3.1512407308449699</v>
      </c>
      <c r="N114" s="4">
        <v>5.5400162141621401</v>
      </c>
      <c r="O114" s="4">
        <v>5.2988971809964598</v>
      </c>
      <c r="P114" s="4">
        <v>4.2009681958448803</v>
      </c>
      <c r="Q114" s="4">
        <v>2.3692584096723199</v>
      </c>
      <c r="R114" s="4">
        <v>3.2361384833284399</v>
      </c>
      <c r="S114" s="4">
        <v>5.4271805235728197</v>
      </c>
      <c r="T114" s="4">
        <v>4.0542404574839201</v>
      </c>
      <c r="U114" s="4">
        <v>3.33600564478269</v>
      </c>
      <c r="V114" s="4">
        <v>5.7481863601385497</v>
      </c>
      <c r="W114" s="4">
        <v>6.2457000256033401</v>
      </c>
      <c r="X114" s="4">
        <v>1.7998685433509101</v>
      </c>
      <c r="Y114" s="4">
        <v>6.9663330569741699</v>
      </c>
      <c r="Z114" s="4">
        <v>3.7338767057568698</v>
      </c>
      <c r="AA114" s="4">
        <v>5.2593046904885803</v>
      </c>
      <c r="AB114" s="4">
        <v>1.6167770090831</v>
      </c>
      <c r="AC114" s="4">
        <v>13.6037279359042</v>
      </c>
      <c r="AD114" s="4">
        <v>3.7394017313821499</v>
      </c>
      <c r="AE114" s="4">
        <v>3.1692771489409699</v>
      </c>
      <c r="AF114" s="4">
        <v>6.91927604590364</v>
      </c>
      <c r="AG114" s="4">
        <v>6.43849705831735</v>
      </c>
      <c r="AH114" s="4">
        <v>25.319973638455799</v>
      </c>
      <c r="AI114" s="4">
        <v>11.977792158680799</v>
      </c>
      <c r="AJ114" s="4">
        <v>17.1711319767318</v>
      </c>
      <c r="AK114" s="4">
        <v>27.2248001304065</v>
      </c>
      <c r="AL114" s="4">
        <v>19.028167512325901</v>
      </c>
      <c r="AM114" s="4">
        <v>21.371781755390298</v>
      </c>
      <c r="AN114" s="4">
        <v>29.782475788441101</v>
      </c>
      <c r="AO114" s="4">
        <v>17.295299268367401</v>
      </c>
      <c r="AP114" s="4">
        <v>24.436997579501099</v>
      </c>
      <c r="AQ114" s="4">
        <v>9.6989001952973393</v>
      </c>
      <c r="AR114" s="4">
        <v>24.633886210552198</v>
      </c>
      <c r="AS114" s="4">
        <v>14.066963289285001</v>
      </c>
      <c r="AT114" s="4">
        <v>14.7851013438218</v>
      </c>
      <c r="AU114" s="4">
        <v>18.6843472558086</v>
      </c>
      <c r="AV114" s="4">
        <v>19.689219493153601</v>
      </c>
      <c r="AW114" s="4">
        <v>22.113733190877099</v>
      </c>
      <c r="AX114" s="4">
        <v>8.7257019321998506</v>
      </c>
      <c r="AY114" s="4">
        <v>16.923317282807599</v>
      </c>
      <c r="AZ114" s="4">
        <v>23.727552213436599</v>
      </c>
      <c r="BA114" s="4">
        <v>30.516067151635401</v>
      </c>
      <c r="BB114" s="38">
        <v>3305</v>
      </c>
    </row>
    <row r="115" spans="1:54" x14ac:dyDescent="0.3">
      <c r="A115" s="31" t="s">
        <v>12</v>
      </c>
      <c r="B115" s="5" t="s">
        <v>9</v>
      </c>
      <c r="C115" s="5" t="s">
        <v>1</v>
      </c>
      <c r="D115" s="9">
        <v>60.2222222222222</v>
      </c>
      <c r="E115" s="8">
        <v>66.644519126325093</v>
      </c>
      <c r="F115" s="8">
        <v>25.7623554153523</v>
      </c>
      <c r="G115" s="3">
        <v>2.6288117770767601</v>
      </c>
      <c r="H115" s="4">
        <v>10.620399579390099</v>
      </c>
      <c r="I115" s="4">
        <v>7.6761303890641397</v>
      </c>
      <c r="J115" s="4">
        <v>3.47003154574133</v>
      </c>
      <c r="K115" s="4">
        <v>3.7854889589905398</v>
      </c>
      <c r="L115" s="4">
        <v>4.5215562565720298</v>
      </c>
      <c r="M115" s="4">
        <v>5.5730809674027304</v>
      </c>
      <c r="N115" s="4">
        <v>8.6225026288117803</v>
      </c>
      <c r="O115" s="4">
        <v>7.6761303890641397</v>
      </c>
      <c r="P115" s="4">
        <v>6.9400630914826502</v>
      </c>
      <c r="Q115" s="4">
        <v>3.68033648790747</v>
      </c>
      <c r="R115" s="4">
        <v>4.83701366982124</v>
      </c>
      <c r="S115" s="4">
        <v>9.7791798107255499</v>
      </c>
      <c r="T115" s="4">
        <v>6.3091482649842296</v>
      </c>
      <c r="U115" s="4">
        <v>4.9421661409043098</v>
      </c>
      <c r="V115" s="4">
        <v>9.3585699263932707</v>
      </c>
      <c r="W115" s="4">
        <v>10.620399579390099</v>
      </c>
      <c r="X115" s="4">
        <v>2.7339642481598299</v>
      </c>
      <c r="Y115" s="4">
        <v>10.0946372239748</v>
      </c>
      <c r="Z115" s="4">
        <v>6.0988433228180901</v>
      </c>
      <c r="AA115" s="4">
        <v>6.5194532071503701</v>
      </c>
      <c r="AB115" s="4">
        <v>2.1030494216614102</v>
      </c>
      <c r="AC115" s="4">
        <v>19.137749737118799</v>
      </c>
      <c r="AD115" s="4">
        <v>6.4143007360673003</v>
      </c>
      <c r="AE115" s="4">
        <v>5.2576235541535201</v>
      </c>
      <c r="AF115" s="4">
        <v>10.0946372239748</v>
      </c>
      <c r="AG115" s="4">
        <v>12.4079915878023</v>
      </c>
      <c r="AH115" s="4">
        <v>35.226077812828599</v>
      </c>
      <c r="AI115" s="4">
        <v>11.3564668769716</v>
      </c>
      <c r="AJ115" s="4">
        <v>19.242902208201901</v>
      </c>
      <c r="AK115" s="4">
        <v>33.3333333333333</v>
      </c>
      <c r="AL115" s="4">
        <v>25.341745531019999</v>
      </c>
      <c r="AM115" s="4">
        <v>20.715036803364899</v>
      </c>
      <c r="AN115" s="4">
        <v>33.123028391167203</v>
      </c>
      <c r="AO115" s="4">
        <v>17.770767613038899</v>
      </c>
      <c r="AP115" s="4">
        <v>30.494216614090401</v>
      </c>
      <c r="AQ115" s="4">
        <v>12.0925341745531</v>
      </c>
      <c r="AR115" s="4">
        <v>31.9663512092534</v>
      </c>
      <c r="AS115" s="4">
        <v>11.2513144058885</v>
      </c>
      <c r="AT115" s="4">
        <v>11.0410094637224</v>
      </c>
      <c r="AU115" s="4">
        <v>26.393270241850701</v>
      </c>
      <c r="AV115" s="4">
        <v>19.5583596214511</v>
      </c>
      <c r="AW115" s="4">
        <v>31.230283911671901</v>
      </c>
      <c r="AX115" s="4">
        <v>10.304942166140901</v>
      </c>
      <c r="AY115" s="4">
        <v>16.193480546792799</v>
      </c>
      <c r="AZ115" s="4">
        <v>27.234490010515199</v>
      </c>
      <c r="BA115" s="4">
        <v>45.425867507886402</v>
      </c>
      <c r="BB115" s="38">
        <v>954</v>
      </c>
    </row>
    <row r="116" spans="1:54" x14ac:dyDescent="0.3">
      <c r="A116" s="31" t="s">
        <v>12</v>
      </c>
      <c r="B116" s="5" t="s">
        <v>9</v>
      </c>
      <c r="C116" s="5" t="s">
        <v>2</v>
      </c>
      <c r="D116" s="9">
        <v>78.0566277836691</v>
      </c>
      <c r="E116" s="8">
        <v>68.091940125537803</v>
      </c>
      <c r="F116" s="8">
        <v>18.895966029724001</v>
      </c>
      <c r="G116" s="3">
        <v>2.4416135881104002</v>
      </c>
      <c r="H116" s="4">
        <v>9.6602972399150708</v>
      </c>
      <c r="I116" s="4">
        <v>7.0063694267515899</v>
      </c>
      <c r="J116" s="4">
        <v>2.12314225053079</v>
      </c>
      <c r="K116" s="4">
        <v>3.0785562632696402</v>
      </c>
      <c r="L116" s="4">
        <v>3.3970276008492601</v>
      </c>
      <c r="M116" s="4">
        <v>3.1847133757961799</v>
      </c>
      <c r="N116" s="4">
        <v>4.9893842887473498</v>
      </c>
      <c r="O116" s="4">
        <v>5.0955414012738904</v>
      </c>
      <c r="P116" s="4">
        <v>3.8216560509554101</v>
      </c>
      <c r="Q116" s="4">
        <v>2.33545647558386</v>
      </c>
      <c r="R116" s="4">
        <v>2.9723991507431</v>
      </c>
      <c r="S116" s="4">
        <v>5.3078556263269601</v>
      </c>
      <c r="T116" s="4">
        <v>4.5647558386411902</v>
      </c>
      <c r="U116" s="4">
        <v>3.29087048832272</v>
      </c>
      <c r="V116" s="4">
        <v>6.4755838641189003</v>
      </c>
      <c r="W116" s="4">
        <v>6.9002123142250502</v>
      </c>
      <c r="X116" s="4">
        <v>1.80467091295117</v>
      </c>
      <c r="Y116" s="4">
        <v>7.7494692144373696</v>
      </c>
      <c r="Z116" s="4">
        <v>3.1847133757961799</v>
      </c>
      <c r="AA116" s="4">
        <v>5.62632696390658</v>
      </c>
      <c r="AB116" s="4">
        <v>1.2738853503184699</v>
      </c>
      <c r="AC116" s="4">
        <v>14.968152866242001</v>
      </c>
      <c r="AD116" s="4">
        <v>3.5031847133757998</v>
      </c>
      <c r="AE116" s="4">
        <v>2.9723991507431</v>
      </c>
      <c r="AF116" s="4">
        <v>7.1125265392781296</v>
      </c>
      <c r="AG116" s="4">
        <v>4.6709129511677299</v>
      </c>
      <c r="AH116" s="4">
        <v>27.9193205944798</v>
      </c>
      <c r="AI116" s="4">
        <v>10.4033970276008</v>
      </c>
      <c r="AJ116" s="4">
        <v>18.046709129511701</v>
      </c>
      <c r="AK116" s="4">
        <v>28.025477707006399</v>
      </c>
      <c r="AL116" s="4">
        <v>19.8513800424628</v>
      </c>
      <c r="AM116" s="4">
        <v>22.611464968152902</v>
      </c>
      <c r="AN116" s="4">
        <v>31.316348195329098</v>
      </c>
      <c r="AO116" s="4">
        <v>19.8513800424628</v>
      </c>
      <c r="AP116" s="4">
        <v>26.1146496815287</v>
      </c>
      <c r="AQ116" s="4">
        <v>8.0679405520169905</v>
      </c>
      <c r="AR116" s="4">
        <v>25.690021231422499</v>
      </c>
      <c r="AS116" s="4">
        <v>13.1634819532909</v>
      </c>
      <c r="AT116" s="4">
        <v>14.012738853503199</v>
      </c>
      <c r="AU116" s="4">
        <v>20.169851380042498</v>
      </c>
      <c r="AV116" s="4">
        <v>19.0021231422505</v>
      </c>
      <c r="AW116" s="4">
        <v>22.611464968152902</v>
      </c>
      <c r="AX116" s="4">
        <v>8.0679405520169905</v>
      </c>
      <c r="AY116" s="4">
        <v>17.834394904458598</v>
      </c>
      <c r="AZ116" s="4">
        <v>25.265392781316301</v>
      </c>
      <c r="BA116" s="4">
        <v>30.467091295116798</v>
      </c>
      <c r="BB116" s="38">
        <v>943</v>
      </c>
    </row>
    <row r="117" spans="1:54" x14ac:dyDescent="0.3">
      <c r="A117" s="31" t="s">
        <v>12</v>
      </c>
      <c r="B117" s="5" t="s">
        <v>9</v>
      </c>
      <c r="C117" s="5" t="s">
        <v>3</v>
      </c>
      <c r="D117" s="9">
        <v>84.917041800643105</v>
      </c>
      <c r="E117" s="8">
        <v>65.574481252672001</v>
      </c>
      <c r="F117" s="8">
        <v>16.747181964573301</v>
      </c>
      <c r="G117" s="3">
        <v>2.0933977455716599</v>
      </c>
      <c r="H117" s="4">
        <v>9.8228663446054707</v>
      </c>
      <c r="I117" s="4">
        <v>4.5088566827697303</v>
      </c>
      <c r="J117" s="4">
        <v>2.0933977455716599</v>
      </c>
      <c r="K117" s="4">
        <v>3.5426731078904998</v>
      </c>
      <c r="L117" s="4">
        <v>2.7375201288244799</v>
      </c>
      <c r="M117" s="4">
        <v>1.93236714975845</v>
      </c>
      <c r="N117" s="4">
        <v>5.3140096618357502</v>
      </c>
      <c r="O117" s="4">
        <v>4.9919484702093397</v>
      </c>
      <c r="P117" s="4">
        <v>3.0595813204508899</v>
      </c>
      <c r="Q117" s="4">
        <v>1.61030595813205</v>
      </c>
      <c r="R117" s="4">
        <v>1.93236714975845</v>
      </c>
      <c r="S117" s="4">
        <v>3.3816425120772902</v>
      </c>
      <c r="T117" s="4">
        <v>2.7375201288244799</v>
      </c>
      <c r="U117" s="4">
        <v>2.7375201288244799</v>
      </c>
      <c r="V117" s="4">
        <v>4.9919484702093397</v>
      </c>
      <c r="W117" s="4">
        <v>4.0257648953301102</v>
      </c>
      <c r="X117" s="4">
        <v>1.1272141706924299</v>
      </c>
      <c r="Y117" s="4">
        <v>6.1191626409017701</v>
      </c>
      <c r="Z117" s="4">
        <v>2.8985507246376798</v>
      </c>
      <c r="AA117" s="4">
        <v>6.6022544283413804</v>
      </c>
      <c r="AB117" s="4">
        <v>1.4492753623188399</v>
      </c>
      <c r="AC117" s="4">
        <v>12.399355877616699</v>
      </c>
      <c r="AD117" s="4">
        <v>2.2544283413848598</v>
      </c>
      <c r="AE117" s="4">
        <v>1.7713365539452499</v>
      </c>
      <c r="AF117" s="4">
        <v>5.9581320450885702</v>
      </c>
      <c r="AG117" s="4">
        <v>4.0257648953301102</v>
      </c>
      <c r="AH117" s="4">
        <v>18.3574879227053</v>
      </c>
      <c r="AI117" s="4">
        <v>11.7552334943639</v>
      </c>
      <c r="AJ117" s="4">
        <v>14.492753623188401</v>
      </c>
      <c r="AK117" s="4">
        <v>24.6376811594203</v>
      </c>
      <c r="AL117" s="4">
        <v>15.6199677938808</v>
      </c>
      <c r="AM117" s="4">
        <v>21.256038647343001</v>
      </c>
      <c r="AN117" s="4">
        <v>30.273752012882401</v>
      </c>
      <c r="AO117" s="4">
        <v>18.196457326892101</v>
      </c>
      <c r="AP117" s="4">
        <v>23.188405797101399</v>
      </c>
      <c r="AQ117" s="4">
        <v>7.8904991948470196</v>
      </c>
      <c r="AR117" s="4">
        <v>21.417069243156199</v>
      </c>
      <c r="AS117" s="4">
        <v>17.0692431561997</v>
      </c>
      <c r="AT117" s="4">
        <v>13.5265700483092</v>
      </c>
      <c r="AU117" s="4">
        <v>13.365539452496</v>
      </c>
      <c r="AV117" s="4">
        <v>18.840579710144901</v>
      </c>
      <c r="AW117" s="4">
        <v>16.425120772946901</v>
      </c>
      <c r="AX117" s="4">
        <v>5.7971014492753596</v>
      </c>
      <c r="AY117" s="4">
        <v>17.3913043478261</v>
      </c>
      <c r="AZ117" s="4">
        <v>22.866344605475</v>
      </c>
      <c r="BA117" s="4">
        <v>24.476650563607102</v>
      </c>
      <c r="BB117" s="38">
        <v>622</v>
      </c>
    </row>
    <row r="118" spans="1:54" x14ac:dyDescent="0.3">
      <c r="A118" s="31" t="s">
        <v>12</v>
      </c>
      <c r="B118" s="5" t="s">
        <v>9</v>
      </c>
      <c r="C118" s="5" t="s">
        <v>4</v>
      </c>
      <c r="D118" s="9">
        <v>91.025000000000006</v>
      </c>
      <c r="E118" s="8">
        <v>69.7354153901058</v>
      </c>
      <c r="F118" s="8">
        <v>16.842105263157901</v>
      </c>
      <c r="G118" s="3">
        <v>0.78947368421052599</v>
      </c>
      <c r="H118" s="4">
        <v>3.9473684210526301</v>
      </c>
      <c r="I118" s="4">
        <v>3.42105263157895</v>
      </c>
      <c r="J118" s="4">
        <v>2.1052631578947398</v>
      </c>
      <c r="K118" s="4">
        <v>2.6315789473684199</v>
      </c>
      <c r="L118" s="4">
        <v>2.1052631578947398</v>
      </c>
      <c r="M118" s="4">
        <v>1.84210526315789</v>
      </c>
      <c r="N118" s="4">
        <v>2.1052631578947398</v>
      </c>
      <c r="O118" s="4">
        <v>3.42105263157895</v>
      </c>
      <c r="P118" s="4">
        <v>2.6315789473684199</v>
      </c>
      <c r="Q118" s="4">
        <v>1.57894736842105</v>
      </c>
      <c r="R118" s="4">
        <v>2.6315789473684199</v>
      </c>
      <c r="S118" s="4">
        <v>2.6315789473684199</v>
      </c>
      <c r="T118" s="4">
        <v>2.3684210526315801</v>
      </c>
      <c r="U118" s="4">
        <v>2.1052631578947398</v>
      </c>
      <c r="V118" s="4">
        <v>1.57894736842105</v>
      </c>
      <c r="W118" s="4">
        <v>2.1052631578947398</v>
      </c>
      <c r="X118" s="4">
        <v>1.57894736842105</v>
      </c>
      <c r="Y118" s="4">
        <v>3.6842105263157898</v>
      </c>
      <c r="Z118" s="4">
        <v>2.1052631578947398</v>
      </c>
      <c r="AA118" s="4">
        <v>2.3684210526315801</v>
      </c>
      <c r="AB118" s="4">
        <v>1.57894736842105</v>
      </c>
      <c r="AC118" s="4">
        <v>8.6842105263157894</v>
      </c>
      <c r="AD118" s="4">
        <v>1.84210526315789</v>
      </c>
      <c r="AE118" s="4">
        <v>2.3684210526315801</v>
      </c>
      <c r="AF118" s="4">
        <v>4.7368421052631602</v>
      </c>
      <c r="AG118" s="4">
        <v>3.6842105263157898</v>
      </c>
      <c r="AH118" s="4">
        <v>18.157894736842099</v>
      </c>
      <c r="AI118" s="4">
        <v>14.473684210526301</v>
      </c>
      <c r="AJ118" s="4">
        <v>17.6315789473684</v>
      </c>
      <c r="AK118" s="4">
        <v>22.3684210526316</v>
      </c>
      <c r="AL118" s="4">
        <v>15</v>
      </c>
      <c r="AM118" s="4">
        <v>23.684210526315798</v>
      </c>
      <c r="AN118" s="4">
        <v>24.473684210526301</v>
      </c>
      <c r="AO118" s="4">
        <v>12.894736842105299</v>
      </c>
      <c r="AP118" s="4">
        <v>17.105263157894701</v>
      </c>
      <c r="AQ118" s="4">
        <v>10.2631578947368</v>
      </c>
      <c r="AR118" s="4">
        <v>19.473684210526301</v>
      </c>
      <c r="AS118" s="4">
        <v>16.315789473684202</v>
      </c>
      <c r="AT118" s="4">
        <v>19.473684210526301</v>
      </c>
      <c r="AU118" s="4">
        <v>12.3684210526316</v>
      </c>
      <c r="AV118" s="4">
        <v>20.789473684210499</v>
      </c>
      <c r="AW118" s="4">
        <v>15.789473684210501</v>
      </c>
      <c r="AX118" s="4">
        <v>8.6842105263157894</v>
      </c>
      <c r="AY118" s="4">
        <v>15</v>
      </c>
      <c r="AZ118" s="4">
        <v>18.421052631578899</v>
      </c>
      <c r="BA118" s="4">
        <v>19.210526315789501</v>
      </c>
      <c r="BB118" s="38">
        <v>380</v>
      </c>
    </row>
    <row r="119" spans="1:54" x14ac:dyDescent="0.3">
      <c r="A119" s="31" t="s">
        <v>12</v>
      </c>
      <c r="B119" s="5" t="s">
        <v>9</v>
      </c>
      <c r="C119" s="5" t="s">
        <v>5</v>
      </c>
      <c r="D119" s="9">
        <v>96.800687285223404</v>
      </c>
      <c r="E119" s="8">
        <v>65.177566477583397</v>
      </c>
      <c r="F119" s="8">
        <v>12.714776632302399</v>
      </c>
      <c r="G119" s="3">
        <v>1.0309278350515501</v>
      </c>
      <c r="H119" s="4">
        <v>3.7800687285223402</v>
      </c>
      <c r="I119" s="4">
        <v>1.7182130584192401</v>
      </c>
      <c r="J119" s="4">
        <v>2.0618556701030899</v>
      </c>
      <c r="K119" s="4">
        <v>1.7182130584192401</v>
      </c>
      <c r="L119" s="4">
        <v>1.3745704467354001</v>
      </c>
      <c r="M119" s="4">
        <v>0.68728522336769804</v>
      </c>
      <c r="N119" s="4">
        <v>3.43642611683849</v>
      </c>
      <c r="O119" s="4">
        <v>1.7182130584192401</v>
      </c>
      <c r="P119" s="4">
        <v>1.3745704467354001</v>
      </c>
      <c r="Q119" s="4">
        <v>1.0309278350515501</v>
      </c>
      <c r="R119" s="4">
        <v>1.7182130584192401</v>
      </c>
      <c r="S119" s="4">
        <v>1.0309278350515501</v>
      </c>
      <c r="T119" s="4">
        <v>1.7182130584192401</v>
      </c>
      <c r="U119" s="4">
        <v>1.3745704467354001</v>
      </c>
      <c r="V119" s="4">
        <v>1.0309278350515501</v>
      </c>
      <c r="W119" s="4">
        <v>1.0309278350515501</v>
      </c>
      <c r="X119" s="4">
        <v>1.0309278350515501</v>
      </c>
      <c r="Y119" s="4">
        <v>1.7182130584192401</v>
      </c>
      <c r="Z119" s="4">
        <v>2.4054982817869401</v>
      </c>
      <c r="AA119" s="4">
        <v>2.0618556701030899</v>
      </c>
      <c r="AB119" s="4">
        <v>1.3745704467354001</v>
      </c>
      <c r="AC119" s="4">
        <v>4.46735395189003</v>
      </c>
      <c r="AD119" s="4">
        <v>1.3745704467354001</v>
      </c>
      <c r="AE119" s="4">
        <v>1.7182130584192401</v>
      </c>
      <c r="AF119" s="4">
        <v>3.0927835051546402</v>
      </c>
      <c r="AG119" s="4">
        <v>2.7491408934707899</v>
      </c>
      <c r="AH119" s="4">
        <v>13.4020618556701</v>
      </c>
      <c r="AI119" s="4">
        <v>12.3711340206186</v>
      </c>
      <c r="AJ119" s="4">
        <v>13.0584192439863</v>
      </c>
      <c r="AK119" s="4">
        <v>16.838487972508599</v>
      </c>
      <c r="AL119" s="4">
        <v>12.027491408934701</v>
      </c>
      <c r="AM119" s="4">
        <v>17.869415807560099</v>
      </c>
      <c r="AN119" s="4">
        <v>23.7113402061856</v>
      </c>
      <c r="AO119" s="4">
        <v>12.714776632302399</v>
      </c>
      <c r="AP119" s="4">
        <v>14.0893470790378</v>
      </c>
      <c r="AQ119" s="4">
        <v>12.3711340206186</v>
      </c>
      <c r="AR119" s="4">
        <v>15.807560137456999</v>
      </c>
      <c r="AS119" s="4">
        <v>18.556701030927801</v>
      </c>
      <c r="AT119" s="4">
        <v>18.213058419244</v>
      </c>
      <c r="AU119" s="4">
        <v>10.3092783505155</v>
      </c>
      <c r="AV119" s="4">
        <v>20.618556701030901</v>
      </c>
      <c r="AW119" s="4">
        <v>14.4329896907216</v>
      </c>
      <c r="AX119" s="4">
        <v>10.6529209621993</v>
      </c>
      <c r="AY119" s="4">
        <v>14.0893470790378</v>
      </c>
      <c r="AZ119" s="4">
        <v>17.525773195876301</v>
      </c>
      <c r="BA119" s="4">
        <v>12.714776632302399</v>
      </c>
      <c r="BB119" s="38">
        <v>291</v>
      </c>
    </row>
    <row r="120" spans="1:54" x14ac:dyDescent="0.3">
      <c r="A120" s="31" t="s">
        <v>12</v>
      </c>
      <c r="B120" s="5" t="s">
        <v>9</v>
      </c>
      <c r="C120" s="5" t="s">
        <v>6</v>
      </c>
      <c r="D120" s="9">
        <v>84.051456310679598</v>
      </c>
      <c r="E120" s="8">
        <v>68.348075211473699</v>
      </c>
      <c r="F120" s="8">
        <v>14.5631067961165</v>
      </c>
      <c r="G120" s="3">
        <v>1.94174757281553</v>
      </c>
      <c r="H120" s="4">
        <v>2.9126213592233001</v>
      </c>
      <c r="I120" s="4">
        <v>2.9126213592233001</v>
      </c>
      <c r="J120" s="4">
        <v>0</v>
      </c>
      <c r="K120" s="4">
        <v>1.94174757281553</v>
      </c>
      <c r="L120" s="4">
        <v>0</v>
      </c>
      <c r="M120" s="4">
        <v>0.970873786407767</v>
      </c>
      <c r="N120" s="4">
        <v>4.8543689320388301</v>
      </c>
      <c r="O120" s="4">
        <v>0</v>
      </c>
      <c r="P120" s="4">
        <v>1.94174757281553</v>
      </c>
      <c r="Q120" s="4">
        <v>0</v>
      </c>
      <c r="R120" s="4">
        <v>0.970873786407767</v>
      </c>
      <c r="S120" s="4">
        <v>0.970873786407767</v>
      </c>
      <c r="T120" s="4">
        <v>0.970873786407767</v>
      </c>
      <c r="U120" s="4">
        <v>0.970873786407767</v>
      </c>
      <c r="V120" s="4">
        <v>0.970873786407767</v>
      </c>
      <c r="W120" s="4">
        <v>0</v>
      </c>
      <c r="X120" s="4">
        <v>0.970873786407767</v>
      </c>
      <c r="Y120" s="4">
        <v>1.94174757281553</v>
      </c>
      <c r="Z120" s="4">
        <v>0.970873786407767</v>
      </c>
      <c r="AA120" s="4">
        <v>2.9126213592233001</v>
      </c>
      <c r="AB120" s="4">
        <v>0</v>
      </c>
      <c r="AC120" s="4">
        <v>4.8543689320388301</v>
      </c>
      <c r="AD120" s="4">
        <v>0</v>
      </c>
      <c r="AE120" s="4">
        <v>0</v>
      </c>
      <c r="AF120" s="4">
        <v>2.9126213592233001</v>
      </c>
      <c r="AG120" s="4">
        <v>0.970873786407767</v>
      </c>
      <c r="AH120" s="4">
        <v>15.5339805825243</v>
      </c>
      <c r="AI120" s="4">
        <v>18.446601941747598</v>
      </c>
      <c r="AJ120" s="4">
        <v>15.5339805825243</v>
      </c>
      <c r="AK120" s="4">
        <v>17.475728155339802</v>
      </c>
      <c r="AL120" s="4">
        <v>9.7087378640776691</v>
      </c>
      <c r="AM120" s="4">
        <v>20.3883495145631</v>
      </c>
      <c r="AN120" s="4">
        <v>22.330097087378601</v>
      </c>
      <c r="AO120" s="4">
        <v>14.5631067961165</v>
      </c>
      <c r="AP120" s="4">
        <v>18.446601941747598</v>
      </c>
      <c r="AQ120" s="4">
        <v>9.7087378640776691</v>
      </c>
      <c r="AR120" s="4">
        <v>13.5922330097087</v>
      </c>
      <c r="AS120" s="4">
        <v>8.7378640776699008</v>
      </c>
      <c r="AT120" s="4">
        <v>30.097087378640801</v>
      </c>
      <c r="AU120" s="4">
        <v>11.6504854368932</v>
      </c>
      <c r="AV120" s="4">
        <v>21.3592233009709</v>
      </c>
      <c r="AW120" s="4">
        <v>16.504854368932001</v>
      </c>
      <c r="AX120" s="4">
        <v>14.5631067961165</v>
      </c>
      <c r="AY120" s="4">
        <v>20.3883495145631</v>
      </c>
      <c r="AZ120" s="4">
        <v>18.446601941747598</v>
      </c>
      <c r="BA120" s="4">
        <v>21.3592233009709</v>
      </c>
      <c r="BB120" s="38">
        <v>103</v>
      </c>
    </row>
    <row r="121" spans="1:54" x14ac:dyDescent="0.3">
      <c r="A121" s="31" t="s">
        <v>12</v>
      </c>
      <c r="B121" s="5" t="s">
        <v>9</v>
      </c>
      <c r="C121" s="5" t="s">
        <v>7</v>
      </c>
      <c r="D121" s="9">
        <v>79.174999999999997</v>
      </c>
      <c r="E121" s="8">
        <v>73.975267672869705</v>
      </c>
      <c r="F121" s="8">
        <v>16.6666666666667</v>
      </c>
      <c r="G121" s="3">
        <v>8.3333333333333304</v>
      </c>
      <c r="H121" s="4">
        <v>0</v>
      </c>
      <c r="I121" s="4">
        <v>0</v>
      </c>
      <c r="J121" s="4">
        <v>8.3333333333333304</v>
      </c>
      <c r="K121" s="4">
        <v>0</v>
      </c>
      <c r="L121" s="4">
        <v>8.3333333333333304</v>
      </c>
      <c r="M121" s="4">
        <v>0</v>
      </c>
      <c r="N121" s="4">
        <v>0</v>
      </c>
      <c r="O121" s="4">
        <v>16.6666666666667</v>
      </c>
      <c r="P121" s="4">
        <v>8.3333333333333304</v>
      </c>
      <c r="Q121" s="4">
        <v>8.3333333333333304</v>
      </c>
      <c r="R121" s="4">
        <v>16.6666666666667</v>
      </c>
      <c r="S121" s="4">
        <v>8.3333333333333304</v>
      </c>
      <c r="T121" s="4">
        <v>0</v>
      </c>
      <c r="U121" s="4">
        <v>8.3333333333333304</v>
      </c>
      <c r="V121" s="4">
        <v>0</v>
      </c>
      <c r="W121" s="4">
        <v>16.6666666666667</v>
      </c>
      <c r="X121" s="4">
        <v>0</v>
      </c>
      <c r="Y121" s="4">
        <v>8.3333333333333304</v>
      </c>
      <c r="Z121" s="4">
        <v>8.3333333333333304</v>
      </c>
      <c r="AA121" s="4">
        <v>0</v>
      </c>
      <c r="AB121" s="4">
        <v>8.3333333333333304</v>
      </c>
      <c r="AC121" s="4">
        <v>0</v>
      </c>
      <c r="AD121" s="4">
        <v>16.6666666666667</v>
      </c>
      <c r="AE121" s="4">
        <v>8.3333333333333304</v>
      </c>
      <c r="AF121" s="4">
        <v>0</v>
      </c>
      <c r="AG121" s="4">
        <v>16.6666666666667</v>
      </c>
      <c r="AH121" s="4">
        <v>16.6666666666667</v>
      </c>
      <c r="AI121" s="4">
        <v>25</v>
      </c>
      <c r="AJ121" s="4">
        <v>16.6666666666667</v>
      </c>
      <c r="AK121" s="4">
        <v>50</v>
      </c>
      <c r="AL121" s="4">
        <v>16.6666666666667</v>
      </c>
      <c r="AM121" s="4">
        <v>8.3333333333333304</v>
      </c>
      <c r="AN121" s="4">
        <v>16.6666666666667</v>
      </c>
      <c r="AO121" s="4">
        <v>8.3333333333333304</v>
      </c>
      <c r="AP121" s="4">
        <v>16.6666666666667</v>
      </c>
      <c r="AQ121" s="4">
        <v>0</v>
      </c>
      <c r="AR121" s="4">
        <v>16.6666666666667</v>
      </c>
      <c r="AS121" s="4">
        <v>16.6666666666667</v>
      </c>
      <c r="AT121" s="4">
        <v>33.3333333333333</v>
      </c>
      <c r="AU121" s="4">
        <v>25</v>
      </c>
      <c r="AV121" s="4">
        <v>33.3333333333333</v>
      </c>
      <c r="AW121" s="4">
        <v>16.6666666666667</v>
      </c>
      <c r="AX121" s="4">
        <v>8.3333333333333304</v>
      </c>
      <c r="AY121" s="4">
        <v>33.3333333333333</v>
      </c>
      <c r="AZ121" s="4">
        <v>25</v>
      </c>
      <c r="BA121" s="4">
        <v>33.3333333333333</v>
      </c>
      <c r="BB121" s="38">
        <v>12</v>
      </c>
    </row>
    <row r="122" spans="1:54" x14ac:dyDescent="0.3">
      <c r="A122" s="31" t="s">
        <v>13</v>
      </c>
      <c r="B122" s="5" t="s">
        <v>168</v>
      </c>
      <c r="C122" s="5" t="s">
        <v>168</v>
      </c>
      <c r="D122" s="9">
        <v>72.475950217538397</v>
      </c>
      <c r="E122" s="8">
        <v>71.577865479352496</v>
      </c>
      <c r="F122" s="8">
        <v>22.979572895775298</v>
      </c>
      <c r="G122" s="3">
        <v>2.19822559984663</v>
      </c>
      <c r="H122" s="4">
        <v>7.3644737930137003</v>
      </c>
      <c r="I122" s="4">
        <v>12.154950927997699</v>
      </c>
      <c r="J122" s="4">
        <v>2.3358757748972798</v>
      </c>
      <c r="K122" s="4">
        <v>3.7283108489951502</v>
      </c>
      <c r="L122" s="4">
        <v>5.0038463581837904</v>
      </c>
      <c r="M122" s="4">
        <v>4.0514373548383498</v>
      </c>
      <c r="N122" s="4">
        <v>7.0495063769533601</v>
      </c>
      <c r="O122" s="4">
        <v>9.7788287656053505</v>
      </c>
      <c r="P122" s="4">
        <v>7.1489212716211803</v>
      </c>
      <c r="Q122" s="4">
        <v>3.2441483334119101</v>
      </c>
      <c r="R122" s="4">
        <v>8.0888865305577493</v>
      </c>
      <c r="S122" s="4">
        <v>7.20619341495809</v>
      </c>
      <c r="T122" s="4">
        <v>4.66662192041513</v>
      </c>
      <c r="U122" s="4">
        <v>8.12325804542923</v>
      </c>
      <c r="V122" s="4">
        <v>6.6322905527927896</v>
      </c>
      <c r="W122" s="4">
        <v>6.85878034417152</v>
      </c>
      <c r="X122" s="4">
        <v>1.8398515790868999</v>
      </c>
      <c r="Y122" s="4">
        <v>8.7261741380451294</v>
      </c>
      <c r="Z122" s="4">
        <v>10.666035621218199</v>
      </c>
      <c r="AA122" s="4">
        <v>9.4400333867226394</v>
      </c>
      <c r="AB122" s="4">
        <v>1.4093260228434801</v>
      </c>
      <c r="AC122" s="4">
        <v>16.2423359975685</v>
      </c>
      <c r="AD122" s="4">
        <v>5.0090589498773399</v>
      </c>
      <c r="AE122" s="4">
        <v>2.5541270779754401</v>
      </c>
      <c r="AF122" s="4">
        <v>10.732111115671101</v>
      </c>
      <c r="AG122" s="4">
        <v>12.1814708668875</v>
      </c>
      <c r="AH122" s="4">
        <v>17.134121139847501</v>
      </c>
      <c r="AI122" s="4">
        <v>11.0510597953822</v>
      </c>
      <c r="AJ122" s="4">
        <v>21.0702204235048</v>
      </c>
      <c r="AK122" s="4">
        <v>34.327558124288998</v>
      </c>
      <c r="AL122" s="4">
        <v>17.750125373101199</v>
      </c>
      <c r="AM122" s="4">
        <v>23.712248183091599</v>
      </c>
      <c r="AN122" s="4">
        <v>35.216687162007297</v>
      </c>
      <c r="AO122" s="4">
        <v>29.347381227338602</v>
      </c>
      <c r="AP122" s="4">
        <v>31.2990583451231</v>
      </c>
      <c r="AQ122" s="4">
        <v>9.37881862574846</v>
      </c>
      <c r="AR122" s="4">
        <v>29.761481948459</v>
      </c>
      <c r="AS122" s="4">
        <v>13.1110900917254</v>
      </c>
      <c r="AT122" s="4">
        <v>24.275153047417302</v>
      </c>
      <c r="AU122" s="4">
        <v>14.918757657418899</v>
      </c>
      <c r="AV122" s="4">
        <v>22.722567570432901</v>
      </c>
      <c r="AW122" s="4">
        <v>19.500384684785001</v>
      </c>
      <c r="AX122" s="4">
        <v>13.063281344686599</v>
      </c>
      <c r="AY122" s="4">
        <v>15.9490569709039</v>
      </c>
      <c r="AZ122" s="4">
        <v>23.944415366178401</v>
      </c>
      <c r="BA122" s="4">
        <v>32.0904095182457</v>
      </c>
      <c r="BB122" s="38">
        <v>34456</v>
      </c>
    </row>
    <row r="123" spans="1:54" x14ac:dyDescent="0.3">
      <c r="A123" s="31" t="s">
        <v>13</v>
      </c>
      <c r="B123" s="5" t="s">
        <v>168</v>
      </c>
      <c r="C123" s="5" t="s">
        <v>1</v>
      </c>
      <c r="D123" s="9">
        <v>33.399505034991101</v>
      </c>
      <c r="E123" s="8">
        <v>69.070880817501305</v>
      </c>
      <c r="F123" s="8">
        <v>42.353485890351898</v>
      </c>
      <c r="G123" s="3">
        <v>4.0370729375097101</v>
      </c>
      <c r="H123" s="4">
        <v>10.059729593280201</v>
      </c>
      <c r="I123" s="4">
        <v>19.441304826289301</v>
      </c>
      <c r="J123" s="4">
        <v>4.9212683722000401</v>
      </c>
      <c r="K123" s="4">
        <v>6.6675127302218096</v>
      </c>
      <c r="L123" s="4">
        <v>7.0941078896157501</v>
      </c>
      <c r="M123" s="4">
        <v>8.2093181130901591</v>
      </c>
      <c r="N123" s="4">
        <v>13.546029870223199</v>
      </c>
      <c r="O123" s="4">
        <v>17.232496857610801</v>
      </c>
      <c r="P123" s="4">
        <v>14.0840486570632</v>
      </c>
      <c r="Q123" s="4">
        <v>6.4990422063312199</v>
      </c>
      <c r="R123" s="4">
        <v>15.3516142946069</v>
      </c>
      <c r="S123" s="4">
        <v>15.0385788950134</v>
      </c>
      <c r="T123" s="4">
        <v>8.1395173429189001</v>
      </c>
      <c r="U123" s="4">
        <v>13.8928975887251</v>
      </c>
      <c r="V123" s="4">
        <v>12.373772750304299</v>
      </c>
      <c r="W123" s="4">
        <v>13.126691216107</v>
      </c>
      <c r="X123" s="4">
        <v>3.7539745876414701</v>
      </c>
      <c r="Y123" s="4">
        <v>14.088477959335</v>
      </c>
      <c r="Z123" s="4">
        <v>21.887850055941101</v>
      </c>
      <c r="AA123" s="4">
        <v>18.3693195593555</v>
      </c>
      <c r="AB123" s="4">
        <v>3.2492540866213102</v>
      </c>
      <c r="AC123" s="4">
        <v>26.1880109643146</v>
      </c>
      <c r="AD123" s="4">
        <v>12.547740642643801</v>
      </c>
      <c r="AE123" s="4">
        <v>6.68080063703714</v>
      </c>
      <c r="AF123" s="4">
        <v>16.8353047148535</v>
      </c>
      <c r="AG123" s="4">
        <v>20.395835064239499</v>
      </c>
      <c r="AH123" s="4">
        <v>22.585700720090799</v>
      </c>
      <c r="AI123" s="4">
        <v>15.8141779052636</v>
      </c>
      <c r="AJ123" s="4">
        <v>29.589620465005101</v>
      </c>
      <c r="AK123" s="4">
        <v>45.756697490308298</v>
      </c>
      <c r="AL123" s="4">
        <v>29.722656570721501</v>
      </c>
      <c r="AM123" s="4">
        <v>29.416343643317202</v>
      </c>
      <c r="AN123" s="4">
        <v>46.861447009973297</v>
      </c>
      <c r="AO123" s="4">
        <v>42.317517439089102</v>
      </c>
      <c r="AP123" s="4">
        <v>46.853122438518398</v>
      </c>
      <c r="AQ123" s="4">
        <v>15.664649694200399</v>
      </c>
      <c r="AR123" s="4">
        <v>43.4809159544645</v>
      </c>
      <c r="AS123" s="4">
        <v>16.644687679604001</v>
      </c>
      <c r="AT123" s="4">
        <v>16.934508501661401</v>
      </c>
      <c r="AU123" s="4">
        <v>27.230059181523099</v>
      </c>
      <c r="AV123" s="4">
        <v>23.928721533817701</v>
      </c>
      <c r="AW123" s="4">
        <v>33.225605990574401</v>
      </c>
      <c r="AX123" s="4">
        <v>27.1060387179133</v>
      </c>
      <c r="AY123" s="4">
        <v>18.538858149423302</v>
      </c>
      <c r="AZ123" s="4">
        <v>33.363605431651102</v>
      </c>
      <c r="BA123" s="4">
        <v>50.052963129498501</v>
      </c>
      <c r="BB123" s="38">
        <v>4813</v>
      </c>
    </row>
    <row r="124" spans="1:54" x14ac:dyDescent="0.3">
      <c r="A124" s="31" t="s">
        <v>13</v>
      </c>
      <c r="B124" s="5" t="s">
        <v>168</v>
      </c>
      <c r="C124" s="5" t="s">
        <v>2</v>
      </c>
      <c r="D124" s="9">
        <v>52.177833743121198</v>
      </c>
      <c r="E124" s="8">
        <v>69.7134612362388</v>
      </c>
      <c r="F124" s="8">
        <v>30.7904627970848</v>
      </c>
      <c r="G124" s="3">
        <v>2.8704286678368001</v>
      </c>
      <c r="H124" s="4">
        <v>10.088942711427</v>
      </c>
      <c r="I124" s="4">
        <v>17.027554186303199</v>
      </c>
      <c r="J124" s="4">
        <v>2.4835691578956798</v>
      </c>
      <c r="K124" s="4">
        <v>5.2750767200633097</v>
      </c>
      <c r="L124" s="4">
        <v>7.5608405464083699</v>
      </c>
      <c r="M124" s="4">
        <v>5.8629176930491802</v>
      </c>
      <c r="N124" s="4">
        <v>10.6648563997586</v>
      </c>
      <c r="O124" s="4">
        <v>14.0098168363658</v>
      </c>
      <c r="P124" s="4">
        <v>10.2229303534568</v>
      </c>
      <c r="Q124" s="4">
        <v>5.0520230637876802</v>
      </c>
      <c r="R124" s="4">
        <v>11.862610538961199</v>
      </c>
      <c r="S124" s="4">
        <v>10.501050546093101</v>
      </c>
      <c r="T124" s="4">
        <v>6.1768197396482396</v>
      </c>
      <c r="U124" s="4">
        <v>10.4565175389702</v>
      </c>
      <c r="V124" s="4">
        <v>10.5294750023122</v>
      </c>
      <c r="W124" s="4">
        <v>10.228893995783899</v>
      </c>
      <c r="X124" s="4">
        <v>2.5758113036356201</v>
      </c>
      <c r="Y124" s="4">
        <v>11.9548526847011</v>
      </c>
      <c r="Z124" s="4">
        <v>14.9042024582071</v>
      </c>
      <c r="AA124" s="4">
        <v>14.0277077633472</v>
      </c>
      <c r="AB124" s="4">
        <v>1.8333042508055299</v>
      </c>
      <c r="AC124" s="4">
        <v>23.600373209713801</v>
      </c>
      <c r="AD124" s="4">
        <v>7.2974351492593303</v>
      </c>
      <c r="AE124" s="4">
        <v>3.6308266476482798</v>
      </c>
      <c r="AF124" s="4">
        <v>17.1987174377123</v>
      </c>
      <c r="AG124" s="4">
        <v>15.410334814690801</v>
      </c>
      <c r="AH124" s="4">
        <v>18.584520620550101</v>
      </c>
      <c r="AI124" s="4">
        <v>12.3031428298465</v>
      </c>
      <c r="AJ124" s="4">
        <v>25.452962142917201</v>
      </c>
      <c r="AK124" s="4">
        <v>43.6786590890841</v>
      </c>
      <c r="AL124" s="4">
        <v>23.6256215344388</v>
      </c>
      <c r="AM124" s="4">
        <v>28.510662613066899</v>
      </c>
      <c r="AN124" s="4">
        <v>44.577225977174898</v>
      </c>
      <c r="AO124" s="4">
        <v>37.937413132749398</v>
      </c>
      <c r="AP124" s="4">
        <v>41.175416628129398</v>
      </c>
      <c r="AQ124" s="4">
        <v>10.691498479900099</v>
      </c>
      <c r="AR124" s="4">
        <v>39.351252151145196</v>
      </c>
      <c r="AS124" s="4">
        <v>17.353383517556502</v>
      </c>
      <c r="AT124" s="4">
        <v>24.9661144688314</v>
      </c>
      <c r="AU124" s="4">
        <v>19.066409787064099</v>
      </c>
      <c r="AV124" s="4">
        <v>23.563197600334501</v>
      </c>
      <c r="AW124" s="4">
        <v>24.993145169634001</v>
      </c>
      <c r="AX124" s="4">
        <v>17.006875748488799</v>
      </c>
      <c r="AY124" s="4">
        <v>18.389114179171301</v>
      </c>
      <c r="AZ124" s="4">
        <v>30.4839181482293</v>
      </c>
      <c r="BA124" s="4">
        <v>41.428677116701898</v>
      </c>
      <c r="BB124" s="38">
        <v>3573</v>
      </c>
    </row>
    <row r="125" spans="1:54" x14ac:dyDescent="0.3">
      <c r="A125" s="31" t="s">
        <v>13</v>
      </c>
      <c r="B125" s="5" t="s">
        <v>168</v>
      </c>
      <c r="C125" s="5" t="s">
        <v>3</v>
      </c>
      <c r="D125" s="9">
        <v>69.246087389882703</v>
      </c>
      <c r="E125" s="8">
        <v>70.317594392401602</v>
      </c>
      <c r="F125" s="8">
        <v>23.848076692613802</v>
      </c>
      <c r="G125" s="3">
        <v>1.7828810061260301</v>
      </c>
      <c r="H125" s="4">
        <v>8.0499285575221897</v>
      </c>
      <c r="I125" s="4">
        <v>13.1807890028209</v>
      </c>
      <c r="J125" s="4">
        <v>1.7435733213212801</v>
      </c>
      <c r="K125" s="4">
        <v>3.3084092070306799</v>
      </c>
      <c r="L125" s="4">
        <v>4.5109842789269301</v>
      </c>
      <c r="M125" s="4">
        <v>3.8334743446639901</v>
      </c>
      <c r="N125" s="4">
        <v>5.7345409525415398</v>
      </c>
      <c r="O125" s="4">
        <v>10.258277729953701</v>
      </c>
      <c r="P125" s="4">
        <v>7.1203768553017701</v>
      </c>
      <c r="Q125" s="4">
        <v>2.8380597713192901</v>
      </c>
      <c r="R125" s="4">
        <v>7.6903232623410096</v>
      </c>
      <c r="S125" s="4">
        <v>6.82397891261291</v>
      </c>
      <c r="T125" s="4">
        <v>4.5579959722902696</v>
      </c>
      <c r="U125" s="4">
        <v>7.8921727236286499</v>
      </c>
      <c r="V125" s="4">
        <v>6.4351629124802399</v>
      </c>
      <c r="W125" s="4">
        <v>7.2908851876805203</v>
      </c>
      <c r="X125" s="4">
        <v>1.6933810146514501</v>
      </c>
      <c r="Y125" s="4">
        <v>9.9034583773618596</v>
      </c>
      <c r="Z125" s="4">
        <v>10.684008443596399</v>
      </c>
      <c r="AA125" s="4">
        <v>9.2084100020243405</v>
      </c>
      <c r="AB125" s="4">
        <v>1.2131971464240701</v>
      </c>
      <c r="AC125" s="4">
        <v>15.7933621925023</v>
      </c>
      <c r="AD125" s="4">
        <v>3.36578042758455</v>
      </c>
      <c r="AE125" s="4">
        <v>1.7905850146846201</v>
      </c>
      <c r="AF125" s="4">
        <v>10.9673913404628</v>
      </c>
      <c r="AG125" s="4">
        <v>9.1611357613237292</v>
      </c>
      <c r="AH125" s="4">
        <v>20.062956823258698</v>
      </c>
      <c r="AI125" s="4">
        <v>11.969722280354301</v>
      </c>
      <c r="AJ125" s="4">
        <v>25.089171807303</v>
      </c>
      <c r="AK125" s="4">
        <v>37.652740162384099</v>
      </c>
      <c r="AL125" s="4">
        <v>17.523395373326501</v>
      </c>
      <c r="AM125" s="4">
        <v>27.202154811062201</v>
      </c>
      <c r="AN125" s="4">
        <v>35.277063270880298</v>
      </c>
      <c r="AO125" s="4">
        <v>30.428768035176901</v>
      </c>
      <c r="AP125" s="4">
        <v>32.4921138722001</v>
      </c>
      <c r="AQ125" s="4">
        <v>9.5467711481498991</v>
      </c>
      <c r="AR125" s="4">
        <v>32.606856313307802</v>
      </c>
      <c r="AS125" s="4">
        <v>13.6352053267406</v>
      </c>
      <c r="AT125" s="4">
        <v>27.551400579052899</v>
      </c>
      <c r="AU125" s="4">
        <v>14.597703487152801</v>
      </c>
      <c r="AV125" s="4">
        <v>24.067464594975998</v>
      </c>
      <c r="AW125" s="4">
        <v>19.400299766179199</v>
      </c>
      <c r="AX125" s="4">
        <v>11.962018271795699</v>
      </c>
      <c r="AY125" s="4">
        <v>15.347174971815701</v>
      </c>
      <c r="AZ125" s="4">
        <v>24.9956735152509</v>
      </c>
      <c r="BA125" s="4">
        <v>32.519224198453401</v>
      </c>
      <c r="BB125" s="38">
        <v>4747</v>
      </c>
    </row>
    <row r="126" spans="1:54" x14ac:dyDescent="0.3">
      <c r="A126" s="31" t="s">
        <v>13</v>
      </c>
      <c r="B126" s="5" t="s">
        <v>168</v>
      </c>
      <c r="C126" s="5" t="s">
        <v>4</v>
      </c>
      <c r="D126" s="9">
        <v>83.537017285197905</v>
      </c>
      <c r="E126" s="8">
        <v>68.583051005342398</v>
      </c>
      <c r="F126" s="8">
        <v>16.841495296374799</v>
      </c>
      <c r="G126" s="3">
        <v>1.75504501086882</v>
      </c>
      <c r="H126" s="4">
        <v>6.4160765582036996</v>
      </c>
      <c r="I126" s="4">
        <v>10.5323274275225</v>
      </c>
      <c r="J126" s="4">
        <v>1.6733204721230599</v>
      </c>
      <c r="K126" s="4">
        <v>2.6042725320886602</v>
      </c>
      <c r="L126" s="4">
        <v>4.5856278363850498</v>
      </c>
      <c r="M126" s="4">
        <v>2.7216167738552102</v>
      </c>
      <c r="N126" s="4">
        <v>4.7333740049648299</v>
      </c>
      <c r="O126" s="4">
        <v>7.3098287081995297</v>
      </c>
      <c r="P126" s="4">
        <v>4.7537679544344797</v>
      </c>
      <c r="Q126" s="4">
        <v>1.8875654258974599</v>
      </c>
      <c r="R126" s="4">
        <v>5.83984048207512</v>
      </c>
      <c r="S126" s="4">
        <v>4.5405764719594002</v>
      </c>
      <c r="T126" s="4">
        <v>3.9742492125962898</v>
      </c>
      <c r="U126" s="4">
        <v>7.1804191267797997</v>
      </c>
      <c r="V126" s="4">
        <v>4.3367670706001302</v>
      </c>
      <c r="W126" s="4">
        <v>4.4708676925777597</v>
      </c>
      <c r="X126" s="4">
        <v>1.11326446026684</v>
      </c>
      <c r="Y126" s="4">
        <v>7.5209628283650103</v>
      </c>
      <c r="Z126" s="4">
        <v>7.7132832060098204</v>
      </c>
      <c r="AA126" s="4">
        <v>6.13269914098636</v>
      </c>
      <c r="AB126" s="4">
        <v>0.72977633685463605</v>
      </c>
      <c r="AC126" s="4">
        <v>13.526886066179999</v>
      </c>
      <c r="AD126" s="4">
        <v>2.63725855686114</v>
      </c>
      <c r="AE126" s="4">
        <v>1.1876642802063899</v>
      </c>
      <c r="AF126" s="4">
        <v>8.2444679177127504</v>
      </c>
      <c r="AG126" s="4">
        <v>10.3453239866634</v>
      </c>
      <c r="AH126" s="4">
        <v>15.9943251374646</v>
      </c>
      <c r="AI126" s="4">
        <v>10.1125937048618</v>
      </c>
      <c r="AJ126" s="4">
        <v>18.834339624385699</v>
      </c>
      <c r="AK126" s="4">
        <v>30.867534360206498</v>
      </c>
      <c r="AL126" s="4">
        <v>14.657960377957201</v>
      </c>
      <c r="AM126" s="4">
        <v>22.851681999676099</v>
      </c>
      <c r="AN126" s="4">
        <v>32.160049967454697</v>
      </c>
      <c r="AO126" s="4">
        <v>25.513498810915198</v>
      </c>
      <c r="AP126" s="4">
        <v>26.880841813174499</v>
      </c>
      <c r="AQ126" s="4">
        <v>7.5739152275355801</v>
      </c>
      <c r="AR126" s="4">
        <v>26.2379582109841</v>
      </c>
      <c r="AS126" s="4">
        <v>11.2537255742716</v>
      </c>
      <c r="AT126" s="4">
        <v>27.108255158190399</v>
      </c>
      <c r="AU126" s="4">
        <v>11.0812724104468</v>
      </c>
      <c r="AV126" s="4">
        <v>24.1213992331217</v>
      </c>
      <c r="AW126" s="4">
        <v>14.8747894296909</v>
      </c>
      <c r="AX126" s="4">
        <v>8.6619955371967592</v>
      </c>
      <c r="AY126" s="4">
        <v>15.1593194787856</v>
      </c>
      <c r="AZ126" s="4">
        <v>20.481521635181899</v>
      </c>
      <c r="BA126" s="4">
        <v>25.990101336209499</v>
      </c>
      <c r="BB126" s="38">
        <v>5693</v>
      </c>
    </row>
    <row r="127" spans="1:54" x14ac:dyDescent="0.3">
      <c r="A127" s="31" t="s">
        <v>13</v>
      </c>
      <c r="B127" s="5" t="s">
        <v>168</v>
      </c>
      <c r="C127" s="5" t="s">
        <v>5</v>
      </c>
      <c r="D127" s="9">
        <v>98.0843737530098</v>
      </c>
      <c r="E127" s="8">
        <v>63.587851670631302</v>
      </c>
      <c r="F127" s="8">
        <v>12.283233997413699</v>
      </c>
      <c r="G127" s="3">
        <v>1.3414778137686001</v>
      </c>
      <c r="H127" s="4">
        <v>4.5640486135436502</v>
      </c>
      <c r="I127" s="4">
        <v>6.4870610284758401</v>
      </c>
      <c r="J127" s="4">
        <v>1.67532429784537</v>
      </c>
      <c r="K127" s="4">
        <v>1.76304770030914</v>
      </c>
      <c r="L127" s="4">
        <v>3.17984080904009</v>
      </c>
      <c r="M127" s="4">
        <v>1.6372894135318901</v>
      </c>
      <c r="N127" s="4">
        <v>3.58198797251928</v>
      </c>
      <c r="O127" s="4">
        <v>4.8513366504177799</v>
      </c>
      <c r="P127" s="4">
        <v>3.2101626922736202</v>
      </c>
      <c r="Q127" s="4">
        <v>1.5604651712403099</v>
      </c>
      <c r="R127" s="4">
        <v>3.6565487938170098</v>
      </c>
      <c r="S127" s="4">
        <v>2.8048854578467801</v>
      </c>
      <c r="T127" s="4">
        <v>2.4120724190659502</v>
      </c>
      <c r="U127" s="4">
        <v>4.9895591328410402</v>
      </c>
      <c r="V127" s="4">
        <v>2.6581955006789402</v>
      </c>
      <c r="W127" s="4">
        <v>2.7140880725799401</v>
      </c>
      <c r="X127" s="4">
        <v>0.82679103282279098</v>
      </c>
      <c r="Y127" s="4">
        <v>4.83191392735643</v>
      </c>
      <c r="Z127" s="4">
        <v>4.6509614541982103</v>
      </c>
      <c r="AA127" s="4">
        <v>4.2348411477437704</v>
      </c>
      <c r="AB127" s="4">
        <v>0.60554025435723202</v>
      </c>
      <c r="AC127" s="4">
        <v>9.5286793550926596</v>
      </c>
      <c r="AD127" s="4">
        <v>2.0231439248973899</v>
      </c>
      <c r="AE127" s="4">
        <v>0.89201772942215496</v>
      </c>
      <c r="AF127" s="4">
        <v>5.2642707977799796</v>
      </c>
      <c r="AG127" s="4">
        <v>9.5340167588895692</v>
      </c>
      <c r="AH127" s="4">
        <v>14.078224704574801</v>
      </c>
      <c r="AI127" s="4">
        <v>8.1059626333339505</v>
      </c>
      <c r="AJ127" s="4">
        <v>14.346146106532199</v>
      </c>
      <c r="AK127" s="4">
        <v>25.405193102209999</v>
      </c>
      <c r="AL127" s="4">
        <v>10.4324628946408</v>
      </c>
      <c r="AM127" s="4">
        <v>17.903037423325699</v>
      </c>
      <c r="AN127" s="4">
        <v>26.734736841418801</v>
      </c>
      <c r="AO127" s="4">
        <v>20.757025190091898</v>
      </c>
      <c r="AP127" s="4">
        <v>21.416082419067099</v>
      </c>
      <c r="AQ127" s="4">
        <v>6.9234146198008304</v>
      </c>
      <c r="AR127" s="4">
        <v>19.049283852452898</v>
      </c>
      <c r="AS127" s="4">
        <v>8.8410335427915197</v>
      </c>
      <c r="AT127" s="4">
        <v>25.127769311120499</v>
      </c>
      <c r="AU127" s="4">
        <v>9.0979996964321206</v>
      </c>
      <c r="AV127" s="4">
        <v>20.365134889409401</v>
      </c>
      <c r="AW127" s="4">
        <v>12.4432548001814</v>
      </c>
      <c r="AX127" s="4">
        <v>6.8302977253955603</v>
      </c>
      <c r="AY127" s="4">
        <v>13.944697328573</v>
      </c>
      <c r="AZ127" s="4">
        <v>17.289840256033099</v>
      </c>
      <c r="BA127" s="4">
        <v>21.946531731040299</v>
      </c>
      <c r="BB127" s="38">
        <v>7050</v>
      </c>
    </row>
    <row r="128" spans="1:54" x14ac:dyDescent="0.3">
      <c r="A128" s="31" t="s">
        <v>13</v>
      </c>
      <c r="B128" s="5" t="s">
        <v>168</v>
      </c>
      <c r="C128" s="5" t="s">
        <v>6</v>
      </c>
      <c r="D128" s="9">
        <v>109.338483983022</v>
      </c>
      <c r="E128" s="8">
        <v>57.182154121876501</v>
      </c>
      <c r="F128" s="8">
        <v>7.4923921441385</v>
      </c>
      <c r="G128" s="3">
        <v>0.94585317080649101</v>
      </c>
      <c r="H128" s="4">
        <v>3.5047232910510902</v>
      </c>
      <c r="I128" s="4">
        <v>4.0218505665592197</v>
      </c>
      <c r="J128" s="4">
        <v>1.28257970925055</v>
      </c>
      <c r="K128" s="4">
        <v>1.88919062231038</v>
      </c>
      <c r="L128" s="4">
        <v>2.1288424647176001</v>
      </c>
      <c r="M128" s="4">
        <v>1.1413482236861601</v>
      </c>
      <c r="N128" s="4">
        <v>2.6749005122056402</v>
      </c>
      <c r="O128" s="4">
        <v>2.8690938048566701</v>
      </c>
      <c r="P128" s="4">
        <v>1.70883378582366</v>
      </c>
      <c r="Q128" s="4">
        <v>0.66837773770557996</v>
      </c>
      <c r="R128" s="4">
        <v>2.34320541236678</v>
      </c>
      <c r="S128" s="4">
        <v>1.6886641308255099</v>
      </c>
      <c r="T128" s="4">
        <v>1.4805904814328299</v>
      </c>
      <c r="U128" s="4">
        <v>3.2966057410810699</v>
      </c>
      <c r="V128" s="4">
        <v>1.4755151422502799</v>
      </c>
      <c r="W128" s="4">
        <v>1.4969426568997399</v>
      </c>
      <c r="X128" s="4">
        <v>0.70498736932531603</v>
      </c>
      <c r="Y128" s="4">
        <v>2.35582790945712</v>
      </c>
      <c r="Z128" s="4">
        <v>2.1035974705368998</v>
      </c>
      <c r="AA128" s="4">
        <v>2.5311533073386498</v>
      </c>
      <c r="AB128" s="4">
        <v>0.477958024008449</v>
      </c>
      <c r="AC128" s="4">
        <v>5.8101929138788497</v>
      </c>
      <c r="AD128" s="4">
        <v>1.4339179726026801</v>
      </c>
      <c r="AE128" s="4">
        <v>0.65831486049517396</v>
      </c>
      <c r="AF128" s="4">
        <v>2.9839102377437401</v>
      </c>
      <c r="AG128" s="4">
        <v>7.8747967352254298</v>
      </c>
      <c r="AH128" s="4">
        <v>11.113189727728001</v>
      </c>
      <c r="AI128" s="4">
        <v>6.4379679381240997</v>
      </c>
      <c r="AJ128" s="4">
        <v>9.6929326089802306</v>
      </c>
      <c r="AK128" s="4">
        <v>18.3040315030815</v>
      </c>
      <c r="AL128" s="4">
        <v>7.6248186121437804</v>
      </c>
      <c r="AM128" s="4">
        <v>13.0794609933864</v>
      </c>
      <c r="AN128" s="4">
        <v>21.5883659516909</v>
      </c>
      <c r="AO128" s="4">
        <v>15.2283853119475</v>
      </c>
      <c r="AP128" s="4">
        <v>14.813408071658699</v>
      </c>
      <c r="AQ128" s="4">
        <v>4.87804449750465</v>
      </c>
      <c r="AR128" s="4">
        <v>12.8218040106649</v>
      </c>
      <c r="AS128" s="4">
        <v>8.1405124256912504</v>
      </c>
      <c r="AT128" s="4">
        <v>22.744852391769999</v>
      </c>
      <c r="AU128" s="4">
        <v>6.4128546456754201</v>
      </c>
      <c r="AV128" s="4">
        <v>18.683656971401799</v>
      </c>
      <c r="AW128" s="4">
        <v>9.0220830525493891</v>
      </c>
      <c r="AX128" s="4">
        <v>4.8301141290232099</v>
      </c>
      <c r="AY128" s="4">
        <v>12.7791684842527</v>
      </c>
      <c r="AZ128" s="4">
        <v>13.709883438666299</v>
      </c>
      <c r="BA128" s="4">
        <v>16.452752272619499</v>
      </c>
      <c r="BB128" s="38">
        <v>6179</v>
      </c>
    </row>
    <row r="129" spans="1:54" x14ac:dyDescent="0.3">
      <c r="A129" s="31" t="s">
        <v>13</v>
      </c>
      <c r="B129" s="5" t="s">
        <v>168</v>
      </c>
      <c r="C129" s="5" t="s">
        <v>7</v>
      </c>
      <c r="D129" s="9">
        <v>110.800690858815</v>
      </c>
      <c r="E129" s="8">
        <v>56.3863712360329</v>
      </c>
      <c r="F129" s="8">
        <v>7.1610721615695896</v>
      </c>
      <c r="G129" s="3">
        <v>1.43599731435782</v>
      </c>
      <c r="H129" s="4">
        <v>3.3547183242020702</v>
      </c>
      <c r="I129" s="4">
        <v>2.73047082805867</v>
      </c>
      <c r="J129" s="4">
        <v>1.91872100984424</v>
      </c>
      <c r="K129" s="4">
        <v>2.1431804829311401</v>
      </c>
      <c r="L129" s="4">
        <v>1.9002424343363</v>
      </c>
      <c r="M129" s="4">
        <v>1.07001404061394</v>
      </c>
      <c r="N129" s="4">
        <v>2.4505756284479601</v>
      </c>
      <c r="O129" s="4">
        <v>2.4568804318544699</v>
      </c>
      <c r="P129" s="4">
        <v>2.0972019615170998</v>
      </c>
      <c r="Q129" s="4">
        <v>1.1038187899265599</v>
      </c>
      <c r="R129" s="4">
        <v>2.1463328846344001</v>
      </c>
      <c r="S129" s="4">
        <v>2.0264400611886102</v>
      </c>
      <c r="T129" s="4">
        <v>2.5028589532685102</v>
      </c>
      <c r="U129" s="4">
        <v>2.9734088766535001</v>
      </c>
      <c r="V129" s="4">
        <v>1.6050210609209099</v>
      </c>
      <c r="W129" s="4">
        <v>1.30979968750552</v>
      </c>
      <c r="X129" s="4">
        <v>0.70718316857331598</v>
      </c>
      <c r="Y129" s="4">
        <v>1.7496972632811501</v>
      </c>
      <c r="Z129" s="4">
        <v>1.52839019189751</v>
      </c>
      <c r="AA129" s="4">
        <v>2.1278543091264601</v>
      </c>
      <c r="AB129" s="4">
        <v>0.79957604611300104</v>
      </c>
      <c r="AC129" s="4">
        <v>4.7844108351533796</v>
      </c>
      <c r="AD129" s="4">
        <v>1.33143066471672</v>
      </c>
      <c r="AE129" s="4">
        <v>0.83022839372236201</v>
      </c>
      <c r="AF129" s="4">
        <v>2.2878566852913802</v>
      </c>
      <c r="AG129" s="4">
        <v>7.1123770731638896</v>
      </c>
      <c r="AH129" s="4">
        <v>8.3572838290358291</v>
      </c>
      <c r="AI129" s="4">
        <v>7.6433600223443996</v>
      </c>
      <c r="AJ129" s="4">
        <v>9.6359953342203895</v>
      </c>
      <c r="AK129" s="4">
        <v>15.8528152473167</v>
      </c>
      <c r="AL129" s="4">
        <v>7.3242269394377599</v>
      </c>
      <c r="AM129" s="4">
        <v>12.9816922880243</v>
      </c>
      <c r="AN129" s="4">
        <v>20.5767930566746</v>
      </c>
      <c r="AO129" s="4">
        <v>13.867356408270499</v>
      </c>
      <c r="AP129" s="4">
        <v>12.5755994615613</v>
      </c>
      <c r="AQ129" s="4">
        <v>5.4113748982884298</v>
      </c>
      <c r="AR129" s="4">
        <v>11.4623234665249</v>
      </c>
      <c r="AS129" s="4">
        <v>9.2024025618512706</v>
      </c>
      <c r="AT129" s="4">
        <v>23.3154135857082</v>
      </c>
      <c r="AU129" s="4">
        <v>6.1645365882757899</v>
      </c>
      <c r="AV129" s="4">
        <v>20.209938113507501</v>
      </c>
      <c r="AW129" s="4">
        <v>9.4701239893605607</v>
      </c>
      <c r="AX129" s="4">
        <v>4.9624559521146399</v>
      </c>
      <c r="AY129" s="4">
        <v>13.9935540351228</v>
      </c>
      <c r="AZ129" s="4">
        <v>13.2827826301346</v>
      </c>
      <c r="BA129" s="4">
        <v>14.9856297025785</v>
      </c>
      <c r="BB129" s="38">
        <v>2401</v>
      </c>
    </row>
    <row r="130" spans="1:54" x14ac:dyDescent="0.3">
      <c r="A130" s="31" t="s">
        <v>13</v>
      </c>
      <c r="B130" s="5" t="s">
        <v>8</v>
      </c>
      <c r="C130" s="5" t="s">
        <v>168</v>
      </c>
      <c r="D130" s="9">
        <v>68.923956512388997</v>
      </c>
      <c r="E130" s="8">
        <v>73.263702715452098</v>
      </c>
      <c r="F130" s="8">
        <v>25.385868712249401</v>
      </c>
      <c r="G130" s="3">
        <v>2.6636540134514899</v>
      </c>
      <c r="H130" s="4">
        <v>8.1416868868970909</v>
      </c>
      <c r="I130" s="4">
        <v>14.174545406032101</v>
      </c>
      <c r="J130" s="4">
        <v>2.72124335573641</v>
      </c>
      <c r="K130" s="4">
        <v>4.4740359941091601</v>
      </c>
      <c r="L130" s="4">
        <v>5.53095477141804</v>
      </c>
      <c r="M130" s="4">
        <v>4.4661063557664704</v>
      </c>
      <c r="N130" s="4">
        <v>7.4705898961624699</v>
      </c>
      <c r="O130" s="4">
        <v>11.2381039909079</v>
      </c>
      <c r="P130" s="4">
        <v>7.45423463499632</v>
      </c>
      <c r="Q130" s="4">
        <v>2.5727368873107399</v>
      </c>
      <c r="R130" s="4">
        <v>9.3358732307827701</v>
      </c>
      <c r="S130" s="4">
        <v>8.2358396663441393</v>
      </c>
      <c r="T130" s="4">
        <v>5.4408422259959801</v>
      </c>
      <c r="U130" s="4">
        <v>8.3687695515617708</v>
      </c>
      <c r="V130" s="4">
        <v>6.5875240055233499</v>
      </c>
      <c r="W130" s="4">
        <v>6.72429801231804</v>
      </c>
      <c r="X130" s="4">
        <v>1.9520037083834201</v>
      </c>
      <c r="Y130" s="4">
        <v>9.7676219186629201</v>
      </c>
      <c r="Z130" s="4">
        <v>12.698900631706</v>
      </c>
      <c r="AA130" s="4">
        <v>11.367889415893099</v>
      </c>
      <c r="AB130" s="4">
        <v>1.43685805401721</v>
      </c>
      <c r="AC130" s="4">
        <v>18.235118307351801</v>
      </c>
      <c r="AD130" s="4">
        <v>4.90569893986431</v>
      </c>
      <c r="AE130" s="4">
        <v>2.7715379795498101</v>
      </c>
      <c r="AF130" s="4">
        <v>12.7681597260242</v>
      </c>
      <c r="AG130" s="4">
        <v>13.8097838095724</v>
      </c>
      <c r="AH130" s="4">
        <v>15.047955183431201</v>
      </c>
      <c r="AI130" s="4">
        <v>10.9092330797904</v>
      </c>
      <c r="AJ130" s="4">
        <v>21.612925901920399</v>
      </c>
      <c r="AK130" s="4">
        <v>35.052151523618797</v>
      </c>
      <c r="AL130" s="4">
        <v>20.083873119758898</v>
      </c>
      <c r="AM130" s="4">
        <v>29.0458119421737</v>
      </c>
      <c r="AN130" s="4">
        <v>38.921414773038698</v>
      </c>
      <c r="AO130" s="4">
        <v>34.083138745628602</v>
      </c>
      <c r="AP130" s="4">
        <v>35.297902908475898</v>
      </c>
      <c r="AQ130" s="4">
        <v>10.974502076847701</v>
      </c>
      <c r="AR130" s="4">
        <v>31.785409930269498</v>
      </c>
      <c r="AS130" s="4">
        <v>15.364799232566799</v>
      </c>
      <c r="AT130" s="4">
        <v>29.588175417096402</v>
      </c>
      <c r="AU130" s="4">
        <v>14.605319016564801</v>
      </c>
      <c r="AV130" s="4">
        <v>22.826611209494398</v>
      </c>
      <c r="AW130" s="4">
        <v>20.8482949279819</v>
      </c>
      <c r="AX130" s="4">
        <v>13.9388610663325</v>
      </c>
      <c r="AY130" s="4">
        <v>18.7407818725172</v>
      </c>
      <c r="AZ130" s="4">
        <v>27.186618471935802</v>
      </c>
      <c r="BA130" s="4">
        <v>32.119064597486101</v>
      </c>
      <c r="BB130" s="38">
        <v>20647</v>
      </c>
    </row>
    <row r="131" spans="1:54" x14ac:dyDescent="0.3">
      <c r="A131" s="31" t="s">
        <v>13</v>
      </c>
      <c r="B131" s="5" t="s">
        <v>8</v>
      </c>
      <c r="C131" s="5" t="s">
        <v>1</v>
      </c>
      <c r="D131" s="9">
        <v>19.690931774055901</v>
      </c>
      <c r="E131" s="8">
        <v>68.4835903451051</v>
      </c>
      <c r="F131" s="8">
        <v>50.401978973407502</v>
      </c>
      <c r="G131" s="3">
        <v>5.0092764378478698</v>
      </c>
      <c r="H131" s="4">
        <v>12.987012987012999</v>
      </c>
      <c r="I131" s="4">
        <v>23.0055658627087</v>
      </c>
      <c r="J131" s="4">
        <v>5.8750773036487303</v>
      </c>
      <c r="K131" s="4">
        <v>8.2251082251082295</v>
      </c>
      <c r="L131" s="4">
        <v>9.0909090909090899</v>
      </c>
      <c r="M131" s="4">
        <v>9.8948670377241807</v>
      </c>
      <c r="N131" s="4">
        <v>13.296227581941899</v>
      </c>
      <c r="O131" s="4">
        <v>21.7068645640074</v>
      </c>
      <c r="P131" s="4">
        <v>17.439703153988901</v>
      </c>
      <c r="Q131" s="4">
        <v>5.6277056277056303</v>
      </c>
      <c r="R131" s="4">
        <v>18.552875695732801</v>
      </c>
      <c r="S131" s="4">
        <v>17.254174397031498</v>
      </c>
      <c r="T131" s="4">
        <v>10.018552875695701</v>
      </c>
      <c r="U131" s="4">
        <v>16.388373531230702</v>
      </c>
      <c r="V131" s="4">
        <v>13.172541743970299</v>
      </c>
      <c r="W131" s="4">
        <v>14.965986394557801</v>
      </c>
      <c r="X131" s="4">
        <v>4.7000618429189904</v>
      </c>
      <c r="Y131" s="4">
        <v>17.316017316017302</v>
      </c>
      <c r="Z131" s="4">
        <v>27.705627705627698</v>
      </c>
      <c r="AA131" s="4">
        <v>22.8200371057514</v>
      </c>
      <c r="AB131" s="4">
        <v>3.2776747062461302</v>
      </c>
      <c r="AC131" s="4">
        <v>29.931972789115601</v>
      </c>
      <c r="AD131" s="4">
        <v>13.790970933828101</v>
      </c>
      <c r="AE131" s="4">
        <v>7.8540507111935698</v>
      </c>
      <c r="AF131" s="4">
        <v>22.7581941867656</v>
      </c>
      <c r="AG131" s="4">
        <v>22.8200371057514</v>
      </c>
      <c r="AH131" s="4">
        <v>19.171304885590601</v>
      </c>
      <c r="AI131" s="4">
        <v>17.501546072974602</v>
      </c>
      <c r="AJ131" s="4">
        <v>33.518862090290703</v>
      </c>
      <c r="AK131" s="4">
        <v>51.205936920222598</v>
      </c>
      <c r="AL131" s="4">
        <v>37.105751391465702</v>
      </c>
      <c r="AM131" s="4">
        <v>39.270253555967798</v>
      </c>
      <c r="AN131" s="4">
        <v>55.040197897340803</v>
      </c>
      <c r="AO131" s="4">
        <v>52.319109461966598</v>
      </c>
      <c r="AP131" s="4">
        <v>54.3599257884972</v>
      </c>
      <c r="AQ131" s="4">
        <v>19.851576994434101</v>
      </c>
      <c r="AR131" s="4">
        <v>52.690166975881297</v>
      </c>
      <c r="AS131" s="4">
        <v>20.7792207792208</v>
      </c>
      <c r="AT131" s="4">
        <v>24.551638837353099</v>
      </c>
      <c r="AU131" s="4">
        <v>29.128014842300601</v>
      </c>
      <c r="AV131" s="4">
        <v>25.479282622139799</v>
      </c>
      <c r="AW131" s="4">
        <v>38.775510204081598</v>
      </c>
      <c r="AX131" s="4">
        <v>32.591218305504</v>
      </c>
      <c r="AY131" s="4">
        <v>23.5621521335807</v>
      </c>
      <c r="AZ131" s="4">
        <v>41.311069882498501</v>
      </c>
      <c r="BA131" s="4">
        <v>52.628324056895501</v>
      </c>
      <c r="BB131" s="38">
        <v>3008</v>
      </c>
    </row>
    <row r="132" spans="1:54" x14ac:dyDescent="0.3">
      <c r="A132" s="31" t="s">
        <v>13</v>
      </c>
      <c r="B132" s="5" t="s">
        <v>8</v>
      </c>
      <c r="C132" s="5" t="s">
        <v>2</v>
      </c>
      <c r="D132" s="9">
        <v>45.347499081764198</v>
      </c>
      <c r="E132" s="8">
        <v>70.292723584238303</v>
      </c>
      <c r="F132" s="8">
        <v>35.897435897435898</v>
      </c>
      <c r="G132" s="3">
        <v>3.2544378698224898</v>
      </c>
      <c r="H132" s="4">
        <v>10.848126232741601</v>
      </c>
      <c r="I132" s="4">
        <v>20.808678500986201</v>
      </c>
      <c r="J132" s="4">
        <v>2.2682445759368801</v>
      </c>
      <c r="K132" s="4">
        <v>6.4102564102564097</v>
      </c>
      <c r="L132" s="4">
        <v>6.6074950690335301</v>
      </c>
      <c r="M132" s="4">
        <v>5.9171597633136104</v>
      </c>
      <c r="N132" s="4">
        <v>10.749506903353099</v>
      </c>
      <c r="O132" s="4">
        <v>17.258382642998001</v>
      </c>
      <c r="P132" s="4">
        <v>9.86193293885602</v>
      </c>
      <c r="Q132" s="4">
        <v>3.4516765285996098</v>
      </c>
      <c r="R132" s="4">
        <v>14.2011834319527</v>
      </c>
      <c r="S132" s="4">
        <v>12.7218934911243</v>
      </c>
      <c r="T132" s="4">
        <v>7.5936883629191296</v>
      </c>
      <c r="U132" s="4">
        <v>10.749506903353099</v>
      </c>
      <c r="V132" s="4">
        <v>10.0591715976331</v>
      </c>
      <c r="W132" s="4">
        <v>9.6646942800788995</v>
      </c>
      <c r="X132" s="4">
        <v>2.6627218934911201</v>
      </c>
      <c r="Y132" s="4">
        <v>14.5956607495069</v>
      </c>
      <c r="Z132" s="4">
        <v>16.962524654832301</v>
      </c>
      <c r="AA132" s="4">
        <v>16.6666666666667</v>
      </c>
      <c r="AB132" s="4">
        <v>1.3806706114398399</v>
      </c>
      <c r="AC132" s="4">
        <v>25.6410256410256</v>
      </c>
      <c r="AD132" s="4">
        <v>6.7061143984220903</v>
      </c>
      <c r="AE132" s="4">
        <v>3.94477317554241</v>
      </c>
      <c r="AF132" s="4">
        <v>20.315581854043401</v>
      </c>
      <c r="AG132" s="4">
        <v>14.003944773175499</v>
      </c>
      <c r="AH132" s="4">
        <v>14.1025641025641</v>
      </c>
      <c r="AI132" s="4">
        <v>13.4122287968442</v>
      </c>
      <c r="AJ132" s="4">
        <v>28.1065088757396</v>
      </c>
      <c r="AK132" s="4">
        <v>45.463510848126198</v>
      </c>
      <c r="AL132" s="4">
        <v>26.5285996055227</v>
      </c>
      <c r="AM132" s="4">
        <v>35.5029585798817</v>
      </c>
      <c r="AN132" s="4">
        <v>50.197238658777103</v>
      </c>
      <c r="AO132" s="4">
        <v>45.857988165680503</v>
      </c>
      <c r="AP132" s="4">
        <v>49.013806706114401</v>
      </c>
      <c r="AQ132" s="4">
        <v>13.313609467455599</v>
      </c>
      <c r="AR132" s="4">
        <v>43.885601577909298</v>
      </c>
      <c r="AS132" s="4">
        <v>22.090729783037499</v>
      </c>
      <c r="AT132" s="4">
        <v>32.149901380670599</v>
      </c>
      <c r="AU132" s="4">
        <v>18.836291913215</v>
      </c>
      <c r="AV132" s="4">
        <v>25.1479289940828</v>
      </c>
      <c r="AW132" s="4">
        <v>27.810650887573999</v>
      </c>
      <c r="AX132" s="4">
        <v>18.0473372781065</v>
      </c>
      <c r="AY132" s="4">
        <v>22.287968441814598</v>
      </c>
      <c r="AZ132" s="4">
        <v>35.700197238658802</v>
      </c>
      <c r="BA132" s="4">
        <v>44.082840236686401</v>
      </c>
      <c r="BB132" s="38">
        <v>2233</v>
      </c>
    </row>
    <row r="133" spans="1:54" x14ac:dyDescent="0.3">
      <c r="A133" s="31" t="s">
        <v>13</v>
      </c>
      <c r="B133" s="5" t="s">
        <v>8</v>
      </c>
      <c r="C133" s="5" t="s">
        <v>3</v>
      </c>
      <c r="D133" s="9">
        <v>64.8896305315549</v>
      </c>
      <c r="E133" s="8">
        <v>70.789353468100899</v>
      </c>
      <c r="F133" s="8">
        <v>25.875758991125601</v>
      </c>
      <c r="G133" s="3">
        <v>2.28865016347501</v>
      </c>
      <c r="H133" s="4">
        <v>8.5007006071929005</v>
      </c>
      <c r="I133" s="4">
        <v>15.5534796823914</v>
      </c>
      <c r="J133" s="4">
        <v>2.4754787482484799</v>
      </c>
      <c r="K133" s="4">
        <v>4.1569360112097096</v>
      </c>
      <c r="L133" s="4">
        <v>5.65156468939748</v>
      </c>
      <c r="M133" s="4">
        <v>4.5773003269500201</v>
      </c>
      <c r="N133" s="4">
        <v>7.0994862213918699</v>
      </c>
      <c r="O133" s="4">
        <v>11.6300794021485</v>
      </c>
      <c r="P133" s="4">
        <v>7.1929005137786097</v>
      </c>
      <c r="Q133" s="4">
        <v>2.5221858944418498</v>
      </c>
      <c r="R133" s="4">
        <v>8.4072863148061696</v>
      </c>
      <c r="S133" s="4">
        <v>7.7533862680990202</v>
      </c>
      <c r="T133" s="4">
        <v>4.9509574964969598</v>
      </c>
      <c r="U133" s="4">
        <v>7.6599719757122804</v>
      </c>
      <c r="V133" s="4">
        <v>6.6324147594582001</v>
      </c>
      <c r="W133" s="4">
        <v>6.9126576366184</v>
      </c>
      <c r="X133" s="4">
        <v>1.49462867818776</v>
      </c>
      <c r="Y133" s="4">
        <v>10.135450723960799</v>
      </c>
      <c r="Z133" s="4">
        <v>13.2648295189164</v>
      </c>
      <c r="AA133" s="4">
        <v>11.583372255955201</v>
      </c>
      <c r="AB133" s="4">
        <v>1.8682858477347</v>
      </c>
      <c r="AC133" s="4">
        <v>18.776272769733801</v>
      </c>
      <c r="AD133" s="4">
        <v>3.0359645025688899</v>
      </c>
      <c r="AE133" s="4">
        <v>1.7748715553479699</v>
      </c>
      <c r="AF133" s="4">
        <v>13.0312937879496</v>
      </c>
      <c r="AG133" s="4">
        <v>11.489957963568401</v>
      </c>
      <c r="AH133" s="4">
        <v>16.721158337225599</v>
      </c>
      <c r="AI133" s="4">
        <v>12.190565156468899</v>
      </c>
      <c r="AJ133" s="4">
        <v>24.801494628678199</v>
      </c>
      <c r="AK133" s="4">
        <v>39.047174217655297</v>
      </c>
      <c r="AL133" s="4">
        <v>19.990658570761301</v>
      </c>
      <c r="AM133" s="4">
        <v>33.208780943484399</v>
      </c>
      <c r="AN133" s="4">
        <v>37.879495562821099</v>
      </c>
      <c r="AO133" s="4">
        <v>36.0579168612798</v>
      </c>
      <c r="AP133" s="4">
        <v>37.225595516113998</v>
      </c>
      <c r="AQ133" s="4">
        <v>10.929472209248001</v>
      </c>
      <c r="AR133" s="4">
        <v>34.983652498832299</v>
      </c>
      <c r="AS133" s="4">
        <v>16.627744044838899</v>
      </c>
      <c r="AT133" s="4">
        <v>33.722559551611397</v>
      </c>
      <c r="AU133" s="4">
        <v>14.3858010275572</v>
      </c>
      <c r="AV133" s="4">
        <v>22.606258757589899</v>
      </c>
      <c r="AW133" s="4">
        <v>20.878094348435301</v>
      </c>
      <c r="AX133" s="4">
        <v>12.704343764596</v>
      </c>
      <c r="AY133" s="4">
        <v>18.776272769733801</v>
      </c>
      <c r="AZ133" s="4">
        <v>27.790751985053699</v>
      </c>
      <c r="BA133" s="4">
        <v>31.900980850070098</v>
      </c>
      <c r="BB133" s="38">
        <v>2955</v>
      </c>
    </row>
    <row r="134" spans="1:54" x14ac:dyDescent="0.3">
      <c r="A134" s="31" t="s">
        <v>13</v>
      </c>
      <c r="B134" s="5" t="s">
        <v>8</v>
      </c>
      <c r="C134" s="5" t="s">
        <v>4</v>
      </c>
      <c r="D134" s="9">
        <v>81.386193067888897</v>
      </c>
      <c r="E134" s="8">
        <v>68.583522448430301</v>
      </c>
      <c r="F134" s="8">
        <v>17.740793201133101</v>
      </c>
      <c r="G134" s="3">
        <v>2.3371104815864001</v>
      </c>
      <c r="H134" s="4">
        <v>6.5509915014164299</v>
      </c>
      <c r="I134" s="4">
        <v>12.6062322946176</v>
      </c>
      <c r="J134" s="4">
        <v>2.3371104815864001</v>
      </c>
      <c r="K134" s="4">
        <v>3.2932011331444802</v>
      </c>
      <c r="L134" s="4">
        <v>5.4886685552407899</v>
      </c>
      <c r="M134" s="4">
        <v>3.1515580736543898</v>
      </c>
      <c r="N134" s="4">
        <v>5.9844192634560898</v>
      </c>
      <c r="O134" s="4">
        <v>7.3300283286118999</v>
      </c>
      <c r="P134" s="4">
        <v>4.6033994334277599</v>
      </c>
      <c r="Q134" s="4">
        <v>1.5934844192634601</v>
      </c>
      <c r="R134" s="4">
        <v>7.5424929178470297</v>
      </c>
      <c r="S134" s="4">
        <v>5.55949008498584</v>
      </c>
      <c r="T134" s="4">
        <v>4.88668555240793</v>
      </c>
      <c r="U134" s="4">
        <v>6.8696883852691197</v>
      </c>
      <c r="V134" s="4">
        <v>4.7450424929178503</v>
      </c>
      <c r="W134" s="4">
        <v>4.3201133144475898</v>
      </c>
      <c r="X134" s="4">
        <v>1.09773371104816</v>
      </c>
      <c r="Y134" s="4">
        <v>7.7903682719546703</v>
      </c>
      <c r="Z134" s="4">
        <v>9.9504249291784692</v>
      </c>
      <c r="AA134" s="4">
        <v>8.0028328611898001</v>
      </c>
      <c r="AB134" s="4">
        <v>0.67280453257790396</v>
      </c>
      <c r="AC134" s="4">
        <v>15.8640226628895</v>
      </c>
      <c r="AD134" s="4">
        <v>2.6203966005665702</v>
      </c>
      <c r="AE134" s="4">
        <v>1.4518413597733699</v>
      </c>
      <c r="AF134" s="4">
        <v>9.0297450424929195</v>
      </c>
      <c r="AG134" s="4">
        <v>13.3498583569405</v>
      </c>
      <c r="AH134" s="4">
        <v>15.368271954674199</v>
      </c>
      <c r="AI134" s="4">
        <v>8.5339943342776206</v>
      </c>
      <c r="AJ134" s="4">
        <v>18.590651558073699</v>
      </c>
      <c r="AK134" s="4">
        <v>29.886685552407901</v>
      </c>
      <c r="AL134" s="4">
        <v>16.8909348441926</v>
      </c>
      <c r="AM134" s="4">
        <v>28.5056657223796</v>
      </c>
      <c r="AN134" s="4">
        <v>34.171388101982998</v>
      </c>
      <c r="AO134" s="4">
        <v>28.753541076487299</v>
      </c>
      <c r="AP134" s="4">
        <v>29.8158640226629</v>
      </c>
      <c r="AQ134" s="4">
        <v>9.3130311614730896</v>
      </c>
      <c r="AR134" s="4">
        <v>26.522662889518401</v>
      </c>
      <c r="AS134" s="4">
        <v>13.420679886685599</v>
      </c>
      <c r="AT134" s="4">
        <v>31.728045325779</v>
      </c>
      <c r="AU134" s="4">
        <v>9.77337110481586</v>
      </c>
      <c r="AV134" s="4">
        <v>22.698300283286098</v>
      </c>
      <c r="AW134" s="4">
        <v>14.8371104815864</v>
      </c>
      <c r="AX134" s="4">
        <v>8.9943342776203998</v>
      </c>
      <c r="AY134" s="4">
        <v>17.280453257790398</v>
      </c>
      <c r="AZ134" s="4">
        <v>22.981586402266299</v>
      </c>
      <c r="BA134" s="4">
        <v>24.150141643059499</v>
      </c>
      <c r="BB134" s="38">
        <v>3491</v>
      </c>
    </row>
    <row r="135" spans="1:54" x14ac:dyDescent="0.3">
      <c r="A135" s="31" t="s">
        <v>13</v>
      </c>
      <c r="B135" s="5" t="s">
        <v>8</v>
      </c>
      <c r="C135" s="5" t="s">
        <v>5</v>
      </c>
      <c r="D135" s="9">
        <v>95.127130476649</v>
      </c>
      <c r="E135" s="8">
        <v>65.005551472345502</v>
      </c>
      <c r="F135" s="8">
        <v>14.0600315955766</v>
      </c>
      <c r="G135" s="3">
        <v>1.92206424433913</v>
      </c>
      <c r="H135" s="4">
        <v>5.7398630858346502</v>
      </c>
      <c r="I135" s="4">
        <v>7.7145866245392298</v>
      </c>
      <c r="J135" s="4">
        <v>2.0800421274354899</v>
      </c>
      <c r="K135" s="4">
        <v>2.2116903633491298</v>
      </c>
      <c r="L135" s="4">
        <v>4.1074249605055302</v>
      </c>
      <c r="M135" s="4">
        <v>1.9747235387045801</v>
      </c>
      <c r="N135" s="4">
        <v>4.5286993154291704</v>
      </c>
      <c r="O135" s="4">
        <v>5.6082148499210103</v>
      </c>
      <c r="P135" s="4">
        <v>3.6598209583991599</v>
      </c>
      <c r="Q135" s="4">
        <v>1.52711953659821</v>
      </c>
      <c r="R135" s="4">
        <v>4.2654028436019003</v>
      </c>
      <c r="S135" s="4">
        <v>3.5018430753027898</v>
      </c>
      <c r="T135" s="4">
        <v>2.8962611901000499</v>
      </c>
      <c r="U135" s="4">
        <v>5.3975776724591897</v>
      </c>
      <c r="V135" s="4">
        <v>2.92259083728278</v>
      </c>
      <c r="W135" s="4">
        <v>3.0279094260136898</v>
      </c>
      <c r="X135" s="4">
        <v>1.05318588730911</v>
      </c>
      <c r="Y135" s="4">
        <v>5.7398630858346502</v>
      </c>
      <c r="Z135" s="4">
        <v>6.2401263823064799</v>
      </c>
      <c r="AA135" s="4">
        <v>5.7925223802001096</v>
      </c>
      <c r="AB135" s="4">
        <v>0.73723012111637698</v>
      </c>
      <c r="AC135" s="4">
        <v>12.0326487625066</v>
      </c>
      <c r="AD135" s="4">
        <v>2.2643496577145901</v>
      </c>
      <c r="AE135" s="4">
        <v>0.97419694576092697</v>
      </c>
      <c r="AF135" s="4">
        <v>6.9246972090573999</v>
      </c>
      <c r="AG135" s="4">
        <v>13.0858346498157</v>
      </c>
      <c r="AH135" s="4">
        <v>15.086887835702999</v>
      </c>
      <c r="AI135" s="4">
        <v>7.0300157977883098</v>
      </c>
      <c r="AJ135" s="4">
        <v>14.4813059505003</v>
      </c>
      <c r="AK135" s="4">
        <v>26.066350710900501</v>
      </c>
      <c r="AL135" s="4">
        <v>11.7166929963138</v>
      </c>
      <c r="AM135" s="4">
        <v>21.7219589257504</v>
      </c>
      <c r="AN135" s="4">
        <v>31.095313322801498</v>
      </c>
      <c r="AO135" s="4">
        <v>23.196419167983102</v>
      </c>
      <c r="AP135" s="4">
        <v>24.539231174302301</v>
      </c>
      <c r="AQ135" s="4">
        <v>7.6619273301737802</v>
      </c>
      <c r="AR135" s="4">
        <v>19.036334913112199</v>
      </c>
      <c r="AS135" s="4">
        <v>9.1890468667719905</v>
      </c>
      <c r="AT135" s="4">
        <v>28.672985781990501</v>
      </c>
      <c r="AU135" s="4">
        <v>9.5050026329647199</v>
      </c>
      <c r="AV135" s="4">
        <v>21.011058451816702</v>
      </c>
      <c r="AW135" s="4">
        <v>13.2174828857293</v>
      </c>
      <c r="AX135" s="4">
        <v>7.08267509215377</v>
      </c>
      <c r="AY135" s="4">
        <v>14.9025803054239</v>
      </c>
      <c r="AZ135" s="4">
        <v>19.826224328594002</v>
      </c>
      <c r="BA135" s="4">
        <v>22.880463401790401</v>
      </c>
      <c r="BB135" s="38">
        <v>4154</v>
      </c>
    </row>
    <row r="136" spans="1:54" x14ac:dyDescent="0.3">
      <c r="A136" s="31" t="s">
        <v>13</v>
      </c>
      <c r="B136" s="5" t="s">
        <v>8</v>
      </c>
      <c r="C136" s="5" t="s">
        <v>6</v>
      </c>
      <c r="D136" s="9">
        <v>108.176397163121</v>
      </c>
      <c r="E136" s="8">
        <v>57.211212011850598</v>
      </c>
      <c r="F136" s="8">
        <v>7.6991150442477903</v>
      </c>
      <c r="G136" s="3">
        <v>1.0029498525073699</v>
      </c>
      <c r="H136" s="4">
        <v>3.9233038348082601</v>
      </c>
      <c r="I136" s="4">
        <v>5.0442477876106198</v>
      </c>
      <c r="J136" s="4">
        <v>1.38643067846608</v>
      </c>
      <c r="K136" s="4">
        <v>2.0648967551622399</v>
      </c>
      <c r="L136" s="4">
        <v>2.65486725663717</v>
      </c>
      <c r="M136" s="4">
        <v>1.38643067846608</v>
      </c>
      <c r="N136" s="4">
        <v>3.0973451327433601</v>
      </c>
      <c r="O136" s="4">
        <v>3.0973451327433601</v>
      </c>
      <c r="P136" s="4">
        <v>1.7404129793510299</v>
      </c>
      <c r="Q136" s="4">
        <v>0.471976401179941</v>
      </c>
      <c r="R136" s="4">
        <v>2.5958702064896801</v>
      </c>
      <c r="S136" s="4">
        <v>1.79941002949853</v>
      </c>
      <c r="T136" s="4">
        <v>1.7109144542772901</v>
      </c>
      <c r="U136" s="4">
        <v>3.4218289085545699</v>
      </c>
      <c r="V136" s="4">
        <v>1.4159292035398201</v>
      </c>
      <c r="W136" s="4">
        <v>1.3274336283185799</v>
      </c>
      <c r="X136" s="4">
        <v>0.85545722713864303</v>
      </c>
      <c r="Y136" s="4">
        <v>2.71386430678466</v>
      </c>
      <c r="Z136" s="4">
        <v>2.4188790560472002</v>
      </c>
      <c r="AA136" s="4">
        <v>3.1563421828908602</v>
      </c>
      <c r="AB136" s="4">
        <v>0.38348082595870198</v>
      </c>
      <c r="AC136" s="4">
        <v>7.4041297935103199</v>
      </c>
      <c r="AD136" s="4">
        <v>1.56342182890855</v>
      </c>
      <c r="AE136" s="4">
        <v>0.70796460176991105</v>
      </c>
      <c r="AF136" s="4">
        <v>3.7168141592920398</v>
      </c>
      <c r="AG136" s="4">
        <v>10.7374631268437</v>
      </c>
      <c r="AH136" s="4">
        <v>12.212389380531</v>
      </c>
      <c r="AI136" s="4">
        <v>5.5162241887905603</v>
      </c>
      <c r="AJ136" s="4">
        <v>8.6725663716814196</v>
      </c>
      <c r="AK136" s="4">
        <v>18.289085545722699</v>
      </c>
      <c r="AL136" s="4">
        <v>7.9056047197640096</v>
      </c>
      <c r="AM136" s="4">
        <v>15.781710914454299</v>
      </c>
      <c r="AN136" s="4">
        <v>24.896755162241899</v>
      </c>
      <c r="AO136" s="4">
        <v>17.551622418879099</v>
      </c>
      <c r="AP136" s="4">
        <v>16.519174041297902</v>
      </c>
      <c r="AQ136" s="4">
        <v>4.8377581120944004</v>
      </c>
      <c r="AR136" s="4">
        <v>11.8879056047198</v>
      </c>
      <c r="AS136" s="4">
        <v>7.4041297935103199</v>
      </c>
      <c r="AT136" s="4">
        <v>26.342182890855501</v>
      </c>
      <c r="AU136" s="4">
        <v>6.5191740412979398</v>
      </c>
      <c r="AV136" s="4">
        <v>18.908554572271399</v>
      </c>
      <c r="AW136" s="4">
        <v>8.6725663716814196</v>
      </c>
      <c r="AX136" s="4">
        <v>4.71976401179941</v>
      </c>
      <c r="AY136" s="4">
        <v>14.1297935103245</v>
      </c>
      <c r="AZ136" s="4">
        <v>15.073746312684399</v>
      </c>
      <c r="BA136" s="4">
        <v>16.991150442477899</v>
      </c>
      <c r="BB136" s="38">
        <v>3525</v>
      </c>
    </row>
    <row r="137" spans="1:54" x14ac:dyDescent="0.3">
      <c r="A137" s="31" t="s">
        <v>13</v>
      </c>
      <c r="B137" s="5" t="s">
        <v>8</v>
      </c>
      <c r="C137" s="5" t="s">
        <v>7</v>
      </c>
      <c r="D137" s="9">
        <v>111.492974238876</v>
      </c>
      <c r="E137" s="8">
        <v>57.361600946104303</v>
      </c>
      <c r="F137" s="8">
        <v>7.5856443719412701</v>
      </c>
      <c r="G137" s="3">
        <v>1.71288743882545</v>
      </c>
      <c r="H137" s="4">
        <v>3.9151712887438799</v>
      </c>
      <c r="I137" s="4">
        <v>3.09951060358891</v>
      </c>
      <c r="J137" s="4">
        <v>2.2022838499184298</v>
      </c>
      <c r="K137" s="4">
        <v>2.4469820554649302</v>
      </c>
      <c r="L137" s="4">
        <v>2.1207177814029401</v>
      </c>
      <c r="M137" s="4">
        <v>1.14192495921697</v>
      </c>
      <c r="N137" s="4">
        <v>2.6101141924959199</v>
      </c>
      <c r="O137" s="4">
        <v>2.93637846655791</v>
      </c>
      <c r="P137" s="4">
        <v>2.6916802610114199</v>
      </c>
      <c r="Q137" s="4">
        <v>1.14192495921697</v>
      </c>
      <c r="R137" s="4">
        <v>2.6101141924959199</v>
      </c>
      <c r="S137" s="4">
        <v>2.5285481239804199</v>
      </c>
      <c r="T137" s="4">
        <v>2.6916802610114199</v>
      </c>
      <c r="U137" s="4">
        <v>3.4257748776509001</v>
      </c>
      <c r="V137" s="4">
        <v>1.71288743882545</v>
      </c>
      <c r="W137" s="4">
        <v>1.30505709624796</v>
      </c>
      <c r="X137" s="4">
        <v>0.73409461663947795</v>
      </c>
      <c r="Y137" s="4">
        <v>2.2022838499184298</v>
      </c>
      <c r="Z137" s="4">
        <v>2.1207177814029401</v>
      </c>
      <c r="AA137" s="4">
        <v>2.5285481239804199</v>
      </c>
      <c r="AB137" s="4">
        <v>1.14192495921697</v>
      </c>
      <c r="AC137" s="4">
        <v>5.3017944535073402</v>
      </c>
      <c r="AD137" s="4">
        <v>1.5497553017944501</v>
      </c>
      <c r="AE137" s="4">
        <v>0.97879282218597097</v>
      </c>
      <c r="AF137" s="4">
        <v>2.93637846655791</v>
      </c>
      <c r="AG137" s="4">
        <v>8.5644371941272404</v>
      </c>
      <c r="AH137" s="4">
        <v>9.1353996737357299</v>
      </c>
      <c r="AI137" s="4">
        <v>7.1778140293637804</v>
      </c>
      <c r="AJ137" s="4">
        <v>9.7063621533442106</v>
      </c>
      <c r="AK137" s="4">
        <v>15.6606851549755</v>
      </c>
      <c r="AL137" s="4">
        <v>8.1566068515497605</v>
      </c>
      <c r="AM137" s="4">
        <v>14.0293637846656</v>
      </c>
      <c r="AN137" s="4">
        <v>23.0831973898858</v>
      </c>
      <c r="AO137" s="4">
        <v>15.252854812398001</v>
      </c>
      <c r="AP137" s="4">
        <v>13.1321370309951</v>
      </c>
      <c r="AQ137" s="4">
        <v>5.3833605220228398</v>
      </c>
      <c r="AR137" s="4">
        <v>11.5008156606852</v>
      </c>
      <c r="AS137" s="4">
        <v>9.1353996737357299</v>
      </c>
      <c r="AT137" s="4">
        <v>23.980424143556299</v>
      </c>
      <c r="AU137" s="4">
        <v>5.87275693311582</v>
      </c>
      <c r="AV137" s="4">
        <v>20.717781402936399</v>
      </c>
      <c r="AW137" s="4">
        <v>9.8694942903752008</v>
      </c>
      <c r="AX137" s="4">
        <v>4.8939641109298497</v>
      </c>
      <c r="AY137" s="4">
        <v>15.6606851549755</v>
      </c>
      <c r="AZ137" s="4">
        <v>13.866231647634599</v>
      </c>
      <c r="BA137" s="4">
        <v>14.518760195758601</v>
      </c>
      <c r="BB137" s="38">
        <v>1281</v>
      </c>
    </row>
    <row r="138" spans="1:54" x14ac:dyDescent="0.3">
      <c r="A138" s="31" t="s">
        <v>13</v>
      </c>
      <c r="B138" s="5" t="s">
        <v>9</v>
      </c>
      <c r="C138" s="5" t="s">
        <v>168</v>
      </c>
      <c r="D138" s="9">
        <v>76.337828098672702</v>
      </c>
      <c r="E138" s="8">
        <v>69.498409142536104</v>
      </c>
      <c r="F138" s="8">
        <v>20.3633462474006</v>
      </c>
      <c r="G138" s="3">
        <v>1.6921921314186601</v>
      </c>
      <c r="H138" s="4">
        <v>6.51945482497859</v>
      </c>
      <c r="I138" s="4">
        <v>9.9591623410578904</v>
      </c>
      <c r="J138" s="4">
        <v>1.9168878320634899</v>
      </c>
      <c r="K138" s="4">
        <v>2.9175269117239599</v>
      </c>
      <c r="L138" s="4">
        <v>4.4307517836391597</v>
      </c>
      <c r="M138" s="4">
        <v>3.6005916677855798</v>
      </c>
      <c r="N138" s="4">
        <v>6.59168655418316</v>
      </c>
      <c r="O138" s="4">
        <v>8.1922429829740597</v>
      </c>
      <c r="P138" s="4">
        <v>6.8169716613163196</v>
      </c>
      <c r="Q138" s="4">
        <v>3.9741352716883398</v>
      </c>
      <c r="R138" s="4">
        <v>6.7331098167160803</v>
      </c>
      <c r="S138" s="4">
        <v>6.0867184350299004</v>
      </c>
      <c r="T138" s="4">
        <v>3.8248568387256201</v>
      </c>
      <c r="U138" s="4">
        <v>7.8563275453554198</v>
      </c>
      <c r="V138" s="4">
        <v>6.6809626369895403</v>
      </c>
      <c r="W138" s="4">
        <v>7.0049952260284796</v>
      </c>
      <c r="X138" s="4">
        <v>1.7179150376233601</v>
      </c>
      <c r="Y138" s="4">
        <v>7.59386803600382</v>
      </c>
      <c r="Z138" s="4">
        <v>8.4558187495655392</v>
      </c>
      <c r="AA138" s="4">
        <v>7.34398672368562</v>
      </c>
      <c r="AB138" s="4">
        <v>1.3793920333004599</v>
      </c>
      <c r="AC138" s="4">
        <v>14.0756987344205</v>
      </c>
      <c r="AD138" s="4">
        <v>5.1214363265584604</v>
      </c>
      <c r="AE138" s="4">
        <v>2.3177487446652001</v>
      </c>
      <c r="AF138" s="4">
        <v>8.5184328994538294</v>
      </c>
      <c r="AG138" s="4">
        <v>10.411100124605801</v>
      </c>
      <c r="AH138" s="4">
        <v>19.4022890542395</v>
      </c>
      <c r="AI138" s="4">
        <v>11.2052598022865</v>
      </c>
      <c r="AJ138" s="4">
        <v>20.480168058862802</v>
      </c>
      <c r="AK138" s="4">
        <v>33.539749513965504</v>
      </c>
      <c r="AL138" s="4">
        <v>15.2127760570643</v>
      </c>
      <c r="AM138" s="4">
        <v>17.913371945517301</v>
      </c>
      <c r="AN138" s="4">
        <v>31.1887505169185</v>
      </c>
      <c r="AO138" s="4">
        <v>24.198465233641599</v>
      </c>
      <c r="AP138" s="4">
        <v>26.951345302301601</v>
      </c>
      <c r="AQ138" s="4">
        <v>7.6439240475388104</v>
      </c>
      <c r="AR138" s="4">
        <v>27.560981791768999</v>
      </c>
      <c r="AS138" s="4">
        <v>10.6607621357841</v>
      </c>
      <c r="AT138" s="4">
        <v>18.498610278587702</v>
      </c>
      <c r="AU138" s="4">
        <v>15.2595414116398</v>
      </c>
      <c r="AV138" s="4">
        <v>22.609446922592198</v>
      </c>
      <c r="AW138" s="4">
        <v>18.034879623328798</v>
      </c>
      <c r="AX138" s="4">
        <v>12.111314015538801</v>
      </c>
      <c r="AY138" s="4">
        <v>12.913775511078599</v>
      </c>
      <c r="AZ138" s="4">
        <v>20.419354937590999</v>
      </c>
      <c r="BA138" s="4">
        <v>32.059254501849601</v>
      </c>
      <c r="BB138" s="38">
        <v>13809</v>
      </c>
    </row>
    <row r="139" spans="1:54" x14ac:dyDescent="0.3">
      <c r="A139" s="31" t="s">
        <v>13</v>
      </c>
      <c r="B139" s="5" t="s">
        <v>9</v>
      </c>
      <c r="C139" s="5" t="s">
        <v>1</v>
      </c>
      <c r="D139" s="9">
        <v>46.714475469127301</v>
      </c>
      <c r="E139" s="8">
        <v>67.010272309484606</v>
      </c>
      <c r="F139" s="8">
        <v>34.536082474226802</v>
      </c>
      <c r="G139" s="3">
        <v>3.0927835051546402</v>
      </c>
      <c r="H139" s="4">
        <v>7.2164948453608204</v>
      </c>
      <c r="I139" s="4">
        <v>15.979381443298999</v>
      </c>
      <c r="J139" s="4">
        <v>3.9948453608247401</v>
      </c>
      <c r="K139" s="4">
        <v>5.1546391752577296</v>
      </c>
      <c r="L139" s="4">
        <v>5.1546391752577296</v>
      </c>
      <c r="M139" s="4">
        <v>6.5721649484536098</v>
      </c>
      <c r="N139" s="4">
        <v>13.7886597938144</v>
      </c>
      <c r="O139" s="4">
        <v>12.8865979381443</v>
      </c>
      <c r="P139" s="4">
        <v>10.8247422680412</v>
      </c>
      <c r="Q139" s="4">
        <v>7.3453608247422704</v>
      </c>
      <c r="R139" s="4">
        <v>12.2422680412371</v>
      </c>
      <c r="S139" s="4">
        <v>12.8865979381443</v>
      </c>
      <c r="T139" s="4">
        <v>6.3144329896907196</v>
      </c>
      <c r="U139" s="4">
        <v>11.4690721649485</v>
      </c>
      <c r="V139" s="4">
        <v>11.5979381443299</v>
      </c>
      <c r="W139" s="4">
        <v>11.340206185567</v>
      </c>
      <c r="X139" s="4">
        <v>2.8350515463917501</v>
      </c>
      <c r="Y139" s="4">
        <v>10.9536082474227</v>
      </c>
      <c r="Z139" s="4">
        <v>16.237113402061901</v>
      </c>
      <c r="AA139" s="4">
        <v>14.0463917525773</v>
      </c>
      <c r="AB139" s="4">
        <v>3.2216494845360799</v>
      </c>
      <c r="AC139" s="4">
        <v>22.551546391752598</v>
      </c>
      <c r="AD139" s="4">
        <v>11.340206185567</v>
      </c>
      <c r="AE139" s="4">
        <v>5.5412371134020599</v>
      </c>
      <c r="AF139" s="4">
        <v>11.0824742268041</v>
      </c>
      <c r="AG139" s="4">
        <v>18.041237113402101</v>
      </c>
      <c r="AH139" s="4">
        <v>25.902061855670102</v>
      </c>
      <c r="AI139" s="4">
        <v>14.1752577319588</v>
      </c>
      <c r="AJ139" s="4">
        <v>25.7731958762887</v>
      </c>
      <c r="AK139" s="4">
        <v>40.463917525773198</v>
      </c>
      <c r="AL139" s="4">
        <v>22.551546391752598</v>
      </c>
      <c r="AM139" s="4">
        <v>19.845360824742301</v>
      </c>
      <c r="AN139" s="4">
        <v>38.917525773195898</v>
      </c>
      <c r="AO139" s="4">
        <v>32.603092783505197</v>
      </c>
      <c r="AP139" s="4">
        <v>39.5618556701031</v>
      </c>
      <c r="AQ139" s="4">
        <v>11.5979381443299</v>
      </c>
      <c r="AR139" s="4">
        <v>34.536082474226802</v>
      </c>
      <c r="AS139" s="4">
        <v>12.6288659793814</v>
      </c>
      <c r="AT139" s="4">
        <v>9.5360824742268004</v>
      </c>
      <c r="AU139" s="4">
        <v>25.386597938144298</v>
      </c>
      <c r="AV139" s="4">
        <v>22.422680412371101</v>
      </c>
      <c r="AW139" s="4">
        <v>27.835051546391799</v>
      </c>
      <c r="AX139" s="4">
        <v>21.778350515463899</v>
      </c>
      <c r="AY139" s="4">
        <v>13.659793814433</v>
      </c>
      <c r="AZ139" s="4">
        <v>25.644329896907202</v>
      </c>
      <c r="BA139" s="4">
        <v>47.551546391752602</v>
      </c>
      <c r="BB139" s="38">
        <v>1805</v>
      </c>
    </row>
    <row r="140" spans="1:54" x14ac:dyDescent="0.3">
      <c r="A140" s="31" t="s">
        <v>13</v>
      </c>
      <c r="B140" s="5" t="s">
        <v>9</v>
      </c>
      <c r="C140" s="5" t="s">
        <v>2</v>
      </c>
      <c r="D140" s="9">
        <v>58.951124200833704</v>
      </c>
      <c r="E140" s="8">
        <v>68.470053093586102</v>
      </c>
      <c r="F140" s="8">
        <v>25.7261410788382</v>
      </c>
      <c r="G140" s="3">
        <v>2.4896265560166002</v>
      </c>
      <c r="H140" s="4">
        <v>9.3360995850622395</v>
      </c>
      <c r="I140" s="4">
        <v>13.2780082987552</v>
      </c>
      <c r="J140" s="4">
        <v>2.6970954356846502</v>
      </c>
      <c r="K140" s="4">
        <v>4.1493775933609998</v>
      </c>
      <c r="L140" s="4">
        <v>8.5062240663900397</v>
      </c>
      <c r="M140" s="4">
        <v>5.8091286307053904</v>
      </c>
      <c r="N140" s="4">
        <v>10.5809128630705</v>
      </c>
      <c r="O140" s="4">
        <v>10.788381742738601</v>
      </c>
      <c r="P140" s="4">
        <v>10.5809128630705</v>
      </c>
      <c r="Q140" s="4">
        <v>6.6390041493775902</v>
      </c>
      <c r="R140" s="4">
        <v>9.5435684647302903</v>
      </c>
      <c r="S140" s="4">
        <v>8.2987551867219906</v>
      </c>
      <c r="T140" s="4">
        <v>4.7717842323651496</v>
      </c>
      <c r="U140" s="4">
        <v>10.1659751037344</v>
      </c>
      <c r="V140" s="4">
        <v>10.9958506224066</v>
      </c>
      <c r="W140" s="4">
        <v>10.788381742738601</v>
      </c>
      <c r="X140" s="4">
        <v>2.4896265560166002</v>
      </c>
      <c r="Y140" s="4">
        <v>9.3360995850622395</v>
      </c>
      <c r="Z140" s="4">
        <v>12.8630705394191</v>
      </c>
      <c r="AA140" s="4">
        <v>11.4107883817427</v>
      </c>
      <c r="AB140" s="4">
        <v>2.2821576763485498</v>
      </c>
      <c r="AC140" s="4">
        <v>21.576763485477201</v>
      </c>
      <c r="AD140" s="4">
        <v>7.8838174273858899</v>
      </c>
      <c r="AE140" s="4">
        <v>3.3195020746888</v>
      </c>
      <c r="AF140" s="4">
        <v>14.1078838174274</v>
      </c>
      <c r="AG140" s="4">
        <v>16.804979253111998</v>
      </c>
      <c r="AH140" s="4">
        <v>23.029045643153498</v>
      </c>
      <c r="AI140" s="4">
        <v>11.203319502074701</v>
      </c>
      <c r="AJ140" s="4">
        <v>22.821576763485499</v>
      </c>
      <c r="AK140" s="4">
        <v>41.908713692946101</v>
      </c>
      <c r="AL140" s="4">
        <v>20.746887966805001</v>
      </c>
      <c r="AM140" s="4">
        <v>21.576763485477201</v>
      </c>
      <c r="AN140" s="4">
        <v>39.0041493775934</v>
      </c>
      <c r="AO140" s="4">
        <v>30.082987551867198</v>
      </c>
      <c r="AP140" s="4">
        <v>33.402489626555997</v>
      </c>
      <c r="AQ140" s="4">
        <v>8.0912863070539398</v>
      </c>
      <c r="AR140" s="4">
        <v>34.854771784232398</v>
      </c>
      <c r="AS140" s="4">
        <v>12.655601659750999</v>
      </c>
      <c r="AT140" s="4">
        <v>17.8423236514523</v>
      </c>
      <c r="AU140" s="4">
        <v>19.294605809128601</v>
      </c>
      <c r="AV140" s="4">
        <v>21.991701244813299</v>
      </c>
      <c r="AW140" s="4">
        <v>22.199170124481299</v>
      </c>
      <c r="AX140" s="4">
        <v>15.9751037344398</v>
      </c>
      <c r="AY140" s="4">
        <v>14.5228215767635</v>
      </c>
      <c r="AZ140" s="4">
        <v>25.311203319502098</v>
      </c>
      <c r="BA140" s="4">
        <v>38.796680497925301</v>
      </c>
      <c r="BB140" s="38">
        <v>1340</v>
      </c>
    </row>
    <row r="141" spans="1:54" x14ac:dyDescent="0.3">
      <c r="A141" s="31" t="s">
        <v>13</v>
      </c>
      <c r="B141" s="5" t="s">
        <v>9</v>
      </c>
      <c r="C141" s="5" t="s">
        <v>3</v>
      </c>
      <c r="D141" s="9">
        <v>73.709632240750594</v>
      </c>
      <c r="E141" s="8">
        <v>69.562789212566301</v>
      </c>
      <c r="F141" s="8">
        <v>21.770551038843699</v>
      </c>
      <c r="G141" s="3">
        <v>1.2646793134598</v>
      </c>
      <c r="H141" s="4">
        <v>7.5880758807588098</v>
      </c>
      <c r="I141" s="4">
        <v>10.749774164408301</v>
      </c>
      <c r="J141" s="4">
        <v>0.99367660343270103</v>
      </c>
      <c r="K141" s="4">
        <v>2.4390243902439002</v>
      </c>
      <c r="L141" s="4">
        <v>3.3423667570008999</v>
      </c>
      <c r="M141" s="4">
        <v>3.0713640469737999</v>
      </c>
      <c r="N141" s="4">
        <v>4.3360433604336004</v>
      </c>
      <c r="O141" s="4">
        <v>8.8527551942186093</v>
      </c>
      <c r="P141" s="4">
        <v>7.0460704607046099</v>
      </c>
      <c r="Q141" s="4">
        <v>3.1616982836494998</v>
      </c>
      <c r="R141" s="4">
        <v>6.95573622402891</v>
      </c>
      <c r="S141" s="4">
        <v>5.8717253839205101</v>
      </c>
      <c r="T141" s="4">
        <v>4.1553748870821998</v>
      </c>
      <c r="U141" s="4">
        <v>8.1300813008130106</v>
      </c>
      <c r="V141" s="4">
        <v>6.2330623306233104</v>
      </c>
      <c r="W141" s="4">
        <v>7.6784101174345096</v>
      </c>
      <c r="X141" s="4">
        <v>1.8970189701897</v>
      </c>
      <c r="Y141" s="4">
        <v>9.6657633242999097</v>
      </c>
      <c r="Z141" s="4">
        <v>8.0397470641373108</v>
      </c>
      <c r="AA141" s="4">
        <v>6.7750677506775103</v>
      </c>
      <c r="AB141" s="4">
        <v>0.54200542005420005</v>
      </c>
      <c r="AC141" s="4">
        <v>12.737127371273701</v>
      </c>
      <c r="AD141" s="4">
        <v>3.7037037037037002</v>
      </c>
      <c r="AE141" s="4">
        <v>1.8066847335139999</v>
      </c>
      <c r="AF141" s="4">
        <v>8.8527551942186093</v>
      </c>
      <c r="AG141" s="4">
        <v>6.7750677506775103</v>
      </c>
      <c r="AH141" s="4">
        <v>23.486901535682001</v>
      </c>
      <c r="AI141" s="4">
        <v>11.743450767841001</v>
      </c>
      <c r="AJ141" s="4">
        <v>25.3839205058717</v>
      </c>
      <c r="AK141" s="4">
        <v>36.224028906955702</v>
      </c>
      <c r="AL141" s="4">
        <v>14.9954832881662</v>
      </c>
      <c r="AM141" s="4">
        <v>21.0478771454381</v>
      </c>
      <c r="AN141" s="4">
        <v>32.610659439927701</v>
      </c>
      <c r="AO141" s="4">
        <v>24.661246612466101</v>
      </c>
      <c r="AP141" s="4">
        <v>27.642276422764201</v>
      </c>
      <c r="AQ141" s="4">
        <v>8.1300813008130106</v>
      </c>
      <c r="AR141" s="4">
        <v>30.1716350496838</v>
      </c>
      <c r="AS141" s="4">
        <v>10.569105691056899</v>
      </c>
      <c r="AT141" s="4">
        <v>21.2285456187895</v>
      </c>
      <c r="AU141" s="4">
        <v>14.814814814814801</v>
      </c>
      <c r="AV141" s="4">
        <v>25.5645889792231</v>
      </c>
      <c r="AW141" s="4">
        <v>17.886178861788601</v>
      </c>
      <c r="AX141" s="4">
        <v>11.2014453477868</v>
      </c>
      <c r="AY141" s="4">
        <v>11.833785004516701</v>
      </c>
      <c r="AZ141" s="4">
        <v>22.131887985546498</v>
      </c>
      <c r="BA141" s="4">
        <v>33.152664859981897</v>
      </c>
      <c r="BB141" s="38">
        <v>1792</v>
      </c>
    </row>
    <row r="142" spans="1:54" x14ac:dyDescent="0.3">
      <c r="A142" s="31" t="s">
        <v>13</v>
      </c>
      <c r="B142" s="5" t="s">
        <v>9</v>
      </c>
      <c r="C142" s="5" t="s">
        <v>4</v>
      </c>
      <c r="D142" s="9">
        <v>85.846866485013607</v>
      </c>
      <c r="E142" s="8">
        <v>68.520521682084905</v>
      </c>
      <c r="F142" s="8">
        <v>15.8757062146893</v>
      </c>
      <c r="G142" s="3">
        <v>1.1299435028248599</v>
      </c>
      <c r="H142" s="4">
        <v>6.2711864406779698</v>
      </c>
      <c r="I142" s="4">
        <v>8.3050847457627093</v>
      </c>
      <c r="J142" s="4">
        <v>0.96045197740112997</v>
      </c>
      <c r="K142" s="4">
        <v>1.86440677966102</v>
      </c>
      <c r="L142" s="4">
        <v>3.6158192090395498</v>
      </c>
      <c r="M142" s="4">
        <v>2.2598870056497198</v>
      </c>
      <c r="N142" s="4">
        <v>3.3898305084745801</v>
      </c>
      <c r="O142" s="4">
        <v>7.28813559322034</v>
      </c>
      <c r="P142" s="4">
        <v>4.9152542372881403</v>
      </c>
      <c r="Q142" s="4">
        <v>2.20338983050847</v>
      </c>
      <c r="R142" s="4">
        <v>4.01129943502825</v>
      </c>
      <c r="S142" s="4">
        <v>3.4463276836158201</v>
      </c>
      <c r="T142" s="4">
        <v>2.9943502824858799</v>
      </c>
      <c r="U142" s="4">
        <v>7.5141242937853097</v>
      </c>
      <c r="V142" s="4">
        <v>3.8983050847457599</v>
      </c>
      <c r="W142" s="4">
        <v>4.6327683615819204</v>
      </c>
      <c r="X142" s="4">
        <v>1.1299435028248599</v>
      </c>
      <c r="Y142" s="4">
        <v>7.2316384180790996</v>
      </c>
      <c r="Z142" s="4">
        <v>5.3107344632768401</v>
      </c>
      <c r="AA142" s="4">
        <v>4.12429378531073</v>
      </c>
      <c r="AB142" s="4">
        <v>0.79096045197740095</v>
      </c>
      <c r="AC142" s="4">
        <v>11.0169491525424</v>
      </c>
      <c r="AD142" s="4">
        <v>2.65536723163842</v>
      </c>
      <c r="AE142" s="4">
        <v>0.903954802259887</v>
      </c>
      <c r="AF142" s="4">
        <v>7.4011299435028297</v>
      </c>
      <c r="AG142" s="4">
        <v>7.1186440677966099</v>
      </c>
      <c r="AH142" s="4">
        <v>16.6666666666667</v>
      </c>
      <c r="AI142" s="4">
        <v>11.8079096045198</v>
      </c>
      <c r="AJ142" s="4">
        <v>19.0960451977401</v>
      </c>
      <c r="AK142" s="4">
        <v>31.920903954802299</v>
      </c>
      <c r="AL142" s="4">
        <v>12.2598870056497</v>
      </c>
      <c r="AM142" s="4">
        <v>16.779661016949198</v>
      </c>
      <c r="AN142" s="4">
        <v>30</v>
      </c>
      <c r="AO142" s="4">
        <v>22.033898305084701</v>
      </c>
      <c r="AP142" s="4">
        <v>23.728813559321999</v>
      </c>
      <c r="AQ142" s="4">
        <v>5.7062146892655399</v>
      </c>
      <c r="AR142" s="4">
        <v>25.932203389830502</v>
      </c>
      <c r="AS142" s="4">
        <v>8.9265536723163805</v>
      </c>
      <c r="AT142" s="4">
        <v>22.1468926553672</v>
      </c>
      <c r="AU142" s="4">
        <v>12.485875706214699</v>
      </c>
      <c r="AV142" s="4">
        <v>25.649717514124301</v>
      </c>
      <c r="AW142" s="4">
        <v>14.915254237288099</v>
      </c>
      <c r="AX142" s="4">
        <v>8.3050847457627093</v>
      </c>
      <c r="AY142" s="4">
        <v>12.8813559322034</v>
      </c>
      <c r="AZ142" s="4">
        <v>17.796610169491501</v>
      </c>
      <c r="BA142" s="4">
        <v>27.966101694915299</v>
      </c>
      <c r="BB142" s="38">
        <v>2202</v>
      </c>
    </row>
    <row r="143" spans="1:54" x14ac:dyDescent="0.3">
      <c r="A143" s="31" t="s">
        <v>13</v>
      </c>
      <c r="B143" s="5" t="s">
        <v>9</v>
      </c>
      <c r="C143" s="5" t="s">
        <v>5</v>
      </c>
      <c r="D143" s="9">
        <v>101.428522099448</v>
      </c>
      <c r="E143" s="8">
        <v>61.785213628902497</v>
      </c>
      <c r="F143" s="8">
        <v>10.2739726027397</v>
      </c>
      <c r="G143" s="3">
        <v>0.68493150684931503</v>
      </c>
      <c r="H143" s="4">
        <v>3.2343987823439901</v>
      </c>
      <c r="I143" s="4">
        <v>5.09893455098935</v>
      </c>
      <c r="J143" s="4">
        <v>1.2176560121765601</v>
      </c>
      <c r="K143" s="4">
        <v>1.2557077625570801</v>
      </c>
      <c r="L143" s="4">
        <v>2.1308980213089801</v>
      </c>
      <c r="M143" s="4">
        <v>1.2557077625570801</v>
      </c>
      <c r="N143" s="4">
        <v>2.5114155251141601</v>
      </c>
      <c r="O143" s="4">
        <v>3.99543378995434</v>
      </c>
      <c r="P143" s="4">
        <v>2.7016742770167399</v>
      </c>
      <c r="Q143" s="4">
        <v>1.5981735159817401</v>
      </c>
      <c r="R143" s="4">
        <v>2.9680365296803699</v>
      </c>
      <c r="S143" s="4">
        <v>2.0167427701674301</v>
      </c>
      <c r="T143" s="4">
        <v>1.8645357686453601</v>
      </c>
      <c r="U143" s="4">
        <v>4.52815829528158</v>
      </c>
      <c r="V143" s="4">
        <v>2.3592085235920899</v>
      </c>
      <c r="W143" s="4">
        <v>2.3592085235920899</v>
      </c>
      <c r="X143" s="4">
        <v>0.57077625570776302</v>
      </c>
      <c r="Y143" s="4">
        <v>3.8051750380517499</v>
      </c>
      <c r="Z143" s="4">
        <v>2.8538812785388101</v>
      </c>
      <c r="AA143" s="4">
        <v>2.4733637747336399</v>
      </c>
      <c r="AB143" s="4">
        <v>0.45662100456621002</v>
      </c>
      <c r="AC143" s="4">
        <v>6.6971080669710803</v>
      </c>
      <c r="AD143" s="4">
        <v>1.7503805175038101</v>
      </c>
      <c r="AE143" s="4">
        <v>0.79908675799086804</v>
      </c>
      <c r="AF143" s="4">
        <v>3.3866057838660599</v>
      </c>
      <c r="AG143" s="4">
        <v>5.51750380517504</v>
      </c>
      <c r="AH143" s="4">
        <v>12.937595129376</v>
      </c>
      <c r="AI143" s="4">
        <v>9.3226788432267895</v>
      </c>
      <c r="AJ143" s="4">
        <v>14.193302891933</v>
      </c>
      <c r="AK143" s="4">
        <v>24.657534246575299</v>
      </c>
      <c r="AL143" s="4">
        <v>8.9802130898021293</v>
      </c>
      <c r="AM143" s="4">
        <v>13.584474885844701</v>
      </c>
      <c r="AN143" s="4">
        <v>21.803652968036499</v>
      </c>
      <c r="AO143" s="4">
        <v>17.998477929984801</v>
      </c>
      <c r="AP143" s="4">
        <v>17.884322678843201</v>
      </c>
      <c r="AQ143" s="4">
        <v>6.0882800608828003</v>
      </c>
      <c r="AR143" s="4">
        <v>19.063926940639298</v>
      </c>
      <c r="AS143" s="4">
        <v>8.4474885844748897</v>
      </c>
      <c r="AT143" s="4">
        <v>21.118721461187199</v>
      </c>
      <c r="AU143" s="4">
        <v>8.6377473363774708</v>
      </c>
      <c r="AV143" s="4">
        <v>19.634703196347001</v>
      </c>
      <c r="AW143" s="4">
        <v>11.5677321156773</v>
      </c>
      <c r="AX143" s="4">
        <v>6.5449010654490101</v>
      </c>
      <c r="AY143" s="4">
        <v>12.8614916286149</v>
      </c>
      <c r="AZ143" s="4">
        <v>14.4216133942161</v>
      </c>
      <c r="BA143" s="4">
        <v>20.890410958904098</v>
      </c>
      <c r="BB143" s="38">
        <v>2896</v>
      </c>
    </row>
    <row r="144" spans="1:54" x14ac:dyDescent="0.3">
      <c r="A144" s="31" t="s">
        <v>13</v>
      </c>
      <c r="B144" s="5" t="s">
        <v>9</v>
      </c>
      <c r="C144" s="5" t="s">
        <v>6</v>
      </c>
      <c r="D144" s="9">
        <v>110.792690278824</v>
      </c>
      <c r="E144" s="8">
        <v>57.122968442040801</v>
      </c>
      <c r="F144" s="8">
        <v>7.2337042925278201</v>
      </c>
      <c r="G144" s="3">
        <v>0.87440381558028601</v>
      </c>
      <c r="H144" s="4">
        <v>2.98092209856916</v>
      </c>
      <c r="I144" s="4">
        <v>2.74244833068362</v>
      </c>
      <c r="J144" s="4">
        <v>1.1526232114467401</v>
      </c>
      <c r="K144" s="4">
        <v>1.6693163751987301</v>
      </c>
      <c r="L144" s="4">
        <v>1.47058823529412</v>
      </c>
      <c r="M144" s="4">
        <v>0.83465818759936405</v>
      </c>
      <c r="N144" s="4">
        <v>2.1462639109697901</v>
      </c>
      <c r="O144" s="4">
        <v>2.5834658187599402</v>
      </c>
      <c r="P144" s="4">
        <v>1.6693163751987301</v>
      </c>
      <c r="Q144" s="4">
        <v>0.91414944356120797</v>
      </c>
      <c r="R144" s="4">
        <v>2.0270270270270299</v>
      </c>
      <c r="S144" s="4">
        <v>1.5500794912559599</v>
      </c>
      <c r="T144" s="4">
        <v>1.1923688394276599</v>
      </c>
      <c r="U144" s="4">
        <v>3.1399046104928501</v>
      </c>
      <c r="V144" s="4">
        <v>1.5500794912559599</v>
      </c>
      <c r="W144" s="4">
        <v>1.70906200317965</v>
      </c>
      <c r="X144" s="4">
        <v>0.51669316375198704</v>
      </c>
      <c r="Y144" s="4">
        <v>1.9077901430842601</v>
      </c>
      <c r="Z144" s="4">
        <v>1.70906200317965</v>
      </c>
      <c r="AA144" s="4">
        <v>1.74880763116057</v>
      </c>
      <c r="AB144" s="4">
        <v>0.59618441971383196</v>
      </c>
      <c r="AC144" s="4">
        <v>3.8155802861685202</v>
      </c>
      <c r="AD144" s="4">
        <v>1.2718600953895101</v>
      </c>
      <c r="AE144" s="4">
        <v>0.59618441971383196</v>
      </c>
      <c r="AF144" s="4">
        <v>2.0667726550079499</v>
      </c>
      <c r="AG144" s="4">
        <v>4.2925278219395899</v>
      </c>
      <c r="AH144" s="4">
        <v>9.7376788553259104</v>
      </c>
      <c r="AI144" s="4">
        <v>7.5914149443561199</v>
      </c>
      <c r="AJ144" s="4">
        <v>10.9697933227345</v>
      </c>
      <c r="AK144" s="4">
        <v>18.322734499205101</v>
      </c>
      <c r="AL144" s="4">
        <v>7.2734499205087397</v>
      </c>
      <c r="AM144" s="4">
        <v>9.6979332273449899</v>
      </c>
      <c r="AN144" s="4">
        <v>17.4483306836248</v>
      </c>
      <c r="AO144" s="4">
        <v>12.3211446740859</v>
      </c>
      <c r="AP144" s="4">
        <v>12.6788553259141</v>
      </c>
      <c r="AQ144" s="4">
        <v>4.9284578696343404</v>
      </c>
      <c r="AR144" s="4">
        <v>13.990461049284599</v>
      </c>
      <c r="AS144" s="4">
        <v>9.0620031796502403</v>
      </c>
      <c r="AT144" s="4">
        <v>18.243243243243199</v>
      </c>
      <c r="AU144" s="4">
        <v>6.2798092209856904</v>
      </c>
      <c r="AV144" s="4">
        <v>18.402225755166899</v>
      </c>
      <c r="AW144" s="4">
        <v>9.4594594594594597</v>
      </c>
      <c r="AX144" s="4">
        <v>4.96820349761526</v>
      </c>
      <c r="AY144" s="4">
        <v>11.0890302066773</v>
      </c>
      <c r="AZ144" s="4">
        <v>12.003179650238501</v>
      </c>
      <c r="BA144" s="4">
        <v>15.779014308426101</v>
      </c>
      <c r="BB144" s="38">
        <v>2654</v>
      </c>
    </row>
    <row r="145" spans="1:54" x14ac:dyDescent="0.3">
      <c r="A145" s="31" t="s">
        <v>13</v>
      </c>
      <c r="B145" s="5" t="s">
        <v>9</v>
      </c>
      <c r="C145" s="5" t="s">
        <v>7</v>
      </c>
      <c r="D145" s="9">
        <v>109.564642857143</v>
      </c>
      <c r="E145" s="8">
        <v>54.611044687300897</v>
      </c>
      <c r="F145" s="8">
        <v>6.4030131826741998</v>
      </c>
      <c r="G145" s="3">
        <v>0.94161958568738202</v>
      </c>
      <c r="H145" s="4">
        <v>2.3540489642184599</v>
      </c>
      <c r="I145" s="4">
        <v>2.07156308851224</v>
      </c>
      <c r="J145" s="4">
        <v>1.41242937853107</v>
      </c>
      <c r="K145" s="4">
        <v>1.60075329566855</v>
      </c>
      <c r="L145" s="4">
        <v>1.5065913370998101</v>
      </c>
      <c r="M145" s="4">
        <v>0.94161958568738202</v>
      </c>
      <c r="N145" s="4">
        <v>2.1657250470809801</v>
      </c>
      <c r="O145" s="4">
        <v>1.60075329566855</v>
      </c>
      <c r="P145" s="4">
        <v>1.03578154425612</v>
      </c>
      <c r="Q145" s="4">
        <v>1.03578154425612</v>
      </c>
      <c r="R145" s="4">
        <v>1.3182674199623401</v>
      </c>
      <c r="S145" s="4">
        <v>1.1299435028248599</v>
      </c>
      <c r="T145" s="4">
        <v>2.1657250470809801</v>
      </c>
      <c r="U145" s="4">
        <v>2.1657250470809801</v>
      </c>
      <c r="V145" s="4">
        <v>1.41242937853107</v>
      </c>
      <c r="W145" s="4">
        <v>1.3182674199623401</v>
      </c>
      <c r="X145" s="4">
        <v>0.65913370998116805</v>
      </c>
      <c r="Y145" s="4">
        <v>0.94161958568738202</v>
      </c>
      <c r="Z145" s="4">
        <v>0.47080979284369101</v>
      </c>
      <c r="AA145" s="4">
        <v>1.41242937853107</v>
      </c>
      <c r="AB145" s="4">
        <v>0.18832391713747601</v>
      </c>
      <c r="AC145" s="4">
        <v>3.86064030131827</v>
      </c>
      <c r="AD145" s="4">
        <v>0.94161958568738202</v>
      </c>
      <c r="AE145" s="4">
        <v>0.56497175141242895</v>
      </c>
      <c r="AF145" s="4">
        <v>1.1299435028248599</v>
      </c>
      <c r="AG145" s="4">
        <v>4.5197740112994396</v>
      </c>
      <c r="AH145" s="4">
        <v>6.9679849340866298</v>
      </c>
      <c r="AI145" s="4">
        <v>8.4745762711864394</v>
      </c>
      <c r="AJ145" s="4">
        <v>9.5103578154425605</v>
      </c>
      <c r="AK145" s="4">
        <v>16.195856873823001</v>
      </c>
      <c r="AL145" s="4">
        <v>5.8380414312617699</v>
      </c>
      <c r="AM145" s="4">
        <v>11.1111111111111</v>
      </c>
      <c r="AN145" s="4">
        <v>16.1016949152542</v>
      </c>
      <c r="AO145" s="4">
        <v>11.3935969868173</v>
      </c>
      <c r="AP145" s="4">
        <v>11.581920903954799</v>
      </c>
      <c r="AQ145" s="4">
        <v>5.4613935969868201</v>
      </c>
      <c r="AR145" s="4">
        <v>11.3935969868173</v>
      </c>
      <c r="AS145" s="4">
        <v>9.3220338983050794</v>
      </c>
      <c r="AT145" s="4">
        <v>22.128060263653499</v>
      </c>
      <c r="AU145" s="4">
        <v>6.6854990583804099</v>
      </c>
      <c r="AV145" s="4">
        <v>19.3032015065913</v>
      </c>
      <c r="AW145" s="4">
        <v>8.7570621468926593</v>
      </c>
      <c r="AX145" s="4">
        <v>5.0847457627118597</v>
      </c>
      <c r="AY145" s="4">
        <v>11.0169491525424</v>
      </c>
      <c r="AZ145" s="4">
        <v>12.241054613936001</v>
      </c>
      <c r="BA145" s="4">
        <v>15.819209039547999</v>
      </c>
      <c r="BB145" s="38">
        <v>1120</v>
      </c>
    </row>
    <row r="146" spans="1:54" x14ac:dyDescent="0.3">
      <c r="A146" s="31" t="s">
        <v>14</v>
      </c>
      <c r="B146" s="5" t="s">
        <v>168</v>
      </c>
      <c r="C146" s="5" t="s">
        <v>168</v>
      </c>
      <c r="D146" s="9">
        <v>73.0974528607031</v>
      </c>
      <c r="E146" s="8">
        <v>66.831624114994497</v>
      </c>
      <c r="F146" s="8">
        <v>19.9306649221272</v>
      </c>
      <c r="G146" s="3">
        <v>2.70638434910017</v>
      </c>
      <c r="H146" s="4">
        <v>5.13952088524975</v>
      </c>
      <c r="I146" s="4">
        <v>5.8741519462011604</v>
      </c>
      <c r="J146" s="4">
        <v>1.45176607942977</v>
      </c>
      <c r="K146" s="4">
        <v>3.9552178662778301</v>
      </c>
      <c r="L146" s="4">
        <v>7.1829223407378997</v>
      </c>
      <c r="M146" s="4">
        <v>3.5503663738082398</v>
      </c>
      <c r="N146" s="4">
        <v>7.4926236018880896</v>
      </c>
      <c r="O146" s="4">
        <v>7.2290158993560798</v>
      </c>
      <c r="P146" s="4">
        <v>7.7024350142534104</v>
      </c>
      <c r="Q146" s="4">
        <v>2.4714012697903902</v>
      </c>
      <c r="R146" s="4">
        <v>7.2721098896955496</v>
      </c>
      <c r="S146" s="4">
        <v>2.6555998888628598</v>
      </c>
      <c r="T146" s="4">
        <v>3.6898895917750099</v>
      </c>
      <c r="U146" s="4">
        <v>7.9816239421992101</v>
      </c>
      <c r="V146" s="4">
        <v>4.8096758771627304</v>
      </c>
      <c r="W146" s="4">
        <v>3.9242290315139798</v>
      </c>
      <c r="X146" s="4">
        <v>0.71318464673173498</v>
      </c>
      <c r="Y146" s="4">
        <v>7.5719713663204402</v>
      </c>
      <c r="Z146" s="4">
        <v>5.1846210841728597</v>
      </c>
      <c r="AA146" s="4">
        <v>5.4835552942438701</v>
      </c>
      <c r="AB146" s="4">
        <v>1.80820113793675</v>
      </c>
      <c r="AC146" s="4">
        <v>14.655216989255999</v>
      </c>
      <c r="AD146" s="4">
        <v>2.1957028800639899</v>
      </c>
      <c r="AE146" s="4">
        <v>3.65364823055884</v>
      </c>
      <c r="AF146" s="4">
        <v>10.1771511246854</v>
      </c>
      <c r="AG146" s="4">
        <v>17.579809050018401</v>
      </c>
      <c r="AH146" s="4">
        <v>11.6868295318372</v>
      </c>
      <c r="AI146" s="4">
        <v>12.247386924274601</v>
      </c>
      <c r="AJ146" s="4">
        <v>19.393418806676099</v>
      </c>
      <c r="AK146" s="4">
        <v>27.100243786542901</v>
      </c>
      <c r="AL146" s="4">
        <v>13.8675801278413</v>
      </c>
      <c r="AM146" s="4">
        <v>21.609514906564801</v>
      </c>
      <c r="AN146" s="4">
        <v>32.430423623832397</v>
      </c>
      <c r="AO146" s="4">
        <v>26.508775579175499</v>
      </c>
      <c r="AP146" s="4">
        <v>26.675965850450801</v>
      </c>
      <c r="AQ146" s="4">
        <v>2.3308906799374398</v>
      </c>
      <c r="AR146" s="4">
        <v>25.836062649287001</v>
      </c>
      <c r="AS146" s="4">
        <v>14.0061254763351</v>
      </c>
      <c r="AT146" s="4">
        <v>21.7739608243993</v>
      </c>
      <c r="AU146" s="4">
        <v>14.46744042864</v>
      </c>
      <c r="AV146" s="4">
        <v>31.621600491923701</v>
      </c>
      <c r="AW146" s="4">
        <v>23.851853353347199</v>
      </c>
      <c r="AX146" s="4">
        <v>10.883682105048999</v>
      </c>
      <c r="AY146" s="4">
        <v>13.6699936130564</v>
      </c>
      <c r="AZ146" s="4">
        <v>28.828746540609298</v>
      </c>
      <c r="BA146" s="4">
        <v>31.0229824657001</v>
      </c>
      <c r="BB146" s="38">
        <v>1598</v>
      </c>
    </row>
    <row r="147" spans="1:54" x14ac:dyDescent="0.3">
      <c r="A147" s="31" t="s">
        <v>14</v>
      </c>
      <c r="B147" s="5" t="s">
        <v>168</v>
      </c>
      <c r="C147" s="5" t="s">
        <v>1</v>
      </c>
      <c r="D147" s="9">
        <v>31.775382557099999</v>
      </c>
      <c r="E147" s="8">
        <v>73.025356220345103</v>
      </c>
      <c r="F147" s="8">
        <v>40.864376622514598</v>
      </c>
      <c r="G147" s="3">
        <v>5.8787042944444403</v>
      </c>
      <c r="H147" s="4">
        <v>7.4355254763157896</v>
      </c>
      <c r="I147" s="4">
        <v>20.749755247075999</v>
      </c>
      <c r="J147" s="4">
        <v>0</v>
      </c>
      <c r="K147" s="4">
        <v>13.3142297707602</v>
      </c>
      <c r="L147" s="4">
        <v>15.7927382628655</v>
      </c>
      <c r="M147" s="4">
        <v>4.9570169842105303</v>
      </c>
      <c r="N147" s="4">
        <v>25.0716383596491</v>
      </c>
      <c r="O147" s="4">
        <v>16.714425573099401</v>
      </c>
      <c r="P147" s="4">
        <v>32.507163835964903</v>
      </c>
      <c r="Q147" s="4">
        <v>10.835721278655001</v>
      </c>
      <c r="R147" s="4">
        <v>15.7927382628655</v>
      </c>
      <c r="S147" s="4">
        <v>10.835721278655001</v>
      </c>
      <c r="T147" s="4">
        <v>4.9570169842105303</v>
      </c>
      <c r="U147" s="4">
        <v>33.428851146198802</v>
      </c>
      <c r="V147" s="4">
        <v>14.2359170809942</v>
      </c>
      <c r="W147" s="4">
        <v>11.7574085888889</v>
      </c>
      <c r="X147" s="4">
        <v>0</v>
      </c>
      <c r="Y147" s="4">
        <v>27.550146851754398</v>
      </c>
      <c r="Z147" s="4">
        <v>21.671442557309899</v>
      </c>
      <c r="AA147" s="4">
        <v>16.714425573099401</v>
      </c>
      <c r="AB147" s="4">
        <v>8.3572127865497094</v>
      </c>
      <c r="AC147" s="4">
        <v>19.1929340652047</v>
      </c>
      <c r="AD147" s="4">
        <v>4.9570169842105303</v>
      </c>
      <c r="AE147" s="4">
        <v>8.3572127865497094</v>
      </c>
      <c r="AF147" s="4">
        <v>22.593129867543901</v>
      </c>
      <c r="AG147" s="4">
        <v>34.985672328070201</v>
      </c>
      <c r="AH147" s="4">
        <v>20.749755247075999</v>
      </c>
      <c r="AI147" s="4">
        <v>16.714425573099401</v>
      </c>
      <c r="AJ147" s="4">
        <v>30.028655343859601</v>
      </c>
      <c r="AK147" s="4">
        <v>48.299902098830401</v>
      </c>
      <c r="AL147" s="4">
        <v>22.593129867543901</v>
      </c>
      <c r="AM147" s="4">
        <v>31.585476525731</v>
      </c>
      <c r="AN147" s="4">
        <v>37.4641808201754</v>
      </c>
      <c r="AO147" s="4">
        <v>52.621785211403498</v>
      </c>
      <c r="AP147" s="4">
        <v>54.178606393274897</v>
      </c>
      <c r="AQ147" s="4">
        <v>5.8787042944444403</v>
      </c>
      <c r="AR147" s="4">
        <v>33.428851146198802</v>
      </c>
      <c r="AS147" s="4">
        <v>27.550146851754398</v>
      </c>
      <c r="AT147" s="4">
        <v>30.028655343859601</v>
      </c>
      <c r="AU147" s="4">
        <v>46.743080916959102</v>
      </c>
      <c r="AV147" s="4">
        <v>29.106968033625702</v>
      </c>
      <c r="AW147" s="4">
        <v>49.2215894090643</v>
      </c>
      <c r="AX147" s="4">
        <v>38.385868130409399</v>
      </c>
      <c r="AY147" s="4">
        <v>16.714425573099401</v>
      </c>
      <c r="AZ147" s="4">
        <v>46.743080916959102</v>
      </c>
      <c r="BA147" s="4">
        <v>66.857702292397704</v>
      </c>
      <c r="BB147" s="38">
        <v>34</v>
      </c>
    </row>
    <row r="148" spans="1:54" x14ac:dyDescent="0.3">
      <c r="A148" s="31" t="s">
        <v>14</v>
      </c>
      <c r="B148" s="5" t="s">
        <v>168</v>
      </c>
      <c r="C148" s="5" t="s">
        <v>2</v>
      </c>
      <c r="D148" s="9">
        <v>43.368591358122998</v>
      </c>
      <c r="E148" s="8">
        <v>70.938247436075898</v>
      </c>
      <c r="F148" s="8">
        <v>37.066049285317597</v>
      </c>
      <c r="G148" s="3">
        <v>2.0987554492</v>
      </c>
      <c r="H148" s="4">
        <v>11.1837914752941</v>
      </c>
      <c r="I148" s="4">
        <v>2.0987554492</v>
      </c>
      <c r="J148" s="4">
        <v>2.0987554492</v>
      </c>
      <c r="K148" s="4">
        <v>6.2962663475999996</v>
      </c>
      <c r="L148" s="4">
        <v>9.09221421642353</v>
      </c>
      <c r="M148" s="4">
        <v>6.9934587672235304</v>
      </c>
      <c r="N148" s="4">
        <v>9.09221421642353</v>
      </c>
      <c r="O148" s="4">
        <v>9.09221421642353</v>
      </c>
      <c r="P148" s="4">
        <v>4.1975108984</v>
      </c>
      <c r="Q148" s="4">
        <v>2.79594786882353</v>
      </c>
      <c r="R148" s="4">
        <v>11.888162085247099</v>
      </c>
      <c r="S148" s="4">
        <v>0</v>
      </c>
      <c r="T148" s="4">
        <v>4.89470331802353</v>
      </c>
      <c r="U148" s="4">
        <v>6.9934587672235304</v>
      </c>
      <c r="V148" s="4">
        <v>2.79594786882353</v>
      </c>
      <c r="W148" s="4">
        <v>6.9934587672235304</v>
      </c>
      <c r="X148" s="4">
        <v>0</v>
      </c>
      <c r="Y148" s="4">
        <v>6.9934587672235304</v>
      </c>
      <c r="Z148" s="4">
        <v>4.89470331802353</v>
      </c>
      <c r="AA148" s="4">
        <v>6.9934587672235304</v>
      </c>
      <c r="AB148" s="4">
        <v>0</v>
      </c>
      <c r="AC148" s="4">
        <v>27.9738350688941</v>
      </c>
      <c r="AD148" s="4">
        <v>0</v>
      </c>
      <c r="AE148" s="4">
        <v>7.6906511868470604</v>
      </c>
      <c r="AF148" s="4">
        <v>16.0856729836471</v>
      </c>
      <c r="AG148" s="4">
        <v>23.7763241704941</v>
      </c>
      <c r="AH148" s="4">
        <v>11.1909696656235</v>
      </c>
      <c r="AI148" s="4">
        <v>24.473516590117601</v>
      </c>
      <c r="AJ148" s="4">
        <v>30.072590518094099</v>
      </c>
      <c r="AK148" s="4">
        <v>38.460434124564699</v>
      </c>
      <c r="AL148" s="4">
        <v>23.079131750870602</v>
      </c>
      <c r="AM148" s="4">
        <v>30.776961128047098</v>
      </c>
      <c r="AN148" s="4">
        <v>41.263560183717601</v>
      </c>
      <c r="AO148" s="4">
        <v>37.763241704941201</v>
      </c>
      <c r="AP148" s="4">
        <v>34.967293836117598</v>
      </c>
      <c r="AQ148" s="4">
        <v>0</v>
      </c>
      <c r="AR148" s="4">
        <v>37.763241704941201</v>
      </c>
      <c r="AS148" s="4">
        <v>23.079131750870602</v>
      </c>
      <c r="AT148" s="4">
        <v>25.1778872000706</v>
      </c>
      <c r="AU148" s="4">
        <v>19.578813272094099</v>
      </c>
      <c r="AV148" s="4">
        <v>41.263560183717601</v>
      </c>
      <c r="AW148" s="4">
        <v>37.066049285317597</v>
      </c>
      <c r="AX148" s="4">
        <v>18.881620852470601</v>
      </c>
      <c r="AY148" s="4">
        <v>22.374761140917599</v>
      </c>
      <c r="AZ148" s="4">
        <v>42.657945022964697</v>
      </c>
      <c r="BA148" s="4">
        <v>42.657945022964697</v>
      </c>
      <c r="BB148" s="38">
        <v>42</v>
      </c>
    </row>
    <row r="149" spans="1:54" x14ac:dyDescent="0.3">
      <c r="A149" s="31" t="s">
        <v>14</v>
      </c>
      <c r="B149" s="5" t="s">
        <v>168</v>
      </c>
      <c r="C149" s="5" t="s">
        <v>3</v>
      </c>
      <c r="D149" s="9">
        <v>74.217917256000902</v>
      </c>
      <c r="E149" s="8">
        <v>63.727609745596702</v>
      </c>
      <c r="F149" s="8">
        <v>15.817054518953499</v>
      </c>
      <c r="G149" s="3">
        <v>4.0087116895736399</v>
      </c>
      <c r="H149" s="4">
        <v>3.0573890254069802</v>
      </c>
      <c r="I149" s="4">
        <v>6.6448874427325597</v>
      </c>
      <c r="J149" s="4">
        <v>1.26363981674419</v>
      </c>
      <c r="K149" s="4">
        <v>2.6361757531589101</v>
      </c>
      <c r="L149" s="4">
        <v>8.8598499236434094</v>
      </c>
      <c r="M149" s="4">
        <v>3.0573890254069802</v>
      </c>
      <c r="N149" s="4">
        <v>5.8024608982364301</v>
      </c>
      <c r="O149" s="4">
        <v>8.23521561848837</v>
      </c>
      <c r="P149" s="4">
        <v>9.3899593155620096</v>
      </c>
      <c r="Q149" s="4">
        <v>1.79374920866279</v>
      </c>
      <c r="R149" s="4">
        <v>8.5475327710658906</v>
      </c>
      <c r="S149" s="4">
        <v>4.5388210814922498</v>
      </c>
      <c r="T149" s="4">
        <v>4.9600343537403102</v>
      </c>
      <c r="U149" s="4">
        <v>7.5962101068992203</v>
      </c>
      <c r="V149" s="4">
        <v>8.1263194988178302</v>
      </c>
      <c r="W149" s="4">
        <v>0.84242654449612397</v>
      </c>
      <c r="X149" s="4">
        <v>2.2149624809108501</v>
      </c>
      <c r="Y149" s="4">
        <v>7.7051062265697698</v>
      </c>
      <c r="Z149" s="4">
        <v>4.8511382340697704</v>
      </c>
      <c r="AA149" s="4">
        <v>4.8511382340697704</v>
      </c>
      <c r="AB149" s="4">
        <v>2.6361757531589101</v>
      </c>
      <c r="AC149" s="4">
        <v>10.7624952519767</v>
      </c>
      <c r="AD149" s="4">
        <v>3.5874984173255799</v>
      </c>
      <c r="AE149" s="4">
        <v>1.6848530889922499</v>
      </c>
      <c r="AF149" s="4">
        <v>11.2926046438954</v>
      </c>
      <c r="AG149" s="4">
        <v>11.3871295571318</v>
      </c>
      <c r="AH149" s="4">
        <v>15.940321845058101</v>
      </c>
      <c r="AI149" s="4">
        <v>9.5933803484689903</v>
      </c>
      <c r="AJ149" s="4">
        <v>20.777088872693799</v>
      </c>
      <c r="AK149" s="4">
        <v>23.943374017771301</v>
      </c>
      <c r="AL149" s="4">
        <v>12.3384522212984</v>
      </c>
      <c r="AM149" s="4">
        <v>17.9231208801938</v>
      </c>
      <c r="AN149" s="4">
        <v>37.981050534496099</v>
      </c>
      <c r="AO149" s="4">
        <v>28.780141045406999</v>
      </c>
      <c r="AP149" s="4">
        <v>21.837307656530999</v>
      </c>
      <c r="AQ149" s="4">
        <v>3.3697061779844999</v>
      </c>
      <c r="AR149" s="4">
        <v>32.5052779952713</v>
      </c>
      <c r="AS149" s="4">
        <v>10.7481240455426</v>
      </c>
      <c r="AT149" s="4">
        <v>17.5019076079457</v>
      </c>
      <c r="AU149" s="4">
        <v>13.3986710051357</v>
      </c>
      <c r="AV149" s="4">
        <v>37.559837262248102</v>
      </c>
      <c r="AW149" s="4">
        <v>23.943374017771301</v>
      </c>
      <c r="AX149" s="4">
        <v>6.6448874427325597</v>
      </c>
      <c r="AY149" s="4">
        <v>10.0145936207171</v>
      </c>
      <c r="AZ149" s="4">
        <v>26.891866923507699</v>
      </c>
      <c r="BA149" s="4">
        <v>26.891866923507699</v>
      </c>
      <c r="BB149" s="38">
        <v>179</v>
      </c>
    </row>
    <row r="150" spans="1:54" x14ac:dyDescent="0.3">
      <c r="A150" s="31" t="s">
        <v>14</v>
      </c>
      <c r="B150" s="5" t="s">
        <v>168</v>
      </c>
      <c r="C150" s="5" t="s">
        <v>4</v>
      </c>
      <c r="D150" s="9">
        <v>88.411208632290993</v>
      </c>
      <c r="E150" s="8">
        <v>58.1055697286398</v>
      </c>
      <c r="F150" s="8">
        <v>11.208696106407301</v>
      </c>
      <c r="G150" s="3">
        <v>1.8031055390767301</v>
      </c>
      <c r="H150" s="4">
        <v>4.1177009757449303</v>
      </c>
      <c r="I150" s="4">
        <v>5.9208065148216598</v>
      </c>
      <c r="J150" s="4">
        <v>1.6326089065462399</v>
      </c>
      <c r="K150" s="4">
        <v>1.5111818809016799</v>
      </c>
      <c r="L150" s="4">
        <v>4.4096246339199796</v>
      </c>
      <c r="M150" s="4">
        <v>1.9245325647212901</v>
      </c>
      <c r="N150" s="4">
        <v>5.1173929590551497</v>
      </c>
      <c r="O150" s="4">
        <v>3.5571414712675402</v>
      </c>
      <c r="P150" s="4">
        <v>3.7767077106839499</v>
      </c>
      <c r="Q150" s="4">
        <v>0.51148989759146302</v>
      </c>
      <c r="R150" s="4">
        <v>4.0686313688590001</v>
      </c>
      <c r="S150" s="4">
        <v>1.29161564148527</v>
      </c>
      <c r="T150" s="4">
        <v>2.2655258297822698</v>
      </c>
      <c r="U150" s="4">
        <v>3.72763810379803</v>
      </c>
      <c r="V150" s="4">
        <v>2.0226717784931498</v>
      </c>
      <c r="W150" s="4">
        <v>2.0717413853790698</v>
      </c>
      <c r="X150" s="4">
        <v>0.68198653012195098</v>
      </c>
      <c r="Y150" s="4">
        <v>3.2161482062065598</v>
      </c>
      <c r="Z150" s="4">
        <v>2.5341616760846102</v>
      </c>
      <c r="AA150" s="4">
        <v>2.0950291972517801</v>
      </c>
      <c r="AB150" s="4">
        <v>0.73105613700787797</v>
      </c>
      <c r="AC150" s="4">
        <v>7.28477957506556</v>
      </c>
      <c r="AD150" s="4">
        <v>1.24254603459934</v>
      </c>
      <c r="AE150" s="4">
        <v>2.36366504355412</v>
      </c>
      <c r="AF150" s="4">
        <v>4.8978267196387302</v>
      </c>
      <c r="AG150" s="4">
        <v>12.1801123115638</v>
      </c>
      <c r="AH150" s="4">
        <v>8.6021770115640503</v>
      </c>
      <c r="AI150" s="4">
        <v>8.4316803790335602</v>
      </c>
      <c r="AJ150" s="4">
        <v>15.8403809628842</v>
      </c>
      <c r="AK150" s="4">
        <v>21.272985391987099</v>
      </c>
      <c r="AL150" s="4">
        <v>11.2835475083064</v>
      </c>
      <c r="AM150" s="4">
        <v>20.516147459966</v>
      </c>
      <c r="AN150" s="4">
        <v>32.040055036421101</v>
      </c>
      <c r="AO150" s="4">
        <v>19.686952109186301</v>
      </c>
      <c r="AP150" s="4">
        <v>20.6866440924965</v>
      </c>
      <c r="AQ150" s="4">
        <v>1.8031055390767301</v>
      </c>
      <c r="AR150" s="4">
        <v>21.174846178215201</v>
      </c>
      <c r="AS150" s="4">
        <v>7.3338491819514902</v>
      </c>
      <c r="AT150" s="4">
        <v>20.857140725027001</v>
      </c>
      <c r="AU150" s="4">
        <v>7.99254790020073</v>
      </c>
      <c r="AV150" s="4">
        <v>30.898142198734099</v>
      </c>
      <c r="AW150" s="4">
        <v>14.9130463983326</v>
      </c>
      <c r="AX150" s="4">
        <v>2.2655258297822698</v>
      </c>
      <c r="AY150" s="4">
        <v>12.159318482831599</v>
      </c>
      <c r="AZ150" s="4">
        <v>22.5621070503319</v>
      </c>
      <c r="BA150" s="4">
        <v>25.902176265323501</v>
      </c>
      <c r="BB150" s="38">
        <v>441</v>
      </c>
    </row>
    <row r="151" spans="1:54" x14ac:dyDescent="0.3">
      <c r="A151" s="31" t="s">
        <v>14</v>
      </c>
      <c r="B151" s="5" t="s">
        <v>168</v>
      </c>
      <c r="C151" s="5" t="s">
        <v>5</v>
      </c>
      <c r="D151" s="9">
        <v>97.688922134383603</v>
      </c>
      <c r="E151" s="8">
        <v>49.853244204236198</v>
      </c>
      <c r="F151" s="8">
        <v>6.7515787878061904</v>
      </c>
      <c r="G151" s="3">
        <v>1.69636026922432</v>
      </c>
      <c r="H151" s="4">
        <v>1.7173741595294401</v>
      </c>
      <c r="I151" s="4">
        <v>3.33784435905243</v>
      </c>
      <c r="J151" s="4">
        <v>0.938659895225612</v>
      </c>
      <c r="K151" s="4">
        <v>1.11961941645251</v>
      </c>
      <c r="L151" s="4">
        <v>3.5736800596755498</v>
      </c>
      <c r="M151" s="4">
        <v>1.5784424189127599</v>
      </c>
      <c r="N151" s="4">
        <v>2.8369935759819498</v>
      </c>
      <c r="O151" s="4">
        <v>3.79666736151268</v>
      </c>
      <c r="P151" s="4">
        <v>3.6157078402857801</v>
      </c>
      <c r="Q151" s="4">
        <v>0.45882300246024899</v>
      </c>
      <c r="R151" s="4">
        <v>2.2182249425999099</v>
      </c>
      <c r="S151" s="4">
        <v>0.79972815460893898</v>
      </c>
      <c r="T151" s="4">
        <v>1.89833368075634</v>
      </c>
      <c r="U151" s="4">
        <v>2.6350201644499398</v>
      </c>
      <c r="V151" s="4">
        <v>1.59945630921788</v>
      </c>
      <c r="W151" s="4">
        <v>1.8352920098409999</v>
      </c>
      <c r="X151" s="4">
        <v>0.31989126184357503</v>
      </c>
      <c r="Y151" s="4">
        <v>4.5753816258165001</v>
      </c>
      <c r="Z151" s="4">
        <v>1.87731979045122</v>
      </c>
      <c r="AA151" s="4">
        <v>2.9969392069037402</v>
      </c>
      <c r="AB151" s="4">
        <v>0.938659895225612</v>
      </c>
      <c r="AC151" s="4">
        <v>10.569260039624</v>
      </c>
      <c r="AD151" s="4">
        <v>1.69636026922432</v>
      </c>
      <c r="AE151" s="4">
        <v>0.77871426430382495</v>
      </c>
      <c r="AF151" s="4">
        <v>4.89527288766008</v>
      </c>
      <c r="AG151" s="4">
        <v>12.551649281600801</v>
      </c>
      <c r="AH151" s="4">
        <v>8.2798279345895995</v>
      </c>
      <c r="AI151" s="4">
        <v>4.7691895458293896</v>
      </c>
      <c r="AJ151" s="4">
        <v>10.6031223287151</v>
      </c>
      <c r="AK151" s="4">
        <v>16.151026138848302</v>
      </c>
      <c r="AL151" s="4">
        <v>7.328319640578</v>
      </c>
      <c r="AM151" s="4">
        <v>15.4435190369789</v>
      </c>
      <c r="AN151" s="4">
        <v>24.308253315859499</v>
      </c>
      <c r="AO151" s="4">
        <v>14.7196809520713</v>
      </c>
      <c r="AP151" s="4">
        <v>18.7942117948174</v>
      </c>
      <c r="AQ151" s="4">
        <v>1.87731979045122</v>
      </c>
      <c r="AR151" s="4">
        <v>16.180205520672502</v>
      </c>
      <c r="AS151" s="4">
        <v>6.3896597453523896</v>
      </c>
      <c r="AT151" s="4">
        <v>17.737634049280199</v>
      </c>
      <c r="AU151" s="4">
        <v>4.2344764736678098</v>
      </c>
      <c r="AV151" s="4">
        <v>23.841264821880099</v>
      </c>
      <c r="AW151" s="4">
        <v>11.221890962097101</v>
      </c>
      <c r="AX151" s="4">
        <v>3.1358709475204098</v>
      </c>
      <c r="AY151" s="4">
        <v>8.3510350970240594</v>
      </c>
      <c r="AZ151" s="4">
        <v>18.6342661638956</v>
      </c>
      <c r="BA151" s="4">
        <v>18.731170123902</v>
      </c>
      <c r="BB151" s="38">
        <v>501</v>
      </c>
    </row>
    <row r="152" spans="1:54" x14ac:dyDescent="0.3">
      <c r="A152" s="31" t="s">
        <v>14</v>
      </c>
      <c r="B152" s="5" t="s">
        <v>168</v>
      </c>
      <c r="C152" s="5" t="s">
        <v>6</v>
      </c>
      <c r="D152" s="9">
        <v>98.6883137174448</v>
      </c>
      <c r="E152" s="8">
        <v>54.220528377287302</v>
      </c>
      <c r="F152" s="8">
        <v>8.3372335802857105</v>
      </c>
      <c r="G152" s="3">
        <v>2.2248223868571402</v>
      </c>
      <c r="H152" s="4">
        <v>1.53395316878571</v>
      </c>
      <c r="I152" s="4">
        <v>3.2201210702142902</v>
      </c>
      <c r="J152" s="4">
        <v>1.53395316878571</v>
      </c>
      <c r="K152" s="4">
        <v>1.967195885</v>
      </c>
      <c r="L152" s="4">
        <v>2.9390930866428602</v>
      </c>
      <c r="M152" s="4">
        <v>2.5292518521428602</v>
      </c>
      <c r="N152" s="4">
        <v>1.967195885</v>
      </c>
      <c r="O152" s="4">
        <v>3.2201210702142902</v>
      </c>
      <c r="P152" s="4">
        <v>1.40513991785714</v>
      </c>
      <c r="Q152" s="4">
        <v>0.56205596714285699</v>
      </c>
      <c r="R152" s="4">
        <v>2.3770371195000002</v>
      </c>
      <c r="S152" s="4">
        <v>1.53395316878571</v>
      </c>
      <c r="T152" s="4">
        <v>1.967195885</v>
      </c>
      <c r="U152" s="4">
        <v>2.2248223868571402</v>
      </c>
      <c r="V152" s="4">
        <v>2.6580651030714302</v>
      </c>
      <c r="W152" s="4">
        <v>1.81498115235714</v>
      </c>
      <c r="X152" s="4">
        <v>1.40513991785714</v>
      </c>
      <c r="Y152" s="4">
        <v>2.9390930866428602</v>
      </c>
      <c r="Z152" s="4">
        <v>1.25292518521429</v>
      </c>
      <c r="AA152" s="4">
        <v>1.68616790142857</v>
      </c>
      <c r="AB152" s="4">
        <v>0.69086921807142898</v>
      </c>
      <c r="AC152" s="4">
        <v>7.0843083950714298</v>
      </c>
      <c r="AD152" s="4">
        <v>1.68616790142857</v>
      </c>
      <c r="AE152" s="4">
        <v>1.68616790142857</v>
      </c>
      <c r="AF152" s="4">
        <v>2.9390930866428602</v>
      </c>
      <c r="AG152" s="4">
        <v>13.7001667498571</v>
      </c>
      <c r="AH152" s="4">
        <v>8.2084203293571392</v>
      </c>
      <c r="AI152" s="4">
        <v>7.1897201642857098</v>
      </c>
      <c r="AJ152" s="4">
        <v>8.8758880657142907</v>
      </c>
      <c r="AK152" s="4">
        <v>19.9531970365714</v>
      </c>
      <c r="AL152" s="4">
        <v>6.8266818932142899</v>
      </c>
      <c r="AM152" s="4">
        <v>13.067906337571401</v>
      </c>
      <c r="AN152" s="4">
        <v>20.4566441979286</v>
      </c>
      <c r="AO152" s="4">
        <v>10.7142706997857</v>
      </c>
      <c r="AP152" s="4">
        <v>17.3887378603571</v>
      </c>
      <c r="AQ152" s="4">
        <v>1.94379440328571</v>
      </c>
      <c r="AR152" s="4">
        <v>13.196719588500001</v>
      </c>
      <c r="AS152" s="4">
        <v>9.4379440328571391</v>
      </c>
      <c r="AT152" s="4">
        <v>19.8945882307857</v>
      </c>
      <c r="AU152" s="4">
        <v>3.8875888065714301</v>
      </c>
      <c r="AV152" s="4">
        <v>22.4154886868014</v>
      </c>
      <c r="AW152" s="4">
        <v>9.7657749798571398</v>
      </c>
      <c r="AX152" s="4">
        <v>2.3536356377857102</v>
      </c>
      <c r="AY152" s="4">
        <v>13.067906337571401</v>
      </c>
      <c r="AZ152" s="4">
        <v>18.231821811071399</v>
      </c>
      <c r="BA152" s="4">
        <v>12.3536356377857</v>
      </c>
      <c r="BB152" s="38">
        <v>311</v>
      </c>
    </row>
    <row r="153" spans="1:54" x14ac:dyDescent="0.3">
      <c r="A153" s="31" t="s">
        <v>14</v>
      </c>
      <c r="B153" s="5" t="s">
        <v>168</v>
      </c>
      <c r="C153" s="5" t="s">
        <v>7</v>
      </c>
      <c r="D153" s="9">
        <v>104.096746863696</v>
      </c>
      <c r="E153" s="8">
        <v>56.572986558499203</v>
      </c>
      <c r="F153" s="8">
        <v>10.069947504389599</v>
      </c>
      <c r="G153" s="3">
        <v>1.0256197168571399</v>
      </c>
      <c r="H153" s="4">
        <v>3.4965441769090901</v>
      </c>
      <c r="I153" s="4">
        <v>2.1911344424935102</v>
      </c>
      <c r="J153" s="4">
        <v>3.2167541593506499</v>
      </c>
      <c r="K153" s="4">
        <v>0</v>
      </c>
      <c r="L153" s="4">
        <v>3.35664916812987</v>
      </c>
      <c r="M153" s="4">
        <v>1.16551472563636</v>
      </c>
      <c r="N153" s="4">
        <v>3.4965441769090901</v>
      </c>
      <c r="O153" s="4">
        <v>5.4078886018441503</v>
      </c>
      <c r="P153" s="4">
        <v>2.1911344424935102</v>
      </c>
      <c r="Q153" s="4">
        <v>2.0512394337142901</v>
      </c>
      <c r="R153" s="4">
        <v>1.16551472563636</v>
      </c>
      <c r="S153" s="4">
        <v>2.3310294512727299</v>
      </c>
      <c r="T153" s="4">
        <v>4.3822688849870097</v>
      </c>
      <c r="U153" s="4">
        <v>2.1911344424935102</v>
      </c>
      <c r="V153" s="4">
        <v>4.3822688849870097</v>
      </c>
      <c r="W153" s="4">
        <v>2.1911344424935102</v>
      </c>
      <c r="X153" s="4">
        <v>0</v>
      </c>
      <c r="Y153" s="4">
        <v>0</v>
      </c>
      <c r="Z153" s="4">
        <v>0</v>
      </c>
      <c r="AA153" s="4">
        <v>3.2167541593506499</v>
      </c>
      <c r="AB153" s="4">
        <v>1.0256197168571399</v>
      </c>
      <c r="AC153" s="4">
        <v>11.375357238805201</v>
      </c>
      <c r="AD153" s="4">
        <v>5.5477836106233802</v>
      </c>
      <c r="AE153" s="4">
        <v>1.16551472563636</v>
      </c>
      <c r="AF153" s="4">
        <v>2.1911344424935102</v>
      </c>
      <c r="AG153" s="4">
        <v>16.923140849428599</v>
      </c>
      <c r="AH153" s="4">
        <v>6.71329833625974</v>
      </c>
      <c r="AI153" s="4">
        <v>6.5734033274805199</v>
      </c>
      <c r="AJ153" s="4">
        <v>7.4591280355584404</v>
      </c>
      <c r="AK153" s="4">
        <v>14.4522163893766</v>
      </c>
      <c r="AL153" s="4">
        <v>5.5477836106233802</v>
      </c>
      <c r="AM153" s="4">
        <v>15.7576261237922</v>
      </c>
      <c r="AN153" s="4">
        <v>16.923140849428599</v>
      </c>
      <c r="AO153" s="4">
        <v>6.8531933450389602</v>
      </c>
      <c r="AP153" s="4">
        <v>14.172426371818201</v>
      </c>
      <c r="AQ153" s="4">
        <v>4.5221638937662298</v>
      </c>
      <c r="AR153" s="4">
        <v>6.5734033274805199</v>
      </c>
      <c r="AS153" s="4">
        <v>12.1211869381039</v>
      </c>
      <c r="AT153" s="4">
        <v>24.941848920103901</v>
      </c>
      <c r="AU153" s="4">
        <v>3.35664916812987</v>
      </c>
      <c r="AV153" s="4">
        <v>20.885724708077898</v>
      </c>
      <c r="AW153" s="4">
        <v>10.069947504389599</v>
      </c>
      <c r="AX153" s="4">
        <v>2.3310294512727299</v>
      </c>
      <c r="AY153" s="4">
        <v>7.7389180531168797</v>
      </c>
      <c r="AZ153" s="4">
        <v>13.4265966725195</v>
      </c>
      <c r="BA153" s="4">
        <v>14.732006406935101</v>
      </c>
      <c r="BB153" s="38">
        <v>90</v>
      </c>
    </row>
    <row r="154" spans="1:54" x14ac:dyDescent="0.3">
      <c r="A154" s="31" t="s">
        <v>14</v>
      </c>
      <c r="B154" s="5" t="s">
        <v>8</v>
      </c>
      <c r="C154" s="5" t="s">
        <v>168</v>
      </c>
      <c r="D154" s="9">
        <v>73.313529495531597</v>
      </c>
      <c r="E154" s="8">
        <v>68.217071336718604</v>
      </c>
      <c r="F154" s="8">
        <v>21.1697238122462</v>
      </c>
      <c r="G154" s="3">
        <v>2.3572408196907499</v>
      </c>
      <c r="H154" s="4">
        <v>3.8129361195237501</v>
      </c>
      <c r="I154" s="4">
        <v>7.64684238840423</v>
      </c>
      <c r="J154" s="4">
        <v>2.0458159356122199</v>
      </c>
      <c r="K154" s="4">
        <v>5.4024983448242097</v>
      </c>
      <c r="L154" s="4">
        <v>8.4895061994854402</v>
      </c>
      <c r="M154" s="4">
        <v>4.8005795954404196</v>
      </c>
      <c r="N154" s="4">
        <v>7.1237139197402604</v>
      </c>
      <c r="O154" s="4">
        <v>6.8182454959053898</v>
      </c>
      <c r="P154" s="4">
        <v>8.0812087882159407</v>
      </c>
      <c r="Q154" s="4">
        <v>1.55576930873438</v>
      </c>
      <c r="R154" s="4">
        <v>7.6836332254309596</v>
      </c>
      <c r="S154" s="4">
        <v>2.4066569691288899</v>
      </c>
      <c r="T154" s="4">
        <v>4.17055267454512</v>
      </c>
      <c r="U154" s="4">
        <v>6.4887785793901598</v>
      </c>
      <c r="V154" s="4">
        <v>3.0473496312010799</v>
      </c>
      <c r="W154" s="4">
        <v>2.7102977934806201</v>
      </c>
      <c r="X154" s="4">
        <v>0.96830936270560397</v>
      </c>
      <c r="Y154" s="4">
        <v>6.8520772367434297</v>
      </c>
      <c r="Z154" s="4">
        <v>4.7520335594186598</v>
      </c>
      <c r="AA154" s="4">
        <v>5.3510752201477496</v>
      </c>
      <c r="AB154" s="4">
        <v>1.4195073496600299</v>
      </c>
      <c r="AC154" s="4">
        <v>15.8271687721576</v>
      </c>
      <c r="AD154" s="4">
        <v>2.7222223052261398</v>
      </c>
      <c r="AE154" s="4">
        <v>2.8182102285615498</v>
      </c>
      <c r="AF154" s="4">
        <v>9.3794408450427191</v>
      </c>
      <c r="AG154" s="4">
        <v>20.893774521918299</v>
      </c>
      <c r="AH154" s="4">
        <v>11.752533943460801</v>
      </c>
      <c r="AI154" s="4">
        <v>10.1606122348885</v>
      </c>
      <c r="AJ154" s="4">
        <v>19.319464957488801</v>
      </c>
      <c r="AK154" s="4">
        <v>25.851552028023701</v>
      </c>
      <c r="AL154" s="4">
        <v>13.411305702985899</v>
      </c>
      <c r="AM154" s="4">
        <v>28.1418741933234</v>
      </c>
      <c r="AN154" s="4">
        <v>36.215025662838798</v>
      </c>
      <c r="AO154" s="4">
        <v>27.369039855977</v>
      </c>
      <c r="AP154" s="4">
        <v>27.511870706696499</v>
      </c>
      <c r="AQ154" s="4">
        <v>2.4304382541356899</v>
      </c>
      <c r="AR154" s="4">
        <v>23.796735490027899</v>
      </c>
      <c r="AS154" s="4">
        <v>15.1915093148615</v>
      </c>
      <c r="AT154" s="4">
        <v>25.1949329534322</v>
      </c>
      <c r="AU154" s="4">
        <v>11.878543177721101</v>
      </c>
      <c r="AV154" s="4">
        <v>33.413860207292601</v>
      </c>
      <c r="AW154" s="4">
        <v>24.252998141643701</v>
      </c>
      <c r="AX154" s="4">
        <v>10.176769552082099</v>
      </c>
      <c r="AY154" s="4">
        <v>12.586777608756799</v>
      </c>
      <c r="AZ154" s="4">
        <v>29.4977665502958</v>
      </c>
      <c r="BA154" s="4">
        <v>29.051900947776701</v>
      </c>
      <c r="BB154" s="38">
        <v>1128</v>
      </c>
    </row>
    <row r="155" spans="1:54" x14ac:dyDescent="0.3">
      <c r="A155" s="31" t="s">
        <v>14</v>
      </c>
      <c r="B155" s="5" t="s">
        <v>8</v>
      </c>
      <c r="C155" s="5" t="s">
        <v>1</v>
      </c>
      <c r="D155" s="9">
        <v>39.5</v>
      </c>
      <c r="E155" s="8">
        <v>80.922302802806399</v>
      </c>
      <c r="F155" s="8">
        <v>36.842105263157897</v>
      </c>
      <c r="G155" s="3">
        <v>0</v>
      </c>
      <c r="H155" s="4">
        <v>15.789473684210501</v>
      </c>
      <c r="I155" s="4">
        <v>31.578947368421101</v>
      </c>
      <c r="J155" s="4">
        <v>0</v>
      </c>
      <c r="K155" s="4">
        <v>15.789473684210501</v>
      </c>
      <c r="L155" s="4">
        <v>21.052631578947398</v>
      </c>
      <c r="M155" s="4">
        <v>10.526315789473699</v>
      </c>
      <c r="N155" s="4">
        <v>15.789473684210501</v>
      </c>
      <c r="O155" s="4">
        <v>10.526315789473699</v>
      </c>
      <c r="P155" s="4">
        <v>31.578947368421101</v>
      </c>
      <c r="Q155" s="4">
        <v>10.526315789473699</v>
      </c>
      <c r="R155" s="4">
        <v>21.052631578947398</v>
      </c>
      <c r="S155" s="4">
        <v>10.526315789473699</v>
      </c>
      <c r="T155" s="4">
        <v>10.526315789473699</v>
      </c>
      <c r="U155" s="4">
        <v>21.052631578947398</v>
      </c>
      <c r="V155" s="4">
        <v>5.2631578947368398</v>
      </c>
      <c r="W155" s="4">
        <v>0</v>
      </c>
      <c r="X155" s="4">
        <v>0</v>
      </c>
      <c r="Y155" s="4">
        <v>21.052631578947398</v>
      </c>
      <c r="Z155" s="4">
        <v>21.052631578947398</v>
      </c>
      <c r="AA155" s="4">
        <v>10.526315789473699</v>
      </c>
      <c r="AB155" s="4">
        <v>5.2631578947368398</v>
      </c>
      <c r="AC155" s="4">
        <v>15.789473684210501</v>
      </c>
      <c r="AD155" s="4">
        <v>10.526315789473699</v>
      </c>
      <c r="AE155" s="4">
        <v>5.2631578947368398</v>
      </c>
      <c r="AF155" s="4">
        <v>10.526315789473699</v>
      </c>
      <c r="AG155" s="4">
        <v>36.842105263157897</v>
      </c>
      <c r="AH155" s="4">
        <v>31.578947368421101</v>
      </c>
      <c r="AI155" s="4">
        <v>10.526315789473699</v>
      </c>
      <c r="AJ155" s="4">
        <v>26.315789473684202</v>
      </c>
      <c r="AK155" s="4">
        <v>52.631578947368403</v>
      </c>
      <c r="AL155" s="4">
        <v>10.526315789473699</v>
      </c>
      <c r="AM155" s="4">
        <v>42.105263157894697</v>
      </c>
      <c r="AN155" s="4">
        <v>42.105263157894697</v>
      </c>
      <c r="AO155" s="4">
        <v>36.842105263157897</v>
      </c>
      <c r="AP155" s="4">
        <v>52.631578947368403</v>
      </c>
      <c r="AQ155" s="4">
        <v>0</v>
      </c>
      <c r="AR155" s="4">
        <v>21.052631578947398</v>
      </c>
      <c r="AS155" s="4">
        <v>21.052631578947398</v>
      </c>
      <c r="AT155" s="4">
        <v>26.315789473684202</v>
      </c>
      <c r="AU155" s="4">
        <v>36.842105263157897</v>
      </c>
      <c r="AV155" s="4">
        <v>36.842105263157897</v>
      </c>
      <c r="AW155" s="4">
        <v>42.105263157894697</v>
      </c>
      <c r="AX155" s="4">
        <v>31.578947368421101</v>
      </c>
      <c r="AY155" s="4">
        <v>10.526315789473699</v>
      </c>
      <c r="AZ155" s="4">
        <v>36.842105263157897</v>
      </c>
      <c r="BA155" s="4">
        <v>42.105263157894697</v>
      </c>
      <c r="BB155" s="38">
        <v>23</v>
      </c>
    </row>
    <row r="156" spans="1:54" x14ac:dyDescent="0.3">
      <c r="A156" s="31" t="s">
        <v>14</v>
      </c>
      <c r="B156" s="5" t="s">
        <v>8</v>
      </c>
      <c r="C156" s="5" t="s">
        <v>2</v>
      </c>
      <c r="D156" s="9">
        <v>41.944000000000003</v>
      </c>
      <c r="E156" s="8">
        <v>79.088447744703302</v>
      </c>
      <c r="F156" s="8">
        <v>44</v>
      </c>
      <c r="G156" s="3">
        <v>4</v>
      </c>
      <c r="H156" s="4">
        <v>0</v>
      </c>
      <c r="I156" s="4">
        <v>4</v>
      </c>
      <c r="J156" s="4">
        <v>4</v>
      </c>
      <c r="K156" s="4">
        <v>12</v>
      </c>
      <c r="L156" s="4">
        <v>12</v>
      </c>
      <c r="M156" s="4">
        <v>8</v>
      </c>
      <c r="N156" s="4">
        <v>12</v>
      </c>
      <c r="O156" s="4">
        <v>12</v>
      </c>
      <c r="P156" s="4">
        <v>8</v>
      </c>
      <c r="Q156" s="4">
        <v>0</v>
      </c>
      <c r="R156" s="4">
        <v>12</v>
      </c>
      <c r="S156" s="4">
        <v>0</v>
      </c>
      <c r="T156" s="4">
        <v>4</v>
      </c>
      <c r="U156" s="4">
        <v>8</v>
      </c>
      <c r="V156" s="4">
        <v>0</v>
      </c>
      <c r="W156" s="4">
        <v>8</v>
      </c>
      <c r="X156" s="4">
        <v>0</v>
      </c>
      <c r="Y156" s="4">
        <v>8</v>
      </c>
      <c r="Z156" s="4">
        <v>4</v>
      </c>
      <c r="AA156" s="4">
        <v>8</v>
      </c>
      <c r="AB156" s="4">
        <v>0</v>
      </c>
      <c r="AC156" s="4">
        <v>32</v>
      </c>
      <c r="AD156" s="4">
        <v>0</v>
      </c>
      <c r="AE156" s="4">
        <v>4</v>
      </c>
      <c r="AF156" s="4">
        <v>20</v>
      </c>
      <c r="AG156" s="4">
        <v>24</v>
      </c>
      <c r="AH156" s="4">
        <v>16</v>
      </c>
      <c r="AI156" s="4">
        <v>20</v>
      </c>
      <c r="AJ156" s="4">
        <v>36</v>
      </c>
      <c r="AK156" s="4">
        <v>36</v>
      </c>
      <c r="AL156" s="4">
        <v>28</v>
      </c>
      <c r="AM156" s="4">
        <v>48</v>
      </c>
      <c r="AN156" s="4">
        <v>52</v>
      </c>
      <c r="AO156" s="4">
        <v>40</v>
      </c>
      <c r="AP156" s="4">
        <v>40</v>
      </c>
      <c r="AQ156" s="4">
        <v>0</v>
      </c>
      <c r="AR156" s="4">
        <v>40</v>
      </c>
      <c r="AS156" s="4">
        <v>28</v>
      </c>
      <c r="AT156" s="4">
        <v>32</v>
      </c>
      <c r="AU156" s="4">
        <v>16</v>
      </c>
      <c r="AV156" s="4">
        <v>52</v>
      </c>
      <c r="AW156" s="4">
        <v>44</v>
      </c>
      <c r="AX156" s="4">
        <v>20</v>
      </c>
      <c r="AY156" s="4">
        <v>16</v>
      </c>
      <c r="AZ156" s="4">
        <v>44</v>
      </c>
      <c r="BA156" s="4">
        <v>44</v>
      </c>
      <c r="BB156" s="38">
        <v>25</v>
      </c>
    </row>
    <row r="157" spans="1:54" x14ac:dyDescent="0.3">
      <c r="A157" s="31" t="s">
        <v>14</v>
      </c>
      <c r="B157" s="5" t="s">
        <v>8</v>
      </c>
      <c r="C157" s="5" t="s">
        <v>3</v>
      </c>
      <c r="D157" s="9">
        <v>74.007751937984494</v>
      </c>
      <c r="E157" s="8">
        <v>65.135112713405107</v>
      </c>
      <c r="F157" s="8">
        <v>18.604651162790699</v>
      </c>
      <c r="G157" s="3">
        <v>3.87596899224806</v>
      </c>
      <c r="H157" s="4">
        <v>3.87596899224806</v>
      </c>
      <c r="I157" s="4">
        <v>6.9767441860465098</v>
      </c>
      <c r="J157" s="4">
        <v>2.32558139534884</v>
      </c>
      <c r="K157" s="4">
        <v>3.1007751937984498</v>
      </c>
      <c r="L157" s="4">
        <v>9.3023255813953494</v>
      </c>
      <c r="M157" s="4">
        <v>3.87596899224806</v>
      </c>
      <c r="N157" s="4">
        <v>5.4263565891472902</v>
      </c>
      <c r="O157" s="4">
        <v>4.6511627906976702</v>
      </c>
      <c r="P157" s="4">
        <v>8.5271317829457391</v>
      </c>
      <c r="Q157" s="4">
        <v>1.55038759689922</v>
      </c>
      <c r="R157" s="4">
        <v>6.9767441860465098</v>
      </c>
      <c r="S157" s="4">
        <v>3.1007751937984498</v>
      </c>
      <c r="T157" s="4">
        <v>3.87596899224806</v>
      </c>
      <c r="U157" s="4">
        <v>6.9767441860465098</v>
      </c>
      <c r="V157" s="4">
        <v>6.2015503875968996</v>
      </c>
      <c r="W157" s="4">
        <v>1.55038759689922</v>
      </c>
      <c r="X157" s="4">
        <v>2.32558139534884</v>
      </c>
      <c r="Y157" s="4">
        <v>5.4263565891472902</v>
      </c>
      <c r="Z157" s="4">
        <v>5.4263565891472902</v>
      </c>
      <c r="AA157" s="4">
        <v>5.4263565891472902</v>
      </c>
      <c r="AB157" s="4">
        <v>3.1007751937984498</v>
      </c>
      <c r="AC157" s="4">
        <v>9.3023255813953494</v>
      </c>
      <c r="AD157" s="4">
        <v>3.1007751937984498</v>
      </c>
      <c r="AE157" s="4">
        <v>3.1007751937984498</v>
      </c>
      <c r="AF157" s="4">
        <v>8.5271317829457391</v>
      </c>
      <c r="AG157" s="4">
        <v>13.953488372093</v>
      </c>
      <c r="AH157" s="4">
        <v>10.077519379845</v>
      </c>
      <c r="AI157" s="4">
        <v>12.403100775193799</v>
      </c>
      <c r="AJ157" s="4">
        <v>22.4806201550388</v>
      </c>
      <c r="AK157" s="4">
        <v>24.806201550387598</v>
      </c>
      <c r="AL157" s="4">
        <v>13.953488372093</v>
      </c>
      <c r="AM157" s="4">
        <v>22.4806201550388</v>
      </c>
      <c r="AN157" s="4">
        <v>34.883720930232599</v>
      </c>
      <c r="AO157" s="4">
        <v>37.209302325581397</v>
      </c>
      <c r="AP157" s="4">
        <v>20.930232558139501</v>
      </c>
      <c r="AQ157" s="4">
        <v>6.2015503875968996</v>
      </c>
      <c r="AR157" s="4">
        <v>24.806201550387598</v>
      </c>
      <c r="AS157" s="4">
        <v>16.2790697674419</v>
      </c>
      <c r="AT157" s="4">
        <v>21.705426356589101</v>
      </c>
      <c r="AU157" s="4">
        <v>12.403100775193799</v>
      </c>
      <c r="AV157" s="4">
        <v>34.1085271317829</v>
      </c>
      <c r="AW157" s="4">
        <v>24.806201550387598</v>
      </c>
      <c r="AX157" s="4">
        <v>6.9767441860465098</v>
      </c>
      <c r="AY157" s="4">
        <v>13.178294573643401</v>
      </c>
      <c r="AZ157" s="4">
        <v>30.232558139534898</v>
      </c>
      <c r="BA157" s="4">
        <v>30.232558139534898</v>
      </c>
      <c r="BB157" s="38">
        <v>129</v>
      </c>
    </row>
    <row r="158" spans="1:54" x14ac:dyDescent="0.3">
      <c r="A158" s="31" t="s">
        <v>14</v>
      </c>
      <c r="B158" s="5" t="s">
        <v>8</v>
      </c>
      <c r="C158" s="5" t="s">
        <v>4</v>
      </c>
      <c r="D158" s="9">
        <v>88.125</v>
      </c>
      <c r="E158" s="8">
        <v>55.723901476104999</v>
      </c>
      <c r="F158" s="8">
        <v>10.975609756097599</v>
      </c>
      <c r="G158" s="3">
        <v>1.82926829268293</v>
      </c>
      <c r="H158" s="4">
        <v>4.5731707317073198</v>
      </c>
      <c r="I158" s="4">
        <v>6.4024390243902403</v>
      </c>
      <c r="J158" s="4">
        <v>1.5243902439024399</v>
      </c>
      <c r="K158" s="4">
        <v>0.60975609756097604</v>
      </c>
      <c r="L158" s="4">
        <v>5.7926829268292703</v>
      </c>
      <c r="M158" s="4">
        <v>2.74390243902439</v>
      </c>
      <c r="N158" s="4">
        <v>4.2682926829268304</v>
      </c>
      <c r="O158" s="4">
        <v>4.2682926829268304</v>
      </c>
      <c r="P158" s="4">
        <v>3.9634146341463401</v>
      </c>
      <c r="Q158" s="4">
        <v>0.91463414634146301</v>
      </c>
      <c r="R158" s="4">
        <v>5.1829268292682897</v>
      </c>
      <c r="S158" s="4">
        <v>0.91463414634146301</v>
      </c>
      <c r="T158" s="4">
        <v>3.3536585365853702</v>
      </c>
      <c r="U158" s="4">
        <v>4.5731707317073198</v>
      </c>
      <c r="V158" s="4">
        <v>1.5243902439024399</v>
      </c>
      <c r="W158" s="4">
        <v>0.91463414634146301</v>
      </c>
      <c r="X158" s="4">
        <v>1.2195121951219501</v>
      </c>
      <c r="Y158" s="4">
        <v>3.6585365853658498</v>
      </c>
      <c r="Z158" s="4">
        <v>2.4390243902439002</v>
      </c>
      <c r="AA158" s="4">
        <v>3.0487804878048799</v>
      </c>
      <c r="AB158" s="4">
        <v>0.60975609756097604</v>
      </c>
      <c r="AC158" s="4">
        <v>8.8414634146341502</v>
      </c>
      <c r="AD158" s="4">
        <v>1.5243902439024399</v>
      </c>
      <c r="AE158" s="4">
        <v>2.1341463414634099</v>
      </c>
      <c r="AF158" s="4">
        <v>4.5731707317073198</v>
      </c>
      <c r="AG158" s="4">
        <v>18.292682926829301</v>
      </c>
      <c r="AH158" s="4">
        <v>7.01219512195122</v>
      </c>
      <c r="AI158" s="4">
        <v>6.7073170731707297</v>
      </c>
      <c r="AJ158" s="4">
        <v>11.5853658536585</v>
      </c>
      <c r="AK158" s="4">
        <v>19.207317073170699</v>
      </c>
      <c r="AL158" s="4">
        <v>7.6219512195121997</v>
      </c>
      <c r="AM158" s="4">
        <v>21.341463414634099</v>
      </c>
      <c r="AN158" s="4">
        <v>35.670731707317103</v>
      </c>
      <c r="AO158" s="4">
        <v>21.951219512195099</v>
      </c>
      <c r="AP158" s="4">
        <v>21.646341463414601</v>
      </c>
      <c r="AQ158" s="4">
        <v>1.82926829268293</v>
      </c>
      <c r="AR158" s="4">
        <v>20.4268292682927</v>
      </c>
      <c r="AS158" s="4">
        <v>8.2317073170731696</v>
      </c>
      <c r="AT158" s="4">
        <v>21.951219512195099</v>
      </c>
      <c r="AU158" s="4">
        <v>7.3170731707317103</v>
      </c>
      <c r="AV158" s="4">
        <v>28.048780487804901</v>
      </c>
      <c r="AW158" s="4">
        <v>13.4146341463415</v>
      </c>
      <c r="AX158" s="4">
        <v>3.3536585365853702</v>
      </c>
      <c r="AY158" s="4">
        <v>11.280487804878</v>
      </c>
      <c r="AZ158" s="4">
        <v>25</v>
      </c>
      <c r="BA158" s="4">
        <v>24.695121951219502</v>
      </c>
      <c r="BB158" s="38">
        <v>328</v>
      </c>
    </row>
    <row r="159" spans="1:54" x14ac:dyDescent="0.3">
      <c r="A159" s="31" t="s">
        <v>14</v>
      </c>
      <c r="B159" s="5" t="s">
        <v>8</v>
      </c>
      <c r="C159" s="5" t="s">
        <v>5</v>
      </c>
      <c r="D159" s="9">
        <v>89.674301675977702</v>
      </c>
      <c r="E159" s="8">
        <v>51.131524357527397</v>
      </c>
      <c r="F159" s="8">
        <v>8.6592178770949708</v>
      </c>
      <c r="G159" s="3">
        <v>1.3966480446927401</v>
      </c>
      <c r="H159" s="4">
        <v>1.95530726256983</v>
      </c>
      <c r="I159" s="4">
        <v>5.3072625698323996</v>
      </c>
      <c r="J159" s="4">
        <v>1.1173184357541901</v>
      </c>
      <c r="K159" s="4">
        <v>1.95530726256983</v>
      </c>
      <c r="L159" s="4">
        <v>3.6312849162011198</v>
      </c>
      <c r="M159" s="4">
        <v>2.2346368715083802</v>
      </c>
      <c r="N159" s="4">
        <v>3.91061452513966</v>
      </c>
      <c r="O159" s="4">
        <v>5.5865921787709496</v>
      </c>
      <c r="P159" s="4">
        <v>4.7486033519553104</v>
      </c>
      <c r="Q159" s="4">
        <v>0.27932960893854702</v>
      </c>
      <c r="R159" s="4">
        <v>3.3519553072625698</v>
      </c>
      <c r="S159" s="4">
        <v>1.3966480446927401</v>
      </c>
      <c r="T159" s="4">
        <v>2.7932960893854699</v>
      </c>
      <c r="U159" s="4">
        <v>2.5139664804469302</v>
      </c>
      <c r="V159" s="4">
        <v>2.7932960893854699</v>
      </c>
      <c r="W159" s="4">
        <v>1.1173184357541901</v>
      </c>
      <c r="X159" s="4">
        <v>0.55865921787709505</v>
      </c>
      <c r="Y159" s="4">
        <v>6.4245810055865897</v>
      </c>
      <c r="Z159" s="4">
        <v>2.2346368715083802</v>
      </c>
      <c r="AA159" s="4">
        <v>4.1899441340782104</v>
      </c>
      <c r="AB159" s="4">
        <v>1.1173184357541901</v>
      </c>
      <c r="AC159" s="4">
        <v>14.804469273743001</v>
      </c>
      <c r="AD159" s="4">
        <v>1.3966480446927401</v>
      </c>
      <c r="AE159" s="4">
        <v>0.83798882681564202</v>
      </c>
      <c r="AF159" s="4">
        <v>6.9832402234636897</v>
      </c>
      <c r="AG159" s="4">
        <v>19.832402234636898</v>
      </c>
      <c r="AH159" s="4">
        <v>5.5865921787709496</v>
      </c>
      <c r="AI159" s="4">
        <v>3.6312849162011198</v>
      </c>
      <c r="AJ159" s="4">
        <v>11.731843575418999</v>
      </c>
      <c r="AK159" s="4">
        <v>16.201117318435799</v>
      </c>
      <c r="AL159" s="4">
        <v>8.1005586592178798</v>
      </c>
      <c r="AM159" s="4">
        <v>21.229050279329599</v>
      </c>
      <c r="AN159" s="4">
        <v>30.446927374301701</v>
      </c>
      <c r="AO159" s="4">
        <v>17.877094972066999</v>
      </c>
      <c r="AP159" s="4">
        <v>22.905027932960898</v>
      </c>
      <c r="AQ159" s="4">
        <v>2.2346368715083802</v>
      </c>
      <c r="AR159" s="4">
        <v>20.949720670391098</v>
      </c>
      <c r="AS159" s="4">
        <v>6.9832402234636897</v>
      </c>
      <c r="AT159" s="4">
        <v>22.625698324022299</v>
      </c>
      <c r="AU159" s="4">
        <v>5.3072625698323996</v>
      </c>
      <c r="AV159" s="4">
        <v>25.977653631284898</v>
      </c>
      <c r="AW159" s="4">
        <v>12.290502793296101</v>
      </c>
      <c r="AX159" s="4">
        <v>3.91061452513966</v>
      </c>
      <c r="AY159" s="4">
        <v>11.452513966480399</v>
      </c>
      <c r="AZ159" s="4">
        <v>22.625698324022299</v>
      </c>
      <c r="BA159" s="4">
        <v>21.229050279329599</v>
      </c>
      <c r="BB159" s="38">
        <v>358</v>
      </c>
    </row>
    <row r="160" spans="1:54" x14ac:dyDescent="0.3">
      <c r="A160" s="31" t="s">
        <v>14</v>
      </c>
      <c r="B160" s="5" t="s">
        <v>8</v>
      </c>
      <c r="C160" s="5" t="s">
        <v>6</v>
      </c>
      <c r="D160" s="9">
        <v>95.552380952381</v>
      </c>
      <c r="E160" s="8">
        <v>55.034900793121501</v>
      </c>
      <c r="F160" s="8">
        <v>8.5714285714285694</v>
      </c>
      <c r="G160" s="3">
        <v>2.38095238095238</v>
      </c>
      <c r="H160" s="4">
        <v>1.9047619047619</v>
      </c>
      <c r="I160" s="4">
        <v>4.7619047619047601</v>
      </c>
      <c r="J160" s="4">
        <v>1.9047619047619</v>
      </c>
      <c r="K160" s="4">
        <v>3.3333333333333299</v>
      </c>
      <c r="L160" s="4">
        <v>4.28571428571429</v>
      </c>
      <c r="M160" s="4">
        <v>4.28571428571429</v>
      </c>
      <c r="N160" s="4">
        <v>3.3333333333333299</v>
      </c>
      <c r="O160" s="4">
        <v>4.7619047619047601</v>
      </c>
      <c r="P160" s="4">
        <v>2.38095238095238</v>
      </c>
      <c r="Q160" s="4">
        <v>0.952380952380952</v>
      </c>
      <c r="R160" s="4">
        <v>3.3333333333333299</v>
      </c>
      <c r="S160" s="4">
        <v>1.9047619047619</v>
      </c>
      <c r="T160" s="4">
        <v>3.3333333333333299</v>
      </c>
      <c r="U160" s="4">
        <v>2.38095238095238</v>
      </c>
      <c r="V160" s="4">
        <v>3.8095238095238102</v>
      </c>
      <c r="W160" s="4">
        <v>2.38095238095238</v>
      </c>
      <c r="X160" s="4">
        <v>2.38095238095238</v>
      </c>
      <c r="Y160" s="4">
        <v>4.28571428571429</v>
      </c>
      <c r="Z160" s="4">
        <v>1.4285714285714299</v>
      </c>
      <c r="AA160" s="4">
        <v>2.8571428571428599</v>
      </c>
      <c r="AB160" s="4">
        <v>0.476190476190476</v>
      </c>
      <c r="AC160" s="4">
        <v>7.1428571428571397</v>
      </c>
      <c r="AD160" s="4">
        <v>2.8571428571428599</v>
      </c>
      <c r="AE160" s="4">
        <v>2.8571428571428599</v>
      </c>
      <c r="AF160" s="4">
        <v>4.28571428571429</v>
      </c>
      <c r="AG160" s="4">
        <v>19.047619047619001</v>
      </c>
      <c r="AH160" s="4">
        <v>9.0476190476190492</v>
      </c>
      <c r="AI160" s="4">
        <v>5.2380952380952399</v>
      </c>
      <c r="AJ160" s="4">
        <v>8.0952380952380896</v>
      </c>
      <c r="AK160" s="4">
        <v>17.1428571428571</v>
      </c>
      <c r="AL160" s="4">
        <v>8.0952380952380896</v>
      </c>
      <c r="AM160" s="4">
        <v>13.8095238095238</v>
      </c>
      <c r="AN160" s="4">
        <v>22.8571428571429</v>
      </c>
      <c r="AO160" s="4">
        <v>11.9047619047619</v>
      </c>
      <c r="AP160" s="4">
        <v>19.047619047619001</v>
      </c>
      <c r="AQ160" s="4">
        <v>1.9047619047619</v>
      </c>
      <c r="AR160" s="4">
        <v>13.3333333333333</v>
      </c>
      <c r="AS160" s="4">
        <v>9.0476190476190492</v>
      </c>
      <c r="AT160" s="4">
        <v>21.904761904761902</v>
      </c>
      <c r="AU160" s="4">
        <v>3.8095238095238102</v>
      </c>
      <c r="AV160" s="4">
        <v>22.009569377990399</v>
      </c>
      <c r="AW160" s="4">
        <v>12.380952380952399</v>
      </c>
      <c r="AX160" s="4">
        <v>1.9047619047619</v>
      </c>
      <c r="AY160" s="4">
        <v>13.8095238095238</v>
      </c>
      <c r="AZ160" s="4">
        <v>20.476190476190499</v>
      </c>
      <c r="BA160" s="4">
        <v>11.9047619047619</v>
      </c>
      <c r="BB160" s="38">
        <v>210</v>
      </c>
    </row>
    <row r="161" spans="1:54" x14ac:dyDescent="0.3">
      <c r="A161" s="31" t="s">
        <v>14</v>
      </c>
      <c r="B161" s="5" t="s">
        <v>8</v>
      </c>
      <c r="C161" s="5" t="s">
        <v>7</v>
      </c>
      <c r="D161" s="9">
        <v>104.59090909090899</v>
      </c>
      <c r="E161" s="8">
        <v>56.471875244254903</v>
      </c>
      <c r="F161" s="8">
        <v>10.909090909090899</v>
      </c>
      <c r="G161" s="3">
        <v>0</v>
      </c>
      <c r="H161" s="4">
        <v>5.4545454545454497</v>
      </c>
      <c r="I161" s="4">
        <v>1.8181818181818199</v>
      </c>
      <c r="J161" s="4">
        <v>1.8181818181818199</v>
      </c>
      <c r="K161" s="4">
        <v>0</v>
      </c>
      <c r="L161" s="4">
        <v>3.6363636363636398</v>
      </c>
      <c r="M161" s="4">
        <v>1.8181818181818199</v>
      </c>
      <c r="N161" s="4">
        <v>5.4545454545454497</v>
      </c>
      <c r="O161" s="4">
        <v>3.6363636363636398</v>
      </c>
      <c r="P161" s="4">
        <v>1.8181818181818199</v>
      </c>
      <c r="Q161" s="4">
        <v>0</v>
      </c>
      <c r="R161" s="4">
        <v>1.8181818181818199</v>
      </c>
      <c r="S161" s="4">
        <v>3.6363636363636398</v>
      </c>
      <c r="T161" s="4">
        <v>3.6363636363636398</v>
      </c>
      <c r="U161" s="4">
        <v>1.8181818181818199</v>
      </c>
      <c r="V161" s="4">
        <v>3.6363636363636398</v>
      </c>
      <c r="W161" s="4">
        <v>1.8181818181818199</v>
      </c>
      <c r="X161" s="4">
        <v>0</v>
      </c>
      <c r="Y161" s="4">
        <v>0</v>
      </c>
      <c r="Z161" s="4">
        <v>0</v>
      </c>
      <c r="AA161" s="4">
        <v>1.8181818181818199</v>
      </c>
      <c r="AB161" s="4">
        <v>0</v>
      </c>
      <c r="AC161" s="4">
        <v>14.545454545454501</v>
      </c>
      <c r="AD161" s="4">
        <v>5.4545454545454497</v>
      </c>
      <c r="AE161" s="4">
        <v>1.8181818181818199</v>
      </c>
      <c r="AF161" s="4">
        <v>1.8181818181818199</v>
      </c>
      <c r="AG161" s="4">
        <v>20</v>
      </c>
      <c r="AH161" s="4">
        <v>7.2727272727272698</v>
      </c>
      <c r="AI161" s="4">
        <v>5.4545454545454497</v>
      </c>
      <c r="AJ161" s="4">
        <v>3.6363636363636398</v>
      </c>
      <c r="AK161" s="4">
        <v>14.545454545454501</v>
      </c>
      <c r="AL161" s="4">
        <v>5.4545454545454497</v>
      </c>
      <c r="AM161" s="4">
        <v>18.181818181818201</v>
      </c>
      <c r="AN161" s="4">
        <v>20</v>
      </c>
      <c r="AO161" s="4">
        <v>9.0909090909090899</v>
      </c>
      <c r="AP161" s="4">
        <v>10.909090909090899</v>
      </c>
      <c r="AQ161" s="4">
        <v>5.4545454545454497</v>
      </c>
      <c r="AR161" s="4">
        <v>5.4545454545454497</v>
      </c>
      <c r="AS161" s="4">
        <v>10.909090909090899</v>
      </c>
      <c r="AT161" s="4">
        <v>30.909090909090899</v>
      </c>
      <c r="AU161" s="4">
        <v>3.6363636363636398</v>
      </c>
      <c r="AV161" s="4">
        <v>18.181818181818201</v>
      </c>
      <c r="AW161" s="4">
        <v>10.909090909090899</v>
      </c>
      <c r="AX161" s="4">
        <v>3.6363636363636398</v>
      </c>
      <c r="AY161" s="4">
        <v>7.2727272727272698</v>
      </c>
      <c r="AZ161" s="4">
        <v>14.545454545454501</v>
      </c>
      <c r="BA161" s="4">
        <v>18.181818181818201</v>
      </c>
      <c r="BB161" s="38">
        <v>55</v>
      </c>
    </row>
    <row r="162" spans="1:54" x14ac:dyDescent="0.3">
      <c r="A162" s="31" t="s">
        <v>14</v>
      </c>
      <c r="B162" s="5" t="s">
        <v>9</v>
      </c>
      <c r="C162" s="5" t="s">
        <v>168</v>
      </c>
      <c r="D162" s="9">
        <v>72.834241990896302</v>
      </c>
      <c r="E162" s="8">
        <v>65.371658737471094</v>
      </c>
      <c r="F162" s="8">
        <v>18.421321832702699</v>
      </c>
      <c r="G162" s="3">
        <v>3.1316888891731698</v>
      </c>
      <c r="H162" s="4">
        <v>6.7554824516227399</v>
      </c>
      <c r="I162" s="4">
        <v>3.7147726913341201</v>
      </c>
      <c r="J162" s="4">
        <v>0.72813215826921296</v>
      </c>
      <c r="K162" s="4">
        <v>2.1922324240939299</v>
      </c>
      <c r="L162" s="4">
        <v>5.5913246127079503</v>
      </c>
      <c r="M162" s="4">
        <v>2.02743578722741</v>
      </c>
      <c r="N162" s="4">
        <v>7.9420060163643997</v>
      </c>
      <c r="O162" s="4">
        <v>7.7293903943050699</v>
      </c>
      <c r="P162" s="4">
        <v>7.2410367840434002</v>
      </c>
      <c r="Q162" s="4">
        <v>3.5867661488625502</v>
      </c>
      <c r="R162" s="4">
        <v>6.7708182177245604</v>
      </c>
      <c r="S162" s="4">
        <v>2.9588463906844198</v>
      </c>
      <c r="T162" s="4">
        <v>3.1043762586211798</v>
      </c>
      <c r="U162" s="4">
        <v>9.8001136378351994</v>
      </c>
      <c r="V162" s="4">
        <v>6.9564301232353003</v>
      </c>
      <c r="W162" s="4">
        <v>5.4029632014262399</v>
      </c>
      <c r="X162" s="4">
        <v>0.40240787164654601</v>
      </c>
      <c r="Y162" s="4">
        <v>8.4489008114566495</v>
      </c>
      <c r="Z162" s="4">
        <v>5.7115718155678703</v>
      </c>
      <c r="AA162" s="4">
        <v>5.64493413118646</v>
      </c>
      <c r="AB162" s="4">
        <v>2.2816832993998801</v>
      </c>
      <c r="AC162" s="4">
        <v>13.227619530524001</v>
      </c>
      <c r="AD162" s="4">
        <v>1.55433025418134</v>
      </c>
      <c r="AE162" s="4">
        <v>4.6713259064662003</v>
      </c>
      <c r="AF162" s="4">
        <v>11.148871276151</v>
      </c>
      <c r="AG162" s="4">
        <v>13.5429461427811</v>
      </c>
      <c r="AH162" s="4">
        <v>11.606792576229299</v>
      </c>
      <c r="AI162" s="4">
        <v>14.789363720620001</v>
      </c>
      <c r="AJ162" s="4">
        <v>19.483504701181001</v>
      </c>
      <c r="AK162" s="4">
        <v>28.6213210206433</v>
      </c>
      <c r="AL162" s="4">
        <v>14.423384740034299</v>
      </c>
      <c r="AM162" s="4">
        <v>13.652208433817901</v>
      </c>
      <c r="AN162" s="4">
        <v>27.8202610495503</v>
      </c>
      <c r="AO162" s="4">
        <v>25.460856104806201</v>
      </c>
      <c r="AP162" s="4">
        <v>25.657719479056698</v>
      </c>
      <c r="AQ162" s="4">
        <v>2.2096281281936401</v>
      </c>
      <c r="AR162" s="4">
        <v>28.320241867279002</v>
      </c>
      <c r="AS162" s="4">
        <v>12.5621659376769</v>
      </c>
      <c r="AT162" s="4">
        <v>17.606749182857499</v>
      </c>
      <c r="AU162" s="4">
        <v>17.621071134685</v>
      </c>
      <c r="AV162" s="4">
        <v>29.438383186324099</v>
      </c>
      <c r="AW162" s="4">
        <v>23.363204168007801</v>
      </c>
      <c r="AX162" s="4">
        <v>11.7447982143534</v>
      </c>
      <c r="AY162" s="4">
        <v>14.9894987627966</v>
      </c>
      <c r="AZ162" s="4">
        <v>28.0137887232381</v>
      </c>
      <c r="BA162" s="4">
        <v>33.424029163538002</v>
      </c>
      <c r="BB162" s="38">
        <v>470</v>
      </c>
    </row>
    <row r="163" spans="1:54" x14ac:dyDescent="0.3">
      <c r="A163" s="31" t="s">
        <v>14</v>
      </c>
      <c r="B163" s="5" t="s">
        <v>9</v>
      </c>
      <c r="C163" s="5" t="s">
        <v>1</v>
      </c>
      <c r="D163" s="9">
        <v>24.9</v>
      </c>
      <c r="E163" s="8">
        <v>66.745756419415898</v>
      </c>
      <c r="F163" s="8">
        <v>44.4444444444444</v>
      </c>
      <c r="G163" s="3">
        <v>11.1111111111111</v>
      </c>
      <c r="H163" s="4">
        <v>0</v>
      </c>
      <c r="I163" s="4">
        <v>11.1111111111111</v>
      </c>
      <c r="J163" s="4">
        <v>0</v>
      </c>
      <c r="K163" s="4">
        <v>11.1111111111111</v>
      </c>
      <c r="L163" s="4">
        <v>11.1111111111111</v>
      </c>
      <c r="M163" s="4">
        <v>0</v>
      </c>
      <c r="N163" s="4">
        <v>33.3333333333333</v>
      </c>
      <c r="O163" s="4">
        <v>22.2222222222222</v>
      </c>
      <c r="P163" s="4">
        <v>33.3333333333333</v>
      </c>
      <c r="Q163" s="4">
        <v>11.1111111111111</v>
      </c>
      <c r="R163" s="4">
        <v>11.1111111111111</v>
      </c>
      <c r="S163" s="4">
        <v>11.1111111111111</v>
      </c>
      <c r="T163" s="4">
        <v>0</v>
      </c>
      <c r="U163" s="4">
        <v>44.4444444444444</v>
      </c>
      <c r="V163" s="4">
        <v>22.2222222222222</v>
      </c>
      <c r="W163" s="4">
        <v>22.2222222222222</v>
      </c>
      <c r="X163" s="4">
        <v>0</v>
      </c>
      <c r="Y163" s="4">
        <v>33.3333333333333</v>
      </c>
      <c r="Z163" s="4">
        <v>22.2222222222222</v>
      </c>
      <c r="AA163" s="4">
        <v>22.2222222222222</v>
      </c>
      <c r="AB163" s="4">
        <v>11.1111111111111</v>
      </c>
      <c r="AC163" s="4">
        <v>22.2222222222222</v>
      </c>
      <c r="AD163" s="4">
        <v>0</v>
      </c>
      <c r="AE163" s="4">
        <v>11.1111111111111</v>
      </c>
      <c r="AF163" s="4">
        <v>33.3333333333333</v>
      </c>
      <c r="AG163" s="4">
        <v>33.3333333333333</v>
      </c>
      <c r="AH163" s="4">
        <v>11.1111111111111</v>
      </c>
      <c r="AI163" s="4">
        <v>22.2222222222222</v>
      </c>
      <c r="AJ163" s="4">
        <v>33.3333333333333</v>
      </c>
      <c r="AK163" s="4">
        <v>44.4444444444444</v>
      </c>
      <c r="AL163" s="4">
        <v>33.3333333333333</v>
      </c>
      <c r="AM163" s="4">
        <v>22.2222222222222</v>
      </c>
      <c r="AN163" s="4">
        <v>33.3333333333333</v>
      </c>
      <c r="AO163" s="4">
        <v>66.6666666666667</v>
      </c>
      <c r="AP163" s="4">
        <v>55.5555555555556</v>
      </c>
      <c r="AQ163" s="4">
        <v>11.1111111111111</v>
      </c>
      <c r="AR163" s="4">
        <v>44.4444444444444</v>
      </c>
      <c r="AS163" s="4">
        <v>33.3333333333333</v>
      </c>
      <c r="AT163" s="4">
        <v>33.3333333333333</v>
      </c>
      <c r="AU163" s="4">
        <v>55.5555555555556</v>
      </c>
      <c r="AV163" s="4">
        <v>22.2222222222222</v>
      </c>
      <c r="AW163" s="4">
        <v>55.5555555555556</v>
      </c>
      <c r="AX163" s="4">
        <v>44.4444444444444</v>
      </c>
      <c r="AY163" s="4">
        <v>22.2222222222222</v>
      </c>
      <c r="AZ163" s="4">
        <v>55.5555555555556</v>
      </c>
      <c r="BA163" s="4">
        <v>88.8888888888889</v>
      </c>
      <c r="BB163" s="38">
        <v>11</v>
      </c>
    </row>
    <row r="164" spans="1:54" x14ac:dyDescent="0.3">
      <c r="A164" s="31" t="s">
        <v>14</v>
      </c>
      <c r="B164" s="5" t="s">
        <v>9</v>
      </c>
      <c r="C164" s="5" t="s">
        <v>2</v>
      </c>
      <c r="D164" s="9">
        <v>44.941176470588204</v>
      </c>
      <c r="E164" s="8">
        <v>62.671335740746798</v>
      </c>
      <c r="F164" s="8">
        <v>29.411764705882401</v>
      </c>
      <c r="G164" s="3">
        <v>0</v>
      </c>
      <c r="H164" s="4">
        <v>23.529411764705898</v>
      </c>
      <c r="I164" s="4">
        <v>0</v>
      </c>
      <c r="J164" s="4">
        <v>0</v>
      </c>
      <c r="K164" s="4">
        <v>0</v>
      </c>
      <c r="L164" s="4">
        <v>5.8823529411764701</v>
      </c>
      <c r="M164" s="4">
        <v>5.8823529411764701</v>
      </c>
      <c r="N164" s="4">
        <v>5.8823529411764701</v>
      </c>
      <c r="O164" s="4">
        <v>5.8823529411764701</v>
      </c>
      <c r="P164" s="4">
        <v>0</v>
      </c>
      <c r="Q164" s="4">
        <v>5.8823529411764701</v>
      </c>
      <c r="R164" s="4">
        <v>11.764705882352899</v>
      </c>
      <c r="S164" s="4">
        <v>0</v>
      </c>
      <c r="T164" s="4">
        <v>5.8823529411764701</v>
      </c>
      <c r="U164" s="4">
        <v>5.8823529411764701</v>
      </c>
      <c r="V164" s="4">
        <v>5.8823529411764701</v>
      </c>
      <c r="W164" s="4">
        <v>5.8823529411764701</v>
      </c>
      <c r="X164" s="4">
        <v>0</v>
      </c>
      <c r="Y164" s="4">
        <v>5.8823529411764701</v>
      </c>
      <c r="Z164" s="4">
        <v>5.8823529411764701</v>
      </c>
      <c r="AA164" s="4">
        <v>5.8823529411764701</v>
      </c>
      <c r="AB164" s="4">
        <v>0</v>
      </c>
      <c r="AC164" s="4">
        <v>23.529411764705898</v>
      </c>
      <c r="AD164" s="4">
        <v>0</v>
      </c>
      <c r="AE164" s="4">
        <v>11.764705882352899</v>
      </c>
      <c r="AF164" s="4">
        <v>11.764705882352899</v>
      </c>
      <c r="AG164" s="4">
        <v>23.529411764705898</v>
      </c>
      <c r="AH164" s="4">
        <v>5.8823529411764701</v>
      </c>
      <c r="AI164" s="4">
        <v>29.411764705882401</v>
      </c>
      <c r="AJ164" s="4">
        <v>23.529411764705898</v>
      </c>
      <c r="AK164" s="4">
        <v>41.176470588235297</v>
      </c>
      <c r="AL164" s="4">
        <v>17.647058823529399</v>
      </c>
      <c r="AM164" s="4">
        <v>11.764705882352899</v>
      </c>
      <c r="AN164" s="4">
        <v>29.411764705882401</v>
      </c>
      <c r="AO164" s="4">
        <v>35.294117647058798</v>
      </c>
      <c r="AP164" s="4">
        <v>29.411764705882401</v>
      </c>
      <c r="AQ164" s="4">
        <v>0</v>
      </c>
      <c r="AR164" s="4">
        <v>35.294117647058798</v>
      </c>
      <c r="AS164" s="4">
        <v>17.647058823529399</v>
      </c>
      <c r="AT164" s="4">
        <v>17.647058823529399</v>
      </c>
      <c r="AU164" s="4">
        <v>23.529411764705898</v>
      </c>
      <c r="AV164" s="4">
        <v>29.411764705882401</v>
      </c>
      <c r="AW164" s="4">
        <v>29.411764705882401</v>
      </c>
      <c r="AX164" s="4">
        <v>17.647058823529399</v>
      </c>
      <c r="AY164" s="4">
        <v>29.411764705882401</v>
      </c>
      <c r="AZ164" s="4">
        <v>41.176470588235297</v>
      </c>
      <c r="BA164" s="4">
        <v>41.176470588235297</v>
      </c>
      <c r="BB164" s="38">
        <v>17</v>
      </c>
    </row>
    <row r="165" spans="1:54" x14ac:dyDescent="0.3">
      <c r="A165" s="31" t="s">
        <v>14</v>
      </c>
      <c r="B165" s="5" t="s">
        <v>9</v>
      </c>
      <c r="C165" s="5" t="s">
        <v>3</v>
      </c>
      <c r="D165" s="9">
        <v>74.468000000000004</v>
      </c>
      <c r="E165" s="8">
        <v>62.490480711799897</v>
      </c>
      <c r="F165" s="8">
        <v>12.5</v>
      </c>
      <c r="G165" s="3">
        <v>4.1666666666666696</v>
      </c>
      <c r="H165" s="4">
        <v>2.0833333333333299</v>
      </c>
      <c r="I165" s="4">
        <v>6.25</v>
      </c>
      <c r="J165" s="4">
        <v>0</v>
      </c>
      <c r="K165" s="4">
        <v>2.0833333333333299</v>
      </c>
      <c r="L165" s="4">
        <v>8.3333333333333304</v>
      </c>
      <c r="M165" s="4">
        <v>2.0833333333333299</v>
      </c>
      <c r="N165" s="4">
        <v>6.25</v>
      </c>
      <c r="O165" s="4">
        <v>12.5</v>
      </c>
      <c r="P165" s="4">
        <v>10.4166666666667</v>
      </c>
      <c r="Q165" s="4">
        <v>2.0833333333333299</v>
      </c>
      <c r="R165" s="4">
        <v>10.4166666666667</v>
      </c>
      <c r="S165" s="4">
        <v>6.25</v>
      </c>
      <c r="T165" s="4">
        <v>6.25</v>
      </c>
      <c r="U165" s="4">
        <v>8.3333333333333304</v>
      </c>
      <c r="V165" s="4">
        <v>10.4166666666667</v>
      </c>
      <c r="W165" s="4">
        <v>0</v>
      </c>
      <c r="X165" s="4">
        <v>2.0833333333333299</v>
      </c>
      <c r="Y165" s="4">
        <v>10.4166666666667</v>
      </c>
      <c r="Z165" s="4">
        <v>4.1666666666666696</v>
      </c>
      <c r="AA165" s="4">
        <v>4.1666666666666696</v>
      </c>
      <c r="AB165" s="4">
        <v>2.0833333333333299</v>
      </c>
      <c r="AC165" s="4">
        <v>12.5</v>
      </c>
      <c r="AD165" s="4">
        <v>4.1666666666666696</v>
      </c>
      <c r="AE165" s="4">
        <v>0</v>
      </c>
      <c r="AF165" s="4">
        <v>14.5833333333333</v>
      </c>
      <c r="AG165" s="4">
        <v>8.3333333333333304</v>
      </c>
      <c r="AH165" s="4">
        <v>22.9166666666667</v>
      </c>
      <c r="AI165" s="4">
        <v>6.25</v>
      </c>
      <c r="AJ165" s="4">
        <v>18.75</v>
      </c>
      <c r="AK165" s="4">
        <v>22.9166666666667</v>
      </c>
      <c r="AL165" s="4">
        <v>10.4166666666667</v>
      </c>
      <c r="AM165" s="4">
        <v>12.5</v>
      </c>
      <c r="AN165" s="4">
        <v>41.6666666666667</v>
      </c>
      <c r="AO165" s="4">
        <v>18.75</v>
      </c>
      <c r="AP165" s="4">
        <v>22.9166666666667</v>
      </c>
      <c r="AQ165" s="4">
        <v>0</v>
      </c>
      <c r="AR165" s="4">
        <v>41.6666666666667</v>
      </c>
      <c r="AS165" s="4">
        <v>4.1666666666666696</v>
      </c>
      <c r="AT165" s="4">
        <v>12.5</v>
      </c>
      <c r="AU165" s="4">
        <v>14.5833333333333</v>
      </c>
      <c r="AV165" s="4">
        <v>41.6666666666667</v>
      </c>
      <c r="AW165" s="4">
        <v>22.9166666666667</v>
      </c>
      <c r="AX165" s="4">
        <v>6.25</v>
      </c>
      <c r="AY165" s="4">
        <v>6.25</v>
      </c>
      <c r="AZ165" s="4">
        <v>22.9166666666667</v>
      </c>
      <c r="BA165" s="4">
        <v>22.9166666666667</v>
      </c>
      <c r="BB165" s="38">
        <v>50</v>
      </c>
    </row>
    <row r="166" spans="1:54" x14ac:dyDescent="0.3">
      <c r="A166" s="31" t="s">
        <v>14</v>
      </c>
      <c r="B166" s="5" t="s">
        <v>9</v>
      </c>
      <c r="C166" s="5" t="s">
        <v>4</v>
      </c>
      <c r="D166" s="9">
        <v>88.774336283185804</v>
      </c>
      <c r="E166" s="8">
        <v>61.193642846122202</v>
      </c>
      <c r="F166" s="8">
        <v>11.5044247787611</v>
      </c>
      <c r="G166" s="3">
        <v>1.76991150442478</v>
      </c>
      <c r="H166" s="4">
        <v>3.5398230088495599</v>
      </c>
      <c r="I166" s="4">
        <v>5.3097345132743401</v>
      </c>
      <c r="J166" s="4">
        <v>1.76991150442478</v>
      </c>
      <c r="K166" s="4">
        <v>2.65486725663717</v>
      </c>
      <c r="L166" s="4">
        <v>2.65486725663717</v>
      </c>
      <c r="M166" s="4">
        <v>0.88495575221238898</v>
      </c>
      <c r="N166" s="4">
        <v>6.19469026548673</v>
      </c>
      <c r="O166" s="4">
        <v>2.65486725663717</v>
      </c>
      <c r="P166" s="4">
        <v>3.5398230088495599</v>
      </c>
      <c r="Q166" s="4">
        <v>0</v>
      </c>
      <c r="R166" s="4">
        <v>2.65486725663717</v>
      </c>
      <c r="S166" s="4">
        <v>1.76991150442478</v>
      </c>
      <c r="T166" s="4">
        <v>0.88495575221238898</v>
      </c>
      <c r="U166" s="4">
        <v>2.65486725663717</v>
      </c>
      <c r="V166" s="4">
        <v>2.65486725663717</v>
      </c>
      <c r="W166" s="4">
        <v>3.5398230088495599</v>
      </c>
      <c r="X166" s="4">
        <v>0</v>
      </c>
      <c r="Y166" s="4">
        <v>2.65486725663717</v>
      </c>
      <c r="Z166" s="4">
        <v>2.65486725663717</v>
      </c>
      <c r="AA166" s="4">
        <v>0.88495575221238898</v>
      </c>
      <c r="AB166" s="4">
        <v>0.88495575221238898</v>
      </c>
      <c r="AC166" s="4">
        <v>5.3097345132743401</v>
      </c>
      <c r="AD166" s="4">
        <v>0.88495575221238898</v>
      </c>
      <c r="AE166" s="4">
        <v>2.65486725663717</v>
      </c>
      <c r="AF166" s="4">
        <v>5.3097345132743401</v>
      </c>
      <c r="AG166" s="4">
        <v>4.4247787610619502</v>
      </c>
      <c r="AH166" s="4">
        <v>10.6194690265487</v>
      </c>
      <c r="AI166" s="4">
        <v>10.6194690265487</v>
      </c>
      <c r="AJ166" s="4">
        <v>21.2389380530973</v>
      </c>
      <c r="AK166" s="4">
        <v>23.8938053097345</v>
      </c>
      <c r="AL166" s="4">
        <v>15.929203539823</v>
      </c>
      <c r="AM166" s="4">
        <v>19.469026548672598</v>
      </c>
      <c r="AN166" s="4">
        <v>27.433628318584098</v>
      </c>
      <c r="AO166" s="4">
        <v>16.814159292035399</v>
      </c>
      <c r="AP166" s="4">
        <v>19.469026548672598</v>
      </c>
      <c r="AQ166" s="4">
        <v>1.76991150442478</v>
      </c>
      <c r="AR166" s="4">
        <v>22.123893805309699</v>
      </c>
      <c r="AS166" s="4">
        <v>6.19469026548673</v>
      </c>
      <c r="AT166" s="4">
        <v>19.469026548672598</v>
      </c>
      <c r="AU166" s="4">
        <v>8.8495575221238898</v>
      </c>
      <c r="AV166" s="4">
        <v>34.513274336283203</v>
      </c>
      <c r="AW166" s="4">
        <v>16.814159292035399</v>
      </c>
      <c r="AX166" s="4">
        <v>0.88495575221238898</v>
      </c>
      <c r="AY166" s="4">
        <v>13.2743362831858</v>
      </c>
      <c r="AZ166" s="4">
        <v>19.469026548672598</v>
      </c>
      <c r="BA166" s="4">
        <v>27.433628318584098</v>
      </c>
      <c r="BB166" s="38">
        <v>113</v>
      </c>
    </row>
    <row r="167" spans="1:54" x14ac:dyDescent="0.3">
      <c r="A167" s="31" t="s">
        <v>14</v>
      </c>
      <c r="B167" s="5" t="s">
        <v>9</v>
      </c>
      <c r="C167" s="5" t="s">
        <v>5</v>
      </c>
      <c r="D167" s="9">
        <v>108.426573426573</v>
      </c>
      <c r="E167" s="8">
        <v>46.075169676422497</v>
      </c>
      <c r="F167" s="8">
        <v>4.1958041958042003</v>
      </c>
      <c r="G167" s="3">
        <v>2.0979020979021001</v>
      </c>
      <c r="H167" s="4">
        <v>1.3986013986014001</v>
      </c>
      <c r="I167" s="4">
        <v>0.69930069930069905</v>
      </c>
      <c r="J167" s="4">
        <v>0.69930069930069905</v>
      </c>
      <c r="K167" s="4">
        <v>0</v>
      </c>
      <c r="L167" s="4">
        <v>3.4965034965034998</v>
      </c>
      <c r="M167" s="4">
        <v>0.69930069930069905</v>
      </c>
      <c r="N167" s="4">
        <v>1.3986013986014001</v>
      </c>
      <c r="O167" s="4">
        <v>1.3986013986014001</v>
      </c>
      <c r="P167" s="4">
        <v>2.0979020979021001</v>
      </c>
      <c r="Q167" s="4">
        <v>0.69930069930069905</v>
      </c>
      <c r="R167" s="4">
        <v>0.69930069930069905</v>
      </c>
      <c r="S167" s="4">
        <v>0</v>
      </c>
      <c r="T167" s="4">
        <v>0.69930069930069905</v>
      </c>
      <c r="U167" s="4">
        <v>2.7972027972028002</v>
      </c>
      <c r="V167" s="4">
        <v>0</v>
      </c>
      <c r="W167" s="4">
        <v>2.7972027972028002</v>
      </c>
      <c r="X167" s="4">
        <v>0</v>
      </c>
      <c r="Y167" s="4">
        <v>2.0979020979021001</v>
      </c>
      <c r="Z167" s="4">
        <v>1.3986013986014001</v>
      </c>
      <c r="AA167" s="4">
        <v>1.3986013986014001</v>
      </c>
      <c r="AB167" s="4">
        <v>0.69930069930069905</v>
      </c>
      <c r="AC167" s="4">
        <v>4.8951048951048897</v>
      </c>
      <c r="AD167" s="4">
        <v>2.0979020979021001</v>
      </c>
      <c r="AE167" s="4">
        <v>0.69930069930069905</v>
      </c>
      <c r="AF167" s="4">
        <v>2.0979020979021001</v>
      </c>
      <c r="AG167" s="4">
        <v>2.7972027972028002</v>
      </c>
      <c r="AH167" s="4">
        <v>11.888111888111901</v>
      </c>
      <c r="AI167" s="4">
        <v>6.2937062937062898</v>
      </c>
      <c r="AJ167" s="4">
        <v>9.0909090909090899</v>
      </c>
      <c r="AK167" s="4">
        <v>16.083916083916101</v>
      </c>
      <c r="AL167" s="4">
        <v>6.2937062937062898</v>
      </c>
      <c r="AM167" s="4">
        <v>7.6923076923076898</v>
      </c>
      <c r="AN167" s="4">
        <v>16.083916083916101</v>
      </c>
      <c r="AO167" s="4">
        <v>10.489510489510501</v>
      </c>
      <c r="AP167" s="4">
        <v>13.286713286713301</v>
      </c>
      <c r="AQ167" s="4">
        <v>1.3986013986014001</v>
      </c>
      <c r="AR167" s="4">
        <v>9.79020979020979</v>
      </c>
      <c r="AS167" s="4">
        <v>5.5944055944055897</v>
      </c>
      <c r="AT167" s="4">
        <v>11.188811188811201</v>
      </c>
      <c r="AU167" s="4">
        <v>2.7972027972028002</v>
      </c>
      <c r="AV167" s="4">
        <v>20.979020979021001</v>
      </c>
      <c r="AW167" s="4">
        <v>9.79020979020979</v>
      </c>
      <c r="AX167" s="4">
        <v>2.0979020979021001</v>
      </c>
      <c r="AY167" s="4">
        <v>4.1958041958042003</v>
      </c>
      <c r="AZ167" s="4">
        <v>13.286713286713301</v>
      </c>
      <c r="BA167" s="4">
        <v>15.384615384615399</v>
      </c>
      <c r="BB167" s="38">
        <v>143</v>
      </c>
    </row>
    <row r="168" spans="1:54" x14ac:dyDescent="0.3">
      <c r="A168" s="31" t="s">
        <v>14</v>
      </c>
      <c r="B168" s="5" t="s">
        <v>9</v>
      </c>
      <c r="C168" s="5" t="s">
        <v>6</v>
      </c>
      <c r="D168" s="9">
        <v>103.20396039604</v>
      </c>
      <c r="E168" s="8">
        <v>52.932759083184202</v>
      </c>
      <c r="F168" s="8">
        <v>8</v>
      </c>
      <c r="G168" s="3">
        <v>2</v>
      </c>
      <c r="H168" s="4">
        <v>1</v>
      </c>
      <c r="I168" s="4">
        <v>1</v>
      </c>
      <c r="J168" s="4">
        <v>1</v>
      </c>
      <c r="K168" s="4">
        <v>0</v>
      </c>
      <c r="L168" s="4">
        <v>1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1</v>
      </c>
      <c r="S168" s="4">
        <v>1</v>
      </c>
      <c r="T168" s="4">
        <v>0</v>
      </c>
      <c r="U168" s="4">
        <v>2</v>
      </c>
      <c r="V168" s="4">
        <v>1</v>
      </c>
      <c r="W168" s="4">
        <v>1</v>
      </c>
      <c r="X168" s="4">
        <v>0</v>
      </c>
      <c r="Y168" s="4">
        <v>1</v>
      </c>
      <c r="Z168" s="4">
        <v>1</v>
      </c>
      <c r="AA168" s="4">
        <v>0</v>
      </c>
      <c r="AB168" s="4">
        <v>1</v>
      </c>
      <c r="AC168" s="4">
        <v>7</v>
      </c>
      <c r="AD168" s="4">
        <v>0</v>
      </c>
      <c r="AE168" s="4">
        <v>0</v>
      </c>
      <c r="AF168" s="4">
        <v>1</v>
      </c>
      <c r="AG168" s="4">
        <v>6</v>
      </c>
      <c r="AH168" s="4">
        <v>7</v>
      </c>
      <c r="AI168" s="4">
        <v>10</v>
      </c>
      <c r="AJ168" s="4">
        <v>10</v>
      </c>
      <c r="AK168" s="4">
        <v>24</v>
      </c>
      <c r="AL168" s="4">
        <v>5</v>
      </c>
      <c r="AM168" s="4">
        <v>12</v>
      </c>
      <c r="AN168" s="4">
        <v>17</v>
      </c>
      <c r="AO168" s="4">
        <v>9</v>
      </c>
      <c r="AP168" s="4">
        <v>15</v>
      </c>
      <c r="AQ168" s="4">
        <v>2</v>
      </c>
      <c r="AR168" s="4">
        <v>13</v>
      </c>
      <c r="AS168" s="4">
        <v>10</v>
      </c>
      <c r="AT168" s="4">
        <v>17</v>
      </c>
      <c r="AU168" s="4">
        <v>4</v>
      </c>
      <c r="AV168" s="4">
        <v>23</v>
      </c>
      <c r="AW168" s="4">
        <v>6</v>
      </c>
      <c r="AX168" s="4">
        <v>3</v>
      </c>
      <c r="AY168" s="4">
        <v>12</v>
      </c>
      <c r="AZ168" s="4">
        <v>15</v>
      </c>
      <c r="BA168" s="4">
        <v>13</v>
      </c>
      <c r="BB168" s="38">
        <v>101</v>
      </c>
    </row>
    <row r="169" spans="1:54" x14ac:dyDescent="0.3">
      <c r="A169" s="31" t="s">
        <v>14</v>
      </c>
      <c r="B169" s="5" t="s">
        <v>9</v>
      </c>
      <c r="C169" s="5" t="s">
        <v>7</v>
      </c>
      <c r="D169" s="9">
        <v>103.21428571428601</v>
      </c>
      <c r="E169" s="8">
        <v>57.607496156710198</v>
      </c>
      <c r="F169" s="8">
        <v>8.5714285714285694</v>
      </c>
      <c r="G169" s="3">
        <v>2.8571428571428599</v>
      </c>
      <c r="H169" s="4">
        <v>0</v>
      </c>
      <c r="I169" s="4">
        <v>2.8571428571428599</v>
      </c>
      <c r="J169" s="4">
        <v>5.71428571428571</v>
      </c>
      <c r="K169" s="4">
        <v>0</v>
      </c>
      <c r="L169" s="4">
        <v>2.8571428571428599</v>
      </c>
      <c r="M169" s="4">
        <v>0</v>
      </c>
      <c r="N169" s="4">
        <v>0</v>
      </c>
      <c r="O169" s="4">
        <v>8.5714285714285694</v>
      </c>
      <c r="P169" s="4">
        <v>2.8571428571428599</v>
      </c>
      <c r="Q169" s="4">
        <v>5.71428571428571</v>
      </c>
      <c r="R169" s="4">
        <v>0</v>
      </c>
      <c r="S169" s="4">
        <v>0</v>
      </c>
      <c r="T169" s="4">
        <v>5.71428571428571</v>
      </c>
      <c r="U169" s="4">
        <v>2.8571428571428599</v>
      </c>
      <c r="V169" s="4">
        <v>5.71428571428571</v>
      </c>
      <c r="W169" s="4">
        <v>2.8571428571428599</v>
      </c>
      <c r="X169" s="4">
        <v>0</v>
      </c>
      <c r="Y169" s="4">
        <v>0</v>
      </c>
      <c r="Z169" s="4">
        <v>0</v>
      </c>
      <c r="AA169" s="4">
        <v>5.71428571428571</v>
      </c>
      <c r="AB169" s="4">
        <v>2.8571428571428599</v>
      </c>
      <c r="AC169" s="4">
        <v>5.71428571428571</v>
      </c>
      <c r="AD169" s="4">
        <v>5.71428571428571</v>
      </c>
      <c r="AE169" s="4">
        <v>0</v>
      </c>
      <c r="AF169" s="4">
        <v>2.8571428571428599</v>
      </c>
      <c r="AG169" s="4">
        <v>11.4285714285714</v>
      </c>
      <c r="AH169" s="4">
        <v>5.71428571428571</v>
      </c>
      <c r="AI169" s="4">
        <v>8.5714285714285694</v>
      </c>
      <c r="AJ169" s="4">
        <v>14.285714285714301</v>
      </c>
      <c r="AK169" s="4">
        <v>14.285714285714301</v>
      </c>
      <c r="AL169" s="4">
        <v>5.71428571428571</v>
      </c>
      <c r="AM169" s="4">
        <v>11.4285714285714</v>
      </c>
      <c r="AN169" s="4">
        <v>11.4285714285714</v>
      </c>
      <c r="AO169" s="4">
        <v>2.8571428571428599</v>
      </c>
      <c r="AP169" s="4">
        <v>20</v>
      </c>
      <c r="AQ169" s="4">
        <v>2.8571428571428599</v>
      </c>
      <c r="AR169" s="4">
        <v>8.5714285714285694</v>
      </c>
      <c r="AS169" s="4">
        <v>14.285714285714301</v>
      </c>
      <c r="AT169" s="4">
        <v>14.285714285714301</v>
      </c>
      <c r="AU169" s="4">
        <v>2.8571428571428599</v>
      </c>
      <c r="AV169" s="4">
        <v>25.714285714285701</v>
      </c>
      <c r="AW169" s="4">
        <v>8.5714285714285694</v>
      </c>
      <c r="AX169" s="4">
        <v>0</v>
      </c>
      <c r="AY169" s="4">
        <v>8.5714285714285694</v>
      </c>
      <c r="AZ169" s="4">
        <v>11.4285714285714</v>
      </c>
      <c r="BA169" s="4">
        <v>8.5714285714285694</v>
      </c>
      <c r="BB169" s="38">
        <v>35</v>
      </c>
    </row>
    <row r="170" spans="1:54" x14ac:dyDescent="0.3">
      <c r="A170" s="31" t="s">
        <v>15</v>
      </c>
      <c r="B170" s="5" t="s">
        <v>168</v>
      </c>
      <c r="C170" s="5" t="s">
        <v>168</v>
      </c>
      <c r="D170" s="9">
        <v>51.221667186806798</v>
      </c>
      <c r="E170" s="8">
        <v>74.909947704202906</v>
      </c>
      <c r="F170" s="8">
        <v>35.238686839937202</v>
      </c>
      <c r="G170" s="3">
        <v>6.2104419564590696</v>
      </c>
      <c r="H170" s="4">
        <v>9.1108319428437898</v>
      </c>
      <c r="I170" s="4">
        <v>17.584172293190601</v>
      </c>
      <c r="J170" s="4">
        <v>4.6415423841015704</v>
      </c>
      <c r="K170" s="4">
        <v>7.6585742629436204</v>
      </c>
      <c r="L170" s="4">
        <v>12.1503851924899</v>
      </c>
      <c r="M170" s="4">
        <v>7.0608595408486501</v>
      </c>
      <c r="N170" s="4">
        <v>13.917219121076201</v>
      </c>
      <c r="O170" s="4">
        <v>16.777870959219602</v>
      </c>
      <c r="P170" s="4">
        <v>14.719135427466</v>
      </c>
      <c r="Q170" s="4">
        <v>6.9017704014845096</v>
      </c>
      <c r="R170" s="4">
        <v>19.0502695387116</v>
      </c>
      <c r="S170" s="4">
        <v>12.954625252758101</v>
      </c>
      <c r="T170" s="4">
        <v>7.5600689550535902</v>
      </c>
      <c r="U170" s="4">
        <v>18.8683377275818</v>
      </c>
      <c r="V170" s="4">
        <v>8.5434725614026608</v>
      </c>
      <c r="W170" s="4">
        <v>13.1110808549751</v>
      </c>
      <c r="X170" s="4">
        <v>5.4965705015717496</v>
      </c>
      <c r="Y170" s="4">
        <v>11.7514428382544</v>
      </c>
      <c r="Z170" s="4">
        <v>19.141657186193399</v>
      </c>
      <c r="AA170" s="4">
        <v>18.3098775331298</v>
      </c>
      <c r="AB170" s="4">
        <v>3.8085505977196901</v>
      </c>
      <c r="AC170" s="4">
        <v>28.877026040527099</v>
      </c>
      <c r="AD170" s="4">
        <v>9.2506167020294203</v>
      </c>
      <c r="AE170" s="4">
        <v>5.8795711718439101</v>
      </c>
      <c r="AF170" s="4">
        <v>14.696401995705701</v>
      </c>
      <c r="AG170" s="4">
        <v>24.9459053819938</v>
      </c>
      <c r="AH170" s="4">
        <v>24.092614202973699</v>
      </c>
      <c r="AI170" s="4">
        <v>9.6650740698862698</v>
      </c>
      <c r="AJ170" s="4">
        <v>24.9213382065312</v>
      </c>
      <c r="AK170" s="4">
        <v>40.987099572446397</v>
      </c>
      <c r="AL170" s="4">
        <v>24.0646498433575</v>
      </c>
      <c r="AM170" s="4">
        <v>28.698754388015299</v>
      </c>
      <c r="AN170" s="4">
        <v>40.391672857228002</v>
      </c>
      <c r="AO170" s="4">
        <v>38.4476949827787</v>
      </c>
      <c r="AP170" s="4">
        <v>32.351094614709098</v>
      </c>
      <c r="AQ170" s="4">
        <v>8.5429824363295292</v>
      </c>
      <c r="AR170" s="4">
        <v>29.411068726710099</v>
      </c>
      <c r="AS170" s="4">
        <v>16.209929941105099</v>
      </c>
      <c r="AT170" s="4">
        <v>29.463670787713902</v>
      </c>
      <c r="AU170" s="4">
        <v>18.843011240349799</v>
      </c>
      <c r="AV170" s="4">
        <v>23.598123388489</v>
      </c>
      <c r="AW170" s="4">
        <v>25.277242099976601</v>
      </c>
      <c r="AX170" s="4">
        <v>19.369185376140301</v>
      </c>
      <c r="AY170" s="4">
        <v>15.2353906895033</v>
      </c>
      <c r="AZ170" s="4">
        <v>28.2141786235822</v>
      </c>
      <c r="BA170" s="4">
        <v>37.880930449530901</v>
      </c>
      <c r="BB170" s="38">
        <v>7380</v>
      </c>
    </row>
    <row r="171" spans="1:54" x14ac:dyDescent="0.3">
      <c r="A171" s="31" t="s">
        <v>15</v>
      </c>
      <c r="B171" s="5" t="s">
        <v>168</v>
      </c>
      <c r="C171" s="5" t="s">
        <v>1</v>
      </c>
      <c r="D171" s="9">
        <v>18.120803857425699</v>
      </c>
      <c r="E171" s="8">
        <v>61.159530946678402</v>
      </c>
      <c r="F171" s="8">
        <v>50.900149076650898</v>
      </c>
      <c r="G171" s="3">
        <v>1.8518233113207501</v>
      </c>
      <c r="H171" s="4">
        <v>9.3621668726415095</v>
      </c>
      <c r="I171" s="4">
        <v>21.502068712264101</v>
      </c>
      <c r="J171" s="4">
        <v>3.2664533738207502</v>
      </c>
      <c r="K171" s="4">
        <v>9.3621668726415095</v>
      </c>
      <c r="L171" s="4">
        <v>10.288078528301901</v>
      </c>
      <c r="M171" s="4">
        <v>6.5329067476415101</v>
      </c>
      <c r="N171" s="4">
        <v>22.042312277122601</v>
      </c>
      <c r="O171" s="4">
        <v>21.9907871191038</v>
      </c>
      <c r="P171" s="4">
        <v>15.4578803714623</v>
      </c>
      <c r="Q171" s="4">
        <v>6.5844319056603799</v>
      </c>
      <c r="R171" s="4">
        <v>27.057538646226401</v>
      </c>
      <c r="S171" s="4">
        <v>17.7468969316038</v>
      </c>
      <c r="T171" s="4">
        <v>10.3396036863208</v>
      </c>
      <c r="U171" s="4">
        <v>16.8209852759434</v>
      </c>
      <c r="V171" s="4">
        <v>12.628620246462299</v>
      </c>
      <c r="W171" s="4">
        <v>13.606057060141501</v>
      </c>
      <c r="X171" s="4">
        <v>2.8292601249999998</v>
      </c>
      <c r="Y171" s="4">
        <v>7.4588184033018896</v>
      </c>
      <c r="Z171" s="4">
        <v>21.0648754634434</v>
      </c>
      <c r="AA171" s="4">
        <v>25.6944337417453</v>
      </c>
      <c r="AB171" s="4">
        <v>1.4146300624999999</v>
      </c>
      <c r="AC171" s="4">
        <v>33.2563024610849</v>
      </c>
      <c r="AD171" s="4">
        <v>9.3621668726415095</v>
      </c>
      <c r="AE171" s="4">
        <v>6.0957134988207597</v>
      </c>
      <c r="AF171" s="4">
        <v>16.383792027122599</v>
      </c>
      <c r="AG171" s="4">
        <v>20.5246318985849</v>
      </c>
      <c r="AH171" s="4">
        <v>28.575219024764198</v>
      </c>
      <c r="AI171" s="4">
        <v>17.7468969316038</v>
      </c>
      <c r="AJ171" s="4">
        <v>39.686158892688702</v>
      </c>
      <c r="AK171" s="4">
        <v>56.507144168632102</v>
      </c>
      <c r="AL171" s="4">
        <v>34.5678822075472</v>
      </c>
      <c r="AM171" s="4">
        <v>29.835273613207502</v>
      </c>
      <c r="AN171" s="4">
        <v>53.677884043632098</v>
      </c>
      <c r="AO171" s="4">
        <v>52.7004472299528</v>
      </c>
      <c r="AP171" s="4">
        <v>43.389805515330202</v>
      </c>
      <c r="AQ171" s="4">
        <v>15.895073620283</v>
      </c>
      <c r="AR171" s="4">
        <v>47.196502454009398</v>
      </c>
      <c r="AS171" s="4">
        <v>19.650245400943401</v>
      </c>
      <c r="AT171" s="4">
        <v>29.886798771226399</v>
      </c>
      <c r="AU171" s="4">
        <v>27.057538646226401</v>
      </c>
      <c r="AV171" s="4">
        <v>26.6203453974057</v>
      </c>
      <c r="AW171" s="4">
        <v>40.226402457547202</v>
      </c>
      <c r="AX171" s="4">
        <v>26.131626990566001</v>
      </c>
      <c r="AY171" s="4">
        <v>19.161526994103799</v>
      </c>
      <c r="AZ171" s="4">
        <v>28.575219024764198</v>
      </c>
      <c r="BA171" s="4">
        <v>57.973299389150903</v>
      </c>
      <c r="BB171" s="38">
        <v>1551</v>
      </c>
    </row>
    <row r="172" spans="1:54" x14ac:dyDescent="0.3">
      <c r="A172" s="31" t="s">
        <v>15</v>
      </c>
      <c r="B172" s="5" t="s">
        <v>168</v>
      </c>
      <c r="C172" s="5" t="s">
        <v>2</v>
      </c>
      <c r="D172" s="9">
        <v>29.138628512138499</v>
      </c>
      <c r="E172" s="8">
        <v>75.635829761545907</v>
      </c>
      <c r="F172" s="8">
        <v>46.599049012116502</v>
      </c>
      <c r="G172" s="3">
        <v>10.089009616954099</v>
      </c>
      <c r="H172" s="4">
        <v>18.0086944556551</v>
      </c>
      <c r="I172" s="4">
        <v>23.825295463717801</v>
      </c>
      <c r="J172" s="4">
        <v>10.089009616954099</v>
      </c>
      <c r="K172" s="4">
        <v>11.6994429637402</v>
      </c>
      <c r="L172" s="4">
        <v>16.464502056483798</v>
      </c>
      <c r="M172" s="4">
        <v>15.4129601411646</v>
      </c>
      <c r="N172" s="4">
        <v>16.464502056483798</v>
      </c>
      <c r="O172" s="4">
        <v>28.590354556461399</v>
      </c>
      <c r="P172" s="4">
        <v>18.5675858871221</v>
      </c>
      <c r="Q172" s="4">
        <v>17.023393487950699</v>
      </c>
      <c r="R172" s="4">
        <v>23.332644979865599</v>
      </c>
      <c r="S172" s="4">
        <v>22.773753548398702</v>
      </c>
      <c r="T172" s="4">
        <v>10.089009616954099</v>
      </c>
      <c r="U172" s="4">
        <v>24.943078326651701</v>
      </c>
      <c r="V172" s="4">
        <v>11.6994429637402</v>
      </c>
      <c r="W172" s="4">
        <v>18.0086944556551</v>
      </c>
      <c r="X172" s="4">
        <v>14.8540687096976</v>
      </c>
      <c r="Y172" s="4">
        <v>22.214862116931702</v>
      </c>
      <c r="Z172" s="4">
        <v>23.332644979865599</v>
      </c>
      <c r="AA172" s="4">
        <v>25.4357288105039</v>
      </c>
      <c r="AB172" s="4">
        <v>7.9859257863157902</v>
      </c>
      <c r="AC172" s="4">
        <v>35.458497479843203</v>
      </c>
      <c r="AD172" s="4">
        <v>18.5675858871221</v>
      </c>
      <c r="AE172" s="4">
        <v>12.1920934475924</v>
      </c>
      <c r="AF172" s="4">
        <v>19.060236370974199</v>
      </c>
      <c r="AG172" s="4">
        <v>23.825295463717801</v>
      </c>
      <c r="AH172" s="4">
        <v>30.6934383870997</v>
      </c>
      <c r="AI172" s="4">
        <v>12.684743931444601</v>
      </c>
      <c r="AJ172" s="4">
        <v>25.369487862889098</v>
      </c>
      <c r="AK172" s="4">
        <v>44.9886156653303</v>
      </c>
      <c r="AL172" s="4">
        <v>32.862763165352703</v>
      </c>
      <c r="AM172" s="4">
        <v>29.641896471780498</v>
      </c>
      <c r="AN172" s="4">
        <v>47.091699495968598</v>
      </c>
      <c r="AO172" s="4">
        <v>44.429724233863404</v>
      </c>
      <c r="AP172" s="4">
        <v>33.355413649204898</v>
      </c>
      <c r="AQ172" s="4">
        <v>10.5816601008063</v>
      </c>
      <c r="AR172" s="4">
        <v>37.495340362866699</v>
      </c>
      <c r="AS172" s="4">
        <v>20.604428770145599</v>
      </c>
      <c r="AT172" s="4">
        <v>28.031463124994399</v>
      </c>
      <c r="AU172" s="4">
        <v>30.200787903247502</v>
      </c>
      <c r="AV172" s="4">
        <v>32.303871733885799</v>
      </c>
      <c r="AW172" s="4">
        <v>31.744980302418799</v>
      </c>
      <c r="AX172" s="4">
        <v>23.266404032250801</v>
      </c>
      <c r="AY172" s="4">
        <v>23.332644979865599</v>
      </c>
      <c r="AZ172" s="4">
        <v>33.8480641330571</v>
      </c>
      <c r="BA172" s="4">
        <v>51.922999536326998</v>
      </c>
      <c r="BB172" s="38">
        <v>543</v>
      </c>
    </row>
    <row r="173" spans="1:54" x14ac:dyDescent="0.3">
      <c r="A173" s="31" t="s">
        <v>15</v>
      </c>
      <c r="B173" s="5" t="s">
        <v>168</v>
      </c>
      <c r="C173" s="5" t="s">
        <v>3</v>
      </c>
      <c r="D173" s="9">
        <v>30.2045172012091</v>
      </c>
      <c r="E173" s="8">
        <v>68.899995742683998</v>
      </c>
      <c r="F173" s="8">
        <v>46.9686844647619</v>
      </c>
      <c r="G173" s="3">
        <v>7.4627742247619002</v>
      </c>
      <c r="H173" s="4">
        <v>8.4067319847618993</v>
      </c>
      <c r="I173" s="4">
        <v>21.184685245714299</v>
      </c>
      <c r="J173" s="4">
        <v>4.4472521752380896</v>
      </c>
      <c r="K173" s="4">
        <v>8.2546701866666705</v>
      </c>
      <c r="L173" s="4">
        <v>15.001579348571401</v>
      </c>
      <c r="M173" s="4">
        <v>8.3307010857142902</v>
      </c>
      <c r="N173" s="4">
        <v>15.945537108571401</v>
      </c>
      <c r="O173" s="4">
        <v>18.885028259047601</v>
      </c>
      <c r="P173" s="4">
        <v>18.3212249942857</v>
      </c>
      <c r="Q173" s="4">
        <v>6.0310440990476204</v>
      </c>
      <c r="R173" s="4">
        <v>24.200207295238101</v>
      </c>
      <c r="S173" s="4">
        <v>12.85398416</v>
      </c>
      <c r="T173" s="4">
        <v>5.9550131999999998</v>
      </c>
      <c r="U173" s="4">
        <v>22.920538967618999</v>
      </c>
      <c r="V173" s="4">
        <v>9.1986279466666705</v>
      </c>
      <c r="W173" s="4">
        <v>19.981047817142901</v>
      </c>
      <c r="X173" s="4">
        <v>3.0155220495238102</v>
      </c>
      <c r="Y173" s="4">
        <v>13.569849222857099</v>
      </c>
      <c r="Z173" s="4">
        <v>25.783999219047601</v>
      </c>
      <c r="AA173" s="4">
        <v>21.260716144761901</v>
      </c>
      <c r="AB173" s="4">
        <v>6.0310440990476204</v>
      </c>
      <c r="AC173" s="4">
        <v>34.678503569523798</v>
      </c>
      <c r="AD173" s="4">
        <v>9.7624312114285701</v>
      </c>
      <c r="AE173" s="4">
        <v>5.9550131999999998</v>
      </c>
      <c r="AF173" s="4">
        <v>20.880561649523798</v>
      </c>
      <c r="AG173" s="4">
        <v>32.043136015238098</v>
      </c>
      <c r="AH173" s="4">
        <v>34.678503569523798</v>
      </c>
      <c r="AI173" s="4">
        <v>10.4782962742857</v>
      </c>
      <c r="AJ173" s="4">
        <v>31.327270952380999</v>
      </c>
      <c r="AK173" s="4">
        <v>50.852133375238097</v>
      </c>
      <c r="AL173" s="4">
        <v>29.8955408266667</v>
      </c>
      <c r="AM173" s="4">
        <v>41.425412731428601</v>
      </c>
      <c r="AN173" s="4">
        <v>47.044715363809502</v>
      </c>
      <c r="AO173" s="4">
        <v>47.912642224761903</v>
      </c>
      <c r="AP173" s="4">
        <v>43.4969770209524</v>
      </c>
      <c r="AQ173" s="4">
        <v>11.4222540342857</v>
      </c>
      <c r="AR173" s="4">
        <v>36.6424499885714</v>
      </c>
      <c r="AS173" s="4">
        <v>21.184685245714299</v>
      </c>
      <c r="AT173" s="4">
        <v>31.023147356190499</v>
      </c>
      <c r="AU173" s="4">
        <v>23.560373131428602</v>
      </c>
      <c r="AV173" s="4">
        <v>29.059200937142901</v>
      </c>
      <c r="AW173" s="4">
        <v>32.119166914285699</v>
      </c>
      <c r="AX173" s="4">
        <v>27.595883839999999</v>
      </c>
      <c r="AY173" s="4">
        <v>12.9300150590476</v>
      </c>
      <c r="AZ173" s="4">
        <v>36.338326392380999</v>
      </c>
      <c r="BA173" s="4">
        <v>46.9686844647619</v>
      </c>
      <c r="BB173" s="38">
        <v>454</v>
      </c>
    </row>
    <row r="174" spans="1:54" x14ac:dyDescent="0.3">
      <c r="A174" s="31" t="s">
        <v>15</v>
      </c>
      <c r="B174" s="5" t="s">
        <v>168</v>
      </c>
      <c r="C174" s="5" t="s">
        <v>4</v>
      </c>
      <c r="D174" s="9">
        <v>41.109180980797603</v>
      </c>
      <c r="E174" s="8">
        <v>70.712880960046704</v>
      </c>
      <c r="F174" s="8">
        <v>39.572369893000001</v>
      </c>
      <c r="G174" s="3">
        <v>7.2070951689999996</v>
      </c>
      <c r="H174" s="4">
        <v>9.3096827700000002</v>
      </c>
      <c r="I174" s="4">
        <v>23.958033380250001</v>
      </c>
      <c r="J174" s="4">
        <v>4.6548413850000001</v>
      </c>
      <c r="K174" s="4">
        <v>8.7840358697499994</v>
      </c>
      <c r="L174" s="4">
        <v>15.46859319875</v>
      </c>
      <c r="M174" s="4">
        <v>5.1835973455</v>
      </c>
      <c r="N174" s="4">
        <v>15.54146485575</v>
      </c>
      <c r="O174" s="4">
        <v>18.470513165749999</v>
      </c>
      <c r="P174" s="4">
        <v>21.028985070249998</v>
      </c>
      <c r="Q174" s="4">
        <v>6.2286730255</v>
      </c>
      <c r="R174" s="4">
        <v>21.706593405</v>
      </c>
      <c r="S174" s="4">
        <v>14.94605535875</v>
      </c>
      <c r="T174" s="4">
        <v>10.136143478999999</v>
      </c>
      <c r="U174" s="4">
        <v>26.807991912750001</v>
      </c>
      <c r="V174" s="4">
        <v>10.13925253925</v>
      </c>
      <c r="W174" s="4">
        <v>14.632805309</v>
      </c>
      <c r="X174" s="4">
        <v>6.0100580545</v>
      </c>
      <c r="Y174" s="4">
        <v>14.1164855895</v>
      </c>
      <c r="Z174" s="4">
        <v>25.231051212000001</v>
      </c>
      <c r="AA174" s="4">
        <v>23.3532967025</v>
      </c>
      <c r="AB174" s="4">
        <v>3.3787144929999999</v>
      </c>
      <c r="AC174" s="4">
        <v>36.500687329249999</v>
      </c>
      <c r="AD174" s="4">
        <v>8.2552799092499995</v>
      </c>
      <c r="AE174" s="4">
        <v>6.3837435202500004</v>
      </c>
      <c r="AF174" s="4">
        <v>17.947975325750001</v>
      </c>
      <c r="AG174" s="4">
        <v>32.283075886250003</v>
      </c>
      <c r="AH174" s="4">
        <v>28.6764192415</v>
      </c>
      <c r="AI174" s="4">
        <v>8.7049460922499993</v>
      </c>
      <c r="AJ174" s="4">
        <v>32.42571014</v>
      </c>
      <c r="AK174" s="4">
        <v>50.37368546575</v>
      </c>
      <c r="AL174" s="4">
        <v>26.583158821249999</v>
      </c>
      <c r="AM174" s="4">
        <v>32.821159027500002</v>
      </c>
      <c r="AN174" s="4">
        <v>46.253818161749997</v>
      </c>
      <c r="AO174" s="4">
        <v>47.457073396749998</v>
      </c>
      <c r="AP174" s="4">
        <v>39.949164418999999</v>
      </c>
      <c r="AQ174" s="4">
        <v>8.0335558779999996</v>
      </c>
      <c r="AR174" s="4">
        <v>32.656761351999997</v>
      </c>
      <c r="AS174" s="4">
        <v>16.14309247325</v>
      </c>
      <c r="AT174" s="4">
        <v>35.151688780249998</v>
      </c>
      <c r="AU174" s="4">
        <v>19.594678623250001</v>
      </c>
      <c r="AV174" s="4">
        <v>24.474353099750001</v>
      </c>
      <c r="AW174" s="4">
        <v>28.16320858225</v>
      </c>
      <c r="AX174" s="4">
        <v>21.928317436250001</v>
      </c>
      <c r="AY174" s="4">
        <v>16.377252745500002</v>
      </c>
      <c r="AZ174" s="4">
        <v>32.444364501499997</v>
      </c>
      <c r="BA174" s="4">
        <v>40.164670329750003</v>
      </c>
      <c r="BB174" s="38">
        <v>608</v>
      </c>
    </row>
    <row r="175" spans="1:54" x14ac:dyDescent="0.3">
      <c r="A175" s="31" t="s">
        <v>15</v>
      </c>
      <c r="B175" s="5" t="s">
        <v>168</v>
      </c>
      <c r="C175" s="5" t="s">
        <v>5</v>
      </c>
      <c r="D175" s="9">
        <v>65.479924189286805</v>
      </c>
      <c r="E175" s="8">
        <v>71.561934158665196</v>
      </c>
      <c r="F175" s="8">
        <v>26.0273791015995</v>
      </c>
      <c r="G175" s="3">
        <v>6.5933482914860297</v>
      </c>
      <c r="H175" s="4">
        <v>7.3030102558277701</v>
      </c>
      <c r="I175" s="4">
        <v>12.971112234522</v>
      </c>
      <c r="J175" s="4">
        <v>3.0250836852771599</v>
      </c>
      <c r="K175" s="4">
        <v>7.0525200443941101</v>
      </c>
      <c r="L175" s="4">
        <v>11.9449765544807</v>
      </c>
      <c r="M175" s="4">
        <v>4.7455384230715696</v>
      </c>
      <c r="N175" s="4">
        <v>13.5254160122358</v>
      </c>
      <c r="O175" s="4">
        <v>11.6496030878134</v>
      </c>
      <c r="P175" s="4">
        <v>12.8982259232804</v>
      </c>
      <c r="Q175" s="4">
        <v>3.8747609296582701</v>
      </c>
      <c r="R175" s="4">
        <v>16.4749306291022</v>
      </c>
      <c r="S175" s="4">
        <v>9.2670523980801605</v>
      </c>
      <c r="T175" s="4">
        <v>7.5508177100921898</v>
      </c>
      <c r="U175" s="4">
        <v>17.0403572635981</v>
      </c>
      <c r="V175" s="4">
        <v>7.7706221083487304</v>
      </c>
      <c r="W175" s="4">
        <v>10.43588611533</v>
      </c>
      <c r="X175" s="4">
        <v>3.47581533857237</v>
      </c>
      <c r="Y175" s="4">
        <v>9.0990340620329206</v>
      </c>
      <c r="Z175" s="4">
        <v>16.3993615606914</v>
      </c>
      <c r="AA175" s="4">
        <v>13.932801702934499</v>
      </c>
      <c r="AB175" s="4">
        <v>2.3307646275239802</v>
      </c>
      <c r="AC175" s="4">
        <v>26.552534358773499</v>
      </c>
      <c r="AD175" s="4">
        <v>7.5746007162936202</v>
      </c>
      <c r="AE175" s="4">
        <v>3.83141496706184</v>
      </c>
      <c r="AF175" s="4">
        <v>12.112994890528</v>
      </c>
      <c r="AG175" s="4">
        <v>28.478596052767902</v>
      </c>
      <c r="AH175" s="4">
        <v>18.325423254685901</v>
      </c>
      <c r="AI175" s="4">
        <v>7.3225732122227596</v>
      </c>
      <c r="AJ175" s="4">
        <v>20.141010017286</v>
      </c>
      <c r="AK175" s="4">
        <v>35.893618532627201</v>
      </c>
      <c r="AL175" s="4">
        <v>18.038489887631499</v>
      </c>
      <c r="AM175" s="4">
        <v>25.545961635127199</v>
      </c>
      <c r="AN175" s="4">
        <v>35.811146657240698</v>
      </c>
      <c r="AO175" s="4">
        <v>31.0096021221534</v>
      </c>
      <c r="AP175" s="4">
        <v>27.956515380868399</v>
      </c>
      <c r="AQ175" s="4">
        <v>5.4271973314054396</v>
      </c>
      <c r="AR175" s="4">
        <v>20.895555236861401</v>
      </c>
      <c r="AS175" s="4">
        <v>13.5407589188243</v>
      </c>
      <c r="AT175" s="4">
        <v>31.764147341728801</v>
      </c>
      <c r="AU175" s="4">
        <v>10.291650785484199</v>
      </c>
      <c r="AV175" s="4">
        <v>18.2218511302673</v>
      </c>
      <c r="AW175" s="4">
        <v>18.4892215409267</v>
      </c>
      <c r="AX175" s="4">
        <v>14.981183096540001</v>
      </c>
      <c r="AY175" s="4">
        <v>11.7098292496356</v>
      </c>
      <c r="AZ175" s="4">
        <v>26.2725037986947</v>
      </c>
      <c r="BA175" s="4">
        <v>26.658789240361301</v>
      </c>
      <c r="BB175" s="38">
        <v>1244</v>
      </c>
    </row>
    <row r="176" spans="1:54" x14ac:dyDescent="0.3">
      <c r="A176" s="31" t="s">
        <v>15</v>
      </c>
      <c r="B176" s="5" t="s">
        <v>168</v>
      </c>
      <c r="C176" s="5" t="s">
        <v>6</v>
      </c>
      <c r="D176" s="9">
        <v>94.117034210473093</v>
      </c>
      <c r="E176" s="8">
        <v>65.622855155382894</v>
      </c>
      <c r="F176" s="8">
        <v>14.327687482361201</v>
      </c>
      <c r="G176" s="3">
        <v>3.9745207972830898</v>
      </c>
      <c r="H176" s="4">
        <v>3.7011081391939298</v>
      </c>
      <c r="I176" s="4">
        <v>6.8889497060879101</v>
      </c>
      <c r="J176" s="4">
        <v>2.1909216112134802</v>
      </c>
      <c r="K176" s="4">
        <v>2.9943802135417599</v>
      </c>
      <c r="L176" s="4">
        <v>6.2671086166592396</v>
      </c>
      <c r="M176" s="4">
        <v>2.7048457760065898</v>
      </c>
      <c r="N176" s="4">
        <v>6.2082146228548902</v>
      </c>
      <c r="O176" s="4">
        <v>5.8331357566030597</v>
      </c>
      <c r="P176" s="4">
        <v>6.6260657034650503</v>
      </c>
      <c r="Q176" s="4">
        <v>2.2119789221460602</v>
      </c>
      <c r="R176" s="4">
        <v>8.62352596132631</v>
      </c>
      <c r="S176" s="4">
        <v>3.8616683411609598</v>
      </c>
      <c r="T176" s="4">
        <v>3.8567328096743898</v>
      </c>
      <c r="U176" s="4">
        <v>9.0785561323150699</v>
      </c>
      <c r="V176" s="4">
        <v>2.8976495368656501</v>
      </c>
      <c r="W176" s="4">
        <v>5.0079622508490402</v>
      </c>
      <c r="X176" s="4">
        <v>2.6620735616482598</v>
      </c>
      <c r="Y176" s="4">
        <v>4.7618576201653502</v>
      </c>
      <c r="Z176" s="4">
        <v>9.0574988213824899</v>
      </c>
      <c r="AA176" s="4">
        <v>6.7333250356074501</v>
      </c>
      <c r="AB176" s="4">
        <v>1.17294434460039</v>
      </c>
      <c r="AC176" s="4">
        <v>14.553392394605501</v>
      </c>
      <c r="AD176" s="4">
        <v>3.1493472915290601</v>
      </c>
      <c r="AE176" s="4">
        <v>1.48912921704787</v>
      </c>
      <c r="AF176" s="4">
        <v>5.2441958185595796</v>
      </c>
      <c r="AG176" s="4">
        <v>18.211070726947899</v>
      </c>
      <c r="AH176" s="4">
        <v>9.74810496758864</v>
      </c>
      <c r="AI176" s="4">
        <v>5.4468706423917803</v>
      </c>
      <c r="AJ176" s="4">
        <v>11.654427672753499</v>
      </c>
      <c r="AK176" s="4">
        <v>22.4794039007596</v>
      </c>
      <c r="AL176" s="4">
        <v>10.139305613286499</v>
      </c>
      <c r="AM176" s="4">
        <v>17.525400112228301</v>
      </c>
      <c r="AN176" s="4">
        <v>24.077107634936201</v>
      </c>
      <c r="AO176" s="4">
        <v>19.619591046765699</v>
      </c>
      <c r="AP176" s="4">
        <v>18.029453214048299</v>
      </c>
      <c r="AQ176" s="4">
        <v>4.0439434465537296</v>
      </c>
      <c r="AR176" s="4">
        <v>13.893714622305</v>
      </c>
      <c r="AS176" s="4">
        <v>10.2031351385774</v>
      </c>
      <c r="AT176" s="4">
        <v>24.837136430413</v>
      </c>
      <c r="AU176" s="4">
        <v>7.4716389276585096</v>
      </c>
      <c r="AV176" s="4">
        <v>13.7387475443177</v>
      </c>
      <c r="AW176" s="4">
        <v>10.637107998633599</v>
      </c>
      <c r="AX176" s="4">
        <v>9.0729630083353499</v>
      </c>
      <c r="AY176" s="4">
        <v>10.327173842659001</v>
      </c>
      <c r="AZ176" s="4">
        <v>17.889292730520701</v>
      </c>
      <c r="BA176" s="4">
        <v>17.171378556909101</v>
      </c>
      <c r="BB176" s="38">
        <v>1626</v>
      </c>
    </row>
    <row r="177" spans="1:54" x14ac:dyDescent="0.3">
      <c r="A177" s="31" t="s">
        <v>15</v>
      </c>
      <c r="B177" s="5" t="s">
        <v>168</v>
      </c>
      <c r="C177" s="5" t="s">
        <v>7</v>
      </c>
      <c r="D177" s="9">
        <v>115.911319737293</v>
      </c>
      <c r="E177" s="8">
        <v>53.879793376167399</v>
      </c>
      <c r="F177" s="8">
        <v>4.9977673650799197</v>
      </c>
      <c r="G177" s="3">
        <v>1.7459455213948301</v>
      </c>
      <c r="H177" s="4">
        <v>1.7459455213948301</v>
      </c>
      <c r="I177" s="4">
        <v>3.2270229825340699</v>
      </c>
      <c r="J177" s="4">
        <v>1.45925298849337</v>
      </c>
      <c r="K177" s="4">
        <v>1.2598583461753901</v>
      </c>
      <c r="L177" s="4">
        <v>2.2102082239684</v>
      </c>
      <c r="M177" s="4">
        <v>1.1487530572759399</v>
      </c>
      <c r="N177" s="4">
        <v>2.6546293795662002</v>
      </c>
      <c r="O177" s="4">
        <v>1.9899805718396</v>
      </c>
      <c r="P177" s="4">
        <v>1.2608498090104401</v>
      </c>
      <c r="Q177" s="4">
        <v>0.70730629018329105</v>
      </c>
      <c r="R177" s="4">
        <v>3.6704526752968198</v>
      </c>
      <c r="S177" s="4">
        <v>1.6576561679763</v>
      </c>
      <c r="T177" s="4">
        <v>2.3223049757029002</v>
      </c>
      <c r="U177" s="4">
        <v>2.7191113346687601</v>
      </c>
      <c r="V177" s="4">
        <v>1.6140072226845601</v>
      </c>
      <c r="W177" s="4">
        <v>1.5267093321010801</v>
      </c>
      <c r="X177" s="4">
        <v>0.64084140941063095</v>
      </c>
      <c r="Y177" s="4">
        <v>1.45925298849337</v>
      </c>
      <c r="Z177" s="4">
        <v>2.1883837513225299</v>
      </c>
      <c r="AA177" s="4">
        <v>2.3223049757029002</v>
      </c>
      <c r="AB177" s="4">
        <v>0.59719246411889004</v>
      </c>
      <c r="AC177" s="4">
        <v>7.7367202467244596</v>
      </c>
      <c r="AD177" s="4">
        <v>1.6814635662922699</v>
      </c>
      <c r="AE177" s="4">
        <v>0.81841157908273998</v>
      </c>
      <c r="AF177" s="4">
        <v>2.5415411649966502</v>
      </c>
      <c r="AG177" s="4">
        <v>8.7565093937952696</v>
      </c>
      <c r="AH177" s="4">
        <v>4.7090919065083598</v>
      </c>
      <c r="AI177" s="4">
        <v>3.1615495645964602</v>
      </c>
      <c r="AJ177" s="4">
        <v>5.2626354253355103</v>
      </c>
      <c r="AK177" s="4">
        <v>10.5014634523551</v>
      </c>
      <c r="AL177" s="4">
        <v>5.6167843018446799</v>
      </c>
      <c r="AM177" s="4">
        <v>13.169985601886699</v>
      </c>
      <c r="AN177" s="4">
        <v>15.9575447429983</v>
      </c>
      <c r="AO177" s="4">
        <v>11.1839708813873</v>
      </c>
      <c r="AP177" s="4">
        <v>7.58196601253327</v>
      </c>
      <c r="AQ177" s="4">
        <v>1.7687614568757499</v>
      </c>
      <c r="AR177" s="4">
        <v>5.7060651180982598</v>
      </c>
      <c r="AS177" s="4">
        <v>5.8370119539734802</v>
      </c>
      <c r="AT177" s="4">
        <v>20.869997143164799</v>
      </c>
      <c r="AU177" s="4">
        <v>4.1575313133513099</v>
      </c>
      <c r="AV177" s="4">
        <v>11.781163345506201</v>
      </c>
      <c r="AW177" s="4">
        <v>5.7030907295931197</v>
      </c>
      <c r="AX177" s="4">
        <v>3.36193566974949</v>
      </c>
      <c r="AY177" s="4">
        <v>8.57596483561802</v>
      </c>
      <c r="AZ177" s="4">
        <v>9.7296752070691994</v>
      </c>
      <c r="BA177" s="4">
        <v>8.60175515960408</v>
      </c>
      <c r="BB177" s="38">
        <v>1354</v>
      </c>
    </row>
    <row r="178" spans="1:54" x14ac:dyDescent="0.3">
      <c r="A178" s="31" t="s">
        <v>15</v>
      </c>
      <c r="B178" s="5" t="s">
        <v>8</v>
      </c>
      <c r="C178" s="5" t="s">
        <v>168</v>
      </c>
      <c r="D178" s="9">
        <v>54.606871881504503</v>
      </c>
      <c r="E178" s="8">
        <v>73.210357450481794</v>
      </c>
      <c r="F178" s="8">
        <v>33.015817177491797</v>
      </c>
      <c r="G178" s="3">
        <v>5.75744240348366</v>
      </c>
      <c r="H178" s="4">
        <v>7.6912026828106503</v>
      </c>
      <c r="I178" s="4">
        <v>17.843150165987499</v>
      </c>
      <c r="J178" s="4">
        <v>3.88715583029283</v>
      </c>
      <c r="K178" s="4">
        <v>6.0653026109019299</v>
      </c>
      <c r="L178" s="4">
        <v>10.767117747201</v>
      </c>
      <c r="M178" s="4">
        <v>5.3529963422339399</v>
      </c>
      <c r="N178" s="4">
        <v>10.6743894249768</v>
      </c>
      <c r="O178" s="4">
        <v>15.688719359630401</v>
      </c>
      <c r="P178" s="4">
        <v>12.425054484482599</v>
      </c>
      <c r="Q178" s="4">
        <v>3.0952878848063001</v>
      </c>
      <c r="R178" s="4">
        <v>18.5173604179496</v>
      </c>
      <c r="S178" s="4">
        <v>12.635080280801599</v>
      </c>
      <c r="T178" s="4">
        <v>6.0781376610611302</v>
      </c>
      <c r="U178" s="4">
        <v>15.453408102309901</v>
      </c>
      <c r="V178" s="4">
        <v>6.4733072578393296</v>
      </c>
      <c r="W178" s="4">
        <v>9.3931687302634792</v>
      </c>
      <c r="X178" s="4">
        <v>4.2406488841602101</v>
      </c>
      <c r="Y178" s="4">
        <v>12.1131538769906</v>
      </c>
      <c r="Z178" s="4">
        <v>17.146601802115502</v>
      </c>
      <c r="AA178" s="4">
        <v>17.147310784423698</v>
      </c>
      <c r="AB178" s="4">
        <v>2.1402149480455899</v>
      </c>
      <c r="AC178" s="4">
        <v>29.141148352720901</v>
      </c>
      <c r="AD178" s="4">
        <v>7.1236687893545101</v>
      </c>
      <c r="AE178" s="4">
        <v>5.3872968121638198</v>
      </c>
      <c r="AF178" s="4">
        <v>15.343577314919701</v>
      </c>
      <c r="AG178" s="4">
        <v>23.000293755623598</v>
      </c>
      <c r="AH178" s="4">
        <v>21.929479294497899</v>
      </c>
      <c r="AI178" s="4">
        <v>9.4852185527512898</v>
      </c>
      <c r="AJ178" s="4">
        <v>22.848229224631499</v>
      </c>
      <c r="AK178" s="4">
        <v>38.426582860900503</v>
      </c>
      <c r="AL178" s="4">
        <v>20.667329117525</v>
      </c>
      <c r="AM178" s="4">
        <v>30.4440037383808</v>
      </c>
      <c r="AN178" s="4">
        <v>40.876164396813898</v>
      </c>
      <c r="AO178" s="4">
        <v>39.042970138149897</v>
      </c>
      <c r="AP178" s="4">
        <v>33.816213648683302</v>
      </c>
      <c r="AQ178" s="4">
        <v>7.7401433805347999</v>
      </c>
      <c r="AR178" s="4">
        <v>28.658802195003499</v>
      </c>
      <c r="AS178" s="4">
        <v>16.125188485432901</v>
      </c>
      <c r="AT178" s="4">
        <v>31.259328260986599</v>
      </c>
      <c r="AU178" s="4">
        <v>16.5717876298486</v>
      </c>
      <c r="AV178" s="4">
        <v>23.5994684949546</v>
      </c>
      <c r="AW178" s="4">
        <v>23.342490952966699</v>
      </c>
      <c r="AX178" s="4">
        <v>18.326677999040601</v>
      </c>
      <c r="AY178" s="4">
        <v>14.5431538575359</v>
      </c>
      <c r="AZ178" s="4">
        <v>27.820754414401101</v>
      </c>
      <c r="BA178" s="4">
        <v>33.345334412335198</v>
      </c>
      <c r="BB178" s="38">
        <v>3823</v>
      </c>
    </row>
    <row r="179" spans="1:54" x14ac:dyDescent="0.3">
      <c r="A179" s="31" t="s">
        <v>15</v>
      </c>
      <c r="B179" s="5" t="s">
        <v>8</v>
      </c>
      <c r="C179" s="5" t="s">
        <v>1</v>
      </c>
      <c r="D179" s="9">
        <v>16.163297886870499</v>
      </c>
      <c r="E179" s="8">
        <v>55.982572983461303</v>
      </c>
      <c r="F179" s="8">
        <v>54.716981132075503</v>
      </c>
      <c r="G179" s="3">
        <v>3.7735849056603801</v>
      </c>
      <c r="H179" s="4">
        <v>7.5471698113207504</v>
      </c>
      <c r="I179" s="4">
        <v>20.754716981132098</v>
      </c>
      <c r="J179" s="4">
        <v>3.7735849056603801</v>
      </c>
      <c r="K179" s="4">
        <v>7.5471698113207504</v>
      </c>
      <c r="L179" s="4">
        <v>9.4339622641509404</v>
      </c>
      <c r="M179" s="4">
        <v>7.5471698113207504</v>
      </c>
      <c r="N179" s="4">
        <v>13.207547169811299</v>
      </c>
      <c r="O179" s="4">
        <v>18.867924528301899</v>
      </c>
      <c r="P179" s="4">
        <v>11.320754716981099</v>
      </c>
      <c r="Q179" s="4">
        <v>1.88679245283019</v>
      </c>
      <c r="R179" s="4">
        <v>32.075471698113198</v>
      </c>
      <c r="S179" s="4">
        <v>18.867924528301899</v>
      </c>
      <c r="T179" s="4">
        <v>3.7735849056603801</v>
      </c>
      <c r="U179" s="4">
        <v>16.981132075471699</v>
      </c>
      <c r="V179" s="4">
        <v>11.320754716981099</v>
      </c>
      <c r="W179" s="4">
        <v>7.5471698113207504</v>
      </c>
      <c r="X179" s="4">
        <v>0</v>
      </c>
      <c r="Y179" s="4">
        <v>9.4339622641509404</v>
      </c>
      <c r="Z179" s="4">
        <v>16.981132075471699</v>
      </c>
      <c r="AA179" s="4">
        <v>26.415094339622598</v>
      </c>
      <c r="AB179" s="4">
        <v>0</v>
      </c>
      <c r="AC179" s="4">
        <v>24.528301886792502</v>
      </c>
      <c r="AD179" s="4">
        <v>7.5471698113207504</v>
      </c>
      <c r="AE179" s="4">
        <v>3.7735849056603801</v>
      </c>
      <c r="AF179" s="4">
        <v>13.207547169811299</v>
      </c>
      <c r="AG179" s="4">
        <v>24.528301886792502</v>
      </c>
      <c r="AH179" s="4">
        <v>20.754716981132098</v>
      </c>
      <c r="AI179" s="4">
        <v>18.867924528301899</v>
      </c>
      <c r="AJ179" s="4">
        <v>43.396226415094297</v>
      </c>
      <c r="AK179" s="4">
        <v>60.377358490566003</v>
      </c>
      <c r="AL179" s="4">
        <v>35.849056603773597</v>
      </c>
      <c r="AM179" s="4">
        <v>37.735849056603797</v>
      </c>
      <c r="AN179" s="4">
        <v>60.377358490566003</v>
      </c>
      <c r="AO179" s="4">
        <v>64.150943396226396</v>
      </c>
      <c r="AP179" s="4">
        <v>50.943396226415103</v>
      </c>
      <c r="AQ179" s="4">
        <v>15.094339622641501</v>
      </c>
      <c r="AR179" s="4">
        <v>47.169811320754697</v>
      </c>
      <c r="AS179" s="4">
        <v>16.981132075471699</v>
      </c>
      <c r="AT179" s="4">
        <v>32.075471698113198</v>
      </c>
      <c r="AU179" s="4">
        <v>32.075471698113198</v>
      </c>
      <c r="AV179" s="4">
        <v>28.301886792452802</v>
      </c>
      <c r="AW179" s="4">
        <v>35.849056603773597</v>
      </c>
      <c r="AX179" s="4">
        <v>30.188679245283002</v>
      </c>
      <c r="AY179" s="4">
        <v>18.867924528301899</v>
      </c>
      <c r="AZ179" s="4">
        <v>20.754716981132098</v>
      </c>
      <c r="BA179" s="4">
        <v>54.716981132075503</v>
      </c>
      <c r="BB179" s="38">
        <v>1020</v>
      </c>
    </row>
    <row r="180" spans="1:54" x14ac:dyDescent="0.3">
      <c r="A180" s="31" t="s">
        <v>15</v>
      </c>
      <c r="B180" s="5" t="s">
        <v>8</v>
      </c>
      <c r="C180" s="5" t="s">
        <v>2</v>
      </c>
      <c r="D180" s="9">
        <v>35.305402679274998</v>
      </c>
      <c r="E180" s="8">
        <v>72.200296979586597</v>
      </c>
      <c r="F180" s="8">
        <v>40.425531914893597</v>
      </c>
      <c r="G180" s="3">
        <v>4.2553191489361701</v>
      </c>
      <c r="H180" s="4">
        <v>14.893617021276601</v>
      </c>
      <c r="I180" s="4">
        <v>21.2765957446809</v>
      </c>
      <c r="J180" s="4">
        <v>4.2553191489361701</v>
      </c>
      <c r="K180" s="4">
        <v>2.12765957446809</v>
      </c>
      <c r="L180" s="4">
        <v>6.3829787234042596</v>
      </c>
      <c r="M180" s="4">
        <v>4.2553191489361701</v>
      </c>
      <c r="N180" s="4">
        <v>6.3829787234042596</v>
      </c>
      <c r="O180" s="4">
        <v>25.531914893617</v>
      </c>
      <c r="P180" s="4">
        <v>10.6382978723404</v>
      </c>
      <c r="Q180" s="4">
        <v>2.12765957446809</v>
      </c>
      <c r="R180" s="4">
        <v>14.893617021276601</v>
      </c>
      <c r="S180" s="4">
        <v>19.148936170212799</v>
      </c>
      <c r="T180" s="4">
        <v>4.2553191489361701</v>
      </c>
      <c r="U180" s="4">
        <v>12.7659574468085</v>
      </c>
      <c r="V180" s="4">
        <v>2.12765957446809</v>
      </c>
      <c r="W180" s="4">
        <v>14.893617021276601</v>
      </c>
      <c r="X180" s="4">
        <v>8.5106382978723403</v>
      </c>
      <c r="Y180" s="4">
        <v>23.404255319148898</v>
      </c>
      <c r="Z180" s="4">
        <v>14.893617021276601</v>
      </c>
      <c r="AA180" s="4">
        <v>19.148936170212799</v>
      </c>
      <c r="AB180" s="4">
        <v>0</v>
      </c>
      <c r="AC180" s="4">
        <v>34.042553191489397</v>
      </c>
      <c r="AD180" s="4">
        <v>10.6382978723404</v>
      </c>
      <c r="AE180" s="4">
        <v>8.5106382978723403</v>
      </c>
      <c r="AF180" s="4">
        <v>17.021276595744698</v>
      </c>
      <c r="AG180" s="4">
        <v>21.2765957446809</v>
      </c>
      <c r="AH180" s="4">
        <v>29.787234042553202</v>
      </c>
      <c r="AI180" s="4">
        <v>14.893617021276601</v>
      </c>
      <c r="AJ180" s="4">
        <v>29.787234042553202</v>
      </c>
      <c r="AK180" s="4">
        <v>42.553191489361701</v>
      </c>
      <c r="AL180" s="4">
        <v>23.404255319148898</v>
      </c>
      <c r="AM180" s="4">
        <v>27.659574468085101</v>
      </c>
      <c r="AN180" s="4">
        <v>46.808510638297903</v>
      </c>
      <c r="AO180" s="4">
        <v>46.808510638297903</v>
      </c>
      <c r="AP180" s="4">
        <v>29.787234042553202</v>
      </c>
      <c r="AQ180" s="4">
        <v>10.6382978723404</v>
      </c>
      <c r="AR180" s="4">
        <v>48.936170212766001</v>
      </c>
      <c r="AS180" s="4">
        <v>25.531914893617</v>
      </c>
      <c r="AT180" s="4">
        <v>29.787234042553202</v>
      </c>
      <c r="AU180" s="4">
        <v>23.404255319148898</v>
      </c>
      <c r="AV180" s="4">
        <v>27.659574468085101</v>
      </c>
      <c r="AW180" s="4">
        <v>31.914893617021299</v>
      </c>
      <c r="AX180" s="4">
        <v>25.531914893617</v>
      </c>
      <c r="AY180" s="4">
        <v>14.893617021276601</v>
      </c>
      <c r="AZ180" s="4">
        <v>36.170212765957402</v>
      </c>
      <c r="BA180" s="4">
        <v>40.425531914893597</v>
      </c>
      <c r="BB180" s="38">
        <v>317</v>
      </c>
    </row>
    <row r="181" spans="1:54" x14ac:dyDescent="0.3">
      <c r="A181" s="31" t="s">
        <v>15</v>
      </c>
      <c r="B181" s="5" t="s">
        <v>8</v>
      </c>
      <c r="C181" s="5" t="s">
        <v>3</v>
      </c>
      <c r="D181" s="9">
        <v>42.490476190476201</v>
      </c>
      <c r="E181" s="8">
        <v>69.870023092400899</v>
      </c>
      <c r="F181" s="8">
        <v>40</v>
      </c>
      <c r="G181" s="3">
        <v>8.5714285714285694</v>
      </c>
      <c r="H181" s="4">
        <v>5.71428571428571</v>
      </c>
      <c r="I181" s="4">
        <v>18.571428571428601</v>
      </c>
      <c r="J181" s="4">
        <v>5.71428571428571</v>
      </c>
      <c r="K181" s="4">
        <v>8.5714285714285694</v>
      </c>
      <c r="L181" s="4">
        <v>15.714285714285699</v>
      </c>
      <c r="M181" s="4">
        <v>7.1428571428571397</v>
      </c>
      <c r="N181" s="4">
        <v>12.8571428571429</v>
      </c>
      <c r="O181" s="4">
        <v>17.1428571428571</v>
      </c>
      <c r="P181" s="4">
        <v>12.8571428571429</v>
      </c>
      <c r="Q181" s="4">
        <v>5.71428571428571</v>
      </c>
      <c r="R181" s="4">
        <v>21.428571428571399</v>
      </c>
      <c r="S181" s="4">
        <v>11.4285714285714</v>
      </c>
      <c r="T181" s="4">
        <v>7.1428571428571397</v>
      </c>
      <c r="U181" s="4">
        <v>15.714285714285699</v>
      </c>
      <c r="V181" s="4">
        <v>5.71428571428571</v>
      </c>
      <c r="W181" s="4">
        <v>11.4285714285714</v>
      </c>
      <c r="X181" s="4">
        <v>2.8571428571428599</v>
      </c>
      <c r="Y181" s="4">
        <v>12.8571428571429</v>
      </c>
      <c r="Z181" s="4">
        <v>21.428571428571399</v>
      </c>
      <c r="AA181" s="4">
        <v>17.1428571428571</v>
      </c>
      <c r="AB181" s="4">
        <v>5.71428571428571</v>
      </c>
      <c r="AC181" s="4">
        <v>32.857142857142897</v>
      </c>
      <c r="AD181" s="4">
        <v>10</v>
      </c>
      <c r="AE181" s="4">
        <v>7.1428571428571397</v>
      </c>
      <c r="AF181" s="4">
        <v>24.285714285714299</v>
      </c>
      <c r="AG181" s="4">
        <v>22.8571428571429</v>
      </c>
      <c r="AH181" s="4">
        <v>32.857142857142897</v>
      </c>
      <c r="AI181" s="4">
        <v>11.4285714285714</v>
      </c>
      <c r="AJ181" s="4">
        <v>21.428571428571399</v>
      </c>
      <c r="AK181" s="4">
        <v>41.428571428571402</v>
      </c>
      <c r="AL181" s="4">
        <v>18.571428571428601</v>
      </c>
      <c r="AM181" s="4">
        <v>40</v>
      </c>
      <c r="AN181" s="4">
        <v>38.571428571428598</v>
      </c>
      <c r="AO181" s="4">
        <v>37.142857142857103</v>
      </c>
      <c r="AP181" s="4">
        <v>45.714285714285701</v>
      </c>
      <c r="AQ181" s="4">
        <v>8.5714285714285694</v>
      </c>
      <c r="AR181" s="4">
        <v>25.714285714285701</v>
      </c>
      <c r="AS181" s="4">
        <v>18.571428571428601</v>
      </c>
      <c r="AT181" s="4">
        <v>27.1428571428571</v>
      </c>
      <c r="AU181" s="4">
        <v>18.571428571428601</v>
      </c>
      <c r="AV181" s="4">
        <v>34.285714285714299</v>
      </c>
      <c r="AW181" s="4">
        <v>21.428571428571399</v>
      </c>
      <c r="AX181" s="4">
        <v>17.1428571428571</v>
      </c>
      <c r="AY181" s="4">
        <v>10</v>
      </c>
      <c r="AZ181" s="4">
        <v>31.428571428571399</v>
      </c>
      <c r="BA181" s="4">
        <v>40</v>
      </c>
      <c r="BB181" s="38">
        <v>247</v>
      </c>
    </row>
    <row r="182" spans="1:54" x14ac:dyDescent="0.3">
      <c r="A182" s="31" t="s">
        <v>15</v>
      </c>
      <c r="B182" s="5" t="s">
        <v>8</v>
      </c>
      <c r="C182" s="5" t="s">
        <v>4</v>
      </c>
      <c r="D182" s="9">
        <v>35.146920122887899</v>
      </c>
      <c r="E182" s="8">
        <v>69.916839470816399</v>
      </c>
      <c r="F182" s="8">
        <v>44.047619047619101</v>
      </c>
      <c r="G182" s="3">
        <v>7.1428571428571397</v>
      </c>
      <c r="H182" s="4">
        <v>9.5238095238095202</v>
      </c>
      <c r="I182" s="4">
        <v>29.1666666666667</v>
      </c>
      <c r="J182" s="4">
        <v>4.7619047619047601</v>
      </c>
      <c r="K182" s="4">
        <v>8.9285714285714306</v>
      </c>
      <c r="L182" s="4">
        <v>17.261904761904798</v>
      </c>
      <c r="M182" s="4">
        <v>7.1428571428571397</v>
      </c>
      <c r="N182" s="4">
        <v>16.071428571428601</v>
      </c>
      <c r="O182" s="4">
        <v>19.6428571428571</v>
      </c>
      <c r="P182" s="4">
        <v>25.595238095238098</v>
      </c>
      <c r="Q182" s="4">
        <v>4.7619047619047601</v>
      </c>
      <c r="R182" s="4">
        <v>27.380952380952401</v>
      </c>
      <c r="S182" s="4">
        <v>18.452380952380999</v>
      </c>
      <c r="T182" s="4">
        <v>10.714285714285699</v>
      </c>
      <c r="U182" s="4">
        <v>30.3571428571429</v>
      </c>
      <c r="V182" s="4">
        <v>12.5</v>
      </c>
      <c r="W182" s="4">
        <v>10.714285714285699</v>
      </c>
      <c r="X182" s="4">
        <v>8.3333333333333304</v>
      </c>
      <c r="Y182" s="4">
        <v>15.476190476190499</v>
      </c>
      <c r="Z182" s="4">
        <v>28.571428571428601</v>
      </c>
      <c r="AA182" s="4">
        <v>26.1904761904762</v>
      </c>
      <c r="AB182" s="4">
        <v>3.5714285714285698</v>
      </c>
      <c r="AC182" s="4">
        <v>44.642857142857103</v>
      </c>
      <c r="AD182" s="4">
        <v>6.5476190476190501</v>
      </c>
      <c r="AE182" s="4">
        <v>7.7380952380952399</v>
      </c>
      <c r="AF182" s="4">
        <v>20.8333333333333</v>
      </c>
      <c r="AG182" s="4">
        <v>32.738095238095198</v>
      </c>
      <c r="AH182" s="4">
        <v>27.380952380952401</v>
      </c>
      <c r="AI182" s="4">
        <v>6.5476190476190501</v>
      </c>
      <c r="AJ182" s="4">
        <v>28.571428571428601</v>
      </c>
      <c r="AK182" s="4">
        <v>49.404761904761898</v>
      </c>
      <c r="AL182" s="4">
        <v>30.3571428571429</v>
      </c>
      <c r="AM182" s="4">
        <v>40.476190476190503</v>
      </c>
      <c r="AN182" s="4">
        <v>50.595238095238102</v>
      </c>
      <c r="AO182" s="4">
        <v>52.976190476190503</v>
      </c>
      <c r="AP182" s="4">
        <v>45.238095238095198</v>
      </c>
      <c r="AQ182" s="4">
        <v>8.3333333333333304</v>
      </c>
      <c r="AR182" s="4">
        <v>32.142857142857103</v>
      </c>
      <c r="AS182" s="4">
        <v>17.261904761904798</v>
      </c>
      <c r="AT182" s="4">
        <v>44.642857142857103</v>
      </c>
      <c r="AU182" s="4">
        <v>19.6428571428571</v>
      </c>
      <c r="AV182" s="4">
        <v>24.404761904761902</v>
      </c>
      <c r="AW182" s="4">
        <v>33.928571428571402</v>
      </c>
      <c r="AX182" s="4">
        <v>25.595238095238098</v>
      </c>
      <c r="AY182" s="4">
        <v>22.619047619047599</v>
      </c>
      <c r="AZ182" s="4">
        <v>39.285714285714299</v>
      </c>
      <c r="BA182" s="4">
        <v>39.880952380952401</v>
      </c>
      <c r="BB182" s="38">
        <v>292</v>
      </c>
    </row>
    <row r="183" spans="1:54" x14ac:dyDescent="0.3">
      <c r="A183" s="31" t="s">
        <v>15</v>
      </c>
      <c r="B183" s="5" t="s">
        <v>8</v>
      </c>
      <c r="C183" s="5" t="s">
        <v>5</v>
      </c>
      <c r="D183" s="9">
        <v>67.661041292639098</v>
      </c>
      <c r="E183" s="8">
        <v>69.157845788930999</v>
      </c>
      <c r="F183" s="8">
        <v>22.505307855626299</v>
      </c>
      <c r="G183" s="3">
        <v>7.6433121019108299</v>
      </c>
      <c r="H183" s="4">
        <v>6.3694267515923597</v>
      </c>
      <c r="I183" s="4">
        <v>14.861995753715499</v>
      </c>
      <c r="J183" s="4">
        <v>2.9723991507431</v>
      </c>
      <c r="K183" s="4">
        <v>8.7048832271762198</v>
      </c>
      <c r="L183" s="4">
        <v>12.526539278131599</v>
      </c>
      <c r="M183" s="4">
        <v>5.7324840764331197</v>
      </c>
      <c r="N183" s="4">
        <v>14.2250530785563</v>
      </c>
      <c r="O183" s="4">
        <v>12.101910828025501</v>
      </c>
      <c r="P183" s="4">
        <v>11.8895966029724</v>
      </c>
      <c r="Q183" s="4">
        <v>2.7600849256900202</v>
      </c>
      <c r="R183" s="4">
        <v>17.834394904458598</v>
      </c>
      <c r="S183" s="4">
        <v>9.7664543524416096</v>
      </c>
      <c r="T183" s="4">
        <v>7.6433121019108299</v>
      </c>
      <c r="U183" s="4">
        <v>14.861995753715499</v>
      </c>
      <c r="V183" s="4">
        <v>8.7048832271762198</v>
      </c>
      <c r="W183" s="4">
        <v>9.5541401273885391</v>
      </c>
      <c r="X183" s="4">
        <v>2.7600849256900202</v>
      </c>
      <c r="Y183" s="4">
        <v>8.4925690021231404</v>
      </c>
      <c r="Z183" s="4">
        <v>18.471337579617799</v>
      </c>
      <c r="AA183" s="4">
        <v>15.4989384288747</v>
      </c>
      <c r="AB183" s="4">
        <v>2.5477707006369399</v>
      </c>
      <c r="AC183" s="4">
        <v>29.511677282377899</v>
      </c>
      <c r="AD183" s="4">
        <v>7.2186836518046702</v>
      </c>
      <c r="AE183" s="4">
        <v>4.2462845010615702</v>
      </c>
      <c r="AF183" s="4">
        <v>13.8004246284501</v>
      </c>
      <c r="AG183" s="4">
        <v>27.176220806794099</v>
      </c>
      <c r="AH183" s="4">
        <v>16.135881104033999</v>
      </c>
      <c r="AI183" s="4">
        <v>5.3078556263269601</v>
      </c>
      <c r="AJ183" s="4">
        <v>17.197452229299401</v>
      </c>
      <c r="AK183" s="4">
        <v>34.394904458598702</v>
      </c>
      <c r="AL183" s="4">
        <v>16.985138004246298</v>
      </c>
      <c r="AM183" s="4">
        <v>26.1146496815287</v>
      </c>
      <c r="AN183" s="4">
        <v>38.0042462845011</v>
      </c>
      <c r="AO183" s="4">
        <v>31.847133757961799</v>
      </c>
      <c r="AP183" s="4">
        <v>28.6624203821656</v>
      </c>
      <c r="AQ183" s="4">
        <v>4.2462845010615702</v>
      </c>
      <c r="AR183" s="4">
        <v>18.683651804670902</v>
      </c>
      <c r="AS183" s="4">
        <v>12.526539278131599</v>
      </c>
      <c r="AT183" s="4">
        <v>33.3333333333333</v>
      </c>
      <c r="AU183" s="4">
        <v>7.8556263269639102</v>
      </c>
      <c r="AV183" s="4">
        <v>16.560509554140101</v>
      </c>
      <c r="AW183" s="4">
        <v>16.7728237791932</v>
      </c>
      <c r="AX183" s="4">
        <v>13.1634819532909</v>
      </c>
      <c r="AY183" s="4">
        <v>13.1634819532909</v>
      </c>
      <c r="AZ183" s="4">
        <v>27.388535031847098</v>
      </c>
      <c r="BA183" s="4">
        <v>25.4777070063694</v>
      </c>
      <c r="BB183" s="38">
        <v>557</v>
      </c>
    </row>
    <row r="184" spans="1:54" x14ac:dyDescent="0.3">
      <c r="A184" s="31" t="s">
        <v>15</v>
      </c>
      <c r="B184" s="5" t="s">
        <v>8</v>
      </c>
      <c r="C184" s="5" t="s">
        <v>6</v>
      </c>
      <c r="D184" s="9">
        <v>94.568690958164595</v>
      </c>
      <c r="E184" s="8">
        <v>64.7976431589897</v>
      </c>
      <c r="F184" s="8">
        <v>14.0556368960469</v>
      </c>
      <c r="G184" s="3">
        <v>4.5387994143484596</v>
      </c>
      <c r="H184" s="4">
        <v>3.6603221083455302</v>
      </c>
      <c r="I184" s="4">
        <v>9.0775988286969191</v>
      </c>
      <c r="J184" s="4">
        <v>2.7818448023426101</v>
      </c>
      <c r="K184" s="4">
        <v>3.6603221083455302</v>
      </c>
      <c r="L184" s="4">
        <v>7.17423133235725</v>
      </c>
      <c r="M184" s="4">
        <v>2.6354319180087802</v>
      </c>
      <c r="N184" s="4">
        <v>7.17423133235725</v>
      </c>
      <c r="O184" s="4">
        <v>6.4421669106881403</v>
      </c>
      <c r="P184" s="4">
        <v>7.7598828696925297</v>
      </c>
      <c r="Q184" s="4">
        <v>1.9033674963396801</v>
      </c>
      <c r="R184" s="4">
        <v>8.7847730600292806</v>
      </c>
      <c r="S184" s="4">
        <v>3.51390922401171</v>
      </c>
      <c r="T184" s="4">
        <v>4.5387994143484596</v>
      </c>
      <c r="U184" s="4">
        <v>8.6383601756954604</v>
      </c>
      <c r="V184" s="4">
        <v>2.7818448023426101</v>
      </c>
      <c r="W184" s="4">
        <v>4.8316251830161097</v>
      </c>
      <c r="X184" s="4">
        <v>2.7818448023426101</v>
      </c>
      <c r="Y184" s="4">
        <v>5.2708638360175701</v>
      </c>
      <c r="Z184" s="4">
        <v>9.5168374816983903</v>
      </c>
      <c r="AA184" s="4">
        <v>8.199121522694</v>
      </c>
      <c r="AB184" s="4">
        <v>1.02489019033675</v>
      </c>
      <c r="AC184" s="4">
        <v>16.105417276720399</v>
      </c>
      <c r="AD184" s="4">
        <v>2.9282576866764298</v>
      </c>
      <c r="AE184" s="4">
        <v>1.7569546120058599</v>
      </c>
      <c r="AF184" s="4">
        <v>6.4421669106881403</v>
      </c>
      <c r="AG184" s="4">
        <v>18.301610541727701</v>
      </c>
      <c r="AH184" s="4">
        <v>9.3704245973645701</v>
      </c>
      <c r="AI184" s="4">
        <v>4.5387994143484596</v>
      </c>
      <c r="AJ184" s="4">
        <v>10.102489019033699</v>
      </c>
      <c r="AK184" s="4">
        <v>21.229868228404101</v>
      </c>
      <c r="AL184" s="4">
        <v>10.2489019033675</v>
      </c>
      <c r="AM184" s="4">
        <v>17.423133235724698</v>
      </c>
      <c r="AN184" s="4">
        <v>26.6471449487555</v>
      </c>
      <c r="AO184" s="4">
        <v>19.3265007320644</v>
      </c>
      <c r="AP184" s="4">
        <v>19.3265007320644</v>
      </c>
      <c r="AQ184" s="4">
        <v>4.099560761347</v>
      </c>
      <c r="AR184" s="4">
        <v>13.3235724743777</v>
      </c>
      <c r="AS184" s="4">
        <v>9.22401171303075</v>
      </c>
      <c r="AT184" s="4">
        <v>26.061493411420201</v>
      </c>
      <c r="AU184" s="4">
        <v>6.8814055636895999</v>
      </c>
      <c r="AV184" s="4">
        <v>14.0556368960469</v>
      </c>
      <c r="AW184" s="4">
        <v>9.9560761346998508</v>
      </c>
      <c r="AX184" s="4">
        <v>8.0527086383601798</v>
      </c>
      <c r="AY184" s="4">
        <v>11.4202049780381</v>
      </c>
      <c r="AZ184" s="4">
        <v>16.983894582723298</v>
      </c>
      <c r="BA184" s="4">
        <v>15.8125915080527</v>
      </c>
      <c r="BB184" s="38">
        <v>741</v>
      </c>
    </row>
    <row r="185" spans="1:54" x14ac:dyDescent="0.3">
      <c r="A185" s="31" t="s">
        <v>15</v>
      </c>
      <c r="B185" s="5" t="s">
        <v>8</v>
      </c>
      <c r="C185" s="5" t="s">
        <v>7</v>
      </c>
      <c r="D185" s="9">
        <v>116.51479198767299</v>
      </c>
      <c r="E185" s="8">
        <v>52.966865341167001</v>
      </c>
      <c r="F185" s="8">
        <v>4.47284345047923</v>
      </c>
      <c r="G185" s="3">
        <v>2.0766773162939298</v>
      </c>
      <c r="H185" s="4">
        <v>2.0766773162939298</v>
      </c>
      <c r="I185" s="4">
        <v>3.6741214057508</v>
      </c>
      <c r="J185" s="4">
        <v>1.4376996805111799</v>
      </c>
      <c r="K185" s="4">
        <v>1.4376996805111799</v>
      </c>
      <c r="L185" s="4">
        <v>2.5559105431309899</v>
      </c>
      <c r="M185" s="4">
        <v>1.59744408945687</v>
      </c>
      <c r="N185" s="4">
        <v>1.91693290734824</v>
      </c>
      <c r="O185" s="4">
        <v>1.91693290734824</v>
      </c>
      <c r="P185" s="4">
        <v>0.95846645367412098</v>
      </c>
      <c r="Q185" s="4">
        <v>0.798722044728435</v>
      </c>
      <c r="R185" s="4">
        <v>3.51437699680511</v>
      </c>
      <c r="S185" s="4">
        <v>1.91693290734824</v>
      </c>
      <c r="T185" s="4">
        <v>1.91693290734824</v>
      </c>
      <c r="U185" s="4">
        <v>2.8753993610223598</v>
      </c>
      <c r="V185" s="4">
        <v>1.59744408945687</v>
      </c>
      <c r="W185" s="4">
        <v>0.95846645367412098</v>
      </c>
      <c r="X185" s="4">
        <v>0.798722044728435</v>
      </c>
      <c r="Y185" s="4">
        <v>1.4376996805111799</v>
      </c>
      <c r="Z185" s="4">
        <v>2.3961661341852998</v>
      </c>
      <c r="AA185" s="4">
        <v>1.91693290734824</v>
      </c>
      <c r="AB185" s="4">
        <v>0.47923322683706099</v>
      </c>
      <c r="AC185" s="4">
        <v>8.4664536741214107</v>
      </c>
      <c r="AD185" s="4">
        <v>1.11821086261981</v>
      </c>
      <c r="AE185" s="4">
        <v>0.63897763578274802</v>
      </c>
      <c r="AF185" s="4">
        <v>3.0351437699680499</v>
      </c>
      <c r="AG185" s="4">
        <v>8.1469648562300296</v>
      </c>
      <c r="AH185" s="4">
        <v>4.7923322683706102</v>
      </c>
      <c r="AI185" s="4">
        <v>3.19488817891374</v>
      </c>
      <c r="AJ185" s="4">
        <v>4.9520766773162901</v>
      </c>
      <c r="AK185" s="4">
        <v>10.702875399361</v>
      </c>
      <c r="AL185" s="4">
        <v>5.1118210862619797</v>
      </c>
      <c r="AM185" s="4">
        <v>16.613418530351399</v>
      </c>
      <c r="AN185" s="4">
        <v>18.5303514376997</v>
      </c>
      <c r="AO185" s="4">
        <v>12.779552715655001</v>
      </c>
      <c r="AP185" s="4">
        <v>8.3067092651757193</v>
      </c>
      <c r="AQ185" s="4">
        <v>1.7571884984025601</v>
      </c>
      <c r="AR185" s="4">
        <v>4.7923322683706102</v>
      </c>
      <c r="AS185" s="4">
        <v>5.7507987220447303</v>
      </c>
      <c r="AT185" s="4">
        <v>21.405750798722</v>
      </c>
      <c r="AU185" s="4">
        <v>3.6741214057508</v>
      </c>
      <c r="AV185" s="4">
        <v>13.258785942492</v>
      </c>
      <c r="AW185" s="4">
        <v>6.2300319488817903</v>
      </c>
      <c r="AX185" s="4">
        <v>2.71565495207668</v>
      </c>
      <c r="AY185" s="4">
        <v>9.7444089456868994</v>
      </c>
      <c r="AZ185" s="4">
        <v>8.9456869009584707</v>
      </c>
      <c r="BA185" s="4">
        <v>7.9872204472843498</v>
      </c>
      <c r="BB185" s="38">
        <v>649</v>
      </c>
    </row>
    <row r="186" spans="1:54" x14ac:dyDescent="0.3">
      <c r="A186" s="31" t="s">
        <v>15</v>
      </c>
      <c r="B186" s="5" t="s">
        <v>9</v>
      </c>
      <c r="C186" s="5" t="s">
        <v>168</v>
      </c>
      <c r="D186" s="9">
        <v>47.747896576981802</v>
      </c>
      <c r="E186" s="8">
        <v>76.562159161323606</v>
      </c>
      <c r="F186" s="8">
        <v>37.519712657396397</v>
      </c>
      <c r="G186" s="3">
        <v>6.67529317782909</v>
      </c>
      <c r="H186" s="4">
        <v>10.5676024635647</v>
      </c>
      <c r="I186" s="4">
        <v>17.318418872967399</v>
      </c>
      <c r="J186" s="4">
        <v>5.4156656881027603</v>
      </c>
      <c r="K186" s="4">
        <v>9.2935301207057393</v>
      </c>
      <c r="L186" s="4">
        <v>13.569842577703</v>
      </c>
      <c r="M186" s="4">
        <v>8.8134049637108607</v>
      </c>
      <c r="N186" s="4">
        <v>17.2448898291155</v>
      </c>
      <c r="O186" s="4">
        <v>17.895517648152499</v>
      </c>
      <c r="P186" s="4">
        <v>17.073235603131799</v>
      </c>
      <c r="Q186" s="4">
        <v>10.8078405813323</v>
      </c>
      <c r="R186" s="4">
        <v>19.597120972571599</v>
      </c>
      <c r="S186" s="4">
        <v>13.282530366745201</v>
      </c>
      <c r="T186" s="4">
        <v>9.0807714960533694</v>
      </c>
      <c r="U186" s="4">
        <v>22.3726109554303</v>
      </c>
      <c r="V186" s="4">
        <v>10.6677988712835</v>
      </c>
      <c r="W186" s="4">
        <v>16.926263406263701</v>
      </c>
      <c r="X186" s="4">
        <v>6.7853503547198404</v>
      </c>
      <c r="Y186" s="4">
        <v>11.380268480890599</v>
      </c>
      <c r="Z186" s="4">
        <v>21.188908502275599</v>
      </c>
      <c r="AA186" s="4">
        <v>19.502860105761599</v>
      </c>
      <c r="AB186" s="4">
        <v>5.5205343264764899</v>
      </c>
      <c r="AC186" s="4">
        <v>28.6059935888841</v>
      </c>
      <c r="AD186" s="4">
        <v>11.4332112045873</v>
      </c>
      <c r="AE186" s="4">
        <v>6.3847247324246101</v>
      </c>
      <c r="AF186" s="4">
        <v>14.0322948562857</v>
      </c>
      <c r="AG186" s="4">
        <v>26.942419360887602</v>
      </c>
      <c r="AH186" s="4">
        <v>26.312342448442099</v>
      </c>
      <c r="AI186" s="4">
        <v>9.8496350825511492</v>
      </c>
      <c r="AJ186" s="4">
        <v>27.048685207050699</v>
      </c>
      <c r="AK186" s="4">
        <v>43.614606179613901</v>
      </c>
      <c r="AL186" s="4">
        <v>27.550853474900499</v>
      </c>
      <c r="AM186" s="4">
        <v>26.9078446930178</v>
      </c>
      <c r="AN186" s="4">
        <v>39.894505734181898</v>
      </c>
      <c r="AO186" s="4">
        <v>37.836845850776001</v>
      </c>
      <c r="AP186" s="4">
        <v>30.847644185711999</v>
      </c>
      <c r="AQ186" s="4">
        <v>9.3668258870540804</v>
      </c>
      <c r="AR186" s="4">
        <v>30.183016540170399</v>
      </c>
      <c r="AS186" s="4">
        <v>16.2968884570253</v>
      </c>
      <c r="AT186" s="4">
        <v>27.6210341597493</v>
      </c>
      <c r="AU186" s="4">
        <v>21.1736560739261</v>
      </c>
      <c r="AV186" s="4">
        <v>23.5967430902278</v>
      </c>
      <c r="AW186" s="4">
        <v>27.262611458907401</v>
      </c>
      <c r="AX186" s="4">
        <v>20.438967505826302</v>
      </c>
      <c r="AY186" s="4">
        <v>15.945738269980099</v>
      </c>
      <c r="AZ186" s="4">
        <v>28.6178958517559</v>
      </c>
      <c r="BA186" s="4">
        <v>42.535189687811901</v>
      </c>
      <c r="BB186" s="38">
        <v>3557</v>
      </c>
    </row>
    <row r="187" spans="1:54" x14ac:dyDescent="0.3">
      <c r="A187" s="31" t="s">
        <v>15</v>
      </c>
      <c r="B187" s="5" t="s">
        <v>9</v>
      </c>
      <c r="C187" s="5" t="s">
        <v>1</v>
      </c>
      <c r="D187" s="9">
        <v>20.007070707070699</v>
      </c>
      <c r="E187" s="8">
        <v>65.369448273208704</v>
      </c>
      <c r="F187" s="8">
        <v>47.2222222222222</v>
      </c>
      <c r="G187" s="3">
        <v>0</v>
      </c>
      <c r="H187" s="4">
        <v>11.1111111111111</v>
      </c>
      <c r="I187" s="4">
        <v>22.2222222222222</v>
      </c>
      <c r="J187" s="4">
        <v>2.7777777777777799</v>
      </c>
      <c r="K187" s="4">
        <v>11.1111111111111</v>
      </c>
      <c r="L187" s="4">
        <v>11.1111111111111</v>
      </c>
      <c r="M187" s="4">
        <v>5.5555555555555598</v>
      </c>
      <c r="N187" s="4">
        <v>30.5555555555556</v>
      </c>
      <c r="O187" s="4">
        <v>25</v>
      </c>
      <c r="P187" s="4">
        <v>19.4444444444444</v>
      </c>
      <c r="Q187" s="4">
        <v>11.1111111111111</v>
      </c>
      <c r="R187" s="4">
        <v>22.2222222222222</v>
      </c>
      <c r="S187" s="4">
        <v>16.6666666666667</v>
      </c>
      <c r="T187" s="4">
        <v>16.6666666666667</v>
      </c>
      <c r="U187" s="4">
        <v>16.6666666666667</v>
      </c>
      <c r="V187" s="4">
        <v>13.8888888888889</v>
      </c>
      <c r="W187" s="4">
        <v>19.4444444444444</v>
      </c>
      <c r="X187" s="4">
        <v>5.5555555555555598</v>
      </c>
      <c r="Y187" s="4">
        <v>5.5555555555555598</v>
      </c>
      <c r="Z187" s="4">
        <v>25</v>
      </c>
      <c r="AA187" s="4">
        <v>25</v>
      </c>
      <c r="AB187" s="4">
        <v>2.7777777777777799</v>
      </c>
      <c r="AC187" s="4">
        <v>41.6666666666667</v>
      </c>
      <c r="AD187" s="4">
        <v>11.1111111111111</v>
      </c>
      <c r="AE187" s="4">
        <v>8.3333333333333304</v>
      </c>
      <c r="AF187" s="4">
        <v>19.4444444444444</v>
      </c>
      <c r="AG187" s="4">
        <v>16.6666666666667</v>
      </c>
      <c r="AH187" s="4">
        <v>36.1111111111111</v>
      </c>
      <c r="AI187" s="4">
        <v>16.6666666666667</v>
      </c>
      <c r="AJ187" s="4">
        <v>36.1111111111111</v>
      </c>
      <c r="AK187" s="4">
        <v>52.7777777777778</v>
      </c>
      <c r="AL187" s="4">
        <v>33.3333333333333</v>
      </c>
      <c r="AM187" s="4">
        <v>22.2222222222222</v>
      </c>
      <c r="AN187" s="4">
        <v>47.2222222222222</v>
      </c>
      <c r="AO187" s="4">
        <v>41.6666666666667</v>
      </c>
      <c r="AP187" s="4">
        <v>36.1111111111111</v>
      </c>
      <c r="AQ187" s="4">
        <v>16.6666666666667</v>
      </c>
      <c r="AR187" s="4">
        <v>47.2222222222222</v>
      </c>
      <c r="AS187" s="4">
        <v>22.2222222222222</v>
      </c>
      <c r="AT187" s="4">
        <v>27.7777777777778</v>
      </c>
      <c r="AU187" s="4">
        <v>22.2222222222222</v>
      </c>
      <c r="AV187" s="4">
        <v>25</v>
      </c>
      <c r="AW187" s="4">
        <v>44.4444444444444</v>
      </c>
      <c r="AX187" s="4">
        <v>22.2222222222222</v>
      </c>
      <c r="AY187" s="4">
        <v>19.4444444444444</v>
      </c>
      <c r="AZ187" s="4">
        <v>36.1111111111111</v>
      </c>
      <c r="BA187" s="4">
        <v>61.1111111111111</v>
      </c>
      <c r="BB187" s="38">
        <v>531</v>
      </c>
    </row>
    <row r="188" spans="1:54" x14ac:dyDescent="0.3">
      <c r="A188" s="31" t="s">
        <v>15</v>
      </c>
      <c r="B188" s="5" t="s">
        <v>9</v>
      </c>
      <c r="C188" s="5" t="s">
        <v>2</v>
      </c>
      <c r="D188" s="9">
        <v>23.112687515891199</v>
      </c>
      <c r="E188" s="8">
        <v>77.7842618682687</v>
      </c>
      <c r="F188" s="8">
        <v>52.631578947368403</v>
      </c>
      <c r="G188" s="3">
        <v>15.789473684210501</v>
      </c>
      <c r="H188" s="4">
        <v>21.052631578947398</v>
      </c>
      <c r="I188" s="4">
        <v>26.315789473684202</v>
      </c>
      <c r="J188" s="4">
        <v>15.789473684210501</v>
      </c>
      <c r="K188" s="4">
        <v>21.052631578947398</v>
      </c>
      <c r="L188" s="4">
        <v>26.315789473684202</v>
      </c>
      <c r="M188" s="4">
        <v>26.315789473684202</v>
      </c>
      <c r="N188" s="4">
        <v>26.315789473684202</v>
      </c>
      <c r="O188" s="4">
        <v>31.578947368421101</v>
      </c>
      <c r="P188" s="4">
        <v>26.315789473684202</v>
      </c>
      <c r="Q188" s="4">
        <v>31.578947368421101</v>
      </c>
      <c r="R188" s="4">
        <v>31.578947368421101</v>
      </c>
      <c r="S188" s="4">
        <v>26.315789473684202</v>
      </c>
      <c r="T188" s="4">
        <v>15.789473684210501</v>
      </c>
      <c r="U188" s="4">
        <v>36.842105263157897</v>
      </c>
      <c r="V188" s="4">
        <v>21.052631578947398</v>
      </c>
      <c r="W188" s="4">
        <v>21.052631578947398</v>
      </c>
      <c r="X188" s="4">
        <v>21.052631578947398</v>
      </c>
      <c r="Y188" s="4">
        <v>21.052631578947398</v>
      </c>
      <c r="Z188" s="4">
        <v>31.578947368421101</v>
      </c>
      <c r="AA188" s="4">
        <v>31.578947368421101</v>
      </c>
      <c r="AB188" s="4">
        <v>15.789473684210501</v>
      </c>
      <c r="AC188" s="4">
        <v>36.842105263157897</v>
      </c>
      <c r="AD188" s="4">
        <v>26.315789473684202</v>
      </c>
      <c r="AE188" s="4">
        <v>15.789473684210501</v>
      </c>
      <c r="AF188" s="4">
        <v>21.052631578947398</v>
      </c>
      <c r="AG188" s="4">
        <v>26.315789473684202</v>
      </c>
      <c r="AH188" s="4">
        <v>31.578947368421101</v>
      </c>
      <c r="AI188" s="4">
        <v>10.526315789473699</v>
      </c>
      <c r="AJ188" s="4">
        <v>21.052631578947398</v>
      </c>
      <c r="AK188" s="4">
        <v>47.368421052631597</v>
      </c>
      <c r="AL188" s="4">
        <v>42.105263157894697</v>
      </c>
      <c r="AM188" s="4">
        <v>31.578947368421101</v>
      </c>
      <c r="AN188" s="4">
        <v>47.368421052631597</v>
      </c>
      <c r="AO188" s="4">
        <v>42.105263157894697</v>
      </c>
      <c r="AP188" s="4">
        <v>36.842105263157897</v>
      </c>
      <c r="AQ188" s="4">
        <v>10.526315789473699</v>
      </c>
      <c r="AR188" s="4">
        <v>26.315789473684202</v>
      </c>
      <c r="AS188" s="4">
        <v>15.789473684210501</v>
      </c>
      <c r="AT188" s="4">
        <v>26.315789473684202</v>
      </c>
      <c r="AU188" s="4">
        <v>36.842105263157897</v>
      </c>
      <c r="AV188" s="4">
        <v>36.842105263157897</v>
      </c>
      <c r="AW188" s="4">
        <v>31.578947368421101</v>
      </c>
      <c r="AX188" s="4">
        <v>21.052631578947398</v>
      </c>
      <c r="AY188" s="4">
        <v>31.578947368421101</v>
      </c>
      <c r="AZ188" s="4">
        <v>31.578947368421101</v>
      </c>
      <c r="BA188" s="4">
        <v>63.157894736842103</v>
      </c>
      <c r="BB188" s="38">
        <v>226</v>
      </c>
    </row>
    <row r="189" spans="1:54" x14ac:dyDescent="0.3">
      <c r="A189" s="31" t="s">
        <v>15</v>
      </c>
      <c r="B189" s="5" t="s">
        <v>9</v>
      </c>
      <c r="C189" s="5" t="s">
        <v>3</v>
      </c>
      <c r="D189" s="9">
        <v>17.864107142857101</v>
      </c>
      <c r="E189" s="8">
        <v>65.586829807494098</v>
      </c>
      <c r="F189" s="8">
        <v>53.968253968253997</v>
      </c>
      <c r="G189" s="3">
        <v>6.3492063492063497</v>
      </c>
      <c r="H189" s="4">
        <v>11.1111111111111</v>
      </c>
      <c r="I189" s="4">
        <v>23.8095238095238</v>
      </c>
      <c r="J189" s="4">
        <v>3.17460317460317</v>
      </c>
      <c r="K189" s="4">
        <v>7.9365079365079403</v>
      </c>
      <c r="L189" s="4">
        <v>14.285714285714301</v>
      </c>
      <c r="M189" s="4">
        <v>9.5238095238095202</v>
      </c>
      <c r="N189" s="4">
        <v>19.047619047619001</v>
      </c>
      <c r="O189" s="4">
        <v>20.634920634920601</v>
      </c>
      <c r="P189" s="4">
        <v>23.8095238095238</v>
      </c>
      <c r="Q189" s="4">
        <v>6.3492063492063497</v>
      </c>
      <c r="R189" s="4">
        <v>26.984126984126998</v>
      </c>
      <c r="S189" s="4">
        <v>14.285714285714301</v>
      </c>
      <c r="T189" s="4">
        <v>4.7619047619047601</v>
      </c>
      <c r="U189" s="4">
        <v>30.158730158730201</v>
      </c>
      <c r="V189" s="4">
        <v>12.698412698412699</v>
      </c>
      <c r="W189" s="4">
        <v>28.571428571428601</v>
      </c>
      <c r="X189" s="4">
        <v>3.17460317460317</v>
      </c>
      <c r="Y189" s="4">
        <v>14.285714285714301</v>
      </c>
      <c r="Z189" s="4">
        <v>30.158730158730201</v>
      </c>
      <c r="AA189" s="4">
        <v>25.396825396825399</v>
      </c>
      <c r="AB189" s="4">
        <v>6.3492063492063497</v>
      </c>
      <c r="AC189" s="4">
        <v>36.507936507936499</v>
      </c>
      <c r="AD189" s="4">
        <v>9.5238095238095202</v>
      </c>
      <c r="AE189" s="4">
        <v>4.7619047619047601</v>
      </c>
      <c r="AF189" s="4">
        <v>17.460317460317501</v>
      </c>
      <c r="AG189" s="4">
        <v>41.269841269841301</v>
      </c>
      <c r="AH189" s="4">
        <v>36.507936507936499</v>
      </c>
      <c r="AI189" s="4">
        <v>9.5238095238095202</v>
      </c>
      <c r="AJ189" s="4">
        <v>41.269841269841301</v>
      </c>
      <c r="AK189" s="4">
        <v>60.317460317460302</v>
      </c>
      <c r="AL189" s="4">
        <v>41.269841269841301</v>
      </c>
      <c r="AM189" s="4">
        <v>42.857142857142897</v>
      </c>
      <c r="AN189" s="4">
        <v>55.5555555555556</v>
      </c>
      <c r="AO189" s="4">
        <v>58.730158730158699</v>
      </c>
      <c r="AP189" s="4">
        <v>41.269841269841301</v>
      </c>
      <c r="AQ189" s="4">
        <v>14.285714285714301</v>
      </c>
      <c r="AR189" s="4">
        <v>47.619047619047599</v>
      </c>
      <c r="AS189" s="4">
        <v>23.8095238095238</v>
      </c>
      <c r="AT189" s="4">
        <v>34.920634920634903</v>
      </c>
      <c r="AU189" s="4">
        <v>28.571428571428601</v>
      </c>
      <c r="AV189" s="4">
        <v>23.8095238095238</v>
      </c>
      <c r="AW189" s="4">
        <v>42.857142857142897</v>
      </c>
      <c r="AX189" s="4">
        <v>38.095238095238102</v>
      </c>
      <c r="AY189" s="4">
        <v>15.8730158730159</v>
      </c>
      <c r="AZ189" s="4">
        <v>41.269841269841301</v>
      </c>
      <c r="BA189" s="4">
        <v>53.968253968253997</v>
      </c>
      <c r="BB189" s="38">
        <v>207</v>
      </c>
    </row>
    <row r="190" spans="1:54" x14ac:dyDescent="0.3">
      <c r="A190" s="31" t="s">
        <v>15</v>
      </c>
      <c r="B190" s="5" t="s">
        <v>9</v>
      </c>
      <c r="C190" s="5" t="s">
        <v>4</v>
      </c>
      <c r="D190" s="9">
        <v>47.2008333333333</v>
      </c>
      <c r="E190" s="8">
        <v>71.101816871037201</v>
      </c>
      <c r="F190" s="8">
        <v>35</v>
      </c>
      <c r="G190" s="3">
        <v>7.2727272727272698</v>
      </c>
      <c r="H190" s="4">
        <v>9.0909090909090899</v>
      </c>
      <c r="I190" s="4">
        <v>18.636363636363601</v>
      </c>
      <c r="J190" s="4">
        <v>4.5454545454545503</v>
      </c>
      <c r="K190" s="4">
        <v>8.6363636363636402</v>
      </c>
      <c r="L190" s="4">
        <v>13.636363636363599</v>
      </c>
      <c r="M190" s="4">
        <v>3.1818181818181799</v>
      </c>
      <c r="N190" s="4">
        <v>15</v>
      </c>
      <c r="O190" s="4">
        <v>17.272727272727298</v>
      </c>
      <c r="P190" s="4">
        <v>16.363636363636399</v>
      </c>
      <c r="Q190" s="4">
        <v>7.7272727272727302</v>
      </c>
      <c r="R190" s="4">
        <v>15.909090909090899</v>
      </c>
      <c r="S190" s="4">
        <v>11.363636363636401</v>
      </c>
      <c r="T190" s="4">
        <v>9.5454545454545396</v>
      </c>
      <c r="U190" s="4">
        <v>23.181818181818201</v>
      </c>
      <c r="V190" s="4">
        <v>7.7272727272727302</v>
      </c>
      <c r="W190" s="4">
        <v>18.636363636363601</v>
      </c>
      <c r="X190" s="4">
        <v>3.6363636363636398</v>
      </c>
      <c r="Y190" s="4">
        <v>12.7272727272727</v>
      </c>
      <c r="Z190" s="4">
        <v>21.818181818181799</v>
      </c>
      <c r="AA190" s="4">
        <v>20.454545454545499</v>
      </c>
      <c r="AB190" s="4">
        <v>3.1818181818181799</v>
      </c>
      <c r="AC190" s="4">
        <v>28.181818181818201</v>
      </c>
      <c r="AD190" s="4">
        <v>10</v>
      </c>
      <c r="AE190" s="4">
        <v>5</v>
      </c>
      <c r="AF190" s="4">
        <v>15</v>
      </c>
      <c r="AG190" s="4">
        <v>31.818181818181799</v>
      </c>
      <c r="AH190" s="4">
        <v>30</v>
      </c>
      <c r="AI190" s="4">
        <v>10.909090909090899</v>
      </c>
      <c r="AJ190" s="4">
        <v>36.363636363636402</v>
      </c>
      <c r="AK190" s="4">
        <v>51.363636363636402</v>
      </c>
      <c r="AL190" s="4">
        <v>22.727272727272702</v>
      </c>
      <c r="AM190" s="4">
        <v>25</v>
      </c>
      <c r="AN190" s="4">
        <v>41.818181818181799</v>
      </c>
      <c r="AO190" s="4">
        <v>41.818181818181799</v>
      </c>
      <c r="AP190" s="4">
        <v>34.545454545454497</v>
      </c>
      <c r="AQ190" s="4">
        <v>7.7272727272727302</v>
      </c>
      <c r="AR190" s="4">
        <v>33.181818181818201</v>
      </c>
      <c r="AS190" s="4">
        <v>15</v>
      </c>
      <c r="AT190" s="4">
        <v>25.454545454545499</v>
      </c>
      <c r="AU190" s="4">
        <v>19.545454545454501</v>
      </c>
      <c r="AV190" s="4">
        <v>24.545454545454501</v>
      </c>
      <c r="AW190" s="4">
        <v>22.272727272727298</v>
      </c>
      <c r="AX190" s="4">
        <v>18.181818181818201</v>
      </c>
      <c r="AY190" s="4">
        <v>10</v>
      </c>
      <c r="AZ190" s="4">
        <v>25.454545454545499</v>
      </c>
      <c r="BA190" s="4">
        <v>40.454545454545503</v>
      </c>
      <c r="BB190" s="38">
        <v>316</v>
      </c>
    </row>
    <row r="191" spans="1:54" x14ac:dyDescent="0.3">
      <c r="A191" s="31" t="s">
        <v>15</v>
      </c>
      <c r="B191" s="5" t="s">
        <v>9</v>
      </c>
      <c r="C191" s="5" t="s">
        <v>5</v>
      </c>
      <c r="D191" s="9">
        <v>63.230567685589499</v>
      </c>
      <c r="E191" s="8">
        <v>73.948382616929294</v>
      </c>
      <c r="F191" s="8">
        <v>29.659643435980598</v>
      </c>
      <c r="G191" s="3">
        <v>5.5105348460291701</v>
      </c>
      <c r="H191" s="4">
        <v>8.2658022690437605</v>
      </c>
      <c r="I191" s="4">
        <v>11.021069692058299</v>
      </c>
      <c r="J191" s="4">
        <v>3.0794165316045401</v>
      </c>
      <c r="K191" s="4">
        <v>5.3484602917341997</v>
      </c>
      <c r="L191" s="4">
        <v>11.345218800648301</v>
      </c>
      <c r="M191" s="4">
        <v>3.72771474878444</v>
      </c>
      <c r="N191" s="4">
        <v>12.803889789303099</v>
      </c>
      <c r="O191" s="4">
        <v>11.183144246353301</v>
      </c>
      <c r="P191" s="4">
        <v>13.9384116693679</v>
      </c>
      <c r="Q191" s="4">
        <v>5.02431118314425</v>
      </c>
      <c r="R191" s="4">
        <v>15.072933549432699</v>
      </c>
      <c r="S191" s="4">
        <v>8.7520259319286904</v>
      </c>
      <c r="T191" s="4">
        <v>7.45542949756888</v>
      </c>
      <c r="U191" s="4">
        <v>19.286871961102101</v>
      </c>
      <c r="V191" s="4">
        <v>6.8071312803889796</v>
      </c>
      <c r="W191" s="4">
        <v>11.345218800648301</v>
      </c>
      <c r="X191" s="4">
        <v>4.2139384116693703</v>
      </c>
      <c r="Y191" s="4">
        <v>9.7244732576985395</v>
      </c>
      <c r="Z191" s="4">
        <v>14.2625607779579</v>
      </c>
      <c r="AA191" s="4">
        <v>12.317666126418199</v>
      </c>
      <c r="AB191" s="4">
        <v>2.1069692058346798</v>
      </c>
      <c r="AC191" s="4">
        <v>23.5008103727715</v>
      </c>
      <c r="AD191" s="4">
        <v>7.9416531604538099</v>
      </c>
      <c r="AE191" s="4">
        <v>3.4035656401944898</v>
      </c>
      <c r="AF191" s="4">
        <v>10.3727714748784</v>
      </c>
      <c r="AG191" s="4">
        <v>29.821717990275499</v>
      </c>
      <c r="AH191" s="4">
        <v>20.5834683954619</v>
      </c>
      <c r="AI191" s="4">
        <v>9.4003241491085898</v>
      </c>
      <c r="AJ191" s="4">
        <v>23.176661264181501</v>
      </c>
      <c r="AK191" s="4">
        <v>37.439222042139399</v>
      </c>
      <c r="AL191" s="4">
        <v>19.124797406807101</v>
      </c>
      <c r="AM191" s="4">
        <v>24.959481361426299</v>
      </c>
      <c r="AN191" s="4">
        <v>33.549432739060002</v>
      </c>
      <c r="AO191" s="4">
        <v>30.145867098865502</v>
      </c>
      <c r="AP191" s="4">
        <v>27.228525121555901</v>
      </c>
      <c r="AQ191" s="4">
        <v>6.6450567260940003</v>
      </c>
      <c r="AR191" s="4">
        <v>23.176661264181501</v>
      </c>
      <c r="AS191" s="4">
        <v>14.5867098865478</v>
      </c>
      <c r="AT191" s="4">
        <v>30.145867098865502</v>
      </c>
      <c r="AU191" s="4">
        <v>12.803889789303099</v>
      </c>
      <c r="AV191" s="4">
        <v>19.935170178282</v>
      </c>
      <c r="AW191" s="4">
        <v>20.259319286872</v>
      </c>
      <c r="AX191" s="4">
        <v>16.855753646677499</v>
      </c>
      <c r="AY191" s="4">
        <v>10.2106969205835</v>
      </c>
      <c r="AZ191" s="4">
        <v>25.121555915721199</v>
      </c>
      <c r="BA191" s="4">
        <v>27.8768233387358</v>
      </c>
      <c r="BB191" s="38">
        <v>687</v>
      </c>
    </row>
    <row r="192" spans="1:54" x14ac:dyDescent="0.3">
      <c r="A192" s="31" t="s">
        <v>15</v>
      </c>
      <c r="B192" s="5" t="s">
        <v>9</v>
      </c>
      <c r="C192" s="5" t="s">
        <v>6</v>
      </c>
      <c r="D192" s="9">
        <v>93.6424858757062</v>
      </c>
      <c r="E192" s="8">
        <v>66.516542889542393</v>
      </c>
      <c r="F192" s="8">
        <v>14.6135265700483</v>
      </c>
      <c r="G192" s="3">
        <v>3.3816425120772902</v>
      </c>
      <c r="H192" s="4">
        <v>3.7439613526570099</v>
      </c>
      <c r="I192" s="4">
        <v>4.5893719806763302</v>
      </c>
      <c r="J192" s="4">
        <v>1.5700483091787401</v>
      </c>
      <c r="K192" s="4">
        <v>2.2946859903381598</v>
      </c>
      <c r="L192" s="4">
        <v>5.3140096618357502</v>
      </c>
      <c r="M192" s="4">
        <v>2.7777777777777799</v>
      </c>
      <c r="N192" s="4">
        <v>5.1932367149758498</v>
      </c>
      <c r="O192" s="4">
        <v>5.1932367149758498</v>
      </c>
      <c r="P192" s="4">
        <v>5.4347826086956497</v>
      </c>
      <c r="Q192" s="4">
        <v>2.5362318840579698</v>
      </c>
      <c r="R192" s="4">
        <v>8.4541062801932405</v>
      </c>
      <c r="S192" s="4">
        <v>4.2270531400966203</v>
      </c>
      <c r="T192" s="4">
        <v>3.1400966183574899</v>
      </c>
      <c r="U192" s="4">
        <v>9.5410628019323696</v>
      </c>
      <c r="V192" s="4">
        <v>3.0193236714975802</v>
      </c>
      <c r="W192" s="4">
        <v>5.1932367149758498</v>
      </c>
      <c r="X192" s="4">
        <v>2.5362318840579698</v>
      </c>
      <c r="Y192" s="4">
        <v>4.2270531400966203</v>
      </c>
      <c r="Z192" s="4">
        <v>8.57487922705314</v>
      </c>
      <c r="AA192" s="4">
        <v>5.1932367149758498</v>
      </c>
      <c r="AB192" s="4">
        <v>1.32850241545894</v>
      </c>
      <c r="AC192" s="4">
        <v>12.922705314009701</v>
      </c>
      <c r="AD192" s="4">
        <v>3.3816425120772902</v>
      </c>
      <c r="AE192" s="4">
        <v>1.2077294685990301</v>
      </c>
      <c r="AF192" s="4">
        <v>3.9855072463768102</v>
      </c>
      <c r="AG192" s="4">
        <v>18.115942028985501</v>
      </c>
      <c r="AH192" s="4">
        <v>10.144927536231901</v>
      </c>
      <c r="AI192" s="4">
        <v>6.4009661835748801</v>
      </c>
      <c r="AJ192" s="4">
        <v>13.285024154589401</v>
      </c>
      <c r="AK192" s="4">
        <v>23.792270531401002</v>
      </c>
      <c r="AL192" s="4">
        <v>10.024154589371999</v>
      </c>
      <c r="AM192" s="4">
        <v>17.632850241545899</v>
      </c>
      <c r="AN192" s="4">
        <v>21.376811594202898</v>
      </c>
      <c r="AO192" s="4">
        <v>19.927536231884101</v>
      </c>
      <c r="AP192" s="4">
        <v>16.6666666666667</v>
      </c>
      <c r="AQ192" s="4">
        <v>3.9855072463768102</v>
      </c>
      <c r="AR192" s="4">
        <v>14.492753623188401</v>
      </c>
      <c r="AS192" s="4">
        <v>11.231884057971</v>
      </c>
      <c r="AT192" s="4">
        <v>23.550724637681199</v>
      </c>
      <c r="AU192" s="4">
        <v>8.0917874396135296</v>
      </c>
      <c r="AV192" s="4">
        <v>13.4057971014493</v>
      </c>
      <c r="AW192" s="4">
        <v>11.352657004830901</v>
      </c>
      <c r="AX192" s="4">
        <v>10.144927536231901</v>
      </c>
      <c r="AY192" s="4">
        <v>9.1787439613526605</v>
      </c>
      <c r="AZ192" s="4">
        <v>18.840579710144901</v>
      </c>
      <c r="BA192" s="4">
        <v>18.599033816425099</v>
      </c>
      <c r="BB192" s="38">
        <v>885</v>
      </c>
    </row>
    <row r="193" spans="1:54" x14ac:dyDescent="0.3">
      <c r="A193" s="31" t="s">
        <v>15</v>
      </c>
      <c r="B193" s="5" t="s">
        <v>9</v>
      </c>
      <c r="C193" s="5" t="s">
        <v>7</v>
      </c>
      <c r="D193" s="9">
        <v>115.165673758865</v>
      </c>
      <c r="E193" s="8">
        <v>55.020801713277699</v>
      </c>
      <c r="F193" s="8">
        <v>5.6463595839524503</v>
      </c>
      <c r="G193" s="3">
        <v>1.33729569093611</v>
      </c>
      <c r="H193" s="4">
        <v>1.33729569093611</v>
      </c>
      <c r="I193" s="4">
        <v>2.6745913818722098</v>
      </c>
      <c r="J193" s="4">
        <v>1.48588410104012</v>
      </c>
      <c r="K193" s="4">
        <v>1.04011887072808</v>
      </c>
      <c r="L193" s="4">
        <v>1.7830609212481401</v>
      </c>
      <c r="M193" s="4">
        <v>0.59435364041604799</v>
      </c>
      <c r="N193" s="4">
        <v>3.5661218424962899</v>
      </c>
      <c r="O193" s="4">
        <v>2.0802377414561701</v>
      </c>
      <c r="P193" s="4">
        <v>1.6344725111441301</v>
      </c>
      <c r="Q193" s="4">
        <v>0.59435364041604799</v>
      </c>
      <c r="R193" s="4">
        <v>3.86329866270431</v>
      </c>
      <c r="S193" s="4">
        <v>1.33729569093611</v>
      </c>
      <c r="T193" s="4">
        <v>2.82317979197623</v>
      </c>
      <c r="U193" s="4">
        <v>2.5260029717682002</v>
      </c>
      <c r="V193" s="4">
        <v>1.6344725111441301</v>
      </c>
      <c r="W193" s="4">
        <v>2.2288261515601802</v>
      </c>
      <c r="X193" s="4">
        <v>0.44576523031203602</v>
      </c>
      <c r="Y193" s="4">
        <v>1.48588410104012</v>
      </c>
      <c r="Z193" s="4">
        <v>1.9316493313521499</v>
      </c>
      <c r="AA193" s="4">
        <v>2.82317979197623</v>
      </c>
      <c r="AB193" s="4">
        <v>0.74294205052005902</v>
      </c>
      <c r="AC193" s="4">
        <v>6.8350668647845501</v>
      </c>
      <c r="AD193" s="4">
        <v>2.3774145616641902</v>
      </c>
      <c r="AE193" s="4">
        <v>1.04011887072808</v>
      </c>
      <c r="AF193" s="4">
        <v>1.9316493313521499</v>
      </c>
      <c r="AG193" s="4">
        <v>9.5096582466567607</v>
      </c>
      <c r="AH193" s="4">
        <v>4.6062407132243699</v>
      </c>
      <c r="AI193" s="4">
        <v>3.1203566121842501</v>
      </c>
      <c r="AJ193" s="4">
        <v>5.6463595839524503</v>
      </c>
      <c r="AK193" s="4">
        <v>10.2526002971768</v>
      </c>
      <c r="AL193" s="4">
        <v>6.2407132243685002</v>
      </c>
      <c r="AM193" s="4">
        <v>8.91530460624071</v>
      </c>
      <c r="AN193" s="4">
        <v>12.778603268945</v>
      </c>
      <c r="AO193" s="4">
        <v>9.2124814264487398</v>
      </c>
      <c r="AP193" s="4">
        <v>6.6864784546805396</v>
      </c>
      <c r="AQ193" s="4">
        <v>1.7830609212481401</v>
      </c>
      <c r="AR193" s="4">
        <v>6.8350668647845501</v>
      </c>
      <c r="AS193" s="4">
        <v>5.9435364041604801</v>
      </c>
      <c r="AT193" s="4">
        <v>20.208023774145602</v>
      </c>
      <c r="AU193" s="4">
        <v>4.7548291233283804</v>
      </c>
      <c r="AV193" s="4">
        <v>9.9554234769688001</v>
      </c>
      <c r="AW193" s="4">
        <v>5.0520059435364004</v>
      </c>
      <c r="AX193" s="4">
        <v>4.1604754829123296</v>
      </c>
      <c r="AY193" s="4">
        <v>7.1322436849925701</v>
      </c>
      <c r="AZ193" s="4">
        <v>10.6983655274889</v>
      </c>
      <c r="BA193" s="4">
        <v>9.3610698365527494</v>
      </c>
      <c r="BB193" s="38">
        <v>705</v>
      </c>
    </row>
    <row r="194" spans="1:54" x14ac:dyDescent="0.3">
      <c r="A194" s="31" t="s">
        <v>16</v>
      </c>
      <c r="B194" s="5" t="s">
        <v>168</v>
      </c>
      <c r="C194" s="5" t="s">
        <v>168</v>
      </c>
      <c r="D194" s="9">
        <v>74.669786294448102</v>
      </c>
      <c r="E194" s="8">
        <v>68.511592301745196</v>
      </c>
      <c r="F194" s="8">
        <v>19.359916556298</v>
      </c>
      <c r="G194" s="3">
        <v>3.7682797143378099</v>
      </c>
      <c r="H194" s="4">
        <v>5.1641626387458599</v>
      </c>
      <c r="I194" s="4">
        <v>11.7988223080857</v>
      </c>
      <c r="J194" s="4">
        <v>3.2289206238790298</v>
      </c>
      <c r="K194" s="4">
        <v>2.1522498967715298</v>
      </c>
      <c r="L194" s="4">
        <v>5.6846446319774397</v>
      </c>
      <c r="M194" s="4">
        <v>4.9587028007095997</v>
      </c>
      <c r="N194" s="4">
        <v>9.9179855267648005</v>
      </c>
      <c r="O194" s="4">
        <v>9.6347610606374605</v>
      </c>
      <c r="P194" s="4">
        <v>10.704362128608</v>
      </c>
      <c r="Q194" s="4">
        <v>3.54334363040764</v>
      </c>
      <c r="R194" s="4">
        <v>7.2273937297513102</v>
      </c>
      <c r="S194" s="4">
        <v>6.3669865483573496</v>
      </c>
      <c r="T194" s="4">
        <v>4.3455713253309698</v>
      </c>
      <c r="U194" s="4">
        <v>10.1884988801205</v>
      </c>
      <c r="V194" s="4">
        <v>4.0459825981492896</v>
      </c>
      <c r="W194" s="4">
        <v>6.9668641999839398</v>
      </c>
      <c r="X194" s="4">
        <v>1.6625593946338499</v>
      </c>
      <c r="Y194" s="4">
        <v>5.6451665393892503</v>
      </c>
      <c r="Z194" s="4">
        <v>9.6210152826765896</v>
      </c>
      <c r="AA194" s="4">
        <v>7.2570136926135902</v>
      </c>
      <c r="AB194" s="4">
        <v>2.1500530340359201</v>
      </c>
      <c r="AC194" s="4">
        <v>13.655393555685301</v>
      </c>
      <c r="AD194" s="4">
        <v>5.0949100343632603</v>
      </c>
      <c r="AE194" s="4">
        <v>3.2149442655460301</v>
      </c>
      <c r="AF194" s="4">
        <v>8.3703565950589898</v>
      </c>
      <c r="AG194" s="4">
        <v>15.116772491030501</v>
      </c>
      <c r="AH194" s="4">
        <v>20.547560372421099</v>
      </c>
      <c r="AI194" s="4">
        <v>10.9513002042066</v>
      </c>
      <c r="AJ194" s="4">
        <v>18.1395427242695</v>
      </c>
      <c r="AK194" s="4">
        <v>27.3829921624721</v>
      </c>
      <c r="AL194" s="4">
        <v>13.2236422540349</v>
      </c>
      <c r="AM194" s="4">
        <v>19.371195740494102</v>
      </c>
      <c r="AN194" s="4">
        <v>33.986675812160001</v>
      </c>
      <c r="AO194" s="4">
        <v>24.305673320472</v>
      </c>
      <c r="AP194" s="4">
        <v>26.1113573613912</v>
      </c>
      <c r="AQ194" s="4">
        <v>6.0719056091226502</v>
      </c>
      <c r="AR194" s="4">
        <v>22.657967809667699</v>
      </c>
      <c r="AS194" s="4">
        <v>8.8521735684607403</v>
      </c>
      <c r="AT194" s="4">
        <v>23.873349650862</v>
      </c>
      <c r="AU194" s="4">
        <v>10.941812720885</v>
      </c>
      <c r="AV194" s="4">
        <v>15.6077919936225</v>
      </c>
      <c r="AW194" s="4">
        <v>15.7278003287648</v>
      </c>
      <c r="AX194" s="4">
        <v>13.0484083673997</v>
      </c>
      <c r="AY194" s="4">
        <v>16.3676590132931</v>
      </c>
      <c r="AZ194" s="4">
        <v>15.1918701574695</v>
      </c>
      <c r="BA194" s="4">
        <v>24.995385830358</v>
      </c>
      <c r="BB194" s="38">
        <v>616</v>
      </c>
    </row>
    <row r="195" spans="1:54" x14ac:dyDescent="0.3">
      <c r="A195" s="31" t="s">
        <v>16</v>
      </c>
      <c r="B195" s="5" t="s">
        <v>168</v>
      </c>
      <c r="C195" s="5" t="s">
        <v>1</v>
      </c>
      <c r="D195" s="9">
        <v>18.575529800330798</v>
      </c>
      <c r="E195" s="8">
        <v>72.974794367506803</v>
      </c>
      <c r="F195" s="8">
        <v>44.827727662999997</v>
      </c>
      <c r="G195" s="3">
        <v>17.887869147437499</v>
      </c>
      <c r="H195" s="4">
        <v>11.8532095686875</v>
      </c>
      <c r="I195" s="4">
        <v>21.7675861785625</v>
      </c>
      <c r="J195" s="4">
        <v>3.0173297893750002</v>
      </c>
      <c r="K195" s="4">
        <v>6.0346595787500004</v>
      </c>
      <c r="L195" s="4">
        <v>17.887869147437499</v>
      </c>
      <c r="M195" s="4">
        <v>17.887869147437499</v>
      </c>
      <c r="N195" s="4">
        <v>28.448523410250001</v>
      </c>
      <c r="O195" s="4">
        <v>27.586136168500001</v>
      </c>
      <c r="P195" s="4">
        <v>20.9051989368125</v>
      </c>
      <c r="Q195" s="4">
        <v>1.5086648946875001</v>
      </c>
      <c r="R195" s="4">
        <v>18.750256389187498</v>
      </c>
      <c r="S195" s="4">
        <v>14.224261705125</v>
      </c>
      <c r="T195" s="4">
        <v>4.5259946840624998</v>
      </c>
      <c r="U195" s="4">
        <v>22.413863831499999</v>
      </c>
      <c r="V195" s="4">
        <v>23.922528726187501</v>
      </c>
      <c r="W195" s="4">
        <v>20.0428116950625</v>
      </c>
      <c r="X195" s="4">
        <v>6.0346595787500004</v>
      </c>
      <c r="Y195" s="4">
        <v>13.361874463375001</v>
      </c>
      <c r="Z195" s="4">
        <v>24.568806379125</v>
      </c>
      <c r="AA195" s="4">
        <v>17.887869147437499</v>
      </c>
      <c r="AB195" s="4">
        <v>4.5259946840624998</v>
      </c>
      <c r="AC195" s="4">
        <v>35.129460641937499</v>
      </c>
      <c r="AD195" s="4">
        <v>17.887869147437499</v>
      </c>
      <c r="AE195" s="4">
        <v>3.0173297893750002</v>
      </c>
      <c r="AF195" s="4">
        <v>20.258921283875001</v>
      </c>
      <c r="AG195" s="4">
        <v>30.603465957874999</v>
      </c>
      <c r="AH195" s="4">
        <v>49.13761275825</v>
      </c>
      <c r="AI195" s="4">
        <v>23.922528726187501</v>
      </c>
      <c r="AJ195" s="4">
        <v>27.586136168500001</v>
      </c>
      <c r="AK195" s="4">
        <v>65.516817011000001</v>
      </c>
      <c r="AL195" s="4">
        <v>22.413863831499999</v>
      </c>
      <c r="AM195" s="4">
        <v>34.267073400187499</v>
      </c>
      <c r="AN195" s="4">
        <v>47.845057452375002</v>
      </c>
      <c r="AO195" s="4">
        <v>57.327214884625</v>
      </c>
      <c r="AP195" s="4">
        <v>55.172272337000003</v>
      </c>
      <c r="AQ195" s="4">
        <v>17.887869147437499</v>
      </c>
      <c r="AR195" s="4">
        <v>26.939858515562499</v>
      </c>
      <c r="AS195" s="4">
        <v>22.413863831499999</v>
      </c>
      <c r="AT195" s="4">
        <v>22.413863831499999</v>
      </c>
      <c r="AU195" s="4">
        <v>29.741078716124999</v>
      </c>
      <c r="AV195" s="4">
        <v>27.586136168500001</v>
      </c>
      <c r="AW195" s="4">
        <v>26.939858515562499</v>
      </c>
      <c r="AX195" s="4">
        <v>32.112130852562501</v>
      </c>
      <c r="AY195" s="4">
        <v>19.396534042125001</v>
      </c>
      <c r="AZ195" s="4">
        <v>18.750256389187498</v>
      </c>
      <c r="BA195" s="4">
        <v>41.810397873625</v>
      </c>
      <c r="BB195" s="38">
        <v>48</v>
      </c>
    </row>
    <row r="196" spans="1:54" x14ac:dyDescent="0.3">
      <c r="A196" s="31" t="s">
        <v>16</v>
      </c>
      <c r="B196" s="5" t="s">
        <v>168</v>
      </c>
      <c r="C196" s="5" t="s">
        <v>2</v>
      </c>
      <c r="D196" s="9">
        <v>26.7159925753366</v>
      </c>
      <c r="E196" s="8">
        <v>58.8807849490641</v>
      </c>
      <c r="F196" s="8">
        <v>35.881920100000002</v>
      </c>
      <c r="G196" s="3">
        <v>4.6501485047618996</v>
      </c>
      <c r="H196" s="4">
        <v>4.6501485047618996</v>
      </c>
      <c r="I196" s="4">
        <v>31.231771595238101</v>
      </c>
      <c r="J196" s="4">
        <v>11.9606400333333</v>
      </c>
      <c r="K196" s="4">
        <v>4.6501485047618996</v>
      </c>
      <c r="L196" s="4">
        <v>6.97522275714286</v>
      </c>
      <c r="M196" s="4">
        <v>11.9606400333333</v>
      </c>
      <c r="N196" s="4">
        <v>16.6107885380952</v>
      </c>
      <c r="O196" s="4">
        <v>16.275519766666701</v>
      </c>
      <c r="P196" s="4">
        <v>28.571428571428601</v>
      </c>
      <c r="Q196" s="4">
        <v>9.6355657809523798</v>
      </c>
      <c r="R196" s="4">
        <v>9.3002970095238098</v>
      </c>
      <c r="S196" s="4">
        <v>18.9358627904762</v>
      </c>
      <c r="T196" s="4">
        <v>14.285714285714301</v>
      </c>
      <c r="U196" s="4">
        <v>28.571428571428601</v>
      </c>
      <c r="V196" s="4">
        <v>4.6501485047618996</v>
      </c>
      <c r="W196" s="4">
        <v>16.946057309523798</v>
      </c>
      <c r="X196" s="4">
        <v>2.3250742523809498</v>
      </c>
      <c r="Y196" s="4">
        <v>9.3002970095238098</v>
      </c>
      <c r="Z196" s="4">
        <v>21.5962058142857</v>
      </c>
      <c r="AA196" s="4">
        <v>16.6107885380952</v>
      </c>
      <c r="AB196" s="4">
        <v>2.3250742523809498</v>
      </c>
      <c r="AC196" s="4">
        <v>16.6107885380952</v>
      </c>
      <c r="AD196" s="4">
        <v>9.6355657809523798</v>
      </c>
      <c r="AE196" s="4">
        <v>9.6355657809523798</v>
      </c>
      <c r="AF196" s="4">
        <v>11.6253712619048</v>
      </c>
      <c r="AG196" s="4">
        <v>19.271131561904799</v>
      </c>
      <c r="AH196" s="4">
        <v>35.881920100000002</v>
      </c>
      <c r="AI196" s="4">
        <v>16.6107885380952</v>
      </c>
      <c r="AJ196" s="4">
        <v>35.881920100000002</v>
      </c>
      <c r="AK196" s="4">
        <v>47.507291361904798</v>
      </c>
      <c r="AL196" s="4">
        <v>23.586011295238102</v>
      </c>
      <c r="AM196" s="4">
        <v>18.9358627904762</v>
      </c>
      <c r="AN196" s="4">
        <v>62.1282744190476</v>
      </c>
      <c r="AO196" s="4">
        <v>47.507291361904798</v>
      </c>
      <c r="AP196" s="4">
        <v>40.532068604761903</v>
      </c>
      <c r="AQ196" s="4">
        <v>2.3250742523809498</v>
      </c>
      <c r="AR196" s="4">
        <v>40.532068604761903</v>
      </c>
      <c r="AS196" s="4">
        <v>6.97522275714286</v>
      </c>
      <c r="AT196" s="4">
        <v>33.221577076190499</v>
      </c>
      <c r="AU196" s="4">
        <v>16.6107885380952</v>
      </c>
      <c r="AV196" s="4">
        <v>11.6253712619048</v>
      </c>
      <c r="AW196" s="4">
        <v>35.881920100000002</v>
      </c>
      <c r="AX196" s="4">
        <v>33.556845847619002</v>
      </c>
      <c r="AY196" s="4">
        <v>40.532068604761903</v>
      </c>
      <c r="AZ196" s="4">
        <v>18.9358627904762</v>
      </c>
      <c r="BA196" s="4">
        <v>47.842560133333301</v>
      </c>
      <c r="BB196" s="38">
        <v>32</v>
      </c>
    </row>
    <row r="197" spans="1:54" x14ac:dyDescent="0.3">
      <c r="A197" s="31" t="s">
        <v>16</v>
      </c>
      <c r="B197" s="5" t="s">
        <v>168</v>
      </c>
      <c r="C197" s="5" t="s">
        <v>3</v>
      </c>
      <c r="D197" s="9">
        <v>82.888387511766396</v>
      </c>
      <c r="E197" s="8">
        <v>60.498865084368902</v>
      </c>
      <c r="F197" s="8">
        <v>11.403732511549601</v>
      </c>
      <c r="G197" s="3">
        <v>1.3406790127027</v>
      </c>
      <c r="H197" s="4">
        <v>1.3406790127027</v>
      </c>
      <c r="I197" s="4">
        <v>4.0220370381081096</v>
      </c>
      <c r="J197" s="4">
        <v>0</v>
      </c>
      <c r="K197" s="4">
        <v>1.3406790127027</v>
      </c>
      <c r="L197" s="4">
        <v>4.0220370381081096</v>
      </c>
      <c r="M197" s="4">
        <v>1.3406790127027</v>
      </c>
      <c r="N197" s="4">
        <v>11.403732511549601</v>
      </c>
      <c r="O197" s="4">
        <v>4.0220370381081096</v>
      </c>
      <c r="P197" s="4">
        <v>6.0410164607387404</v>
      </c>
      <c r="Q197" s="4">
        <v>1.3406790127027</v>
      </c>
      <c r="R197" s="4">
        <v>4.0220370381081096</v>
      </c>
      <c r="S197" s="4">
        <v>2.6813580254054101</v>
      </c>
      <c r="T197" s="4">
        <v>0</v>
      </c>
      <c r="U197" s="4">
        <v>2.6813580254054101</v>
      </c>
      <c r="V197" s="4">
        <v>0</v>
      </c>
      <c r="W197" s="4">
        <v>1.3406790127027</v>
      </c>
      <c r="X197" s="4">
        <v>0</v>
      </c>
      <c r="Y197" s="4">
        <v>5.3627160508108096</v>
      </c>
      <c r="Z197" s="4">
        <v>11.403732511549601</v>
      </c>
      <c r="AA197" s="4">
        <v>5.3627160508108096</v>
      </c>
      <c r="AB197" s="4">
        <v>0</v>
      </c>
      <c r="AC197" s="4">
        <v>6.7033950635135104</v>
      </c>
      <c r="AD197" s="4">
        <v>0</v>
      </c>
      <c r="AE197" s="4">
        <v>0</v>
      </c>
      <c r="AF197" s="4">
        <v>5.3627160508108096</v>
      </c>
      <c r="AG197" s="4">
        <v>12.7444115242523</v>
      </c>
      <c r="AH197" s="4">
        <v>14.779312754036001</v>
      </c>
      <c r="AI197" s="4">
        <v>6.0410164607387404</v>
      </c>
      <c r="AJ197" s="4">
        <v>17.444748972288298</v>
      </c>
      <c r="AK197" s="4">
        <v>18.1071275750631</v>
      </c>
      <c r="AL197" s="4">
        <v>13.422711934180199</v>
      </c>
      <c r="AM197" s="4">
        <v>26.845423868360399</v>
      </c>
      <c r="AN197" s="4">
        <v>43.6277942378739</v>
      </c>
      <c r="AO197" s="4">
        <v>19.463728394918899</v>
      </c>
      <c r="AP197" s="4">
        <v>29.526781893765801</v>
      </c>
      <c r="AQ197" s="4">
        <v>9.4006748960720703</v>
      </c>
      <c r="AR197" s="4">
        <v>26.845423868360399</v>
      </c>
      <c r="AS197" s="4">
        <v>7.3816954734414404</v>
      </c>
      <c r="AT197" s="4">
        <v>18.123049382216202</v>
      </c>
      <c r="AU197" s="4">
        <v>5.3627160508108096</v>
      </c>
      <c r="AV197" s="4">
        <v>14.101012344108099</v>
      </c>
      <c r="AW197" s="4">
        <v>10.0630534988468</v>
      </c>
      <c r="AX197" s="4">
        <v>7.3816954734414404</v>
      </c>
      <c r="AY197" s="4">
        <v>13.422711934180199</v>
      </c>
      <c r="AZ197" s="4">
        <v>15.4257695496577</v>
      </c>
      <c r="BA197" s="4">
        <v>18.785427984990999</v>
      </c>
      <c r="BB197" s="38">
        <v>56</v>
      </c>
    </row>
    <row r="198" spans="1:54" x14ac:dyDescent="0.3">
      <c r="A198" s="31" t="s">
        <v>16</v>
      </c>
      <c r="B198" s="5" t="s">
        <v>168</v>
      </c>
      <c r="C198" s="5" t="s">
        <v>4</v>
      </c>
      <c r="D198" s="9">
        <v>84.303433676813299</v>
      </c>
      <c r="E198" s="8">
        <v>65.047032171060295</v>
      </c>
      <c r="F198" s="8">
        <v>19.4425297816667</v>
      </c>
      <c r="G198" s="3">
        <v>1.5161958766666701</v>
      </c>
      <c r="H198" s="4">
        <v>6.3991630400000004</v>
      </c>
      <c r="I198" s="4">
        <v>12.374607675</v>
      </c>
      <c r="J198" s="4">
        <v>0.75809793833333305</v>
      </c>
      <c r="K198" s="4">
        <v>0.75809793833333305</v>
      </c>
      <c r="L198" s="4">
        <v>6.3991630400000004</v>
      </c>
      <c r="M198" s="4">
        <v>2.2742938150000001</v>
      </c>
      <c r="N198" s="4">
        <v>7.1572609783333299</v>
      </c>
      <c r="O198" s="4">
        <v>10.10031386</v>
      </c>
      <c r="P198" s="4">
        <v>9.7659343266666596</v>
      </c>
      <c r="Q198" s="4">
        <v>6.7335425733333301</v>
      </c>
      <c r="R198" s="4">
        <v>10.8584117983333</v>
      </c>
      <c r="S198" s="4">
        <v>1.5161958766666701</v>
      </c>
      <c r="T198" s="4">
        <v>3.3667712866666699</v>
      </c>
      <c r="U198" s="4">
        <v>8.2497384500000006</v>
      </c>
      <c r="V198" s="4">
        <v>3.3667712866666699</v>
      </c>
      <c r="W198" s="4">
        <v>4.1248692250000003</v>
      </c>
      <c r="X198" s="4">
        <v>2.6086733483333302</v>
      </c>
      <c r="Y198" s="4">
        <v>3.7904896916666702</v>
      </c>
      <c r="Z198" s="4">
        <v>6.3991630400000004</v>
      </c>
      <c r="AA198" s="4">
        <v>4.1248692250000003</v>
      </c>
      <c r="AB198" s="4">
        <v>4.8829671633333298</v>
      </c>
      <c r="AC198" s="4">
        <v>12.7089872083333</v>
      </c>
      <c r="AD198" s="4">
        <v>5.9754446349999997</v>
      </c>
      <c r="AE198" s="4">
        <v>4.8829671633333298</v>
      </c>
      <c r="AF198" s="4">
        <v>8.6734568549999995</v>
      </c>
      <c r="AG198" s="4">
        <v>13.556424018333299</v>
      </c>
      <c r="AH198" s="4">
        <v>20.9587256583333</v>
      </c>
      <c r="AI198" s="4">
        <v>7.4916405116666702</v>
      </c>
      <c r="AJ198" s="4">
        <v>19.4425297816667</v>
      </c>
      <c r="AK198" s="4">
        <v>26.2654112266667</v>
      </c>
      <c r="AL198" s="4">
        <v>9.3422159216666696</v>
      </c>
      <c r="AM198" s="4">
        <v>19.4425297816667</v>
      </c>
      <c r="AN198" s="4">
        <v>27.357888698333301</v>
      </c>
      <c r="AO198" s="4">
        <v>19.4425297816667</v>
      </c>
      <c r="AP198" s="4">
        <v>24.659876478333299</v>
      </c>
      <c r="AQ198" s="4">
        <v>2.6086733483333302</v>
      </c>
      <c r="AR198" s="4">
        <v>24.325496945000001</v>
      </c>
      <c r="AS198" s="4">
        <v>6.7335425733333301</v>
      </c>
      <c r="AT198" s="4">
        <v>25.841692821666701</v>
      </c>
      <c r="AU198" s="4">
        <v>9.6765954549999993</v>
      </c>
      <c r="AV198" s="4">
        <v>20.20062772</v>
      </c>
      <c r="AW198" s="4">
        <v>14.225183084999999</v>
      </c>
      <c r="AX198" s="4">
        <v>6.7335425733333301</v>
      </c>
      <c r="AY198" s="4">
        <v>8.6734568549999995</v>
      </c>
      <c r="AZ198" s="4">
        <v>16.833856433333299</v>
      </c>
      <c r="BA198" s="4">
        <v>23.2330194733333</v>
      </c>
      <c r="BB198" s="38">
        <v>93</v>
      </c>
    </row>
    <row r="199" spans="1:54" x14ac:dyDescent="0.3">
      <c r="A199" s="31" t="s">
        <v>16</v>
      </c>
      <c r="B199" s="5" t="s">
        <v>168</v>
      </c>
      <c r="C199" s="5" t="s">
        <v>5</v>
      </c>
      <c r="D199" s="9">
        <v>95.030412765936802</v>
      </c>
      <c r="E199" s="8">
        <v>60.191519997321997</v>
      </c>
      <c r="F199" s="8">
        <v>12.168830968366599</v>
      </c>
      <c r="G199" s="3">
        <v>4.3490054714760999</v>
      </c>
      <c r="H199" s="4">
        <v>5.6527207185934696</v>
      </c>
      <c r="I199" s="4">
        <v>6.0930464345311597</v>
      </c>
      <c r="J199" s="4">
        <v>1.73910899142771</v>
      </c>
      <c r="K199" s="4">
        <v>0.87078748862069</v>
      </c>
      <c r="L199" s="4">
        <v>3.0428242385450699</v>
      </c>
      <c r="M199" s="4">
        <v>3.0428242385450699</v>
      </c>
      <c r="N199" s="4">
        <v>5.2148609884694501</v>
      </c>
      <c r="O199" s="4">
        <v>6.5235082072141601</v>
      </c>
      <c r="P199" s="4">
        <v>4.3465394856624302</v>
      </c>
      <c r="Q199" s="4">
        <v>1.73910899142771</v>
      </c>
      <c r="R199" s="4">
        <v>5.6502547327797901</v>
      </c>
      <c r="S199" s="4">
        <v>5.2197929600967896</v>
      </c>
      <c r="T199" s="4">
        <v>4.7819332299727799</v>
      </c>
      <c r="U199" s="4">
        <v>4.3490054714760999</v>
      </c>
      <c r="V199" s="4">
        <v>1.73910899142771</v>
      </c>
      <c r="W199" s="4">
        <v>5.2148609884694501</v>
      </c>
      <c r="X199" s="4">
        <v>0.87078748862069</v>
      </c>
      <c r="Y199" s="4">
        <v>3.4782179828554098</v>
      </c>
      <c r="Z199" s="4">
        <v>3.0452902243587401</v>
      </c>
      <c r="AA199" s="4">
        <v>2.17450273573805</v>
      </c>
      <c r="AB199" s="4">
        <v>2.1720367499243798</v>
      </c>
      <c r="AC199" s="4">
        <v>16.5227684114701</v>
      </c>
      <c r="AD199" s="4">
        <v>3.4757519970417401</v>
      </c>
      <c r="AE199" s="4">
        <v>2.17450273573805</v>
      </c>
      <c r="AF199" s="4">
        <v>5.6502547327797901</v>
      </c>
      <c r="AG199" s="4">
        <v>16.5252343972837</v>
      </c>
      <c r="AH199" s="4">
        <v>13.9079399597943</v>
      </c>
      <c r="AI199" s="4">
        <v>8.6881469996975191</v>
      </c>
      <c r="AJ199" s="4">
        <v>8.6930789713248604</v>
      </c>
      <c r="AK199" s="4">
        <v>19.127732919891098</v>
      </c>
      <c r="AL199" s="4">
        <v>9.5614004741318794</v>
      </c>
      <c r="AM199" s="4">
        <v>15.219053164352699</v>
      </c>
      <c r="AN199" s="4">
        <v>20.000986394325501</v>
      </c>
      <c r="AO199" s="4">
        <v>14.778727448414999</v>
      </c>
      <c r="AP199" s="4">
        <v>14.348265675732</v>
      </c>
      <c r="AQ199" s="4">
        <v>6.5210422214004797</v>
      </c>
      <c r="AR199" s="4">
        <v>12.1762289258076</v>
      </c>
      <c r="AS199" s="4">
        <v>6.5210422214004797</v>
      </c>
      <c r="AT199" s="4">
        <v>24.780453638484602</v>
      </c>
      <c r="AU199" s="4">
        <v>9.9943282326285505</v>
      </c>
      <c r="AV199" s="4">
        <v>14.778727448414999</v>
      </c>
      <c r="AW199" s="4">
        <v>8.2576852270145196</v>
      </c>
      <c r="AX199" s="4">
        <v>6.9515039940834802</v>
      </c>
      <c r="AY199" s="4">
        <v>13.047016414428301</v>
      </c>
      <c r="AZ199" s="4">
        <v>13.910405945608</v>
      </c>
      <c r="BA199" s="4">
        <v>20.869307897132501</v>
      </c>
      <c r="BB199" s="38">
        <v>175</v>
      </c>
    </row>
    <row r="200" spans="1:54" x14ac:dyDescent="0.3">
      <c r="A200" s="31" t="s">
        <v>16</v>
      </c>
      <c r="B200" s="5" t="s">
        <v>168</v>
      </c>
      <c r="C200" s="5" t="s">
        <v>6</v>
      </c>
      <c r="D200" s="9">
        <v>99.9554740873306</v>
      </c>
      <c r="E200" s="8">
        <v>61.312937376163802</v>
      </c>
      <c r="F200" s="8">
        <v>11.0665839592021</v>
      </c>
      <c r="G200" s="3">
        <v>0.88221279113207496</v>
      </c>
      <c r="H200" s="4">
        <v>4.5710741108661104</v>
      </c>
      <c r="I200" s="4">
        <v>2.16516994944533</v>
      </c>
      <c r="J200" s="4">
        <v>0.88221279113207496</v>
      </c>
      <c r="K200" s="4">
        <v>2.80664852860196</v>
      </c>
      <c r="L200" s="4">
        <v>3.6888613197340301</v>
      </c>
      <c r="M200" s="4">
        <v>1.5236913702887001</v>
      </c>
      <c r="N200" s="4">
        <v>3.4481271077585798</v>
      </c>
      <c r="O200" s="4">
        <v>4.7310842660718304</v>
      </c>
      <c r="P200" s="4">
        <v>5.1318286332530096</v>
      </c>
      <c r="Q200" s="4">
        <v>0.88221279113207496</v>
      </c>
      <c r="R200" s="4">
        <v>3.4481271077585798</v>
      </c>
      <c r="S200" s="4">
        <v>2.80664852860196</v>
      </c>
      <c r="T200" s="4">
        <v>1.28295715831325</v>
      </c>
      <c r="U200" s="4">
        <v>4.0896056869152098</v>
      </c>
      <c r="V200" s="4">
        <v>1.28295715831325</v>
      </c>
      <c r="W200" s="4">
        <v>2.80664852860196</v>
      </c>
      <c r="X200" s="4">
        <v>0.88221279113207496</v>
      </c>
      <c r="Y200" s="4">
        <v>5.2125526900227301</v>
      </c>
      <c r="Z200" s="4">
        <v>1.28295715831325</v>
      </c>
      <c r="AA200" s="4">
        <v>6.4955098483359803</v>
      </c>
      <c r="AB200" s="4">
        <v>0.88221279113207496</v>
      </c>
      <c r="AC200" s="4">
        <v>7.1369884274926099</v>
      </c>
      <c r="AD200" s="4">
        <v>1.5236913702887001</v>
      </c>
      <c r="AE200" s="4">
        <v>0.88221279113207496</v>
      </c>
      <c r="AF200" s="4">
        <v>7.3777226394680602</v>
      </c>
      <c r="AG200" s="4">
        <v>14.1139666997795</v>
      </c>
      <c r="AH200" s="4">
        <v>8.5799557410115899</v>
      </c>
      <c r="AI200" s="4">
        <v>10.184371168069999</v>
      </c>
      <c r="AJ200" s="4">
        <v>8.9014140097567598</v>
      </c>
      <c r="AK200" s="4">
        <v>12.1088069055399</v>
      </c>
      <c r="AL200" s="4">
        <v>7.6184568514435096</v>
      </c>
      <c r="AM200" s="4">
        <v>14.755445278936101</v>
      </c>
      <c r="AN200" s="4">
        <v>23.5761352319232</v>
      </c>
      <c r="AO200" s="4">
        <v>11.307318171177499</v>
      </c>
      <c r="AP200" s="4">
        <v>14.674721222166401</v>
      </c>
      <c r="AQ200" s="4">
        <v>5.4532869019981796</v>
      </c>
      <c r="AR200" s="4">
        <v>13.873232487804</v>
      </c>
      <c r="AS200" s="4">
        <v>11.548052383152999</v>
      </c>
      <c r="AT200" s="4">
        <v>21.892433706428701</v>
      </c>
      <c r="AU200" s="4">
        <v>5.6940211139736299</v>
      </c>
      <c r="AV200" s="4">
        <v>13.391764063853101</v>
      </c>
      <c r="AW200" s="4">
        <v>7.1369884274926099</v>
      </c>
      <c r="AX200" s="4">
        <v>6.7362440603114404</v>
      </c>
      <c r="AY200" s="4">
        <v>10.425105380045499</v>
      </c>
      <c r="AZ200" s="4">
        <v>16.4391468044306</v>
      </c>
      <c r="BA200" s="4">
        <v>12.7502854846965</v>
      </c>
      <c r="BB200" s="38">
        <v>136</v>
      </c>
    </row>
    <row r="201" spans="1:54" x14ac:dyDescent="0.3">
      <c r="A201" s="31" t="s">
        <v>16</v>
      </c>
      <c r="B201" s="5" t="s">
        <v>168</v>
      </c>
      <c r="C201" s="5" t="s">
        <v>7</v>
      </c>
      <c r="D201" s="9">
        <v>106.328877486336</v>
      </c>
      <c r="E201" s="8">
        <v>53.684363536564497</v>
      </c>
      <c r="F201" s="8">
        <v>5.2153539667177702</v>
      </c>
      <c r="G201" s="3">
        <v>0</v>
      </c>
      <c r="H201" s="4">
        <v>3.7601363696446</v>
      </c>
      <c r="I201" s="4">
        <v>4.0628945804320598</v>
      </c>
      <c r="J201" s="4">
        <v>3.7601363696446</v>
      </c>
      <c r="K201" s="4">
        <v>0</v>
      </c>
      <c r="L201" s="4">
        <v>1.15245938628571</v>
      </c>
      <c r="M201" s="4">
        <v>0</v>
      </c>
      <c r="N201" s="4">
        <v>1.15245938628571</v>
      </c>
      <c r="O201" s="4">
        <v>2.3049187725714302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2.3049187725714302</v>
      </c>
      <c r="V201" s="4">
        <v>0</v>
      </c>
      <c r="W201" s="4">
        <v>1.15245938628571</v>
      </c>
      <c r="X201" s="4">
        <v>0</v>
      </c>
      <c r="Y201" s="4">
        <v>1.15245938628571</v>
      </c>
      <c r="Z201" s="4">
        <v>1.15245938628571</v>
      </c>
      <c r="AA201" s="4">
        <v>1.15245938628571</v>
      </c>
      <c r="AB201" s="4">
        <v>0</v>
      </c>
      <c r="AC201" s="4">
        <v>5.5181121775052304</v>
      </c>
      <c r="AD201" s="4">
        <v>0</v>
      </c>
      <c r="AE201" s="4">
        <v>0</v>
      </c>
      <c r="AF201" s="4">
        <v>2.91043519414634</v>
      </c>
      <c r="AG201" s="4">
        <v>1.45521759707317</v>
      </c>
      <c r="AH201" s="4">
        <v>4.9125957559303099</v>
      </c>
      <c r="AI201" s="4">
        <v>8.6727321255749104</v>
      </c>
      <c r="AJ201" s="4">
        <v>7.5202727392891999</v>
      </c>
      <c r="AK201" s="4">
        <v>10.127949722648101</v>
      </c>
      <c r="AL201" s="4">
        <v>7.8230309500766504</v>
      </c>
      <c r="AM201" s="4">
        <v>8.42854737165157</v>
      </c>
      <c r="AN201" s="4">
        <v>10.977650898146299</v>
      </c>
      <c r="AO201" s="4">
        <v>6.0650551422160301</v>
      </c>
      <c r="AP201" s="4">
        <v>8.6727321255749104</v>
      </c>
      <c r="AQ201" s="4">
        <v>2.60767698335889</v>
      </c>
      <c r="AR201" s="4">
        <v>9.8251915118606306</v>
      </c>
      <c r="AS201" s="4">
        <v>6.67057156379094</v>
      </c>
      <c r="AT201" s="4">
        <v>17.345464251149799</v>
      </c>
      <c r="AU201" s="4">
        <v>4.0628945804320598</v>
      </c>
      <c r="AV201" s="4">
        <v>10.127949722648101</v>
      </c>
      <c r="AW201" s="4">
        <v>7.8230309500766504</v>
      </c>
      <c r="AX201" s="4">
        <v>1.45521759707317</v>
      </c>
      <c r="AY201" s="4">
        <v>6.3678133530034904</v>
      </c>
      <c r="AZ201" s="4">
        <v>4.9125957559303099</v>
      </c>
      <c r="BA201" s="4">
        <v>8.6727321255749104</v>
      </c>
      <c r="BB201" s="38">
        <v>76</v>
      </c>
    </row>
    <row r="202" spans="1:54" x14ac:dyDescent="0.3">
      <c r="A202" s="31" t="s">
        <v>16</v>
      </c>
      <c r="B202" s="5" t="s">
        <v>8</v>
      </c>
      <c r="C202" s="5" t="s">
        <v>168</v>
      </c>
      <c r="D202" s="9">
        <v>79.0756538561848</v>
      </c>
      <c r="E202" s="8">
        <v>67.959365387311195</v>
      </c>
      <c r="F202" s="8">
        <v>17.735760702656201</v>
      </c>
      <c r="G202" s="3">
        <v>4.6952727653650896</v>
      </c>
      <c r="H202" s="4">
        <v>5.5626264056004002</v>
      </c>
      <c r="I202" s="4">
        <v>12.358660441555999</v>
      </c>
      <c r="J202" s="4">
        <v>2.9368890280420801</v>
      </c>
      <c r="K202" s="4">
        <v>4.00639237486984</v>
      </c>
      <c r="L202" s="4">
        <v>7.3328772720105198</v>
      </c>
      <c r="M202" s="4">
        <v>4.6661878676141502</v>
      </c>
      <c r="N202" s="4">
        <v>11.817714921717201</v>
      </c>
      <c r="O202" s="4">
        <v>12.4631445122721</v>
      </c>
      <c r="P202" s="4">
        <v>11.1082291251751</v>
      </c>
      <c r="Q202" s="4">
        <v>2.7899943964052101</v>
      </c>
      <c r="R202" s="4">
        <v>9.8827698447200394</v>
      </c>
      <c r="S202" s="4">
        <v>8.3611934034806197</v>
      </c>
      <c r="T202" s="4">
        <v>4.6187248465124799</v>
      </c>
      <c r="U202" s="4">
        <v>10.713635562515</v>
      </c>
      <c r="V202" s="4">
        <v>5.0832656487047698</v>
      </c>
      <c r="W202" s="4">
        <v>3.8017627374737701</v>
      </c>
      <c r="X202" s="4">
        <v>2.4053499148796398</v>
      </c>
      <c r="Y202" s="4">
        <v>7.7012156475935001</v>
      </c>
      <c r="Z202" s="4">
        <v>9.0104680827974697</v>
      </c>
      <c r="AA202" s="4">
        <v>8.1421469824631707</v>
      </c>
      <c r="AB202" s="4">
        <v>2.7760903557047998</v>
      </c>
      <c r="AC202" s="4">
        <v>15.440432057856199</v>
      </c>
      <c r="AD202" s="4">
        <v>3.3529227793047101</v>
      </c>
      <c r="AE202" s="4">
        <v>2.7926098524190701</v>
      </c>
      <c r="AF202" s="4">
        <v>12.8081096398104</v>
      </c>
      <c r="AG202" s="4">
        <v>15.7413329226163</v>
      </c>
      <c r="AH202" s="4">
        <v>15.463222395181299</v>
      </c>
      <c r="AI202" s="4">
        <v>10.179176966005199</v>
      </c>
      <c r="AJ202" s="4">
        <v>15.790354233547699</v>
      </c>
      <c r="AK202" s="4">
        <v>28.173190268517502</v>
      </c>
      <c r="AL202" s="4">
        <v>13.7443753876867</v>
      </c>
      <c r="AM202" s="4">
        <v>19.479156600595601</v>
      </c>
      <c r="AN202" s="4">
        <v>31.973763593469499</v>
      </c>
      <c r="AO202" s="4">
        <v>21.454757166796099</v>
      </c>
      <c r="AP202" s="4">
        <v>24.3048584036144</v>
      </c>
      <c r="AQ202" s="4">
        <v>5.0131512028816498</v>
      </c>
      <c r="AR202" s="4">
        <v>21.895943430263198</v>
      </c>
      <c r="AS202" s="4">
        <v>9.7908616110865996</v>
      </c>
      <c r="AT202" s="4">
        <v>23.206544409492</v>
      </c>
      <c r="AU202" s="4">
        <v>9.0883702516174996</v>
      </c>
      <c r="AV202" s="4">
        <v>15.4330036949288</v>
      </c>
      <c r="AW202" s="4">
        <v>15.019854587829499</v>
      </c>
      <c r="AX202" s="4">
        <v>10.7219550919799</v>
      </c>
      <c r="AY202" s="4">
        <v>16.5579357054763</v>
      </c>
      <c r="AZ202" s="4">
        <v>17.314113547656699</v>
      </c>
      <c r="BA202" s="4">
        <v>23.878343420421999</v>
      </c>
      <c r="BB202" s="38">
        <v>408</v>
      </c>
    </row>
    <row r="203" spans="1:54" x14ac:dyDescent="0.3">
      <c r="A203" s="31" t="s">
        <v>16</v>
      </c>
      <c r="B203" s="5" t="s">
        <v>8</v>
      </c>
      <c r="C203" s="5" t="s">
        <v>1</v>
      </c>
      <c r="D203" s="9">
        <v>16.933333333333302</v>
      </c>
      <c r="E203" s="8">
        <v>79.641941570650204</v>
      </c>
      <c r="F203" s="8">
        <v>50</v>
      </c>
      <c r="G203" s="3">
        <v>15.625</v>
      </c>
      <c r="H203" s="4">
        <v>3.125</v>
      </c>
      <c r="I203" s="4">
        <v>34.375</v>
      </c>
      <c r="J203" s="4">
        <v>6.25</v>
      </c>
      <c r="K203" s="4">
        <v>12.5</v>
      </c>
      <c r="L203" s="4">
        <v>15.625</v>
      </c>
      <c r="M203" s="4">
        <v>15.625</v>
      </c>
      <c r="N203" s="4">
        <v>37.5</v>
      </c>
      <c r="O203" s="4">
        <v>25</v>
      </c>
      <c r="P203" s="4">
        <v>21.875</v>
      </c>
      <c r="Q203" s="4">
        <v>3.125</v>
      </c>
      <c r="R203" s="4">
        <v>28.125</v>
      </c>
      <c r="S203" s="4">
        <v>18.75</v>
      </c>
      <c r="T203" s="4">
        <v>9.375</v>
      </c>
      <c r="U203" s="4">
        <v>25</v>
      </c>
      <c r="V203" s="4">
        <v>28.125</v>
      </c>
      <c r="W203" s="4">
        <v>9.375</v>
      </c>
      <c r="X203" s="4">
        <v>12.5</v>
      </c>
      <c r="Y203" s="4">
        <v>6.25</v>
      </c>
      <c r="Z203" s="4">
        <v>18.75</v>
      </c>
      <c r="AA203" s="4">
        <v>15.625</v>
      </c>
      <c r="AB203" s="4">
        <v>9.375</v>
      </c>
      <c r="AC203" s="4">
        <v>40.625</v>
      </c>
      <c r="AD203" s="4">
        <v>15.625</v>
      </c>
      <c r="AE203" s="4">
        <v>6.25</v>
      </c>
      <c r="AF203" s="4">
        <v>31.25</v>
      </c>
      <c r="AG203" s="4">
        <v>31.25</v>
      </c>
      <c r="AH203" s="4">
        <v>37.5</v>
      </c>
      <c r="AI203" s="4">
        <v>28.125</v>
      </c>
      <c r="AJ203" s="4">
        <v>25</v>
      </c>
      <c r="AK203" s="4">
        <v>50</v>
      </c>
      <c r="AL203" s="4">
        <v>25</v>
      </c>
      <c r="AM203" s="4">
        <v>28.125</v>
      </c>
      <c r="AN203" s="4">
        <v>56.25</v>
      </c>
      <c r="AO203" s="4">
        <v>43.75</v>
      </c>
      <c r="AP203" s="4">
        <v>50</v>
      </c>
      <c r="AQ203" s="4">
        <v>15.625</v>
      </c>
      <c r="AR203" s="4">
        <v>34.375</v>
      </c>
      <c r="AS203" s="4">
        <v>25</v>
      </c>
      <c r="AT203" s="4">
        <v>25</v>
      </c>
      <c r="AU203" s="4">
        <v>18.75</v>
      </c>
      <c r="AV203" s="4">
        <v>25</v>
      </c>
      <c r="AW203" s="4">
        <v>34.375</v>
      </c>
      <c r="AX203" s="4">
        <v>34.375</v>
      </c>
      <c r="AY203" s="4">
        <v>18.75</v>
      </c>
      <c r="AZ203" s="4">
        <v>28.125</v>
      </c>
      <c r="BA203" s="4">
        <v>43.75</v>
      </c>
      <c r="BB203" s="38">
        <v>36</v>
      </c>
    </row>
    <row r="204" spans="1:54" x14ac:dyDescent="0.3">
      <c r="A204" s="31" t="s">
        <v>16</v>
      </c>
      <c r="B204" s="5" t="s">
        <v>8</v>
      </c>
      <c r="C204" s="5" t="s">
        <v>2</v>
      </c>
      <c r="D204" s="9">
        <v>49.356000000000002</v>
      </c>
      <c r="E204" s="8">
        <v>68.589983962674907</v>
      </c>
      <c r="F204" s="8">
        <v>28.571428571428601</v>
      </c>
      <c r="G204" s="3">
        <v>9.5238095238095202</v>
      </c>
      <c r="H204" s="4">
        <v>9.5238095238095202</v>
      </c>
      <c r="I204" s="4">
        <v>19.047619047619001</v>
      </c>
      <c r="J204" s="4">
        <v>9.5238095238095202</v>
      </c>
      <c r="K204" s="4">
        <v>9.5238095238095202</v>
      </c>
      <c r="L204" s="4">
        <v>14.285714285714301</v>
      </c>
      <c r="M204" s="4">
        <v>9.5238095238095202</v>
      </c>
      <c r="N204" s="4">
        <v>19.047619047619001</v>
      </c>
      <c r="O204" s="4">
        <v>33.3333333333333</v>
      </c>
      <c r="P204" s="4">
        <v>28.571428571428601</v>
      </c>
      <c r="Q204" s="4">
        <v>4.7619047619047601</v>
      </c>
      <c r="R204" s="4">
        <v>19.047619047619001</v>
      </c>
      <c r="S204" s="4">
        <v>23.8095238095238</v>
      </c>
      <c r="T204" s="4">
        <v>14.285714285714301</v>
      </c>
      <c r="U204" s="4">
        <v>28.571428571428601</v>
      </c>
      <c r="V204" s="4">
        <v>9.5238095238095202</v>
      </c>
      <c r="W204" s="4">
        <v>4.7619047619047601</v>
      </c>
      <c r="X204" s="4">
        <v>4.7619047619047601</v>
      </c>
      <c r="Y204" s="4">
        <v>19.047619047619001</v>
      </c>
      <c r="Z204" s="4">
        <v>14.285714285714301</v>
      </c>
      <c r="AA204" s="4">
        <v>19.047619047619001</v>
      </c>
      <c r="AB204" s="4">
        <v>4.7619047619047601</v>
      </c>
      <c r="AC204" s="4">
        <v>19.047619047619001</v>
      </c>
      <c r="AD204" s="4">
        <v>4.7619047619047601</v>
      </c>
      <c r="AE204" s="4">
        <v>4.7619047619047601</v>
      </c>
      <c r="AF204" s="4">
        <v>23.8095238095238</v>
      </c>
      <c r="AG204" s="4">
        <v>9.5238095238095202</v>
      </c>
      <c r="AH204" s="4">
        <v>28.571428571428601</v>
      </c>
      <c r="AI204" s="4">
        <v>19.047619047619001</v>
      </c>
      <c r="AJ204" s="4">
        <v>28.571428571428601</v>
      </c>
      <c r="AK204" s="4">
        <v>52.380952380952401</v>
      </c>
      <c r="AL204" s="4">
        <v>33.3333333333333</v>
      </c>
      <c r="AM204" s="4">
        <v>23.8095238095238</v>
      </c>
      <c r="AN204" s="4">
        <v>52.380952380952401</v>
      </c>
      <c r="AO204" s="4">
        <v>52.380952380952401</v>
      </c>
      <c r="AP204" s="4">
        <v>38.095238095238102</v>
      </c>
      <c r="AQ204" s="4">
        <v>4.7619047619047601</v>
      </c>
      <c r="AR204" s="4">
        <v>38.095238095238102</v>
      </c>
      <c r="AS204" s="4">
        <v>14.285714285714301</v>
      </c>
      <c r="AT204" s="4">
        <v>38.095238095238102</v>
      </c>
      <c r="AU204" s="4">
        <v>19.047619047619001</v>
      </c>
      <c r="AV204" s="4">
        <v>23.8095238095238</v>
      </c>
      <c r="AW204" s="4">
        <v>28.571428571428601</v>
      </c>
      <c r="AX204" s="4">
        <v>23.8095238095238</v>
      </c>
      <c r="AY204" s="4">
        <v>38.095238095238102</v>
      </c>
      <c r="AZ204" s="4">
        <v>23.8095238095238</v>
      </c>
      <c r="BA204" s="4">
        <v>38.095238095238102</v>
      </c>
      <c r="BB204" s="38">
        <v>25</v>
      </c>
    </row>
    <row r="205" spans="1:54" x14ac:dyDescent="0.3">
      <c r="A205" s="31" t="s">
        <v>16</v>
      </c>
      <c r="B205" s="5" t="s">
        <v>8</v>
      </c>
      <c r="C205" s="5" t="s">
        <v>3</v>
      </c>
      <c r="D205" s="9">
        <v>71.847499999999997</v>
      </c>
      <c r="E205" s="8">
        <v>67.647169052143099</v>
      </c>
      <c r="F205" s="8">
        <v>16.2162162162162</v>
      </c>
      <c r="G205" s="3">
        <v>2.7027027027027</v>
      </c>
      <c r="H205" s="4">
        <v>2.7027027027027</v>
      </c>
      <c r="I205" s="4">
        <v>8.1081081081081106</v>
      </c>
      <c r="J205" s="4">
        <v>0</v>
      </c>
      <c r="K205" s="4">
        <v>2.7027027027027</v>
      </c>
      <c r="L205" s="4">
        <v>8.1081081081081106</v>
      </c>
      <c r="M205" s="4">
        <v>2.7027027027027</v>
      </c>
      <c r="N205" s="4">
        <v>16.2162162162162</v>
      </c>
      <c r="O205" s="4">
        <v>8.1081081081081106</v>
      </c>
      <c r="P205" s="4">
        <v>5.4054054054054097</v>
      </c>
      <c r="Q205" s="4">
        <v>2.7027027027027</v>
      </c>
      <c r="R205" s="4">
        <v>8.1081081081081106</v>
      </c>
      <c r="S205" s="4">
        <v>5.4054054054054097</v>
      </c>
      <c r="T205" s="4">
        <v>0</v>
      </c>
      <c r="U205" s="4">
        <v>5.4054054054054097</v>
      </c>
      <c r="V205" s="4">
        <v>0</v>
      </c>
      <c r="W205" s="4">
        <v>2.7027027027027</v>
      </c>
      <c r="X205" s="4">
        <v>0</v>
      </c>
      <c r="Y205" s="4">
        <v>10.8108108108108</v>
      </c>
      <c r="Z205" s="4">
        <v>16.2162162162162</v>
      </c>
      <c r="AA205" s="4">
        <v>10.8108108108108</v>
      </c>
      <c r="AB205" s="4">
        <v>0</v>
      </c>
      <c r="AC205" s="4">
        <v>13.5135135135135</v>
      </c>
      <c r="AD205" s="4">
        <v>0</v>
      </c>
      <c r="AE205" s="4">
        <v>0</v>
      </c>
      <c r="AF205" s="4">
        <v>10.8108108108108</v>
      </c>
      <c r="AG205" s="4">
        <v>18.918918918918902</v>
      </c>
      <c r="AH205" s="4">
        <v>2.7027027027027</v>
      </c>
      <c r="AI205" s="4">
        <v>5.4054054054054097</v>
      </c>
      <c r="AJ205" s="4">
        <v>21.6216216216216</v>
      </c>
      <c r="AK205" s="4">
        <v>29.729729729729701</v>
      </c>
      <c r="AL205" s="4">
        <v>13.5135135135135</v>
      </c>
      <c r="AM205" s="4">
        <v>27.027027027027</v>
      </c>
      <c r="AN205" s="4">
        <v>40.540540540540498</v>
      </c>
      <c r="AO205" s="4">
        <v>18.918918918918902</v>
      </c>
      <c r="AP205" s="4">
        <v>32.4324324324324</v>
      </c>
      <c r="AQ205" s="4">
        <v>5.4054054054054097</v>
      </c>
      <c r="AR205" s="4">
        <v>27.027027027027</v>
      </c>
      <c r="AS205" s="4">
        <v>8.1081081081081106</v>
      </c>
      <c r="AT205" s="4">
        <v>16.2162162162162</v>
      </c>
      <c r="AU205" s="4">
        <v>10.8108108108108</v>
      </c>
      <c r="AV205" s="4">
        <v>8.1081081081081106</v>
      </c>
      <c r="AW205" s="4">
        <v>13.5135135135135</v>
      </c>
      <c r="AX205" s="4">
        <v>8.1081081081081106</v>
      </c>
      <c r="AY205" s="4">
        <v>13.5135135135135</v>
      </c>
      <c r="AZ205" s="4">
        <v>24.324324324324301</v>
      </c>
      <c r="BA205" s="4">
        <v>24.324324324324301</v>
      </c>
      <c r="BB205" s="38">
        <v>40</v>
      </c>
    </row>
    <row r="206" spans="1:54" x14ac:dyDescent="0.3">
      <c r="A206" s="31" t="s">
        <v>16</v>
      </c>
      <c r="B206" s="5" t="s">
        <v>8</v>
      </c>
      <c r="C206" s="5" t="s">
        <v>4</v>
      </c>
      <c r="D206" s="9">
        <v>89.769696969696994</v>
      </c>
      <c r="E206" s="8">
        <v>65.437293459398006</v>
      </c>
      <c r="F206" s="8">
        <v>16.6666666666667</v>
      </c>
      <c r="G206" s="3">
        <v>3.0303030303030298</v>
      </c>
      <c r="H206" s="4">
        <v>9.0909090909090899</v>
      </c>
      <c r="I206" s="4">
        <v>13.636363636363599</v>
      </c>
      <c r="J206" s="4">
        <v>1.51515151515152</v>
      </c>
      <c r="K206" s="4">
        <v>1.51515151515152</v>
      </c>
      <c r="L206" s="4">
        <v>9.0909090909090899</v>
      </c>
      <c r="M206" s="4">
        <v>4.5454545454545503</v>
      </c>
      <c r="N206" s="4">
        <v>10.6060606060606</v>
      </c>
      <c r="O206" s="4">
        <v>9.0909090909090899</v>
      </c>
      <c r="P206" s="4">
        <v>12.1212121212121</v>
      </c>
      <c r="Q206" s="4">
        <v>6.0606060606060597</v>
      </c>
      <c r="R206" s="4">
        <v>10.6060606060606</v>
      </c>
      <c r="S206" s="4">
        <v>3.0303030303030298</v>
      </c>
      <c r="T206" s="4">
        <v>3.0303030303030298</v>
      </c>
      <c r="U206" s="4">
        <v>9.0909090909090899</v>
      </c>
      <c r="V206" s="4">
        <v>3.0303030303030298</v>
      </c>
      <c r="W206" s="4">
        <v>4.5454545454545503</v>
      </c>
      <c r="X206" s="4">
        <v>1.51515151515152</v>
      </c>
      <c r="Y206" s="4">
        <v>7.5757575757575797</v>
      </c>
      <c r="Z206" s="4">
        <v>9.0909090909090899</v>
      </c>
      <c r="AA206" s="4">
        <v>4.5454545454545503</v>
      </c>
      <c r="AB206" s="4">
        <v>6.0606060606060597</v>
      </c>
      <c r="AC206" s="4">
        <v>10.6060606060606</v>
      </c>
      <c r="AD206" s="4">
        <v>4.5454545454545503</v>
      </c>
      <c r="AE206" s="4">
        <v>6.0606060606060597</v>
      </c>
      <c r="AF206" s="4">
        <v>13.636363636363599</v>
      </c>
      <c r="AG206" s="4">
        <v>19.696969696969699</v>
      </c>
      <c r="AH206" s="4">
        <v>19.696969696969699</v>
      </c>
      <c r="AI206" s="4">
        <v>7.5757575757575797</v>
      </c>
      <c r="AJ206" s="4">
        <v>16.6666666666667</v>
      </c>
      <c r="AK206" s="4">
        <v>30.303030303030301</v>
      </c>
      <c r="AL206" s="4">
        <v>7.5757575757575797</v>
      </c>
      <c r="AM206" s="4">
        <v>16.6666666666667</v>
      </c>
      <c r="AN206" s="4">
        <v>28.7878787878788</v>
      </c>
      <c r="AO206" s="4">
        <v>16.6666666666667</v>
      </c>
      <c r="AP206" s="4">
        <v>19.696969696969699</v>
      </c>
      <c r="AQ206" s="4">
        <v>1.51515151515152</v>
      </c>
      <c r="AR206" s="4">
        <v>22.727272727272702</v>
      </c>
      <c r="AS206" s="4">
        <v>6.0606060606060597</v>
      </c>
      <c r="AT206" s="4">
        <v>25.7575757575758</v>
      </c>
      <c r="AU206" s="4">
        <v>4.5454545454545503</v>
      </c>
      <c r="AV206" s="4">
        <v>18.181818181818201</v>
      </c>
      <c r="AW206" s="4">
        <v>13.636363636363599</v>
      </c>
      <c r="AX206" s="4">
        <v>6.0606060606060597</v>
      </c>
      <c r="AY206" s="4">
        <v>13.636363636363599</v>
      </c>
      <c r="AZ206" s="4">
        <v>15.1515151515152</v>
      </c>
      <c r="BA206" s="4">
        <v>24.2424242424242</v>
      </c>
      <c r="BB206" s="38">
        <v>66</v>
      </c>
    </row>
    <row r="207" spans="1:54" x14ac:dyDescent="0.3">
      <c r="A207" s="31" t="s">
        <v>16</v>
      </c>
      <c r="B207" s="5" t="s">
        <v>8</v>
      </c>
      <c r="C207" s="5" t="s">
        <v>5</v>
      </c>
      <c r="D207" s="9">
        <v>98.304273504273496</v>
      </c>
      <c r="E207" s="8">
        <v>54.4443268206985</v>
      </c>
      <c r="F207" s="8">
        <v>8.6206896551724093</v>
      </c>
      <c r="G207" s="3">
        <v>5.1724137931034502</v>
      </c>
      <c r="H207" s="4">
        <v>6.0344827586206904</v>
      </c>
      <c r="I207" s="4">
        <v>10.3448275862069</v>
      </c>
      <c r="J207" s="4">
        <v>1.72413793103448</v>
      </c>
      <c r="K207" s="4">
        <v>1.72413793103448</v>
      </c>
      <c r="L207" s="4">
        <v>2.5862068965517202</v>
      </c>
      <c r="M207" s="4">
        <v>2.5862068965517202</v>
      </c>
      <c r="N207" s="4">
        <v>3.4482758620689702</v>
      </c>
      <c r="O207" s="4">
        <v>7.7586206896551699</v>
      </c>
      <c r="P207" s="4">
        <v>3.4482758620689702</v>
      </c>
      <c r="Q207" s="4">
        <v>1.72413793103448</v>
      </c>
      <c r="R207" s="4">
        <v>4.31034482758621</v>
      </c>
      <c r="S207" s="4">
        <v>6.8965517241379297</v>
      </c>
      <c r="T207" s="4">
        <v>4.31034482758621</v>
      </c>
      <c r="U207" s="4">
        <v>5.1724137931034502</v>
      </c>
      <c r="V207" s="4">
        <v>1.72413793103448</v>
      </c>
      <c r="W207" s="4">
        <v>3.4482758620689702</v>
      </c>
      <c r="X207" s="4">
        <v>1.72413793103448</v>
      </c>
      <c r="Y207" s="4">
        <v>3.4482758620689702</v>
      </c>
      <c r="Z207" s="4">
        <v>4.31034482758621</v>
      </c>
      <c r="AA207" s="4">
        <v>2.5862068965517202</v>
      </c>
      <c r="AB207" s="4">
        <v>0.86206896551724099</v>
      </c>
      <c r="AC207" s="4">
        <v>17.241379310344801</v>
      </c>
      <c r="AD207" s="4">
        <v>1.72413793103448</v>
      </c>
      <c r="AE207" s="4">
        <v>2.5862068965517202</v>
      </c>
      <c r="AF207" s="4">
        <v>4.31034482758621</v>
      </c>
      <c r="AG207" s="4">
        <v>18.965517241379299</v>
      </c>
      <c r="AH207" s="4">
        <v>10.3448275862069</v>
      </c>
      <c r="AI207" s="4">
        <v>3.4482758620689702</v>
      </c>
      <c r="AJ207" s="4">
        <v>6.8965517241379297</v>
      </c>
      <c r="AK207" s="4">
        <v>17.241379310344801</v>
      </c>
      <c r="AL207" s="4">
        <v>6.8965517241379297</v>
      </c>
      <c r="AM207" s="4">
        <v>16.379310344827601</v>
      </c>
      <c r="AN207" s="4">
        <v>20.689655172413801</v>
      </c>
      <c r="AO207" s="4">
        <v>12.0689655172414</v>
      </c>
      <c r="AP207" s="4">
        <v>14.6551724137931</v>
      </c>
      <c r="AQ207" s="4">
        <v>6.0344827586206904</v>
      </c>
      <c r="AR207" s="4">
        <v>13.7931034482759</v>
      </c>
      <c r="AS207" s="4">
        <v>6.0344827586206904</v>
      </c>
      <c r="AT207" s="4">
        <v>23.275862068965498</v>
      </c>
      <c r="AU207" s="4">
        <v>6.0344827586206904</v>
      </c>
      <c r="AV207" s="4">
        <v>12.0689655172414</v>
      </c>
      <c r="AW207" s="4">
        <v>6.0344827586206904</v>
      </c>
      <c r="AX207" s="4">
        <v>3.4482758620689702</v>
      </c>
      <c r="AY207" s="4">
        <v>15.517241379310301</v>
      </c>
      <c r="AZ207" s="4">
        <v>12.0689655172414</v>
      </c>
      <c r="BA207" s="4">
        <v>20.689655172413801</v>
      </c>
      <c r="BB207" s="38">
        <v>117</v>
      </c>
    </row>
    <row r="208" spans="1:54" x14ac:dyDescent="0.3">
      <c r="A208" s="31" t="s">
        <v>16</v>
      </c>
      <c r="B208" s="5" t="s">
        <v>8</v>
      </c>
      <c r="C208" s="5" t="s">
        <v>6</v>
      </c>
      <c r="D208" s="9">
        <v>94.218072289156595</v>
      </c>
      <c r="E208" s="8">
        <v>57.1981518219634</v>
      </c>
      <c r="F208" s="8">
        <v>10.8433734939759</v>
      </c>
      <c r="G208" s="3">
        <v>0</v>
      </c>
      <c r="H208" s="4">
        <v>3.6144578313253</v>
      </c>
      <c r="I208" s="4">
        <v>2.4096385542168699</v>
      </c>
      <c r="J208" s="4">
        <v>0</v>
      </c>
      <c r="K208" s="4">
        <v>3.6144578313253</v>
      </c>
      <c r="L208" s="4">
        <v>3.6144578313253</v>
      </c>
      <c r="M208" s="4">
        <v>1.2048192771084301</v>
      </c>
      <c r="N208" s="4">
        <v>4.8192771084337398</v>
      </c>
      <c r="O208" s="4">
        <v>7.2289156626505999</v>
      </c>
      <c r="P208" s="4">
        <v>9.6385542168674707</v>
      </c>
      <c r="Q208" s="4">
        <v>0</v>
      </c>
      <c r="R208" s="4">
        <v>4.8192771084337398</v>
      </c>
      <c r="S208" s="4">
        <v>3.6144578313253</v>
      </c>
      <c r="T208" s="4">
        <v>2.4096385542168699</v>
      </c>
      <c r="U208" s="4">
        <v>6.0240963855421699</v>
      </c>
      <c r="V208" s="4">
        <v>2.4096385542168699</v>
      </c>
      <c r="W208" s="4">
        <v>3.6144578313253</v>
      </c>
      <c r="X208" s="4">
        <v>0</v>
      </c>
      <c r="Y208" s="4">
        <v>4.8192771084337398</v>
      </c>
      <c r="Z208" s="4">
        <v>2.4096385542168699</v>
      </c>
      <c r="AA208" s="4">
        <v>7.2289156626505999</v>
      </c>
      <c r="AB208" s="4">
        <v>0</v>
      </c>
      <c r="AC208" s="4">
        <v>8.4337349397590398</v>
      </c>
      <c r="AD208" s="4">
        <v>1.2048192771084301</v>
      </c>
      <c r="AE208" s="4">
        <v>0</v>
      </c>
      <c r="AF208" s="4">
        <v>7.2289156626505999</v>
      </c>
      <c r="AG208" s="4">
        <v>13.253012048192801</v>
      </c>
      <c r="AH208" s="4">
        <v>14.4578313253012</v>
      </c>
      <c r="AI208" s="4">
        <v>10.8433734939759</v>
      </c>
      <c r="AJ208" s="4">
        <v>8.4337349397590398</v>
      </c>
      <c r="AK208" s="4">
        <v>14.4578313253012</v>
      </c>
      <c r="AL208" s="4">
        <v>6.0240963855421699</v>
      </c>
      <c r="AM208" s="4">
        <v>14.4578313253012</v>
      </c>
      <c r="AN208" s="4">
        <v>27.710843373494001</v>
      </c>
      <c r="AO208" s="4">
        <v>9.6385542168674707</v>
      </c>
      <c r="AP208" s="4">
        <v>19.277108433734899</v>
      </c>
      <c r="AQ208" s="4">
        <v>3.6144578313253</v>
      </c>
      <c r="AR208" s="4">
        <v>14.4578313253012</v>
      </c>
      <c r="AS208" s="4">
        <v>8.4337349397590398</v>
      </c>
      <c r="AT208" s="4">
        <v>22.891566265060199</v>
      </c>
      <c r="AU208" s="4">
        <v>2.4096385542168699</v>
      </c>
      <c r="AV208" s="4">
        <v>16.867469879518101</v>
      </c>
      <c r="AW208" s="4">
        <v>8.4337349397590398</v>
      </c>
      <c r="AX208" s="4">
        <v>6.0240963855421699</v>
      </c>
      <c r="AY208" s="4">
        <v>9.6385542168674707</v>
      </c>
      <c r="AZ208" s="4">
        <v>19.277108433734899</v>
      </c>
      <c r="BA208" s="4">
        <v>15.662650602409601</v>
      </c>
      <c r="BB208" s="38">
        <v>83</v>
      </c>
    </row>
    <row r="209" spans="1:54" x14ac:dyDescent="0.3">
      <c r="A209" s="31" t="s">
        <v>16</v>
      </c>
      <c r="B209" s="5" t="s">
        <v>8</v>
      </c>
      <c r="C209" s="5" t="s">
        <v>7</v>
      </c>
      <c r="D209" s="9">
        <v>110.821951219512</v>
      </c>
      <c r="E209" s="8">
        <v>47.910481693441199</v>
      </c>
      <c r="F209" s="8">
        <v>4.8780487804878003</v>
      </c>
      <c r="G209" s="3">
        <v>0</v>
      </c>
      <c r="H209" s="4">
        <v>2.4390243902439002</v>
      </c>
      <c r="I209" s="4">
        <v>4.8780487804878003</v>
      </c>
      <c r="J209" s="4">
        <v>2.4390243902439002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7.3170731707317103</v>
      </c>
      <c r="AD209" s="4">
        <v>0</v>
      </c>
      <c r="AE209" s="4">
        <v>0</v>
      </c>
      <c r="AF209" s="4">
        <v>4.8780487804878003</v>
      </c>
      <c r="AG209" s="4">
        <v>2.4390243902439002</v>
      </c>
      <c r="AH209" s="4">
        <v>2.4390243902439002</v>
      </c>
      <c r="AI209" s="4">
        <v>4.8780487804878003</v>
      </c>
      <c r="AJ209" s="4">
        <v>4.8780487804878003</v>
      </c>
      <c r="AK209" s="4">
        <v>7.3170731707317103</v>
      </c>
      <c r="AL209" s="4">
        <v>7.3170731707317103</v>
      </c>
      <c r="AM209" s="4">
        <v>12.1951219512195</v>
      </c>
      <c r="AN209" s="4">
        <v>4.8780487804878003</v>
      </c>
      <c r="AO209" s="4">
        <v>2.4390243902439002</v>
      </c>
      <c r="AP209" s="4">
        <v>4.8780487804878003</v>
      </c>
      <c r="AQ209" s="4">
        <v>2.4390243902439002</v>
      </c>
      <c r="AR209" s="4">
        <v>4.8780487804878003</v>
      </c>
      <c r="AS209" s="4">
        <v>7.3170731707317103</v>
      </c>
      <c r="AT209" s="4">
        <v>9.7560975609756095</v>
      </c>
      <c r="AU209" s="4">
        <v>4.8780487804878003</v>
      </c>
      <c r="AV209" s="4">
        <v>7.3170731707317103</v>
      </c>
      <c r="AW209" s="4">
        <v>7.3170731707317103</v>
      </c>
      <c r="AX209" s="4">
        <v>2.4390243902439002</v>
      </c>
      <c r="AY209" s="4">
        <v>4.8780487804878003</v>
      </c>
      <c r="AZ209" s="4">
        <v>2.4390243902439002</v>
      </c>
      <c r="BA209" s="4">
        <v>4.8780487804878003</v>
      </c>
      <c r="BB209" s="38">
        <v>41</v>
      </c>
    </row>
    <row r="210" spans="1:54" x14ac:dyDescent="0.3">
      <c r="A210" s="31" t="s">
        <v>16</v>
      </c>
      <c r="B210" s="5" t="s">
        <v>9</v>
      </c>
      <c r="C210" s="5" t="s">
        <v>168</v>
      </c>
      <c r="D210" s="9">
        <v>70.050762749743896</v>
      </c>
      <c r="E210" s="8">
        <v>69.093085729337503</v>
      </c>
      <c r="F210" s="8">
        <v>21.062649110845701</v>
      </c>
      <c r="G210" s="3">
        <v>2.7964387163148201</v>
      </c>
      <c r="H210" s="4">
        <v>4.7464211848415196</v>
      </c>
      <c r="I210" s="4">
        <v>11.211899192359301</v>
      </c>
      <c r="J210" s="4">
        <v>3.5350807154082702</v>
      </c>
      <c r="K210" s="4">
        <v>0.20840395925778701</v>
      </c>
      <c r="L210" s="4">
        <v>3.9566704559693999</v>
      </c>
      <c r="M210" s="4">
        <v>5.2653696136058201</v>
      </c>
      <c r="N210" s="4">
        <v>7.9263471768069103</v>
      </c>
      <c r="O210" s="4">
        <v>6.6695403467885601</v>
      </c>
      <c r="P210" s="4">
        <v>10.2809560363774</v>
      </c>
      <c r="Q210" s="4">
        <v>4.3331399192212299</v>
      </c>
      <c r="R210" s="4">
        <v>4.4435504523487399</v>
      </c>
      <c r="S210" s="4">
        <v>4.2762999154464696</v>
      </c>
      <c r="T210" s="4">
        <v>4.0592026295501498</v>
      </c>
      <c r="U210" s="4">
        <v>9.6379560716903896</v>
      </c>
      <c r="V210" s="4">
        <v>2.9585157678395002</v>
      </c>
      <c r="W210" s="4">
        <v>10.2850933501913</v>
      </c>
      <c r="X210" s="4">
        <v>0.88383265040942405</v>
      </c>
      <c r="Y210" s="4">
        <v>3.4896457240755501</v>
      </c>
      <c r="Z210" s="4">
        <v>10.261100771891901</v>
      </c>
      <c r="AA210" s="4">
        <v>6.3290576321490102</v>
      </c>
      <c r="AB210" s="4">
        <v>1.49372801114777</v>
      </c>
      <c r="AC210" s="4">
        <v>11.7839948467167</v>
      </c>
      <c r="AD210" s="4">
        <v>6.9211746762782704</v>
      </c>
      <c r="AE210" s="4">
        <v>3.6577112280695898</v>
      </c>
      <c r="AF210" s="4">
        <v>3.71790494781883</v>
      </c>
      <c r="AG210" s="4">
        <v>14.4619958104449</v>
      </c>
      <c r="AH210" s="4">
        <v>25.877878746687699</v>
      </c>
      <c r="AI210" s="4">
        <v>11.760778783447</v>
      </c>
      <c r="AJ210" s="4">
        <v>20.602385012877299</v>
      </c>
      <c r="AK210" s="4">
        <v>26.5545642530683</v>
      </c>
      <c r="AL210" s="4">
        <v>12.6777160378051</v>
      </c>
      <c r="AM210" s="4">
        <v>19.258011731362899</v>
      </c>
      <c r="AN210" s="4">
        <v>36.096972772970403</v>
      </c>
      <c r="AO210" s="4">
        <v>27.294516867572899</v>
      </c>
      <c r="AP210" s="4">
        <v>28.005254783774099</v>
      </c>
      <c r="AQ210" s="4">
        <v>7.1818825793552401</v>
      </c>
      <c r="AR210" s="4">
        <v>23.456858947007401</v>
      </c>
      <c r="AS210" s="4">
        <v>7.8680717747172197</v>
      </c>
      <c r="AT210" s="4">
        <v>24.5724149449848</v>
      </c>
      <c r="AU210" s="4">
        <v>12.884924783022401</v>
      </c>
      <c r="AV210" s="4">
        <v>15.7910365537922</v>
      </c>
      <c r="AW210" s="4">
        <v>16.469996502588</v>
      </c>
      <c r="AX210" s="4">
        <v>15.4874155099664</v>
      </c>
      <c r="AY210" s="4">
        <v>16.168176728972401</v>
      </c>
      <c r="AZ210" s="4">
        <v>12.966952579137001</v>
      </c>
      <c r="BA210" s="4">
        <v>26.1664707797879</v>
      </c>
      <c r="BB210" s="38">
        <v>208</v>
      </c>
    </row>
    <row r="211" spans="1:54" x14ac:dyDescent="0.3">
      <c r="A211" s="31" t="s">
        <v>16</v>
      </c>
      <c r="B211" s="5" t="s">
        <v>9</v>
      </c>
      <c r="C211" s="5" t="s">
        <v>1</v>
      </c>
      <c r="D211" s="9">
        <v>20.108333333333299</v>
      </c>
      <c r="E211" s="8">
        <v>68.002506081271207</v>
      </c>
      <c r="F211" s="8">
        <v>40</v>
      </c>
      <c r="G211" s="3">
        <v>20</v>
      </c>
      <c r="H211" s="4">
        <v>20</v>
      </c>
      <c r="I211" s="4">
        <v>10</v>
      </c>
      <c r="J211" s="4">
        <v>0</v>
      </c>
      <c r="K211" s="4">
        <v>0</v>
      </c>
      <c r="L211" s="4">
        <v>20</v>
      </c>
      <c r="M211" s="4">
        <v>20</v>
      </c>
      <c r="N211" s="4">
        <v>20</v>
      </c>
      <c r="O211" s="4">
        <v>30</v>
      </c>
      <c r="P211" s="4">
        <v>20</v>
      </c>
      <c r="Q211" s="4">
        <v>0</v>
      </c>
      <c r="R211" s="4">
        <v>10</v>
      </c>
      <c r="S211" s="4">
        <v>10</v>
      </c>
      <c r="T211" s="4">
        <v>0</v>
      </c>
      <c r="U211" s="4">
        <v>20</v>
      </c>
      <c r="V211" s="4">
        <v>20</v>
      </c>
      <c r="W211" s="4">
        <v>30</v>
      </c>
      <c r="X211" s="4">
        <v>0</v>
      </c>
      <c r="Y211" s="4">
        <v>20</v>
      </c>
      <c r="Z211" s="4">
        <v>30</v>
      </c>
      <c r="AA211" s="4">
        <v>20</v>
      </c>
      <c r="AB211" s="4">
        <v>0</v>
      </c>
      <c r="AC211" s="4">
        <v>30</v>
      </c>
      <c r="AD211" s="4">
        <v>20</v>
      </c>
      <c r="AE211" s="4">
        <v>0</v>
      </c>
      <c r="AF211" s="4">
        <v>10</v>
      </c>
      <c r="AG211" s="4">
        <v>30</v>
      </c>
      <c r="AH211" s="4">
        <v>60</v>
      </c>
      <c r="AI211" s="4">
        <v>20</v>
      </c>
      <c r="AJ211" s="4">
        <v>30</v>
      </c>
      <c r="AK211" s="4">
        <v>80</v>
      </c>
      <c r="AL211" s="4">
        <v>20</v>
      </c>
      <c r="AM211" s="4">
        <v>40</v>
      </c>
      <c r="AN211" s="4">
        <v>40</v>
      </c>
      <c r="AO211" s="4">
        <v>70</v>
      </c>
      <c r="AP211" s="4">
        <v>60</v>
      </c>
      <c r="AQ211" s="4">
        <v>20</v>
      </c>
      <c r="AR211" s="4">
        <v>20</v>
      </c>
      <c r="AS211" s="4">
        <v>20</v>
      </c>
      <c r="AT211" s="4">
        <v>20</v>
      </c>
      <c r="AU211" s="4">
        <v>40</v>
      </c>
      <c r="AV211" s="4">
        <v>30</v>
      </c>
      <c r="AW211" s="4">
        <v>20</v>
      </c>
      <c r="AX211" s="4">
        <v>30</v>
      </c>
      <c r="AY211" s="4">
        <v>20</v>
      </c>
      <c r="AZ211" s="4">
        <v>10</v>
      </c>
      <c r="BA211" s="4">
        <v>40</v>
      </c>
      <c r="BB211" s="38">
        <v>12</v>
      </c>
    </row>
    <row r="212" spans="1:54" x14ac:dyDescent="0.3">
      <c r="A212" s="31" t="s">
        <v>16</v>
      </c>
      <c r="B212" s="5" t="s">
        <v>9</v>
      </c>
      <c r="C212" s="5" t="s">
        <v>2</v>
      </c>
      <c r="D212" s="9">
        <v>5.1142857142857103</v>
      </c>
      <c r="E212" s="8">
        <v>37.289561925174603</v>
      </c>
      <c r="F212" s="8">
        <v>42.857142857142897</v>
      </c>
      <c r="G212" s="3">
        <v>0</v>
      </c>
      <c r="H212" s="4">
        <v>0</v>
      </c>
      <c r="I212" s="4">
        <v>42.857142857142897</v>
      </c>
      <c r="J212" s="4">
        <v>14.285714285714301</v>
      </c>
      <c r="K212" s="4">
        <v>0</v>
      </c>
      <c r="L212" s="4">
        <v>0</v>
      </c>
      <c r="M212" s="4">
        <v>14.285714285714301</v>
      </c>
      <c r="N212" s="4">
        <v>14.285714285714301</v>
      </c>
      <c r="O212" s="4">
        <v>0</v>
      </c>
      <c r="P212" s="4">
        <v>28.571428571428601</v>
      </c>
      <c r="Q212" s="4">
        <v>14.285714285714301</v>
      </c>
      <c r="R212" s="4">
        <v>0</v>
      </c>
      <c r="S212" s="4">
        <v>14.285714285714301</v>
      </c>
      <c r="T212" s="4">
        <v>14.285714285714301</v>
      </c>
      <c r="U212" s="4">
        <v>28.571428571428601</v>
      </c>
      <c r="V212" s="4">
        <v>0</v>
      </c>
      <c r="W212" s="4">
        <v>28.571428571428601</v>
      </c>
      <c r="X212" s="4">
        <v>0</v>
      </c>
      <c r="Y212" s="4">
        <v>0</v>
      </c>
      <c r="Z212" s="4">
        <v>28.571428571428601</v>
      </c>
      <c r="AA212" s="4">
        <v>14.285714285714301</v>
      </c>
      <c r="AB212" s="4">
        <v>0</v>
      </c>
      <c r="AC212" s="4">
        <v>14.285714285714301</v>
      </c>
      <c r="AD212" s="4">
        <v>14.285714285714301</v>
      </c>
      <c r="AE212" s="4">
        <v>14.285714285714301</v>
      </c>
      <c r="AF212" s="4">
        <v>0</v>
      </c>
      <c r="AG212" s="4">
        <v>28.571428571428601</v>
      </c>
      <c r="AH212" s="4">
        <v>42.857142857142897</v>
      </c>
      <c r="AI212" s="4">
        <v>14.285714285714301</v>
      </c>
      <c r="AJ212" s="4">
        <v>42.857142857142897</v>
      </c>
      <c r="AK212" s="4">
        <v>42.857142857142897</v>
      </c>
      <c r="AL212" s="4">
        <v>14.285714285714301</v>
      </c>
      <c r="AM212" s="4">
        <v>14.285714285714301</v>
      </c>
      <c r="AN212" s="4">
        <v>71.428571428571402</v>
      </c>
      <c r="AO212" s="4">
        <v>42.857142857142897</v>
      </c>
      <c r="AP212" s="4">
        <v>42.857142857142897</v>
      </c>
      <c r="AQ212" s="4">
        <v>0</v>
      </c>
      <c r="AR212" s="4">
        <v>42.857142857142897</v>
      </c>
      <c r="AS212" s="4">
        <v>0</v>
      </c>
      <c r="AT212" s="4">
        <v>28.571428571428601</v>
      </c>
      <c r="AU212" s="4">
        <v>14.285714285714301</v>
      </c>
      <c r="AV212" s="4">
        <v>0</v>
      </c>
      <c r="AW212" s="4">
        <v>42.857142857142897</v>
      </c>
      <c r="AX212" s="4">
        <v>42.857142857142897</v>
      </c>
      <c r="AY212" s="4">
        <v>42.857142857142897</v>
      </c>
      <c r="AZ212" s="4">
        <v>14.285714285714301</v>
      </c>
      <c r="BA212" s="4">
        <v>57.142857142857103</v>
      </c>
      <c r="BB212" s="38">
        <v>7</v>
      </c>
    </row>
    <row r="213" spans="1:54" x14ac:dyDescent="0.3">
      <c r="A213" s="31" t="s">
        <v>16</v>
      </c>
      <c r="B213" s="5" t="s">
        <v>9</v>
      </c>
      <c r="C213" s="5" t="s">
        <v>3</v>
      </c>
      <c r="D213" s="9">
        <v>93.756249999999994</v>
      </c>
      <c r="E213" s="8">
        <v>51.360061899625201</v>
      </c>
      <c r="F213" s="8">
        <v>6.6666666666666696</v>
      </c>
      <c r="G213" s="3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6.6666666666666696</v>
      </c>
      <c r="O213" s="4">
        <v>0</v>
      </c>
      <c r="P213" s="4">
        <v>6.6666666666666696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6.6666666666666696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6.6666666666666696</v>
      </c>
      <c r="AH213" s="4">
        <v>26.6666666666667</v>
      </c>
      <c r="AI213" s="4">
        <v>6.6666666666666696</v>
      </c>
      <c r="AJ213" s="4">
        <v>13.3333333333333</v>
      </c>
      <c r="AK213" s="4">
        <v>6.6666666666666696</v>
      </c>
      <c r="AL213" s="4">
        <v>13.3333333333333</v>
      </c>
      <c r="AM213" s="4">
        <v>26.6666666666667</v>
      </c>
      <c r="AN213" s="4">
        <v>46.6666666666667</v>
      </c>
      <c r="AO213" s="4">
        <v>20</v>
      </c>
      <c r="AP213" s="4">
        <v>26.6666666666667</v>
      </c>
      <c r="AQ213" s="4">
        <v>13.3333333333333</v>
      </c>
      <c r="AR213" s="4">
        <v>26.6666666666667</v>
      </c>
      <c r="AS213" s="4">
        <v>6.6666666666666696</v>
      </c>
      <c r="AT213" s="4">
        <v>20</v>
      </c>
      <c r="AU213" s="4">
        <v>0</v>
      </c>
      <c r="AV213" s="4">
        <v>20</v>
      </c>
      <c r="AW213" s="4">
        <v>6.6666666666666696</v>
      </c>
      <c r="AX213" s="4">
        <v>6.6666666666666696</v>
      </c>
      <c r="AY213" s="4">
        <v>13.3333333333333</v>
      </c>
      <c r="AZ213" s="4">
        <v>6.6666666666666696</v>
      </c>
      <c r="BA213" s="4">
        <v>13.3333333333333</v>
      </c>
      <c r="BB213" s="38">
        <v>16</v>
      </c>
    </row>
    <row r="214" spans="1:54" x14ac:dyDescent="0.3">
      <c r="A214" s="31" t="s">
        <v>16</v>
      </c>
      <c r="B214" s="5" t="s">
        <v>9</v>
      </c>
      <c r="C214" s="5" t="s">
        <v>4</v>
      </c>
      <c r="D214" s="9">
        <v>78.829629629629594</v>
      </c>
      <c r="E214" s="8">
        <v>65.050062465616605</v>
      </c>
      <c r="F214" s="8">
        <v>22.2222222222222</v>
      </c>
      <c r="G214" s="3">
        <v>0</v>
      </c>
      <c r="H214" s="4">
        <v>3.7037037037037002</v>
      </c>
      <c r="I214" s="4">
        <v>11.1111111111111</v>
      </c>
      <c r="J214" s="4">
        <v>0</v>
      </c>
      <c r="K214" s="4">
        <v>0</v>
      </c>
      <c r="L214" s="4">
        <v>3.7037037037037002</v>
      </c>
      <c r="M214" s="4">
        <v>0</v>
      </c>
      <c r="N214" s="4">
        <v>3.7037037037037002</v>
      </c>
      <c r="O214" s="4">
        <v>11.1111111111111</v>
      </c>
      <c r="P214" s="4">
        <v>7.4074074074074101</v>
      </c>
      <c r="Q214" s="4">
        <v>7.4074074074074101</v>
      </c>
      <c r="R214" s="4">
        <v>11.1111111111111</v>
      </c>
      <c r="S214" s="4">
        <v>0</v>
      </c>
      <c r="T214" s="4">
        <v>3.7037037037037002</v>
      </c>
      <c r="U214" s="4">
        <v>7.4074074074074101</v>
      </c>
      <c r="V214" s="4">
        <v>3.7037037037037002</v>
      </c>
      <c r="W214" s="4">
        <v>3.7037037037037002</v>
      </c>
      <c r="X214" s="4">
        <v>3.7037037037037002</v>
      </c>
      <c r="Y214" s="4">
        <v>0</v>
      </c>
      <c r="Z214" s="4">
        <v>3.7037037037037002</v>
      </c>
      <c r="AA214" s="4">
        <v>3.7037037037037002</v>
      </c>
      <c r="AB214" s="4">
        <v>3.7037037037037002</v>
      </c>
      <c r="AC214" s="4">
        <v>14.814814814814801</v>
      </c>
      <c r="AD214" s="4">
        <v>7.4074074074074101</v>
      </c>
      <c r="AE214" s="4">
        <v>3.7037037037037002</v>
      </c>
      <c r="AF214" s="4">
        <v>3.7037037037037002</v>
      </c>
      <c r="AG214" s="4">
        <v>7.4074074074074101</v>
      </c>
      <c r="AH214" s="4">
        <v>22.2222222222222</v>
      </c>
      <c r="AI214" s="4">
        <v>7.4074074074074101</v>
      </c>
      <c r="AJ214" s="4">
        <v>22.2222222222222</v>
      </c>
      <c r="AK214" s="4">
        <v>22.2222222222222</v>
      </c>
      <c r="AL214" s="4">
        <v>11.1111111111111</v>
      </c>
      <c r="AM214" s="4">
        <v>22.2222222222222</v>
      </c>
      <c r="AN214" s="4">
        <v>25.925925925925899</v>
      </c>
      <c r="AO214" s="4">
        <v>22.2222222222222</v>
      </c>
      <c r="AP214" s="4">
        <v>29.629629629629601</v>
      </c>
      <c r="AQ214" s="4">
        <v>3.7037037037037002</v>
      </c>
      <c r="AR214" s="4">
        <v>25.925925925925899</v>
      </c>
      <c r="AS214" s="4">
        <v>7.4074074074074101</v>
      </c>
      <c r="AT214" s="4">
        <v>25.925925925925899</v>
      </c>
      <c r="AU214" s="4">
        <v>14.814814814814801</v>
      </c>
      <c r="AV214" s="4">
        <v>22.2222222222222</v>
      </c>
      <c r="AW214" s="4">
        <v>14.814814814814801</v>
      </c>
      <c r="AX214" s="4">
        <v>7.4074074074074101</v>
      </c>
      <c r="AY214" s="4">
        <v>3.7037037037037002</v>
      </c>
      <c r="AZ214" s="4">
        <v>18.518518518518501</v>
      </c>
      <c r="BA214" s="4">
        <v>22.2222222222222</v>
      </c>
      <c r="BB214" s="38">
        <v>27</v>
      </c>
    </row>
    <row r="215" spans="1:54" x14ac:dyDescent="0.3">
      <c r="A215" s="31" t="s">
        <v>16</v>
      </c>
      <c r="B215" s="5" t="s">
        <v>9</v>
      </c>
      <c r="C215" s="5" t="s">
        <v>5</v>
      </c>
      <c r="D215" s="9">
        <v>91.689655172413794</v>
      </c>
      <c r="E215" s="8">
        <v>65.778372411241605</v>
      </c>
      <c r="F215" s="8">
        <v>15.789473684210501</v>
      </c>
      <c r="G215" s="3">
        <v>3.5087719298245599</v>
      </c>
      <c r="H215" s="4">
        <v>5.2631578947368398</v>
      </c>
      <c r="I215" s="4">
        <v>1.7543859649122799</v>
      </c>
      <c r="J215" s="4">
        <v>1.7543859649122799</v>
      </c>
      <c r="K215" s="4">
        <v>0</v>
      </c>
      <c r="L215" s="4">
        <v>3.5087719298245599</v>
      </c>
      <c r="M215" s="4">
        <v>3.5087719298245599</v>
      </c>
      <c r="N215" s="4">
        <v>7.0175438596491198</v>
      </c>
      <c r="O215" s="4">
        <v>5.2631578947368398</v>
      </c>
      <c r="P215" s="4">
        <v>5.2631578947368398</v>
      </c>
      <c r="Q215" s="4">
        <v>1.7543859649122799</v>
      </c>
      <c r="R215" s="4">
        <v>7.0175438596491198</v>
      </c>
      <c r="S215" s="4">
        <v>3.5087719298245599</v>
      </c>
      <c r="T215" s="4">
        <v>5.2631578947368398</v>
      </c>
      <c r="U215" s="4">
        <v>3.5087719298245599</v>
      </c>
      <c r="V215" s="4">
        <v>1.7543859649122799</v>
      </c>
      <c r="W215" s="4">
        <v>7.0175438596491198</v>
      </c>
      <c r="X215" s="4">
        <v>0</v>
      </c>
      <c r="Y215" s="4">
        <v>3.5087719298245599</v>
      </c>
      <c r="Z215" s="4">
        <v>1.7543859649122799</v>
      </c>
      <c r="AA215" s="4">
        <v>1.7543859649122799</v>
      </c>
      <c r="AB215" s="4">
        <v>3.5087719298245599</v>
      </c>
      <c r="AC215" s="4">
        <v>15.789473684210501</v>
      </c>
      <c r="AD215" s="4">
        <v>5.2631578947368398</v>
      </c>
      <c r="AE215" s="4">
        <v>1.7543859649122799</v>
      </c>
      <c r="AF215" s="4">
        <v>7.0175438596491198</v>
      </c>
      <c r="AG215" s="4">
        <v>14.0350877192982</v>
      </c>
      <c r="AH215" s="4">
        <v>17.543859649122801</v>
      </c>
      <c r="AI215" s="4">
        <v>14.0350877192982</v>
      </c>
      <c r="AJ215" s="4">
        <v>10.526315789473699</v>
      </c>
      <c r="AK215" s="4">
        <v>21.052631578947398</v>
      </c>
      <c r="AL215" s="4">
        <v>12.280701754386</v>
      </c>
      <c r="AM215" s="4">
        <v>14.0350877192982</v>
      </c>
      <c r="AN215" s="4">
        <v>19.2982456140351</v>
      </c>
      <c r="AO215" s="4">
        <v>17.543859649122801</v>
      </c>
      <c r="AP215" s="4">
        <v>14.0350877192982</v>
      </c>
      <c r="AQ215" s="4">
        <v>7.0175438596491198</v>
      </c>
      <c r="AR215" s="4">
        <v>10.526315789473699</v>
      </c>
      <c r="AS215" s="4">
        <v>7.0175438596491198</v>
      </c>
      <c r="AT215" s="4">
        <v>26.315789473684202</v>
      </c>
      <c r="AU215" s="4">
        <v>14.0350877192982</v>
      </c>
      <c r="AV215" s="4">
        <v>17.543859649122801</v>
      </c>
      <c r="AW215" s="4">
        <v>10.526315789473699</v>
      </c>
      <c r="AX215" s="4">
        <v>10.526315789473699</v>
      </c>
      <c r="AY215" s="4">
        <v>10.526315789473699</v>
      </c>
      <c r="AZ215" s="4">
        <v>15.789473684210501</v>
      </c>
      <c r="BA215" s="4">
        <v>21.052631578947398</v>
      </c>
      <c r="BB215" s="38">
        <v>58</v>
      </c>
    </row>
    <row r="216" spans="1:54" x14ac:dyDescent="0.3">
      <c r="A216" s="31" t="s">
        <v>16</v>
      </c>
      <c r="B216" s="5" t="s">
        <v>9</v>
      </c>
      <c r="C216" s="5" t="s">
        <v>6</v>
      </c>
      <c r="D216" s="9">
        <v>106.488679245283</v>
      </c>
      <c r="E216" s="8">
        <v>65.572741934133902</v>
      </c>
      <c r="F216" s="8">
        <v>11.320754716981099</v>
      </c>
      <c r="G216" s="3">
        <v>1.88679245283019</v>
      </c>
      <c r="H216" s="4">
        <v>5.6603773584905701</v>
      </c>
      <c r="I216" s="4">
        <v>1.88679245283019</v>
      </c>
      <c r="J216" s="4">
        <v>1.88679245283019</v>
      </c>
      <c r="K216" s="4">
        <v>1.88679245283019</v>
      </c>
      <c r="L216" s="4">
        <v>3.7735849056603801</v>
      </c>
      <c r="M216" s="4">
        <v>1.88679245283019</v>
      </c>
      <c r="N216" s="4">
        <v>1.88679245283019</v>
      </c>
      <c r="O216" s="4">
        <v>1.88679245283019</v>
      </c>
      <c r="P216" s="4">
        <v>0</v>
      </c>
      <c r="Q216" s="4">
        <v>1.88679245283019</v>
      </c>
      <c r="R216" s="4">
        <v>1.88679245283019</v>
      </c>
      <c r="S216" s="4">
        <v>1.88679245283019</v>
      </c>
      <c r="T216" s="4">
        <v>0</v>
      </c>
      <c r="U216" s="4">
        <v>1.88679245283019</v>
      </c>
      <c r="V216" s="4">
        <v>0</v>
      </c>
      <c r="W216" s="4">
        <v>1.88679245283019</v>
      </c>
      <c r="X216" s="4">
        <v>1.88679245283019</v>
      </c>
      <c r="Y216" s="4">
        <v>5.6603773584905701</v>
      </c>
      <c r="Z216" s="4">
        <v>0</v>
      </c>
      <c r="AA216" s="4">
        <v>5.6603773584905701</v>
      </c>
      <c r="AB216" s="4">
        <v>1.88679245283019</v>
      </c>
      <c r="AC216" s="4">
        <v>5.6603773584905701</v>
      </c>
      <c r="AD216" s="4">
        <v>1.88679245283019</v>
      </c>
      <c r="AE216" s="4">
        <v>1.88679245283019</v>
      </c>
      <c r="AF216" s="4">
        <v>7.5471698113207504</v>
      </c>
      <c r="AG216" s="4">
        <v>15.094339622641501</v>
      </c>
      <c r="AH216" s="4">
        <v>1.88679245283019</v>
      </c>
      <c r="AI216" s="4">
        <v>9.4339622641509404</v>
      </c>
      <c r="AJ216" s="4">
        <v>9.4339622641509404</v>
      </c>
      <c r="AK216" s="4">
        <v>9.4339622641509404</v>
      </c>
      <c r="AL216" s="4">
        <v>9.4339622641509404</v>
      </c>
      <c r="AM216" s="4">
        <v>15.094339622641501</v>
      </c>
      <c r="AN216" s="4">
        <v>18.867924528301899</v>
      </c>
      <c r="AO216" s="4">
        <v>13.207547169811299</v>
      </c>
      <c r="AP216" s="4">
        <v>9.4339622641509404</v>
      </c>
      <c r="AQ216" s="4">
        <v>7.5471698113207504</v>
      </c>
      <c r="AR216" s="4">
        <v>13.207547169811299</v>
      </c>
      <c r="AS216" s="4">
        <v>15.094339622641501</v>
      </c>
      <c r="AT216" s="4">
        <v>20.754716981132098</v>
      </c>
      <c r="AU216" s="4">
        <v>9.4339622641509404</v>
      </c>
      <c r="AV216" s="4">
        <v>9.4339622641509404</v>
      </c>
      <c r="AW216" s="4">
        <v>5.6603773584905701</v>
      </c>
      <c r="AX216" s="4">
        <v>7.5471698113207504</v>
      </c>
      <c r="AY216" s="4">
        <v>11.320754716981099</v>
      </c>
      <c r="AZ216" s="4">
        <v>13.207547169811299</v>
      </c>
      <c r="BA216" s="4">
        <v>9.4339622641509404</v>
      </c>
      <c r="BB216" s="38">
        <v>53</v>
      </c>
    </row>
    <row r="217" spans="1:54" x14ac:dyDescent="0.3">
      <c r="A217" s="31" t="s">
        <v>16</v>
      </c>
      <c r="B217" s="5" t="s">
        <v>9</v>
      </c>
      <c r="C217" s="5" t="s">
        <v>7</v>
      </c>
      <c r="D217" s="9">
        <v>99.682857142857102</v>
      </c>
      <c r="E217" s="8">
        <v>61.408149898442502</v>
      </c>
      <c r="F217" s="8">
        <v>5.71428571428571</v>
      </c>
      <c r="G217" s="3">
        <v>0</v>
      </c>
      <c r="H217" s="4">
        <v>5.71428571428571</v>
      </c>
      <c r="I217" s="4">
        <v>2.8571428571428599</v>
      </c>
      <c r="J217" s="4">
        <v>5.71428571428571</v>
      </c>
      <c r="K217" s="4">
        <v>0</v>
      </c>
      <c r="L217" s="4">
        <v>2.8571428571428599</v>
      </c>
      <c r="M217" s="4">
        <v>0</v>
      </c>
      <c r="N217" s="4">
        <v>2.8571428571428599</v>
      </c>
      <c r="O217" s="4">
        <v>5.71428571428571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5.71428571428571</v>
      </c>
      <c r="V217" s="4">
        <v>0</v>
      </c>
      <c r="W217" s="4">
        <v>2.8571428571428599</v>
      </c>
      <c r="X217" s="4">
        <v>0</v>
      </c>
      <c r="Y217" s="4">
        <v>2.8571428571428599</v>
      </c>
      <c r="Z217" s="4">
        <v>2.8571428571428599</v>
      </c>
      <c r="AA217" s="4">
        <v>2.8571428571428599</v>
      </c>
      <c r="AB217" s="4">
        <v>0</v>
      </c>
      <c r="AC217" s="4">
        <v>2.8571428571428599</v>
      </c>
      <c r="AD217" s="4">
        <v>0</v>
      </c>
      <c r="AE217" s="4">
        <v>0</v>
      </c>
      <c r="AF217" s="4">
        <v>0</v>
      </c>
      <c r="AG217" s="4">
        <v>0</v>
      </c>
      <c r="AH217" s="4">
        <v>8.5714285714285694</v>
      </c>
      <c r="AI217" s="4">
        <v>14.285714285714301</v>
      </c>
      <c r="AJ217" s="4">
        <v>11.4285714285714</v>
      </c>
      <c r="AK217" s="4">
        <v>14.285714285714301</v>
      </c>
      <c r="AL217" s="4">
        <v>8.5714285714285694</v>
      </c>
      <c r="AM217" s="4">
        <v>2.8571428571428599</v>
      </c>
      <c r="AN217" s="4">
        <v>20</v>
      </c>
      <c r="AO217" s="4">
        <v>11.4285714285714</v>
      </c>
      <c r="AP217" s="4">
        <v>14.285714285714301</v>
      </c>
      <c r="AQ217" s="4">
        <v>2.8571428571428599</v>
      </c>
      <c r="AR217" s="4">
        <v>17.1428571428571</v>
      </c>
      <c r="AS217" s="4">
        <v>5.71428571428571</v>
      </c>
      <c r="AT217" s="4">
        <v>28.571428571428601</v>
      </c>
      <c r="AU217" s="4">
        <v>2.8571428571428599</v>
      </c>
      <c r="AV217" s="4">
        <v>14.285714285714301</v>
      </c>
      <c r="AW217" s="4">
        <v>8.5714285714285694</v>
      </c>
      <c r="AX217" s="4">
        <v>0</v>
      </c>
      <c r="AY217" s="4">
        <v>8.5714285714285694</v>
      </c>
      <c r="AZ217" s="4">
        <v>8.5714285714285694</v>
      </c>
      <c r="BA217" s="4">
        <v>14.285714285714301</v>
      </c>
      <c r="BB217" s="38">
        <v>35</v>
      </c>
    </row>
    <row r="218" spans="1:54" x14ac:dyDescent="0.3">
      <c r="A218" s="31" t="s">
        <v>17</v>
      </c>
      <c r="B218" s="5" t="s">
        <v>168</v>
      </c>
      <c r="C218" s="5" t="s">
        <v>168</v>
      </c>
      <c r="D218" s="9">
        <v>54.460000982394199</v>
      </c>
      <c r="E218" s="8">
        <v>69.9588812495535</v>
      </c>
      <c r="F218" s="8">
        <v>26.903685464868499</v>
      </c>
      <c r="G218" s="3">
        <v>7.0890695268542103</v>
      </c>
      <c r="H218" s="4">
        <v>5.7867150983087603</v>
      </c>
      <c r="I218" s="4">
        <v>7.6239755906519804</v>
      </c>
      <c r="J218" s="4">
        <v>5.4292899246154596</v>
      </c>
      <c r="K218" s="4">
        <v>4.0046052968518504</v>
      </c>
      <c r="L218" s="4">
        <v>6.6621784910075901</v>
      </c>
      <c r="M218" s="4">
        <v>10.118629473473799</v>
      </c>
      <c r="N218" s="4">
        <v>12.239915643935401</v>
      </c>
      <c r="O218" s="4">
        <v>18.253051277769799</v>
      </c>
      <c r="P218" s="4">
        <v>15.595379044606601</v>
      </c>
      <c r="Q218" s="4">
        <v>3.5580523031418099</v>
      </c>
      <c r="R218" s="4">
        <v>9.2528646708324391</v>
      </c>
      <c r="S218" s="4">
        <v>9.2742844663377593</v>
      </c>
      <c r="T218" s="4">
        <v>9.4272133841012504</v>
      </c>
      <c r="U218" s="4">
        <v>16.994854459176398</v>
      </c>
      <c r="V218" s="4">
        <v>12.964450283087899</v>
      </c>
      <c r="W218" s="4">
        <v>4.6831879995136596</v>
      </c>
      <c r="X218" s="4">
        <v>6.50358528656899</v>
      </c>
      <c r="Y218" s="4">
        <v>12.2726757936379</v>
      </c>
      <c r="Z218" s="4">
        <v>15.5859688937035</v>
      </c>
      <c r="AA218" s="4">
        <v>12.790014271804001</v>
      </c>
      <c r="AB218" s="4">
        <v>3.2666585841780802</v>
      </c>
      <c r="AC218" s="4">
        <v>28.9270929684447</v>
      </c>
      <c r="AD218" s="4">
        <v>4.3072078201434003</v>
      </c>
      <c r="AE218" s="4">
        <v>6.11463181211675</v>
      </c>
      <c r="AF218" s="4">
        <v>15.5981242723616</v>
      </c>
      <c r="AG218" s="4">
        <v>18.066388909737402</v>
      </c>
      <c r="AH218" s="4">
        <v>8.8929037704861909</v>
      </c>
      <c r="AI218" s="4">
        <v>14.2088270216815</v>
      </c>
      <c r="AJ218" s="4">
        <v>18.0635659412523</v>
      </c>
      <c r="AK218" s="4">
        <v>28.154157753358</v>
      </c>
      <c r="AL218" s="4">
        <v>17.611041019816799</v>
      </c>
      <c r="AM218" s="4">
        <v>22.656254666180001</v>
      </c>
      <c r="AN218" s="4">
        <v>38.157234102104603</v>
      </c>
      <c r="AO218" s="4">
        <v>26.6891235687518</v>
      </c>
      <c r="AP218" s="4">
        <v>27.48289836427</v>
      </c>
      <c r="AQ218" s="4">
        <v>5.5353374196275498</v>
      </c>
      <c r="AR218" s="4">
        <v>38.282474830164901</v>
      </c>
      <c r="AS218" s="4">
        <v>9.0781229697156096</v>
      </c>
      <c r="AT218" s="4">
        <v>26.781885317200299</v>
      </c>
      <c r="AU218" s="4">
        <v>11.1315356599155</v>
      </c>
      <c r="AV218" s="4">
        <v>36.536098353008903</v>
      </c>
      <c r="AW218" s="4">
        <v>32.031077325250003</v>
      </c>
      <c r="AX218" s="4">
        <v>18.279965809551001</v>
      </c>
      <c r="AY218" s="4">
        <v>10.841360104791001</v>
      </c>
      <c r="AZ218" s="4">
        <v>28.1393508681725</v>
      </c>
      <c r="BA218" s="4">
        <v>33.671072614982201</v>
      </c>
      <c r="BB218" s="38">
        <v>987</v>
      </c>
    </row>
    <row r="219" spans="1:54" x14ac:dyDescent="0.3">
      <c r="A219" s="31" t="s">
        <v>17</v>
      </c>
      <c r="B219" s="5" t="s">
        <v>168</v>
      </c>
      <c r="C219" s="5" t="s">
        <v>1</v>
      </c>
      <c r="D219" s="9">
        <v>-6.0754541850133297</v>
      </c>
      <c r="E219" s="8">
        <v>73.422018904586594</v>
      </c>
      <c r="F219" s="8">
        <v>74.535078573333294</v>
      </c>
      <c r="G219" s="3">
        <v>0</v>
      </c>
      <c r="H219" s="4">
        <v>15.7368238133333</v>
      </c>
      <c r="I219" s="4">
        <v>15.7368238133333</v>
      </c>
      <c r="J219" s="4">
        <v>8.7982547600000007</v>
      </c>
      <c r="K219" s="4">
        <v>8.7982547600000007</v>
      </c>
      <c r="L219" s="4">
        <v>8.7982547600000007</v>
      </c>
      <c r="M219" s="4">
        <v>17.596509520000001</v>
      </c>
      <c r="N219" s="4">
        <v>8.7982547600000007</v>
      </c>
      <c r="O219" s="4">
        <v>25.464921426666699</v>
      </c>
      <c r="P219" s="4">
        <v>16.6666666666667</v>
      </c>
      <c r="Q219" s="4">
        <v>15.7368238133333</v>
      </c>
      <c r="R219" s="4">
        <v>16.6666666666667</v>
      </c>
      <c r="S219" s="4">
        <v>17.596509520000001</v>
      </c>
      <c r="T219" s="4">
        <v>15.7368238133333</v>
      </c>
      <c r="U219" s="4">
        <v>25.464921426666699</v>
      </c>
      <c r="V219" s="4">
        <v>16.6666666666667</v>
      </c>
      <c r="W219" s="4">
        <v>16.6666666666667</v>
      </c>
      <c r="X219" s="4">
        <v>0</v>
      </c>
      <c r="Y219" s="4">
        <v>25.464921426666699</v>
      </c>
      <c r="Z219" s="4">
        <v>25.464921426666699</v>
      </c>
      <c r="AA219" s="4">
        <v>32.403490480000002</v>
      </c>
      <c r="AB219" s="4">
        <v>16.6666666666667</v>
      </c>
      <c r="AC219" s="4">
        <v>50.929842853333298</v>
      </c>
      <c r="AD219" s="4">
        <v>16.6666666666667</v>
      </c>
      <c r="AE219" s="4">
        <v>7.8684119066666698</v>
      </c>
      <c r="AF219" s="4">
        <v>16.6666666666667</v>
      </c>
      <c r="AG219" s="4">
        <v>8.7982547600000007</v>
      </c>
      <c r="AH219" s="4">
        <v>17.596509520000001</v>
      </c>
      <c r="AI219" s="4">
        <v>16.6666666666667</v>
      </c>
      <c r="AJ219" s="4">
        <v>24.535078573333301</v>
      </c>
      <c r="AK219" s="4">
        <v>49.070157146666702</v>
      </c>
      <c r="AL219" s="4">
        <v>42.131588093333299</v>
      </c>
      <c r="AM219" s="4">
        <v>57.868411906666701</v>
      </c>
      <c r="AN219" s="4">
        <v>73.605235719999996</v>
      </c>
      <c r="AO219" s="4">
        <v>56.938569053333303</v>
      </c>
      <c r="AP219" s="4">
        <v>49.070157146666702</v>
      </c>
      <c r="AQ219" s="4">
        <v>16.6666666666667</v>
      </c>
      <c r="AR219" s="4">
        <v>73.605235719999996</v>
      </c>
      <c r="AS219" s="4">
        <v>16.6666666666667</v>
      </c>
      <c r="AT219" s="4">
        <v>41.201745240000001</v>
      </c>
      <c r="AU219" s="4">
        <v>33.3333333333333</v>
      </c>
      <c r="AV219" s="4">
        <v>41.201745240000001</v>
      </c>
      <c r="AW219" s="4">
        <v>73.605235719999996</v>
      </c>
      <c r="AX219" s="4">
        <v>74.535078573333294</v>
      </c>
      <c r="AY219" s="4">
        <v>15.7368238133333</v>
      </c>
      <c r="AZ219" s="4">
        <v>49.070157146666702</v>
      </c>
      <c r="BA219" s="4">
        <v>65.736823813333302</v>
      </c>
      <c r="BB219" s="38">
        <v>12</v>
      </c>
    </row>
    <row r="220" spans="1:54" x14ac:dyDescent="0.3">
      <c r="A220" s="31" t="s">
        <v>17</v>
      </c>
      <c r="B220" s="5" t="s">
        <v>168</v>
      </c>
      <c r="C220" s="5" t="s">
        <v>2</v>
      </c>
      <c r="D220" s="9">
        <v>22.646548389073502</v>
      </c>
      <c r="E220" s="8">
        <v>66.7165191220747</v>
      </c>
      <c r="F220" s="8">
        <v>34.165973088500003</v>
      </c>
      <c r="G220" s="3">
        <v>19.178457495499998</v>
      </c>
      <c r="H220" s="4">
        <v>4.9958385310000004</v>
      </c>
      <c r="I220" s="4">
        <v>4.9958385310000004</v>
      </c>
      <c r="J220" s="4">
        <v>7.4937577964999997</v>
      </c>
      <c r="K220" s="4">
        <v>2.4979192655000002</v>
      </c>
      <c r="L220" s="4">
        <v>9.9916770620000008</v>
      </c>
      <c r="M220" s="4">
        <v>21.676376761</v>
      </c>
      <c r="N220" s="4">
        <v>29.170134557499999</v>
      </c>
      <c r="O220" s="4">
        <v>43.352753522</v>
      </c>
      <c r="P220" s="4">
        <v>38.356914990999996</v>
      </c>
      <c r="Q220" s="4">
        <v>0</v>
      </c>
      <c r="R220" s="4">
        <v>19.178457495499998</v>
      </c>
      <c r="S220" s="4">
        <v>19.178457495499998</v>
      </c>
      <c r="T220" s="4">
        <v>16.68053823</v>
      </c>
      <c r="U220" s="4">
        <v>40.854834256499998</v>
      </c>
      <c r="V220" s="4">
        <v>33.36107646</v>
      </c>
      <c r="W220" s="4">
        <v>2.4979192655000002</v>
      </c>
      <c r="X220" s="4">
        <v>21.676376761</v>
      </c>
      <c r="Y220" s="4">
        <v>21.676376761</v>
      </c>
      <c r="Z220" s="4">
        <v>38.356914990999996</v>
      </c>
      <c r="AA220" s="4">
        <v>21.676376761</v>
      </c>
      <c r="AB220" s="4">
        <v>0</v>
      </c>
      <c r="AC220" s="4">
        <v>55.037453221</v>
      </c>
      <c r="AD220" s="4">
        <v>2.4979192655000002</v>
      </c>
      <c r="AE220" s="4">
        <v>16.68053823</v>
      </c>
      <c r="AF220" s="4">
        <v>29.170134557499999</v>
      </c>
      <c r="AG220" s="4">
        <v>26.672215292000001</v>
      </c>
      <c r="AH220" s="4">
        <v>7.4937577964999997</v>
      </c>
      <c r="AI220" s="4">
        <v>26.672215292000001</v>
      </c>
      <c r="AJ220" s="4">
        <v>24.174296026499999</v>
      </c>
      <c r="AK220" s="4">
        <v>29.170134557499999</v>
      </c>
      <c r="AL220" s="4">
        <v>24.174296026499999</v>
      </c>
      <c r="AM220" s="4">
        <v>12.489596327499999</v>
      </c>
      <c r="AN220" s="4">
        <v>39.1618116195</v>
      </c>
      <c r="AO220" s="4">
        <v>31.668053823000001</v>
      </c>
      <c r="AP220" s="4">
        <v>26.672215292000001</v>
      </c>
      <c r="AQ220" s="4">
        <v>2.4979192655000002</v>
      </c>
      <c r="AR220" s="4">
        <v>48.348592052999997</v>
      </c>
      <c r="AS220" s="4">
        <v>7.4937577964999997</v>
      </c>
      <c r="AT220" s="4">
        <v>34.165973088500003</v>
      </c>
      <c r="AU220" s="4">
        <v>9.9916770620000008</v>
      </c>
      <c r="AV220" s="4">
        <v>50.846511318499999</v>
      </c>
      <c r="AW220" s="4">
        <v>44.157650150499997</v>
      </c>
      <c r="AX220" s="4">
        <v>21.676376761</v>
      </c>
      <c r="AY220" s="4">
        <v>4.9958385310000004</v>
      </c>
      <c r="AZ220" s="4">
        <v>29.170134557499999</v>
      </c>
      <c r="BA220" s="4">
        <v>41.659730885000002</v>
      </c>
      <c r="BB220" s="38">
        <v>24</v>
      </c>
    </row>
    <row r="221" spans="1:54" x14ac:dyDescent="0.3">
      <c r="A221" s="31" t="s">
        <v>17</v>
      </c>
      <c r="B221" s="5" t="s">
        <v>168</v>
      </c>
      <c r="C221" s="5" t="s">
        <v>3</v>
      </c>
      <c r="D221" s="9">
        <v>74.002972006829495</v>
      </c>
      <c r="E221" s="8">
        <v>57.110949032909403</v>
      </c>
      <c r="F221" s="8">
        <v>14.8824223180769</v>
      </c>
      <c r="G221" s="3">
        <v>3.0506308866666698</v>
      </c>
      <c r="H221" s="4">
        <v>2.2879731649999999</v>
      </c>
      <c r="I221" s="4">
        <v>8.0114383260256403</v>
      </c>
      <c r="J221" s="4">
        <v>7.6336417137179504</v>
      </c>
      <c r="K221" s="4">
        <v>4.5759463299999998</v>
      </c>
      <c r="L221" s="4">
        <v>6.1083262703846204</v>
      </c>
      <c r="M221" s="4">
        <v>3.8132886083333299</v>
      </c>
      <c r="N221" s="4">
        <v>6.4861228826923103</v>
      </c>
      <c r="O221" s="4">
        <v>6.1012617733333299</v>
      </c>
      <c r="P221" s="4">
        <v>6.8639194950000002</v>
      </c>
      <c r="Q221" s="4">
        <v>2.2879731649999999</v>
      </c>
      <c r="R221" s="4">
        <v>4.9608074393589696</v>
      </c>
      <c r="S221" s="4">
        <v>3.43549199602564</v>
      </c>
      <c r="T221" s="4">
        <v>6.4861228826923103</v>
      </c>
      <c r="U221" s="4">
        <v>8.0114383260256403</v>
      </c>
      <c r="V221" s="4">
        <v>4.5759463299999998</v>
      </c>
      <c r="W221" s="4">
        <v>2.2879731649999999</v>
      </c>
      <c r="X221" s="4">
        <v>0.76265772166666701</v>
      </c>
      <c r="Y221" s="4">
        <v>4.5759463299999998</v>
      </c>
      <c r="Z221" s="4">
        <v>6.4861228826923103</v>
      </c>
      <c r="AA221" s="4">
        <v>4.9608074393589696</v>
      </c>
      <c r="AB221" s="4">
        <v>1.91017655269231</v>
      </c>
      <c r="AC221" s="4">
        <v>10.306475988076899</v>
      </c>
      <c r="AD221" s="4">
        <v>2.2879731649999999</v>
      </c>
      <c r="AE221" s="4">
        <v>0.76265772166666701</v>
      </c>
      <c r="AF221" s="4">
        <v>12.972245765384599</v>
      </c>
      <c r="AG221" s="4">
        <v>20.228090866794901</v>
      </c>
      <c r="AH221" s="4">
        <v>6.8709839920512801</v>
      </c>
      <c r="AI221" s="4">
        <v>10.306475988076899</v>
      </c>
      <c r="AJ221" s="4">
        <v>17.555256592435899</v>
      </c>
      <c r="AK221" s="4">
        <v>30.1567702425641</v>
      </c>
      <c r="AL221" s="4">
        <v>12.5944491530769</v>
      </c>
      <c r="AM221" s="4">
        <v>24.041379475128199</v>
      </c>
      <c r="AN221" s="4">
        <v>31.290160079487201</v>
      </c>
      <c r="AO221" s="4">
        <v>24.041379475128199</v>
      </c>
      <c r="AP221" s="4">
        <v>29.002186914487201</v>
      </c>
      <c r="AQ221" s="4">
        <v>5.3456685487179501</v>
      </c>
      <c r="AR221" s="4">
        <v>34.732716572564101</v>
      </c>
      <c r="AS221" s="4">
        <v>6.8639194950000002</v>
      </c>
      <c r="AT221" s="4">
        <v>19.8432297574359</v>
      </c>
      <c r="AU221" s="4">
        <v>6.4861228826923103</v>
      </c>
      <c r="AV221" s="4">
        <v>32.437678910512801</v>
      </c>
      <c r="AW221" s="4">
        <v>22.893860644102599</v>
      </c>
      <c r="AX221" s="4">
        <v>8.3962994353846199</v>
      </c>
      <c r="AY221" s="4">
        <v>11.0620692126923</v>
      </c>
      <c r="AZ221" s="4">
        <v>25.944491530769199</v>
      </c>
      <c r="BA221" s="4">
        <v>25.188898306153799</v>
      </c>
      <c r="BB221" s="38">
        <v>92</v>
      </c>
    </row>
    <row r="222" spans="1:54" x14ac:dyDescent="0.3">
      <c r="A222" s="31" t="s">
        <v>17</v>
      </c>
      <c r="B222" s="5" t="s">
        <v>168</v>
      </c>
      <c r="C222" s="5" t="s">
        <v>4</v>
      </c>
      <c r="D222" s="9">
        <v>75.519158388256599</v>
      </c>
      <c r="E222" s="8">
        <v>62.794125428636001</v>
      </c>
      <c r="F222" s="8">
        <v>17.476302066913298</v>
      </c>
      <c r="G222" s="3">
        <v>4.6135942577604698</v>
      </c>
      <c r="H222" s="4">
        <v>6.1134695213242498</v>
      </c>
      <c r="I222" s="4">
        <v>8.2979571801363203</v>
      </c>
      <c r="J222" s="4">
        <v>2.4453878085296998</v>
      </c>
      <c r="K222" s="4">
        <v>3.0811565750340799</v>
      </c>
      <c r="L222" s="4">
        <v>5.5265443835637802</v>
      </c>
      <c r="M222" s="4">
        <v>6.4232132997857798</v>
      </c>
      <c r="N222" s="4">
        <v>7.6947508327945497</v>
      </c>
      <c r="O222" s="4">
        <v>8.8848823178967908</v>
      </c>
      <c r="P222" s="4">
        <v>8.2653947609737095</v>
      </c>
      <c r="Q222" s="4">
        <v>3.04859415587147</v>
      </c>
      <c r="R222" s="4">
        <v>4.6135942577604698</v>
      </c>
      <c r="S222" s="4">
        <v>4.2875692697176202</v>
      </c>
      <c r="T222" s="4">
        <v>6.7492382878286303</v>
      </c>
      <c r="U222" s="4">
        <v>5.8525693716066201</v>
      </c>
      <c r="V222" s="4">
        <v>4.9396192458033097</v>
      </c>
      <c r="W222" s="4">
        <v>4.6135942577604698</v>
      </c>
      <c r="X222" s="4">
        <v>2.1519252396494601</v>
      </c>
      <c r="Y222" s="4">
        <v>9.2109073059396298</v>
      </c>
      <c r="Z222" s="4">
        <v>4.6298754673417699</v>
      </c>
      <c r="AA222" s="4">
        <v>6.7492382878286303</v>
      </c>
      <c r="AB222" s="4">
        <v>2.1519252396494601</v>
      </c>
      <c r="AC222" s="4">
        <v>17.769764635793599</v>
      </c>
      <c r="AD222" s="4">
        <v>2.1356440300681601</v>
      </c>
      <c r="AE222" s="4">
        <v>2.4453878085296998</v>
      </c>
      <c r="AF222" s="4">
        <v>11.982320102512199</v>
      </c>
      <c r="AG222" s="4">
        <v>16.921939348315501</v>
      </c>
      <c r="AH222" s="4">
        <v>10.971682719221</v>
      </c>
      <c r="AI222" s="4">
        <v>6.4394945093670897</v>
      </c>
      <c r="AJ222" s="4">
        <v>14.378864282298</v>
      </c>
      <c r="AK222" s="4">
        <v>25.089646851801401</v>
      </c>
      <c r="AL222" s="4">
        <v>11.004245138383601</v>
      </c>
      <c r="AM222" s="4">
        <v>18.128352042999001</v>
      </c>
      <c r="AN222" s="4">
        <v>34.871198085920199</v>
      </c>
      <c r="AO222" s="4">
        <v>19.9705335041869</v>
      </c>
      <c r="AP222" s="4">
        <v>22.9865652408958</v>
      </c>
      <c r="AQ222" s="4">
        <v>4.56475062901655</v>
      </c>
      <c r="AR222" s="4">
        <v>29.654397480817899</v>
      </c>
      <c r="AS222" s="4">
        <v>11.0205263479649</v>
      </c>
      <c r="AT222" s="4">
        <v>20.2477148634859</v>
      </c>
      <c r="AU222" s="4">
        <v>10.107576222161599</v>
      </c>
      <c r="AV222" s="4">
        <v>30.909653804245401</v>
      </c>
      <c r="AW222" s="4">
        <v>20.4597713844596</v>
      </c>
      <c r="AX222" s="4">
        <v>4.9070568266406998</v>
      </c>
      <c r="AY222" s="4">
        <v>11.346551336007799</v>
      </c>
      <c r="AZ222" s="4">
        <v>26.361184384810102</v>
      </c>
      <c r="BA222" s="4">
        <v>27.241572091450799</v>
      </c>
      <c r="BB222" s="38">
        <v>248</v>
      </c>
    </row>
    <row r="223" spans="1:54" x14ac:dyDescent="0.3">
      <c r="A223" s="31" t="s">
        <v>17</v>
      </c>
      <c r="B223" s="5" t="s">
        <v>168</v>
      </c>
      <c r="C223" s="5" t="s">
        <v>5</v>
      </c>
      <c r="D223" s="9">
        <v>85.982728210142795</v>
      </c>
      <c r="E223" s="8">
        <v>54.856720177644</v>
      </c>
      <c r="F223" s="8">
        <v>11.3653299214239</v>
      </c>
      <c r="G223" s="3">
        <v>4.5018719109251997</v>
      </c>
      <c r="H223" s="4">
        <v>3.7639043715551201</v>
      </c>
      <c r="I223" s="4">
        <v>6.34701569332349</v>
      </c>
      <c r="J223" s="4">
        <v>1.54988928645833</v>
      </c>
      <c r="K223" s="4">
        <v>3.9853171267634502</v>
      </c>
      <c r="L223" s="4">
        <v>4.8709681475967797</v>
      </c>
      <c r="M223" s="4">
        <v>2.65684059551345</v>
      </c>
      <c r="N223" s="4">
        <v>5.3136811910269</v>
      </c>
      <c r="O223" s="4">
        <v>7.08487076570702</v>
      </c>
      <c r="P223" s="4">
        <v>4.7232846661335302</v>
      </c>
      <c r="Q223" s="4">
        <v>1.4760475457267099</v>
      </c>
      <c r="R223" s="4">
        <v>2.5831113217683699</v>
      </c>
      <c r="S223" s="4">
        <v>3.9853171267634502</v>
      </c>
      <c r="T223" s="4">
        <v>3.8377461122867502</v>
      </c>
      <c r="U223" s="4">
        <v>4.2067298819717802</v>
      </c>
      <c r="V223" s="4">
        <v>3.5424916163467799</v>
      </c>
      <c r="W223" s="4">
        <v>2.5831113217683699</v>
      </c>
      <c r="X223" s="4">
        <v>2.9520950914534101</v>
      </c>
      <c r="Y223" s="4">
        <v>5.6826649607119402</v>
      </c>
      <c r="Z223" s="4">
        <v>3.0259368321850402</v>
      </c>
      <c r="AA223" s="4">
        <v>4.3543008964484899</v>
      </c>
      <c r="AB223" s="4">
        <v>0.66423826562499999</v>
      </c>
      <c r="AC223" s="4">
        <v>14.8342047310121</v>
      </c>
      <c r="AD223" s="4">
        <v>2.5829988547818199</v>
      </c>
      <c r="AE223" s="4">
        <v>1.1070637760416699</v>
      </c>
      <c r="AF223" s="4">
        <v>7.6015380168553204</v>
      </c>
      <c r="AG223" s="4">
        <v>15.350984449147001</v>
      </c>
      <c r="AH223" s="4">
        <v>5.3135687240403504</v>
      </c>
      <c r="AI223" s="4">
        <v>10.036740923187301</v>
      </c>
      <c r="AJ223" s="4">
        <v>12.472281230479</v>
      </c>
      <c r="AK223" s="4">
        <v>17.564549666297602</v>
      </c>
      <c r="AL223" s="4">
        <v>5.5350939462352402</v>
      </c>
      <c r="AM223" s="4">
        <v>15.4983305296506</v>
      </c>
      <c r="AN223" s="4">
        <v>26.346993199926199</v>
      </c>
      <c r="AO223" s="4">
        <v>12.398776890707</v>
      </c>
      <c r="AP223" s="4">
        <v>19.335851707964199</v>
      </c>
      <c r="AQ223" s="4">
        <v>2.3615860995734899</v>
      </c>
      <c r="AR223" s="4">
        <v>21.328341570866101</v>
      </c>
      <c r="AS223" s="4">
        <v>5.1661101765502</v>
      </c>
      <c r="AT223" s="4">
        <v>20.147773455052501</v>
      </c>
      <c r="AU223" s="4">
        <v>6.1992197448736901</v>
      </c>
      <c r="AV223" s="4">
        <v>26.568293488148001</v>
      </c>
      <c r="AW223" s="4">
        <v>14.317425012877299</v>
      </c>
      <c r="AX223" s="4">
        <v>1.4760475457267099</v>
      </c>
      <c r="AY223" s="4">
        <v>12.915219207882201</v>
      </c>
      <c r="AZ223" s="4">
        <v>17.417203585793999</v>
      </c>
      <c r="BA223" s="4">
        <v>21.845121289001</v>
      </c>
      <c r="BB223" s="38">
        <v>367</v>
      </c>
    </row>
    <row r="224" spans="1:54" x14ac:dyDescent="0.3">
      <c r="A224" s="31" t="s">
        <v>17</v>
      </c>
      <c r="B224" s="5" t="s">
        <v>168</v>
      </c>
      <c r="C224" s="5" t="s">
        <v>6</v>
      </c>
      <c r="D224" s="9">
        <v>92.659390004138103</v>
      </c>
      <c r="E224" s="8">
        <v>52.632846583341397</v>
      </c>
      <c r="F224" s="8">
        <v>8.3824969423409605</v>
      </c>
      <c r="G224" s="3">
        <v>1.88467834555925</v>
      </c>
      <c r="H224" s="4">
        <v>3.0801525863700601</v>
      </c>
      <c r="I224" s="4">
        <v>2.6511721779854498</v>
      </c>
      <c r="J224" s="4">
        <v>2.3136587539438702</v>
      </c>
      <c r="K224" s="4">
        <v>1.4556979371746399</v>
      </c>
      <c r="L224" s="4">
        <v>1.4556979371746399</v>
      </c>
      <c r="M224" s="4">
        <v>2.2221917696008302</v>
      </c>
      <c r="N224" s="4">
        <v>3.5091329947546801</v>
      </c>
      <c r="O224" s="4">
        <v>2.4824154659646598</v>
      </c>
      <c r="P224" s="4">
        <v>2.74263916232848</v>
      </c>
      <c r="Q224" s="4">
        <v>2.4824154659646598</v>
      </c>
      <c r="R224" s="4">
        <v>1.6244546491954299</v>
      </c>
      <c r="S224" s="4">
        <v>2.3136587539438702</v>
      </c>
      <c r="T224" s="4">
        <v>2.4824154659646598</v>
      </c>
      <c r="U224" s="4">
        <v>2.4824154659646598</v>
      </c>
      <c r="V224" s="4">
        <v>1.6244546491954299</v>
      </c>
      <c r="W224" s="4">
        <v>3.4176660104116401</v>
      </c>
      <c r="X224" s="4">
        <v>2.3136587539438702</v>
      </c>
      <c r="Y224" s="4">
        <v>2.4824154659646598</v>
      </c>
      <c r="Z224" s="4">
        <v>2.0534350575800402</v>
      </c>
      <c r="AA224" s="4">
        <v>3.7693566911184999</v>
      </c>
      <c r="AB224" s="4">
        <v>2.3136587539438702</v>
      </c>
      <c r="AC224" s="4">
        <v>11.385359801033299</v>
      </c>
      <c r="AD224" s="4">
        <v>3.0801525863700601</v>
      </c>
      <c r="AE224" s="4">
        <v>3.0801525863700601</v>
      </c>
      <c r="AF224" s="4">
        <v>3.3403762827338901</v>
      </c>
      <c r="AG224" s="4">
        <v>10.2813525445655</v>
      </c>
      <c r="AH224" s="4">
        <v>9.1631680314324306</v>
      </c>
      <c r="AI224" s="4">
        <v>5.7313247643555103</v>
      </c>
      <c r="AJ224" s="4">
        <v>10.527398984264</v>
      </c>
      <c r="AK224" s="4">
        <v>11.7228732250748</v>
      </c>
      <c r="AL224" s="4">
        <v>6.4205288691039497</v>
      </c>
      <c r="AM224" s="4">
        <v>16.350190732962599</v>
      </c>
      <c r="AN224" s="4">
        <v>20.471238104787901</v>
      </c>
      <c r="AO224" s="4">
        <v>10.1898855602225</v>
      </c>
      <c r="AP224" s="4">
        <v>16.350190732962599</v>
      </c>
      <c r="AQ224" s="4">
        <v>4.0154031308170497</v>
      </c>
      <c r="AR224" s="4">
        <v>13.178571162249501</v>
      </c>
      <c r="AS224" s="4">
        <v>9.5006814554740107</v>
      </c>
      <c r="AT224" s="4">
        <v>23.980371099542602</v>
      </c>
      <c r="AU224" s="4">
        <v>3.0801525863700601</v>
      </c>
      <c r="AV224" s="4">
        <v>22.616140146711</v>
      </c>
      <c r="AW224" s="4">
        <v>9.5779711831517709</v>
      </c>
      <c r="AX224" s="4">
        <v>3.4176660104116401</v>
      </c>
      <c r="AY224" s="4">
        <v>14.036531979018701</v>
      </c>
      <c r="AZ224" s="4">
        <v>19.444520575997899</v>
      </c>
      <c r="BA224" s="4">
        <v>16.687704157004202</v>
      </c>
      <c r="BB224" s="38">
        <v>204</v>
      </c>
    </row>
    <row r="225" spans="1:54" x14ac:dyDescent="0.3">
      <c r="A225" s="31" t="s">
        <v>17</v>
      </c>
      <c r="B225" s="5" t="s">
        <v>168</v>
      </c>
      <c r="C225" s="5" t="s">
        <v>7</v>
      </c>
      <c r="D225" s="9">
        <v>91.248354217548297</v>
      </c>
      <c r="E225" s="8">
        <v>54.158300927668598</v>
      </c>
      <c r="F225" s="8">
        <v>10</v>
      </c>
      <c r="G225" s="3">
        <v>3.7302481049999998</v>
      </c>
      <c r="H225" s="4">
        <v>6.2697518949999997</v>
      </c>
      <c r="I225" s="4">
        <v>4.1798345966666703</v>
      </c>
      <c r="J225" s="4">
        <v>2.0899172983333298</v>
      </c>
      <c r="K225" s="4">
        <v>2.0899172983333298</v>
      </c>
      <c r="L225" s="4">
        <v>0</v>
      </c>
      <c r="M225" s="4">
        <v>0</v>
      </c>
      <c r="N225" s="4">
        <v>5.8201654033333297</v>
      </c>
      <c r="O225" s="4">
        <v>4.1798345966666703</v>
      </c>
      <c r="P225" s="4">
        <v>5.8201654033333297</v>
      </c>
      <c r="Q225" s="4">
        <v>3.7302481049999998</v>
      </c>
      <c r="R225" s="4">
        <v>0</v>
      </c>
      <c r="S225" s="4">
        <v>0</v>
      </c>
      <c r="T225" s="4">
        <v>0</v>
      </c>
      <c r="U225" s="4">
        <v>2.0899172983333298</v>
      </c>
      <c r="V225" s="4">
        <v>2.0899172983333298</v>
      </c>
      <c r="W225" s="4">
        <v>0</v>
      </c>
      <c r="X225" s="4">
        <v>0</v>
      </c>
      <c r="Y225" s="4">
        <v>0</v>
      </c>
      <c r="Z225" s="4">
        <v>0</v>
      </c>
      <c r="AA225" s="4">
        <v>2.0899172983333298</v>
      </c>
      <c r="AB225" s="4">
        <v>2.0899172983333298</v>
      </c>
      <c r="AC225" s="4">
        <v>13.730248104999999</v>
      </c>
      <c r="AD225" s="4">
        <v>2.0899172983333298</v>
      </c>
      <c r="AE225" s="4">
        <v>0</v>
      </c>
      <c r="AF225" s="4">
        <v>3.7302481049999998</v>
      </c>
      <c r="AG225" s="4">
        <v>10</v>
      </c>
      <c r="AH225" s="4">
        <v>2.0899172983333298</v>
      </c>
      <c r="AI225" s="4">
        <v>9.5504135083333299</v>
      </c>
      <c r="AJ225" s="4">
        <v>7.9100827016666697</v>
      </c>
      <c r="AK225" s="4">
        <v>20.4495864916667</v>
      </c>
      <c r="AL225" s="4">
        <v>12.089917298333299</v>
      </c>
      <c r="AM225" s="4">
        <v>17.910082701666699</v>
      </c>
      <c r="AN225" s="4">
        <v>36.269751894999999</v>
      </c>
      <c r="AO225" s="4">
        <v>16.269751894999999</v>
      </c>
      <c r="AP225" s="4">
        <v>19.5504135083333</v>
      </c>
      <c r="AQ225" s="4">
        <v>7.9100827016666697</v>
      </c>
      <c r="AR225" s="4">
        <v>12.089917298333299</v>
      </c>
      <c r="AS225" s="4">
        <v>12.089917298333299</v>
      </c>
      <c r="AT225" s="4">
        <v>25.820165403333299</v>
      </c>
      <c r="AU225" s="4">
        <v>2.0899172983333298</v>
      </c>
      <c r="AV225" s="4">
        <v>37.460496210000002</v>
      </c>
      <c r="AW225" s="4">
        <v>13.730248104999999</v>
      </c>
      <c r="AX225" s="4">
        <v>2.0899172983333298</v>
      </c>
      <c r="AY225" s="4">
        <v>15.8201654033333</v>
      </c>
      <c r="AZ225" s="4">
        <v>25.820165403333299</v>
      </c>
      <c r="BA225" s="4">
        <v>16.269751894999999</v>
      </c>
      <c r="BB225" s="38">
        <v>40</v>
      </c>
    </row>
    <row r="226" spans="1:54" x14ac:dyDescent="0.3">
      <c r="A226" s="31" t="s">
        <v>17</v>
      </c>
      <c r="B226" s="5" t="s">
        <v>8</v>
      </c>
      <c r="C226" s="5" t="s">
        <v>168</v>
      </c>
      <c r="D226" s="9">
        <v>56.328499977161002</v>
      </c>
      <c r="E226" s="8">
        <v>65.1307570897402</v>
      </c>
      <c r="F226" s="8">
        <v>28.395218820392301</v>
      </c>
      <c r="G226" s="3">
        <v>4.4932942029156999</v>
      </c>
      <c r="H226" s="4">
        <v>9.7299615194077802</v>
      </c>
      <c r="I226" s="4">
        <v>12.6446219355536</v>
      </c>
      <c r="J226" s="4">
        <v>6.3368060838934603</v>
      </c>
      <c r="K226" s="4">
        <v>4.9266707414482198</v>
      </c>
      <c r="L226" s="4">
        <v>8.2046743670790008</v>
      </c>
      <c r="M226" s="4">
        <v>5.56163720889493</v>
      </c>
      <c r="N226" s="4">
        <v>11.053164084293</v>
      </c>
      <c r="O226" s="4">
        <v>12.5441110610011</v>
      </c>
      <c r="P226" s="4">
        <v>9.9351483970349204</v>
      </c>
      <c r="Q226" s="4">
        <v>5.8601553896359402</v>
      </c>
      <c r="R226" s="4">
        <v>6.2843535454424302</v>
      </c>
      <c r="S226" s="4">
        <v>3.70656910631216</v>
      </c>
      <c r="T226" s="4">
        <v>8.3847869257058907</v>
      </c>
      <c r="U226" s="4">
        <v>10.806507145693701</v>
      </c>
      <c r="V226" s="4">
        <v>6.1726861975074598</v>
      </c>
      <c r="W226" s="4">
        <v>5.9841645473971203</v>
      </c>
      <c r="X226" s="4">
        <v>4.1075320953085601</v>
      </c>
      <c r="Y226" s="4">
        <v>9.3835038573258505</v>
      </c>
      <c r="Z226" s="4">
        <v>8.4836447342649794</v>
      </c>
      <c r="AA226" s="4">
        <v>12.4439178067925</v>
      </c>
      <c r="AB226" s="4">
        <v>3.0729557199515298</v>
      </c>
      <c r="AC226" s="4">
        <v>16.002436785521201</v>
      </c>
      <c r="AD226" s="4">
        <v>5.0606207536565098</v>
      </c>
      <c r="AE226" s="4">
        <v>3.2300278917771599</v>
      </c>
      <c r="AF226" s="4">
        <v>16.098394317140698</v>
      </c>
      <c r="AG226" s="4">
        <v>18.236242570745699</v>
      </c>
      <c r="AH226" s="4">
        <v>7.6590707076480999</v>
      </c>
      <c r="AI226" s="4">
        <v>11.516797848444201</v>
      </c>
      <c r="AJ226" s="4">
        <v>16.890013959634899</v>
      </c>
      <c r="AK226" s="4">
        <v>28.118848605625399</v>
      </c>
      <c r="AL226" s="4">
        <v>14.140647732382799</v>
      </c>
      <c r="AM226" s="4">
        <v>28.7286522315494</v>
      </c>
      <c r="AN226" s="4">
        <v>44.711503043230699</v>
      </c>
      <c r="AO226" s="4">
        <v>31.916497667861499</v>
      </c>
      <c r="AP226" s="4">
        <v>29.273814697255698</v>
      </c>
      <c r="AQ226" s="4">
        <v>4.9163398955267397</v>
      </c>
      <c r="AR226" s="4">
        <v>35.778076318675197</v>
      </c>
      <c r="AS226" s="4">
        <v>12.4710313868474</v>
      </c>
      <c r="AT226" s="4">
        <v>30.085704682486998</v>
      </c>
      <c r="AU226" s="4">
        <v>13.7847769716481</v>
      </c>
      <c r="AV226" s="4">
        <v>35.016417622000503</v>
      </c>
      <c r="AW226" s="4">
        <v>37.925377777203401</v>
      </c>
      <c r="AX226" s="4">
        <v>15.897782965419299</v>
      </c>
      <c r="AY226" s="4">
        <v>16.103708771353698</v>
      </c>
      <c r="AZ226" s="4">
        <v>32.589364920967</v>
      </c>
      <c r="BA226" s="4">
        <v>38.142230185592602</v>
      </c>
      <c r="BB226" s="38">
        <v>661</v>
      </c>
    </row>
    <row r="227" spans="1:54" x14ac:dyDescent="0.3">
      <c r="A227" s="31" t="s">
        <v>17</v>
      </c>
      <c r="B227" s="5" t="s">
        <v>8</v>
      </c>
      <c r="C227" s="5" t="s">
        <v>1</v>
      </c>
      <c r="D227" s="9">
        <v>-24.8333333333333</v>
      </c>
      <c r="E227" s="8">
        <v>29.952006054130401</v>
      </c>
      <c r="F227" s="8">
        <v>83.3333333333333</v>
      </c>
      <c r="G227" s="3">
        <v>0</v>
      </c>
      <c r="H227" s="4">
        <v>33.3333333333333</v>
      </c>
      <c r="I227" s="4">
        <v>33.3333333333333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16.6666666666667</v>
      </c>
      <c r="P227" s="4">
        <v>16.6666666666667</v>
      </c>
      <c r="Q227" s="4">
        <v>33.3333333333333</v>
      </c>
      <c r="R227" s="4">
        <v>16.6666666666667</v>
      </c>
      <c r="S227" s="4">
        <v>0</v>
      </c>
      <c r="T227" s="4">
        <v>33.3333333333333</v>
      </c>
      <c r="U227" s="4">
        <v>16.6666666666667</v>
      </c>
      <c r="V227" s="4">
        <v>16.6666666666667</v>
      </c>
      <c r="W227" s="4">
        <v>16.6666666666667</v>
      </c>
      <c r="X227" s="4">
        <v>0</v>
      </c>
      <c r="Y227" s="4">
        <v>16.6666666666667</v>
      </c>
      <c r="Z227" s="4">
        <v>16.6666666666667</v>
      </c>
      <c r="AA227" s="4">
        <v>50</v>
      </c>
      <c r="AB227" s="4">
        <v>16.6666666666667</v>
      </c>
      <c r="AC227" s="4">
        <v>33.3333333333333</v>
      </c>
      <c r="AD227" s="4">
        <v>16.6666666666667</v>
      </c>
      <c r="AE227" s="4">
        <v>16.6666666666667</v>
      </c>
      <c r="AF227" s="4">
        <v>16.6666666666667</v>
      </c>
      <c r="AG227" s="4">
        <v>0</v>
      </c>
      <c r="AH227" s="4">
        <v>0</v>
      </c>
      <c r="AI227" s="4">
        <v>16.6666666666667</v>
      </c>
      <c r="AJ227" s="4">
        <v>33.3333333333333</v>
      </c>
      <c r="AK227" s="4">
        <v>66.6666666666667</v>
      </c>
      <c r="AL227" s="4">
        <v>33.3333333333333</v>
      </c>
      <c r="AM227" s="4">
        <v>66.6666666666667</v>
      </c>
      <c r="AN227" s="4">
        <v>100</v>
      </c>
      <c r="AO227" s="4">
        <v>83.3333333333333</v>
      </c>
      <c r="AP227" s="4">
        <v>66.6666666666667</v>
      </c>
      <c r="AQ227" s="4">
        <v>16.6666666666667</v>
      </c>
      <c r="AR227" s="4">
        <v>100</v>
      </c>
      <c r="AS227" s="4">
        <v>16.6666666666667</v>
      </c>
      <c r="AT227" s="4">
        <v>50</v>
      </c>
      <c r="AU227" s="4">
        <v>33.3333333333333</v>
      </c>
      <c r="AV227" s="4">
        <v>50</v>
      </c>
      <c r="AW227" s="4">
        <v>100</v>
      </c>
      <c r="AX227" s="4">
        <v>83.3333333333333</v>
      </c>
      <c r="AY227" s="4">
        <v>33.3333333333333</v>
      </c>
      <c r="AZ227" s="4">
        <v>66.6666666666667</v>
      </c>
      <c r="BA227" s="4">
        <v>83.3333333333333</v>
      </c>
      <c r="BB227" s="38">
        <v>6</v>
      </c>
    </row>
    <row r="228" spans="1:54" x14ac:dyDescent="0.3">
      <c r="A228" s="31" t="s">
        <v>17</v>
      </c>
      <c r="B228" s="5" t="s">
        <v>8</v>
      </c>
      <c r="C228" s="5" t="s">
        <v>2</v>
      </c>
      <c r="D228" s="9">
        <v>49.844999999999999</v>
      </c>
      <c r="E228" s="8">
        <v>65.586884720715503</v>
      </c>
      <c r="F228" s="8">
        <v>35</v>
      </c>
      <c r="G228" s="3">
        <v>5</v>
      </c>
      <c r="H228" s="4">
        <v>10</v>
      </c>
      <c r="I228" s="4">
        <v>10</v>
      </c>
      <c r="J228" s="4">
        <v>15</v>
      </c>
      <c r="K228" s="4">
        <v>5</v>
      </c>
      <c r="L228" s="4">
        <v>20</v>
      </c>
      <c r="M228" s="4">
        <v>10</v>
      </c>
      <c r="N228" s="4">
        <v>25</v>
      </c>
      <c r="O228" s="4">
        <v>20</v>
      </c>
      <c r="P228" s="4">
        <v>10</v>
      </c>
      <c r="Q228" s="4">
        <v>0</v>
      </c>
      <c r="R228" s="4">
        <v>5</v>
      </c>
      <c r="S228" s="4">
        <v>5</v>
      </c>
      <c r="T228" s="4">
        <v>0</v>
      </c>
      <c r="U228" s="4">
        <v>15</v>
      </c>
      <c r="V228" s="4">
        <v>0</v>
      </c>
      <c r="W228" s="4">
        <v>5</v>
      </c>
      <c r="X228" s="4">
        <v>10</v>
      </c>
      <c r="Y228" s="4">
        <v>10</v>
      </c>
      <c r="Z228" s="4">
        <v>10</v>
      </c>
      <c r="AA228" s="4">
        <v>10</v>
      </c>
      <c r="AB228" s="4">
        <v>0</v>
      </c>
      <c r="AC228" s="4">
        <v>10</v>
      </c>
      <c r="AD228" s="4">
        <v>5</v>
      </c>
      <c r="AE228" s="4">
        <v>0</v>
      </c>
      <c r="AF228" s="4">
        <v>25</v>
      </c>
      <c r="AG228" s="4">
        <v>20</v>
      </c>
      <c r="AH228" s="4">
        <v>15</v>
      </c>
      <c r="AI228" s="4">
        <v>20</v>
      </c>
      <c r="AJ228" s="4">
        <v>15</v>
      </c>
      <c r="AK228" s="4">
        <v>25</v>
      </c>
      <c r="AL228" s="4">
        <v>15</v>
      </c>
      <c r="AM228" s="4">
        <v>25</v>
      </c>
      <c r="AN228" s="4">
        <v>45</v>
      </c>
      <c r="AO228" s="4">
        <v>30</v>
      </c>
      <c r="AP228" s="4">
        <v>20</v>
      </c>
      <c r="AQ228" s="4">
        <v>5</v>
      </c>
      <c r="AR228" s="4">
        <v>30</v>
      </c>
      <c r="AS228" s="4">
        <v>15</v>
      </c>
      <c r="AT228" s="4">
        <v>35</v>
      </c>
      <c r="AU228" s="4">
        <v>20</v>
      </c>
      <c r="AV228" s="4">
        <v>35</v>
      </c>
      <c r="AW228" s="4">
        <v>55</v>
      </c>
      <c r="AX228" s="4">
        <v>10</v>
      </c>
      <c r="AY228" s="4">
        <v>10</v>
      </c>
      <c r="AZ228" s="4">
        <v>25</v>
      </c>
      <c r="BA228" s="4">
        <v>50</v>
      </c>
      <c r="BB228" s="38">
        <v>20</v>
      </c>
    </row>
    <row r="229" spans="1:54" x14ac:dyDescent="0.3">
      <c r="A229" s="31" t="s">
        <v>17</v>
      </c>
      <c r="B229" s="5" t="s">
        <v>8</v>
      </c>
      <c r="C229" s="5" t="s">
        <v>3</v>
      </c>
      <c r="D229" s="9">
        <v>67.125757575757603</v>
      </c>
      <c r="E229" s="8">
        <v>60.673269518237099</v>
      </c>
      <c r="F229" s="8">
        <v>18.181818181818201</v>
      </c>
      <c r="G229" s="3">
        <v>6.0606060606060597</v>
      </c>
      <c r="H229" s="4">
        <v>4.5454545454545503</v>
      </c>
      <c r="I229" s="4">
        <v>12.1212121212121</v>
      </c>
      <c r="J229" s="4">
        <v>7.5757575757575797</v>
      </c>
      <c r="K229" s="4">
        <v>9.0909090909090899</v>
      </c>
      <c r="L229" s="4">
        <v>4.5454545454545503</v>
      </c>
      <c r="M229" s="4">
        <v>7.5757575757575797</v>
      </c>
      <c r="N229" s="4">
        <v>9.0909090909090899</v>
      </c>
      <c r="O229" s="4">
        <v>12.1212121212121</v>
      </c>
      <c r="P229" s="4">
        <v>13.636363636363599</v>
      </c>
      <c r="Q229" s="4">
        <v>4.5454545454545503</v>
      </c>
      <c r="R229" s="4">
        <v>6.0606060606060597</v>
      </c>
      <c r="S229" s="4">
        <v>3.0303030303030298</v>
      </c>
      <c r="T229" s="4">
        <v>9.0909090909090899</v>
      </c>
      <c r="U229" s="4">
        <v>12.1212121212121</v>
      </c>
      <c r="V229" s="4">
        <v>9.0909090909090899</v>
      </c>
      <c r="W229" s="4">
        <v>4.5454545454545503</v>
      </c>
      <c r="X229" s="4">
        <v>1.51515151515152</v>
      </c>
      <c r="Y229" s="4">
        <v>9.0909090909090899</v>
      </c>
      <c r="Z229" s="4">
        <v>9.0909090909090899</v>
      </c>
      <c r="AA229" s="4">
        <v>6.0606060606060597</v>
      </c>
      <c r="AB229" s="4">
        <v>0</v>
      </c>
      <c r="AC229" s="4">
        <v>9.0909090909090899</v>
      </c>
      <c r="AD229" s="4">
        <v>4.5454545454545503</v>
      </c>
      <c r="AE229" s="4">
        <v>1.51515151515152</v>
      </c>
      <c r="AF229" s="4">
        <v>18.181818181818201</v>
      </c>
      <c r="AG229" s="4">
        <v>21.2121212121212</v>
      </c>
      <c r="AH229" s="4">
        <v>6.0606060606060597</v>
      </c>
      <c r="AI229" s="4">
        <v>9.0909090909090899</v>
      </c>
      <c r="AJ229" s="4">
        <v>19.696969696969699</v>
      </c>
      <c r="AK229" s="4">
        <v>25.7575757575758</v>
      </c>
      <c r="AL229" s="4">
        <v>13.636363636363599</v>
      </c>
      <c r="AM229" s="4">
        <v>28.7878787878788</v>
      </c>
      <c r="AN229" s="4">
        <v>39.393939393939398</v>
      </c>
      <c r="AO229" s="4">
        <v>28.7878787878788</v>
      </c>
      <c r="AP229" s="4">
        <v>34.848484848484901</v>
      </c>
      <c r="AQ229" s="4">
        <v>3.0303030303030298</v>
      </c>
      <c r="AR229" s="4">
        <v>34.848484848484901</v>
      </c>
      <c r="AS229" s="4">
        <v>13.636363636363599</v>
      </c>
      <c r="AT229" s="4">
        <v>24.2424242424242</v>
      </c>
      <c r="AU229" s="4">
        <v>9.0909090909090899</v>
      </c>
      <c r="AV229" s="4">
        <v>37.878787878787897</v>
      </c>
      <c r="AW229" s="4">
        <v>30.303030303030301</v>
      </c>
      <c r="AX229" s="4">
        <v>9.0909090909090899</v>
      </c>
      <c r="AY229" s="4">
        <v>18.181818181818201</v>
      </c>
      <c r="AZ229" s="4">
        <v>36.363636363636402</v>
      </c>
      <c r="BA229" s="4">
        <v>27.272727272727298</v>
      </c>
      <c r="BB229" s="38">
        <v>66</v>
      </c>
    </row>
    <row r="230" spans="1:54" x14ac:dyDescent="0.3">
      <c r="A230" s="31" t="s">
        <v>17</v>
      </c>
      <c r="B230" s="5" t="s">
        <v>8</v>
      </c>
      <c r="C230" s="5" t="s">
        <v>4</v>
      </c>
      <c r="D230" s="9">
        <v>66.457396449704106</v>
      </c>
      <c r="E230" s="8">
        <v>61.395726218875197</v>
      </c>
      <c r="F230" s="8">
        <v>20.710059171597599</v>
      </c>
      <c r="G230" s="3">
        <v>6.5088757396449699</v>
      </c>
      <c r="H230" s="4">
        <v>5.9171597633136104</v>
      </c>
      <c r="I230" s="4">
        <v>11.2426035502959</v>
      </c>
      <c r="J230" s="4">
        <v>2.3668639053254399</v>
      </c>
      <c r="K230" s="4">
        <v>4.7337278106508904</v>
      </c>
      <c r="L230" s="4">
        <v>7.1005917159763303</v>
      </c>
      <c r="M230" s="4">
        <v>6.5088757396449699</v>
      </c>
      <c r="N230" s="4">
        <v>11.2426035502959</v>
      </c>
      <c r="O230" s="4">
        <v>10.0591715976331</v>
      </c>
      <c r="P230" s="4">
        <v>8.8757396449704107</v>
      </c>
      <c r="Q230" s="4">
        <v>2.3668639053254399</v>
      </c>
      <c r="R230" s="4">
        <v>6.5088757396449699</v>
      </c>
      <c r="S230" s="4">
        <v>4.7337278106508904</v>
      </c>
      <c r="T230" s="4">
        <v>8.2840236686390494</v>
      </c>
      <c r="U230" s="4">
        <v>8.8757396449704107</v>
      </c>
      <c r="V230" s="4">
        <v>8.2840236686390494</v>
      </c>
      <c r="W230" s="4">
        <v>6.5088757396449699</v>
      </c>
      <c r="X230" s="4">
        <v>2.9585798816567999</v>
      </c>
      <c r="Y230" s="4">
        <v>11.834319526627199</v>
      </c>
      <c r="Z230" s="4">
        <v>7.6923076923076898</v>
      </c>
      <c r="AA230" s="4">
        <v>8.2840236686390494</v>
      </c>
      <c r="AB230" s="4">
        <v>2.9585798816567999</v>
      </c>
      <c r="AC230" s="4">
        <v>20.118343195266299</v>
      </c>
      <c r="AD230" s="4">
        <v>1.7751479289940799</v>
      </c>
      <c r="AE230" s="4">
        <v>2.3668639053254399</v>
      </c>
      <c r="AF230" s="4">
        <v>15.9763313609467</v>
      </c>
      <c r="AG230" s="4">
        <v>24.260355029585799</v>
      </c>
      <c r="AH230" s="4">
        <v>8.2840236686390494</v>
      </c>
      <c r="AI230" s="4">
        <v>7.6923076923076898</v>
      </c>
      <c r="AJ230" s="4">
        <v>14.792899408284001</v>
      </c>
      <c r="AK230" s="4">
        <v>26.035502958579901</v>
      </c>
      <c r="AL230" s="4">
        <v>10.6508875739645</v>
      </c>
      <c r="AM230" s="4">
        <v>24.260355029585799</v>
      </c>
      <c r="AN230" s="4">
        <v>35.5029585798817</v>
      </c>
      <c r="AO230" s="4">
        <v>26.627218934911198</v>
      </c>
      <c r="AP230" s="4">
        <v>26.627218934911198</v>
      </c>
      <c r="AQ230" s="4">
        <v>2.9585798816567999</v>
      </c>
      <c r="AR230" s="4">
        <v>28.9940828402367</v>
      </c>
      <c r="AS230" s="4">
        <v>11.834319526627199</v>
      </c>
      <c r="AT230" s="4">
        <v>24.8520710059172</v>
      </c>
      <c r="AU230" s="4">
        <v>11.2426035502959</v>
      </c>
      <c r="AV230" s="4">
        <v>32.544378698224897</v>
      </c>
      <c r="AW230" s="4">
        <v>18.3431952662722</v>
      </c>
      <c r="AX230" s="4">
        <v>5.9171597633136104</v>
      </c>
      <c r="AY230" s="4">
        <v>13.609467455621299</v>
      </c>
      <c r="AZ230" s="4">
        <v>30.769230769230798</v>
      </c>
      <c r="BA230" s="4">
        <v>28.9940828402367</v>
      </c>
      <c r="BB230" s="38">
        <v>169</v>
      </c>
    </row>
    <row r="231" spans="1:54" x14ac:dyDescent="0.3">
      <c r="A231" s="31" t="s">
        <v>17</v>
      </c>
      <c r="B231" s="5" t="s">
        <v>8</v>
      </c>
      <c r="C231" s="5" t="s">
        <v>5</v>
      </c>
      <c r="D231" s="9">
        <v>79.102916666666701</v>
      </c>
      <c r="E231" s="8">
        <v>52.976439381415403</v>
      </c>
      <c r="F231" s="8">
        <v>11.6666666666667</v>
      </c>
      <c r="G231" s="3">
        <v>5</v>
      </c>
      <c r="H231" s="4">
        <v>5</v>
      </c>
      <c r="I231" s="4">
        <v>9.1666666666666696</v>
      </c>
      <c r="J231" s="4">
        <v>2.9166666666666701</v>
      </c>
      <c r="K231" s="4">
        <v>5.4166666666666696</v>
      </c>
      <c r="L231" s="4">
        <v>7.0833333333333304</v>
      </c>
      <c r="M231" s="4">
        <v>2.9166666666666701</v>
      </c>
      <c r="N231" s="4">
        <v>5.8333333333333304</v>
      </c>
      <c r="O231" s="4">
        <v>7.0833333333333304</v>
      </c>
      <c r="P231" s="4">
        <v>5.4166666666666696</v>
      </c>
      <c r="Q231" s="4">
        <v>2.0833333333333299</v>
      </c>
      <c r="R231" s="4">
        <v>4.1666666666666696</v>
      </c>
      <c r="S231" s="4">
        <v>5.4166666666666696</v>
      </c>
      <c r="T231" s="4">
        <v>5.8333333333333304</v>
      </c>
      <c r="U231" s="4">
        <v>5.8333333333333304</v>
      </c>
      <c r="V231" s="4">
        <v>4.5833333333333304</v>
      </c>
      <c r="W231" s="4">
        <v>4.1666666666666696</v>
      </c>
      <c r="X231" s="4">
        <v>4.1666666666666696</v>
      </c>
      <c r="Y231" s="4">
        <v>5.8333333333333304</v>
      </c>
      <c r="Z231" s="4">
        <v>5</v>
      </c>
      <c r="AA231" s="4">
        <v>5.4166666666666696</v>
      </c>
      <c r="AB231" s="4">
        <v>1.25</v>
      </c>
      <c r="AC231" s="4">
        <v>19.5833333333333</v>
      </c>
      <c r="AD231" s="4">
        <v>2.0833333333333299</v>
      </c>
      <c r="AE231" s="4">
        <v>2.0833333333333299</v>
      </c>
      <c r="AF231" s="4">
        <v>8.75</v>
      </c>
      <c r="AG231" s="4">
        <v>23.3333333333333</v>
      </c>
      <c r="AH231" s="4">
        <v>3.75</v>
      </c>
      <c r="AI231" s="4">
        <v>7.0833333333333304</v>
      </c>
      <c r="AJ231" s="4">
        <v>11.6666666666667</v>
      </c>
      <c r="AK231" s="4">
        <v>17.0833333333333</v>
      </c>
      <c r="AL231" s="4">
        <v>6.25</v>
      </c>
      <c r="AM231" s="4">
        <v>18.75</v>
      </c>
      <c r="AN231" s="4">
        <v>28.75</v>
      </c>
      <c r="AO231" s="4">
        <v>17.0833333333333</v>
      </c>
      <c r="AP231" s="4">
        <v>20.4166666666667</v>
      </c>
      <c r="AQ231" s="4">
        <v>1.6666666666666701</v>
      </c>
      <c r="AR231" s="4">
        <v>20</v>
      </c>
      <c r="AS231" s="4">
        <v>6.25</v>
      </c>
      <c r="AT231" s="4">
        <v>23.3333333333333</v>
      </c>
      <c r="AU231" s="4">
        <v>5.4166666666666696</v>
      </c>
      <c r="AV231" s="4">
        <v>27.0833333333333</v>
      </c>
      <c r="AW231" s="4">
        <v>15.8333333333333</v>
      </c>
      <c r="AX231" s="4">
        <v>2.0833333333333299</v>
      </c>
      <c r="AY231" s="4">
        <v>14.5833333333333</v>
      </c>
      <c r="AZ231" s="4">
        <v>21.6666666666667</v>
      </c>
      <c r="BA231" s="4">
        <v>23.75</v>
      </c>
      <c r="BB231" s="38">
        <v>240</v>
      </c>
    </row>
    <row r="232" spans="1:54" x14ac:dyDescent="0.3">
      <c r="A232" s="31" t="s">
        <v>17</v>
      </c>
      <c r="B232" s="5" t="s">
        <v>8</v>
      </c>
      <c r="C232" s="5" t="s">
        <v>6</v>
      </c>
      <c r="D232" s="9">
        <v>92.746153846153803</v>
      </c>
      <c r="E232" s="8">
        <v>46.268894156741801</v>
      </c>
      <c r="F232" s="8">
        <v>5.3846153846153904</v>
      </c>
      <c r="G232" s="3">
        <v>2.3076923076923102</v>
      </c>
      <c r="H232" s="4">
        <v>2.3076923076923102</v>
      </c>
      <c r="I232" s="4">
        <v>1.5384615384615401</v>
      </c>
      <c r="J232" s="4">
        <v>3.0769230769230802</v>
      </c>
      <c r="K232" s="4">
        <v>1.5384615384615401</v>
      </c>
      <c r="L232" s="4">
        <v>1.5384615384615401</v>
      </c>
      <c r="M232" s="4">
        <v>0.76923076923076905</v>
      </c>
      <c r="N232" s="4">
        <v>3.0769230769230802</v>
      </c>
      <c r="O232" s="4">
        <v>2.3076923076923102</v>
      </c>
      <c r="P232" s="4">
        <v>3.8461538461538498</v>
      </c>
      <c r="Q232" s="4">
        <v>2.3076923076923102</v>
      </c>
      <c r="R232" s="4">
        <v>0.76923076923076905</v>
      </c>
      <c r="S232" s="4">
        <v>3.0769230769230802</v>
      </c>
      <c r="T232" s="4">
        <v>2.3076923076923102</v>
      </c>
      <c r="U232" s="4">
        <v>2.3076923076923102</v>
      </c>
      <c r="V232" s="4">
        <v>0.76923076923076905</v>
      </c>
      <c r="W232" s="4">
        <v>0.76923076923076905</v>
      </c>
      <c r="X232" s="4">
        <v>3.0769230769230802</v>
      </c>
      <c r="Y232" s="4">
        <v>2.3076923076923102</v>
      </c>
      <c r="Z232" s="4">
        <v>1.5384615384615401</v>
      </c>
      <c r="AA232" s="4">
        <v>4.6153846153846096</v>
      </c>
      <c r="AB232" s="4">
        <v>3.0769230769230802</v>
      </c>
      <c r="AC232" s="4">
        <v>10.7692307692308</v>
      </c>
      <c r="AD232" s="4">
        <v>2.3076923076923102</v>
      </c>
      <c r="AE232" s="4">
        <v>2.3076923076923102</v>
      </c>
      <c r="AF232" s="4">
        <v>3.8461538461538498</v>
      </c>
      <c r="AG232" s="4">
        <v>13.0769230769231</v>
      </c>
      <c r="AH232" s="4">
        <v>10</v>
      </c>
      <c r="AI232" s="4">
        <v>3.8461538461538498</v>
      </c>
      <c r="AJ232" s="4">
        <v>9.2307692307692299</v>
      </c>
      <c r="AK232" s="4">
        <v>9.2307692307692299</v>
      </c>
      <c r="AL232" s="4">
        <v>6.1538461538461497</v>
      </c>
      <c r="AM232" s="4">
        <v>15.384615384615399</v>
      </c>
      <c r="AN232" s="4">
        <v>23.846153846153801</v>
      </c>
      <c r="AO232" s="4">
        <v>10.7692307692308</v>
      </c>
      <c r="AP232" s="4">
        <v>15.384615384615399</v>
      </c>
      <c r="AQ232" s="4">
        <v>0.76923076923076905</v>
      </c>
      <c r="AR232" s="4">
        <v>10.7692307692308</v>
      </c>
      <c r="AS232" s="4">
        <v>8.4615384615384599</v>
      </c>
      <c r="AT232" s="4">
        <v>26.923076923076898</v>
      </c>
      <c r="AU232" s="4">
        <v>2.3076923076923102</v>
      </c>
      <c r="AV232" s="4">
        <v>27.692307692307701</v>
      </c>
      <c r="AW232" s="4">
        <v>5.3846153846153904</v>
      </c>
      <c r="AX232" s="4">
        <v>0.76923076923076905</v>
      </c>
      <c r="AY232" s="4">
        <v>12.307692307692299</v>
      </c>
      <c r="AZ232" s="4">
        <v>23.076923076923102</v>
      </c>
      <c r="BA232" s="4">
        <v>13.846153846153801</v>
      </c>
      <c r="BB232" s="38">
        <v>130</v>
      </c>
    </row>
    <row r="233" spans="1:54" x14ac:dyDescent="0.3">
      <c r="A233" s="31" t="s">
        <v>17</v>
      </c>
      <c r="B233" s="5" t="s">
        <v>8</v>
      </c>
      <c r="C233" s="5" t="s">
        <v>7</v>
      </c>
      <c r="D233" s="9">
        <v>94.793333333333294</v>
      </c>
      <c r="E233" s="8">
        <v>51.830000188503099</v>
      </c>
      <c r="F233" s="8">
        <v>10</v>
      </c>
      <c r="G233" s="3">
        <v>0</v>
      </c>
      <c r="H233" s="4">
        <v>10</v>
      </c>
      <c r="I233" s="4">
        <v>6.6666666666666696</v>
      </c>
      <c r="J233" s="4">
        <v>3.3333333333333299</v>
      </c>
      <c r="K233" s="4">
        <v>3.3333333333333299</v>
      </c>
      <c r="L233" s="4">
        <v>0</v>
      </c>
      <c r="M233" s="4">
        <v>0</v>
      </c>
      <c r="N233" s="4">
        <v>3.3333333333333299</v>
      </c>
      <c r="O233" s="4">
        <v>6.6666666666666696</v>
      </c>
      <c r="P233" s="4">
        <v>3.3333333333333299</v>
      </c>
      <c r="Q233" s="4">
        <v>0</v>
      </c>
      <c r="R233" s="4">
        <v>0</v>
      </c>
      <c r="S233" s="4">
        <v>0</v>
      </c>
      <c r="T233" s="4">
        <v>0</v>
      </c>
      <c r="U233" s="4">
        <v>3.3333333333333299</v>
      </c>
      <c r="V233" s="4">
        <v>3.3333333333333299</v>
      </c>
      <c r="W233" s="4">
        <v>0</v>
      </c>
      <c r="X233" s="4">
        <v>0</v>
      </c>
      <c r="Y233" s="4">
        <v>0</v>
      </c>
      <c r="Z233" s="4">
        <v>0</v>
      </c>
      <c r="AA233" s="4">
        <v>3.3333333333333299</v>
      </c>
      <c r="AB233" s="4">
        <v>3.3333333333333299</v>
      </c>
      <c r="AC233" s="4">
        <v>10</v>
      </c>
      <c r="AD233" s="4">
        <v>3.3333333333333299</v>
      </c>
      <c r="AE233" s="4">
        <v>0</v>
      </c>
      <c r="AF233" s="4">
        <v>0</v>
      </c>
      <c r="AG233" s="4">
        <v>10</v>
      </c>
      <c r="AH233" s="4">
        <v>3.3333333333333299</v>
      </c>
      <c r="AI233" s="4">
        <v>3.3333333333333299</v>
      </c>
      <c r="AJ233" s="4">
        <v>6.6666666666666696</v>
      </c>
      <c r="AK233" s="4">
        <v>26.6666666666667</v>
      </c>
      <c r="AL233" s="4">
        <v>13.3333333333333</v>
      </c>
      <c r="AM233" s="4">
        <v>16.6666666666667</v>
      </c>
      <c r="AN233" s="4">
        <v>40</v>
      </c>
      <c r="AO233" s="4">
        <v>20</v>
      </c>
      <c r="AP233" s="4">
        <v>13.3333333333333</v>
      </c>
      <c r="AQ233" s="4">
        <v>6.6666666666666696</v>
      </c>
      <c r="AR233" s="4">
        <v>13.3333333333333</v>
      </c>
      <c r="AS233" s="4">
        <v>13.3333333333333</v>
      </c>
      <c r="AT233" s="4">
        <v>23.3333333333333</v>
      </c>
      <c r="AU233" s="4">
        <v>3.3333333333333299</v>
      </c>
      <c r="AV233" s="4">
        <v>30</v>
      </c>
      <c r="AW233" s="4">
        <v>10</v>
      </c>
      <c r="AX233" s="4">
        <v>3.3333333333333299</v>
      </c>
      <c r="AY233" s="4">
        <v>13.3333333333333</v>
      </c>
      <c r="AZ233" s="4">
        <v>23.3333333333333</v>
      </c>
      <c r="BA233" s="4">
        <v>20</v>
      </c>
      <c r="BB233" s="38">
        <v>30</v>
      </c>
    </row>
    <row r="234" spans="1:54" x14ac:dyDescent="0.3">
      <c r="A234" s="31" t="s">
        <v>17</v>
      </c>
      <c r="B234" s="5" t="s">
        <v>9</v>
      </c>
      <c r="C234" s="5" t="s">
        <v>168</v>
      </c>
      <c r="D234" s="9">
        <v>52.4903036832062</v>
      </c>
      <c r="E234" s="8">
        <v>75.626550378579907</v>
      </c>
      <c r="F234" s="8">
        <v>25.331370342924401</v>
      </c>
      <c r="G234" s="3">
        <v>9.8254325975967909</v>
      </c>
      <c r="H234" s="4">
        <v>1.62990160672291</v>
      </c>
      <c r="I234" s="4">
        <v>2.33140996492945</v>
      </c>
      <c r="J234" s="4">
        <v>4.4726224965905397</v>
      </c>
      <c r="K234" s="4">
        <v>3.03260058990264</v>
      </c>
      <c r="L234" s="4">
        <v>5.0361407094753297</v>
      </c>
      <c r="M234" s="4">
        <v>14.922429413655401</v>
      </c>
      <c r="N234" s="4">
        <v>13.4909419229219</v>
      </c>
      <c r="O234" s="4">
        <v>24.271188917726501</v>
      </c>
      <c r="P234" s="4">
        <v>21.562168994076199</v>
      </c>
      <c r="Q234" s="4">
        <v>1.13126681975833</v>
      </c>
      <c r="R234" s="4">
        <v>12.382150993727301</v>
      </c>
      <c r="S234" s="4">
        <v>15.143548481472299</v>
      </c>
      <c r="T234" s="4">
        <v>10.526097881694399</v>
      </c>
      <c r="U234" s="4">
        <v>23.518363987047099</v>
      </c>
      <c r="V234" s="4">
        <v>20.124057763879598</v>
      </c>
      <c r="W234" s="4">
        <v>3.31175028291283</v>
      </c>
      <c r="X234" s="4">
        <v>9.0294092318073496</v>
      </c>
      <c r="Y234" s="4">
        <v>15.3183258995558</v>
      </c>
      <c r="Z234" s="4">
        <v>23.0729564490466</v>
      </c>
      <c r="AA234" s="4">
        <v>13.1548553948441</v>
      </c>
      <c r="AB234" s="4">
        <v>3.4708524368042002</v>
      </c>
      <c r="AC234" s="4">
        <v>42.551751294632801</v>
      </c>
      <c r="AD234" s="4">
        <v>3.5129898802922499</v>
      </c>
      <c r="AE234" s="4">
        <v>9.1554664975442108</v>
      </c>
      <c r="AF234" s="4">
        <v>15.070759495304101</v>
      </c>
      <c r="AG234" s="4">
        <v>17.8873359391091</v>
      </c>
      <c r="AH234" s="4">
        <v>10.1935614962016</v>
      </c>
      <c r="AI234" s="4">
        <v>17.046657071803999</v>
      </c>
      <c r="AJ234" s="4">
        <v>19.300677748987901</v>
      </c>
      <c r="AK234" s="4">
        <v>28.1913792525757</v>
      </c>
      <c r="AL234" s="4">
        <v>21.269391549458401</v>
      </c>
      <c r="AM234" s="4">
        <v>16.254974748353099</v>
      </c>
      <c r="AN234" s="4">
        <v>31.247984550785901</v>
      </c>
      <c r="AO234" s="4">
        <v>21.178633769344</v>
      </c>
      <c r="AP234" s="4">
        <v>25.594985618067302</v>
      </c>
      <c r="AQ234" s="4">
        <v>6.18785998191162</v>
      </c>
      <c r="AR234" s="4">
        <v>40.922512100229397</v>
      </c>
      <c r="AS234" s="4">
        <v>5.50145390565668</v>
      </c>
      <c r="AT234" s="4">
        <v>23.299130387767399</v>
      </c>
      <c r="AU234" s="4">
        <v>8.3345942308091701</v>
      </c>
      <c r="AV234" s="4">
        <v>38.138085316663201</v>
      </c>
      <c r="AW234" s="4">
        <v>25.817540298668199</v>
      </c>
      <c r="AX234" s="4">
        <v>20.791168184567201</v>
      </c>
      <c r="AY234" s="4">
        <v>5.2940015070073603</v>
      </c>
      <c r="AZ234" s="4">
        <v>23.448323099959602</v>
      </c>
      <c r="BA234" s="4">
        <v>28.957756193841199</v>
      </c>
      <c r="BB234" s="38">
        <v>326</v>
      </c>
    </row>
    <row r="235" spans="1:54" x14ac:dyDescent="0.3">
      <c r="A235" s="31" t="s">
        <v>17</v>
      </c>
      <c r="B235" s="5" t="s">
        <v>9</v>
      </c>
      <c r="C235" s="5" t="s">
        <v>1</v>
      </c>
      <c r="D235" s="9">
        <v>10.7</v>
      </c>
      <c r="E235" s="8">
        <v>98.550758495305402</v>
      </c>
      <c r="F235" s="8">
        <v>66.6666666666667</v>
      </c>
      <c r="G235" s="3">
        <v>0</v>
      </c>
      <c r="H235" s="4">
        <v>0</v>
      </c>
      <c r="I235" s="4">
        <v>0</v>
      </c>
      <c r="J235" s="4">
        <v>16.6666666666667</v>
      </c>
      <c r="K235" s="4">
        <v>16.6666666666667</v>
      </c>
      <c r="L235" s="4">
        <v>16.6666666666667</v>
      </c>
      <c r="M235" s="4">
        <v>33.3333333333333</v>
      </c>
      <c r="N235" s="4">
        <v>16.6666666666667</v>
      </c>
      <c r="O235" s="4">
        <v>33.3333333333333</v>
      </c>
      <c r="P235" s="4">
        <v>16.6666666666667</v>
      </c>
      <c r="Q235" s="4">
        <v>0</v>
      </c>
      <c r="R235" s="4">
        <v>16.6666666666667</v>
      </c>
      <c r="S235" s="4">
        <v>33.3333333333333</v>
      </c>
      <c r="T235" s="4">
        <v>0</v>
      </c>
      <c r="U235" s="4">
        <v>33.3333333333333</v>
      </c>
      <c r="V235" s="4">
        <v>16.6666666666667</v>
      </c>
      <c r="W235" s="4">
        <v>16.6666666666667</v>
      </c>
      <c r="X235" s="4">
        <v>0</v>
      </c>
      <c r="Y235" s="4">
        <v>33.3333333333333</v>
      </c>
      <c r="Z235" s="4">
        <v>33.3333333333333</v>
      </c>
      <c r="AA235" s="4">
        <v>16.6666666666667</v>
      </c>
      <c r="AB235" s="4">
        <v>16.6666666666667</v>
      </c>
      <c r="AC235" s="4">
        <v>66.6666666666667</v>
      </c>
      <c r="AD235" s="4">
        <v>16.6666666666667</v>
      </c>
      <c r="AE235" s="4">
        <v>0</v>
      </c>
      <c r="AF235" s="4">
        <v>16.6666666666667</v>
      </c>
      <c r="AG235" s="4">
        <v>16.6666666666667</v>
      </c>
      <c r="AH235" s="4">
        <v>33.3333333333333</v>
      </c>
      <c r="AI235" s="4">
        <v>16.6666666666667</v>
      </c>
      <c r="AJ235" s="4">
        <v>16.6666666666667</v>
      </c>
      <c r="AK235" s="4">
        <v>33.3333333333333</v>
      </c>
      <c r="AL235" s="4">
        <v>50</v>
      </c>
      <c r="AM235" s="4">
        <v>50</v>
      </c>
      <c r="AN235" s="4">
        <v>50</v>
      </c>
      <c r="AO235" s="4">
        <v>33.3333333333333</v>
      </c>
      <c r="AP235" s="4">
        <v>33.3333333333333</v>
      </c>
      <c r="AQ235" s="4">
        <v>16.6666666666667</v>
      </c>
      <c r="AR235" s="4">
        <v>50</v>
      </c>
      <c r="AS235" s="4">
        <v>16.6666666666667</v>
      </c>
      <c r="AT235" s="4">
        <v>33.3333333333333</v>
      </c>
      <c r="AU235" s="4">
        <v>33.3333333333333</v>
      </c>
      <c r="AV235" s="4">
        <v>33.3333333333333</v>
      </c>
      <c r="AW235" s="4">
        <v>50</v>
      </c>
      <c r="AX235" s="4">
        <v>66.6666666666667</v>
      </c>
      <c r="AY235" s="4">
        <v>0</v>
      </c>
      <c r="AZ235" s="4">
        <v>33.3333333333333</v>
      </c>
      <c r="BA235" s="4">
        <v>50</v>
      </c>
      <c r="BB235" s="38">
        <v>6</v>
      </c>
    </row>
    <row r="236" spans="1:54" x14ac:dyDescent="0.3">
      <c r="A236" s="31" t="s">
        <v>17</v>
      </c>
      <c r="B236" s="5" t="s">
        <v>9</v>
      </c>
      <c r="C236" s="5" t="s">
        <v>2</v>
      </c>
      <c r="D236" s="9">
        <v>-4.5066666666666597</v>
      </c>
      <c r="E236" s="8">
        <v>59.5978443557471</v>
      </c>
      <c r="F236" s="8">
        <v>33.3333333333333</v>
      </c>
      <c r="G236" s="3">
        <v>33.3333333333333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33.3333333333333</v>
      </c>
      <c r="N236" s="4">
        <v>33.3333333333333</v>
      </c>
      <c r="O236" s="4">
        <v>66.6666666666667</v>
      </c>
      <c r="P236" s="4">
        <v>66.6666666666667</v>
      </c>
      <c r="Q236" s="4">
        <v>0</v>
      </c>
      <c r="R236" s="4">
        <v>33.3333333333333</v>
      </c>
      <c r="S236" s="4">
        <v>33.3333333333333</v>
      </c>
      <c r="T236" s="4">
        <v>33.3333333333333</v>
      </c>
      <c r="U236" s="4">
        <v>66.6666666666667</v>
      </c>
      <c r="V236" s="4">
        <v>66.6666666666667</v>
      </c>
      <c r="W236" s="4">
        <v>0</v>
      </c>
      <c r="X236" s="4">
        <v>33.3333333333333</v>
      </c>
      <c r="Y236" s="4">
        <v>33.3333333333333</v>
      </c>
      <c r="Z236" s="4">
        <v>66.6666666666667</v>
      </c>
      <c r="AA236" s="4">
        <v>33.3333333333333</v>
      </c>
      <c r="AB236" s="4">
        <v>0</v>
      </c>
      <c r="AC236" s="4">
        <v>100</v>
      </c>
      <c r="AD236" s="4">
        <v>0</v>
      </c>
      <c r="AE236" s="4">
        <v>33.3333333333333</v>
      </c>
      <c r="AF236" s="4">
        <v>33.3333333333333</v>
      </c>
      <c r="AG236" s="4">
        <v>33.3333333333333</v>
      </c>
      <c r="AH236" s="4">
        <v>0</v>
      </c>
      <c r="AI236" s="4">
        <v>33.3333333333333</v>
      </c>
      <c r="AJ236" s="4">
        <v>33.3333333333333</v>
      </c>
      <c r="AK236" s="4">
        <v>33.3333333333333</v>
      </c>
      <c r="AL236" s="4">
        <v>33.3333333333333</v>
      </c>
      <c r="AM236" s="4">
        <v>0</v>
      </c>
      <c r="AN236" s="4">
        <v>33.3333333333333</v>
      </c>
      <c r="AO236" s="4">
        <v>33.3333333333333</v>
      </c>
      <c r="AP236" s="4">
        <v>33.3333333333333</v>
      </c>
      <c r="AQ236" s="4">
        <v>0</v>
      </c>
      <c r="AR236" s="4">
        <v>66.6666666666667</v>
      </c>
      <c r="AS236" s="4">
        <v>0</v>
      </c>
      <c r="AT236" s="4">
        <v>33.3333333333333</v>
      </c>
      <c r="AU236" s="4">
        <v>0</v>
      </c>
      <c r="AV236" s="4">
        <v>66.6666666666667</v>
      </c>
      <c r="AW236" s="4">
        <v>33.3333333333333</v>
      </c>
      <c r="AX236" s="4">
        <v>33.3333333333333</v>
      </c>
      <c r="AY236" s="4">
        <v>0</v>
      </c>
      <c r="AZ236" s="4">
        <v>33.3333333333333</v>
      </c>
      <c r="BA236" s="4">
        <v>33.3333333333333</v>
      </c>
      <c r="BB236" s="38">
        <v>4</v>
      </c>
    </row>
    <row r="237" spans="1:54" x14ac:dyDescent="0.3">
      <c r="A237" s="31" t="s">
        <v>17</v>
      </c>
      <c r="B237" s="5" t="s">
        <v>9</v>
      </c>
      <c r="C237" s="5" t="s">
        <v>3</v>
      </c>
      <c r="D237" s="9">
        <v>80.973076923076903</v>
      </c>
      <c r="E237" s="8">
        <v>53.077886602179703</v>
      </c>
      <c r="F237" s="8">
        <v>11.538461538461499</v>
      </c>
      <c r="G237" s="3">
        <v>0</v>
      </c>
      <c r="H237" s="4">
        <v>0</v>
      </c>
      <c r="I237" s="4">
        <v>3.8461538461538498</v>
      </c>
      <c r="J237" s="4">
        <v>7.6923076923076898</v>
      </c>
      <c r="K237" s="4">
        <v>0</v>
      </c>
      <c r="L237" s="4">
        <v>7.6923076923076898</v>
      </c>
      <c r="M237" s="4">
        <v>0</v>
      </c>
      <c r="N237" s="4">
        <v>3.8461538461538498</v>
      </c>
      <c r="O237" s="4">
        <v>0</v>
      </c>
      <c r="P237" s="4">
        <v>0</v>
      </c>
      <c r="Q237" s="4">
        <v>0</v>
      </c>
      <c r="R237" s="4">
        <v>3.8461538461538498</v>
      </c>
      <c r="S237" s="4">
        <v>3.8461538461538498</v>
      </c>
      <c r="T237" s="4">
        <v>3.8461538461538498</v>
      </c>
      <c r="U237" s="4">
        <v>3.8461538461538498</v>
      </c>
      <c r="V237" s="4">
        <v>0</v>
      </c>
      <c r="W237" s="4">
        <v>0</v>
      </c>
      <c r="X237" s="4">
        <v>0</v>
      </c>
      <c r="Y237" s="4">
        <v>0</v>
      </c>
      <c r="Z237" s="4">
        <v>3.8461538461538498</v>
      </c>
      <c r="AA237" s="4">
        <v>3.8461538461538498</v>
      </c>
      <c r="AB237" s="4">
        <v>3.8461538461538498</v>
      </c>
      <c r="AC237" s="4">
        <v>11.538461538461499</v>
      </c>
      <c r="AD237" s="4">
        <v>0</v>
      </c>
      <c r="AE237" s="4">
        <v>0</v>
      </c>
      <c r="AF237" s="4">
        <v>7.6923076923076898</v>
      </c>
      <c r="AG237" s="4">
        <v>19.230769230769202</v>
      </c>
      <c r="AH237" s="4">
        <v>7.6923076923076898</v>
      </c>
      <c r="AI237" s="4">
        <v>11.538461538461499</v>
      </c>
      <c r="AJ237" s="4">
        <v>15.384615384615399</v>
      </c>
      <c r="AK237" s="4">
        <v>34.615384615384599</v>
      </c>
      <c r="AL237" s="4">
        <v>11.538461538461499</v>
      </c>
      <c r="AM237" s="4">
        <v>19.230769230769202</v>
      </c>
      <c r="AN237" s="4">
        <v>23.076923076923102</v>
      </c>
      <c r="AO237" s="4">
        <v>19.230769230769202</v>
      </c>
      <c r="AP237" s="4">
        <v>23.076923076923102</v>
      </c>
      <c r="AQ237" s="4">
        <v>7.6923076923076898</v>
      </c>
      <c r="AR237" s="4">
        <v>34.615384615384599</v>
      </c>
      <c r="AS237" s="4">
        <v>0</v>
      </c>
      <c r="AT237" s="4">
        <v>15.384615384615399</v>
      </c>
      <c r="AU237" s="4">
        <v>3.8461538461538498</v>
      </c>
      <c r="AV237" s="4">
        <v>26.923076923076898</v>
      </c>
      <c r="AW237" s="4">
        <v>15.384615384615399</v>
      </c>
      <c r="AX237" s="4">
        <v>7.6923076923076898</v>
      </c>
      <c r="AY237" s="4">
        <v>3.8461538461538498</v>
      </c>
      <c r="AZ237" s="4">
        <v>15.384615384615399</v>
      </c>
      <c r="BA237" s="4">
        <v>23.076923076923102</v>
      </c>
      <c r="BB237" s="38">
        <v>26</v>
      </c>
    </row>
    <row r="238" spans="1:54" x14ac:dyDescent="0.3">
      <c r="A238" s="31" t="s">
        <v>17</v>
      </c>
      <c r="B238" s="5" t="s">
        <v>9</v>
      </c>
      <c r="C238" s="5" t="s">
        <v>4</v>
      </c>
      <c r="D238" s="9">
        <v>85.473417721518999</v>
      </c>
      <c r="E238" s="8">
        <v>63.105401672287201</v>
      </c>
      <c r="F238" s="8">
        <v>13.924050632911401</v>
      </c>
      <c r="G238" s="3">
        <v>2.5316455696202498</v>
      </c>
      <c r="H238" s="4">
        <v>6.3291139240506302</v>
      </c>
      <c r="I238" s="4">
        <v>5.0632911392405102</v>
      </c>
      <c r="J238" s="4">
        <v>2.5316455696202498</v>
      </c>
      <c r="K238" s="4">
        <v>1.26582278481013</v>
      </c>
      <c r="L238" s="4">
        <v>3.79746835443038</v>
      </c>
      <c r="M238" s="4">
        <v>6.3291139240506302</v>
      </c>
      <c r="N238" s="4">
        <v>3.79746835443038</v>
      </c>
      <c r="O238" s="4">
        <v>7.59493670886076</v>
      </c>
      <c r="P238" s="4">
        <v>7.59493670886076</v>
      </c>
      <c r="Q238" s="4">
        <v>3.79746835443038</v>
      </c>
      <c r="R238" s="4">
        <v>2.5316455696202498</v>
      </c>
      <c r="S238" s="4">
        <v>3.79746835443038</v>
      </c>
      <c r="T238" s="4">
        <v>5.0632911392405102</v>
      </c>
      <c r="U238" s="4">
        <v>2.5316455696202498</v>
      </c>
      <c r="V238" s="4">
        <v>1.26582278481013</v>
      </c>
      <c r="W238" s="4">
        <v>2.5316455696202498</v>
      </c>
      <c r="X238" s="4">
        <v>1.26582278481013</v>
      </c>
      <c r="Y238" s="4">
        <v>6.3291139240506302</v>
      </c>
      <c r="Z238" s="4">
        <v>1.26582278481013</v>
      </c>
      <c r="AA238" s="4">
        <v>5.0632911392405102</v>
      </c>
      <c r="AB238" s="4">
        <v>1.26582278481013</v>
      </c>
      <c r="AC238" s="4">
        <v>15.1898734177215</v>
      </c>
      <c r="AD238" s="4">
        <v>2.5316455696202498</v>
      </c>
      <c r="AE238" s="4">
        <v>2.5316455696202498</v>
      </c>
      <c r="AF238" s="4">
        <v>7.59493670886076</v>
      </c>
      <c r="AG238" s="4">
        <v>8.8607594936708907</v>
      </c>
      <c r="AH238" s="4">
        <v>13.924050632911401</v>
      </c>
      <c r="AI238" s="4">
        <v>5.0632911392405102</v>
      </c>
      <c r="AJ238" s="4">
        <v>13.924050632911401</v>
      </c>
      <c r="AK238" s="4">
        <v>24.050632911392398</v>
      </c>
      <c r="AL238" s="4">
        <v>11.3924050632911</v>
      </c>
      <c r="AM238" s="4">
        <v>11.3924050632911</v>
      </c>
      <c r="AN238" s="4">
        <v>34.177215189873401</v>
      </c>
      <c r="AO238" s="4">
        <v>12.6582278481013</v>
      </c>
      <c r="AP238" s="4">
        <v>18.9873417721519</v>
      </c>
      <c r="AQ238" s="4">
        <v>6.3291139240506302</v>
      </c>
      <c r="AR238" s="4">
        <v>30.379746835443001</v>
      </c>
      <c r="AS238" s="4">
        <v>10.126582278480999</v>
      </c>
      <c r="AT238" s="4">
        <v>15.1898734177215</v>
      </c>
      <c r="AU238" s="4">
        <v>8.8607594936708907</v>
      </c>
      <c r="AV238" s="4">
        <v>29.1139240506329</v>
      </c>
      <c r="AW238" s="4">
        <v>22.7848101265823</v>
      </c>
      <c r="AX238" s="4">
        <v>3.79746835443038</v>
      </c>
      <c r="AY238" s="4">
        <v>8.8607594936708907</v>
      </c>
      <c r="AZ238" s="4">
        <v>21.518987341772199</v>
      </c>
      <c r="BA238" s="4">
        <v>25.3164556962025</v>
      </c>
      <c r="BB238" s="38">
        <v>79</v>
      </c>
    </row>
    <row r="239" spans="1:54" x14ac:dyDescent="0.3">
      <c r="A239" s="31" t="s">
        <v>17</v>
      </c>
      <c r="B239" s="5" t="s">
        <v>9</v>
      </c>
      <c r="C239" s="5" t="s">
        <v>5</v>
      </c>
      <c r="D239" s="9">
        <v>93.784251968503895</v>
      </c>
      <c r="E239" s="8">
        <v>56.071389339057703</v>
      </c>
      <c r="F239" s="8">
        <v>11.0236220472441</v>
      </c>
      <c r="G239" s="3">
        <v>3.9370078740157499</v>
      </c>
      <c r="H239" s="4">
        <v>2.36220472440945</v>
      </c>
      <c r="I239" s="4">
        <v>3.1496062992125999</v>
      </c>
      <c r="J239" s="4">
        <v>0</v>
      </c>
      <c r="K239" s="4">
        <v>2.36220472440945</v>
      </c>
      <c r="L239" s="4">
        <v>2.36220472440945</v>
      </c>
      <c r="M239" s="4">
        <v>2.36220472440945</v>
      </c>
      <c r="N239" s="4">
        <v>4.7244094488188999</v>
      </c>
      <c r="O239" s="4">
        <v>7.0866141732283499</v>
      </c>
      <c r="P239" s="4">
        <v>3.9370078740157499</v>
      </c>
      <c r="Q239" s="4">
        <v>0.78740157480314998</v>
      </c>
      <c r="R239" s="4">
        <v>0.78740157480314998</v>
      </c>
      <c r="S239" s="4">
        <v>2.36220472440945</v>
      </c>
      <c r="T239" s="4">
        <v>1.5748031496063</v>
      </c>
      <c r="U239" s="4">
        <v>2.36220472440945</v>
      </c>
      <c r="V239" s="4">
        <v>2.36220472440945</v>
      </c>
      <c r="W239" s="4">
        <v>0.78740157480314998</v>
      </c>
      <c r="X239" s="4">
        <v>1.5748031496063</v>
      </c>
      <c r="Y239" s="4">
        <v>5.5118110236220499</v>
      </c>
      <c r="Z239" s="4">
        <v>0.78740157480314998</v>
      </c>
      <c r="AA239" s="4">
        <v>3.1496062992125999</v>
      </c>
      <c r="AB239" s="4">
        <v>0</v>
      </c>
      <c r="AC239" s="4">
        <v>9.4488188976377891</v>
      </c>
      <c r="AD239" s="4">
        <v>3.1496062992125999</v>
      </c>
      <c r="AE239" s="4">
        <v>0</v>
      </c>
      <c r="AF239" s="4">
        <v>6.2992125984251999</v>
      </c>
      <c r="AG239" s="4">
        <v>6.2992125984251999</v>
      </c>
      <c r="AH239" s="4">
        <v>7.0866141732283499</v>
      </c>
      <c r="AI239" s="4">
        <v>13.3858267716535</v>
      </c>
      <c r="AJ239" s="4">
        <v>13.3858267716535</v>
      </c>
      <c r="AK239" s="4">
        <v>18.110236220472402</v>
      </c>
      <c r="AL239" s="4">
        <v>4.7244094488188999</v>
      </c>
      <c r="AM239" s="4">
        <v>11.8110236220472</v>
      </c>
      <c r="AN239" s="4">
        <v>23.6220472440945</v>
      </c>
      <c r="AO239" s="4">
        <v>7.0866141732283499</v>
      </c>
      <c r="AP239" s="4">
        <v>18.110236220472402</v>
      </c>
      <c r="AQ239" s="4">
        <v>3.1496062992125999</v>
      </c>
      <c r="AR239" s="4">
        <v>22.834645669291302</v>
      </c>
      <c r="AS239" s="4">
        <v>3.9370078740157499</v>
      </c>
      <c r="AT239" s="4">
        <v>16.535433070866102</v>
      </c>
      <c r="AU239" s="4">
        <v>7.0866141732283499</v>
      </c>
      <c r="AV239" s="4">
        <v>25.984251968503902</v>
      </c>
      <c r="AW239" s="4">
        <v>12.5984251968504</v>
      </c>
      <c r="AX239" s="4">
        <v>0.78740157480314998</v>
      </c>
      <c r="AY239" s="4">
        <v>11.0236220472441</v>
      </c>
      <c r="AZ239" s="4">
        <v>12.5984251968504</v>
      </c>
      <c r="BA239" s="4">
        <v>19.685039370078702</v>
      </c>
      <c r="BB239" s="38">
        <v>127</v>
      </c>
    </row>
    <row r="240" spans="1:54" x14ac:dyDescent="0.3">
      <c r="A240" s="31" t="s">
        <v>17</v>
      </c>
      <c r="B240" s="5" t="s">
        <v>9</v>
      </c>
      <c r="C240" s="5" t="s">
        <v>6</v>
      </c>
      <c r="D240" s="9">
        <v>92.55</v>
      </c>
      <c r="E240" s="8">
        <v>60.013567529944702</v>
      </c>
      <c r="F240" s="8">
        <v>12.1621621621622</v>
      </c>
      <c r="G240" s="3">
        <v>1.35135135135135</v>
      </c>
      <c r="H240" s="4">
        <v>4.0540540540540499</v>
      </c>
      <c r="I240" s="4">
        <v>4.0540540540540499</v>
      </c>
      <c r="J240" s="4">
        <v>1.35135135135135</v>
      </c>
      <c r="K240" s="4">
        <v>1.35135135135135</v>
      </c>
      <c r="L240" s="4">
        <v>1.35135135135135</v>
      </c>
      <c r="M240" s="4">
        <v>4.0540540540540499</v>
      </c>
      <c r="N240" s="4">
        <v>4.0540540540540499</v>
      </c>
      <c r="O240" s="4">
        <v>2.7027027027027</v>
      </c>
      <c r="P240" s="4">
        <v>1.35135135135135</v>
      </c>
      <c r="Q240" s="4">
        <v>2.7027027027027</v>
      </c>
      <c r="R240" s="4">
        <v>2.7027027027027</v>
      </c>
      <c r="S240" s="4">
        <v>1.35135135135135</v>
      </c>
      <c r="T240" s="4">
        <v>2.7027027027027</v>
      </c>
      <c r="U240" s="4">
        <v>2.7027027027027</v>
      </c>
      <c r="V240" s="4">
        <v>2.7027027027027</v>
      </c>
      <c r="W240" s="4">
        <v>6.7567567567567597</v>
      </c>
      <c r="X240" s="4">
        <v>1.35135135135135</v>
      </c>
      <c r="Y240" s="4">
        <v>2.7027027027027</v>
      </c>
      <c r="Z240" s="4">
        <v>2.7027027027027</v>
      </c>
      <c r="AA240" s="4">
        <v>2.7027027027027</v>
      </c>
      <c r="AB240" s="4">
        <v>1.35135135135135</v>
      </c>
      <c r="AC240" s="4">
        <v>12.1621621621622</v>
      </c>
      <c r="AD240" s="4">
        <v>4.0540540540540499</v>
      </c>
      <c r="AE240" s="4">
        <v>4.0540540540540499</v>
      </c>
      <c r="AF240" s="4">
        <v>2.7027027027027</v>
      </c>
      <c r="AG240" s="4">
        <v>6.7567567567567597</v>
      </c>
      <c r="AH240" s="4">
        <v>8.1081081081081106</v>
      </c>
      <c r="AI240" s="4">
        <v>8.1081081081081106</v>
      </c>
      <c r="AJ240" s="4">
        <v>12.1621621621622</v>
      </c>
      <c r="AK240" s="4">
        <v>14.8648648648649</v>
      </c>
      <c r="AL240" s="4">
        <v>6.7567567567567597</v>
      </c>
      <c r="AM240" s="4">
        <v>17.5675675675676</v>
      </c>
      <c r="AN240" s="4">
        <v>16.2162162162162</v>
      </c>
      <c r="AO240" s="4">
        <v>9.4594594594594597</v>
      </c>
      <c r="AP240" s="4">
        <v>17.5675675675676</v>
      </c>
      <c r="AQ240" s="4">
        <v>8.1081081081081106</v>
      </c>
      <c r="AR240" s="4">
        <v>16.2162162162162</v>
      </c>
      <c r="AS240" s="4">
        <v>10.8108108108108</v>
      </c>
      <c r="AT240" s="4">
        <v>20.270270270270299</v>
      </c>
      <c r="AU240" s="4">
        <v>4.0540540540540499</v>
      </c>
      <c r="AV240" s="4">
        <v>16.2162162162162</v>
      </c>
      <c r="AW240" s="4">
        <v>14.8648648648649</v>
      </c>
      <c r="AX240" s="4">
        <v>6.7567567567567597</v>
      </c>
      <c r="AY240" s="4">
        <v>16.2162162162162</v>
      </c>
      <c r="AZ240" s="4">
        <v>14.8648648648649</v>
      </c>
      <c r="BA240" s="4">
        <v>20.270270270270299</v>
      </c>
      <c r="BB240" s="38">
        <v>74</v>
      </c>
    </row>
    <row r="241" spans="1:54" x14ac:dyDescent="0.3">
      <c r="A241" s="31" t="s">
        <v>17</v>
      </c>
      <c r="B241" s="5" t="s">
        <v>9</v>
      </c>
      <c r="C241" s="5" t="s">
        <v>7</v>
      </c>
      <c r="D241" s="9">
        <v>85.29</v>
      </c>
      <c r="E241" s="8">
        <v>59.901130577347601</v>
      </c>
      <c r="F241" s="8">
        <v>10</v>
      </c>
      <c r="G241" s="3">
        <v>10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10</v>
      </c>
      <c r="O241" s="4">
        <v>0</v>
      </c>
      <c r="P241" s="4">
        <v>10</v>
      </c>
      <c r="Q241" s="4">
        <v>10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20</v>
      </c>
      <c r="AD241" s="4">
        <v>0</v>
      </c>
      <c r="AE241" s="4">
        <v>0</v>
      </c>
      <c r="AF241" s="4">
        <v>10</v>
      </c>
      <c r="AG241" s="4">
        <v>10</v>
      </c>
      <c r="AH241" s="4">
        <v>0</v>
      </c>
      <c r="AI241" s="4">
        <v>20</v>
      </c>
      <c r="AJ241" s="4">
        <v>10</v>
      </c>
      <c r="AK241" s="4">
        <v>10</v>
      </c>
      <c r="AL241" s="4">
        <v>10</v>
      </c>
      <c r="AM241" s="4">
        <v>20</v>
      </c>
      <c r="AN241" s="4">
        <v>30</v>
      </c>
      <c r="AO241" s="4">
        <v>10</v>
      </c>
      <c r="AP241" s="4">
        <v>30</v>
      </c>
      <c r="AQ241" s="4">
        <v>10</v>
      </c>
      <c r="AR241" s="4">
        <v>10</v>
      </c>
      <c r="AS241" s="4">
        <v>10</v>
      </c>
      <c r="AT241" s="4">
        <v>30</v>
      </c>
      <c r="AU241" s="4">
        <v>0</v>
      </c>
      <c r="AV241" s="4">
        <v>50</v>
      </c>
      <c r="AW241" s="4">
        <v>20</v>
      </c>
      <c r="AX241" s="4">
        <v>0</v>
      </c>
      <c r="AY241" s="4">
        <v>20</v>
      </c>
      <c r="AZ241" s="4">
        <v>30</v>
      </c>
      <c r="BA241" s="4">
        <v>10</v>
      </c>
      <c r="BB241" s="38">
        <v>10</v>
      </c>
    </row>
    <row r="242" spans="1:54" x14ac:dyDescent="0.3">
      <c r="A242" s="31" t="s">
        <v>18</v>
      </c>
      <c r="B242" s="5" t="s">
        <v>168</v>
      </c>
      <c r="C242" s="5" t="s">
        <v>168</v>
      </c>
      <c r="D242" s="9">
        <v>56.729986444439</v>
      </c>
      <c r="E242" s="8">
        <v>68.380191388991904</v>
      </c>
      <c r="F242" s="8">
        <v>28.438062964987701</v>
      </c>
      <c r="G242" s="3">
        <v>3.16438841689956</v>
      </c>
      <c r="H242" s="4">
        <v>8.8640264819100008</v>
      </c>
      <c r="I242" s="4">
        <v>8.9110294339497198</v>
      </c>
      <c r="J242" s="4">
        <v>3.4784529547981702</v>
      </c>
      <c r="K242" s="4">
        <v>5.69740867493653</v>
      </c>
      <c r="L242" s="4">
        <v>4.37065128205127</v>
      </c>
      <c r="M242" s="4">
        <v>5.0536663936280997</v>
      </c>
      <c r="N242" s="4">
        <v>6.9792525059890398</v>
      </c>
      <c r="O242" s="4">
        <v>9.1823488333308791</v>
      </c>
      <c r="P242" s="4">
        <v>7.87624060706852</v>
      </c>
      <c r="Q242" s="4">
        <v>2.8065901542670502</v>
      </c>
      <c r="R242" s="4">
        <v>7.7917644335797602</v>
      </c>
      <c r="S242" s="4">
        <v>9.2071973695601894</v>
      </c>
      <c r="T242" s="4">
        <v>4.9430857223100402</v>
      </c>
      <c r="U242" s="4">
        <v>6.9508401767619903</v>
      </c>
      <c r="V242" s="4">
        <v>6.7261633713967202</v>
      </c>
      <c r="W242" s="4">
        <v>6.2374435945564297</v>
      </c>
      <c r="X242" s="4">
        <v>3.4176043066549702</v>
      </c>
      <c r="Y242" s="4">
        <v>9.0022012849684803</v>
      </c>
      <c r="Z242" s="4">
        <v>7.4322204087852599</v>
      </c>
      <c r="AA242" s="4">
        <v>8.8906335500945595</v>
      </c>
      <c r="AB242" s="4">
        <v>1.52876674397352</v>
      </c>
      <c r="AC242" s="4">
        <v>13.3903456082473</v>
      </c>
      <c r="AD242" s="4">
        <v>5.8501167872168596</v>
      </c>
      <c r="AE242" s="4">
        <v>5.1294417424291101</v>
      </c>
      <c r="AF242" s="4">
        <v>10.4056215928121</v>
      </c>
      <c r="AG242" s="4">
        <v>13.866977104702499</v>
      </c>
      <c r="AH242" s="4">
        <v>21.805649295178</v>
      </c>
      <c r="AI242" s="4">
        <v>14.9858049655233</v>
      </c>
      <c r="AJ242" s="4">
        <v>30.366996454945902</v>
      </c>
      <c r="AK242" s="4">
        <v>34.138826525364699</v>
      </c>
      <c r="AL242" s="4">
        <v>25.370344622251299</v>
      </c>
      <c r="AM242" s="4">
        <v>28.9002343372422</v>
      </c>
      <c r="AN242" s="4">
        <v>38.120701604959102</v>
      </c>
      <c r="AO242" s="4">
        <v>36.459429388389999</v>
      </c>
      <c r="AP242" s="4">
        <v>32.720113911419602</v>
      </c>
      <c r="AQ242" s="4">
        <v>10.2528939851204</v>
      </c>
      <c r="AR242" s="4">
        <v>32.552994798085798</v>
      </c>
      <c r="AS242" s="4">
        <v>16.060560979774898</v>
      </c>
      <c r="AT242" s="4">
        <v>26.8730253445801</v>
      </c>
      <c r="AU242" s="4">
        <v>20.436088499056499</v>
      </c>
      <c r="AV242" s="4">
        <v>28.0550460243137</v>
      </c>
      <c r="AW242" s="4">
        <v>24.588278084529101</v>
      </c>
      <c r="AX242" s="4">
        <v>13.3380705290403</v>
      </c>
      <c r="AY242" s="4">
        <v>25.051451102515099</v>
      </c>
      <c r="AZ242" s="4">
        <v>28.3130164303676</v>
      </c>
      <c r="BA242" s="4">
        <v>36.970551562206303</v>
      </c>
      <c r="BB242" s="38">
        <v>5221</v>
      </c>
    </row>
    <row r="243" spans="1:54" x14ac:dyDescent="0.3">
      <c r="A243" s="31" t="s">
        <v>18</v>
      </c>
      <c r="B243" s="5" t="s">
        <v>168</v>
      </c>
      <c r="C243" s="5" t="s">
        <v>1</v>
      </c>
      <c r="D243" s="9">
        <v>23.269318966578702</v>
      </c>
      <c r="E243" s="8">
        <v>66.737012424554806</v>
      </c>
      <c r="F243" s="8">
        <v>47.215134805830601</v>
      </c>
      <c r="G243" s="3">
        <v>5.4846726921540698</v>
      </c>
      <c r="H243" s="4">
        <v>13.603794756733</v>
      </c>
      <c r="I243" s="4">
        <v>16.254343541234402</v>
      </c>
      <c r="J243" s="4">
        <v>7.0815854730428596</v>
      </c>
      <c r="K243" s="4">
        <v>9.8121478169927201</v>
      </c>
      <c r="L243" s="4">
        <v>7.5107289122098901</v>
      </c>
      <c r="M243" s="4">
        <v>8.9240665699473301</v>
      </c>
      <c r="N243" s="4">
        <v>15.009683822292599</v>
      </c>
      <c r="O243" s="4">
        <v>15.5572860095181</v>
      </c>
      <c r="P243" s="4">
        <v>14.4577562251177</v>
      </c>
      <c r="Q243" s="4">
        <v>5.8059291576689196</v>
      </c>
      <c r="R243" s="4">
        <v>15.7910803234067</v>
      </c>
      <c r="S243" s="4">
        <v>19.1076900431921</v>
      </c>
      <c r="T243" s="4">
        <v>8.5792621001781306</v>
      </c>
      <c r="U243" s="4">
        <v>13.1405315389053</v>
      </c>
      <c r="V243" s="4">
        <v>15.7098645362373</v>
      </c>
      <c r="W243" s="4">
        <v>12.132789316080601</v>
      </c>
      <c r="X243" s="4">
        <v>6.6908872224858298</v>
      </c>
      <c r="Y243" s="4">
        <v>15.3693854764175</v>
      </c>
      <c r="Z243" s="4">
        <v>16.736829353367099</v>
      </c>
      <c r="AA243" s="4">
        <v>18.299622355595201</v>
      </c>
      <c r="AB243" s="4">
        <v>3.7724243454352799</v>
      </c>
      <c r="AC243" s="4">
        <v>19.8847611343568</v>
      </c>
      <c r="AD243" s="4">
        <v>13.876034259231499</v>
      </c>
      <c r="AE243" s="4">
        <v>11.6546289138972</v>
      </c>
      <c r="AF243" s="4">
        <v>17.610013416056798</v>
      </c>
      <c r="AG243" s="4">
        <v>23.898428385858399</v>
      </c>
      <c r="AH243" s="4">
        <v>33.046436222074703</v>
      </c>
      <c r="AI243" s="4">
        <v>17.2075411633726</v>
      </c>
      <c r="AJ243" s="4">
        <v>40.1558951093213</v>
      </c>
      <c r="AK243" s="4">
        <v>48.899509738345799</v>
      </c>
      <c r="AL243" s="4">
        <v>41.1754113342732</v>
      </c>
      <c r="AM243" s="4">
        <v>38.249499865044797</v>
      </c>
      <c r="AN243" s="4">
        <v>49.528327712740598</v>
      </c>
      <c r="AO243" s="4">
        <v>53.534546372064398</v>
      </c>
      <c r="AP243" s="4">
        <v>46.028142869803901</v>
      </c>
      <c r="AQ243" s="4">
        <v>15.032029598826099</v>
      </c>
      <c r="AR243" s="4">
        <v>41.367637277323198</v>
      </c>
      <c r="AS243" s="4">
        <v>19.4599431051391</v>
      </c>
      <c r="AT243" s="4">
        <v>27.433935235176701</v>
      </c>
      <c r="AU243" s="4">
        <v>31.530739228355301</v>
      </c>
      <c r="AV243" s="4">
        <v>32.772275765068599</v>
      </c>
      <c r="AW243" s="4">
        <v>35.254146610774299</v>
      </c>
      <c r="AX243" s="4">
        <v>24.021212543866302</v>
      </c>
      <c r="AY243" s="4">
        <v>28.9155124502355</v>
      </c>
      <c r="AZ243" s="4">
        <v>41.515890394092999</v>
      </c>
      <c r="BA243" s="4">
        <v>53.7522412738765</v>
      </c>
      <c r="BB243" s="38">
        <v>982</v>
      </c>
    </row>
    <row r="244" spans="1:54" x14ac:dyDescent="0.3">
      <c r="A244" s="31" t="s">
        <v>18</v>
      </c>
      <c r="B244" s="5" t="s">
        <v>168</v>
      </c>
      <c r="C244" s="5" t="s">
        <v>2</v>
      </c>
      <c r="D244" s="9">
        <v>40.158140176616797</v>
      </c>
      <c r="E244" s="8">
        <v>67.887456952337899</v>
      </c>
      <c r="F244" s="8">
        <v>38.590262147184902</v>
      </c>
      <c r="G244" s="3">
        <v>4.10878324781513</v>
      </c>
      <c r="H244" s="4">
        <v>12.3574178852241</v>
      </c>
      <c r="I244" s="4">
        <v>12.4246982896919</v>
      </c>
      <c r="J244" s="4">
        <v>4.5077283863445397</v>
      </c>
      <c r="K244" s="4">
        <v>7.9739620659944004</v>
      </c>
      <c r="L244" s="4">
        <v>6.9948070591736702</v>
      </c>
      <c r="M244" s="4">
        <v>8.4766032879972002</v>
      </c>
      <c r="N244" s="4">
        <v>9.9894676585994393</v>
      </c>
      <c r="O244" s="4">
        <v>15.0360495296359</v>
      </c>
      <c r="P244" s="4">
        <v>11.4558315246919</v>
      </c>
      <c r="Q244" s="4">
        <v>3.68391408841737</v>
      </c>
      <c r="R244" s="4">
        <v>13.1086042414566</v>
      </c>
      <c r="S244" s="4">
        <v>15.6942348768487</v>
      </c>
      <c r="T244" s="4">
        <v>7.1760717889355696</v>
      </c>
      <c r="U244" s="4">
        <v>10.6371613476751</v>
      </c>
      <c r="V244" s="4">
        <v>9.4765381947759106</v>
      </c>
      <c r="W244" s="4">
        <v>9.2072131605882408</v>
      </c>
      <c r="X244" s="4">
        <v>4.8807495040055997</v>
      </c>
      <c r="Y244" s="4">
        <v>13.916986176652699</v>
      </c>
      <c r="Z244" s="4">
        <v>11.0879545279412</v>
      </c>
      <c r="AA244" s="4">
        <v>11.7148683170588</v>
      </c>
      <c r="AB244" s="4">
        <v>1.67355261672269</v>
      </c>
      <c r="AC244" s="4">
        <v>18.828803822436999</v>
      </c>
      <c r="AD244" s="4">
        <v>7.7667733153641496</v>
      </c>
      <c r="AE244" s="4">
        <v>6.9688830383053197</v>
      </c>
      <c r="AF244" s="4">
        <v>15.295086322002801</v>
      </c>
      <c r="AG244" s="4">
        <v>17.077479143109201</v>
      </c>
      <c r="AH244" s="4">
        <v>24.404357768977601</v>
      </c>
      <c r="AI244" s="4">
        <v>17.217590905588199</v>
      </c>
      <c r="AJ244" s="4">
        <v>37.9425684581092</v>
      </c>
      <c r="AK244" s="4">
        <v>40.854719706652702</v>
      </c>
      <c r="AL244" s="4">
        <v>32.668017936484603</v>
      </c>
      <c r="AM244" s="4">
        <v>31.502047246358501</v>
      </c>
      <c r="AN244" s="4">
        <v>46.139558470098002</v>
      </c>
      <c r="AO244" s="4">
        <v>48.709146493809499</v>
      </c>
      <c r="AP244" s="4">
        <v>40.849372169425799</v>
      </c>
      <c r="AQ244" s="4">
        <v>10.8134853728431</v>
      </c>
      <c r="AR244" s="4">
        <v>41.854451197114798</v>
      </c>
      <c r="AS244" s="4">
        <v>19.067060714845901</v>
      </c>
      <c r="AT244" s="4">
        <v>30.383187309691898</v>
      </c>
      <c r="AU244" s="4">
        <v>25.771966256190499</v>
      </c>
      <c r="AV244" s="4">
        <v>30.642224102058801</v>
      </c>
      <c r="AW244" s="4">
        <v>30.056870112857101</v>
      </c>
      <c r="AX244" s="4">
        <v>15.429850547254899</v>
      </c>
      <c r="AY244" s="4">
        <v>27.999804720336101</v>
      </c>
      <c r="AZ244" s="4">
        <v>33.958057777409003</v>
      </c>
      <c r="BA244" s="4">
        <v>47.357173785644299</v>
      </c>
      <c r="BB244" s="38">
        <v>1139</v>
      </c>
    </row>
    <row r="245" spans="1:54" x14ac:dyDescent="0.3">
      <c r="A245" s="31" t="s">
        <v>18</v>
      </c>
      <c r="B245" s="5" t="s">
        <v>168</v>
      </c>
      <c r="C245" s="5" t="s">
        <v>3</v>
      </c>
      <c r="D245" s="9">
        <v>60.137985000354803</v>
      </c>
      <c r="E245" s="8">
        <v>63.364972596271201</v>
      </c>
      <c r="F245" s="8">
        <v>25.211515510510502</v>
      </c>
      <c r="G245" s="3">
        <v>1.9667053490387501</v>
      </c>
      <c r="H245" s="4">
        <v>6.3520278952153904</v>
      </c>
      <c r="I245" s="4">
        <v>7.7209975846349703</v>
      </c>
      <c r="J245" s="4">
        <v>2.3103314993267099</v>
      </c>
      <c r="K245" s="4">
        <v>4.0660003644753502</v>
      </c>
      <c r="L245" s="4">
        <v>2.8594592217725299</v>
      </c>
      <c r="M245" s="4">
        <v>2.56997592039016</v>
      </c>
      <c r="N245" s="4">
        <v>3.5710154909351202</v>
      </c>
      <c r="O245" s="4">
        <v>6.31665410316422</v>
      </c>
      <c r="P245" s="4">
        <v>6.8768516490745402</v>
      </c>
      <c r="Q245" s="4">
        <v>1.8341156826409</v>
      </c>
      <c r="R245" s="4">
        <v>3.67376627701405</v>
      </c>
      <c r="S245" s="4">
        <v>3.5411766106161999</v>
      </c>
      <c r="T245" s="4">
        <v>3.12463855456823</v>
      </c>
      <c r="U245" s="4">
        <v>4.3554836658577196</v>
      </c>
      <c r="V245" s="4">
        <v>3.7522130945063101</v>
      </c>
      <c r="W245" s="4">
        <v>4.3610185775899701</v>
      </c>
      <c r="X245" s="4">
        <v>1.5203284126718599</v>
      </c>
      <c r="Y245" s="4">
        <v>6.7741008629956099</v>
      </c>
      <c r="Z245" s="4">
        <v>3.8306599119985698</v>
      </c>
      <c r="AA245" s="4">
        <v>4.7234137847323501</v>
      </c>
      <c r="AB245" s="4">
        <v>0.39223408746130001</v>
      </c>
      <c r="AC245" s="4">
        <v>10.8213321706165</v>
      </c>
      <c r="AD245" s="4">
        <v>2.7622433474258501</v>
      </c>
      <c r="AE245" s="4">
        <v>3.11910364283598</v>
      </c>
      <c r="AF245" s="4">
        <v>7.4259793715203601</v>
      </c>
      <c r="AG245" s="4">
        <v>10.9969948624555</v>
      </c>
      <c r="AH245" s="4">
        <v>21.466043596153298</v>
      </c>
      <c r="AI245" s="4">
        <v>16.6629767255118</v>
      </c>
      <c r="AJ245" s="4">
        <v>30.633251419283301</v>
      </c>
      <c r="AK245" s="4">
        <v>32.3679869059198</v>
      </c>
      <c r="AL245" s="4">
        <v>21.4405333591498</v>
      </c>
      <c r="AM245" s="4">
        <v>29.9758379990263</v>
      </c>
      <c r="AN245" s="4">
        <v>35.200977837448001</v>
      </c>
      <c r="AO245" s="4">
        <v>33.787728854170403</v>
      </c>
      <c r="AP245" s="4">
        <v>30.138266545743001</v>
      </c>
      <c r="AQ245" s="4">
        <v>10.0777726994773</v>
      </c>
      <c r="AR245" s="4">
        <v>32.261865529766297</v>
      </c>
      <c r="AS245" s="4">
        <v>16.982298907213099</v>
      </c>
      <c r="AT245" s="4">
        <v>26.965020054001499</v>
      </c>
      <c r="AU245" s="4">
        <v>17.604338535419</v>
      </c>
      <c r="AV245" s="4">
        <v>28.802506326716902</v>
      </c>
      <c r="AW245" s="4">
        <v>21.957657879618999</v>
      </c>
      <c r="AX245" s="4">
        <v>12.014639168197199</v>
      </c>
      <c r="AY245" s="4">
        <v>25.1066004027739</v>
      </c>
      <c r="AZ245" s="4">
        <v>27.787026342632899</v>
      </c>
      <c r="BA245" s="4">
        <v>32.862971779459997</v>
      </c>
      <c r="BB245" s="38">
        <v>1022</v>
      </c>
    </row>
    <row r="246" spans="1:54" x14ac:dyDescent="0.3">
      <c r="A246" s="31" t="s">
        <v>18</v>
      </c>
      <c r="B246" s="5" t="s">
        <v>168</v>
      </c>
      <c r="C246" s="5" t="s">
        <v>4</v>
      </c>
      <c r="D246" s="9">
        <v>78.467268522317497</v>
      </c>
      <c r="E246" s="8">
        <v>61.9326271825636</v>
      </c>
      <c r="F246" s="8">
        <v>14.975445671254899</v>
      </c>
      <c r="G246" s="3">
        <v>2.3572174051763599</v>
      </c>
      <c r="H246" s="4">
        <v>5.7561579564498002</v>
      </c>
      <c r="I246" s="4">
        <v>3.87881358529985</v>
      </c>
      <c r="J246" s="4">
        <v>1.1503808770572199</v>
      </c>
      <c r="K246" s="4">
        <v>3.3664591545787501</v>
      </c>
      <c r="L246" s="4">
        <v>2.19983757917419</v>
      </c>
      <c r="M246" s="4">
        <v>2.3734581035237099</v>
      </c>
      <c r="N246" s="4">
        <v>3.22106645576021</v>
      </c>
      <c r="O246" s="4">
        <v>4.3552066344700799</v>
      </c>
      <c r="P246" s="4">
        <v>2.5590657550568401</v>
      </c>
      <c r="Q246" s="4">
        <v>1.3804570524686599</v>
      </c>
      <c r="R246" s="4">
        <v>2.74467340658998</v>
      </c>
      <c r="S246" s="4">
        <v>2.8738254070611799</v>
      </c>
      <c r="T246" s="4">
        <v>2.97474958200142</v>
      </c>
      <c r="U246" s="4">
        <v>3.0919144552889999</v>
      </c>
      <c r="V246" s="4">
        <v>1.96976140376275</v>
      </c>
      <c r="W246" s="4">
        <v>2.5026101039949098</v>
      </c>
      <c r="X246" s="4">
        <v>2.19983757917419</v>
      </c>
      <c r="Y246" s="4">
        <v>4.0686748079967003</v>
      </c>
      <c r="Z246" s="4">
        <v>2.22806540470516</v>
      </c>
      <c r="AA246" s="4">
        <v>4.8598275091712697</v>
      </c>
      <c r="AB246" s="4">
        <v>0.94853252717673797</v>
      </c>
      <c r="AC246" s="4">
        <v>9.6307179705859305</v>
      </c>
      <c r="AD246" s="4">
        <v>2.7326862794063498</v>
      </c>
      <c r="AE246" s="4">
        <v>1.6267739262274501</v>
      </c>
      <c r="AF246" s="4">
        <v>6.6841962141154703</v>
      </c>
      <c r="AG246" s="4">
        <v>8.1006146481350001</v>
      </c>
      <c r="AH246" s="4">
        <v>16.852790042404798</v>
      </c>
      <c r="AI246" s="4">
        <v>12.646456091609499</v>
      </c>
      <c r="AJ246" s="4">
        <v>23.145276683942999</v>
      </c>
      <c r="AK246" s="4">
        <v>24.9576582617036</v>
      </c>
      <c r="AL246" s="4">
        <v>16.945207075017599</v>
      </c>
      <c r="AM246" s="4">
        <v>22.918680493387701</v>
      </c>
      <c r="AN246" s="4">
        <v>29.873941421936799</v>
      </c>
      <c r="AO246" s="4">
        <v>23.7020996385424</v>
      </c>
      <c r="AP246" s="4">
        <v>25.009860341601801</v>
      </c>
      <c r="AQ246" s="4">
        <v>7.3871854538409698</v>
      </c>
      <c r="AR246" s="4">
        <v>23.774795987951599</v>
      </c>
      <c r="AS246" s="4">
        <v>13.021924965839499</v>
      </c>
      <c r="AT246" s="4">
        <v>25.772785217245399</v>
      </c>
      <c r="AU246" s="4">
        <v>13.7403813176048</v>
      </c>
      <c r="AV246" s="4">
        <v>26.350102441355801</v>
      </c>
      <c r="AW246" s="4">
        <v>18.0433858721766</v>
      </c>
      <c r="AX246" s="4">
        <v>7.9115270117456902</v>
      </c>
      <c r="AY246" s="4">
        <v>21.861490235250798</v>
      </c>
      <c r="AZ246" s="4">
        <v>19.8874752603244</v>
      </c>
      <c r="BA246" s="4">
        <v>25.082556691011</v>
      </c>
      <c r="BB246" s="38">
        <v>884</v>
      </c>
    </row>
    <row r="247" spans="1:54" x14ac:dyDescent="0.3">
      <c r="A247" s="31" t="s">
        <v>18</v>
      </c>
      <c r="B247" s="5" t="s">
        <v>168</v>
      </c>
      <c r="C247" s="5" t="s">
        <v>5</v>
      </c>
      <c r="D247" s="9">
        <v>89.045391089290803</v>
      </c>
      <c r="E247" s="8">
        <v>56.237060448523003</v>
      </c>
      <c r="F247" s="8">
        <v>10.0666353374013</v>
      </c>
      <c r="G247" s="3">
        <v>1.08218922959327</v>
      </c>
      <c r="H247" s="4">
        <v>5.3984573160770699</v>
      </c>
      <c r="I247" s="4">
        <v>2.6301696423240499</v>
      </c>
      <c r="J247" s="4">
        <v>1.47230654074829</v>
      </c>
      <c r="K247" s="4">
        <v>2.6426584742133499</v>
      </c>
      <c r="L247" s="4">
        <v>1.08218922959327</v>
      </c>
      <c r="M247" s="4">
        <v>1.7617723161422301</v>
      </c>
      <c r="N247" s="4">
        <v>0.99402652572149297</v>
      </c>
      <c r="O247" s="4">
        <v>1.48479537263759</v>
      </c>
      <c r="P247" s="4">
        <v>2.0637269234254698</v>
      </c>
      <c r="Q247" s="4">
        <v>0.79272345419933399</v>
      </c>
      <c r="R247" s="4">
        <v>0.60390921456647395</v>
      </c>
      <c r="S247" s="4">
        <v>2.1643784591865498</v>
      </c>
      <c r="T247" s="4">
        <v>2.5420069384522699</v>
      </c>
      <c r="U247" s="4">
        <v>1.47230654074829</v>
      </c>
      <c r="V247" s="4">
        <v>1.47230654074829</v>
      </c>
      <c r="W247" s="4">
        <v>1.48479537263759</v>
      </c>
      <c r="X247" s="4">
        <v>1.08218922959327</v>
      </c>
      <c r="Y247" s="4">
        <v>2.2650299949476298</v>
      </c>
      <c r="Z247" s="4">
        <v>1.18284076535435</v>
      </c>
      <c r="AA247" s="4">
        <v>3.7123588719173202</v>
      </c>
      <c r="AB247" s="4">
        <v>1.1703519334650601</v>
      </c>
      <c r="AC247" s="4">
        <v>6.06555157073673</v>
      </c>
      <c r="AD247" s="4">
        <v>1.08218922959327</v>
      </c>
      <c r="AE247" s="4">
        <v>1.47230654074829</v>
      </c>
      <c r="AF247" s="4">
        <v>2.8439615457355099</v>
      </c>
      <c r="AG247" s="4">
        <v>6.94643772880785</v>
      </c>
      <c r="AH247" s="4">
        <v>12.054688388844299</v>
      </c>
      <c r="AI247" s="4">
        <v>9.7771695620073604</v>
      </c>
      <c r="AJ247" s="4">
        <v>15.7663063801149</v>
      </c>
      <c r="AK247" s="4">
        <v>17.918196007412199</v>
      </c>
      <c r="AL247" s="4">
        <v>10.104101833069199</v>
      </c>
      <c r="AM247" s="4">
        <v>19.592546500329298</v>
      </c>
      <c r="AN247" s="4">
        <v>25.380380246914701</v>
      </c>
      <c r="AO247" s="4">
        <v>16.584748378739501</v>
      </c>
      <c r="AP247" s="4">
        <v>16.597237210628801</v>
      </c>
      <c r="AQ247" s="4">
        <v>7.6252799347101101</v>
      </c>
      <c r="AR247" s="4">
        <v>20.3470625782141</v>
      </c>
      <c r="AS247" s="4">
        <v>10.2804272408128</v>
      </c>
      <c r="AT247" s="4">
        <v>21.895042990944798</v>
      </c>
      <c r="AU247" s="4">
        <v>11.652082245800001</v>
      </c>
      <c r="AV247" s="4">
        <v>21.8318579508516</v>
      </c>
      <c r="AW247" s="4">
        <v>15.061745629787399</v>
      </c>
      <c r="AX247" s="4">
        <v>4.2530830463906097</v>
      </c>
      <c r="AY247" s="4">
        <v>19.5168726283468</v>
      </c>
      <c r="AZ247" s="4">
        <v>14.836205775133299</v>
      </c>
      <c r="BA247" s="4">
        <v>18.396476022439</v>
      </c>
      <c r="BB247" s="38">
        <v>684</v>
      </c>
    </row>
    <row r="248" spans="1:54" x14ac:dyDescent="0.3">
      <c r="A248" s="31" t="s">
        <v>18</v>
      </c>
      <c r="B248" s="5" t="s">
        <v>168</v>
      </c>
      <c r="C248" s="5" t="s">
        <v>6</v>
      </c>
      <c r="D248" s="9">
        <v>96.538425974135706</v>
      </c>
      <c r="E248" s="8">
        <v>58.606209425191501</v>
      </c>
      <c r="F248" s="8">
        <v>8.8853662166230905</v>
      </c>
      <c r="G248" s="3">
        <v>2.5962608037446202</v>
      </c>
      <c r="H248" s="4">
        <v>4.7225571194652902</v>
      </c>
      <c r="I248" s="4">
        <v>0.78327414670658702</v>
      </c>
      <c r="J248" s="4">
        <v>2.2380593779202198</v>
      </c>
      <c r="K248" s="4">
        <v>1.4098934640718599</v>
      </c>
      <c r="L248" s="4">
        <v>1.45478523121363</v>
      </c>
      <c r="M248" s="4">
        <v>1.0965838053892201</v>
      </c>
      <c r="N248" s="4">
        <v>2.3947142072615302</v>
      </c>
      <c r="O248" s="4">
        <v>2.5962608037446202</v>
      </c>
      <c r="P248" s="4">
        <v>1.2981304018723101</v>
      </c>
      <c r="Q248" s="4">
        <v>0.46996448802395202</v>
      </c>
      <c r="R248" s="4">
        <v>1.92474971923758</v>
      </c>
      <c r="S248" s="4">
        <v>1.25323863473054</v>
      </c>
      <c r="T248" s="4">
        <v>0.93992897604790404</v>
      </c>
      <c r="U248" s="4">
        <v>2.12629631572067</v>
      </c>
      <c r="V248" s="4">
        <v>0.31330965868263499</v>
      </c>
      <c r="W248" s="4">
        <v>1.45478523121363</v>
      </c>
      <c r="X248" s="4">
        <v>2.12629631572067</v>
      </c>
      <c r="Y248" s="4">
        <v>2.4396059744033098</v>
      </c>
      <c r="Z248" s="4">
        <v>1.45478523121363</v>
      </c>
      <c r="AA248" s="4">
        <v>3.2228801211098901</v>
      </c>
      <c r="AB248" s="4">
        <v>0.46996448802395202</v>
      </c>
      <c r="AC248" s="4">
        <v>4.8343201816648396</v>
      </c>
      <c r="AD248" s="4">
        <v>1.25323863473054</v>
      </c>
      <c r="AE248" s="4">
        <v>0.62661931736526899</v>
      </c>
      <c r="AF248" s="4">
        <v>2.5513690366028499</v>
      </c>
      <c r="AG248" s="4">
        <v>5.5058312661718798</v>
      </c>
      <c r="AH248" s="4">
        <v>10.6534611065194</v>
      </c>
      <c r="AI248" s="4">
        <v>11.6831736168508</v>
      </c>
      <c r="AJ248" s="4">
        <v>14.391197482795</v>
      </c>
      <c r="AK248" s="4">
        <v>20.098575345449898</v>
      </c>
      <c r="AL248" s="4">
        <v>10.6534611065194</v>
      </c>
      <c r="AM248" s="4">
        <v>15.5775648224677</v>
      </c>
      <c r="AN248" s="4">
        <v>22.605052614910999</v>
      </c>
      <c r="AO248" s="4">
        <v>18.465155756979001</v>
      </c>
      <c r="AP248" s="4">
        <v>17.435443246647498</v>
      </c>
      <c r="AQ248" s="4">
        <v>6.4008684750780098</v>
      </c>
      <c r="AR248" s="4">
        <v>15.017816800160199</v>
      </c>
      <c r="AS248" s="4">
        <v>6.87083296310196</v>
      </c>
      <c r="AT248" s="4">
        <v>21.710015406004899</v>
      </c>
      <c r="AU248" s="4">
        <v>8.7287113872817805</v>
      </c>
      <c r="AV248" s="4">
        <v>20.545627594248099</v>
      </c>
      <c r="AW248" s="4">
        <v>13.8314494604875</v>
      </c>
      <c r="AX248" s="4">
        <v>6.0206875213376101</v>
      </c>
      <c r="AY248" s="4">
        <v>15.845982714008599</v>
      </c>
      <c r="AZ248" s="4">
        <v>12.712886127182299</v>
      </c>
      <c r="BA248" s="4">
        <v>19.427064260942899</v>
      </c>
      <c r="BB248" s="38">
        <v>405</v>
      </c>
    </row>
    <row r="249" spans="1:54" x14ac:dyDescent="0.3">
      <c r="A249" s="31" t="s">
        <v>18</v>
      </c>
      <c r="B249" s="5" t="s">
        <v>168</v>
      </c>
      <c r="C249" s="5" t="s">
        <v>7</v>
      </c>
      <c r="D249" s="9">
        <v>101.09115420037401</v>
      </c>
      <c r="E249" s="8">
        <v>55.170181282282599</v>
      </c>
      <c r="F249" s="8">
        <v>8.7822237453333294</v>
      </c>
      <c r="G249" s="3">
        <v>1.0577785393333301</v>
      </c>
      <c r="H249" s="4">
        <v>1.5866678089999999</v>
      </c>
      <c r="I249" s="4">
        <v>1.0577785393333301</v>
      </c>
      <c r="J249" s="4">
        <v>1.0577785393333301</v>
      </c>
      <c r="K249" s="4">
        <v>1.0577785393333301</v>
      </c>
      <c r="L249" s="4">
        <v>0</v>
      </c>
      <c r="M249" s="4">
        <v>0.52888926966666705</v>
      </c>
      <c r="N249" s="4">
        <v>1.5866678089999999</v>
      </c>
      <c r="O249" s="4">
        <v>1.0577785393333301</v>
      </c>
      <c r="P249" s="4">
        <v>0.52888926966666705</v>
      </c>
      <c r="Q249" s="4">
        <v>1.0577785393333301</v>
      </c>
      <c r="R249" s="4">
        <v>1.0577785393333301</v>
      </c>
      <c r="S249" s="4">
        <v>1.0577785393333301</v>
      </c>
      <c r="T249" s="4">
        <v>0.52888926966666705</v>
      </c>
      <c r="U249" s="4">
        <v>1.0577785393333301</v>
      </c>
      <c r="V249" s="4">
        <v>0</v>
      </c>
      <c r="W249" s="4">
        <v>0</v>
      </c>
      <c r="X249" s="4">
        <v>0</v>
      </c>
      <c r="Y249" s="4">
        <v>1.5866678089999999</v>
      </c>
      <c r="Z249" s="4">
        <v>0.52888926966666705</v>
      </c>
      <c r="AA249" s="4">
        <v>2.11555707866667</v>
      </c>
      <c r="AB249" s="4">
        <v>0</v>
      </c>
      <c r="AC249" s="4">
        <v>2.11555707866667</v>
      </c>
      <c r="AD249" s="4">
        <v>0</v>
      </c>
      <c r="AE249" s="4">
        <v>0</v>
      </c>
      <c r="AF249" s="4">
        <v>1.5866678089999999</v>
      </c>
      <c r="AG249" s="4">
        <v>9.6311084456666691</v>
      </c>
      <c r="AH249" s="4">
        <v>6.6666666666666696</v>
      </c>
      <c r="AI249" s="4">
        <v>5.0799988576666699</v>
      </c>
      <c r="AJ249" s="4">
        <v>13.862222602999999</v>
      </c>
      <c r="AK249" s="4">
        <v>20.319995430666701</v>
      </c>
      <c r="AL249" s="4">
        <v>9.3111130150000001</v>
      </c>
      <c r="AM249" s="4">
        <v>22.75554794</v>
      </c>
      <c r="AN249" s="4">
        <v>28.573329906333299</v>
      </c>
      <c r="AO249" s="4">
        <v>5.2888926966666698</v>
      </c>
      <c r="AP249" s="4">
        <v>15.9777796816667</v>
      </c>
      <c r="AQ249" s="4">
        <v>6.1377773969999998</v>
      </c>
      <c r="AR249" s="4">
        <v>14.3911118726667</v>
      </c>
      <c r="AS249" s="4">
        <v>11.9555593633333</v>
      </c>
      <c r="AT249" s="4">
        <v>23.4933310486667</v>
      </c>
      <c r="AU249" s="4">
        <v>7.7244452060000004</v>
      </c>
      <c r="AV249" s="4">
        <v>12.484448633</v>
      </c>
      <c r="AW249" s="4">
        <v>12.275554794</v>
      </c>
      <c r="AX249" s="4">
        <v>7.1955559363333297</v>
      </c>
      <c r="AY249" s="4">
        <v>24.551109587999999</v>
      </c>
      <c r="AZ249" s="4">
        <v>13.862222602999999</v>
      </c>
      <c r="BA249" s="4">
        <v>23.4933310486667</v>
      </c>
      <c r="BB249" s="38">
        <v>105</v>
      </c>
    </row>
    <row r="250" spans="1:54" x14ac:dyDescent="0.3">
      <c r="A250" s="31" t="s">
        <v>18</v>
      </c>
      <c r="B250" s="5" t="s">
        <v>8</v>
      </c>
      <c r="C250" s="5" t="s">
        <v>168</v>
      </c>
      <c r="D250" s="9">
        <v>47.6696543431649</v>
      </c>
      <c r="E250" s="8">
        <v>68.517941353547101</v>
      </c>
      <c r="F250" s="8">
        <v>33.471403321544997</v>
      </c>
      <c r="G250" s="3">
        <v>4.1820354778375997</v>
      </c>
      <c r="H250" s="4">
        <v>10.382543734736</v>
      </c>
      <c r="I250" s="4">
        <v>11.783630803255001</v>
      </c>
      <c r="J250" s="4">
        <v>4.27803986247753</v>
      </c>
      <c r="K250" s="4">
        <v>7.1017015984998704</v>
      </c>
      <c r="L250" s="4">
        <v>5.4848110188336596</v>
      </c>
      <c r="M250" s="4">
        <v>6.6430882217443497</v>
      </c>
      <c r="N250" s="4">
        <v>9.0542850152111392</v>
      </c>
      <c r="O250" s="4">
        <v>12.295997451054101</v>
      </c>
      <c r="P250" s="4">
        <v>9.6983817866567801</v>
      </c>
      <c r="Q250" s="4">
        <v>3.1022695186610201</v>
      </c>
      <c r="R250" s="4">
        <v>10.4335420896772</v>
      </c>
      <c r="S250" s="4">
        <v>11.191572690190901</v>
      </c>
      <c r="T250" s="4">
        <v>6.6282241017673398</v>
      </c>
      <c r="U250" s="4">
        <v>8.92968752079938</v>
      </c>
      <c r="V250" s="4">
        <v>8.0170315312048999</v>
      </c>
      <c r="W250" s="4">
        <v>6.7218145202702901</v>
      </c>
      <c r="X250" s="4">
        <v>4.4587477058127396</v>
      </c>
      <c r="Y250" s="4">
        <v>10.8565751814915</v>
      </c>
      <c r="Z250" s="4">
        <v>9.4192956198213196</v>
      </c>
      <c r="AA250" s="4">
        <v>11.5471219545166</v>
      </c>
      <c r="AB250" s="4">
        <v>1.9158491447305199</v>
      </c>
      <c r="AC250" s="4">
        <v>16.545490929425402</v>
      </c>
      <c r="AD250" s="4">
        <v>7.12848290436059</v>
      </c>
      <c r="AE250" s="4">
        <v>6.34964870077581</v>
      </c>
      <c r="AF250" s="4">
        <v>13.621231236544499</v>
      </c>
      <c r="AG250" s="4">
        <v>18.1095709326977</v>
      </c>
      <c r="AH250" s="4">
        <v>17.640819100788502</v>
      </c>
      <c r="AI250" s="4">
        <v>15.4232629107184</v>
      </c>
      <c r="AJ250" s="4">
        <v>34.115499143016997</v>
      </c>
      <c r="AK250" s="4">
        <v>36.479422347096502</v>
      </c>
      <c r="AL250" s="4">
        <v>29.234039232214698</v>
      </c>
      <c r="AM250" s="4">
        <v>36.0470365072443</v>
      </c>
      <c r="AN250" s="4">
        <v>41.892511817051499</v>
      </c>
      <c r="AO250" s="4">
        <v>44.018508621410099</v>
      </c>
      <c r="AP250" s="4">
        <v>38.204459625994097</v>
      </c>
      <c r="AQ250" s="4">
        <v>9.6711738832870502</v>
      </c>
      <c r="AR250" s="4">
        <v>39.071724974053403</v>
      </c>
      <c r="AS250" s="4">
        <v>17.987415002934501</v>
      </c>
      <c r="AT250" s="4">
        <v>30.6806747035358</v>
      </c>
      <c r="AU250" s="4">
        <v>20.681560523999501</v>
      </c>
      <c r="AV250" s="4">
        <v>29.9716363887303</v>
      </c>
      <c r="AW250" s="4">
        <v>25.608910777119199</v>
      </c>
      <c r="AX250" s="4">
        <v>15.8797917286829</v>
      </c>
      <c r="AY250" s="4">
        <v>27.4688429512554</v>
      </c>
      <c r="AZ250" s="4">
        <v>34.2593114932614</v>
      </c>
      <c r="BA250" s="4">
        <v>40.972643999487502</v>
      </c>
      <c r="BB250" s="38">
        <v>2932</v>
      </c>
    </row>
    <row r="251" spans="1:54" x14ac:dyDescent="0.3">
      <c r="A251" s="31" t="s">
        <v>18</v>
      </c>
      <c r="B251" s="5" t="s">
        <v>8</v>
      </c>
      <c r="C251" s="5" t="s">
        <v>1</v>
      </c>
      <c r="D251" s="9">
        <v>8.5605228758169893</v>
      </c>
      <c r="E251" s="8">
        <v>60.643661242877698</v>
      </c>
      <c r="F251" s="8">
        <v>56.366047745358102</v>
      </c>
      <c r="G251" s="3">
        <v>8.2228116710875305</v>
      </c>
      <c r="H251" s="4">
        <v>15.915119363395201</v>
      </c>
      <c r="I251" s="4">
        <v>20.822281167108802</v>
      </c>
      <c r="J251" s="4">
        <v>9.0185676392573004</v>
      </c>
      <c r="K251" s="4">
        <v>11.1405835543767</v>
      </c>
      <c r="L251" s="4">
        <v>10.8753315649867</v>
      </c>
      <c r="M251" s="4">
        <v>13.262599469495999</v>
      </c>
      <c r="N251" s="4">
        <v>19.761273209549099</v>
      </c>
      <c r="O251" s="4">
        <v>19.893899204244001</v>
      </c>
      <c r="P251" s="4">
        <v>16.180371352785102</v>
      </c>
      <c r="Q251" s="4">
        <v>5.4376657824933696</v>
      </c>
      <c r="R251" s="4">
        <v>21.3527851458886</v>
      </c>
      <c r="S251" s="4">
        <v>24.668435013262599</v>
      </c>
      <c r="T251" s="4">
        <v>12.0689655172414</v>
      </c>
      <c r="U251" s="4">
        <v>16.4456233421751</v>
      </c>
      <c r="V251" s="4">
        <v>15.782493368700299</v>
      </c>
      <c r="W251" s="4">
        <v>11.936339522546399</v>
      </c>
      <c r="X251" s="4">
        <v>8.2228116710875305</v>
      </c>
      <c r="Y251" s="4">
        <v>18.037135278514601</v>
      </c>
      <c r="Z251" s="4">
        <v>20.822281167108802</v>
      </c>
      <c r="AA251" s="4">
        <v>24.0053050397878</v>
      </c>
      <c r="AB251" s="4">
        <v>4.2440318302387299</v>
      </c>
      <c r="AC251" s="4">
        <v>22.811671087533199</v>
      </c>
      <c r="AD251" s="4">
        <v>18.435013262599501</v>
      </c>
      <c r="AE251" s="4">
        <v>15.384615384615399</v>
      </c>
      <c r="AF251" s="4">
        <v>21.618037135278499</v>
      </c>
      <c r="AG251" s="4">
        <v>27.0557029177719</v>
      </c>
      <c r="AH251" s="4">
        <v>26.525198938991998</v>
      </c>
      <c r="AI251" s="4">
        <v>18.832891246684401</v>
      </c>
      <c r="AJ251" s="4">
        <v>42.970822281167102</v>
      </c>
      <c r="AK251" s="4">
        <v>52.917771883289099</v>
      </c>
      <c r="AL251" s="4">
        <v>49.469496021220202</v>
      </c>
      <c r="AM251" s="4">
        <v>46.949602122015897</v>
      </c>
      <c r="AN251" s="4">
        <v>58.620689655172399</v>
      </c>
      <c r="AO251" s="4">
        <v>64.323607427055705</v>
      </c>
      <c r="AP251" s="4">
        <v>56.8965517241379</v>
      </c>
      <c r="AQ251" s="4">
        <v>15.384615384615399</v>
      </c>
      <c r="AR251" s="4">
        <v>54.774535809018602</v>
      </c>
      <c r="AS251" s="4">
        <v>24.4031830238727</v>
      </c>
      <c r="AT251" s="4">
        <v>34.748010610079596</v>
      </c>
      <c r="AU251" s="4">
        <v>31.2997347480106</v>
      </c>
      <c r="AV251" s="4">
        <v>37.267904509283802</v>
      </c>
      <c r="AW251" s="4">
        <v>40.848806366047697</v>
      </c>
      <c r="AX251" s="4">
        <v>28.779840848806401</v>
      </c>
      <c r="AY251" s="4">
        <v>32.360742705570303</v>
      </c>
      <c r="AZ251" s="4">
        <v>47.214854111405799</v>
      </c>
      <c r="BA251" s="4">
        <v>60.344827586206897</v>
      </c>
      <c r="BB251" s="38">
        <v>765</v>
      </c>
    </row>
    <row r="252" spans="1:54" x14ac:dyDescent="0.3">
      <c r="A252" s="31" t="s">
        <v>18</v>
      </c>
      <c r="B252" s="5" t="s">
        <v>8</v>
      </c>
      <c r="C252" s="5" t="s">
        <v>2</v>
      </c>
      <c r="D252" s="9">
        <v>23.712753950338598</v>
      </c>
      <c r="E252" s="8">
        <v>62.172553265294098</v>
      </c>
      <c r="F252" s="8">
        <v>47.285067873303198</v>
      </c>
      <c r="G252" s="3">
        <v>4.6380090497737596</v>
      </c>
      <c r="H252" s="4">
        <v>14.3665158371041</v>
      </c>
      <c r="I252" s="4">
        <v>16.0633484162896</v>
      </c>
      <c r="J252" s="4">
        <v>5.4298642533936698</v>
      </c>
      <c r="K252" s="4">
        <v>10.7466063348416</v>
      </c>
      <c r="L252" s="4">
        <v>7.2398190045248896</v>
      </c>
      <c r="M252" s="4">
        <v>10.1809954751131</v>
      </c>
      <c r="N252" s="4">
        <v>13.5746606334842</v>
      </c>
      <c r="O252" s="4">
        <v>19.683257918551998</v>
      </c>
      <c r="P252" s="4">
        <v>14.140271493212699</v>
      </c>
      <c r="Q252" s="4">
        <v>4.1855203619909496</v>
      </c>
      <c r="R252" s="4">
        <v>17.420814479638</v>
      </c>
      <c r="S252" s="4">
        <v>17.081447963800901</v>
      </c>
      <c r="T252" s="4">
        <v>9.1628959276018094</v>
      </c>
      <c r="U252" s="4">
        <v>13.687782805429899</v>
      </c>
      <c r="V252" s="4">
        <v>12.5565610859729</v>
      </c>
      <c r="W252" s="4">
        <v>10.067873303167399</v>
      </c>
      <c r="X252" s="4">
        <v>6.5610859728506803</v>
      </c>
      <c r="Y252" s="4">
        <v>16.289592760181002</v>
      </c>
      <c r="Z252" s="4">
        <v>13.8009049773756</v>
      </c>
      <c r="AA252" s="4">
        <v>15.0452488687783</v>
      </c>
      <c r="AB252" s="4">
        <v>2.1493212669683301</v>
      </c>
      <c r="AC252" s="4">
        <v>23.3031674208145</v>
      </c>
      <c r="AD252" s="4">
        <v>9.1628959276018094</v>
      </c>
      <c r="AE252" s="4">
        <v>7.5791855203619898</v>
      </c>
      <c r="AF252" s="4">
        <v>20.588235294117599</v>
      </c>
      <c r="AG252" s="4">
        <v>22.171945701357501</v>
      </c>
      <c r="AH252" s="4">
        <v>19.9095022624434</v>
      </c>
      <c r="AI252" s="4">
        <v>17.7601809954751</v>
      </c>
      <c r="AJ252" s="4">
        <v>47.171945701357501</v>
      </c>
      <c r="AK252" s="4">
        <v>45.135746606334799</v>
      </c>
      <c r="AL252" s="4">
        <v>40.610859728506803</v>
      </c>
      <c r="AM252" s="4">
        <v>42.986425339366498</v>
      </c>
      <c r="AN252" s="4">
        <v>53.280542986425303</v>
      </c>
      <c r="AO252" s="4">
        <v>63.461538461538503</v>
      </c>
      <c r="AP252" s="4">
        <v>48.642533936651603</v>
      </c>
      <c r="AQ252" s="4">
        <v>10.5203619909502</v>
      </c>
      <c r="AR252" s="4">
        <v>51.809954751131201</v>
      </c>
      <c r="AS252" s="4">
        <v>25.339366515837099</v>
      </c>
      <c r="AT252" s="4">
        <v>35.294117647058798</v>
      </c>
      <c r="AU252" s="4">
        <v>26.923076923076898</v>
      </c>
      <c r="AV252" s="4">
        <v>36.199095022624398</v>
      </c>
      <c r="AW252" s="4">
        <v>32.692307692307701</v>
      </c>
      <c r="AX252" s="4">
        <v>19.683257918551998</v>
      </c>
      <c r="AY252" s="4">
        <v>32.126696832579199</v>
      </c>
      <c r="AZ252" s="4">
        <v>44.343891402714902</v>
      </c>
      <c r="BA252" s="4">
        <v>54.524886877828102</v>
      </c>
      <c r="BB252" s="38">
        <v>886</v>
      </c>
    </row>
    <row r="253" spans="1:54" x14ac:dyDescent="0.3">
      <c r="A253" s="31" t="s">
        <v>18</v>
      </c>
      <c r="B253" s="5" t="s">
        <v>8</v>
      </c>
      <c r="C253" s="5" t="s">
        <v>3</v>
      </c>
      <c r="D253" s="9">
        <v>50.576543209876498</v>
      </c>
      <c r="E253" s="8">
        <v>63.417204032668899</v>
      </c>
      <c r="F253" s="8">
        <v>30.650154798761601</v>
      </c>
      <c r="G253" s="3">
        <v>3.09597523219814</v>
      </c>
      <c r="H253" s="4">
        <v>9.1331269349845208</v>
      </c>
      <c r="I253" s="4">
        <v>10.526315789473699</v>
      </c>
      <c r="J253" s="4">
        <v>3.2507739938080502</v>
      </c>
      <c r="K253" s="4">
        <v>6.1919504643962897</v>
      </c>
      <c r="L253" s="4">
        <v>4.3343653250773997</v>
      </c>
      <c r="M253" s="4">
        <v>4.0247678018575899</v>
      </c>
      <c r="N253" s="4">
        <v>4.95356037151703</v>
      </c>
      <c r="O253" s="4">
        <v>10.371517027863799</v>
      </c>
      <c r="P253" s="4">
        <v>9.90712074303406</v>
      </c>
      <c r="Q253" s="4">
        <v>3.09597523219814</v>
      </c>
      <c r="R253" s="4">
        <v>5.4179566563467496</v>
      </c>
      <c r="S253" s="4">
        <v>5.4179566563467496</v>
      </c>
      <c r="T253" s="4">
        <v>4.3343653250773997</v>
      </c>
      <c r="U253" s="4">
        <v>6.5015479876161004</v>
      </c>
      <c r="V253" s="4">
        <v>5.5727554179566603</v>
      </c>
      <c r="W253" s="4">
        <v>5.7275541795665603</v>
      </c>
      <c r="X253" s="4">
        <v>2.4767801857585101</v>
      </c>
      <c r="Y253" s="4">
        <v>9.4427244582043404</v>
      </c>
      <c r="Z253" s="4">
        <v>5.7275541795665603</v>
      </c>
      <c r="AA253" s="4">
        <v>6.96594427244582</v>
      </c>
      <c r="AB253" s="4">
        <v>0.77399380804953599</v>
      </c>
      <c r="AC253" s="4">
        <v>14.551083591331301</v>
      </c>
      <c r="AD253" s="4">
        <v>3.09597523219814</v>
      </c>
      <c r="AE253" s="4">
        <v>5.1083591331269398</v>
      </c>
      <c r="AF253" s="4">
        <v>10.990712074303399</v>
      </c>
      <c r="AG253" s="4">
        <v>15.944272445820401</v>
      </c>
      <c r="AH253" s="4">
        <v>16.718266253869999</v>
      </c>
      <c r="AI253" s="4">
        <v>17.182662538699699</v>
      </c>
      <c r="AJ253" s="4">
        <v>36.377708978328201</v>
      </c>
      <c r="AK253" s="4">
        <v>34.829721362229101</v>
      </c>
      <c r="AL253" s="4">
        <v>23.993808049535598</v>
      </c>
      <c r="AM253" s="4">
        <v>35.603715170278598</v>
      </c>
      <c r="AN253" s="4">
        <v>35.448916408668701</v>
      </c>
      <c r="AO253" s="4">
        <v>40.247678018575897</v>
      </c>
      <c r="AP253" s="4">
        <v>35.139318885448901</v>
      </c>
      <c r="AQ253" s="4">
        <v>10.990712074303399</v>
      </c>
      <c r="AR253" s="4">
        <v>38.544891640866901</v>
      </c>
      <c r="AS253" s="4">
        <v>17.027863777089799</v>
      </c>
      <c r="AT253" s="4">
        <v>30.185758513931901</v>
      </c>
      <c r="AU253" s="4">
        <v>19.040247678018599</v>
      </c>
      <c r="AV253" s="4">
        <v>29.102167182662502</v>
      </c>
      <c r="AW253" s="4">
        <v>22.136222910216699</v>
      </c>
      <c r="AX253" s="4">
        <v>14.551083591331301</v>
      </c>
      <c r="AY253" s="4">
        <v>26.780185758513898</v>
      </c>
      <c r="AZ253" s="4">
        <v>33.900928792569701</v>
      </c>
      <c r="BA253" s="4">
        <v>36.068111455108401</v>
      </c>
      <c r="BB253" s="38">
        <v>648</v>
      </c>
    </row>
    <row r="254" spans="1:54" x14ac:dyDescent="0.3">
      <c r="A254" s="31" t="s">
        <v>18</v>
      </c>
      <c r="B254" s="5" t="s">
        <v>8</v>
      </c>
      <c r="C254" s="5" t="s">
        <v>4</v>
      </c>
      <c r="D254" s="9">
        <v>77.029319371727794</v>
      </c>
      <c r="E254" s="8">
        <v>60.7570488144206</v>
      </c>
      <c r="F254" s="8">
        <v>14.397905759162301</v>
      </c>
      <c r="G254" s="3">
        <v>3.1413612565445002</v>
      </c>
      <c r="H254" s="4">
        <v>4.7120418848167498</v>
      </c>
      <c r="I254" s="4">
        <v>6.0209424083769596</v>
      </c>
      <c r="J254" s="4">
        <v>1.30890052356021</v>
      </c>
      <c r="K254" s="4">
        <v>3.1413612565445002</v>
      </c>
      <c r="L254" s="4">
        <v>2.6178010471204201</v>
      </c>
      <c r="M254" s="4">
        <v>2.3560209424083798</v>
      </c>
      <c r="N254" s="4">
        <v>3.66492146596859</v>
      </c>
      <c r="O254" s="4">
        <v>5.7591623036649198</v>
      </c>
      <c r="P254" s="4">
        <v>3.1413612565445002</v>
      </c>
      <c r="Q254" s="4">
        <v>1.5706806282722501</v>
      </c>
      <c r="R254" s="4">
        <v>3.9267015706806299</v>
      </c>
      <c r="S254" s="4">
        <v>4.1884816753926701</v>
      </c>
      <c r="T254" s="4">
        <v>4.1884816753926701</v>
      </c>
      <c r="U254" s="4">
        <v>3.40314136125654</v>
      </c>
      <c r="V254" s="4">
        <v>2.3560209424083798</v>
      </c>
      <c r="W254" s="4">
        <v>2.6178010471204201</v>
      </c>
      <c r="X254" s="4">
        <v>2.6178010471204201</v>
      </c>
      <c r="Y254" s="4">
        <v>4.9738219895288003</v>
      </c>
      <c r="Z254" s="4">
        <v>2.8795811518324599</v>
      </c>
      <c r="AA254" s="4">
        <v>5.7591623036649198</v>
      </c>
      <c r="AB254" s="4">
        <v>1.30890052356021</v>
      </c>
      <c r="AC254" s="4">
        <v>12.565445026178001</v>
      </c>
      <c r="AD254" s="4">
        <v>2.8795811518324599</v>
      </c>
      <c r="AE254" s="4">
        <v>1.04712041884817</v>
      </c>
      <c r="AF254" s="4">
        <v>8.6387434554973801</v>
      </c>
      <c r="AG254" s="4">
        <v>13.350785340314101</v>
      </c>
      <c r="AH254" s="4">
        <v>13.0890052356021</v>
      </c>
      <c r="AI254" s="4">
        <v>11.5183246073298</v>
      </c>
      <c r="AJ254" s="4">
        <v>22.774869109947598</v>
      </c>
      <c r="AK254" s="4">
        <v>24.6073298429319</v>
      </c>
      <c r="AL254" s="4">
        <v>16.753926701570698</v>
      </c>
      <c r="AM254" s="4">
        <v>27.225130890052402</v>
      </c>
      <c r="AN254" s="4">
        <v>30.890052356020899</v>
      </c>
      <c r="AO254" s="4">
        <v>25.130890052356001</v>
      </c>
      <c r="AP254" s="4">
        <v>26.9633507853403</v>
      </c>
      <c r="AQ254" s="4">
        <v>3.9267015706806299</v>
      </c>
      <c r="AR254" s="4">
        <v>24.869109947643999</v>
      </c>
      <c r="AS254" s="4">
        <v>11.2565445026178</v>
      </c>
      <c r="AT254" s="4">
        <v>27.486910994764401</v>
      </c>
      <c r="AU254" s="4">
        <v>12.303664921466</v>
      </c>
      <c r="AV254" s="4">
        <v>27.225130890052402</v>
      </c>
      <c r="AW254" s="4">
        <v>15.7068062827225</v>
      </c>
      <c r="AX254" s="4">
        <v>7.8534031413612597</v>
      </c>
      <c r="AY254" s="4">
        <v>23.0366492146597</v>
      </c>
      <c r="AZ254" s="4">
        <v>22.513089005235599</v>
      </c>
      <c r="BA254" s="4">
        <v>26.701570680628301</v>
      </c>
      <c r="BB254" s="38">
        <v>382</v>
      </c>
    </row>
    <row r="255" spans="1:54" x14ac:dyDescent="0.3">
      <c r="A255" s="31" t="s">
        <v>18</v>
      </c>
      <c r="B255" s="5" t="s">
        <v>8</v>
      </c>
      <c r="C255" s="5" t="s">
        <v>5</v>
      </c>
      <c r="D255" s="9">
        <v>88.570303030302995</v>
      </c>
      <c r="E255" s="8">
        <v>55.322585279258099</v>
      </c>
      <c r="F255" s="8">
        <v>9.6969696969697008</v>
      </c>
      <c r="G255" s="3">
        <v>1.2121212121212099</v>
      </c>
      <c r="H255" s="4">
        <v>6.6666666666666696</v>
      </c>
      <c r="I255" s="4">
        <v>4.2424242424242404</v>
      </c>
      <c r="J255" s="4">
        <v>1.8181818181818199</v>
      </c>
      <c r="K255" s="4">
        <v>3.6363636363636398</v>
      </c>
      <c r="L255" s="4">
        <v>1.2121212121212099</v>
      </c>
      <c r="M255" s="4">
        <v>2.4242424242424199</v>
      </c>
      <c r="N255" s="4">
        <v>0.60606060606060597</v>
      </c>
      <c r="O255" s="4">
        <v>1.2121212121212099</v>
      </c>
      <c r="P255" s="4">
        <v>2.4242424242424199</v>
      </c>
      <c r="Q255" s="4">
        <v>0.60606060606060597</v>
      </c>
      <c r="R255" s="4">
        <v>0</v>
      </c>
      <c r="S255" s="4">
        <v>2.4242424242424199</v>
      </c>
      <c r="T255" s="4">
        <v>3.6363636363636398</v>
      </c>
      <c r="U255" s="4">
        <v>1.8181818181818199</v>
      </c>
      <c r="V255" s="4">
        <v>1.8181818181818199</v>
      </c>
      <c r="W255" s="4">
        <v>1.2121212121212099</v>
      </c>
      <c r="X255" s="4">
        <v>1.2121212121212099</v>
      </c>
      <c r="Y255" s="4">
        <v>2.4242424242424199</v>
      </c>
      <c r="Z255" s="4">
        <v>1.2121212121212099</v>
      </c>
      <c r="AA255" s="4">
        <v>5.4545454545454497</v>
      </c>
      <c r="AB255" s="4">
        <v>1.8181818181818199</v>
      </c>
      <c r="AC255" s="4">
        <v>8.4848484848484809</v>
      </c>
      <c r="AD255" s="4">
        <v>1.2121212121212099</v>
      </c>
      <c r="AE255" s="4">
        <v>1.8181818181818199</v>
      </c>
      <c r="AF255" s="4">
        <v>3.6363636363636398</v>
      </c>
      <c r="AG255" s="4">
        <v>9.6969696969697008</v>
      </c>
      <c r="AH255" s="4">
        <v>10.909090909090899</v>
      </c>
      <c r="AI255" s="4">
        <v>9.0909090909090899</v>
      </c>
      <c r="AJ255" s="4">
        <v>11.5151515151515</v>
      </c>
      <c r="AK255" s="4">
        <v>14.545454545454501</v>
      </c>
      <c r="AL255" s="4">
        <v>7.8787878787878798</v>
      </c>
      <c r="AM255" s="4">
        <v>21.2121212121212</v>
      </c>
      <c r="AN255" s="4">
        <v>23.636363636363601</v>
      </c>
      <c r="AO255" s="4">
        <v>15.7575757575758</v>
      </c>
      <c r="AP255" s="4">
        <v>15.1515151515152</v>
      </c>
      <c r="AQ255" s="4">
        <v>6.0606060606060597</v>
      </c>
      <c r="AR255" s="4">
        <v>18.7878787878788</v>
      </c>
      <c r="AS255" s="4">
        <v>9.0909090909090899</v>
      </c>
      <c r="AT255" s="4">
        <v>21.818181818181799</v>
      </c>
      <c r="AU255" s="4">
        <v>10.909090909090899</v>
      </c>
      <c r="AV255" s="4">
        <v>20</v>
      </c>
      <c r="AW255" s="4">
        <v>11.5151515151515</v>
      </c>
      <c r="AX255" s="4">
        <v>3.6363636363636398</v>
      </c>
      <c r="AY255" s="4">
        <v>20</v>
      </c>
      <c r="AZ255" s="4">
        <v>17.575757575757599</v>
      </c>
      <c r="BA255" s="4">
        <v>15.7575757575758</v>
      </c>
      <c r="BB255" s="38">
        <v>165</v>
      </c>
    </row>
    <row r="256" spans="1:54" x14ac:dyDescent="0.3">
      <c r="A256" s="31" t="s">
        <v>18</v>
      </c>
      <c r="B256" s="5" t="s">
        <v>8</v>
      </c>
      <c r="C256" s="5" t="s">
        <v>6</v>
      </c>
      <c r="D256" s="9">
        <v>101.23943661971801</v>
      </c>
      <c r="E256" s="8">
        <v>60.550100811224901</v>
      </c>
      <c r="F256" s="8">
        <v>8.4507042253521103</v>
      </c>
      <c r="G256" s="3">
        <v>2.8169014084507</v>
      </c>
      <c r="H256" s="4">
        <v>5.6338028169014098</v>
      </c>
      <c r="I256" s="4">
        <v>0</v>
      </c>
      <c r="J256" s="4">
        <v>1.40845070422535</v>
      </c>
      <c r="K256" s="4">
        <v>0</v>
      </c>
      <c r="L256" s="4">
        <v>1.40845070422535</v>
      </c>
      <c r="M256" s="4">
        <v>0</v>
      </c>
      <c r="N256" s="4">
        <v>1.40845070422535</v>
      </c>
      <c r="O256" s="4">
        <v>2.8169014084507</v>
      </c>
      <c r="P256" s="4">
        <v>1.40845070422535</v>
      </c>
      <c r="Q256" s="4">
        <v>0</v>
      </c>
      <c r="R256" s="4">
        <v>1.40845070422535</v>
      </c>
      <c r="S256" s="4">
        <v>0</v>
      </c>
      <c r="T256" s="4">
        <v>0</v>
      </c>
      <c r="U256" s="4">
        <v>2.8169014084507</v>
      </c>
      <c r="V256" s="4">
        <v>0</v>
      </c>
      <c r="W256" s="4">
        <v>1.40845070422535</v>
      </c>
      <c r="X256" s="4">
        <v>2.8169014084507</v>
      </c>
      <c r="Y256" s="4">
        <v>2.8169014084507</v>
      </c>
      <c r="Z256" s="4">
        <v>1.40845070422535</v>
      </c>
      <c r="AA256" s="4">
        <v>2.8169014084507</v>
      </c>
      <c r="AB256" s="4">
        <v>0</v>
      </c>
      <c r="AC256" s="4">
        <v>4.2253521126760596</v>
      </c>
      <c r="AD256" s="4">
        <v>0</v>
      </c>
      <c r="AE256" s="4">
        <v>0</v>
      </c>
      <c r="AF256" s="4">
        <v>1.40845070422535</v>
      </c>
      <c r="AG256" s="4">
        <v>5.6338028169014098</v>
      </c>
      <c r="AH256" s="4">
        <v>9.8591549295774605</v>
      </c>
      <c r="AI256" s="4">
        <v>12.6760563380282</v>
      </c>
      <c r="AJ256" s="4">
        <v>14.084507042253501</v>
      </c>
      <c r="AK256" s="4">
        <v>21.126760563380302</v>
      </c>
      <c r="AL256" s="4">
        <v>9.8591549295774605</v>
      </c>
      <c r="AM256" s="4">
        <v>16.901408450704199</v>
      </c>
      <c r="AN256" s="4">
        <v>21.126760563380302</v>
      </c>
      <c r="AO256" s="4">
        <v>23.943661971830998</v>
      </c>
      <c r="AP256" s="4">
        <v>21.126760563380302</v>
      </c>
      <c r="AQ256" s="4">
        <v>4.2253521126760596</v>
      </c>
      <c r="AR256" s="4">
        <v>14.084507042253501</v>
      </c>
      <c r="AS256" s="4">
        <v>4.2253521126760596</v>
      </c>
      <c r="AT256" s="4">
        <v>22.5352112676056</v>
      </c>
      <c r="AU256" s="4">
        <v>8.4507042253521103</v>
      </c>
      <c r="AV256" s="4">
        <v>15.492957746478901</v>
      </c>
      <c r="AW256" s="4">
        <v>11.2676056338028</v>
      </c>
      <c r="AX256" s="4">
        <v>7.0422535211267601</v>
      </c>
      <c r="AY256" s="4">
        <v>15.492957746478901</v>
      </c>
      <c r="AZ256" s="4">
        <v>15.492957746478901</v>
      </c>
      <c r="BA256" s="4">
        <v>19.7183098591549</v>
      </c>
      <c r="BB256" s="38">
        <v>71</v>
      </c>
    </row>
    <row r="257" spans="1:54" x14ac:dyDescent="0.3">
      <c r="A257" s="31" t="s">
        <v>18</v>
      </c>
      <c r="B257" s="5" t="s">
        <v>8</v>
      </c>
      <c r="C257" s="5" t="s">
        <v>7</v>
      </c>
      <c r="D257" s="9">
        <v>109.146666666667</v>
      </c>
      <c r="E257" s="8">
        <v>53.631665308934103</v>
      </c>
      <c r="F257" s="8">
        <v>6.6666666666666696</v>
      </c>
      <c r="G257" s="3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13.3333333333333</v>
      </c>
      <c r="AH257" s="4">
        <v>6.6666666666666696</v>
      </c>
      <c r="AI257" s="4">
        <v>6.6666666666666696</v>
      </c>
      <c r="AJ257" s="4">
        <v>13.3333333333333</v>
      </c>
      <c r="AK257" s="4">
        <v>26.6666666666667</v>
      </c>
      <c r="AL257" s="4">
        <v>6.6666666666666696</v>
      </c>
      <c r="AM257" s="4">
        <v>33.3333333333333</v>
      </c>
      <c r="AN257" s="4">
        <v>33.3333333333333</v>
      </c>
      <c r="AO257" s="4">
        <v>0</v>
      </c>
      <c r="AP257" s="4">
        <v>13.3333333333333</v>
      </c>
      <c r="AQ257" s="4">
        <v>6.6666666666666696</v>
      </c>
      <c r="AR257" s="4">
        <v>13.3333333333333</v>
      </c>
      <c r="AS257" s="4">
        <v>6.6666666666666696</v>
      </c>
      <c r="AT257" s="4">
        <v>26.6666666666667</v>
      </c>
      <c r="AU257" s="4">
        <v>6.6666666666666696</v>
      </c>
      <c r="AV257" s="4">
        <v>6.6666666666666696</v>
      </c>
      <c r="AW257" s="4">
        <v>13.3333333333333</v>
      </c>
      <c r="AX257" s="4">
        <v>6.6666666666666696</v>
      </c>
      <c r="AY257" s="4">
        <v>26.6666666666667</v>
      </c>
      <c r="AZ257" s="4">
        <v>13.3333333333333</v>
      </c>
      <c r="BA257" s="4">
        <v>26.6666666666667</v>
      </c>
      <c r="BB257" s="38">
        <v>15</v>
      </c>
    </row>
    <row r="258" spans="1:54" x14ac:dyDescent="0.3">
      <c r="A258" s="31" t="s">
        <v>18</v>
      </c>
      <c r="B258" s="5" t="s">
        <v>9</v>
      </c>
      <c r="C258" s="5" t="s">
        <v>168</v>
      </c>
      <c r="D258" s="9">
        <v>65.683805332044599</v>
      </c>
      <c r="E258" s="8">
        <v>67.074030481122506</v>
      </c>
      <c r="F258" s="8">
        <v>23.463894529623602</v>
      </c>
      <c r="G258" s="3">
        <v>2.1587048091256502</v>
      </c>
      <c r="H258" s="4">
        <v>7.3633609092412096</v>
      </c>
      <c r="I258" s="4">
        <v>6.0721983504659498</v>
      </c>
      <c r="J258" s="4">
        <v>2.68826598627447</v>
      </c>
      <c r="K258" s="4">
        <v>4.3096246109378198</v>
      </c>
      <c r="L258" s="4">
        <v>3.26958960104781</v>
      </c>
      <c r="M258" s="4">
        <v>3.4829297996385402</v>
      </c>
      <c r="N258" s="4">
        <v>4.9286140671014103</v>
      </c>
      <c r="O258" s="4">
        <v>6.1053042513886</v>
      </c>
      <c r="P258" s="4">
        <v>6.0755205090931002</v>
      </c>
      <c r="Q258" s="4">
        <v>2.5143867947383902</v>
      </c>
      <c r="R258" s="4">
        <v>5.1810435007566804</v>
      </c>
      <c r="S258" s="4">
        <v>7.2461503541671703</v>
      </c>
      <c r="T258" s="4">
        <v>3.2777578202353701</v>
      </c>
      <c r="U258" s="4">
        <v>4.9952561509531899</v>
      </c>
      <c r="V258" s="4">
        <v>5.4504706501827496</v>
      </c>
      <c r="W258" s="4">
        <v>5.7587669307055798</v>
      </c>
      <c r="X258" s="4">
        <v>2.3887005833281001</v>
      </c>
      <c r="Y258" s="4">
        <v>7.1696273977208396</v>
      </c>
      <c r="Z258" s="4">
        <v>5.4685052427030101</v>
      </c>
      <c r="AA258" s="4">
        <v>6.2653748082392999</v>
      </c>
      <c r="AB258" s="4">
        <v>1.1462348816399901</v>
      </c>
      <c r="AC258" s="4">
        <v>10.2722921578863</v>
      </c>
      <c r="AD258" s="4">
        <v>4.5867791348402003</v>
      </c>
      <c r="AE258" s="4">
        <v>3.9235795302130101</v>
      </c>
      <c r="AF258" s="4">
        <v>7.2278146379720898</v>
      </c>
      <c r="AG258" s="4">
        <v>9.6742591862218106</v>
      </c>
      <c r="AH258" s="4">
        <v>25.921517769042399</v>
      </c>
      <c r="AI258" s="4">
        <v>14.553489773734899</v>
      </c>
      <c r="AJ258" s="4">
        <v>26.662561143513798</v>
      </c>
      <c r="AK258" s="4">
        <v>31.825746735291499</v>
      </c>
      <c r="AL258" s="4">
        <v>21.552071584289202</v>
      </c>
      <c r="AM258" s="4">
        <v>21.837449933975702</v>
      </c>
      <c r="AN258" s="4">
        <v>34.3932327729744</v>
      </c>
      <c r="AO258" s="4">
        <v>28.989214648514999</v>
      </c>
      <c r="AP258" s="4">
        <v>27.300242134645998</v>
      </c>
      <c r="AQ258" s="4">
        <v>10.827775388485</v>
      </c>
      <c r="AR258" s="4">
        <v>26.110898778092899</v>
      </c>
      <c r="AS258" s="4">
        <v>14.156359041618</v>
      </c>
      <c r="AT258" s="4">
        <v>23.110138690554201</v>
      </c>
      <c r="AU258" s="4">
        <v>20.193502241771601</v>
      </c>
      <c r="AV258" s="4">
        <v>26.160987085312399</v>
      </c>
      <c r="AW258" s="4">
        <v>23.579643944112</v>
      </c>
      <c r="AX258" s="4">
        <v>10.8262297894985</v>
      </c>
      <c r="AY258" s="4">
        <v>22.662478099116498</v>
      </c>
      <c r="AZ258" s="4">
        <v>22.436625979074499</v>
      </c>
      <c r="BA258" s="4">
        <v>33.015507701582401</v>
      </c>
      <c r="BB258" s="38">
        <v>2289</v>
      </c>
    </row>
    <row r="259" spans="1:54" x14ac:dyDescent="0.3">
      <c r="A259" s="31" t="s">
        <v>18</v>
      </c>
      <c r="B259" s="5" t="s">
        <v>9</v>
      </c>
      <c r="C259" s="5" t="s">
        <v>1</v>
      </c>
      <c r="D259" s="9">
        <v>37.456682027649798</v>
      </c>
      <c r="E259" s="8">
        <v>69.326101145608902</v>
      </c>
      <c r="F259" s="8">
        <v>38.3886255924171</v>
      </c>
      <c r="G259" s="3">
        <v>2.8436018957345999</v>
      </c>
      <c r="H259" s="4">
        <v>11.374407582938399</v>
      </c>
      <c r="I259" s="4">
        <v>11.848341232227501</v>
      </c>
      <c r="J259" s="4">
        <v>5.2132701421800904</v>
      </c>
      <c r="K259" s="4">
        <v>8.5308056872037898</v>
      </c>
      <c r="L259" s="4">
        <v>4.2654028436019003</v>
      </c>
      <c r="M259" s="4">
        <v>4.7393364928909998</v>
      </c>
      <c r="N259" s="4">
        <v>10.4265402843602</v>
      </c>
      <c r="O259" s="4">
        <v>11.374407582938399</v>
      </c>
      <c r="P259" s="4">
        <v>12.7962085308057</v>
      </c>
      <c r="Q259" s="4">
        <v>6.1611374407582904</v>
      </c>
      <c r="R259" s="4">
        <v>10.4265402843602</v>
      </c>
      <c r="S259" s="4">
        <v>13.744075829383901</v>
      </c>
      <c r="T259" s="4">
        <v>5.2132701421800904</v>
      </c>
      <c r="U259" s="4">
        <v>9.9526066350710902</v>
      </c>
      <c r="V259" s="4">
        <v>15.639810426540301</v>
      </c>
      <c r="W259" s="4">
        <v>12.3222748815166</v>
      </c>
      <c r="X259" s="4">
        <v>5.2132701421800904</v>
      </c>
      <c r="Y259" s="4">
        <v>12.7962085308057</v>
      </c>
      <c r="Z259" s="4">
        <v>12.7962085308057</v>
      </c>
      <c r="AA259" s="4">
        <v>12.7962085308057</v>
      </c>
      <c r="AB259" s="4">
        <v>3.3175355450236999</v>
      </c>
      <c r="AC259" s="4">
        <v>17.061611374407601</v>
      </c>
      <c r="AD259" s="4">
        <v>9.4786729857819907</v>
      </c>
      <c r="AE259" s="4">
        <v>8.0568720379146903</v>
      </c>
      <c r="AF259" s="4">
        <v>13.744075829383901</v>
      </c>
      <c r="AG259" s="4">
        <v>20.853080568720401</v>
      </c>
      <c r="AH259" s="4">
        <v>39.336492890995302</v>
      </c>
      <c r="AI259" s="4">
        <v>15.639810426540301</v>
      </c>
      <c r="AJ259" s="4">
        <v>37.440758293838897</v>
      </c>
      <c r="AK259" s="4">
        <v>45.023696682464497</v>
      </c>
      <c r="AL259" s="4">
        <v>33.175355450236999</v>
      </c>
      <c r="AM259" s="4">
        <v>29.857819905213301</v>
      </c>
      <c r="AN259" s="4">
        <v>40.758293838862599</v>
      </c>
      <c r="AO259" s="4">
        <v>43.127962085308098</v>
      </c>
      <c r="AP259" s="4">
        <v>35.545023696682499</v>
      </c>
      <c r="AQ259" s="4">
        <v>14.6919431279621</v>
      </c>
      <c r="AR259" s="4">
        <v>28.436018957346</v>
      </c>
      <c r="AS259" s="4">
        <v>14.6919431279621</v>
      </c>
      <c r="AT259" s="4">
        <v>20.3791469194313</v>
      </c>
      <c r="AU259" s="4">
        <v>31.753554502369699</v>
      </c>
      <c r="AV259" s="4">
        <v>28.436018957346</v>
      </c>
      <c r="AW259" s="4">
        <v>29.857819905213301</v>
      </c>
      <c r="AX259" s="4">
        <v>19.4312796208531</v>
      </c>
      <c r="AY259" s="4">
        <v>25.5924170616114</v>
      </c>
      <c r="AZ259" s="4">
        <v>36.0189573459716</v>
      </c>
      <c r="BA259" s="4">
        <v>47.393364928910003</v>
      </c>
      <c r="BB259" s="38">
        <v>217</v>
      </c>
    </row>
    <row r="260" spans="1:54" x14ac:dyDescent="0.3">
      <c r="A260" s="31" t="s">
        <v>18</v>
      </c>
      <c r="B260" s="5" t="s">
        <v>9</v>
      </c>
      <c r="C260" s="5" t="s">
        <v>2</v>
      </c>
      <c r="D260" s="9">
        <v>56.856126482213398</v>
      </c>
      <c r="E260" s="8">
        <v>69.438929517637106</v>
      </c>
      <c r="F260" s="8">
        <v>29.761904761904798</v>
      </c>
      <c r="G260" s="3">
        <v>3.5714285714285698</v>
      </c>
      <c r="H260" s="4">
        <v>10.3174603174603</v>
      </c>
      <c r="I260" s="4">
        <v>8.7301587301587293</v>
      </c>
      <c r="J260" s="4">
        <v>3.5714285714285698</v>
      </c>
      <c r="K260" s="4">
        <v>5.1587301587301599</v>
      </c>
      <c r="L260" s="4">
        <v>6.7460317460317496</v>
      </c>
      <c r="M260" s="4">
        <v>6.7460317460317496</v>
      </c>
      <c r="N260" s="4">
        <v>6.3492063492063497</v>
      </c>
      <c r="O260" s="4">
        <v>10.3174603174603</v>
      </c>
      <c r="P260" s="4">
        <v>8.7301587301587293</v>
      </c>
      <c r="Q260" s="4">
        <v>3.17460317460317</v>
      </c>
      <c r="R260" s="4">
        <v>8.7301587301587293</v>
      </c>
      <c r="S260" s="4">
        <v>14.285714285714301</v>
      </c>
      <c r="T260" s="4">
        <v>5.1587301587301599</v>
      </c>
      <c r="U260" s="4">
        <v>7.5396825396825404</v>
      </c>
      <c r="V260" s="4">
        <v>6.3492063492063497</v>
      </c>
      <c r="W260" s="4">
        <v>8.3333333333333304</v>
      </c>
      <c r="X260" s="4">
        <v>3.17460317460317</v>
      </c>
      <c r="Y260" s="4">
        <v>11.507936507936501</v>
      </c>
      <c r="Z260" s="4">
        <v>8.3333333333333304</v>
      </c>
      <c r="AA260" s="4">
        <v>8.3333333333333304</v>
      </c>
      <c r="AB260" s="4">
        <v>1.19047619047619</v>
      </c>
      <c r="AC260" s="4">
        <v>14.285714285714301</v>
      </c>
      <c r="AD260" s="4">
        <v>6.3492063492063497</v>
      </c>
      <c r="AE260" s="4">
        <v>6.3492063492063497</v>
      </c>
      <c r="AF260" s="4">
        <v>9.9206349206349191</v>
      </c>
      <c r="AG260" s="4">
        <v>11.9047619047619</v>
      </c>
      <c r="AH260" s="4">
        <v>28.968253968254</v>
      </c>
      <c r="AI260" s="4">
        <v>16.6666666666667</v>
      </c>
      <c r="AJ260" s="4">
        <v>28.571428571428601</v>
      </c>
      <c r="AK260" s="4">
        <v>36.507936507936499</v>
      </c>
      <c r="AL260" s="4">
        <v>24.603174603174601</v>
      </c>
      <c r="AM260" s="4">
        <v>19.841269841269799</v>
      </c>
      <c r="AN260" s="4">
        <v>38.8888888888889</v>
      </c>
      <c r="AO260" s="4">
        <v>33.730158730158699</v>
      </c>
      <c r="AP260" s="4">
        <v>32.936507936507901</v>
      </c>
      <c r="AQ260" s="4">
        <v>11.1111111111111</v>
      </c>
      <c r="AR260" s="4">
        <v>31.746031746031701</v>
      </c>
      <c r="AS260" s="4">
        <v>12.698412698412699</v>
      </c>
      <c r="AT260" s="4">
        <v>25.396825396825399</v>
      </c>
      <c r="AU260" s="4">
        <v>24.603174603174601</v>
      </c>
      <c r="AV260" s="4">
        <v>25</v>
      </c>
      <c r="AW260" s="4">
        <v>27.380952380952401</v>
      </c>
      <c r="AX260" s="4">
        <v>11.1111111111111</v>
      </c>
      <c r="AY260" s="4">
        <v>23.8095238095238</v>
      </c>
      <c r="AZ260" s="4">
        <v>23.412698412698401</v>
      </c>
      <c r="BA260" s="4">
        <v>40.079365079365097</v>
      </c>
      <c r="BB260" s="38">
        <v>253</v>
      </c>
    </row>
    <row r="261" spans="1:54" x14ac:dyDescent="0.3">
      <c r="A261" s="31" t="s">
        <v>18</v>
      </c>
      <c r="B261" s="5" t="s">
        <v>9</v>
      </c>
      <c r="C261" s="5" t="s">
        <v>3</v>
      </c>
      <c r="D261" s="9">
        <v>69.961764705882402</v>
      </c>
      <c r="E261" s="8">
        <v>61.854386283492403</v>
      </c>
      <c r="F261" s="8">
        <v>19.623655913978499</v>
      </c>
      <c r="G261" s="3">
        <v>0.80645161290322598</v>
      </c>
      <c r="H261" s="4">
        <v>3.4946236559139798</v>
      </c>
      <c r="I261" s="4">
        <v>4.8387096774193497</v>
      </c>
      <c r="J261" s="4">
        <v>1.34408602150538</v>
      </c>
      <c r="K261" s="4">
        <v>1.8817204301075301</v>
      </c>
      <c r="L261" s="4">
        <v>1.34408602150538</v>
      </c>
      <c r="M261" s="4">
        <v>1.0752688172042999</v>
      </c>
      <c r="N261" s="4">
        <v>2.1505376344085998</v>
      </c>
      <c r="O261" s="4">
        <v>2.1505376344085998</v>
      </c>
      <c r="P261" s="4">
        <v>3.76344086021505</v>
      </c>
      <c r="Q261" s="4">
        <v>0.53763440860215095</v>
      </c>
      <c r="R261" s="4">
        <v>1.8817204301075301</v>
      </c>
      <c r="S261" s="4">
        <v>1.61290322580645</v>
      </c>
      <c r="T261" s="4">
        <v>1.8817204301075301</v>
      </c>
      <c r="U261" s="4">
        <v>2.1505376344085998</v>
      </c>
      <c r="V261" s="4">
        <v>1.8817204301075301</v>
      </c>
      <c r="W261" s="4">
        <v>2.9569892473118302</v>
      </c>
      <c r="X261" s="4">
        <v>0.53763440860215095</v>
      </c>
      <c r="Y261" s="4">
        <v>4.0322580645161299</v>
      </c>
      <c r="Z261" s="4">
        <v>1.8817204301075301</v>
      </c>
      <c r="AA261" s="4">
        <v>2.4193548387096802</v>
      </c>
      <c r="AB261" s="4">
        <v>0</v>
      </c>
      <c r="AC261" s="4">
        <v>6.9892473118279597</v>
      </c>
      <c r="AD261" s="4">
        <v>2.4193548387096802</v>
      </c>
      <c r="AE261" s="4">
        <v>1.0752688172042999</v>
      </c>
      <c r="AF261" s="4">
        <v>3.76344086021505</v>
      </c>
      <c r="AG261" s="4">
        <v>5.9139784946236604</v>
      </c>
      <c r="AH261" s="4">
        <v>26.344086021505401</v>
      </c>
      <c r="AI261" s="4">
        <v>16.129032258064498</v>
      </c>
      <c r="AJ261" s="4">
        <v>24.731182795698899</v>
      </c>
      <c r="AK261" s="4">
        <v>29.838709677419399</v>
      </c>
      <c r="AL261" s="4">
        <v>18.8172043010753</v>
      </c>
      <c r="AM261" s="4">
        <v>24.193548387096801</v>
      </c>
      <c r="AN261" s="4">
        <v>34.946236559139798</v>
      </c>
      <c r="AO261" s="4">
        <v>27.1505376344086</v>
      </c>
      <c r="AP261" s="4">
        <v>25</v>
      </c>
      <c r="AQ261" s="4">
        <v>9.1397849462365599</v>
      </c>
      <c r="AR261" s="4">
        <v>25.806451612903199</v>
      </c>
      <c r="AS261" s="4">
        <v>16.935483870967701</v>
      </c>
      <c r="AT261" s="4">
        <v>23.655913978494599</v>
      </c>
      <c r="AU261" s="4">
        <v>16.129032258064498</v>
      </c>
      <c r="AV261" s="4">
        <v>28.494623655914001</v>
      </c>
      <c r="AW261" s="4">
        <v>21.7741935483871</v>
      </c>
      <c r="AX261" s="4">
        <v>9.4086021505376305</v>
      </c>
      <c r="AY261" s="4">
        <v>23.387096774193498</v>
      </c>
      <c r="AZ261" s="4">
        <v>21.505376344085999</v>
      </c>
      <c r="BA261" s="4">
        <v>29.569892473118301</v>
      </c>
      <c r="BB261" s="38">
        <v>374</v>
      </c>
    </row>
    <row r="262" spans="1:54" x14ac:dyDescent="0.3">
      <c r="A262" s="31" t="s">
        <v>18</v>
      </c>
      <c r="B262" s="5" t="s">
        <v>9</v>
      </c>
      <c r="C262" s="5" t="s">
        <v>4</v>
      </c>
      <c r="D262" s="9">
        <v>79.867529880478102</v>
      </c>
      <c r="E262" s="8">
        <v>63.093359851567499</v>
      </c>
      <c r="F262" s="8">
        <v>15.5378486055777</v>
      </c>
      <c r="G262" s="3">
        <v>1.59362549800797</v>
      </c>
      <c r="H262" s="4">
        <v>6.7729083665338603</v>
      </c>
      <c r="I262" s="4">
        <v>1.7928286852589601</v>
      </c>
      <c r="J262" s="4">
        <v>0.99601593625497997</v>
      </c>
      <c r="K262" s="4">
        <v>3.58565737051793</v>
      </c>
      <c r="L262" s="4">
        <v>1.7928286852589601</v>
      </c>
      <c r="M262" s="4">
        <v>2.3904382470119501</v>
      </c>
      <c r="N262" s="4">
        <v>2.78884462151394</v>
      </c>
      <c r="O262" s="4">
        <v>2.9880478087649398</v>
      </c>
      <c r="P262" s="4">
        <v>1.9920318725099599</v>
      </c>
      <c r="Q262" s="4">
        <v>1.1952191235059799</v>
      </c>
      <c r="R262" s="4">
        <v>1.59362549800797</v>
      </c>
      <c r="S262" s="4">
        <v>1.59362549800797</v>
      </c>
      <c r="T262" s="4">
        <v>1.7928286852589601</v>
      </c>
      <c r="U262" s="4">
        <v>2.78884462151394</v>
      </c>
      <c r="V262" s="4">
        <v>1.59362549800797</v>
      </c>
      <c r="W262" s="4">
        <v>2.3904382470119501</v>
      </c>
      <c r="X262" s="4">
        <v>1.7928286852589601</v>
      </c>
      <c r="Y262" s="4">
        <v>3.1872509960159401</v>
      </c>
      <c r="Z262" s="4">
        <v>1.59362549800797</v>
      </c>
      <c r="AA262" s="4">
        <v>3.9840637450199199</v>
      </c>
      <c r="AB262" s="4">
        <v>0.59760956175298796</v>
      </c>
      <c r="AC262" s="4">
        <v>6.7729083665338603</v>
      </c>
      <c r="AD262" s="4">
        <v>2.5896414342629499</v>
      </c>
      <c r="AE262" s="4">
        <v>2.19123505976096</v>
      </c>
      <c r="AF262" s="4">
        <v>4.7808764940239001</v>
      </c>
      <c r="AG262" s="4">
        <v>2.9880478087649398</v>
      </c>
      <c r="AH262" s="4">
        <v>20.517928286852602</v>
      </c>
      <c r="AI262" s="4">
        <v>13.7450199203187</v>
      </c>
      <c r="AJ262" s="4">
        <v>23.505976095617498</v>
      </c>
      <c r="AK262" s="4">
        <v>25.298804780876502</v>
      </c>
      <c r="AL262" s="4">
        <v>17.131474103585699</v>
      </c>
      <c r="AM262" s="4">
        <v>18.725099601593602</v>
      </c>
      <c r="AN262" s="4">
        <v>28.884462151394398</v>
      </c>
      <c r="AO262" s="4">
        <v>22.310756972111601</v>
      </c>
      <c r="AP262" s="4">
        <v>23.1075697211155</v>
      </c>
      <c r="AQ262" s="4">
        <v>10.7569721115538</v>
      </c>
      <c r="AR262" s="4">
        <v>22.709163346613501</v>
      </c>
      <c r="AS262" s="4">
        <v>14.741035856573699</v>
      </c>
      <c r="AT262" s="4">
        <v>24.103585657370498</v>
      </c>
      <c r="AU262" s="4">
        <v>15.1394422310757</v>
      </c>
      <c r="AV262" s="4">
        <v>25.498007968127499</v>
      </c>
      <c r="AW262" s="4">
        <v>20.3187250996016</v>
      </c>
      <c r="AX262" s="4">
        <v>7.9681274900398398</v>
      </c>
      <c r="AY262" s="4">
        <v>20.717131474103599</v>
      </c>
      <c r="AZ262" s="4">
        <v>17.3306772908367</v>
      </c>
      <c r="BA262" s="4">
        <v>23.505976095617498</v>
      </c>
      <c r="BB262" s="38">
        <v>502</v>
      </c>
    </row>
    <row r="263" spans="1:54" x14ac:dyDescent="0.3">
      <c r="A263" s="31" t="s">
        <v>18</v>
      </c>
      <c r="B263" s="5" t="s">
        <v>9</v>
      </c>
      <c r="C263" s="5" t="s">
        <v>5</v>
      </c>
      <c r="D263" s="9">
        <v>89.479768786127195</v>
      </c>
      <c r="E263" s="8">
        <v>57.1593366271251</v>
      </c>
      <c r="F263" s="8">
        <v>10.4046242774566</v>
      </c>
      <c r="G263" s="3">
        <v>0.96339113680154098</v>
      </c>
      <c r="H263" s="4">
        <v>4.23892100192678</v>
      </c>
      <c r="I263" s="4">
        <v>1.15606936416185</v>
      </c>
      <c r="J263" s="4">
        <v>1.15606936416185</v>
      </c>
      <c r="K263" s="4">
        <v>1.7341040462427699</v>
      </c>
      <c r="L263" s="4">
        <v>0.96339113680154098</v>
      </c>
      <c r="M263" s="4">
        <v>1.15606936416185</v>
      </c>
      <c r="N263" s="4">
        <v>1.3487475915221601</v>
      </c>
      <c r="O263" s="4">
        <v>1.7341040462427699</v>
      </c>
      <c r="P263" s="4">
        <v>1.7341040462427699</v>
      </c>
      <c r="Q263" s="4">
        <v>0.96339113680154098</v>
      </c>
      <c r="R263" s="4">
        <v>1.15606936416185</v>
      </c>
      <c r="S263" s="4">
        <v>1.92678227360308</v>
      </c>
      <c r="T263" s="4">
        <v>1.5414258188824701</v>
      </c>
      <c r="U263" s="4">
        <v>1.15606936416185</v>
      </c>
      <c r="V263" s="4">
        <v>1.15606936416185</v>
      </c>
      <c r="W263" s="4">
        <v>1.7341040462427699</v>
      </c>
      <c r="X263" s="4">
        <v>0.96339113680154098</v>
      </c>
      <c r="Y263" s="4">
        <v>2.11946050096339</v>
      </c>
      <c r="Z263" s="4">
        <v>1.15606936416185</v>
      </c>
      <c r="AA263" s="4">
        <v>2.11946050096339</v>
      </c>
      <c r="AB263" s="4">
        <v>0.57803468208092501</v>
      </c>
      <c r="AC263" s="4">
        <v>3.8535645472061701</v>
      </c>
      <c r="AD263" s="4">
        <v>0.96339113680154098</v>
      </c>
      <c r="AE263" s="4">
        <v>1.15606936416185</v>
      </c>
      <c r="AF263" s="4">
        <v>2.11946050096339</v>
      </c>
      <c r="AG263" s="4">
        <v>4.43159922928709</v>
      </c>
      <c r="AH263" s="4">
        <v>13.102119460500999</v>
      </c>
      <c r="AI263" s="4">
        <v>10.4046242774566</v>
      </c>
      <c r="AJ263" s="4">
        <v>19.653179190751398</v>
      </c>
      <c r="AK263" s="4">
        <v>21.0019267822736</v>
      </c>
      <c r="AL263" s="4">
        <v>12.1387283236994</v>
      </c>
      <c r="AM263" s="4">
        <v>18.111753371869</v>
      </c>
      <c r="AN263" s="4">
        <v>26.974951830443199</v>
      </c>
      <c r="AO263" s="4">
        <v>17.341040462427699</v>
      </c>
      <c r="AP263" s="4">
        <v>17.9190751445087</v>
      </c>
      <c r="AQ263" s="4">
        <v>9.0558766859344892</v>
      </c>
      <c r="AR263" s="4">
        <v>21.772639691714801</v>
      </c>
      <c r="AS263" s="4">
        <v>11.368015414258201</v>
      </c>
      <c r="AT263" s="4">
        <v>21.965317919075101</v>
      </c>
      <c r="AU263" s="4">
        <v>12.3314065510597</v>
      </c>
      <c r="AV263" s="4">
        <v>23.506743737957599</v>
      </c>
      <c r="AW263" s="4">
        <v>18.3044315992293</v>
      </c>
      <c r="AX263" s="4">
        <v>4.8169556840077101</v>
      </c>
      <c r="AY263" s="4">
        <v>19.075144508670501</v>
      </c>
      <c r="AZ263" s="4">
        <v>12.3314065510597</v>
      </c>
      <c r="BA263" s="4">
        <v>20.8092485549133</v>
      </c>
      <c r="BB263" s="38">
        <v>519</v>
      </c>
    </row>
    <row r="264" spans="1:54" x14ac:dyDescent="0.3">
      <c r="A264" s="31" t="s">
        <v>18</v>
      </c>
      <c r="B264" s="5" t="s">
        <v>9</v>
      </c>
      <c r="C264" s="5" t="s">
        <v>6</v>
      </c>
      <c r="D264" s="9">
        <v>92.254790419161694</v>
      </c>
      <c r="E264" s="8">
        <v>56.704692258490503</v>
      </c>
      <c r="F264" s="8">
        <v>9.2814371257485</v>
      </c>
      <c r="G264" s="3">
        <v>2.39520958083832</v>
      </c>
      <c r="H264" s="4">
        <v>3.8922155688622802</v>
      </c>
      <c r="I264" s="4">
        <v>1.4970059880239499</v>
      </c>
      <c r="J264" s="4">
        <v>2.9940119760478998</v>
      </c>
      <c r="K264" s="4">
        <v>2.6946107784431099</v>
      </c>
      <c r="L264" s="4">
        <v>1.4970059880239499</v>
      </c>
      <c r="M264" s="4">
        <v>2.0958083832335301</v>
      </c>
      <c r="N264" s="4">
        <v>3.2934131736526902</v>
      </c>
      <c r="O264" s="4">
        <v>2.39520958083832</v>
      </c>
      <c r="P264" s="4">
        <v>1.19760479041916</v>
      </c>
      <c r="Q264" s="4">
        <v>0.89820359281437101</v>
      </c>
      <c r="R264" s="4">
        <v>2.39520958083832</v>
      </c>
      <c r="S264" s="4">
        <v>2.39520958083832</v>
      </c>
      <c r="T264" s="4">
        <v>1.79640718562874</v>
      </c>
      <c r="U264" s="4">
        <v>1.4970059880239499</v>
      </c>
      <c r="V264" s="4">
        <v>0.59880239520958101</v>
      </c>
      <c r="W264" s="4">
        <v>1.4970059880239499</v>
      </c>
      <c r="X264" s="4">
        <v>1.4970059880239499</v>
      </c>
      <c r="Y264" s="4">
        <v>2.0958083832335301</v>
      </c>
      <c r="Z264" s="4">
        <v>1.4970059880239499</v>
      </c>
      <c r="AA264" s="4">
        <v>3.59281437125748</v>
      </c>
      <c r="AB264" s="4">
        <v>0.89820359281437101</v>
      </c>
      <c r="AC264" s="4">
        <v>5.3892215568862296</v>
      </c>
      <c r="AD264" s="4">
        <v>2.39520958083832</v>
      </c>
      <c r="AE264" s="4">
        <v>1.19760479041916</v>
      </c>
      <c r="AF264" s="4">
        <v>3.59281437125748</v>
      </c>
      <c r="AG264" s="4">
        <v>5.3892215568862296</v>
      </c>
      <c r="AH264" s="4">
        <v>11.377245508982</v>
      </c>
      <c r="AI264" s="4">
        <v>10.7784431137725</v>
      </c>
      <c r="AJ264" s="4">
        <v>14.6706586826347</v>
      </c>
      <c r="AK264" s="4">
        <v>19.161676646706599</v>
      </c>
      <c r="AL264" s="4">
        <v>11.377245508982</v>
      </c>
      <c r="AM264" s="4">
        <v>14.371257485029901</v>
      </c>
      <c r="AN264" s="4">
        <v>23.952095808383199</v>
      </c>
      <c r="AO264" s="4">
        <v>13.473053892215599</v>
      </c>
      <c r="AP264" s="4">
        <v>14.071856287425099</v>
      </c>
      <c r="AQ264" s="4">
        <v>8.3832335329341294</v>
      </c>
      <c r="AR264" s="4">
        <v>15.868263473053901</v>
      </c>
      <c r="AS264" s="4">
        <v>9.2814371257485</v>
      </c>
      <c r="AT264" s="4">
        <v>20.958083832335301</v>
      </c>
      <c r="AU264" s="4">
        <v>8.9820359281437092</v>
      </c>
      <c r="AV264" s="4">
        <v>25.149700598802401</v>
      </c>
      <c r="AW264" s="4">
        <v>16.167664670658699</v>
      </c>
      <c r="AX264" s="4">
        <v>5.0898203592814397</v>
      </c>
      <c r="AY264" s="4">
        <v>16.167664670658699</v>
      </c>
      <c r="AZ264" s="4">
        <v>10.179640718562901</v>
      </c>
      <c r="BA264" s="4">
        <v>19.161676646706599</v>
      </c>
      <c r="BB264" s="38">
        <v>334</v>
      </c>
    </row>
    <row r="265" spans="1:54" x14ac:dyDescent="0.3">
      <c r="A265" s="31" t="s">
        <v>18</v>
      </c>
      <c r="B265" s="5" t="s">
        <v>9</v>
      </c>
      <c r="C265" s="5" t="s">
        <v>7</v>
      </c>
      <c r="D265" s="9">
        <v>92.223333333333301</v>
      </c>
      <c r="E265" s="8">
        <v>56.492067753810602</v>
      </c>
      <c r="F265" s="8">
        <v>11.1111111111111</v>
      </c>
      <c r="G265" s="3">
        <v>2.2222222222222201</v>
      </c>
      <c r="H265" s="4">
        <v>3.3333333333333299</v>
      </c>
      <c r="I265" s="4">
        <v>2.2222222222222201</v>
      </c>
      <c r="J265" s="4">
        <v>2.2222222222222201</v>
      </c>
      <c r="K265" s="4">
        <v>2.2222222222222201</v>
      </c>
      <c r="L265" s="4">
        <v>0</v>
      </c>
      <c r="M265" s="4">
        <v>1.1111111111111101</v>
      </c>
      <c r="N265" s="4">
        <v>3.3333333333333299</v>
      </c>
      <c r="O265" s="4">
        <v>2.2222222222222201</v>
      </c>
      <c r="P265" s="4">
        <v>1.1111111111111101</v>
      </c>
      <c r="Q265" s="4">
        <v>2.2222222222222201</v>
      </c>
      <c r="R265" s="4">
        <v>2.2222222222222201</v>
      </c>
      <c r="S265" s="4">
        <v>2.2222222222222201</v>
      </c>
      <c r="T265" s="4">
        <v>1.1111111111111101</v>
      </c>
      <c r="U265" s="4">
        <v>2.2222222222222201</v>
      </c>
      <c r="V265" s="4">
        <v>0</v>
      </c>
      <c r="W265" s="4">
        <v>0</v>
      </c>
      <c r="X265" s="4">
        <v>0</v>
      </c>
      <c r="Y265" s="4">
        <v>3.3333333333333299</v>
      </c>
      <c r="Z265" s="4">
        <v>1.1111111111111101</v>
      </c>
      <c r="AA265" s="4">
        <v>4.4444444444444402</v>
      </c>
      <c r="AB265" s="4">
        <v>0</v>
      </c>
      <c r="AC265" s="4">
        <v>4.4444444444444402</v>
      </c>
      <c r="AD265" s="4">
        <v>0</v>
      </c>
      <c r="AE265" s="4">
        <v>0</v>
      </c>
      <c r="AF265" s="4">
        <v>3.3333333333333299</v>
      </c>
      <c r="AG265" s="4">
        <v>5.5555555555555598</v>
      </c>
      <c r="AH265" s="4">
        <v>6.6666666666666696</v>
      </c>
      <c r="AI265" s="4">
        <v>3.3333333333333299</v>
      </c>
      <c r="AJ265" s="4">
        <v>14.4444444444444</v>
      </c>
      <c r="AK265" s="4">
        <v>13.3333333333333</v>
      </c>
      <c r="AL265" s="4">
        <v>12.2222222222222</v>
      </c>
      <c r="AM265" s="4">
        <v>11.1111111111111</v>
      </c>
      <c r="AN265" s="4">
        <v>23.3333333333333</v>
      </c>
      <c r="AO265" s="4">
        <v>11.1111111111111</v>
      </c>
      <c r="AP265" s="4">
        <v>18.8888888888889</v>
      </c>
      <c r="AQ265" s="4">
        <v>5.5555555555555598</v>
      </c>
      <c r="AR265" s="4">
        <v>15.5555555555556</v>
      </c>
      <c r="AS265" s="4">
        <v>17.7777777777778</v>
      </c>
      <c r="AT265" s="4">
        <v>20</v>
      </c>
      <c r="AU265" s="4">
        <v>8.8888888888888893</v>
      </c>
      <c r="AV265" s="4">
        <v>18.8888888888889</v>
      </c>
      <c r="AW265" s="4">
        <v>11.1111111111111</v>
      </c>
      <c r="AX265" s="4">
        <v>7.7777777777777803</v>
      </c>
      <c r="AY265" s="4">
        <v>22.2222222222222</v>
      </c>
      <c r="AZ265" s="4">
        <v>14.4444444444444</v>
      </c>
      <c r="BA265" s="4">
        <v>20</v>
      </c>
      <c r="BB265" s="38">
        <v>90</v>
      </c>
    </row>
    <row r="266" spans="1:54" x14ac:dyDescent="0.3">
      <c r="A266" s="31" t="s">
        <v>19</v>
      </c>
      <c r="B266" s="5" t="s">
        <v>168</v>
      </c>
      <c r="C266" s="5" t="s">
        <v>168</v>
      </c>
      <c r="D266" s="9">
        <v>68.301402333358396</v>
      </c>
      <c r="E266" s="8">
        <v>61.264635306301102</v>
      </c>
      <c r="F266" s="8">
        <v>20.396902441795302</v>
      </c>
      <c r="G266" s="3">
        <v>2.2720664444026899</v>
      </c>
      <c r="H266" s="4">
        <v>5.1577496620782002</v>
      </c>
      <c r="I266" s="4">
        <v>8.4908197683041706</v>
      </c>
      <c r="J266" s="4">
        <v>2.5389288121243698</v>
      </c>
      <c r="K266" s="4">
        <v>3.17856353059307</v>
      </c>
      <c r="L266" s="4">
        <v>6.1193046000087898</v>
      </c>
      <c r="M266" s="4">
        <v>3.7587017460207202</v>
      </c>
      <c r="N266" s="4">
        <v>6.4672346259062499</v>
      </c>
      <c r="O266" s="4">
        <v>9.5299977478639306</v>
      </c>
      <c r="P266" s="4">
        <v>9.1395235444792409</v>
      </c>
      <c r="Q266" s="4">
        <v>3.1075903646528</v>
      </c>
      <c r="R266" s="4">
        <v>7.0470624227232701</v>
      </c>
      <c r="S266" s="4">
        <v>4.6086946945328799</v>
      </c>
      <c r="T266" s="4">
        <v>3.2046356945404302</v>
      </c>
      <c r="U266" s="4">
        <v>8.3813954385380107</v>
      </c>
      <c r="V266" s="4">
        <v>3.8078582438518902</v>
      </c>
      <c r="W266" s="4">
        <v>2.7451862981030599</v>
      </c>
      <c r="X266" s="4">
        <v>1.6054657426797301</v>
      </c>
      <c r="Y266" s="4">
        <v>8.3542631803949803</v>
      </c>
      <c r="Z266" s="4">
        <v>6.16098326313955</v>
      </c>
      <c r="AA266" s="4">
        <v>6.7253748445432597</v>
      </c>
      <c r="AB266" s="4">
        <v>1.53795685020957</v>
      </c>
      <c r="AC266" s="4">
        <v>15.7461908093844</v>
      </c>
      <c r="AD266" s="4">
        <v>3.0824819057652899</v>
      </c>
      <c r="AE266" s="4">
        <v>2.1650564528963598</v>
      </c>
      <c r="AF266" s="4">
        <v>11.525916948734601</v>
      </c>
      <c r="AG266" s="4">
        <v>18.4002853019044</v>
      </c>
      <c r="AH266" s="4">
        <v>15.089947954250301</v>
      </c>
      <c r="AI266" s="4">
        <v>11.6472311236111</v>
      </c>
      <c r="AJ266" s="4">
        <v>17.371839374746902</v>
      </c>
      <c r="AK266" s="4">
        <v>24.950349293214401</v>
      </c>
      <c r="AL266" s="4">
        <v>11.8856492885572</v>
      </c>
      <c r="AM266" s="4">
        <v>20.841787013200602</v>
      </c>
      <c r="AN266" s="4">
        <v>34.533644440198799</v>
      </c>
      <c r="AO266" s="4">
        <v>23.1265807961326</v>
      </c>
      <c r="AP266" s="4">
        <v>27.2692329228829</v>
      </c>
      <c r="AQ266" s="4">
        <v>2.3896820231948799</v>
      </c>
      <c r="AR266" s="4">
        <v>23.036787554866201</v>
      </c>
      <c r="AS266" s="4">
        <v>8.9592077628755504</v>
      </c>
      <c r="AT266" s="4">
        <v>27.311908820370402</v>
      </c>
      <c r="AU266" s="4">
        <v>10.205919342694999</v>
      </c>
      <c r="AV266" s="4">
        <v>31.631469650318401</v>
      </c>
      <c r="AW266" s="4">
        <v>15.487112883893399</v>
      </c>
      <c r="AX266" s="4">
        <v>6.6228793379875501</v>
      </c>
      <c r="AY266" s="4">
        <v>12.7646542670574</v>
      </c>
      <c r="AZ266" s="4">
        <v>26.620138925863301</v>
      </c>
      <c r="BA266" s="4">
        <v>30.314024371431699</v>
      </c>
      <c r="BB266" s="38">
        <v>1759</v>
      </c>
    </row>
    <row r="267" spans="1:54" x14ac:dyDescent="0.3">
      <c r="A267" s="31" t="s">
        <v>19</v>
      </c>
      <c r="B267" s="5" t="s">
        <v>168</v>
      </c>
      <c r="C267" s="5" t="s">
        <v>1</v>
      </c>
      <c r="D267" s="9">
        <v>45.369648904784</v>
      </c>
      <c r="E267" s="8">
        <v>71.677829605776395</v>
      </c>
      <c r="F267" s="8">
        <v>35.708247849644302</v>
      </c>
      <c r="G267" s="3">
        <v>4.1534851794528</v>
      </c>
      <c r="H267" s="4">
        <v>8.5524163366347494</v>
      </c>
      <c r="I267" s="4">
        <v>15.2121745668399</v>
      </c>
      <c r="J267" s="4">
        <v>2.2608270730232598</v>
      </c>
      <c r="K267" s="4">
        <v>4.1534851794528</v>
      </c>
      <c r="L267" s="4">
        <v>6.1688662747469198</v>
      </c>
      <c r="M267" s="4">
        <v>5.406621704829</v>
      </c>
      <c r="N267" s="4">
        <v>10.322351454199699</v>
      </c>
      <c r="O267" s="4">
        <v>9.9282758508755098</v>
      </c>
      <c r="P267" s="4">
        <v>12.066379935034201</v>
      </c>
      <c r="Q267" s="4">
        <v>5.2838987159644297</v>
      </c>
      <c r="R267" s="4">
        <v>16.219865114487</v>
      </c>
      <c r="S267" s="4">
        <v>11.5754879795759</v>
      </c>
      <c r="T267" s="4">
        <v>3.1457946318057499</v>
      </c>
      <c r="U267" s="4">
        <v>17.227555662134101</v>
      </c>
      <c r="V267" s="4">
        <v>5.2838987159644297</v>
      </c>
      <c r="W267" s="4">
        <v>7.2992798112585504</v>
      </c>
      <c r="X267" s="4">
        <v>3.0230716429411801</v>
      </c>
      <c r="Y267" s="4">
        <v>6.5370352413406296</v>
      </c>
      <c r="Z267" s="4">
        <v>18.4806921875103</v>
      </c>
      <c r="AA267" s="4">
        <v>12.7059015160876</v>
      </c>
      <c r="AB267" s="4">
        <v>2.13810408415869</v>
      </c>
      <c r="AC267" s="4">
        <v>23.5191449257456</v>
      </c>
      <c r="AD267" s="4">
        <v>4.0307621905882396</v>
      </c>
      <c r="AE267" s="4">
        <v>4.0307621905882396</v>
      </c>
      <c r="AF267" s="4">
        <v>19.856551701750998</v>
      </c>
      <c r="AG267" s="4">
        <v>26.051324613228498</v>
      </c>
      <c r="AH267" s="4">
        <v>18.997490779699</v>
      </c>
      <c r="AI267" s="4">
        <v>19.2429367574282</v>
      </c>
      <c r="AJ267" s="4">
        <v>28.040799071792101</v>
      </c>
      <c r="AK267" s="4">
        <v>38.240427537127204</v>
      </c>
      <c r="AL267" s="4">
        <v>20.373350293939801</v>
      </c>
      <c r="AM267" s="4">
        <v>19.856551701750998</v>
      </c>
      <c r="AN267" s="4">
        <v>39.099488459179199</v>
      </c>
      <c r="AO267" s="4">
        <v>37.4781829672093</v>
      </c>
      <c r="AP267" s="4">
        <v>37.600905956073902</v>
      </c>
      <c r="AQ267" s="4">
        <v>6.5370352413406296</v>
      </c>
      <c r="AR267" s="4">
        <v>39.861733029097103</v>
      </c>
      <c r="AS267" s="4">
        <v>14.0817610303283</v>
      </c>
      <c r="AT267" s="4">
        <v>22.7569003558276</v>
      </c>
      <c r="AU267" s="4">
        <v>19.488382735157298</v>
      </c>
      <c r="AV267" s="4">
        <v>28.286245049521199</v>
      </c>
      <c r="AW267" s="4">
        <v>33.079251810027401</v>
      </c>
      <c r="AX267" s="4">
        <v>20.496073282804399</v>
      </c>
      <c r="AY267" s="4">
        <v>11.0586893873871</v>
      </c>
      <c r="AZ267" s="4">
        <v>35.340078883050602</v>
      </c>
      <c r="BA267" s="4">
        <v>38.363150525991799</v>
      </c>
      <c r="BB267" s="38">
        <v>96</v>
      </c>
    </row>
    <row r="268" spans="1:54" x14ac:dyDescent="0.3">
      <c r="A268" s="31" t="s">
        <v>19</v>
      </c>
      <c r="B268" s="5" t="s">
        <v>168</v>
      </c>
      <c r="C268" s="5" t="s">
        <v>2</v>
      </c>
      <c r="D268" s="9">
        <v>35.637011932833097</v>
      </c>
      <c r="E268" s="8">
        <v>59.400666052527001</v>
      </c>
      <c r="F268" s="8">
        <v>40.4938344237043</v>
      </c>
      <c r="G268" s="3">
        <v>2.32295364145204</v>
      </c>
      <c r="H268" s="4">
        <v>11.6147682072602</v>
      </c>
      <c r="I268" s="4">
        <v>10.983351000434601</v>
      </c>
      <c r="J268" s="4">
        <v>4.3301986794912599</v>
      </c>
      <c r="K268" s="4">
        <v>5.2773244897297298</v>
      </c>
      <c r="L268" s="4">
        <v>12.9340993296926</v>
      </c>
      <c r="M268" s="4">
        <v>7.6567748399628996</v>
      </c>
      <c r="N268" s="4">
        <v>8.9761059623953408</v>
      </c>
      <c r="O268" s="4">
        <v>16.260675490164299</v>
      </c>
      <c r="P268" s="4">
        <v>13.3063046418866</v>
      </c>
      <c r="Q268" s="4">
        <v>5.6495298019236904</v>
      </c>
      <c r="R268" s="4">
        <v>11.2990596038474</v>
      </c>
      <c r="S268" s="4">
        <v>9.9797284814149396</v>
      </c>
      <c r="T268" s="4">
        <v>6.9688609243561199</v>
      </c>
      <c r="U268" s="4">
        <v>13.622013245299399</v>
      </c>
      <c r="V268" s="4">
        <v>8.2881920467885504</v>
      </c>
      <c r="W268" s="4">
        <v>3.3265761604716499</v>
      </c>
      <c r="X268" s="4">
        <v>2.32295364145204</v>
      </c>
      <c r="Y268" s="4">
        <v>16.260675490164299</v>
      </c>
      <c r="Z268" s="4">
        <v>8.6603973589825092</v>
      </c>
      <c r="AA268" s="4">
        <v>11.930476810672999</v>
      </c>
      <c r="AB268" s="4">
        <v>2.0072450380392199</v>
      </c>
      <c r="AC268" s="4">
        <v>21.910205292088001</v>
      </c>
      <c r="AD268" s="4">
        <v>7.2845695277689497</v>
      </c>
      <c r="AE268" s="4">
        <v>4.6459072829040799</v>
      </c>
      <c r="AF268" s="4">
        <v>17.580006612596701</v>
      </c>
      <c r="AG268" s="4">
        <v>23.9739470389083</v>
      </c>
      <c r="AH268" s="4">
        <v>19.587251650635899</v>
      </c>
      <c r="AI268" s="4">
        <v>21.278788085262299</v>
      </c>
      <c r="AJ268" s="4">
        <v>26.928317887186001</v>
      </c>
      <c r="AK268" s="4">
        <v>34.844304621780601</v>
      </c>
      <c r="AL268" s="4">
        <v>22.598119207694801</v>
      </c>
      <c r="AM268" s="4">
        <v>29.826192026682602</v>
      </c>
      <c r="AN268" s="4">
        <v>48.150609263667199</v>
      </c>
      <c r="AO268" s="4">
        <v>38.227377491033401</v>
      </c>
      <c r="AP268" s="4">
        <v>36.851549659819803</v>
      </c>
      <c r="AQ268" s="4">
        <v>2.63866224486486</v>
      </c>
      <c r="AR268" s="4">
        <v>38.8022979890779</v>
      </c>
      <c r="AS268" s="4">
        <v>9.2918145658081599</v>
      </c>
      <c r="AT268" s="4">
        <v>35.532218537387401</v>
      </c>
      <c r="AU268" s="4">
        <v>17.636503321377798</v>
      </c>
      <c r="AV268" s="4">
        <v>50.473562905119202</v>
      </c>
      <c r="AW268" s="4">
        <v>25.8681986593853</v>
      </c>
      <c r="AX268" s="4">
        <v>9.6640198780021205</v>
      </c>
      <c r="AY268" s="4">
        <v>15.9449668867515</v>
      </c>
      <c r="AZ268" s="4">
        <v>33.209264895935299</v>
      </c>
      <c r="BA268" s="4">
        <v>56.1230927070429</v>
      </c>
      <c r="BB268" s="38">
        <v>88</v>
      </c>
    </row>
    <row r="269" spans="1:54" x14ac:dyDescent="0.3">
      <c r="A269" s="31" t="s">
        <v>19</v>
      </c>
      <c r="B269" s="5" t="s">
        <v>168</v>
      </c>
      <c r="C269" s="5" t="s">
        <v>3</v>
      </c>
      <c r="D269" s="9">
        <v>59.537956444279999</v>
      </c>
      <c r="E269" s="8">
        <v>60.0804022796395</v>
      </c>
      <c r="F269" s="8">
        <v>23.4345343545417</v>
      </c>
      <c r="G269" s="3">
        <v>2.6754378168541701</v>
      </c>
      <c r="H269" s="4">
        <v>5.3508756337083296</v>
      </c>
      <c r="I269" s="4">
        <v>10.6106525726042</v>
      </c>
      <c r="J269" s="4">
        <v>3.6909537267083299</v>
      </c>
      <c r="K269" s="4">
        <v>4.0831595297552097</v>
      </c>
      <c r="L269" s="4">
        <v>7.8652119512760397</v>
      </c>
      <c r="M269" s="4">
        <v>3.6209509222343801</v>
      </c>
      <c r="N269" s="4">
        <v>9.2029308597031303</v>
      </c>
      <c r="O269" s="4">
        <v>13.0549860856979</v>
      </c>
      <c r="P269" s="4">
        <v>14.0705019955521</v>
      </c>
      <c r="Q269" s="4">
        <v>3.6209509222343801</v>
      </c>
      <c r="R269" s="4">
        <v>6.1352872398020804</v>
      </c>
      <c r="S269" s="4">
        <v>4.0131567252812497</v>
      </c>
      <c r="T269" s="4">
        <v>2.83653931614062</v>
      </c>
      <c r="U269" s="4">
        <v>10.7017512674167</v>
      </c>
      <c r="V269" s="4">
        <v>3.2287451191874998</v>
      </c>
      <c r="W269" s="4">
        <v>1.72992471147396</v>
      </c>
      <c r="X269" s="4">
        <v>2.1221305145208298</v>
      </c>
      <c r="Y269" s="4">
        <v>11.4861628735104</v>
      </c>
      <c r="Z269" s="4">
        <v>8.8807278611302092</v>
      </c>
      <c r="AA269" s="4">
        <v>8.8807278611302092</v>
      </c>
      <c r="AB269" s="4">
        <v>2.44433351309375</v>
      </c>
      <c r="AC269" s="4">
        <v>15.961528206312501</v>
      </c>
      <c r="AD269" s="4">
        <v>3.0676436199010402</v>
      </c>
      <c r="AE269" s="4">
        <v>2.6754378168541701</v>
      </c>
      <c r="AF269" s="4">
        <v>16.6059342034583</v>
      </c>
      <c r="AG269" s="4">
        <v>19.603575018885401</v>
      </c>
      <c r="AH269" s="4">
        <v>21.515697119984399</v>
      </c>
      <c r="AI269" s="4">
        <v>12.914980476749999</v>
      </c>
      <c r="AJ269" s="4">
        <v>22.9723257470208</v>
      </c>
      <c r="AK269" s="4">
        <v>28.736503074114601</v>
      </c>
      <c r="AL269" s="4">
        <v>10.862852766703099</v>
      </c>
      <c r="AM269" s="4">
        <v>21.704609643067698</v>
      </c>
      <c r="AN269" s="4">
        <v>43.934715564671897</v>
      </c>
      <c r="AO269" s="4">
        <v>27.125488081250001</v>
      </c>
      <c r="AP269" s="4">
        <v>31.250839391682302</v>
      </c>
      <c r="AQ269" s="4">
        <v>3.0676436199010402</v>
      </c>
      <c r="AR269" s="4">
        <v>23.133427246307299</v>
      </c>
      <c r="AS269" s="4">
        <v>11.556165677984399</v>
      </c>
      <c r="AT269" s="4">
        <v>25.164459066015599</v>
      </c>
      <c r="AU269" s="4">
        <v>11.8994645668958</v>
      </c>
      <c r="AV269" s="4">
        <v>37.939433933817703</v>
      </c>
      <c r="AW269" s="4">
        <v>14.7849107971719</v>
      </c>
      <c r="AX269" s="4">
        <v>7.0808003451822898</v>
      </c>
      <c r="AY269" s="4">
        <v>12.5927774781771</v>
      </c>
      <c r="AZ269" s="4">
        <v>30.9286363931094</v>
      </c>
      <c r="BA269" s="4">
        <v>34.0873787078229</v>
      </c>
      <c r="BB269" s="38">
        <v>218</v>
      </c>
    </row>
    <row r="270" spans="1:54" x14ac:dyDescent="0.3">
      <c r="A270" s="31" t="s">
        <v>19</v>
      </c>
      <c r="B270" s="5" t="s">
        <v>168</v>
      </c>
      <c r="C270" s="5" t="s">
        <v>4</v>
      </c>
      <c r="D270" s="9">
        <v>73.888165355969505</v>
      </c>
      <c r="E270" s="8">
        <v>58.334085331640601</v>
      </c>
      <c r="F270" s="8">
        <v>14.5773458097275</v>
      </c>
      <c r="G270" s="3">
        <v>2.1589608512337399</v>
      </c>
      <c r="H270" s="4">
        <v>2.5104459991441899</v>
      </c>
      <c r="I270" s="4">
        <v>7.6093196523556497</v>
      </c>
      <c r="J270" s="4">
        <v>1.4559905554128401</v>
      </c>
      <c r="K270" s="4">
        <v>1.83540739447533</v>
      </c>
      <c r="L270" s="4">
        <v>3.9943682457090701</v>
      </c>
      <c r="M270" s="4">
        <v>2.86193114705463</v>
      </c>
      <c r="N270" s="4">
        <v>6.8842310839157399</v>
      </c>
      <c r="O270" s="4">
        <v>6.6665909732324602</v>
      </c>
      <c r="P270" s="4">
        <v>6.80043601045963</v>
      </c>
      <c r="Q270" s="4">
        <v>1.1324370986544301</v>
      </c>
      <c r="R270" s="4">
        <v>5.9356889862595299</v>
      </c>
      <c r="S270" s="4">
        <v>2.86193114705463</v>
      </c>
      <c r="T270" s="4">
        <v>2.9678444931297601</v>
      </c>
      <c r="U270" s="4">
        <v>7.5034063062805201</v>
      </c>
      <c r="V270" s="4">
        <v>3.3472613321922502</v>
      </c>
      <c r="W270" s="4">
        <v>3.02370787543384</v>
      </c>
      <c r="X270" s="4">
        <v>1.80747570332329</v>
      </c>
      <c r="Y270" s="4">
        <v>6.04741575086768</v>
      </c>
      <c r="Z270" s="4">
        <v>5.1547370355155397</v>
      </c>
      <c r="AA270" s="4">
        <v>5.02089199828837</v>
      </c>
      <c r="AB270" s="4">
        <v>1.35007720933772</v>
      </c>
      <c r="AC270" s="4">
        <v>14.7891725018778</v>
      </c>
      <c r="AD270" s="4">
        <v>2.2148242335378199</v>
      </c>
      <c r="AE270" s="4">
        <v>1.1603687898064701</v>
      </c>
      <c r="AF270" s="4">
        <v>8.9593968616933708</v>
      </c>
      <c r="AG270" s="4">
        <v>16.9760650442635</v>
      </c>
      <c r="AH270" s="4">
        <v>17.2332636831649</v>
      </c>
      <c r="AI270" s="4">
        <v>9.9137523778826093</v>
      </c>
      <c r="AJ270" s="4">
        <v>14.3934508087293</v>
      </c>
      <c r="AK270" s="4">
        <v>21.327731856416101</v>
      </c>
      <c r="AL270" s="4">
        <v>8.9873285528454101</v>
      </c>
      <c r="AM270" s="4">
        <v>19.810064500166099</v>
      </c>
      <c r="AN270" s="4">
        <v>30.660732138638899</v>
      </c>
      <c r="AO270" s="4">
        <v>20.2453447215327</v>
      </c>
      <c r="AP270" s="4">
        <v>25.975020434175001</v>
      </c>
      <c r="AQ270" s="4">
        <v>2.72808610982747</v>
      </c>
      <c r="AR270" s="4">
        <v>21.383595238720201</v>
      </c>
      <c r="AS270" s="4">
        <v>9.5843855025911697</v>
      </c>
      <c r="AT270" s="4">
        <v>20.8365882527455</v>
      </c>
      <c r="AU270" s="4">
        <v>7.5592696885845996</v>
      </c>
      <c r="AV270" s="4">
        <v>30.638613866019899</v>
      </c>
      <c r="AW270" s="4">
        <v>13.2831319826939</v>
      </c>
      <c r="AX270" s="4">
        <v>7.1577345769031</v>
      </c>
      <c r="AY270" s="4">
        <v>9.6623671575142591</v>
      </c>
      <c r="AZ270" s="4">
        <v>25.377963484429198</v>
      </c>
      <c r="BA270" s="4">
        <v>26.053002089098101</v>
      </c>
      <c r="BB270" s="38">
        <v>461</v>
      </c>
    </row>
    <row r="271" spans="1:54" x14ac:dyDescent="0.3">
      <c r="A271" s="31" t="s">
        <v>19</v>
      </c>
      <c r="B271" s="5" t="s">
        <v>168</v>
      </c>
      <c r="C271" s="5" t="s">
        <v>5</v>
      </c>
      <c r="D271" s="9">
        <v>87.047496040473803</v>
      </c>
      <c r="E271" s="8">
        <v>50.448609675902802</v>
      </c>
      <c r="F271" s="8">
        <v>9.4059566263305108</v>
      </c>
      <c r="G271" s="3">
        <v>1.5842236137440799</v>
      </c>
      <c r="H271" s="4">
        <v>3.2672925304949101</v>
      </c>
      <c r="I271" s="4">
        <v>5.4456674685339097</v>
      </c>
      <c r="J271" s="4">
        <v>0.92413044135071098</v>
      </c>
      <c r="K271" s="4">
        <v>2.3432970274259999</v>
      </c>
      <c r="L271" s="4">
        <v>2.44227726871455</v>
      </c>
      <c r="M271" s="4">
        <v>1.68320385503263</v>
      </c>
      <c r="N271" s="4">
        <v>3.6304449790226099</v>
      </c>
      <c r="O271" s="4">
        <v>4.8186126893306698</v>
      </c>
      <c r="P271" s="4">
        <v>6.1386640958356002</v>
      </c>
      <c r="Q271" s="4">
        <v>1.41916658607529</v>
      </c>
      <c r="R271" s="4">
        <v>4.0924427305570701</v>
      </c>
      <c r="S271" s="4">
        <v>1.68320385503263</v>
      </c>
      <c r="T271" s="4">
        <v>1.9142027307998599</v>
      </c>
      <c r="U271" s="4">
        <v>4.55457542037332</v>
      </c>
      <c r="V271" s="4">
        <v>2.0462213652785302</v>
      </c>
      <c r="W271" s="4">
        <v>1.5181468273638401</v>
      </c>
      <c r="X271" s="4">
        <v>0.66009317239336496</v>
      </c>
      <c r="Y271" s="4">
        <v>4.1254811237471802</v>
      </c>
      <c r="Z271" s="4">
        <v>2.0792597584686501</v>
      </c>
      <c r="AA271" s="4">
        <v>2.8713715653406902</v>
      </c>
      <c r="AB271" s="4">
        <v>0.66009317239336496</v>
      </c>
      <c r="AC271" s="4">
        <v>11.749388592038301</v>
      </c>
      <c r="AD271" s="4">
        <v>0.92413044135071098</v>
      </c>
      <c r="AE271" s="4">
        <v>0.66009317239336496</v>
      </c>
      <c r="AF271" s="4">
        <v>5.4126290753437996</v>
      </c>
      <c r="AG271" s="4">
        <v>15.2807183914906</v>
      </c>
      <c r="AH271" s="4">
        <v>9.8018775914847307</v>
      </c>
      <c r="AI271" s="4">
        <v>7.3266968678618598</v>
      </c>
      <c r="AJ271" s="4">
        <v>11.353062812038701</v>
      </c>
      <c r="AK271" s="4">
        <v>16.468751163516799</v>
      </c>
      <c r="AL271" s="4">
        <v>5.1814952612947698</v>
      </c>
      <c r="AM271" s="4">
        <v>15.148699757011901</v>
      </c>
      <c r="AN271" s="4">
        <v>23.135489797267098</v>
      </c>
      <c r="AO271" s="4">
        <v>12.112406102284201</v>
      </c>
      <c r="AP271" s="4">
        <v>18.977105218611602</v>
      </c>
      <c r="AQ271" s="4">
        <v>0.85805365497047603</v>
      </c>
      <c r="AR271" s="4">
        <v>12.706287550015499</v>
      </c>
      <c r="AS271" s="4">
        <v>5.6765314060193504</v>
      </c>
      <c r="AT271" s="4">
        <v>23.960505059047499</v>
      </c>
      <c r="AU271" s="4">
        <v>4.8844195991473098</v>
      </c>
      <c r="AV271" s="4">
        <v>20.924076466037999</v>
      </c>
      <c r="AW271" s="4">
        <v>8.5479029713600294</v>
      </c>
      <c r="AX271" s="4">
        <v>1.88116433760974</v>
      </c>
      <c r="AY271" s="4">
        <v>13.795475019035001</v>
      </c>
      <c r="AZ271" s="4">
        <v>20.462348591067101</v>
      </c>
      <c r="BA271" s="4">
        <v>16.8977105218612</v>
      </c>
      <c r="BB271" s="38">
        <v>544</v>
      </c>
    </row>
    <row r="272" spans="1:54" x14ac:dyDescent="0.3">
      <c r="A272" s="31" t="s">
        <v>19</v>
      </c>
      <c r="B272" s="5" t="s">
        <v>168</v>
      </c>
      <c r="C272" s="5" t="s">
        <v>6</v>
      </c>
      <c r="D272" s="9">
        <v>84.938637258580599</v>
      </c>
      <c r="E272" s="8">
        <v>52.195600929394203</v>
      </c>
      <c r="F272" s="8">
        <v>8.1069638719463395</v>
      </c>
      <c r="G272" s="3">
        <v>3.1966939306327502</v>
      </c>
      <c r="H272" s="4">
        <v>2.07636508793269</v>
      </c>
      <c r="I272" s="4">
        <v>4.9764354345750599</v>
      </c>
      <c r="J272" s="4">
        <v>2.07636508793269</v>
      </c>
      <c r="K272" s="4">
        <v>3.0814648852683</v>
      </c>
      <c r="L272" s="4">
        <v>2.4882177172875299</v>
      </c>
      <c r="M272" s="4">
        <v>1.7797415039423099</v>
      </c>
      <c r="N272" s="4">
        <v>3.9051701439779798</v>
      </c>
      <c r="O272" s="4">
        <v>7.2832586132366597</v>
      </c>
      <c r="P272" s="4">
        <v>5.2068935253039701</v>
      </c>
      <c r="Q272" s="4">
        <v>1.59834696531638</v>
      </c>
      <c r="R272" s="4">
        <v>4.6136463573231996</v>
      </c>
      <c r="S272" s="4">
        <v>2.19159413329715</v>
      </c>
      <c r="T272" s="4">
        <v>2.19159413329715</v>
      </c>
      <c r="U272" s="4">
        <v>2.3068231786615998</v>
      </c>
      <c r="V272" s="4">
        <v>2.3729886719230802</v>
      </c>
      <c r="W272" s="4">
        <v>2.0101995946712199</v>
      </c>
      <c r="X272" s="4">
        <v>1.0050997973356099</v>
      </c>
      <c r="Y272" s="4">
        <v>3.7899410986135198</v>
      </c>
      <c r="Z272" s="4">
        <v>1.59834696531638</v>
      </c>
      <c r="AA272" s="4">
        <v>3.0152993920068201</v>
      </c>
      <c r="AB272" s="4">
        <v>1.71357601068083</v>
      </c>
      <c r="AC272" s="4">
        <v>13.495251935876199</v>
      </c>
      <c r="AD272" s="4">
        <v>2.3068231786615998</v>
      </c>
      <c r="AE272" s="4">
        <v>1.3017233813259901</v>
      </c>
      <c r="AF272" s="4">
        <v>7.5798821972270503</v>
      </c>
      <c r="AG272" s="4">
        <v>13.149564799782899</v>
      </c>
      <c r="AH272" s="4">
        <v>7.4475512107040904</v>
      </c>
      <c r="AI272" s="4">
        <v>5.0254989866780404</v>
      </c>
      <c r="AJ272" s="4">
        <v>10.5780796480754</v>
      </c>
      <c r="AK272" s="4">
        <v>15.6206805759119</v>
      </c>
      <c r="AL272" s="4">
        <v>5.8492042453877202</v>
      </c>
      <c r="AM272" s="4">
        <v>16.346258730415599</v>
      </c>
      <c r="AN272" s="4">
        <v>22.558252053055199</v>
      </c>
      <c r="AO272" s="4">
        <v>11.8478414184569</v>
      </c>
      <c r="AP272" s="4">
        <v>20.9918666986833</v>
      </c>
      <c r="AQ272" s="4">
        <v>1.7797415039423099</v>
      </c>
      <c r="AR272" s="4">
        <v>10.3476215573465</v>
      </c>
      <c r="AS272" s="4">
        <v>7.21709311997519</v>
      </c>
      <c r="AT272" s="4">
        <v>29.412556095778498</v>
      </c>
      <c r="AU272" s="4">
        <v>4.7288754026876498</v>
      </c>
      <c r="AV272" s="4">
        <v>20.119097887870701</v>
      </c>
      <c r="AW272" s="4">
        <v>8.8154400852915593</v>
      </c>
      <c r="AX272" s="4">
        <v>2.9000703466423698</v>
      </c>
      <c r="AY272" s="4">
        <v>12.671546677166599</v>
      </c>
      <c r="AZ272" s="4">
        <v>20.234326933235099</v>
      </c>
      <c r="BA272" s="4">
        <v>19.410621674525402</v>
      </c>
      <c r="BB272" s="38">
        <v>301</v>
      </c>
    </row>
    <row r="273" spans="1:54" x14ac:dyDescent="0.3">
      <c r="A273" s="31" t="s">
        <v>19</v>
      </c>
      <c r="B273" s="5" t="s">
        <v>168</v>
      </c>
      <c r="C273" s="5" t="s">
        <v>7</v>
      </c>
      <c r="D273" s="9">
        <v>109.992090031028</v>
      </c>
      <c r="E273" s="8">
        <v>46.937484160145701</v>
      </c>
      <c r="F273" s="8">
        <v>4.9871730406666703</v>
      </c>
      <c r="G273" s="3">
        <v>0</v>
      </c>
      <c r="H273" s="4">
        <v>0</v>
      </c>
      <c r="I273" s="4">
        <v>4.9871730406666703</v>
      </c>
      <c r="J273" s="4">
        <v>2.4935865203333298</v>
      </c>
      <c r="K273" s="4">
        <v>0</v>
      </c>
      <c r="L273" s="4">
        <v>3.6932248246190502</v>
      </c>
      <c r="M273" s="4">
        <v>2.4935865203333298</v>
      </c>
      <c r="N273" s="4">
        <v>0</v>
      </c>
      <c r="O273" s="4">
        <v>4.9871730406666703</v>
      </c>
      <c r="P273" s="4">
        <v>2.4935865203333298</v>
      </c>
      <c r="Q273" s="4">
        <v>3.6932248246190502</v>
      </c>
      <c r="R273" s="4">
        <v>2.4935865203333298</v>
      </c>
      <c r="S273" s="4">
        <v>0</v>
      </c>
      <c r="T273" s="4">
        <v>0</v>
      </c>
      <c r="U273" s="4">
        <v>1.1996383042857099</v>
      </c>
      <c r="V273" s="4">
        <v>0</v>
      </c>
      <c r="W273" s="4">
        <v>2.4935865203333298</v>
      </c>
      <c r="X273" s="4">
        <v>0</v>
      </c>
      <c r="Y273" s="4">
        <v>4.9871730406666703</v>
      </c>
      <c r="Z273" s="4">
        <v>0</v>
      </c>
      <c r="AA273" s="4">
        <v>1.1996383042857099</v>
      </c>
      <c r="AB273" s="4">
        <v>0</v>
      </c>
      <c r="AC273" s="4">
        <v>7.3864496492381004</v>
      </c>
      <c r="AD273" s="4">
        <v>0</v>
      </c>
      <c r="AE273" s="4">
        <v>0</v>
      </c>
      <c r="AF273" s="4">
        <v>2.4935865203333298</v>
      </c>
      <c r="AG273" s="4">
        <v>12.373622689904799</v>
      </c>
      <c r="AH273" s="4">
        <v>4.8928631289047599</v>
      </c>
      <c r="AI273" s="4">
        <v>1.1996383042857099</v>
      </c>
      <c r="AJ273" s="4">
        <v>1.1996383042857099</v>
      </c>
      <c r="AK273" s="4">
        <v>19.760072339142901</v>
      </c>
      <c r="AL273" s="4">
        <v>9.97434608133333</v>
      </c>
      <c r="AM273" s="4">
        <v>19.854382250904798</v>
      </c>
      <c r="AN273" s="4">
        <v>27.335141811904801</v>
      </c>
      <c r="AO273" s="4">
        <v>11.173984385619001</v>
      </c>
      <c r="AP273" s="4">
        <v>16.066847514523801</v>
      </c>
      <c r="AQ273" s="4">
        <v>0</v>
      </c>
      <c r="AR273" s="4">
        <v>13.667570905952401</v>
      </c>
      <c r="AS273" s="4">
        <v>6.1868113449523801</v>
      </c>
      <c r="AT273" s="4">
        <v>34.532971637619099</v>
      </c>
      <c r="AU273" s="4">
        <v>4.8928631289047599</v>
      </c>
      <c r="AV273" s="4">
        <v>18.654743946619</v>
      </c>
      <c r="AW273" s="4">
        <v>4.9871730406666703</v>
      </c>
      <c r="AX273" s="4">
        <v>0</v>
      </c>
      <c r="AY273" s="4">
        <v>11.173984385619001</v>
      </c>
      <c r="AZ273" s="4">
        <v>18.466124123095199</v>
      </c>
      <c r="BA273" s="4">
        <v>7.3864496492381004</v>
      </c>
      <c r="BB273" s="38">
        <v>51</v>
      </c>
    </row>
    <row r="274" spans="1:54" x14ac:dyDescent="0.3">
      <c r="A274" s="31" t="s">
        <v>19</v>
      </c>
      <c r="B274" s="5" t="s">
        <v>8</v>
      </c>
      <c r="C274" s="5" t="s">
        <v>168</v>
      </c>
      <c r="D274" s="9">
        <v>65.396224344766907</v>
      </c>
      <c r="E274" s="8">
        <v>61.542513091947001</v>
      </c>
      <c r="F274" s="8">
        <v>22.692778242974398</v>
      </c>
      <c r="G274" s="3">
        <v>2.6201785414374501</v>
      </c>
      <c r="H274" s="4">
        <v>5.4032026147796897</v>
      </c>
      <c r="I274" s="4">
        <v>10.230215820647199</v>
      </c>
      <c r="J274" s="4">
        <v>3.3944840683983299</v>
      </c>
      <c r="K274" s="4">
        <v>4.78081717713318</v>
      </c>
      <c r="L274" s="4">
        <v>6.8383081396605103</v>
      </c>
      <c r="M274" s="4">
        <v>3.7119870678405298</v>
      </c>
      <c r="N274" s="4">
        <v>6.3440795198920004</v>
      </c>
      <c r="O274" s="4">
        <v>11.8705273683494</v>
      </c>
      <c r="P274" s="4">
        <v>10.4410208767966</v>
      </c>
      <c r="Q274" s="4">
        <v>3.2392941514012801</v>
      </c>
      <c r="R274" s="4">
        <v>7.8958646936443202</v>
      </c>
      <c r="S274" s="4">
        <v>4.09745776846467</v>
      </c>
      <c r="T274" s="4">
        <v>3.4107496861264801</v>
      </c>
      <c r="U274" s="4">
        <v>8.9210193976385099</v>
      </c>
      <c r="V274" s="4">
        <v>4.2453182666908704</v>
      </c>
      <c r="W274" s="4">
        <v>2.5627525639855402</v>
      </c>
      <c r="X274" s="4">
        <v>1.77241794560195</v>
      </c>
      <c r="Y274" s="4">
        <v>9.6574642892926796</v>
      </c>
      <c r="Z274" s="4">
        <v>6.7977189199044297</v>
      </c>
      <c r="AA274" s="4">
        <v>7.9438708930703799</v>
      </c>
      <c r="AB274" s="4">
        <v>1.02672235770383</v>
      </c>
      <c r="AC274" s="4">
        <v>18.418254642356199</v>
      </c>
      <c r="AD274" s="4">
        <v>3.39239961852982</v>
      </c>
      <c r="AE274" s="4">
        <v>2.1104741909709399</v>
      </c>
      <c r="AF274" s="4">
        <v>13.9606069409725</v>
      </c>
      <c r="AG274" s="4">
        <v>17.960991032416601</v>
      </c>
      <c r="AH274" s="4">
        <v>12.146571830380401</v>
      </c>
      <c r="AI274" s="4">
        <v>9.6866443692036892</v>
      </c>
      <c r="AJ274" s="4">
        <v>16.311359831592199</v>
      </c>
      <c r="AK274" s="4">
        <v>26.03025720067</v>
      </c>
      <c r="AL274" s="4">
        <v>12.106433795653301</v>
      </c>
      <c r="AM274" s="4">
        <v>26.868735235660001</v>
      </c>
      <c r="AN274" s="4">
        <v>38.282719607667303</v>
      </c>
      <c r="AO274" s="4">
        <v>25.379147251969201</v>
      </c>
      <c r="AP274" s="4">
        <v>28.421662366871502</v>
      </c>
      <c r="AQ274" s="4">
        <v>2.9446181126151898</v>
      </c>
      <c r="AR274" s="4">
        <v>25.335345229339101</v>
      </c>
      <c r="AS274" s="4">
        <v>10.098753348665999</v>
      </c>
      <c r="AT274" s="4">
        <v>31.241790406925901</v>
      </c>
      <c r="AU274" s="4">
        <v>8.5205843153344407</v>
      </c>
      <c r="AV274" s="4">
        <v>33.779855411962501</v>
      </c>
      <c r="AW274" s="4">
        <v>17.204620944306001</v>
      </c>
      <c r="AX274" s="4">
        <v>5.6406578664730898</v>
      </c>
      <c r="AY274" s="4">
        <v>14.820797797164101</v>
      </c>
      <c r="AZ274" s="4">
        <v>28.475769059128599</v>
      </c>
      <c r="BA274" s="4">
        <v>30.066563495596601</v>
      </c>
      <c r="BB274" s="38">
        <v>1196</v>
      </c>
    </row>
    <row r="275" spans="1:54" x14ac:dyDescent="0.3">
      <c r="A275" s="31" t="s">
        <v>19</v>
      </c>
      <c r="B275" s="5" t="s">
        <v>8</v>
      </c>
      <c r="C275" s="5" t="s">
        <v>1</v>
      </c>
      <c r="D275" s="9">
        <v>38.652272727272702</v>
      </c>
      <c r="E275" s="8">
        <v>79.869511278859704</v>
      </c>
      <c r="F275" s="8">
        <v>46.511627906976699</v>
      </c>
      <c r="G275" s="3">
        <v>2.32558139534884</v>
      </c>
      <c r="H275" s="4">
        <v>9.3023255813953494</v>
      </c>
      <c r="I275" s="4">
        <v>20.930232558139501</v>
      </c>
      <c r="J275" s="4">
        <v>4.6511627906976702</v>
      </c>
      <c r="K275" s="4">
        <v>2.32558139534884</v>
      </c>
      <c r="L275" s="4">
        <v>2.32558139534884</v>
      </c>
      <c r="M275" s="4">
        <v>6.9767441860465098</v>
      </c>
      <c r="N275" s="4">
        <v>4.6511627906976702</v>
      </c>
      <c r="O275" s="4">
        <v>16.2790697674419</v>
      </c>
      <c r="P275" s="4">
        <v>18.604651162790699</v>
      </c>
      <c r="Q275" s="4">
        <v>4.6511627906976702</v>
      </c>
      <c r="R275" s="4">
        <v>20.930232558139501</v>
      </c>
      <c r="S275" s="4">
        <v>9.3023255813953494</v>
      </c>
      <c r="T275" s="4">
        <v>2.32558139534884</v>
      </c>
      <c r="U275" s="4">
        <v>20.930232558139501</v>
      </c>
      <c r="V275" s="4">
        <v>4.6511627906976702</v>
      </c>
      <c r="W275" s="4">
        <v>4.6511627906976702</v>
      </c>
      <c r="X275" s="4">
        <v>0</v>
      </c>
      <c r="Y275" s="4">
        <v>9.3023255813953494</v>
      </c>
      <c r="Z275" s="4">
        <v>25.581395348837201</v>
      </c>
      <c r="AA275" s="4">
        <v>11.6279069767442</v>
      </c>
      <c r="AB275" s="4">
        <v>2.32558139534884</v>
      </c>
      <c r="AC275" s="4">
        <v>25.581395348837201</v>
      </c>
      <c r="AD275" s="4">
        <v>0</v>
      </c>
      <c r="AE275" s="4">
        <v>0</v>
      </c>
      <c r="AF275" s="4">
        <v>32.558139534883701</v>
      </c>
      <c r="AG275" s="4">
        <v>16.2790697674419</v>
      </c>
      <c r="AH275" s="4">
        <v>16.2790697674419</v>
      </c>
      <c r="AI275" s="4">
        <v>20.930232558139501</v>
      </c>
      <c r="AJ275" s="4">
        <v>34.883720930232599</v>
      </c>
      <c r="AK275" s="4">
        <v>37.209302325581397</v>
      </c>
      <c r="AL275" s="4">
        <v>23.255813953488399</v>
      </c>
      <c r="AM275" s="4">
        <v>32.558139534883701</v>
      </c>
      <c r="AN275" s="4">
        <v>53.488372093023301</v>
      </c>
      <c r="AO275" s="4">
        <v>41.860465116279101</v>
      </c>
      <c r="AP275" s="4">
        <v>44.1860465116279</v>
      </c>
      <c r="AQ275" s="4">
        <v>9.3023255813953494</v>
      </c>
      <c r="AR275" s="4">
        <v>48.837209302325597</v>
      </c>
      <c r="AS275" s="4">
        <v>18.604651162790699</v>
      </c>
      <c r="AT275" s="4">
        <v>30.232558139534898</v>
      </c>
      <c r="AU275" s="4">
        <v>25.581395348837201</v>
      </c>
      <c r="AV275" s="4">
        <v>39.534883720930203</v>
      </c>
      <c r="AW275" s="4">
        <v>34.883720930232599</v>
      </c>
      <c r="AX275" s="4">
        <v>25.581395348837201</v>
      </c>
      <c r="AY275" s="4">
        <v>18.604651162790699</v>
      </c>
      <c r="AZ275" s="4">
        <v>39.534883720930203</v>
      </c>
      <c r="BA275" s="4">
        <v>39.534883720930203</v>
      </c>
      <c r="BB275" s="38">
        <v>44</v>
      </c>
    </row>
    <row r="276" spans="1:54" x14ac:dyDescent="0.3">
      <c r="A276" s="31" t="s">
        <v>19</v>
      </c>
      <c r="B276" s="5" t="s">
        <v>8</v>
      </c>
      <c r="C276" s="5" t="s">
        <v>2</v>
      </c>
      <c r="D276" s="9">
        <v>30.624324324324299</v>
      </c>
      <c r="E276" s="8">
        <v>58.776414418471397</v>
      </c>
      <c r="F276" s="8">
        <v>45.945945945945901</v>
      </c>
      <c r="G276" s="3">
        <v>2.7027027027027</v>
      </c>
      <c r="H276" s="4">
        <v>13.5135135135135</v>
      </c>
      <c r="I276" s="4">
        <v>8.1081081081081106</v>
      </c>
      <c r="J276" s="4">
        <v>2.7027027027027</v>
      </c>
      <c r="K276" s="4">
        <v>10.8108108108108</v>
      </c>
      <c r="L276" s="4">
        <v>16.2162162162162</v>
      </c>
      <c r="M276" s="4">
        <v>5.4054054054054097</v>
      </c>
      <c r="N276" s="4">
        <v>8.1081081081081106</v>
      </c>
      <c r="O276" s="4">
        <v>18.918918918918902</v>
      </c>
      <c r="P276" s="4">
        <v>10.8108108108108</v>
      </c>
      <c r="Q276" s="4">
        <v>5.4054054054054097</v>
      </c>
      <c r="R276" s="4">
        <v>10.8108108108108</v>
      </c>
      <c r="S276" s="4">
        <v>8.1081081081081106</v>
      </c>
      <c r="T276" s="4">
        <v>8.1081081081081106</v>
      </c>
      <c r="U276" s="4">
        <v>13.5135135135135</v>
      </c>
      <c r="V276" s="4">
        <v>10.8108108108108</v>
      </c>
      <c r="W276" s="4">
        <v>2.7027027027027</v>
      </c>
      <c r="X276" s="4">
        <v>2.7027027027027</v>
      </c>
      <c r="Y276" s="4">
        <v>18.918918918918902</v>
      </c>
      <c r="Z276" s="4">
        <v>5.4054054054054097</v>
      </c>
      <c r="AA276" s="4">
        <v>16.2162162162162</v>
      </c>
      <c r="AB276" s="4">
        <v>0</v>
      </c>
      <c r="AC276" s="4">
        <v>24.324324324324301</v>
      </c>
      <c r="AD276" s="4">
        <v>10.8108108108108</v>
      </c>
      <c r="AE276" s="4">
        <v>5.4054054054054097</v>
      </c>
      <c r="AF276" s="4">
        <v>21.6216216216216</v>
      </c>
      <c r="AG276" s="4">
        <v>16.2162162162162</v>
      </c>
      <c r="AH276" s="4">
        <v>21.6216216216216</v>
      </c>
      <c r="AI276" s="4">
        <v>18.918918918918902</v>
      </c>
      <c r="AJ276" s="4">
        <v>24.324324324324301</v>
      </c>
      <c r="AK276" s="4">
        <v>40.540540540540498</v>
      </c>
      <c r="AL276" s="4">
        <v>21.6216216216216</v>
      </c>
      <c r="AM276" s="4">
        <v>40.540540540540498</v>
      </c>
      <c r="AN276" s="4">
        <v>51.351351351351397</v>
      </c>
      <c r="AO276" s="4">
        <v>35.135135135135101</v>
      </c>
      <c r="AP276" s="4">
        <v>40.540540540540498</v>
      </c>
      <c r="AQ276" s="4">
        <v>5.4054054054054097</v>
      </c>
      <c r="AR276" s="4">
        <v>48.648648648648603</v>
      </c>
      <c r="AS276" s="4">
        <v>10.8108108108108</v>
      </c>
      <c r="AT276" s="4">
        <v>37.837837837837803</v>
      </c>
      <c r="AU276" s="4">
        <v>13.5135135135135</v>
      </c>
      <c r="AV276" s="4">
        <v>54.054054054054099</v>
      </c>
      <c r="AW276" s="4">
        <v>32.4324324324324</v>
      </c>
      <c r="AX276" s="4">
        <v>5.4054054054054097</v>
      </c>
      <c r="AY276" s="4">
        <v>16.2162162162162</v>
      </c>
      <c r="AZ276" s="4">
        <v>35.135135135135101</v>
      </c>
      <c r="BA276" s="4">
        <v>59.459459459459502</v>
      </c>
      <c r="BB276" s="38">
        <v>37</v>
      </c>
    </row>
    <row r="277" spans="1:54" x14ac:dyDescent="0.3">
      <c r="A277" s="31" t="s">
        <v>19</v>
      </c>
      <c r="B277" s="5" t="s">
        <v>8</v>
      </c>
      <c r="C277" s="5" t="s">
        <v>3</v>
      </c>
      <c r="D277" s="9">
        <v>50.705468750000001</v>
      </c>
      <c r="E277" s="8">
        <v>62.118206225392797</v>
      </c>
      <c r="F277" s="8">
        <v>31.25</v>
      </c>
      <c r="G277" s="3">
        <v>3.125</v>
      </c>
      <c r="H277" s="4">
        <v>6.25</v>
      </c>
      <c r="I277" s="4">
        <v>15.625</v>
      </c>
      <c r="J277" s="4">
        <v>6.25</v>
      </c>
      <c r="K277" s="4">
        <v>7.03125</v>
      </c>
      <c r="L277" s="4">
        <v>10.15625</v>
      </c>
      <c r="M277" s="4">
        <v>3.90625</v>
      </c>
      <c r="N277" s="4">
        <v>11.71875</v>
      </c>
      <c r="O277" s="4">
        <v>17.1875</v>
      </c>
      <c r="P277" s="4">
        <v>20.3125</v>
      </c>
      <c r="Q277" s="4">
        <v>3.90625</v>
      </c>
      <c r="R277" s="4">
        <v>7.8125</v>
      </c>
      <c r="S277" s="4">
        <v>4.6875</v>
      </c>
      <c r="T277" s="4">
        <v>2.34375</v>
      </c>
      <c r="U277" s="4">
        <v>12.5</v>
      </c>
      <c r="V277" s="4">
        <v>3.125</v>
      </c>
      <c r="W277" s="4">
        <v>2.34375</v>
      </c>
      <c r="X277" s="4">
        <v>3.125</v>
      </c>
      <c r="Y277" s="4">
        <v>14.0625</v>
      </c>
      <c r="Z277" s="4">
        <v>13.28125</v>
      </c>
      <c r="AA277" s="4">
        <v>13.28125</v>
      </c>
      <c r="AB277" s="4">
        <v>1.5625</v>
      </c>
      <c r="AC277" s="4">
        <v>21.875</v>
      </c>
      <c r="AD277" s="4">
        <v>3.90625</v>
      </c>
      <c r="AE277" s="4">
        <v>3.125</v>
      </c>
      <c r="AF277" s="4">
        <v>18.75</v>
      </c>
      <c r="AG277" s="4">
        <v>20.3125</v>
      </c>
      <c r="AH277" s="4">
        <v>16.40625</v>
      </c>
      <c r="AI277" s="4">
        <v>12.5</v>
      </c>
      <c r="AJ277" s="4">
        <v>28.125</v>
      </c>
      <c r="AK277" s="4">
        <v>29.6875</v>
      </c>
      <c r="AL277" s="4">
        <v>11.71875</v>
      </c>
      <c r="AM277" s="4">
        <v>28.90625</v>
      </c>
      <c r="AN277" s="4">
        <v>44.53125</v>
      </c>
      <c r="AO277" s="4">
        <v>37.5</v>
      </c>
      <c r="AP277" s="4">
        <v>33.59375</v>
      </c>
      <c r="AQ277" s="4">
        <v>3.90625</v>
      </c>
      <c r="AR277" s="4">
        <v>27.34375</v>
      </c>
      <c r="AS277" s="4">
        <v>16.40625</v>
      </c>
      <c r="AT277" s="4">
        <v>33.59375</v>
      </c>
      <c r="AU277" s="4">
        <v>9.375</v>
      </c>
      <c r="AV277" s="4">
        <v>41.40625</v>
      </c>
      <c r="AW277" s="4">
        <v>19.53125</v>
      </c>
      <c r="AX277" s="4">
        <v>8.59375</v>
      </c>
      <c r="AY277" s="4">
        <v>14.0625</v>
      </c>
      <c r="AZ277" s="4">
        <v>35.15625</v>
      </c>
      <c r="BA277" s="4">
        <v>35.9375</v>
      </c>
      <c r="BB277" s="38">
        <v>128</v>
      </c>
    </row>
    <row r="278" spans="1:54" x14ac:dyDescent="0.3">
      <c r="A278" s="31" t="s">
        <v>19</v>
      </c>
      <c r="B278" s="5" t="s">
        <v>8</v>
      </c>
      <c r="C278" s="5" t="s">
        <v>4</v>
      </c>
      <c r="D278" s="9">
        <v>68.810091743119301</v>
      </c>
      <c r="E278" s="8">
        <v>54.5410836509487</v>
      </c>
      <c r="F278" s="8">
        <v>15.5963302752294</v>
      </c>
      <c r="G278" s="3">
        <v>2.75229357798165</v>
      </c>
      <c r="H278" s="4">
        <v>2.75229357798165</v>
      </c>
      <c r="I278" s="4">
        <v>10.397553516819601</v>
      </c>
      <c r="J278" s="4">
        <v>2.75229357798165</v>
      </c>
      <c r="K278" s="4">
        <v>2.1406727828746202</v>
      </c>
      <c r="L278" s="4">
        <v>4.8929663608562697</v>
      </c>
      <c r="M278" s="4">
        <v>2.75229357798165</v>
      </c>
      <c r="N278" s="4">
        <v>7.0336391437308903</v>
      </c>
      <c r="O278" s="4">
        <v>7.9510703363914397</v>
      </c>
      <c r="P278" s="4">
        <v>8.86850152905199</v>
      </c>
      <c r="Q278" s="4">
        <v>2.1406727828746202</v>
      </c>
      <c r="R278" s="4">
        <v>8.5626911314984699</v>
      </c>
      <c r="S278" s="4">
        <v>2.75229357798165</v>
      </c>
      <c r="T278" s="4">
        <v>4.2813455657492403</v>
      </c>
      <c r="U278" s="4">
        <v>8.86850152905199</v>
      </c>
      <c r="V278" s="4">
        <v>3.6697247706421998</v>
      </c>
      <c r="W278" s="4">
        <v>3.05810397553517</v>
      </c>
      <c r="X278" s="4">
        <v>2.75229357798165</v>
      </c>
      <c r="Y278" s="4">
        <v>6.11620795107034</v>
      </c>
      <c r="Z278" s="4">
        <v>6.4220183486238502</v>
      </c>
      <c r="AA278" s="4">
        <v>5.5045871559632999</v>
      </c>
      <c r="AB278" s="4">
        <v>1.2232415902140701</v>
      </c>
      <c r="AC278" s="4">
        <v>18.654434250764499</v>
      </c>
      <c r="AD278" s="4">
        <v>1.5290519877675799</v>
      </c>
      <c r="AE278" s="4">
        <v>1.5290519877675799</v>
      </c>
      <c r="AF278" s="4">
        <v>11.620795107033601</v>
      </c>
      <c r="AG278" s="4">
        <v>20.795107033639098</v>
      </c>
      <c r="AH278" s="4">
        <v>11.3149847094801</v>
      </c>
      <c r="AI278" s="4">
        <v>6.11620795107034</v>
      </c>
      <c r="AJ278" s="4">
        <v>11.926605504587201</v>
      </c>
      <c r="AK278" s="4">
        <v>21.712538226299699</v>
      </c>
      <c r="AL278" s="4">
        <v>11.0091743119266</v>
      </c>
      <c r="AM278" s="4">
        <v>24.159021406727799</v>
      </c>
      <c r="AN278" s="4">
        <v>36.697247706421997</v>
      </c>
      <c r="AO278" s="4">
        <v>22.3241590214067</v>
      </c>
      <c r="AP278" s="4">
        <v>23.853211009174299</v>
      </c>
      <c r="AQ278" s="4">
        <v>1.8348623853210999</v>
      </c>
      <c r="AR278" s="4">
        <v>20.489296636085601</v>
      </c>
      <c r="AS278" s="4">
        <v>9.4801223241590193</v>
      </c>
      <c r="AT278" s="4">
        <v>24.7706422018349</v>
      </c>
      <c r="AU278" s="4">
        <v>7.6452599388379197</v>
      </c>
      <c r="AV278" s="4">
        <v>33.3333333333333</v>
      </c>
      <c r="AW278" s="4">
        <v>13.149847094801199</v>
      </c>
      <c r="AX278" s="4">
        <v>4.8929663608562697</v>
      </c>
      <c r="AY278" s="4">
        <v>11.620795107033601</v>
      </c>
      <c r="AZ278" s="4">
        <v>25.3822629969419</v>
      </c>
      <c r="BA278" s="4">
        <v>25.993883792048901</v>
      </c>
      <c r="BB278" s="38">
        <v>327</v>
      </c>
    </row>
    <row r="279" spans="1:54" x14ac:dyDescent="0.3">
      <c r="A279" s="31" t="s">
        <v>19</v>
      </c>
      <c r="B279" s="5" t="s">
        <v>8</v>
      </c>
      <c r="C279" s="5" t="s">
        <v>5</v>
      </c>
      <c r="D279" s="9">
        <v>81.3928909952607</v>
      </c>
      <c r="E279" s="8">
        <v>49.610136086778297</v>
      </c>
      <c r="F279" s="8">
        <v>9.7156398104265396</v>
      </c>
      <c r="G279" s="3">
        <v>2.8436018957345999</v>
      </c>
      <c r="H279" s="4">
        <v>2.6066350710900501</v>
      </c>
      <c r="I279" s="4">
        <v>7.8199052132701397</v>
      </c>
      <c r="J279" s="4">
        <v>1.6587677725118499</v>
      </c>
      <c r="K279" s="4">
        <v>3.5545023696682501</v>
      </c>
      <c r="L279" s="4">
        <v>3.0805687203791501</v>
      </c>
      <c r="M279" s="4">
        <v>2.3696682464454999</v>
      </c>
      <c r="N279" s="4">
        <v>5.2132701421800904</v>
      </c>
      <c r="O279" s="4">
        <v>7.3459715639810401</v>
      </c>
      <c r="P279" s="4">
        <v>7.1090047393364904</v>
      </c>
      <c r="Q279" s="4">
        <v>1.8957345971563999</v>
      </c>
      <c r="R279" s="4">
        <v>4.7393364928909998</v>
      </c>
      <c r="S279" s="4">
        <v>2.3696682464454999</v>
      </c>
      <c r="T279" s="4">
        <v>2.1327014218009501</v>
      </c>
      <c r="U279" s="4">
        <v>6.8720379146919397</v>
      </c>
      <c r="V279" s="4">
        <v>2.3696682464454999</v>
      </c>
      <c r="W279" s="4">
        <v>1.4218009478672999</v>
      </c>
      <c r="X279" s="4">
        <v>1.1848341232227499</v>
      </c>
      <c r="Y279" s="4">
        <v>5.4502369668246402</v>
      </c>
      <c r="Z279" s="4">
        <v>3.0805687203791501</v>
      </c>
      <c r="AA279" s="4">
        <v>4.50236966824645</v>
      </c>
      <c r="AB279" s="4">
        <v>1.1848341232227499</v>
      </c>
      <c r="AC279" s="4">
        <v>15.8767772511848</v>
      </c>
      <c r="AD279" s="4">
        <v>1.6587677725118499</v>
      </c>
      <c r="AE279" s="4">
        <v>1.1848341232227499</v>
      </c>
      <c r="AF279" s="4">
        <v>7.1090047393364904</v>
      </c>
      <c r="AG279" s="4">
        <v>18.957345971563999</v>
      </c>
      <c r="AH279" s="4">
        <v>7.8199052132701397</v>
      </c>
      <c r="AI279" s="4">
        <v>6.6350710900473899</v>
      </c>
      <c r="AJ279" s="4">
        <v>9.9526066350710902</v>
      </c>
      <c r="AK279" s="4">
        <v>18.483412322274901</v>
      </c>
      <c r="AL279" s="4">
        <v>4.7393364928909998</v>
      </c>
      <c r="AM279" s="4">
        <v>18.720379146919399</v>
      </c>
      <c r="AN279" s="4">
        <v>26.540284360189599</v>
      </c>
      <c r="AO279" s="4">
        <v>15.8767772511848</v>
      </c>
      <c r="AP279" s="4">
        <v>22.9857819905213</v>
      </c>
      <c r="AQ279" s="4">
        <v>0.23696682464454999</v>
      </c>
      <c r="AR279" s="4">
        <v>13.033175355450201</v>
      </c>
      <c r="AS279" s="4">
        <v>4.9763033175355504</v>
      </c>
      <c r="AT279" s="4">
        <v>26.066350710900501</v>
      </c>
      <c r="AU279" s="4">
        <v>3.5545023696682501</v>
      </c>
      <c r="AV279" s="4">
        <v>20.6161137440758</v>
      </c>
      <c r="AW279" s="4">
        <v>9.4786729857819907</v>
      </c>
      <c r="AX279" s="4">
        <v>1.4218009478672999</v>
      </c>
      <c r="AY279" s="4">
        <v>15.639810426540301</v>
      </c>
      <c r="AZ279" s="4">
        <v>26.303317535544998</v>
      </c>
      <c r="BA279" s="4">
        <v>17.298578199052098</v>
      </c>
      <c r="BB279" s="38">
        <v>422</v>
      </c>
    </row>
    <row r="280" spans="1:54" x14ac:dyDescent="0.3">
      <c r="A280" s="31" t="s">
        <v>19</v>
      </c>
      <c r="B280" s="5" t="s">
        <v>8</v>
      </c>
      <c r="C280" s="5" t="s">
        <v>6</v>
      </c>
      <c r="D280" s="9">
        <v>80.867307692307705</v>
      </c>
      <c r="E280" s="8">
        <v>51.4203477503291</v>
      </c>
      <c r="F280" s="8">
        <v>9.1346153846153904</v>
      </c>
      <c r="G280" s="3">
        <v>3.8461538461538498</v>
      </c>
      <c r="H280" s="4">
        <v>3.3653846153846199</v>
      </c>
      <c r="I280" s="4">
        <v>6.7307692307692299</v>
      </c>
      <c r="J280" s="4">
        <v>3.3653846153846199</v>
      </c>
      <c r="K280" s="4">
        <v>4.3269230769230802</v>
      </c>
      <c r="L280" s="4">
        <v>3.3653846153846199</v>
      </c>
      <c r="M280" s="4">
        <v>2.8846153846153801</v>
      </c>
      <c r="N280" s="4">
        <v>4.3269230769230802</v>
      </c>
      <c r="O280" s="4">
        <v>9.1346153846153904</v>
      </c>
      <c r="P280" s="4">
        <v>5.7692307692307701</v>
      </c>
      <c r="Q280" s="4">
        <v>1.92307692307692</v>
      </c>
      <c r="R280" s="4">
        <v>4.8076923076923102</v>
      </c>
      <c r="S280" s="4">
        <v>2.8846153846153801</v>
      </c>
      <c r="T280" s="4">
        <v>2.8846153846153801</v>
      </c>
      <c r="U280" s="4">
        <v>2.4038461538461502</v>
      </c>
      <c r="V280" s="4">
        <v>3.8461538461538498</v>
      </c>
      <c r="W280" s="4">
        <v>1.92307692307692</v>
      </c>
      <c r="X280" s="4">
        <v>0.96153846153846201</v>
      </c>
      <c r="Y280" s="4">
        <v>4.8076923076923102</v>
      </c>
      <c r="Z280" s="4">
        <v>1.92307692307692</v>
      </c>
      <c r="AA280" s="4">
        <v>2.8846153846153801</v>
      </c>
      <c r="AB280" s="4">
        <v>1.4423076923076901</v>
      </c>
      <c r="AC280" s="4">
        <v>15.865384615384601</v>
      </c>
      <c r="AD280" s="4">
        <v>2.4038461538461502</v>
      </c>
      <c r="AE280" s="4">
        <v>1.4423076923076901</v>
      </c>
      <c r="AF280" s="4">
        <v>9.6153846153846096</v>
      </c>
      <c r="AG280" s="4">
        <v>17.307692307692299</v>
      </c>
      <c r="AH280" s="4">
        <v>6.7307692307692299</v>
      </c>
      <c r="AI280" s="4">
        <v>4.8076923076923102</v>
      </c>
      <c r="AJ280" s="4">
        <v>9.1346153846153904</v>
      </c>
      <c r="AK280" s="4">
        <v>17.307692307692299</v>
      </c>
      <c r="AL280" s="4">
        <v>4.8076923076923102</v>
      </c>
      <c r="AM280" s="4">
        <v>21.153846153846199</v>
      </c>
      <c r="AN280" s="4">
        <v>27.884615384615401</v>
      </c>
      <c r="AO280" s="4">
        <v>15.865384615384601</v>
      </c>
      <c r="AP280" s="4">
        <v>20.673076923076898</v>
      </c>
      <c r="AQ280" s="4">
        <v>2.8846153846153801</v>
      </c>
      <c r="AR280" s="4">
        <v>10.096153846153801</v>
      </c>
      <c r="AS280" s="4">
        <v>7.6923076923076898</v>
      </c>
      <c r="AT280" s="4">
        <v>33.653846153846203</v>
      </c>
      <c r="AU280" s="4">
        <v>4.3269230769230802</v>
      </c>
      <c r="AV280" s="4">
        <v>22.596153846153801</v>
      </c>
      <c r="AW280" s="4">
        <v>9.6153846153846096</v>
      </c>
      <c r="AX280" s="4">
        <v>3.3653846153846199</v>
      </c>
      <c r="AY280" s="4">
        <v>15.865384615384601</v>
      </c>
      <c r="AZ280" s="4">
        <v>22.115384615384599</v>
      </c>
      <c r="BA280" s="4">
        <v>22.115384615384599</v>
      </c>
      <c r="BB280" s="38">
        <v>208</v>
      </c>
    </row>
    <row r="281" spans="1:54" x14ac:dyDescent="0.3">
      <c r="A281" s="31" t="s">
        <v>19</v>
      </c>
      <c r="B281" s="5" t="s">
        <v>8</v>
      </c>
      <c r="C281" s="5" t="s">
        <v>7</v>
      </c>
      <c r="D281" s="9">
        <v>107.77</v>
      </c>
      <c r="E281" s="8">
        <v>49.433390572044303</v>
      </c>
      <c r="F281" s="8">
        <v>6.6666666666666696</v>
      </c>
      <c r="G281" s="3">
        <v>0</v>
      </c>
      <c r="H281" s="4">
        <v>0</v>
      </c>
      <c r="I281" s="4">
        <v>6.6666666666666696</v>
      </c>
      <c r="J281" s="4">
        <v>3.3333333333333299</v>
      </c>
      <c r="K281" s="4">
        <v>0</v>
      </c>
      <c r="L281" s="4">
        <v>3.3333333333333299</v>
      </c>
      <c r="M281" s="4">
        <v>3.3333333333333299</v>
      </c>
      <c r="N281" s="4">
        <v>0</v>
      </c>
      <c r="O281" s="4">
        <v>6.6666666666666696</v>
      </c>
      <c r="P281" s="4">
        <v>3.3333333333333299</v>
      </c>
      <c r="Q281" s="4">
        <v>3.3333333333333299</v>
      </c>
      <c r="R281" s="4">
        <v>3.3333333333333299</v>
      </c>
      <c r="S281" s="4">
        <v>0</v>
      </c>
      <c r="T281" s="4">
        <v>0</v>
      </c>
      <c r="U281" s="4">
        <v>0</v>
      </c>
      <c r="V281" s="4">
        <v>0</v>
      </c>
      <c r="W281" s="4">
        <v>3.3333333333333299</v>
      </c>
      <c r="X281" s="4">
        <v>0</v>
      </c>
      <c r="Y281" s="4">
        <v>6.6666666666666696</v>
      </c>
      <c r="Z281" s="4">
        <v>0</v>
      </c>
      <c r="AA281" s="4">
        <v>0</v>
      </c>
      <c r="AB281" s="4">
        <v>0</v>
      </c>
      <c r="AC281" s="4">
        <v>6.6666666666666696</v>
      </c>
      <c r="AD281" s="4">
        <v>0</v>
      </c>
      <c r="AE281" s="4">
        <v>0</v>
      </c>
      <c r="AF281" s="4">
        <v>3.3333333333333299</v>
      </c>
      <c r="AG281" s="4">
        <v>13.3333333333333</v>
      </c>
      <c r="AH281" s="4">
        <v>3.3333333333333299</v>
      </c>
      <c r="AI281" s="4">
        <v>0</v>
      </c>
      <c r="AJ281" s="4">
        <v>0</v>
      </c>
      <c r="AK281" s="4">
        <v>20</v>
      </c>
      <c r="AL281" s="4">
        <v>13.3333333333333</v>
      </c>
      <c r="AM281" s="4">
        <v>23.3333333333333</v>
      </c>
      <c r="AN281" s="4">
        <v>33.3333333333333</v>
      </c>
      <c r="AO281" s="4">
        <v>13.3333333333333</v>
      </c>
      <c r="AP281" s="4">
        <v>16.6666666666667</v>
      </c>
      <c r="AQ281" s="4">
        <v>0</v>
      </c>
      <c r="AR281" s="4">
        <v>16.6666666666667</v>
      </c>
      <c r="AS281" s="4">
        <v>6.6666666666666696</v>
      </c>
      <c r="AT281" s="4">
        <v>33.3333333333333</v>
      </c>
      <c r="AU281" s="4">
        <v>3.3333333333333299</v>
      </c>
      <c r="AV281" s="4">
        <v>23.3333333333333</v>
      </c>
      <c r="AW281" s="4">
        <v>6.6666666666666696</v>
      </c>
      <c r="AX281" s="4">
        <v>0</v>
      </c>
      <c r="AY281" s="4">
        <v>13.3333333333333</v>
      </c>
      <c r="AZ281" s="4">
        <v>16.6666666666667</v>
      </c>
      <c r="BA281" s="4">
        <v>6.6666666666666696</v>
      </c>
      <c r="BB281" s="38">
        <v>30</v>
      </c>
    </row>
    <row r="282" spans="1:54" x14ac:dyDescent="0.3">
      <c r="A282" s="31" t="s">
        <v>19</v>
      </c>
      <c r="B282" s="5" t="s">
        <v>9</v>
      </c>
      <c r="C282" s="5" t="s">
        <v>168</v>
      </c>
      <c r="D282" s="9">
        <v>71.796309938972001</v>
      </c>
      <c r="E282" s="8">
        <v>60.841686880773402</v>
      </c>
      <c r="F282" s="8">
        <v>17.6349808555095</v>
      </c>
      <c r="G282" s="3">
        <v>1.85329016993241</v>
      </c>
      <c r="H282" s="4">
        <v>4.8624715773522196</v>
      </c>
      <c r="I282" s="4">
        <v>6.3983391997878298</v>
      </c>
      <c r="J282" s="4">
        <v>1.5097021753766</v>
      </c>
      <c r="K282" s="4">
        <v>1.25106426055526</v>
      </c>
      <c r="L282" s="4">
        <v>5.2543486666763597</v>
      </c>
      <c r="M282" s="4">
        <v>3.8148991575328699</v>
      </c>
      <c r="N282" s="4">
        <v>6.6153893064136504</v>
      </c>
      <c r="O282" s="4">
        <v>6.7143579490121601</v>
      </c>
      <c r="P282" s="4">
        <v>7.57383189333102</v>
      </c>
      <c r="Q282" s="4">
        <v>2.9491516845200798</v>
      </c>
      <c r="R282" s="4">
        <v>6.0259595766839498</v>
      </c>
      <c r="S282" s="4">
        <v>5.2237089296945101</v>
      </c>
      <c r="T282" s="4">
        <v>2.9566820888087002</v>
      </c>
      <c r="U282" s="4">
        <v>7.7322318121227598</v>
      </c>
      <c r="V282" s="4">
        <v>3.2815970758330399</v>
      </c>
      <c r="W282" s="4">
        <v>2.9646527288125699</v>
      </c>
      <c r="X282" s="4">
        <v>1.4046234790443901</v>
      </c>
      <c r="Y282" s="4">
        <v>6.7865218980253204</v>
      </c>
      <c r="Z282" s="4">
        <v>5.3949949839337199</v>
      </c>
      <c r="AA282" s="4">
        <v>5.2595331226139104</v>
      </c>
      <c r="AB282" s="4">
        <v>2.1529681584220701</v>
      </c>
      <c r="AC282" s="4">
        <v>12.5317178079919</v>
      </c>
      <c r="AD282" s="4">
        <v>2.7096531923361402</v>
      </c>
      <c r="AE282" s="4">
        <v>2.2307185096033999</v>
      </c>
      <c r="AF282" s="4">
        <v>8.5970029200183706</v>
      </c>
      <c r="AG282" s="4">
        <v>18.9287530540856</v>
      </c>
      <c r="AH282" s="4">
        <v>18.6308076318121</v>
      </c>
      <c r="AI282" s="4">
        <v>14.0058024678334</v>
      </c>
      <c r="AJ282" s="4">
        <v>18.647588410943101</v>
      </c>
      <c r="AK282" s="4">
        <v>23.651228078008199</v>
      </c>
      <c r="AL282" s="4">
        <v>11.6200471604841</v>
      </c>
      <c r="AM282" s="4">
        <v>13.5914129381361</v>
      </c>
      <c r="AN282" s="4">
        <v>30.023534779880201</v>
      </c>
      <c r="AO282" s="4">
        <v>20.416760032097699</v>
      </c>
      <c r="AP282" s="4">
        <v>25.882868836579199</v>
      </c>
      <c r="AQ282" s="4">
        <v>1.7220980175801099</v>
      </c>
      <c r="AR282" s="4">
        <v>20.271639694499299</v>
      </c>
      <c r="AS282" s="4">
        <v>7.5883428631943604</v>
      </c>
      <c r="AT282" s="4">
        <v>22.584290377291602</v>
      </c>
      <c r="AU282" s="4">
        <v>12.2333648980254</v>
      </c>
      <c r="AV282" s="4">
        <v>29.046977489522899</v>
      </c>
      <c r="AW282" s="4">
        <v>13.420963406361899</v>
      </c>
      <c r="AX282" s="4">
        <v>7.8044844932180597</v>
      </c>
      <c r="AY282" s="4">
        <v>10.2911288284938</v>
      </c>
      <c r="AZ282" s="4">
        <v>24.387829618919302</v>
      </c>
      <c r="BA282" s="4">
        <v>30.611717970591101</v>
      </c>
      <c r="BB282" s="38">
        <v>563</v>
      </c>
    </row>
    <row r="283" spans="1:54" x14ac:dyDescent="0.3">
      <c r="A283" s="31" t="s">
        <v>19</v>
      </c>
      <c r="B283" s="5" t="s">
        <v>9</v>
      </c>
      <c r="C283" s="5" t="s">
        <v>1</v>
      </c>
      <c r="D283" s="9">
        <v>51.723076923076903</v>
      </c>
      <c r="E283" s="8">
        <v>63.165616780714501</v>
      </c>
      <c r="F283" s="8">
        <v>25.490196078431399</v>
      </c>
      <c r="G283" s="3">
        <v>5.8823529411764701</v>
      </c>
      <c r="H283" s="4">
        <v>7.8431372549019596</v>
      </c>
      <c r="I283" s="4">
        <v>9.8039215686274499</v>
      </c>
      <c r="J283" s="4">
        <v>0</v>
      </c>
      <c r="K283" s="4">
        <v>5.8823529411764701</v>
      </c>
      <c r="L283" s="4">
        <v>9.8039215686274499</v>
      </c>
      <c r="M283" s="4">
        <v>3.9215686274509798</v>
      </c>
      <c r="N283" s="4">
        <v>15.6862745098039</v>
      </c>
      <c r="O283" s="4">
        <v>3.9215686274509798</v>
      </c>
      <c r="P283" s="4">
        <v>5.8823529411764701</v>
      </c>
      <c r="Q283" s="4">
        <v>5.8823529411764701</v>
      </c>
      <c r="R283" s="4">
        <v>11.764705882352899</v>
      </c>
      <c r="S283" s="4">
        <v>13.7254901960784</v>
      </c>
      <c r="T283" s="4">
        <v>3.9215686274509798</v>
      </c>
      <c r="U283" s="4">
        <v>13.7254901960784</v>
      </c>
      <c r="V283" s="4">
        <v>5.8823529411764701</v>
      </c>
      <c r="W283" s="4">
        <v>9.8039215686274499</v>
      </c>
      <c r="X283" s="4">
        <v>5.8823529411764701</v>
      </c>
      <c r="Y283" s="4">
        <v>3.9215686274509798</v>
      </c>
      <c r="Z283" s="4">
        <v>11.764705882352899</v>
      </c>
      <c r="AA283" s="4">
        <v>13.7254901960784</v>
      </c>
      <c r="AB283" s="4">
        <v>1.9607843137254899</v>
      </c>
      <c r="AC283" s="4">
        <v>21.568627450980401</v>
      </c>
      <c r="AD283" s="4">
        <v>7.8431372549019596</v>
      </c>
      <c r="AE283" s="4">
        <v>7.8431372549019596</v>
      </c>
      <c r="AF283" s="4">
        <v>7.8431372549019596</v>
      </c>
      <c r="AG283" s="4">
        <v>35.294117647058798</v>
      </c>
      <c r="AH283" s="4">
        <v>21.568627450980401</v>
      </c>
      <c r="AI283" s="4">
        <v>17.647058823529399</v>
      </c>
      <c r="AJ283" s="4">
        <v>21.568627450980401</v>
      </c>
      <c r="AK283" s="4">
        <v>39.2156862745098</v>
      </c>
      <c r="AL283" s="4">
        <v>17.647058823529399</v>
      </c>
      <c r="AM283" s="4">
        <v>7.8431372549019596</v>
      </c>
      <c r="AN283" s="4">
        <v>25.490196078431399</v>
      </c>
      <c r="AO283" s="4">
        <v>33.3333333333333</v>
      </c>
      <c r="AP283" s="4">
        <v>31.372549019607799</v>
      </c>
      <c r="AQ283" s="4">
        <v>3.9215686274509798</v>
      </c>
      <c r="AR283" s="4">
        <v>31.372549019607799</v>
      </c>
      <c r="AS283" s="4">
        <v>9.8039215686274499</v>
      </c>
      <c r="AT283" s="4">
        <v>15.6862745098039</v>
      </c>
      <c r="AU283" s="4">
        <v>13.7254901960784</v>
      </c>
      <c r="AV283" s="4">
        <v>17.647058823529399</v>
      </c>
      <c r="AW283" s="4">
        <v>31.372549019607799</v>
      </c>
      <c r="AX283" s="4">
        <v>15.6862745098039</v>
      </c>
      <c r="AY283" s="4">
        <v>3.9215686274509798</v>
      </c>
      <c r="AZ283" s="4">
        <v>31.372549019607799</v>
      </c>
      <c r="BA283" s="4">
        <v>37.254901960784302</v>
      </c>
      <c r="BB283" s="38">
        <v>52</v>
      </c>
    </row>
    <row r="284" spans="1:54" x14ac:dyDescent="0.3">
      <c r="A284" s="31" t="s">
        <v>19</v>
      </c>
      <c r="B284" s="5" t="s">
        <v>9</v>
      </c>
      <c r="C284" s="5" t="s">
        <v>2</v>
      </c>
      <c r="D284" s="9">
        <v>40.417647058823498</v>
      </c>
      <c r="E284" s="8">
        <v>60.269729403349203</v>
      </c>
      <c r="F284" s="8">
        <v>35.294117647058798</v>
      </c>
      <c r="G284" s="3">
        <v>1.9607843137254899</v>
      </c>
      <c r="H284" s="4">
        <v>9.8039215686274499</v>
      </c>
      <c r="I284" s="4">
        <v>13.7254901960784</v>
      </c>
      <c r="J284" s="4">
        <v>5.8823529411764701</v>
      </c>
      <c r="K284" s="4">
        <v>0</v>
      </c>
      <c r="L284" s="4">
        <v>9.8039215686274499</v>
      </c>
      <c r="M284" s="4">
        <v>9.8039215686274499</v>
      </c>
      <c r="N284" s="4">
        <v>9.8039215686274499</v>
      </c>
      <c r="O284" s="4">
        <v>13.7254901960784</v>
      </c>
      <c r="P284" s="4">
        <v>15.6862745098039</v>
      </c>
      <c r="Q284" s="4">
        <v>5.8823529411764701</v>
      </c>
      <c r="R284" s="4">
        <v>11.764705882352899</v>
      </c>
      <c r="S284" s="4">
        <v>11.764705882352899</v>
      </c>
      <c r="T284" s="4">
        <v>5.8823529411764701</v>
      </c>
      <c r="U284" s="4">
        <v>13.7254901960784</v>
      </c>
      <c r="V284" s="4">
        <v>5.8823529411764701</v>
      </c>
      <c r="W284" s="4">
        <v>3.9215686274509798</v>
      </c>
      <c r="X284" s="4">
        <v>1.9607843137254899</v>
      </c>
      <c r="Y284" s="4">
        <v>13.7254901960784</v>
      </c>
      <c r="Z284" s="4">
        <v>11.764705882352899</v>
      </c>
      <c r="AA284" s="4">
        <v>7.8431372549019596</v>
      </c>
      <c r="AB284" s="4">
        <v>3.9215686274509798</v>
      </c>
      <c r="AC284" s="4">
        <v>19.6078431372549</v>
      </c>
      <c r="AD284" s="4">
        <v>3.9215686274509798</v>
      </c>
      <c r="AE284" s="4">
        <v>3.9215686274509798</v>
      </c>
      <c r="AF284" s="4">
        <v>13.7254901960784</v>
      </c>
      <c r="AG284" s="4">
        <v>31.372549019607799</v>
      </c>
      <c r="AH284" s="4">
        <v>17.647058823529399</v>
      </c>
      <c r="AI284" s="4">
        <v>23.529411764705898</v>
      </c>
      <c r="AJ284" s="4">
        <v>29.411764705882401</v>
      </c>
      <c r="AK284" s="4">
        <v>29.411764705882401</v>
      </c>
      <c r="AL284" s="4">
        <v>23.529411764705898</v>
      </c>
      <c r="AM284" s="4">
        <v>19.6078431372549</v>
      </c>
      <c r="AN284" s="4">
        <v>45.098039215686299</v>
      </c>
      <c r="AO284" s="4">
        <v>41.176470588235297</v>
      </c>
      <c r="AP284" s="4">
        <v>33.3333333333333</v>
      </c>
      <c r="AQ284" s="4">
        <v>0</v>
      </c>
      <c r="AR284" s="4">
        <v>29.411764705882401</v>
      </c>
      <c r="AS284" s="4">
        <v>7.8431372549019596</v>
      </c>
      <c r="AT284" s="4">
        <v>33.3333333333333</v>
      </c>
      <c r="AU284" s="4">
        <v>21.568627450980401</v>
      </c>
      <c r="AV284" s="4">
        <v>47.058823529411796</v>
      </c>
      <c r="AW284" s="4">
        <v>19.6078431372549</v>
      </c>
      <c r="AX284" s="4">
        <v>13.7254901960784</v>
      </c>
      <c r="AY284" s="4">
        <v>15.6862745098039</v>
      </c>
      <c r="AZ284" s="4">
        <v>31.372549019607799</v>
      </c>
      <c r="BA284" s="4">
        <v>52.941176470588204</v>
      </c>
      <c r="BB284" s="38">
        <v>51</v>
      </c>
    </row>
    <row r="285" spans="1:54" x14ac:dyDescent="0.3">
      <c r="A285" s="31" t="s">
        <v>19</v>
      </c>
      <c r="B285" s="5" t="s">
        <v>9</v>
      </c>
      <c r="C285" s="5" t="s">
        <v>3</v>
      </c>
      <c r="D285" s="9">
        <v>68.442222222222199</v>
      </c>
      <c r="E285" s="8">
        <v>56.857250736369402</v>
      </c>
      <c r="F285" s="8">
        <v>15.5555555555556</v>
      </c>
      <c r="G285" s="3">
        <v>2.2222222222222201</v>
      </c>
      <c r="H285" s="4">
        <v>4.4444444444444402</v>
      </c>
      <c r="I285" s="4">
        <v>5.5555555555555598</v>
      </c>
      <c r="J285" s="4">
        <v>1.1111111111111101</v>
      </c>
      <c r="K285" s="4">
        <v>1.1111111111111101</v>
      </c>
      <c r="L285" s="4">
        <v>5.5555555555555598</v>
      </c>
      <c r="M285" s="4">
        <v>3.3333333333333299</v>
      </c>
      <c r="N285" s="4">
        <v>6.6666666666666696</v>
      </c>
      <c r="O285" s="4">
        <v>8.8888888888888893</v>
      </c>
      <c r="P285" s="4">
        <v>7.7777777777777803</v>
      </c>
      <c r="Q285" s="4">
        <v>3.3333333333333299</v>
      </c>
      <c r="R285" s="4">
        <v>4.4444444444444402</v>
      </c>
      <c r="S285" s="4">
        <v>3.3333333333333299</v>
      </c>
      <c r="T285" s="4">
        <v>3.3333333333333299</v>
      </c>
      <c r="U285" s="4">
        <v>8.8888888888888893</v>
      </c>
      <c r="V285" s="4">
        <v>3.3333333333333299</v>
      </c>
      <c r="W285" s="4">
        <v>1.1111111111111101</v>
      </c>
      <c r="X285" s="4">
        <v>1.1111111111111101</v>
      </c>
      <c r="Y285" s="4">
        <v>8.8888888888888893</v>
      </c>
      <c r="Z285" s="4">
        <v>4.4444444444444402</v>
      </c>
      <c r="AA285" s="4">
        <v>4.4444444444444402</v>
      </c>
      <c r="AB285" s="4">
        <v>3.3333333333333299</v>
      </c>
      <c r="AC285" s="4">
        <v>10</v>
      </c>
      <c r="AD285" s="4">
        <v>2.2222222222222201</v>
      </c>
      <c r="AE285" s="4">
        <v>2.2222222222222201</v>
      </c>
      <c r="AF285" s="4">
        <v>14.4444444444444</v>
      </c>
      <c r="AG285" s="4">
        <v>18.8888888888889</v>
      </c>
      <c r="AH285" s="4">
        <v>26.6666666666667</v>
      </c>
      <c r="AI285" s="4">
        <v>13.3333333333333</v>
      </c>
      <c r="AJ285" s="4">
        <v>17.7777777777778</v>
      </c>
      <c r="AK285" s="4">
        <v>27.7777777777778</v>
      </c>
      <c r="AL285" s="4">
        <v>10</v>
      </c>
      <c r="AM285" s="4">
        <v>14.4444444444444</v>
      </c>
      <c r="AN285" s="4">
        <v>43.3333333333333</v>
      </c>
      <c r="AO285" s="4">
        <v>16.6666666666667</v>
      </c>
      <c r="AP285" s="4">
        <v>28.8888888888889</v>
      </c>
      <c r="AQ285" s="4">
        <v>2.2222222222222201</v>
      </c>
      <c r="AR285" s="4">
        <v>18.8888888888889</v>
      </c>
      <c r="AS285" s="4">
        <v>6.6666666666666696</v>
      </c>
      <c r="AT285" s="4">
        <v>16.6666666666667</v>
      </c>
      <c r="AU285" s="4">
        <v>14.4444444444444</v>
      </c>
      <c r="AV285" s="4">
        <v>34.4444444444444</v>
      </c>
      <c r="AW285" s="4">
        <v>10</v>
      </c>
      <c r="AX285" s="4">
        <v>5.5555555555555598</v>
      </c>
      <c r="AY285" s="4">
        <v>11.1111111111111</v>
      </c>
      <c r="AZ285" s="4">
        <v>26.6666666666667</v>
      </c>
      <c r="BA285" s="4">
        <v>32.2222222222222</v>
      </c>
      <c r="BB285" s="38">
        <v>90</v>
      </c>
    </row>
    <row r="286" spans="1:54" x14ac:dyDescent="0.3">
      <c r="A286" s="31" t="s">
        <v>19</v>
      </c>
      <c r="B286" s="5" t="s">
        <v>9</v>
      </c>
      <c r="C286" s="5" t="s">
        <v>4</v>
      </c>
      <c r="D286" s="9">
        <v>79.591791044776102</v>
      </c>
      <c r="E286" s="8">
        <v>61.991936231015501</v>
      </c>
      <c r="F286" s="8">
        <v>13.4328358208955</v>
      </c>
      <c r="G286" s="3">
        <v>1.4925373134328399</v>
      </c>
      <c r="H286" s="4">
        <v>2.23880597014925</v>
      </c>
      <c r="I286" s="4">
        <v>4.4776119402985097</v>
      </c>
      <c r="J286" s="4">
        <v>0</v>
      </c>
      <c r="K286" s="4">
        <v>1.4925373134328399</v>
      </c>
      <c r="L286" s="4">
        <v>2.98507462686567</v>
      </c>
      <c r="M286" s="4">
        <v>2.98507462686567</v>
      </c>
      <c r="N286" s="4">
        <v>6.7164179104477597</v>
      </c>
      <c r="O286" s="4">
        <v>5.2238805970149302</v>
      </c>
      <c r="P286" s="4">
        <v>4.4776119402985097</v>
      </c>
      <c r="Q286" s="4">
        <v>0</v>
      </c>
      <c r="R286" s="4">
        <v>2.98507462686567</v>
      </c>
      <c r="S286" s="4">
        <v>2.98507462686567</v>
      </c>
      <c r="T286" s="4">
        <v>1.4925373134328399</v>
      </c>
      <c r="U286" s="4">
        <v>5.9701492537313401</v>
      </c>
      <c r="V286" s="4">
        <v>2.98507462686567</v>
      </c>
      <c r="W286" s="4">
        <v>2.98507462686567</v>
      </c>
      <c r="X286" s="4">
        <v>0.74626865671641796</v>
      </c>
      <c r="Y286" s="4">
        <v>5.9701492537313401</v>
      </c>
      <c r="Z286" s="4">
        <v>3.7313432835820901</v>
      </c>
      <c r="AA286" s="4">
        <v>4.4776119402985097</v>
      </c>
      <c r="AB286" s="4">
        <v>1.4925373134328399</v>
      </c>
      <c r="AC286" s="4">
        <v>10.4477611940299</v>
      </c>
      <c r="AD286" s="4">
        <v>2.98507462686567</v>
      </c>
      <c r="AE286" s="4">
        <v>0.74626865671641796</v>
      </c>
      <c r="AF286" s="4">
        <v>5.9701492537313401</v>
      </c>
      <c r="AG286" s="4">
        <v>12.686567164179101</v>
      </c>
      <c r="AH286" s="4">
        <v>23.880597014925399</v>
      </c>
      <c r="AI286" s="4">
        <v>14.179104477611901</v>
      </c>
      <c r="AJ286" s="4">
        <v>17.164179104477601</v>
      </c>
      <c r="AK286" s="4">
        <v>20.8955223880597</v>
      </c>
      <c r="AL286" s="4">
        <v>6.7164179104477597</v>
      </c>
      <c r="AM286" s="4">
        <v>14.9253731343284</v>
      </c>
      <c r="AN286" s="4">
        <v>23.880597014925399</v>
      </c>
      <c r="AO286" s="4">
        <v>17.910447761194</v>
      </c>
      <c r="AP286" s="4">
        <v>28.358208955223901</v>
      </c>
      <c r="AQ286" s="4">
        <v>3.7313432835820901</v>
      </c>
      <c r="AR286" s="4">
        <v>22.388059701492502</v>
      </c>
      <c r="AS286" s="4">
        <v>9.7014925373134293</v>
      </c>
      <c r="AT286" s="4">
        <v>16.417910447761201</v>
      </c>
      <c r="AU286" s="4">
        <v>7.4626865671641802</v>
      </c>
      <c r="AV286" s="4">
        <v>27.611940298507498</v>
      </c>
      <c r="AW286" s="4">
        <v>13.4328358208955</v>
      </c>
      <c r="AX286" s="4">
        <v>9.7014925373134293</v>
      </c>
      <c r="AY286" s="4">
        <v>7.4626865671641802</v>
      </c>
      <c r="AZ286" s="4">
        <v>25.373134328358201</v>
      </c>
      <c r="BA286" s="4">
        <v>26.119402985074601</v>
      </c>
      <c r="BB286" s="38">
        <v>134</v>
      </c>
    </row>
    <row r="287" spans="1:54" x14ac:dyDescent="0.3">
      <c r="A287" s="31" t="s">
        <v>19</v>
      </c>
      <c r="B287" s="5" t="s">
        <v>9</v>
      </c>
      <c r="C287" s="5" t="s">
        <v>5</v>
      </c>
      <c r="D287" s="9">
        <v>94.1606557377049</v>
      </c>
      <c r="E287" s="8">
        <v>50.742048283738598</v>
      </c>
      <c r="F287" s="8">
        <v>9.0163934426229506</v>
      </c>
      <c r="G287" s="3">
        <v>0</v>
      </c>
      <c r="H287" s="4">
        <v>4.0983606557377001</v>
      </c>
      <c r="I287" s="4">
        <v>2.4590163934426199</v>
      </c>
      <c r="J287" s="4">
        <v>0</v>
      </c>
      <c r="K287" s="4">
        <v>0.81967213114754101</v>
      </c>
      <c r="L287" s="4">
        <v>1.63934426229508</v>
      </c>
      <c r="M287" s="4">
        <v>0.81967213114754101</v>
      </c>
      <c r="N287" s="4">
        <v>1.63934426229508</v>
      </c>
      <c r="O287" s="4">
        <v>1.63934426229508</v>
      </c>
      <c r="P287" s="4">
        <v>4.9180327868852496</v>
      </c>
      <c r="Q287" s="4">
        <v>0.81967213114754101</v>
      </c>
      <c r="R287" s="4">
        <v>3.27868852459016</v>
      </c>
      <c r="S287" s="4">
        <v>0.81967213114754101</v>
      </c>
      <c r="T287" s="4">
        <v>1.63934426229508</v>
      </c>
      <c r="U287" s="4">
        <v>1.63934426229508</v>
      </c>
      <c r="V287" s="4">
        <v>1.63934426229508</v>
      </c>
      <c r="W287" s="4">
        <v>1.63934426229508</v>
      </c>
      <c r="X287" s="4">
        <v>0</v>
      </c>
      <c r="Y287" s="4">
        <v>2.4590163934426199</v>
      </c>
      <c r="Z287" s="4">
        <v>0.81967213114754101</v>
      </c>
      <c r="AA287" s="4">
        <v>0.81967213114754101</v>
      </c>
      <c r="AB287" s="4">
        <v>0</v>
      </c>
      <c r="AC287" s="4">
        <v>6.5573770491803298</v>
      </c>
      <c r="AD287" s="4">
        <v>0</v>
      </c>
      <c r="AE287" s="4">
        <v>0</v>
      </c>
      <c r="AF287" s="4">
        <v>3.27868852459016</v>
      </c>
      <c r="AG287" s="4">
        <v>10.655737704918</v>
      </c>
      <c r="AH287" s="4">
        <v>12.2950819672131</v>
      </c>
      <c r="AI287" s="4">
        <v>8.1967213114754092</v>
      </c>
      <c r="AJ287" s="4">
        <v>13.1147540983607</v>
      </c>
      <c r="AK287" s="4">
        <v>13.934426229508199</v>
      </c>
      <c r="AL287" s="4">
        <v>5.7377049180327901</v>
      </c>
      <c r="AM287" s="4">
        <v>10.655737704918</v>
      </c>
      <c r="AN287" s="4">
        <v>18.8524590163934</v>
      </c>
      <c r="AO287" s="4">
        <v>7.3770491803278704</v>
      </c>
      <c r="AP287" s="4">
        <v>13.934426229508199</v>
      </c>
      <c r="AQ287" s="4">
        <v>1.63934426229508</v>
      </c>
      <c r="AR287" s="4">
        <v>12.2950819672131</v>
      </c>
      <c r="AS287" s="4">
        <v>6.5573770491803298</v>
      </c>
      <c r="AT287" s="4">
        <v>21.311475409836099</v>
      </c>
      <c r="AU287" s="4">
        <v>6.5573770491803298</v>
      </c>
      <c r="AV287" s="4">
        <v>21.311475409836099</v>
      </c>
      <c r="AW287" s="4">
        <v>7.3770491803278704</v>
      </c>
      <c r="AX287" s="4">
        <v>2.4590163934426199</v>
      </c>
      <c r="AY287" s="4">
        <v>11.4754098360656</v>
      </c>
      <c r="AZ287" s="4">
        <v>13.1147540983607</v>
      </c>
      <c r="BA287" s="4">
        <v>16.393442622950801</v>
      </c>
      <c r="BB287" s="38">
        <v>122</v>
      </c>
    </row>
    <row r="288" spans="1:54" x14ac:dyDescent="0.3">
      <c r="A288" s="31" t="s">
        <v>19</v>
      </c>
      <c r="B288" s="5" t="s">
        <v>9</v>
      </c>
      <c r="C288" s="5" t="s">
        <v>6</v>
      </c>
      <c r="D288" s="9">
        <v>91.496774193548404</v>
      </c>
      <c r="E288" s="8">
        <v>53.014381665677398</v>
      </c>
      <c r="F288" s="8">
        <v>6.4516129032258096</v>
      </c>
      <c r="G288" s="3">
        <v>2.1505376344085998</v>
      </c>
      <c r="H288" s="4">
        <v>0</v>
      </c>
      <c r="I288" s="4">
        <v>2.1505376344085998</v>
      </c>
      <c r="J288" s="4">
        <v>0</v>
      </c>
      <c r="K288" s="4">
        <v>1.0752688172042999</v>
      </c>
      <c r="L288" s="4">
        <v>1.0752688172042999</v>
      </c>
      <c r="M288" s="4">
        <v>0</v>
      </c>
      <c r="N288" s="4">
        <v>3.2258064516128999</v>
      </c>
      <c r="O288" s="4">
        <v>4.3010752688171996</v>
      </c>
      <c r="P288" s="4">
        <v>4.3010752688171996</v>
      </c>
      <c r="Q288" s="4">
        <v>1.0752688172042999</v>
      </c>
      <c r="R288" s="4">
        <v>4.3010752688171996</v>
      </c>
      <c r="S288" s="4">
        <v>1.0752688172042999</v>
      </c>
      <c r="T288" s="4">
        <v>1.0752688172042999</v>
      </c>
      <c r="U288" s="4">
        <v>2.1505376344085998</v>
      </c>
      <c r="V288" s="4">
        <v>0</v>
      </c>
      <c r="W288" s="4">
        <v>2.1505376344085998</v>
      </c>
      <c r="X288" s="4">
        <v>1.0752688172042999</v>
      </c>
      <c r="Y288" s="4">
        <v>2.1505376344085998</v>
      </c>
      <c r="Z288" s="4">
        <v>1.0752688172042999</v>
      </c>
      <c r="AA288" s="4">
        <v>3.2258064516128999</v>
      </c>
      <c r="AB288" s="4">
        <v>2.1505376344085998</v>
      </c>
      <c r="AC288" s="4">
        <v>9.67741935483871</v>
      </c>
      <c r="AD288" s="4">
        <v>2.1505376344085998</v>
      </c>
      <c r="AE288" s="4">
        <v>1.0752688172042999</v>
      </c>
      <c r="AF288" s="4">
        <v>4.3010752688171996</v>
      </c>
      <c r="AG288" s="4">
        <v>6.4516129032258096</v>
      </c>
      <c r="AH288" s="4">
        <v>8.6021505376344098</v>
      </c>
      <c r="AI288" s="4">
        <v>5.3763440860215104</v>
      </c>
      <c r="AJ288" s="4">
        <v>12.9032258064516</v>
      </c>
      <c r="AK288" s="4">
        <v>12.9032258064516</v>
      </c>
      <c r="AL288" s="4">
        <v>7.5268817204301097</v>
      </c>
      <c r="AM288" s="4">
        <v>8.6021505376344098</v>
      </c>
      <c r="AN288" s="4">
        <v>13.9784946236559</v>
      </c>
      <c r="AO288" s="4">
        <v>5.3763440860215104</v>
      </c>
      <c r="AP288" s="4">
        <v>21.505376344085999</v>
      </c>
      <c r="AQ288" s="4">
        <v>0</v>
      </c>
      <c r="AR288" s="4">
        <v>10.752688172042999</v>
      </c>
      <c r="AS288" s="4">
        <v>6.4516129032258096</v>
      </c>
      <c r="AT288" s="4">
        <v>22.580645161290299</v>
      </c>
      <c r="AU288" s="4">
        <v>5.3763440860215104</v>
      </c>
      <c r="AV288" s="4">
        <v>16.129032258064498</v>
      </c>
      <c r="AW288" s="4">
        <v>7.5268817204301097</v>
      </c>
      <c r="AX288" s="4">
        <v>2.1505376344085998</v>
      </c>
      <c r="AY288" s="4">
        <v>7.5268817204301097</v>
      </c>
      <c r="AZ288" s="4">
        <v>17.204301075268798</v>
      </c>
      <c r="BA288" s="4">
        <v>15.0537634408602</v>
      </c>
      <c r="BB288" s="38">
        <v>93</v>
      </c>
    </row>
    <row r="289" spans="1:54" x14ac:dyDescent="0.3">
      <c r="A289" s="31" t="s">
        <v>19</v>
      </c>
      <c r="B289" s="5" t="s">
        <v>9</v>
      </c>
      <c r="C289" s="5" t="s">
        <v>7</v>
      </c>
      <c r="D289" s="9">
        <v>116.590476190476</v>
      </c>
      <c r="E289" s="8">
        <v>39.460637409473101</v>
      </c>
      <c r="F289" s="8">
        <v>0</v>
      </c>
      <c r="G289" s="3">
        <v>0</v>
      </c>
      <c r="H289" s="4">
        <v>0</v>
      </c>
      <c r="I289" s="4">
        <v>0</v>
      </c>
      <c r="J289" s="4">
        <v>0</v>
      </c>
      <c r="K289" s="4">
        <v>0</v>
      </c>
      <c r="L289" s="4">
        <v>4.7619047619047601</v>
      </c>
      <c r="M289" s="4">
        <v>0</v>
      </c>
      <c r="N289" s="4">
        <v>0</v>
      </c>
      <c r="O289" s="4">
        <v>0</v>
      </c>
      <c r="P289" s="4">
        <v>0</v>
      </c>
      <c r="Q289" s="4">
        <v>4.7619047619047601</v>
      </c>
      <c r="R289" s="4">
        <v>0</v>
      </c>
      <c r="S289" s="4">
        <v>0</v>
      </c>
      <c r="T289" s="4">
        <v>0</v>
      </c>
      <c r="U289" s="4">
        <v>4.7619047619047601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4.7619047619047601</v>
      </c>
      <c r="AB289" s="4">
        <v>0</v>
      </c>
      <c r="AC289" s="4">
        <v>9.5238095238095202</v>
      </c>
      <c r="AD289" s="4">
        <v>0</v>
      </c>
      <c r="AE289" s="4">
        <v>0</v>
      </c>
      <c r="AF289" s="4">
        <v>0</v>
      </c>
      <c r="AG289" s="4">
        <v>9.5238095238095202</v>
      </c>
      <c r="AH289" s="4">
        <v>9.5238095238095202</v>
      </c>
      <c r="AI289" s="4">
        <v>4.7619047619047601</v>
      </c>
      <c r="AJ289" s="4">
        <v>4.7619047619047601</v>
      </c>
      <c r="AK289" s="4">
        <v>19.047619047619001</v>
      </c>
      <c r="AL289" s="4">
        <v>0</v>
      </c>
      <c r="AM289" s="4">
        <v>9.5238095238095202</v>
      </c>
      <c r="AN289" s="4">
        <v>9.5238095238095202</v>
      </c>
      <c r="AO289" s="4">
        <v>4.7619047619047601</v>
      </c>
      <c r="AP289" s="4">
        <v>14.285714285714301</v>
      </c>
      <c r="AQ289" s="4">
        <v>0</v>
      </c>
      <c r="AR289" s="4">
        <v>4.7619047619047601</v>
      </c>
      <c r="AS289" s="4">
        <v>4.7619047619047601</v>
      </c>
      <c r="AT289" s="4">
        <v>38.095238095238102</v>
      </c>
      <c r="AU289" s="4">
        <v>9.5238095238095202</v>
      </c>
      <c r="AV289" s="4">
        <v>4.7619047619047601</v>
      </c>
      <c r="AW289" s="4">
        <v>0</v>
      </c>
      <c r="AX289" s="4">
        <v>0</v>
      </c>
      <c r="AY289" s="4">
        <v>4.7619047619047601</v>
      </c>
      <c r="AZ289" s="4">
        <v>23.8095238095238</v>
      </c>
      <c r="BA289" s="4">
        <v>9.5238095238095202</v>
      </c>
      <c r="BB289" s="38">
        <v>21</v>
      </c>
    </row>
    <row r="290" spans="1:54" x14ac:dyDescent="0.3">
      <c r="A290" s="31" t="s">
        <v>20</v>
      </c>
      <c r="B290" s="5" t="s">
        <v>168</v>
      </c>
      <c r="C290" s="5" t="s">
        <v>168</v>
      </c>
      <c r="D290" s="9">
        <v>60.802779897668103</v>
      </c>
      <c r="E290" s="8">
        <v>68.009300991865402</v>
      </c>
      <c r="F290" s="8">
        <v>26.981905062585099</v>
      </c>
      <c r="G290" s="3">
        <v>3.1876848632268899</v>
      </c>
      <c r="H290" s="4">
        <v>7.2568001789952303</v>
      </c>
      <c r="I290" s="4">
        <v>13.1054967887194</v>
      </c>
      <c r="J290" s="4">
        <v>2.39076375792312</v>
      </c>
      <c r="K290" s="4">
        <v>4.0388116052610004</v>
      </c>
      <c r="L290" s="4">
        <v>4.23406918626916</v>
      </c>
      <c r="M290" s="4">
        <v>3.60612841428543</v>
      </c>
      <c r="N290" s="4">
        <v>7.7483948426147498</v>
      </c>
      <c r="O290" s="4">
        <v>11.2359834742188</v>
      </c>
      <c r="P290" s="4">
        <v>9.5653614870787997</v>
      </c>
      <c r="Q290" s="4">
        <v>2.9953363655783098</v>
      </c>
      <c r="R290" s="4">
        <v>11.205434689455</v>
      </c>
      <c r="S290" s="4">
        <v>8.3024202942571605</v>
      </c>
      <c r="T290" s="4">
        <v>4.0614965762392998</v>
      </c>
      <c r="U290" s="4">
        <v>14.2823842885843</v>
      </c>
      <c r="V290" s="4">
        <v>7.0416421213344602</v>
      </c>
      <c r="W290" s="4">
        <v>7.0034155464688101</v>
      </c>
      <c r="X290" s="4">
        <v>2.0825097353206301</v>
      </c>
      <c r="Y290" s="4">
        <v>9.2925976343820498</v>
      </c>
      <c r="Z290" s="4">
        <v>17.6713313431611</v>
      </c>
      <c r="AA290" s="4">
        <v>12.734786056518599</v>
      </c>
      <c r="AB290" s="4">
        <v>2.2966411207228199</v>
      </c>
      <c r="AC290" s="4">
        <v>18.313341093802901</v>
      </c>
      <c r="AD290" s="4">
        <v>6.2170121523558501</v>
      </c>
      <c r="AE290" s="4">
        <v>3.7620195574483599</v>
      </c>
      <c r="AF290" s="4">
        <v>10.222193410991901</v>
      </c>
      <c r="AG290" s="4">
        <v>21.0771898375219</v>
      </c>
      <c r="AH290" s="4">
        <v>20.574361534589499</v>
      </c>
      <c r="AI290" s="4">
        <v>9.5329108784203207</v>
      </c>
      <c r="AJ290" s="4">
        <v>25.0828047756305</v>
      </c>
      <c r="AK290" s="4">
        <v>32.480215914860203</v>
      </c>
      <c r="AL290" s="4">
        <v>18.7374413299708</v>
      </c>
      <c r="AM290" s="4">
        <v>28.4942175057306</v>
      </c>
      <c r="AN290" s="4">
        <v>38.699381565929997</v>
      </c>
      <c r="AO290" s="4">
        <v>33.492078543791898</v>
      </c>
      <c r="AP290" s="4">
        <v>29.220300611775102</v>
      </c>
      <c r="AQ290" s="4">
        <v>6.3698930612170201</v>
      </c>
      <c r="AR290" s="4">
        <v>28.369789643901001</v>
      </c>
      <c r="AS290" s="4">
        <v>16.305293477028499</v>
      </c>
      <c r="AT290" s="4">
        <v>30.870370606859201</v>
      </c>
      <c r="AU290" s="4">
        <v>15.068652599333401</v>
      </c>
      <c r="AV290" s="4">
        <v>24.1317068014394</v>
      </c>
      <c r="AW290" s="4">
        <v>24.691140206462698</v>
      </c>
      <c r="AX290" s="4">
        <v>14.929848348419499</v>
      </c>
      <c r="AY290" s="4">
        <v>16.180470802809999</v>
      </c>
      <c r="AZ290" s="4">
        <v>23.349426730860099</v>
      </c>
      <c r="BA290" s="4">
        <v>29.743323547931102</v>
      </c>
      <c r="BB290" s="38">
        <v>3499</v>
      </c>
    </row>
    <row r="291" spans="1:54" x14ac:dyDescent="0.3">
      <c r="A291" s="31" t="s">
        <v>20</v>
      </c>
      <c r="B291" s="5" t="s">
        <v>168</v>
      </c>
      <c r="C291" s="5" t="s">
        <v>1</v>
      </c>
      <c r="D291" s="9">
        <v>24.892234130209602</v>
      </c>
      <c r="E291" s="8">
        <v>63.802217534995897</v>
      </c>
      <c r="F291" s="8">
        <v>47.236826902762097</v>
      </c>
      <c r="G291" s="3">
        <v>3.52102718265377</v>
      </c>
      <c r="H291" s="4">
        <v>12.8471359095397</v>
      </c>
      <c r="I291" s="4">
        <v>23.927656656649901</v>
      </c>
      <c r="J291" s="4">
        <v>3.52102718265377</v>
      </c>
      <c r="K291" s="4">
        <v>7.04205436530754</v>
      </c>
      <c r="L291" s="4">
        <v>4.7702031459342402</v>
      </c>
      <c r="M291" s="4">
        <v>5.6918311906383003</v>
      </c>
      <c r="N291" s="4">
        <v>14.714798283357799</v>
      </c>
      <c r="O291" s="4">
        <v>18.122575112417799</v>
      </c>
      <c r="P291" s="4">
        <v>17.605135913268899</v>
      </c>
      <c r="Q291" s="4">
        <v>7.0542575075125704</v>
      </c>
      <c r="R291" s="4">
        <v>20.091284697624801</v>
      </c>
      <c r="S291" s="4">
        <v>23.309170246112199</v>
      </c>
      <c r="T291" s="4">
        <v>4.5559055809516398</v>
      </c>
      <c r="U291" s="4">
        <v>24.659393420781399</v>
      </c>
      <c r="V291" s="4">
        <v>19.2707038643095</v>
      </c>
      <c r="W291" s="4">
        <v>21.971150213647999</v>
      </c>
      <c r="X291" s="4">
        <v>4.4548583695628601</v>
      </c>
      <c r="Y291" s="4">
        <v>16.469210303582202</v>
      </c>
      <c r="Z291" s="4">
        <v>37.191184553949697</v>
      </c>
      <c r="AA291" s="4">
        <v>37.191184553949697</v>
      </c>
      <c r="AB291" s="4">
        <v>4.2527639467852998</v>
      </c>
      <c r="AC291" s="4">
        <v>27.347636627914898</v>
      </c>
      <c r="AD291" s="4">
        <v>14.0841087306151</v>
      </c>
      <c r="AE291" s="4">
        <v>7.4584463530676999</v>
      </c>
      <c r="AF291" s="4">
        <v>12.4307439217795</v>
      </c>
      <c r="AG291" s="4">
        <v>35.032583688170199</v>
      </c>
      <c r="AH291" s="4">
        <v>29.732738200882</v>
      </c>
      <c r="AI291" s="4">
        <v>16.986649502731101</v>
      </c>
      <c r="AJ291" s="4">
        <v>34.907130192371397</v>
      </c>
      <c r="AK291" s="4">
        <v>52.839814024216601</v>
      </c>
      <c r="AL291" s="4">
        <v>28.8999542253617</v>
      </c>
      <c r="AM291" s="4">
        <v>33.354812594924603</v>
      </c>
      <c r="AN291" s="4">
        <v>50.7578540854159</v>
      </c>
      <c r="AO291" s="4">
        <v>43.2994077323482</v>
      </c>
      <c r="AP291" s="4">
        <v>52.625516459233999</v>
      </c>
      <c r="AQ291" s="4">
        <v>10.9794735357215</v>
      </c>
      <c r="AR291" s="4">
        <v>38.327110163636398</v>
      </c>
      <c r="AS291" s="4">
        <v>15.6364263280619</v>
      </c>
      <c r="AT291" s="4">
        <v>22.476386270591899</v>
      </c>
      <c r="AU291" s="4">
        <v>26.830197428765999</v>
      </c>
      <c r="AV291" s="4">
        <v>21.870103002259199</v>
      </c>
      <c r="AW291" s="4">
        <v>41.1286037243636</v>
      </c>
      <c r="AX291" s="4">
        <v>24.861487843559001</v>
      </c>
      <c r="AY291" s="4">
        <v>14.9168927061354</v>
      </c>
      <c r="AZ291" s="4">
        <v>23.1959198925184</v>
      </c>
      <c r="BA291" s="4">
        <v>53.4583004347543</v>
      </c>
      <c r="BB291" s="38">
        <v>159</v>
      </c>
    </row>
    <row r="292" spans="1:54" x14ac:dyDescent="0.3">
      <c r="A292" s="31" t="s">
        <v>20</v>
      </c>
      <c r="B292" s="5" t="s">
        <v>168</v>
      </c>
      <c r="C292" s="5" t="s">
        <v>2</v>
      </c>
      <c r="D292" s="9">
        <v>31.736144554534999</v>
      </c>
      <c r="E292" s="8">
        <v>65.568982984287999</v>
      </c>
      <c r="F292" s="8">
        <v>42.191671862222201</v>
      </c>
      <c r="G292" s="3">
        <v>0</v>
      </c>
      <c r="H292" s="4">
        <v>10.753138638333301</v>
      </c>
      <c r="I292" s="4">
        <v>23.835425758888899</v>
      </c>
      <c r="J292" s="4">
        <v>2.7395898277777802</v>
      </c>
      <c r="K292" s="4">
        <v>5.4791796555555603</v>
      </c>
      <c r="L292" s="4">
        <v>2.7395898277777802</v>
      </c>
      <c r="M292" s="4">
        <v>5.4791796555555603</v>
      </c>
      <c r="N292" s="4">
        <v>10.5479179655556</v>
      </c>
      <c r="O292" s="4">
        <v>18.766687448888899</v>
      </c>
      <c r="P292" s="4">
        <v>7.8083281377777798</v>
      </c>
      <c r="Q292" s="4">
        <v>2.5343691549999998</v>
      </c>
      <c r="R292" s="4">
        <v>18.356246103333302</v>
      </c>
      <c r="S292" s="4">
        <v>15.6166562755556</v>
      </c>
      <c r="T292" s="4">
        <v>8.0135488105555606</v>
      </c>
      <c r="U292" s="4">
        <v>21.301056603888899</v>
      </c>
      <c r="V292" s="4">
        <v>13.4927284661111</v>
      </c>
      <c r="W292" s="4">
        <v>7.8083281377777798</v>
      </c>
      <c r="X292" s="4">
        <v>0</v>
      </c>
      <c r="Y292" s="4">
        <v>13.287507793333299</v>
      </c>
      <c r="Z292" s="4">
        <v>34.383343724444401</v>
      </c>
      <c r="AA292" s="4">
        <v>20.890615258333298</v>
      </c>
      <c r="AB292" s="4">
        <v>2.7395898277777802</v>
      </c>
      <c r="AC292" s="4">
        <v>15.6166562755556</v>
      </c>
      <c r="AD292" s="4">
        <v>10.958359311111099</v>
      </c>
      <c r="AE292" s="4">
        <v>5.2739589827777804</v>
      </c>
      <c r="AF292" s="4">
        <v>13.287507793333299</v>
      </c>
      <c r="AG292" s="4">
        <v>41.986451189444402</v>
      </c>
      <c r="AH292" s="4">
        <v>26.369794913888899</v>
      </c>
      <c r="AI292" s="4">
        <v>5.2739589827777804</v>
      </c>
      <c r="AJ292" s="4">
        <v>34.383343724444401</v>
      </c>
      <c r="AK292" s="4">
        <v>44.726041017222201</v>
      </c>
      <c r="AL292" s="4">
        <v>28.9041640688889</v>
      </c>
      <c r="AM292" s="4">
        <v>31.643753896666698</v>
      </c>
      <c r="AN292" s="4">
        <v>47.670851517777798</v>
      </c>
      <c r="AO292" s="4">
        <v>60.753138638333297</v>
      </c>
      <c r="AP292" s="4">
        <v>41.986451189444402</v>
      </c>
      <c r="AQ292" s="4">
        <v>5.2739589827777804</v>
      </c>
      <c r="AR292" s="4">
        <v>39.452082034444402</v>
      </c>
      <c r="AS292" s="4">
        <v>18.356246103333302</v>
      </c>
      <c r="AT292" s="4">
        <v>32.0541952422222</v>
      </c>
      <c r="AU292" s="4">
        <v>26.575015586666701</v>
      </c>
      <c r="AV292" s="4">
        <v>28.9041640688889</v>
      </c>
      <c r="AW292" s="4">
        <v>33.972902378888897</v>
      </c>
      <c r="AX292" s="4">
        <v>23.835425758888899</v>
      </c>
      <c r="AY292" s="4">
        <v>13.0822871205556</v>
      </c>
      <c r="AZ292" s="4">
        <v>39.862523379999999</v>
      </c>
      <c r="BA292" s="4">
        <v>36.302050861111098</v>
      </c>
      <c r="BB292" s="38">
        <v>40</v>
      </c>
    </row>
    <row r="293" spans="1:54" x14ac:dyDescent="0.3">
      <c r="A293" s="31" t="s">
        <v>20</v>
      </c>
      <c r="B293" s="5" t="s">
        <v>168</v>
      </c>
      <c r="C293" s="5" t="s">
        <v>3</v>
      </c>
      <c r="D293" s="9">
        <v>45.6747898353957</v>
      </c>
      <c r="E293" s="8">
        <v>64.767019716364601</v>
      </c>
      <c r="F293" s="8">
        <v>32.523491455491097</v>
      </c>
      <c r="G293" s="3">
        <v>4.2535959466217799</v>
      </c>
      <c r="H293" s="4">
        <v>6.4671626925586203</v>
      </c>
      <c r="I293" s="4">
        <v>13.281400475621099</v>
      </c>
      <c r="J293" s="4">
        <v>2.2135667459368502</v>
      </c>
      <c r="K293" s="4">
        <v>5.4400778684931499</v>
      </c>
      <c r="L293" s="4">
        <v>4.4271334918736898</v>
      </c>
      <c r="M293" s="4">
        <v>3.5735862130601301</v>
      </c>
      <c r="N293" s="4">
        <v>8.0007197049338306</v>
      </c>
      <c r="O293" s="4">
        <v>17.534996422242902</v>
      </c>
      <c r="P293" s="4">
        <v>13.9614102091827</v>
      </c>
      <c r="Q293" s="4">
        <v>2.3871042911887601</v>
      </c>
      <c r="R293" s="4">
        <v>11.574305917994</v>
      </c>
      <c r="S293" s="4">
        <v>6.4671626925586203</v>
      </c>
      <c r="T293" s="4">
        <v>2.8935764794984902</v>
      </c>
      <c r="U293" s="4">
        <v>15.6685047668098</v>
      </c>
      <c r="V293" s="4">
        <v>5.1071432254353404</v>
      </c>
      <c r="W293" s="4">
        <v>9.7078142625609498</v>
      </c>
      <c r="X293" s="4">
        <v>2.0400292006849301</v>
      </c>
      <c r="Y293" s="4">
        <v>14.467882397492501</v>
      </c>
      <c r="Z293" s="4">
        <v>20.255035356489401</v>
      </c>
      <c r="AA293" s="4">
        <v>12.9343253851172</v>
      </c>
      <c r="AB293" s="4">
        <v>3.7471237583120498</v>
      </c>
      <c r="AC293" s="4">
        <v>27.749282873113501</v>
      </c>
      <c r="AD293" s="4">
        <v>5.1071432254353404</v>
      </c>
      <c r="AE293" s="4">
        <v>5.2806807706872503</v>
      </c>
      <c r="AF293" s="4">
        <v>16.0014394098677</v>
      </c>
      <c r="AG293" s="4">
        <v>19.9362411608776</v>
      </c>
      <c r="AH293" s="4">
        <v>22.656280095124199</v>
      </c>
      <c r="AI293" s="4">
        <v>12.427853196807501</v>
      </c>
      <c r="AJ293" s="4">
        <v>40.1912765173671</v>
      </c>
      <c r="AK293" s="4">
        <v>35.0841332919317</v>
      </c>
      <c r="AL293" s="4">
        <v>22.135667459368499</v>
      </c>
      <c r="AM293" s="4">
        <v>39.844201426863201</v>
      </c>
      <c r="AN293" s="4">
        <v>46.325504566867899</v>
      </c>
      <c r="AO293" s="4">
        <v>34.563520656176003</v>
      </c>
      <c r="AP293" s="4">
        <v>38.657719504991903</v>
      </c>
      <c r="AQ293" s="4">
        <v>6.64070023781054</v>
      </c>
      <c r="AR293" s="4">
        <v>36.950624947364801</v>
      </c>
      <c r="AS293" s="4">
        <v>18.041468610552599</v>
      </c>
      <c r="AT293" s="4">
        <v>35.7500025780474</v>
      </c>
      <c r="AU293" s="4">
        <v>14.814957487996301</v>
      </c>
      <c r="AV293" s="4">
        <v>26.924016489191999</v>
      </c>
      <c r="AW293" s="4">
        <v>27.9369608658115</v>
      </c>
      <c r="AX293" s="4">
        <v>13.8020131113768</v>
      </c>
      <c r="AY293" s="4">
        <v>21.629195271058698</v>
      </c>
      <c r="AZ293" s="4">
        <v>24.1898371074994</v>
      </c>
      <c r="BA293" s="4">
        <v>35.764143025493397</v>
      </c>
      <c r="BB293" s="38">
        <v>135</v>
      </c>
    </row>
    <row r="294" spans="1:54" x14ac:dyDescent="0.3">
      <c r="A294" s="31" t="s">
        <v>20</v>
      </c>
      <c r="B294" s="5" t="s">
        <v>168</v>
      </c>
      <c r="C294" s="5" t="s">
        <v>4</v>
      </c>
      <c r="D294" s="9">
        <v>58.730468279346198</v>
      </c>
      <c r="E294" s="8">
        <v>67.895315868191005</v>
      </c>
      <c r="F294" s="8">
        <v>26.714101337307</v>
      </c>
      <c r="G294" s="3">
        <v>6.4067647139831498</v>
      </c>
      <c r="H294" s="4">
        <v>8.1833589753177307</v>
      </c>
      <c r="I294" s="4">
        <v>14.5048151692224</v>
      </c>
      <c r="J294" s="4">
        <v>3.0342537828659601</v>
      </c>
      <c r="K294" s="4">
        <v>4.6663059709589696</v>
      </c>
      <c r="L294" s="4">
        <v>7.95350838199768</v>
      </c>
      <c r="M294" s="4">
        <v>5.2705492308406203</v>
      </c>
      <c r="N294" s="4">
        <v>9.8154111634107295</v>
      </c>
      <c r="O294" s="4">
        <v>10.491925459913199</v>
      </c>
      <c r="P294" s="4">
        <v>14.3964086142912</v>
      </c>
      <c r="Q294" s="4">
        <v>4.3150113392500602</v>
      </c>
      <c r="R294" s="4">
        <v>13.1517865762175</v>
      </c>
      <c r="S294" s="4">
        <v>8.0388169020761495</v>
      </c>
      <c r="T294" s="4">
        <v>5.0406986375205802</v>
      </c>
      <c r="U294" s="4">
        <v>17.309218358768302</v>
      </c>
      <c r="V294" s="4">
        <v>7.0832790104855903</v>
      </c>
      <c r="W294" s="4">
        <v>4.8831190808213298</v>
      </c>
      <c r="X294" s="4">
        <v>4.2066047843188796</v>
      </c>
      <c r="Y294" s="4">
        <v>9.2111679035290699</v>
      </c>
      <c r="Z294" s="4">
        <v>15.617932617512199</v>
      </c>
      <c r="AA294" s="4">
        <v>11.073070684942101</v>
      </c>
      <c r="AB294" s="4">
        <v>3.1065248194867499</v>
      </c>
      <c r="AC294" s="4">
        <v>25.203493187602898</v>
      </c>
      <c r="AD294" s="4">
        <v>6.8172928988551602</v>
      </c>
      <c r="AE294" s="4">
        <v>4.7385770075797504</v>
      </c>
      <c r="AF294" s="4">
        <v>13.3816371695376</v>
      </c>
      <c r="AG294" s="4">
        <v>18.868999510240499</v>
      </c>
      <c r="AH294" s="4">
        <v>22.724309662850501</v>
      </c>
      <c r="AI294" s="4">
        <v>9.4279810133914292</v>
      </c>
      <c r="AJ294" s="4">
        <v>24.888334074204401</v>
      </c>
      <c r="AK294" s="4">
        <v>36.1290448672408</v>
      </c>
      <c r="AL294" s="4">
        <v>21.1052949582152</v>
      </c>
      <c r="AM294" s="4">
        <v>31.258963269877199</v>
      </c>
      <c r="AN294" s="4">
        <v>42.850968694622502</v>
      </c>
      <c r="AO294" s="4">
        <v>32.854879939659803</v>
      </c>
      <c r="AP294" s="4">
        <v>27.016222967247899</v>
      </c>
      <c r="AQ294" s="4">
        <v>6.8534284171655502</v>
      </c>
      <c r="AR294" s="4">
        <v>32.5035853079509</v>
      </c>
      <c r="AS294" s="4">
        <v>21.1052949582152</v>
      </c>
      <c r="AT294" s="4">
        <v>35.587012092584899</v>
      </c>
      <c r="AU294" s="4">
        <v>14.238829057592</v>
      </c>
      <c r="AV294" s="4">
        <v>27.837279336991902</v>
      </c>
      <c r="AW294" s="4">
        <v>29.541602561705702</v>
      </c>
      <c r="AX294" s="4">
        <v>15.9792878006162</v>
      </c>
      <c r="AY294" s="4">
        <v>18.6160508820678</v>
      </c>
      <c r="AZ294" s="4">
        <v>22.9671977396283</v>
      </c>
      <c r="BA294" s="4">
        <v>30.618584491685102</v>
      </c>
      <c r="BB294" s="38">
        <v>354</v>
      </c>
    </row>
    <row r="295" spans="1:54" x14ac:dyDescent="0.3">
      <c r="A295" s="31" t="s">
        <v>20</v>
      </c>
      <c r="B295" s="5" t="s">
        <v>168</v>
      </c>
      <c r="C295" s="5" t="s">
        <v>5</v>
      </c>
      <c r="D295" s="9">
        <v>76.660288814893505</v>
      </c>
      <c r="E295" s="8">
        <v>64.885784583070006</v>
      </c>
      <c r="F295" s="8">
        <v>19.3696361245172</v>
      </c>
      <c r="G295" s="3">
        <v>3.97624666236544</v>
      </c>
      <c r="H295" s="4">
        <v>5.9784201607092804</v>
      </c>
      <c r="I295" s="4">
        <v>8.6686487712191695</v>
      </c>
      <c r="J295" s="4">
        <v>2.1406104205421701</v>
      </c>
      <c r="K295" s="4">
        <v>2.44351984984826</v>
      </c>
      <c r="L295" s="4">
        <v>3.8378097401671099</v>
      </c>
      <c r="M295" s="4">
        <v>2.4716201841704901</v>
      </c>
      <c r="N295" s="4">
        <v>5.6734459819903797</v>
      </c>
      <c r="O295" s="4">
        <v>6.3635658435692504</v>
      </c>
      <c r="P295" s="4">
        <v>6.4478668465359403</v>
      </c>
      <c r="Q295" s="4">
        <v>3.0935539593565999</v>
      </c>
      <c r="R295" s="4">
        <v>7.16608704243703</v>
      </c>
      <c r="S295" s="4">
        <v>3.9080605759726801</v>
      </c>
      <c r="T295" s="4">
        <v>3.6452368987371302</v>
      </c>
      <c r="U295" s="4">
        <v>9.1682605407808708</v>
      </c>
      <c r="V295" s="4">
        <v>3.3824132215015701</v>
      </c>
      <c r="W295" s="4">
        <v>4.7225671925887696</v>
      </c>
      <c r="X295" s="4">
        <v>2.2368968412571602</v>
      </c>
      <c r="Y295" s="4">
        <v>5.8399832385109498</v>
      </c>
      <c r="Z295" s="4">
        <v>9.2484320449219393</v>
      </c>
      <c r="AA295" s="4">
        <v>6.2391790885320297</v>
      </c>
      <c r="AB295" s="4">
        <v>1.1736167145666401</v>
      </c>
      <c r="AC295" s="4">
        <v>15.1305657849162</v>
      </c>
      <c r="AD295" s="4">
        <v>3.52085014369991</v>
      </c>
      <c r="AE295" s="4">
        <v>1.7252996539471701</v>
      </c>
      <c r="AF295" s="4">
        <v>6.3073651749247901</v>
      </c>
      <c r="AG295" s="4">
        <v>13.403201381556199</v>
      </c>
      <c r="AH295" s="4">
        <v>19.094827029533398</v>
      </c>
      <c r="AI295" s="4">
        <v>10.367912840256899</v>
      </c>
      <c r="AJ295" s="4">
        <v>16.402533669610701</v>
      </c>
      <c r="AK295" s="4">
        <v>25.789402636730902</v>
      </c>
      <c r="AL295" s="4">
        <v>12.9920201137869</v>
      </c>
      <c r="AM295" s="4">
        <v>24.021952481300399</v>
      </c>
      <c r="AN295" s="4">
        <v>29.249922612960798</v>
      </c>
      <c r="AO295" s="4">
        <v>24.611656423338701</v>
      </c>
      <c r="AP295" s="4">
        <v>19.822967893769999</v>
      </c>
      <c r="AQ295" s="4">
        <v>5.7155964834737301</v>
      </c>
      <c r="AR295" s="4">
        <v>20.697804677856102</v>
      </c>
      <c r="AS295" s="4">
        <v>15.4735609662928</v>
      </c>
      <c r="AT295" s="4">
        <v>31.420698117238</v>
      </c>
      <c r="AU295" s="4">
        <v>10.5183351802036</v>
      </c>
      <c r="AV295" s="4">
        <v>20.5973887583155</v>
      </c>
      <c r="AW295" s="4">
        <v>18.3906570007934</v>
      </c>
      <c r="AX295" s="4">
        <v>11.9708904885797</v>
      </c>
      <c r="AY295" s="4">
        <v>13.9147985688662</v>
      </c>
      <c r="AZ295" s="4">
        <v>20.388701000311599</v>
      </c>
      <c r="BA295" s="4">
        <v>24.024017230713199</v>
      </c>
      <c r="BB295" s="38">
        <v>855</v>
      </c>
    </row>
    <row r="296" spans="1:54" x14ac:dyDescent="0.3">
      <c r="A296" s="31" t="s">
        <v>20</v>
      </c>
      <c r="B296" s="5" t="s">
        <v>168</v>
      </c>
      <c r="C296" s="5" t="s">
        <v>6</v>
      </c>
      <c r="D296" s="9">
        <v>95.379317368226594</v>
      </c>
      <c r="E296" s="8">
        <v>57.103535975453198</v>
      </c>
      <c r="F296" s="8">
        <v>11.007543751776501</v>
      </c>
      <c r="G296" s="3">
        <v>1.57337144581376</v>
      </c>
      <c r="H296" s="4">
        <v>3.4667950272494799</v>
      </c>
      <c r="I296" s="4">
        <v>3.9012344213477501</v>
      </c>
      <c r="J296" s="4">
        <v>1.08287681069269</v>
      </c>
      <c r="K296" s="4">
        <v>1.73548079996237</v>
      </c>
      <c r="L296" s="4">
        <v>2.3236964028587401</v>
      </c>
      <c r="M296" s="4">
        <v>0.98098927024214</v>
      </c>
      <c r="N296" s="4">
        <v>3.7224587764981401</v>
      </c>
      <c r="O296" s="4">
        <v>2.9888001101541599</v>
      </c>
      <c r="P296" s="4">
        <v>3.4792947452752299</v>
      </c>
      <c r="Q296" s="4">
        <v>1.2491527375165501</v>
      </c>
      <c r="R296" s="4">
        <v>4.1443984525706599</v>
      </c>
      <c r="S296" s="4">
        <v>1.2449861648413001</v>
      </c>
      <c r="T296" s="4">
        <v>1.5006499140899501</v>
      </c>
      <c r="U296" s="4">
        <v>6.4037064690560896</v>
      </c>
      <c r="V296" s="4">
        <v>1.3904292282889099</v>
      </c>
      <c r="W296" s="4">
        <v>1.9059232994614701</v>
      </c>
      <c r="X296" s="4">
        <v>0.75032495704497704</v>
      </c>
      <c r="Y296" s="4">
        <v>2.8308573286807999</v>
      </c>
      <c r="Z296" s="4">
        <v>4.84055796483739</v>
      </c>
      <c r="AA296" s="4">
        <v>2.8785794243531102</v>
      </c>
      <c r="AB296" s="4">
        <v>0.50299435314681795</v>
      </c>
      <c r="AC296" s="4">
        <v>7.9085229558212902</v>
      </c>
      <c r="AD296" s="4">
        <v>1.82070204971192</v>
      </c>
      <c r="AE296" s="4">
        <v>1.33854055994135</v>
      </c>
      <c r="AF296" s="4">
        <v>4.5496718379421699</v>
      </c>
      <c r="AG296" s="4">
        <v>9.7519476651540202</v>
      </c>
      <c r="AH296" s="4">
        <v>12.5517491888635</v>
      </c>
      <c r="AI296" s="4">
        <v>6.8423124358295997</v>
      </c>
      <c r="AJ296" s="4">
        <v>11.213208628922199</v>
      </c>
      <c r="AK296" s="4">
        <v>17.911967797548701</v>
      </c>
      <c r="AL296" s="4">
        <v>6.88586795882666</v>
      </c>
      <c r="AM296" s="4">
        <v>19.094455372261301</v>
      </c>
      <c r="AN296" s="4">
        <v>24.787225834594199</v>
      </c>
      <c r="AO296" s="4">
        <v>18.5354057780917</v>
      </c>
      <c r="AP296" s="4">
        <v>13.285407855207501</v>
      </c>
      <c r="AQ296" s="4">
        <v>4.7534469188432702</v>
      </c>
      <c r="AR296" s="4">
        <v>14.405783819977399</v>
      </c>
      <c r="AS296" s="4">
        <v>10.8764902025992</v>
      </c>
      <c r="AT296" s="4">
        <v>27.079866432481602</v>
      </c>
      <c r="AU296" s="4">
        <v>6.4120396144065896</v>
      </c>
      <c r="AV296" s="4">
        <v>18.8119023907166</v>
      </c>
      <c r="AW296" s="4">
        <v>11.8824789088928</v>
      </c>
      <c r="AX296" s="4">
        <v>7.0002552173029597</v>
      </c>
      <c r="AY296" s="4">
        <v>13.239575555779799</v>
      </c>
      <c r="AZ296" s="4">
        <v>14.1770093030248</v>
      </c>
      <c r="BA296" s="4">
        <v>15.478050708888899</v>
      </c>
      <c r="BB296" s="38">
        <v>1206</v>
      </c>
    </row>
    <row r="297" spans="1:54" x14ac:dyDescent="0.3">
      <c r="A297" s="31" t="s">
        <v>20</v>
      </c>
      <c r="B297" s="5" t="s">
        <v>168</v>
      </c>
      <c r="C297" s="5" t="s">
        <v>7</v>
      </c>
      <c r="D297" s="9">
        <v>95.515153287997606</v>
      </c>
      <c r="E297" s="8">
        <v>55.048559015740103</v>
      </c>
      <c r="F297" s="8">
        <v>9.5714707471819604</v>
      </c>
      <c r="G297" s="3">
        <v>1.71411701127214</v>
      </c>
      <c r="H297" s="4">
        <v>3.3819627415458902</v>
      </c>
      <c r="I297" s="4">
        <v>3.1503092487922699</v>
      </c>
      <c r="J297" s="4">
        <v>2.0615972504025799</v>
      </c>
      <c r="K297" s="4">
        <v>1.3852047020934</v>
      </c>
      <c r="L297" s="4">
        <v>2.7889773341384898</v>
      </c>
      <c r="M297" s="4">
        <v>1.3527850966183601</v>
      </c>
      <c r="N297" s="4">
        <v>1.8809312930756801</v>
      </c>
      <c r="O297" s="4">
        <v>3.1503092487922699</v>
      </c>
      <c r="P297" s="4">
        <v>2.95107536151369</v>
      </c>
      <c r="Q297" s="4">
        <v>0.84320683011272202</v>
      </c>
      <c r="R297" s="4">
        <v>3.8776893325281798</v>
      </c>
      <c r="S297" s="4">
        <v>2.40907748953301</v>
      </c>
      <c r="T297" s="4">
        <v>1.79752415217391</v>
      </c>
      <c r="U297" s="4">
        <v>5.2628940346215796</v>
      </c>
      <c r="V297" s="4">
        <v>1.79752415217391</v>
      </c>
      <c r="W297" s="4">
        <v>1.2045387447665099</v>
      </c>
      <c r="X297" s="4">
        <v>1.1211316038647301</v>
      </c>
      <c r="Y297" s="4">
        <v>2.4553487705313999</v>
      </c>
      <c r="Z297" s="4">
        <v>3.3495431360708499</v>
      </c>
      <c r="AA297" s="4">
        <v>2.8213969396135301</v>
      </c>
      <c r="AB297" s="4">
        <v>0.34748023913043502</v>
      </c>
      <c r="AC297" s="4">
        <v>6.79634508856683</v>
      </c>
      <c r="AD297" s="4">
        <v>2.32567034863124</v>
      </c>
      <c r="AE297" s="4">
        <v>0.495726590982287</v>
      </c>
      <c r="AF297" s="4">
        <v>3.0993217133655402</v>
      </c>
      <c r="AG297" s="4">
        <v>8.4918941698872796</v>
      </c>
      <c r="AH297" s="4">
        <v>9.4556440008051492</v>
      </c>
      <c r="AI297" s="4">
        <v>6.8334809484702097</v>
      </c>
      <c r="AJ297" s="4">
        <v>10.377541717391299</v>
      </c>
      <c r="AK297" s="4">
        <v>14.5888596135266</v>
      </c>
      <c r="AL297" s="4">
        <v>8.9923370152979096</v>
      </c>
      <c r="AM297" s="4">
        <v>16.529913863124001</v>
      </c>
      <c r="AN297" s="4">
        <v>28.0100192544283</v>
      </c>
      <c r="AO297" s="4">
        <v>15.9183605257649</v>
      </c>
      <c r="AP297" s="4">
        <v>12.3604480813205</v>
      </c>
      <c r="AQ297" s="4">
        <v>5.5779546682769698</v>
      </c>
      <c r="AR297" s="4">
        <v>12.6106695040258</v>
      </c>
      <c r="AS297" s="4">
        <v>11.702623462963</v>
      </c>
      <c r="AT297" s="4">
        <v>25.920718652979101</v>
      </c>
      <c r="AU297" s="4">
        <v>6.6990862721417104</v>
      </c>
      <c r="AV297" s="4">
        <v>21.0515761384863</v>
      </c>
      <c r="AW297" s="4">
        <v>9.1128800161030608</v>
      </c>
      <c r="AX297" s="4">
        <v>7.1114057222222202</v>
      </c>
      <c r="AY297" s="4">
        <v>16.831122821255999</v>
      </c>
      <c r="AZ297" s="4">
        <v>14.315354006441201</v>
      </c>
      <c r="BA297" s="4">
        <v>14.389625726247999</v>
      </c>
      <c r="BB297" s="38">
        <v>750</v>
      </c>
    </row>
    <row r="298" spans="1:54" x14ac:dyDescent="0.3">
      <c r="A298" s="31" t="s">
        <v>20</v>
      </c>
      <c r="B298" s="5" t="s">
        <v>8</v>
      </c>
      <c r="C298" s="5" t="s">
        <v>168</v>
      </c>
      <c r="D298" s="9">
        <v>55.582934768678101</v>
      </c>
      <c r="E298" s="8">
        <v>68.1469846776819</v>
      </c>
      <c r="F298" s="8">
        <v>29.519765973036801</v>
      </c>
      <c r="G298" s="3">
        <v>4.1243684482082497</v>
      </c>
      <c r="H298" s="4">
        <v>8.9129786780377707</v>
      </c>
      <c r="I298" s="4">
        <v>14.843785414443699</v>
      </c>
      <c r="J298" s="4">
        <v>3.2099776364339898</v>
      </c>
      <c r="K298" s="4">
        <v>6.5492049365964302</v>
      </c>
      <c r="L298" s="4">
        <v>4.52663019371718</v>
      </c>
      <c r="M298" s="4">
        <v>5.6096900648243402</v>
      </c>
      <c r="N298" s="4">
        <v>8.6284766681863605</v>
      </c>
      <c r="O298" s="4">
        <v>14.4105426841413</v>
      </c>
      <c r="P298" s="4">
        <v>10.713677897889299</v>
      </c>
      <c r="Q298" s="4">
        <v>1.38686673006659</v>
      </c>
      <c r="R298" s="4">
        <v>12.7580673438812</v>
      </c>
      <c r="S298" s="4">
        <v>8.7256654782416003</v>
      </c>
      <c r="T298" s="4">
        <v>5.0509167889363598</v>
      </c>
      <c r="U298" s="4">
        <v>15.3950626431405</v>
      </c>
      <c r="V298" s="4">
        <v>8.9485992317682808</v>
      </c>
      <c r="W298" s="4">
        <v>6.2146025823541002</v>
      </c>
      <c r="X298" s="4">
        <v>2.5571775546703801</v>
      </c>
      <c r="Y298" s="4">
        <v>11.615329138994101</v>
      </c>
      <c r="Z298" s="4">
        <v>21.291476955889799</v>
      </c>
      <c r="AA298" s="4">
        <v>14.564692296670399</v>
      </c>
      <c r="AB298" s="4">
        <v>2.3668297959135698</v>
      </c>
      <c r="AC298" s="4">
        <v>20.405427302504599</v>
      </c>
      <c r="AD298" s="4">
        <v>8.76882371040168</v>
      </c>
      <c r="AE298" s="4">
        <v>4.12632130593793</v>
      </c>
      <c r="AF298" s="4">
        <v>12.926699007345601</v>
      </c>
      <c r="AG298" s="4">
        <v>20.605682917954901</v>
      </c>
      <c r="AH298" s="4">
        <v>20.801639213650802</v>
      </c>
      <c r="AI298" s="4">
        <v>10.3608719977875</v>
      </c>
      <c r="AJ298" s="4">
        <v>27.528736650202301</v>
      </c>
      <c r="AK298" s="4">
        <v>33.097742075744499</v>
      </c>
      <c r="AL298" s="4">
        <v>20.347664650679299</v>
      </c>
      <c r="AM298" s="4">
        <v>32.165965318510601</v>
      </c>
      <c r="AN298" s="4">
        <v>44.381062262460901</v>
      </c>
      <c r="AO298" s="4">
        <v>38.689539591241399</v>
      </c>
      <c r="AP298" s="4">
        <v>31.364238536297599</v>
      </c>
      <c r="AQ298" s="4">
        <v>6.7590858942990701</v>
      </c>
      <c r="AR298" s="4">
        <v>29.665860249236399</v>
      </c>
      <c r="AS298" s="4">
        <v>18.736673894694501</v>
      </c>
      <c r="AT298" s="4">
        <v>37.290294079595803</v>
      </c>
      <c r="AU298" s="4">
        <v>17.0479705460736</v>
      </c>
      <c r="AV298" s="4">
        <v>23.344463677093199</v>
      </c>
      <c r="AW298" s="4">
        <v>23.6417659994373</v>
      </c>
      <c r="AX298" s="4">
        <v>15.181180425232</v>
      </c>
      <c r="AY298" s="4">
        <v>18.251462877581101</v>
      </c>
      <c r="AZ298" s="4">
        <v>27.613306313743401</v>
      </c>
      <c r="BA298" s="4">
        <v>29.627163384901099</v>
      </c>
      <c r="BB298" s="38">
        <v>1884</v>
      </c>
    </row>
    <row r="299" spans="1:54" x14ac:dyDescent="0.3">
      <c r="A299" s="31" t="s">
        <v>20</v>
      </c>
      <c r="B299" s="5" t="s">
        <v>8</v>
      </c>
      <c r="C299" s="5" t="s">
        <v>1</v>
      </c>
      <c r="D299" s="9">
        <v>2.38316831683168</v>
      </c>
      <c r="E299" s="8">
        <v>58.258532541262902</v>
      </c>
      <c r="F299" s="8">
        <v>60.638297872340402</v>
      </c>
      <c r="G299" s="3">
        <v>5.31914893617021</v>
      </c>
      <c r="H299" s="4">
        <v>14.893617021276601</v>
      </c>
      <c r="I299" s="4">
        <v>31.914893617021299</v>
      </c>
      <c r="J299" s="4">
        <v>5.31914893617021</v>
      </c>
      <c r="K299" s="4">
        <v>10.6382978723404</v>
      </c>
      <c r="L299" s="4">
        <v>2.12765957446809</v>
      </c>
      <c r="M299" s="4">
        <v>11.702127659574501</v>
      </c>
      <c r="N299" s="4">
        <v>14.893617021276601</v>
      </c>
      <c r="O299" s="4">
        <v>27.659574468085101</v>
      </c>
      <c r="P299" s="4">
        <v>26.595744680851102</v>
      </c>
      <c r="Q299" s="4">
        <v>1.0638297872340401</v>
      </c>
      <c r="R299" s="4">
        <v>29.787234042553202</v>
      </c>
      <c r="S299" s="4">
        <v>28.7234042553191</v>
      </c>
      <c r="T299" s="4">
        <v>7.4468085106383004</v>
      </c>
      <c r="U299" s="4">
        <v>27.659574468085101</v>
      </c>
      <c r="V299" s="4">
        <v>22.340425531914899</v>
      </c>
      <c r="W299" s="4">
        <v>20.212765957446798</v>
      </c>
      <c r="X299" s="4">
        <v>5.31914893617021</v>
      </c>
      <c r="Y299" s="4">
        <v>22.340425531914899</v>
      </c>
      <c r="Z299" s="4">
        <v>45.744680851063798</v>
      </c>
      <c r="AA299" s="4">
        <v>45.744680851063798</v>
      </c>
      <c r="AB299" s="4">
        <v>1.0638297872340401</v>
      </c>
      <c r="AC299" s="4">
        <v>35.106382978723403</v>
      </c>
      <c r="AD299" s="4">
        <v>21.2765957446809</v>
      </c>
      <c r="AE299" s="4">
        <v>9.5744680851063801</v>
      </c>
      <c r="AF299" s="4">
        <v>15.9574468085106</v>
      </c>
      <c r="AG299" s="4">
        <v>29.787234042553202</v>
      </c>
      <c r="AH299" s="4">
        <v>36.170212765957402</v>
      </c>
      <c r="AI299" s="4">
        <v>23.404255319148898</v>
      </c>
      <c r="AJ299" s="4">
        <v>46.808510638297903</v>
      </c>
      <c r="AK299" s="4">
        <v>60.638297872340402</v>
      </c>
      <c r="AL299" s="4">
        <v>38.297872340425499</v>
      </c>
      <c r="AM299" s="4">
        <v>43.6170212765957</v>
      </c>
      <c r="AN299" s="4">
        <v>65.957446808510596</v>
      </c>
      <c r="AO299" s="4">
        <v>56.3829787234043</v>
      </c>
      <c r="AP299" s="4">
        <v>65.957446808510596</v>
      </c>
      <c r="AQ299" s="4">
        <v>14.893617021276601</v>
      </c>
      <c r="AR299" s="4">
        <v>50</v>
      </c>
      <c r="AS299" s="4">
        <v>24.468085106383</v>
      </c>
      <c r="AT299" s="4">
        <v>30.851063829787201</v>
      </c>
      <c r="AU299" s="4">
        <v>34.042553191489397</v>
      </c>
      <c r="AV299" s="4">
        <v>18.085106382978701</v>
      </c>
      <c r="AW299" s="4">
        <v>50</v>
      </c>
      <c r="AX299" s="4">
        <v>31.914893617021299</v>
      </c>
      <c r="AY299" s="4">
        <v>19.148936170212799</v>
      </c>
      <c r="AZ299" s="4">
        <v>36.170212765957402</v>
      </c>
      <c r="BA299" s="4">
        <v>63.829787234042598</v>
      </c>
      <c r="BB299" s="38">
        <v>101</v>
      </c>
    </row>
    <row r="300" spans="1:54" x14ac:dyDescent="0.3">
      <c r="A300" s="31" t="s">
        <v>20</v>
      </c>
      <c r="B300" s="5" t="s">
        <v>8</v>
      </c>
      <c r="C300" s="5" t="s">
        <v>2</v>
      </c>
      <c r="D300" s="9">
        <v>30.73</v>
      </c>
      <c r="E300" s="8">
        <v>72.515755819720098</v>
      </c>
      <c r="F300" s="8">
        <v>44.4444444444444</v>
      </c>
      <c r="G300" s="3">
        <v>0</v>
      </c>
      <c r="H300" s="4">
        <v>16.6666666666667</v>
      </c>
      <c r="I300" s="4">
        <v>27.7777777777778</v>
      </c>
      <c r="J300" s="4">
        <v>5.5555555555555598</v>
      </c>
      <c r="K300" s="4">
        <v>11.1111111111111</v>
      </c>
      <c r="L300" s="4">
        <v>5.5555555555555598</v>
      </c>
      <c r="M300" s="4">
        <v>11.1111111111111</v>
      </c>
      <c r="N300" s="4">
        <v>11.1111111111111</v>
      </c>
      <c r="O300" s="4">
        <v>27.7777777777778</v>
      </c>
      <c r="P300" s="4">
        <v>5.5555555555555598</v>
      </c>
      <c r="Q300" s="4">
        <v>0</v>
      </c>
      <c r="R300" s="4">
        <v>16.6666666666667</v>
      </c>
      <c r="S300" s="4">
        <v>11.1111111111111</v>
      </c>
      <c r="T300" s="4">
        <v>11.1111111111111</v>
      </c>
      <c r="U300" s="4">
        <v>27.7777777777778</v>
      </c>
      <c r="V300" s="4">
        <v>22.2222222222222</v>
      </c>
      <c r="W300" s="4">
        <v>5.5555555555555598</v>
      </c>
      <c r="X300" s="4">
        <v>0</v>
      </c>
      <c r="Y300" s="4">
        <v>16.6666666666667</v>
      </c>
      <c r="Z300" s="4">
        <v>38.8888888888889</v>
      </c>
      <c r="AA300" s="4">
        <v>16.6666666666667</v>
      </c>
      <c r="AB300" s="4">
        <v>5.5555555555555598</v>
      </c>
      <c r="AC300" s="4">
        <v>11.1111111111111</v>
      </c>
      <c r="AD300" s="4">
        <v>22.2222222222222</v>
      </c>
      <c r="AE300" s="4">
        <v>5.5555555555555598</v>
      </c>
      <c r="AF300" s="4">
        <v>16.6666666666667</v>
      </c>
      <c r="AG300" s="4">
        <v>38.8888888888889</v>
      </c>
      <c r="AH300" s="4">
        <v>27.7777777777778</v>
      </c>
      <c r="AI300" s="4">
        <v>5.5555555555555598</v>
      </c>
      <c r="AJ300" s="4">
        <v>38.8888888888889</v>
      </c>
      <c r="AK300" s="4">
        <v>44.4444444444444</v>
      </c>
      <c r="AL300" s="4">
        <v>27.7777777777778</v>
      </c>
      <c r="AM300" s="4">
        <v>33.3333333333333</v>
      </c>
      <c r="AN300" s="4">
        <v>55.5555555555556</v>
      </c>
      <c r="AO300" s="4">
        <v>66.6666666666667</v>
      </c>
      <c r="AP300" s="4">
        <v>38.8888888888889</v>
      </c>
      <c r="AQ300" s="4">
        <v>5.5555555555555598</v>
      </c>
      <c r="AR300" s="4">
        <v>38.8888888888889</v>
      </c>
      <c r="AS300" s="4">
        <v>16.6666666666667</v>
      </c>
      <c r="AT300" s="4">
        <v>44.4444444444444</v>
      </c>
      <c r="AU300" s="4">
        <v>33.3333333333333</v>
      </c>
      <c r="AV300" s="4">
        <v>27.7777777777778</v>
      </c>
      <c r="AW300" s="4">
        <v>27.7777777777778</v>
      </c>
      <c r="AX300" s="4">
        <v>27.7777777777778</v>
      </c>
      <c r="AY300" s="4">
        <v>11.1111111111111</v>
      </c>
      <c r="AZ300" s="4">
        <v>50</v>
      </c>
      <c r="BA300" s="4">
        <v>22.2222222222222</v>
      </c>
      <c r="BB300" s="38">
        <v>20</v>
      </c>
    </row>
    <row r="301" spans="1:54" x14ac:dyDescent="0.3">
      <c r="A301" s="31" t="s">
        <v>20</v>
      </c>
      <c r="B301" s="5" t="s">
        <v>8</v>
      </c>
      <c r="C301" s="5" t="s">
        <v>3</v>
      </c>
      <c r="D301" s="9">
        <v>31.781333333333301</v>
      </c>
      <c r="E301" s="8">
        <v>57.9108324211603</v>
      </c>
      <c r="F301" s="8">
        <v>39.726027397260303</v>
      </c>
      <c r="G301" s="3">
        <v>6.8493150684931496</v>
      </c>
      <c r="H301" s="4">
        <v>9.5890410958904102</v>
      </c>
      <c r="I301" s="4">
        <v>16.438356164383599</v>
      </c>
      <c r="J301" s="4">
        <v>2.7397260273972601</v>
      </c>
      <c r="K301" s="4">
        <v>10.958904109589</v>
      </c>
      <c r="L301" s="4">
        <v>5.4794520547945202</v>
      </c>
      <c r="M301" s="4">
        <v>5.4794520547945202</v>
      </c>
      <c r="N301" s="4">
        <v>10.958904109589</v>
      </c>
      <c r="O301" s="4">
        <v>23.287671232876701</v>
      </c>
      <c r="P301" s="4">
        <v>17.808219178082201</v>
      </c>
      <c r="Q301" s="4">
        <v>1.3698630136986301</v>
      </c>
      <c r="R301" s="4">
        <v>16.438356164383599</v>
      </c>
      <c r="S301" s="4">
        <v>9.5890410958904102</v>
      </c>
      <c r="T301" s="4">
        <v>4.10958904109589</v>
      </c>
      <c r="U301" s="4">
        <v>17.808219178082201</v>
      </c>
      <c r="V301" s="4">
        <v>6.8493150684931496</v>
      </c>
      <c r="W301" s="4">
        <v>10.958904109589</v>
      </c>
      <c r="X301" s="4">
        <v>4.10958904109589</v>
      </c>
      <c r="Y301" s="4">
        <v>20.5479452054795</v>
      </c>
      <c r="Z301" s="4">
        <v>28.7671232876712</v>
      </c>
      <c r="AA301" s="4">
        <v>19.178082191780799</v>
      </c>
      <c r="AB301" s="4">
        <v>4.10958904109589</v>
      </c>
      <c r="AC301" s="4">
        <v>36.986301369863</v>
      </c>
      <c r="AD301" s="4">
        <v>6.8493150684931496</v>
      </c>
      <c r="AE301" s="4">
        <v>5.4794520547945202</v>
      </c>
      <c r="AF301" s="4">
        <v>21.917808219178099</v>
      </c>
      <c r="AG301" s="4">
        <v>17.808219178082201</v>
      </c>
      <c r="AH301" s="4">
        <v>23.287671232876701</v>
      </c>
      <c r="AI301" s="4">
        <v>16.438356164383599</v>
      </c>
      <c r="AJ301" s="4">
        <v>46.575342465753401</v>
      </c>
      <c r="AK301" s="4">
        <v>39.726027397260303</v>
      </c>
      <c r="AL301" s="4">
        <v>27.397260273972599</v>
      </c>
      <c r="AM301" s="4">
        <v>49.315068493150697</v>
      </c>
      <c r="AN301" s="4">
        <v>52.054794520547901</v>
      </c>
      <c r="AO301" s="4">
        <v>43.835616438356197</v>
      </c>
      <c r="AP301" s="4">
        <v>45.205479452054803</v>
      </c>
      <c r="AQ301" s="4">
        <v>8.2191780821917799</v>
      </c>
      <c r="AR301" s="4">
        <v>45.205479452054803</v>
      </c>
      <c r="AS301" s="4">
        <v>26.027397260274</v>
      </c>
      <c r="AT301" s="4">
        <v>47.945205479452099</v>
      </c>
      <c r="AU301" s="4">
        <v>17.808219178082201</v>
      </c>
      <c r="AV301" s="4">
        <v>23.287671232876701</v>
      </c>
      <c r="AW301" s="4">
        <v>28.7671232876712</v>
      </c>
      <c r="AX301" s="4">
        <v>12.328767123287699</v>
      </c>
      <c r="AY301" s="4">
        <v>24.657534246575299</v>
      </c>
      <c r="AZ301" s="4">
        <v>24.657534246575299</v>
      </c>
      <c r="BA301" s="4">
        <v>41.095890410958901</v>
      </c>
      <c r="BB301" s="38">
        <v>75</v>
      </c>
    </row>
    <row r="302" spans="1:54" x14ac:dyDescent="0.3">
      <c r="A302" s="31" t="s">
        <v>20</v>
      </c>
      <c r="B302" s="5" t="s">
        <v>8</v>
      </c>
      <c r="C302" s="5" t="s">
        <v>4</v>
      </c>
      <c r="D302" s="9">
        <v>55.1157608695652</v>
      </c>
      <c r="E302" s="8">
        <v>66.588085557520898</v>
      </c>
      <c r="F302" s="8">
        <v>29.8913043478261</v>
      </c>
      <c r="G302" s="3">
        <v>8.1521739130434803</v>
      </c>
      <c r="H302" s="4">
        <v>8.6956521739130395</v>
      </c>
      <c r="I302" s="4">
        <v>13.586956521739101</v>
      </c>
      <c r="J302" s="4">
        <v>4.3478260869565197</v>
      </c>
      <c r="K302" s="4">
        <v>7.0652173913043503</v>
      </c>
      <c r="L302" s="4">
        <v>7.6086956521739104</v>
      </c>
      <c r="M302" s="4">
        <v>7.0652173913043503</v>
      </c>
      <c r="N302" s="4">
        <v>11.413043478260899</v>
      </c>
      <c r="O302" s="4">
        <v>10.326086956521699</v>
      </c>
      <c r="P302" s="4">
        <v>15.2173913043478</v>
      </c>
      <c r="Q302" s="4">
        <v>3.2608695652173898</v>
      </c>
      <c r="R302" s="4">
        <v>15.7608695652174</v>
      </c>
      <c r="S302" s="4">
        <v>10.869565217391299</v>
      </c>
      <c r="T302" s="4">
        <v>5.9782608695652204</v>
      </c>
      <c r="U302" s="4">
        <v>16.847826086956498</v>
      </c>
      <c r="V302" s="4">
        <v>7.0652173913043503</v>
      </c>
      <c r="W302" s="4">
        <v>3.8043478260869601</v>
      </c>
      <c r="X302" s="4">
        <v>4.8913043478260896</v>
      </c>
      <c r="Y302" s="4">
        <v>11.413043478260899</v>
      </c>
      <c r="Z302" s="4">
        <v>19.565217391304301</v>
      </c>
      <c r="AA302" s="4">
        <v>15.2173913043478</v>
      </c>
      <c r="AB302" s="4">
        <v>3.2608695652173898</v>
      </c>
      <c r="AC302" s="4">
        <v>29.8913043478261</v>
      </c>
      <c r="AD302" s="4">
        <v>6.5217391304347796</v>
      </c>
      <c r="AE302" s="4">
        <v>5.9782608695652204</v>
      </c>
      <c r="AF302" s="4">
        <v>16.847826086956498</v>
      </c>
      <c r="AG302" s="4">
        <v>20.652173913043502</v>
      </c>
      <c r="AH302" s="4">
        <v>21.739130434782599</v>
      </c>
      <c r="AI302" s="4">
        <v>8.1521739130434803</v>
      </c>
      <c r="AJ302" s="4">
        <v>25.543478260869598</v>
      </c>
      <c r="AK302" s="4">
        <v>33.695652173912997</v>
      </c>
      <c r="AL302" s="4">
        <v>23.369565217391301</v>
      </c>
      <c r="AM302" s="4">
        <v>34.239130434782602</v>
      </c>
      <c r="AN302" s="4">
        <v>46.195652173912997</v>
      </c>
      <c r="AO302" s="4">
        <v>37.5</v>
      </c>
      <c r="AP302" s="4">
        <v>29.8913043478261</v>
      </c>
      <c r="AQ302" s="4">
        <v>5.9782608695652204</v>
      </c>
      <c r="AR302" s="4">
        <v>33.695652173912997</v>
      </c>
      <c r="AS302" s="4">
        <v>23.369565217391301</v>
      </c>
      <c r="AT302" s="4">
        <v>41.847826086956502</v>
      </c>
      <c r="AU302" s="4">
        <v>13.0434782608696</v>
      </c>
      <c r="AV302" s="4">
        <v>26.630434782608699</v>
      </c>
      <c r="AW302" s="4">
        <v>28.260869565217401</v>
      </c>
      <c r="AX302" s="4">
        <v>14.130434782608701</v>
      </c>
      <c r="AY302" s="4">
        <v>24.456521739130402</v>
      </c>
      <c r="AZ302" s="4">
        <v>27.173913043478301</v>
      </c>
      <c r="BA302" s="4">
        <v>34.7826086956522</v>
      </c>
      <c r="BB302" s="38">
        <v>184</v>
      </c>
    </row>
    <row r="303" spans="1:54" x14ac:dyDescent="0.3">
      <c r="A303" s="31" t="s">
        <v>20</v>
      </c>
      <c r="B303" s="5" t="s">
        <v>8</v>
      </c>
      <c r="C303" s="5" t="s">
        <v>5</v>
      </c>
      <c r="D303" s="9">
        <v>72.252433628318599</v>
      </c>
      <c r="E303" s="8">
        <v>63.5775167577332</v>
      </c>
      <c r="F303" s="8">
        <v>20.132743362831899</v>
      </c>
      <c r="G303" s="3">
        <v>3.98230088495575</v>
      </c>
      <c r="H303" s="4">
        <v>5.7522123893805297</v>
      </c>
      <c r="I303" s="4">
        <v>10.3982300884956</v>
      </c>
      <c r="J303" s="4">
        <v>1.54867256637168</v>
      </c>
      <c r="K303" s="4">
        <v>2.65486725663717</v>
      </c>
      <c r="L303" s="4">
        <v>4.2035398230088497</v>
      </c>
      <c r="M303" s="4">
        <v>2.2123893805309698</v>
      </c>
      <c r="N303" s="4">
        <v>6.6371681415929196</v>
      </c>
      <c r="O303" s="4">
        <v>7.5221238938053103</v>
      </c>
      <c r="P303" s="4">
        <v>6.19469026548673</v>
      </c>
      <c r="Q303" s="4">
        <v>2.2123893805309698</v>
      </c>
      <c r="R303" s="4">
        <v>6.6371681415929196</v>
      </c>
      <c r="S303" s="4">
        <v>3.0973451327433601</v>
      </c>
      <c r="T303" s="4">
        <v>3.3185840707964598</v>
      </c>
      <c r="U303" s="4">
        <v>8.4070796460176993</v>
      </c>
      <c r="V303" s="4">
        <v>3.5398230088495599</v>
      </c>
      <c r="W303" s="4">
        <v>3.98230088495575</v>
      </c>
      <c r="X303" s="4">
        <v>1.9911504424778801</v>
      </c>
      <c r="Y303" s="4">
        <v>5.9734513274336303</v>
      </c>
      <c r="Z303" s="4">
        <v>11.061946902654901</v>
      </c>
      <c r="AA303" s="4">
        <v>7.5221238938053103</v>
      </c>
      <c r="AB303" s="4">
        <v>1.10619469026549</v>
      </c>
      <c r="AC303" s="4">
        <v>16.371681415929199</v>
      </c>
      <c r="AD303" s="4">
        <v>3.3185840707964598</v>
      </c>
      <c r="AE303" s="4">
        <v>2.2123893805309698</v>
      </c>
      <c r="AF303" s="4">
        <v>8.4070796460176993</v>
      </c>
      <c r="AG303" s="4">
        <v>16.150442477876101</v>
      </c>
      <c r="AH303" s="4">
        <v>18.5840707964602</v>
      </c>
      <c r="AI303" s="4">
        <v>11.061946902654901</v>
      </c>
      <c r="AJ303" s="4">
        <v>15.929203539823</v>
      </c>
      <c r="AK303" s="4">
        <v>26.769911504424801</v>
      </c>
      <c r="AL303" s="4">
        <v>12.831858407079601</v>
      </c>
      <c r="AM303" s="4">
        <v>25.221238938053101</v>
      </c>
      <c r="AN303" s="4">
        <v>34.955752212389399</v>
      </c>
      <c r="AO303" s="4">
        <v>29.646017699114999</v>
      </c>
      <c r="AP303" s="4">
        <v>22.787610619469</v>
      </c>
      <c r="AQ303" s="4">
        <v>5.9734513274336303</v>
      </c>
      <c r="AR303" s="4">
        <v>18.805309734513301</v>
      </c>
      <c r="AS303" s="4">
        <v>18.805309734513301</v>
      </c>
      <c r="AT303" s="4">
        <v>34.070796460177</v>
      </c>
      <c r="AU303" s="4">
        <v>12.610619469026499</v>
      </c>
      <c r="AV303" s="4">
        <v>22.3451327433628</v>
      </c>
      <c r="AW303" s="4">
        <v>17.920353982300899</v>
      </c>
      <c r="AX303" s="4">
        <v>11.283185840708001</v>
      </c>
      <c r="AY303" s="4">
        <v>15.929203539823</v>
      </c>
      <c r="AZ303" s="4">
        <v>23.672566371681398</v>
      </c>
      <c r="BA303" s="4">
        <v>23.230088495575199</v>
      </c>
      <c r="BB303" s="38">
        <v>452</v>
      </c>
    </row>
    <row r="304" spans="1:54" x14ac:dyDescent="0.3">
      <c r="A304" s="31" t="s">
        <v>20</v>
      </c>
      <c r="B304" s="5" t="s">
        <v>8</v>
      </c>
      <c r="C304" s="5" t="s">
        <v>6</v>
      </c>
      <c r="D304" s="9">
        <v>94.242040185471396</v>
      </c>
      <c r="E304" s="8">
        <v>53.739994914554501</v>
      </c>
      <c r="F304" s="8">
        <v>8.9783281733746101</v>
      </c>
      <c r="G304" s="3">
        <v>1.70278637770898</v>
      </c>
      <c r="H304" s="4">
        <v>4.1795665634674899</v>
      </c>
      <c r="I304" s="4">
        <v>3.8699690402476801</v>
      </c>
      <c r="J304" s="4">
        <v>0.92879256965944301</v>
      </c>
      <c r="K304" s="4">
        <v>2.01238390092879</v>
      </c>
      <c r="L304" s="4">
        <v>2.3219814241486101</v>
      </c>
      <c r="M304" s="4">
        <v>1.54798761609907</v>
      </c>
      <c r="N304" s="4">
        <v>4.1795665634674899</v>
      </c>
      <c r="O304" s="4">
        <v>2.9411764705882399</v>
      </c>
      <c r="P304" s="4">
        <v>3.7151702786377698</v>
      </c>
      <c r="Q304" s="4">
        <v>1.0835913312693499</v>
      </c>
      <c r="R304" s="4">
        <v>4.3343653250773997</v>
      </c>
      <c r="S304" s="4">
        <v>1.2383900928792599</v>
      </c>
      <c r="T304" s="4">
        <v>1.2383900928792599</v>
      </c>
      <c r="U304" s="4">
        <v>5.8823529411764701</v>
      </c>
      <c r="V304" s="4">
        <v>2.1671826625386998</v>
      </c>
      <c r="W304" s="4">
        <v>2.01238390092879</v>
      </c>
      <c r="X304" s="4">
        <v>0.61919504643962897</v>
      </c>
      <c r="Y304" s="4">
        <v>2.4767801857585101</v>
      </c>
      <c r="Z304" s="4">
        <v>6.96594427244582</v>
      </c>
      <c r="AA304" s="4">
        <v>3.8699690402476801</v>
      </c>
      <c r="AB304" s="4">
        <v>0.30959752321981399</v>
      </c>
      <c r="AC304" s="4">
        <v>6.96594427244582</v>
      </c>
      <c r="AD304" s="4">
        <v>2.01238390092879</v>
      </c>
      <c r="AE304" s="4">
        <v>0.92879256965944301</v>
      </c>
      <c r="AF304" s="4">
        <v>5.1083591331269398</v>
      </c>
      <c r="AG304" s="4">
        <v>11.300309597523199</v>
      </c>
      <c r="AH304" s="4">
        <v>11.764705882352899</v>
      </c>
      <c r="AI304" s="4">
        <v>5.4179566563467496</v>
      </c>
      <c r="AJ304" s="4">
        <v>10.835913312693499</v>
      </c>
      <c r="AK304" s="4">
        <v>18.421052631578899</v>
      </c>
      <c r="AL304" s="4">
        <v>6.96594427244582</v>
      </c>
      <c r="AM304" s="4">
        <v>21.981424148606798</v>
      </c>
      <c r="AN304" s="4">
        <v>28.947368421052602</v>
      </c>
      <c r="AO304" s="4">
        <v>20.588235294117599</v>
      </c>
      <c r="AP304" s="4">
        <v>13.003095975232201</v>
      </c>
      <c r="AQ304" s="4">
        <v>3.8699690402476801</v>
      </c>
      <c r="AR304" s="4">
        <v>12.538699690402501</v>
      </c>
      <c r="AS304" s="4">
        <v>10.681114551083599</v>
      </c>
      <c r="AT304" s="4">
        <v>29.256965944272402</v>
      </c>
      <c r="AU304" s="4">
        <v>5.5727554179566603</v>
      </c>
      <c r="AV304" s="4">
        <v>19.814241486068099</v>
      </c>
      <c r="AW304" s="4">
        <v>11.300309597523199</v>
      </c>
      <c r="AX304" s="4">
        <v>5.8823529411764701</v>
      </c>
      <c r="AY304" s="4">
        <v>14.705882352941201</v>
      </c>
      <c r="AZ304" s="4">
        <v>14.705882352941201</v>
      </c>
      <c r="BA304" s="4">
        <v>17.027863777089799</v>
      </c>
      <c r="BB304" s="38">
        <v>647</v>
      </c>
    </row>
    <row r="305" spans="1:54" x14ac:dyDescent="0.3">
      <c r="A305" s="31" t="s">
        <v>20</v>
      </c>
      <c r="B305" s="5" t="s">
        <v>8</v>
      </c>
      <c r="C305" s="5" t="s">
        <v>7</v>
      </c>
      <c r="D305" s="9">
        <v>92.354074074074106</v>
      </c>
      <c r="E305" s="8">
        <v>53.744707447876799</v>
      </c>
      <c r="F305" s="8">
        <v>9.3827160493827204</v>
      </c>
      <c r="G305" s="3">
        <v>2.4691358024691401</v>
      </c>
      <c r="H305" s="4">
        <v>3.7037037037037002</v>
      </c>
      <c r="I305" s="4">
        <v>3.7037037037037002</v>
      </c>
      <c r="J305" s="4">
        <v>2.4691358024691401</v>
      </c>
      <c r="K305" s="4">
        <v>1.7283950617283901</v>
      </c>
      <c r="L305" s="4">
        <v>2.7160493827160499</v>
      </c>
      <c r="M305" s="4">
        <v>1.4814814814814801</v>
      </c>
      <c r="N305" s="4">
        <v>1.9753086419753101</v>
      </c>
      <c r="O305" s="4">
        <v>3.7037037037037002</v>
      </c>
      <c r="P305" s="4">
        <v>3.9506172839506202</v>
      </c>
      <c r="Q305" s="4">
        <v>0.24691358024691401</v>
      </c>
      <c r="R305" s="4">
        <v>3.9506172839506202</v>
      </c>
      <c r="S305" s="4">
        <v>2.4691358024691401</v>
      </c>
      <c r="T305" s="4">
        <v>2.2222222222222201</v>
      </c>
      <c r="U305" s="4">
        <v>5.67901234567901</v>
      </c>
      <c r="V305" s="4">
        <v>2.2222222222222201</v>
      </c>
      <c r="W305" s="4">
        <v>1.2345679012345701</v>
      </c>
      <c r="X305" s="4">
        <v>1.4814814814814801</v>
      </c>
      <c r="Y305" s="4">
        <v>3.7037037037037002</v>
      </c>
      <c r="Z305" s="4">
        <v>3.4567901234567899</v>
      </c>
      <c r="AA305" s="4">
        <v>2.9629629629629601</v>
      </c>
      <c r="AB305" s="4">
        <v>0</v>
      </c>
      <c r="AC305" s="4">
        <v>7.6543209876543203</v>
      </c>
      <c r="AD305" s="4">
        <v>2.7160493827160499</v>
      </c>
      <c r="AE305" s="4">
        <v>0.24691358024691401</v>
      </c>
      <c r="AF305" s="4">
        <v>4.19753086419753</v>
      </c>
      <c r="AG305" s="4">
        <v>10.8641975308642</v>
      </c>
      <c r="AH305" s="4">
        <v>9.3827160493827204</v>
      </c>
      <c r="AI305" s="4">
        <v>6.1728395061728403</v>
      </c>
      <c r="AJ305" s="4">
        <v>11.1111111111111</v>
      </c>
      <c r="AK305" s="4">
        <v>14.074074074074099</v>
      </c>
      <c r="AL305" s="4">
        <v>9.3827160493827204</v>
      </c>
      <c r="AM305" s="4">
        <v>18.271604938271601</v>
      </c>
      <c r="AN305" s="4">
        <v>31.604938271604901</v>
      </c>
      <c r="AO305" s="4">
        <v>18.0246913580247</v>
      </c>
      <c r="AP305" s="4">
        <v>12.0987654320988</v>
      </c>
      <c r="AQ305" s="4">
        <v>5.4320987654320998</v>
      </c>
      <c r="AR305" s="4">
        <v>11.358024691358001</v>
      </c>
      <c r="AS305" s="4">
        <v>10.617283950617299</v>
      </c>
      <c r="AT305" s="4">
        <v>27.160493827160501</v>
      </c>
      <c r="AU305" s="4">
        <v>6.9135802469135799</v>
      </c>
      <c r="AV305" s="4">
        <v>22.716049382716101</v>
      </c>
      <c r="AW305" s="4">
        <v>7.6543209876543203</v>
      </c>
      <c r="AX305" s="4">
        <v>7.4074074074074101</v>
      </c>
      <c r="AY305" s="4">
        <v>17.037037037036999</v>
      </c>
      <c r="AZ305" s="4">
        <v>17.283950617283899</v>
      </c>
      <c r="BA305" s="4">
        <v>14.320987654321</v>
      </c>
      <c r="BB305" s="38">
        <v>405</v>
      </c>
    </row>
    <row r="306" spans="1:54" x14ac:dyDescent="0.3">
      <c r="A306" s="31" t="s">
        <v>20</v>
      </c>
      <c r="B306" s="5" t="s">
        <v>9</v>
      </c>
      <c r="C306" s="5" t="s">
        <v>168</v>
      </c>
      <c r="D306" s="9">
        <v>66.221369408723703</v>
      </c>
      <c r="E306" s="8">
        <v>67.566386365190297</v>
      </c>
      <c r="F306" s="8">
        <v>24.347415691932198</v>
      </c>
      <c r="G306" s="3">
        <v>2.2153372704435399</v>
      </c>
      <c r="H306" s="4">
        <v>5.5375630726398803</v>
      </c>
      <c r="I306" s="4">
        <v>11.3010232309065</v>
      </c>
      <c r="J306" s="4">
        <v>1.54035850355112</v>
      </c>
      <c r="K306" s="4">
        <v>1.4328356373914899</v>
      </c>
      <c r="L306" s="4">
        <v>3.9303689871821099</v>
      </c>
      <c r="M306" s="4">
        <v>1.52628162449164</v>
      </c>
      <c r="N306" s="4">
        <v>6.8348041077483099</v>
      </c>
      <c r="O306" s="4">
        <v>7.94055366724462</v>
      </c>
      <c r="P306" s="4">
        <v>8.37332319708519</v>
      </c>
      <c r="Q306" s="4">
        <v>4.6650481044755798</v>
      </c>
      <c r="R306" s="4">
        <v>9.5936859099633196</v>
      </c>
      <c r="S306" s="4">
        <v>7.86306014810941</v>
      </c>
      <c r="T306" s="4">
        <v>3.03440442132068</v>
      </c>
      <c r="U306" s="4">
        <v>13.127340966431399</v>
      </c>
      <c r="V306" s="4">
        <v>5.06207806704347</v>
      </c>
      <c r="W306" s="4">
        <v>7.8222623782478999</v>
      </c>
      <c r="X306" s="4">
        <v>1.5897690500152399</v>
      </c>
      <c r="Y306" s="4">
        <v>6.8814286724419196</v>
      </c>
      <c r="Z306" s="4">
        <v>13.913349535071401</v>
      </c>
      <c r="AA306" s="4">
        <v>10.835206564460901</v>
      </c>
      <c r="AB306" s="4">
        <v>2.2237800282898199</v>
      </c>
      <c r="AC306" s="4">
        <v>16.1415991916985</v>
      </c>
      <c r="AD306" s="4">
        <v>3.5680409689585399</v>
      </c>
      <c r="AE306" s="4">
        <v>3.3838471050780901</v>
      </c>
      <c r="AF306" s="4">
        <v>7.4147143984166002</v>
      </c>
      <c r="AG306" s="4">
        <v>21.566649271477001</v>
      </c>
      <c r="AH306" s="4">
        <v>20.338430310276799</v>
      </c>
      <c r="AI306" s="4">
        <v>8.6734253332889093</v>
      </c>
      <c r="AJ306" s="4">
        <v>22.543744617122702</v>
      </c>
      <c r="AK306" s="4">
        <v>31.8391775881984</v>
      </c>
      <c r="AL306" s="4">
        <v>17.065909132641799</v>
      </c>
      <c r="AM306" s="4">
        <v>24.682668755377499</v>
      </c>
      <c r="AN306" s="4">
        <v>32.801372209891198</v>
      </c>
      <c r="AO306" s="4">
        <v>28.0967253861022</v>
      </c>
      <c r="AP306" s="4">
        <v>26.994732751640701</v>
      </c>
      <c r="AQ306" s="4">
        <v>5.9658818021050504</v>
      </c>
      <c r="AR306" s="4">
        <v>27.024371451820301</v>
      </c>
      <c r="AS306" s="4">
        <v>13.781338819595099</v>
      </c>
      <c r="AT306" s="4">
        <v>24.206010055660698</v>
      </c>
      <c r="AU306" s="4">
        <v>13.013972586188901</v>
      </c>
      <c r="AV306" s="4">
        <v>24.9489240222956</v>
      </c>
      <c r="AW306" s="4">
        <v>25.780469087337</v>
      </c>
      <c r="AX306" s="4">
        <v>14.668946861297099</v>
      </c>
      <c r="AY306" s="4">
        <v>14.030626190451001</v>
      </c>
      <c r="AZ306" s="4">
        <v>18.923200934349499</v>
      </c>
      <c r="BA306" s="4">
        <v>29.8639064785981</v>
      </c>
      <c r="BB306" s="38">
        <v>1615</v>
      </c>
    </row>
    <row r="307" spans="1:54" x14ac:dyDescent="0.3">
      <c r="A307" s="31" t="s">
        <v>20</v>
      </c>
      <c r="B307" s="5" t="s">
        <v>9</v>
      </c>
      <c r="C307" s="5" t="s">
        <v>1</v>
      </c>
      <c r="D307" s="9">
        <v>46.208620689655199</v>
      </c>
      <c r="E307" s="8">
        <v>61.809510096869403</v>
      </c>
      <c r="F307" s="8">
        <v>34.545454545454497</v>
      </c>
      <c r="G307" s="3">
        <v>1.8181818181818199</v>
      </c>
      <c r="H307" s="4">
        <v>10.909090909090899</v>
      </c>
      <c r="I307" s="4">
        <v>16.363636363636399</v>
      </c>
      <c r="J307" s="4">
        <v>1.8181818181818199</v>
      </c>
      <c r="K307" s="4">
        <v>3.6363636363636398</v>
      </c>
      <c r="L307" s="4">
        <v>7.2727272727272698</v>
      </c>
      <c r="M307" s="4">
        <v>0</v>
      </c>
      <c r="N307" s="4">
        <v>14.545454545454501</v>
      </c>
      <c r="O307" s="4">
        <v>9.0909090909090899</v>
      </c>
      <c r="P307" s="4">
        <v>9.0909090909090899</v>
      </c>
      <c r="Q307" s="4">
        <v>12.7272727272727</v>
      </c>
      <c r="R307" s="4">
        <v>10.909090909090899</v>
      </c>
      <c r="S307" s="4">
        <v>18.181818181818201</v>
      </c>
      <c r="T307" s="4">
        <v>1.8181818181818199</v>
      </c>
      <c r="U307" s="4">
        <v>21.818181818181799</v>
      </c>
      <c r="V307" s="4">
        <v>16.363636363636399</v>
      </c>
      <c r="W307" s="4">
        <v>23.636363636363601</v>
      </c>
      <c r="X307" s="4">
        <v>3.6363636363636398</v>
      </c>
      <c r="Y307" s="4">
        <v>10.909090909090899</v>
      </c>
      <c r="Z307" s="4">
        <v>29.090909090909101</v>
      </c>
      <c r="AA307" s="4">
        <v>29.090909090909101</v>
      </c>
      <c r="AB307" s="4">
        <v>7.2727272727272698</v>
      </c>
      <c r="AC307" s="4">
        <v>20</v>
      </c>
      <c r="AD307" s="4">
        <v>7.2727272727272698</v>
      </c>
      <c r="AE307" s="4">
        <v>5.4545454545454497</v>
      </c>
      <c r="AF307" s="4">
        <v>9.0909090909090899</v>
      </c>
      <c r="AG307" s="4">
        <v>40</v>
      </c>
      <c r="AH307" s="4">
        <v>23.636363636363601</v>
      </c>
      <c r="AI307" s="4">
        <v>10.909090909090899</v>
      </c>
      <c r="AJ307" s="4">
        <v>23.636363636363601</v>
      </c>
      <c r="AK307" s="4">
        <v>45.454545454545503</v>
      </c>
      <c r="AL307" s="4">
        <v>20</v>
      </c>
      <c r="AM307" s="4">
        <v>23.636363636363601</v>
      </c>
      <c r="AN307" s="4">
        <v>36.363636363636402</v>
      </c>
      <c r="AO307" s="4">
        <v>30.909090909090899</v>
      </c>
      <c r="AP307" s="4">
        <v>40</v>
      </c>
      <c r="AQ307" s="4">
        <v>7.2727272727272698</v>
      </c>
      <c r="AR307" s="4">
        <v>27.272727272727298</v>
      </c>
      <c r="AS307" s="4">
        <v>7.2727272727272698</v>
      </c>
      <c r="AT307" s="4">
        <v>14.545454545454501</v>
      </c>
      <c r="AU307" s="4">
        <v>20</v>
      </c>
      <c r="AV307" s="4">
        <v>25.454545454545499</v>
      </c>
      <c r="AW307" s="4">
        <v>32.727272727272698</v>
      </c>
      <c r="AX307" s="4">
        <v>18.181818181818201</v>
      </c>
      <c r="AY307" s="4">
        <v>10.909090909090899</v>
      </c>
      <c r="AZ307" s="4">
        <v>10.909090909090899</v>
      </c>
      <c r="BA307" s="4">
        <v>43.636363636363598</v>
      </c>
      <c r="BB307" s="38">
        <v>58</v>
      </c>
    </row>
    <row r="308" spans="1:54" x14ac:dyDescent="0.3">
      <c r="A308" s="31" t="s">
        <v>20</v>
      </c>
      <c r="B308" s="5" t="s">
        <v>9</v>
      </c>
      <c r="C308" s="5" t="s">
        <v>2</v>
      </c>
      <c r="D308" s="9">
        <v>32.715000000000003</v>
      </c>
      <c r="E308" s="8">
        <v>59.8931353152825</v>
      </c>
      <c r="F308" s="8">
        <v>40</v>
      </c>
      <c r="G308" s="3">
        <v>0</v>
      </c>
      <c r="H308" s="4">
        <v>5</v>
      </c>
      <c r="I308" s="4">
        <v>20</v>
      </c>
      <c r="J308" s="4">
        <v>0</v>
      </c>
      <c r="K308" s="4">
        <v>0</v>
      </c>
      <c r="L308" s="4">
        <v>0</v>
      </c>
      <c r="M308" s="4">
        <v>0</v>
      </c>
      <c r="N308" s="4">
        <v>10</v>
      </c>
      <c r="O308" s="4">
        <v>10</v>
      </c>
      <c r="P308" s="4">
        <v>10</v>
      </c>
      <c r="Q308" s="4">
        <v>5</v>
      </c>
      <c r="R308" s="4">
        <v>20</v>
      </c>
      <c r="S308" s="4">
        <v>20</v>
      </c>
      <c r="T308" s="4">
        <v>5</v>
      </c>
      <c r="U308" s="4">
        <v>15</v>
      </c>
      <c r="V308" s="4">
        <v>5</v>
      </c>
      <c r="W308" s="4">
        <v>10</v>
      </c>
      <c r="X308" s="4">
        <v>0</v>
      </c>
      <c r="Y308" s="4">
        <v>10</v>
      </c>
      <c r="Z308" s="4">
        <v>30</v>
      </c>
      <c r="AA308" s="4">
        <v>25</v>
      </c>
      <c r="AB308" s="4">
        <v>0</v>
      </c>
      <c r="AC308" s="4">
        <v>20</v>
      </c>
      <c r="AD308" s="4">
        <v>0</v>
      </c>
      <c r="AE308" s="4">
        <v>5</v>
      </c>
      <c r="AF308" s="4">
        <v>10</v>
      </c>
      <c r="AG308" s="4">
        <v>45</v>
      </c>
      <c r="AH308" s="4">
        <v>25</v>
      </c>
      <c r="AI308" s="4">
        <v>5</v>
      </c>
      <c r="AJ308" s="4">
        <v>30</v>
      </c>
      <c r="AK308" s="4">
        <v>45</v>
      </c>
      <c r="AL308" s="4">
        <v>30</v>
      </c>
      <c r="AM308" s="4">
        <v>30</v>
      </c>
      <c r="AN308" s="4">
        <v>40</v>
      </c>
      <c r="AO308" s="4">
        <v>55</v>
      </c>
      <c r="AP308" s="4">
        <v>45</v>
      </c>
      <c r="AQ308" s="4">
        <v>5</v>
      </c>
      <c r="AR308" s="4">
        <v>40</v>
      </c>
      <c r="AS308" s="4">
        <v>20</v>
      </c>
      <c r="AT308" s="4">
        <v>20</v>
      </c>
      <c r="AU308" s="4">
        <v>20</v>
      </c>
      <c r="AV308" s="4">
        <v>30</v>
      </c>
      <c r="AW308" s="4">
        <v>40</v>
      </c>
      <c r="AX308" s="4">
        <v>20</v>
      </c>
      <c r="AY308" s="4">
        <v>15</v>
      </c>
      <c r="AZ308" s="4">
        <v>30</v>
      </c>
      <c r="BA308" s="4">
        <v>50</v>
      </c>
      <c r="BB308" s="38">
        <v>20</v>
      </c>
    </row>
    <row r="309" spans="1:54" x14ac:dyDescent="0.3">
      <c r="A309" s="31" t="s">
        <v>20</v>
      </c>
      <c r="B309" s="5" t="s">
        <v>9</v>
      </c>
      <c r="C309" s="5" t="s">
        <v>3</v>
      </c>
      <c r="D309" s="9">
        <v>59.37</v>
      </c>
      <c r="E309" s="8">
        <v>68.600069921395402</v>
      </c>
      <c r="F309" s="8">
        <v>25.4237288135593</v>
      </c>
      <c r="G309" s="3">
        <v>1.6949152542372901</v>
      </c>
      <c r="H309" s="4">
        <v>3.3898305084745801</v>
      </c>
      <c r="I309" s="4">
        <v>10.1694915254237</v>
      </c>
      <c r="J309" s="4">
        <v>1.6949152542372901</v>
      </c>
      <c r="K309" s="4">
        <v>0</v>
      </c>
      <c r="L309" s="4">
        <v>3.3898305084745801</v>
      </c>
      <c r="M309" s="4">
        <v>1.6949152542372901</v>
      </c>
      <c r="N309" s="4">
        <v>5.0847457627118597</v>
      </c>
      <c r="O309" s="4">
        <v>11.864406779661</v>
      </c>
      <c r="P309" s="4">
        <v>10.1694915254237</v>
      </c>
      <c r="Q309" s="4">
        <v>3.3898305084745801</v>
      </c>
      <c r="R309" s="4">
        <v>6.7796610169491496</v>
      </c>
      <c r="S309" s="4">
        <v>3.3898305084745801</v>
      </c>
      <c r="T309" s="4">
        <v>1.6949152542372901</v>
      </c>
      <c r="U309" s="4">
        <v>13.559322033898299</v>
      </c>
      <c r="V309" s="4">
        <v>3.3898305084745801</v>
      </c>
      <c r="W309" s="4">
        <v>8.4745762711864394</v>
      </c>
      <c r="X309" s="4">
        <v>0</v>
      </c>
      <c r="Y309" s="4">
        <v>8.4745762711864394</v>
      </c>
      <c r="Z309" s="4">
        <v>11.864406779661</v>
      </c>
      <c r="AA309" s="4">
        <v>6.7796610169491496</v>
      </c>
      <c r="AB309" s="4">
        <v>3.3898305084745801</v>
      </c>
      <c r="AC309" s="4">
        <v>18.644067796610202</v>
      </c>
      <c r="AD309" s="4">
        <v>3.3898305084745801</v>
      </c>
      <c r="AE309" s="4">
        <v>5.0847457627118597</v>
      </c>
      <c r="AF309" s="4">
        <v>10.1694915254237</v>
      </c>
      <c r="AG309" s="4">
        <v>22.033898305084701</v>
      </c>
      <c r="AH309" s="4">
        <v>22.033898305084701</v>
      </c>
      <c r="AI309" s="4">
        <v>8.4745762711864394</v>
      </c>
      <c r="AJ309" s="4">
        <v>33.8983050847458</v>
      </c>
      <c r="AK309" s="4">
        <v>30.508474576271201</v>
      </c>
      <c r="AL309" s="4">
        <v>16.9491525423729</v>
      </c>
      <c r="AM309" s="4">
        <v>30.508474576271201</v>
      </c>
      <c r="AN309" s="4">
        <v>40.677966101694899</v>
      </c>
      <c r="AO309" s="4">
        <v>25.4237288135593</v>
      </c>
      <c r="AP309" s="4">
        <v>32.203389830508499</v>
      </c>
      <c r="AQ309" s="4">
        <v>5.0847457627118597</v>
      </c>
      <c r="AR309" s="4">
        <v>28.8135593220339</v>
      </c>
      <c r="AS309" s="4">
        <v>10.1694915254237</v>
      </c>
      <c r="AT309" s="4">
        <v>23.728813559321999</v>
      </c>
      <c r="AU309" s="4">
        <v>11.864406779661</v>
      </c>
      <c r="AV309" s="4">
        <v>30.508474576271201</v>
      </c>
      <c r="AW309" s="4">
        <v>27.118644067796598</v>
      </c>
      <c r="AX309" s="4">
        <v>15.254237288135601</v>
      </c>
      <c r="AY309" s="4">
        <v>18.644067796610202</v>
      </c>
      <c r="AZ309" s="4">
        <v>23.728813559321999</v>
      </c>
      <c r="BA309" s="4">
        <v>30.508474576271201</v>
      </c>
      <c r="BB309" s="38">
        <v>60</v>
      </c>
    </row>
    <row r="310" spans="1:54" x14ac:dyDescent="0.3">
      <c r="A310" s="31" t="s">
        <v>20</v>
      </c>
      <c r="B310" s="5" t="s">
        <v>9</v>
      </c>
      <c r="C310" s="5" t="s">
        <v>4</v>
      </c>
      <c r="D310" s="9">
        <v>62.195294117647101</v>
      </c>
      <c r="E310" s="8">
        <v>69.132988907166606</v>
      </c>
      <c r="F310" s="8">
        <v>23.668639053254399</v>
      </c>
      <c r="G310" s="3">
        <v>4.7337278106508904</v>
      </c>
      <c r="H310" s="4">
        <v>7.6923076923076898</v>
      </c>
      <c r="I310" s="4">
        <v>15.384615384615399</v>
      </c>
      <c r="J310" s="4">
        <v>1.7751479289940799</v>
      </c>
      <c r="K310" s="4">
        <v>2.3668639053254399</v>
      </c>
      <c r="L310" s="4">
        <v>8.2840236686390494</v>
      </c>
      <c r="M310" s="4">
        <v>3.55029585798817</v>
      </c>
      <c r="N310" s="4">
        <v>8.2840236686390494</v>
      </c>
      <c r="O310" s="4">
        <v>10.6508875739645</v>
      </c>
      <c r="P310" s="4">
        <v>13.609467455621299</v>
      </c>
      <c r="Q310" s="4">
        <v>5.32544378698225</v>
      </c>
      <c r="R310" s="4">
        <v>10.6508875739645</v>
      </c>
      <c r="S310" s="4">
        <v>5.32544378698225</v>
      </c>
      <c r="T310" s="4">
        <v>4.14201183431953</v>
      </c>
      <c r="U310" s="4">
        <v>17.7514792899408</v>
      </c>
      <c r="V310" s="4">
        <v>7.1005917159763303</v>
      </c>
      <c r="W310" s="4">
        <v>5.9171597633136104</v>
      </c>
      <c r="X310" s="4">
        <v>3.55029585798817</v>
      </c>
      <c r="Y310" s="4">
        <v>7.1005917159763303</v>
      </c>
      <c r="Z310" s="4">
        <v>11.834319526627199</v>
      </c>
      <c r="AA310" s="4">
        <v>7.1005917159763303</v>
      </c>
      <c r="AB310" s="4">
        <v>2.9585798816567999</v>
      </c>
      <c r="AC310" s="4">
        <v>20.710059171597599</v>
      </c>
      <c r="AD310" s="4">
        <v>7.1005917159763303</v>
      </c>
      <c r="AE310" s="4">
        <v>3.55029585798817</v>
      </c>
      <c r="AF310" s="4">
        <v>10.0591715976331</v>
      </c>
      <c r="AG310" s="4">
        <v>17.159763313609499</v>
      </c>
      <c r="AH310" s="4">
        <v>23.668639053254399</v>
      </c>
      <c r="AI310" s="4">
        <v>10.6508875739645</v>
      </c>
      <c r="AJ310" s="4">
        <v>24.260355029585799</v>
      </c>
      <c r="AK310" s="4">
        <v>38.461538461538503</v>
      </c>
      <c r="AL310" s="4">
        <v>18.934911242603601</v>
      </c>
      <c r="AM310" s="4">
        <v>28.4023668639053</v>
      </c>
      <c r="AN310" s="4">
        <v>39.644970414201197</v>
      </c>
      <c r="AO310" s="4">
        <v>28.4023668639053</v>
      </c>
      <c r="AP310" s="4">
        <v>24.260355029585799</v>
      </c>
      <c r="AQ310" s="4">
        <v>7.6923076923076898</v>
      </c>
      <c r="AR310" s="4">
        <v>31.360946745562099</v>
      </c>
      <c r="AS310" s="4">
        <v>18.934911242603601</v>
      </c>
      <c r="AT310" s="4">
        <v>29.585798816568001</v>
      </c>
      <c r="AU310" s="4">
        <v>15.384615384615399</v>
      </c>
      <c r="AV310" s="4">
        <v>28.9940828402367</v>
      </c>
      <c r="AW310" s="4">
        <v>30.769230769230798</v>
      </c>
      <c r="AX310" s="4">
        <v>17.7514792899408</v>
      </c>
      <c r="AY310" s="4">
        <v>13.017751479289901</v>
      </c>
      <c r="AZ310" s="4">
        <v>18.934911242603601</v>
      </c>
      <c r="BA310" s="4">
        <v>26.627218934911198</v>
      </c>
      <c r="BB310" s="38">
        <v>170</v>
      </c>
    </row>
    <row r="311" spans="1:54" x14ac:dyDescent="0.3">
      <c r="A311" s="31" t="s">
        <v>20</v>
      </c>
      <c r="B311" s="5" t="s">
        <v>9</v>
      </c>
      <c r="C311" s="5" t="s">
        <v>5</v>
      </c>
      <c r="D311" s="9">
        <v>81.045657568238198</v>
      </c>
      <c r="E311" s="8">
        <v>65.944216964013407</v>
      </c>
      <c r="F311" s="8">
        <v>18.610421836228301</v>
      </c>
      <c r="G311" s="3">
        <v>3.97022332506203</v>
      </c>
      <c r="H311" s="4">
        <v>6.2034739454094296</v>
      </c>
      <c r="I311" s="4">
        <v>6.9478908188585597</v>
      </c>
      <c r="J311" s="4">
        <v>2.7295285359801502</v>
      </c>
      <c r="K311" s="4">
        <v>2.2332506203473899</v>
      </c>
      <c r="L311" s="4">
        <v>3.4739454094292799</v>
      </c>
      <c r="M311" s="4">
        <v>2.7295285359801502</v>
      </c>
      <c r="N311" s="4">
        <v>4.7146401985111703</v>
      </c>
      <c r="O311" s="4">
        <v>5.2109181141439196</v>
      </c>
      <c r="P311" s="4">
        <v>6.6997518610421798</v>
      </c>
      <c r="Q311" s="4">
        <v>3.97022332506203</v>
      </c>
      <c r="R311" s="4">
        <v>7.6923076923076898</v>
      </c>
      <c r="S311" s="4">
        <v>4.7146401985111703</v>
      </c>
      <c r="T311" s="4">
        <v>3.97022332506203</v>
      </c>
      <c r="U311" s="4">
        <v>9.9255583126550899</v>
      </c>
      <c r="V311" s="4">
        <v>3.2258064516128999</v>
      </c>
      <c r="W311" s="4">
        <v>5.4590570719603004</v>
      </c>
      <c r="X311" s="4">
        <v>2.4813895781637698</v>
      </c>
      <c r="Y311" s="4">
        <v>5.7071960297766804</v>
      </c>
      <c r="Z311" s="4">
        <v>7.4441687344913197</v>
      </c>
      <c r="AA311" s="4">
        <v>4.9627791563275396</v>
      </c>
      <c r="AB311" s="4">
        <v>1.24069478908189</v>
      </c>
      <c r="AC311" s="4">
        <v>13.8957816377171</v>
      </c>
      <c r="AD311" s="4">
        <v>3.7220843672456598</v>
      </c>
      <c r="AE311" s="4">
        <v>1.24069478908189</v>
      </c>
      <c r="AF311" s="4">
        <v>4.2183622828784104</v>
      </c>
      <c r="AG311" s="4">
        <v>10.6699751861042</v>
      </c>
      <c r="AH311" s="4">
        <v>19.6029776674938</v>
      </c>
      <c r="AI311" s="4">
        <v>9.67741935483871</v>
      </c>
      <c r="AJ311" s="4">
        <v>16.873449131513599</v>
      </c>
      <c r="AK311" s="4">
        <v>24.813895781637701</v>
      </c>
      <c r="AL311" s="4">
        <v>13.151364764267999</v>
      </c>
      <c r="AM311" s="4">
        <v>22.8287841191067</v>
      </c>
      <c r="AN311" s="4">
        <v>23.573200992555801</v>
      </c>
      <c r="AO311" s="4">
        <v>19.6029776674938</v>
      </c>
      <c r="AP311" s="4">
        <v>16.873449131513599</v>
      </c>
      <c r="AQ311" s="4">
        <v>5.4590570719603004</v>
      </c>
      <c r="AR311" s="4">
        <v>22.580645161290299</v>
      </c>
      <c r="AS311" s="4">
        <v>12.158808933002501</v>
      </c>
      <c r="AT311" s="4">
        <v>28.784119106699801</v>
      </c>
      <c r="AU311" s="4">
        <v>8.4367245657568208</v>
      </c>
      <c r="AV311" s="4">
        <v>18.858560794044699</v>
      </c>
      <c r="AW311" s="4">
        <v>18.858560794044699</v>
      </c>
      <c r="AX311" s="4">
        <v>12.6550868486352</v>
      </c>
      <c r="AY311" s="4">
        <v>11.910669975186099</v>
      </c>
      <c r="AZ311" s="4">
        <v>17.12158808933</v>
      </c>
      <c r="BA311" s="4">
        <v>24.813895781637701</v>
      </c>
      <c r="BB311" s="38">
        <v>403</v>
      </c>
    </row>
    <row r="312" spans="1:54" x14ac:dyDescent="0.3">
      <c r="A312" s="31" t="s">
        <v>20</v>
      </c>
      <c r="B312" s="5" t="s">
        <v>9</v>
      </c>
      <c r="C312" s="5" t="s">
        <v>6</v>
      </c>
      <c r="D312" s="9">
        <v>96.629338103756695</v>
      </c>
      <c r="E312" s="8">
        <v>60.608700282381299</v>
      </c>
      <c r="F312" s="8">
        <v>13.237924865831801</v>
      </c>
      <c r="G312" s="3">
        <v>1.4311270125223601</v>
      </c>
      <c r="H312" s="4">
        <v>2.68336314847943</v>
      </c>
      <c r="I312" s="4">
        <v>3.9355992844364902</v>
      </c>
      <c r="J312" s="4">
        <v>1.25223613595707</v>
      </c>
      <c r="K312" s="4">
        <v>1.4311270125223601</v>
      </c>
      <c r="L312" s="4">
        <v>2.32558139534884</v>
      </c>
      <c r="M312" s="4">
        <v>0.35778175313059002</v>
      </c>
      <c r="N312" s="4">
        <v>3.2200357781753102</v>
      </c>
      <c r="O312" s="4">
        <v>3.04114490161002</v>
      </c>
      <c r="P312" s="4">
        <v>3.2200357781753102</v>
      </c>
      <c r="Q312" s="4">
        <v>1.4311270125223601</v>
      </c>
      <c r="R312" s="4">
        <v>3.9355992844364902</v>
      </c>
      <c r="S312" s="4">
        <v>1.25223613595707</v>
      </c>
      <c r="T312" s="4">
        <v>1.7889087656529501</v>
      </c>
      <c r="U312" s="4">
        <v>6.9767441860465098</v>
      </c>
      <c r="V312" s="4">
        <v>0.53667262969588503</v>
      </c>
      <c r="W312" s="4">
        <v>1.7889087656529501</v>
      </c>
      <c r="X312" s="4">
        <v>0.89445438282647605</v>
      </c>
      <c r="Y312" s="4">
        <v>3.2200357781753102</v>
      </c>
      <c r="Z312" s="4">
        <v>2.5044722719141301</v>
      </c>
      <c r="AA312" s="4">
        <v>1.7889087656529501</v>
      </c>
      <c r="AB312" s="4">
        <v>0.71556350626118104</v>
      </c>
      <c r="AC312" s="4">
        <v>8.9445438282647594</v>
      </c>
      <c r="AD312" s="4">
        <v>1.61001788908766</v>
      </c>
      <c r="AE312" s="4">
        <v>1.7889087656529501</v>
      </c>
      <c r="AF312" s="4">
        <v>3.9355992844364902</v>
      </c>
      <c r="AG312" s="4">
        <v>8.0500894454382799</v>
      </c>
      <c r="AH312" s="4">
        <v>13.4168157423971</v>
      </c>
      <c r="AI312" s="4">
        <v>8.4078711985688699</v>
      </c>
      <c r="AJ312" s="4">
        <v>11.6279069767442</v>
      </c>
      <c r="AK312" s="4">
        <v>17.352415026833601</v>
      </c>
      <c r="AL312" s="4">
        <v>6.7978533094812201</v>
      </c>
      <c r="AM312" s="4">
        <v>15.921288014311299</v>
      </c>
      <c r="AN312" s="4">
        <v>20.214669051878399</v>
      </c>
      <c r="AO312" s="4">
        <v>16.2790697674419</v>
      </c>
      <c r="AP312" s="4">
        <v>13.595706618962399</v>
      </c>
      <c r="AQ312" s="4">
        <v>5.7245080500894501</v>
      </c>
      <c r="AR312" s="4">
        <v>16.457960644007201</v>
      </c>
      <c r="AS312" s="4">
        <v>11.091234347048299</v>
      </c>
      <c r="AT312" s="4">
        <v>24.686940966010699</v>
      </c>
      <c r="AU312" s="4">
        <v>7.3345259391770998</v>
      </c>
      <c r="AV312" s="4">
        <v>17.7101967799642</v>
      </c>
      <c r="AW312" s="4">
        <v>12.5223613595707</v>
      </c>
      <c r="AX312" s="4">
        <v>8.2289803220035793</v>
      </c>
      <c r="AY312" s="4">
        <v>11.6279069767442</v>
      </c>
      <c r="AZ312" s="4">
        <v>13.595706618962399</v>
      </c>
      <c r="BA312" s="4">
        <v>13.774597495527701</v>
      </c>
      <c r="BB312" s="38">
        <v>559</v>
      </c>
    </row>
    <row r="313" spans="1:54" x14ac:dyDescent="0.3">
      <c r="A313" s="31" t="s">
        <v>20</v>
      </c>
      <c r="B313" s="5" t="s">
        <v>9</v>
      </c>
      <c r="C313" s="5" t="s">
        <v>7</v>
      </c>
      <c r="D313" s="9">
        <v>100.264637681159</v>
      </c>
      <c r="E313" s="8">
        <v>56.706949365455799</v>
      </c>
      <c r="F313" s="8">
        <v>9.8550724637681206</v>
      </c>
      <c r="G313" s="3">
        <v>0.57971014492753603</v>
      </c>
      <c r="H313" s="4">
        <v>2.8985507246376798</v>
      </c>
      <c r="I313" s="4">
        <v>2.3188405797101499</v>
      </c>
      <c r="J313" s="4">
        <v>1.4492753623188399</v>
      </c>
      <c r="K313" s="4">
        <v>0.86956521739130399</v>
      </c>
      <c r="L313" s="4">
        <v>2.8985507246376798</v>
      </c>
      <c r="M313" s="4">
        <v>1.1594202898550701</v>
      </c>
      <c r="N313" s="4">
        <v>1.73913043478261</v>
      </c>
      <c r="O313" s="4">
        <v>2.3188405797101499</v>
      </c>
      <c r="P313" s="4">
        <v>1.4492753623188399</v>
      </c>
      <c r="Q313" s="4">
        <v>1.73913043478261</v>
      </c>
      <c r="R313" s="4">
        <v>3.7681159420289898</v>
      </c>
      <c r="S313" s="4">
        <v>2.3188405797101499</v>
      </c>
      <c r="T313" s="4">
        <v>1.1594202898550701</v>
      </c>
      <c r="U313" s="4">
        <v>4.63768115942029</v>
      </c>
      <c r="V313" s="4">
        <v>1.1594202898550701</v>
      </c>
      <c r="W313" s="4">
        <v>1.1594202898550701</v>
      </c>
      <c r="X313" s="4">
        <v>0.57971014492753603</v>
      </c>
      <c r="Y313" s="4">
        <v>0.57971014492753603</v>
      </c>
      <c r="Z313" s="4">
        <v>3.1884057971014501</v>
      </c>
      <c r="AA313" s="4">
        <v>2.60869565217391</v>
      </c>
      <c r="AB313" s="4">
        <v>0.86956521739130399</v>
      </c>
      <c r="AC313" s="4">
        <v>5.5072463768115902</v>
      </c>
      <c r="AD313" s="4">
        <v>1.73913043478261</v>
      </c>
      <c r="AE313" s="4">
        <v>0.86956521739130399</v>
      </c>
      <c r="AF313" s="4">
        <v>1.4492753623188399</v>
      </c>
      <c r="AG313" s="4">
        <v>4.9275362318840603</v>
      </c>
      <c r="AH313" s="4">
        <v>9.5652173913043494</v>
      </c>
      <c r="AI313" s="4">
        <v>7.8260869565217401</v>
      </c>
      <c r="AJ313" s="4">
        <v>9.27536231884058</v>
      </c>
      <c r="AK313" s="4">
        <v>15.3623188405797</v>
      </c>
      <c r="AL313" s="4">
        <v>8.4057971014492807</v>
      </c>
      <c r="AM313" s="4">
        <v>13.913043478260899</v>
      </c>
      <c r="AN313" s="4">
        <v>22.6086956521739</v>
      </c>
      <c r="AO313" s="4">
        <v>12.7536231884058</v>
      </c>
      <c r="AP313" s="4">
        <v>12.7536231884058</v>
      </c>
      <c r="AQ313" s="4">
        <v>5.7971014492753596</v>
      </c>
      <c r="AR313" s="4">
        <v>14.492753623188401</v>
      </c>
      <c r="AS313" s="4">
        <v>13.3333333333333</v>
      </c>
      <c r="AT313" s="4">
        <v>24.0579710144928</v>
      </c>
      <c r="AU313" s="4">
        <v>6.3768115942029002</v>
      </c>
      <c r="AV313" s="4">
        <v>18.550724637681199</v>
      </c>
      <c r="AW313" s="4">
        <v>11.304347826087</v>
      </c>
      <c r="AX313" s="4">
        <v>6.6666666666666696</v>
      </c>
      <c r="AY313" s="4">
        <v>16.521739130434799</v>
      </c>
      <c r="AZ313" s="4">
        <v>9.8550724637681206</v>
      </c>
      <c r="BA313" s="4">
        <v>14.492753623188401</v>
      </c>
      <c r="BB313" s="38">
        <v>345</v>
      </c>
    </row>
    <row r="314" spans="1:54" x14ac:dyDescent="0.3">
      <c r="A314" s="31" t="s">
        <v>21</v>
      </c>
      <c r="B314" s="5" t="s">
        <v>168</v>
      </c>
      <c r="C314" s="5" t="s">
        <v>168</v>
      </c>
      <c r="D314" s="9">
        <v>63.891086490110702</v>
      </c>
      <c r="E314" s="8">
        <v>73.625197022584402</v>
      </c>
      <c r="F314" s="8">
        <v>28.0345392986519</v>
      </c>
      <c r="G314" s="3">
        <v>3.1778183550986099</v>
      </c>
      <c r="H314" s="4">
        <v>7.1475625450974096</v>
      </c>
      <c r="I314" s="4">
        <v>9.6027811404192303</v>
      </c>
      <c r="J314" s="4">
        <v>2.5672809751774199</v>
      </c>
      <c r="K314" s="4">
        <v>4.3787054849152698</v>
      </c>
      <c r="L314" s="4">
        <v>4.9259194670472501</v>
      </c>
      <c r="M314" s="4">
        <v>4.92311110440468</v>
      </c>
      <c r="N314" s="4">
        <v>6.6623550562681197</v>
      </c>
      <c r="O314" s="4">
        <v>9.2140709199379103</v>
      </c>
      <c r="P314" s="4">
        <v>7.6999061496478598</v>
      </c>
      <c r="Q314" s="4">
        <v>3.6699734765402399</v>
      </c>
      <c r="R314" s="4">
        <v>7.2312698072920796</v>
      </c>
      <c r="S314" s="4">
        <v>7.7769999071506604</v>
      </c>
      <c r="T314" s="4">
        <v>5.0970311333417797</v>
      </c>
      <c r="U314" s="4">
        <v>7.5494706616848202</v>
      </c>
      <c r="V314" s="4">
        <v>6.8317082442513</v>
      </c>
      <c r="W314" s="4">
        <v>8.0346115015074595</v>
      </c>
      <c r="X314" s="4">
        <v>2.5011420817490801</v>
      </c>
      <c r="Y314" s="4">
        <v>9.2916391517017907</v>
      </c>
      <c r="Z314" s="4">
        <v>9.7175416800372698</v>
      </c>
      <c r="AA314" s="4">
        <v>8.4821897722744399</v>
      </c>
      <c r="AB314" s="4">
        <v>2.03674696841991</v>
      </c>
      <c r="AC314" s="4">
        <v>14.1588903787768</v>
      </c>
      <c r="AD314" s="4">
        <v>5.3172286083762001</v>
      </c>
      <c r="AE314" s="4">
        <v>3.40320277998917</v>
      </c>
      <c r="AF314" s="4">
        <v>9.69192883256909</v>
      </c>
      <c r="AG314" s="4">
        <v>13.083920087447799</v>
      </c>
      <c r="AH314" s="4">
        <v>17.707397400617001</v>
      </c>
      <c r="AI314" s="4">
        <v>13.795910109308601</v>
      </c>
      <c r="AJ314" s="4">
        <v>22.168560761389401</v>
      </c>
      <c r="AK314" s="4">
        <v>33.006413570457802</v>
      </c>
      <c r="AL314" s="4">
        <v>21.990654255860299</v>
      </c>
      <c r="AM314" s="4">
        <v>24.715410178699202</v>
      </c>
      <c r="AN314" s="4">
        <v>36.210844708771504</v>
      </c>
      <c r="AO314" s="4">
        <v>30.7387017671583</v>
      </c>
      <c r="AP314" s="4">
        <v>32.006184264871699</v>
      </c>
      <c r="AQ314" s="4">
        <v>13.132782352878699</v>
      </c>
      <c r="AR314" s="4">
        <v>30.080447356933099</v>
      </c>
      <c r="AS314" s="4">
        <v>16.607907821066998</v>
      </c>
      <c r="AT314" s="4">
        <v>24.404046691177999</v>
      </c>
      <c r="AU314" s="4">
        <v>16.4898108812821</v>
      </c>
      <c r="AV314" s="4">
        <v>21.366781785691501</v>
      </c>
      <c r="AW314" s="4">
        <v>24.443510423748499</v>
      </c>
      <c r="AX314" s="4">
        <v>16.3777867658792</v>
      </c>
      <c r="AY314" s="4">
        <v>17.757913204302898</v>
      </c>
      <c r="AZ314" s="4">
        <v>26.917332318494498</v>
      </c>
      <c r="BA314" s="4">
        <v>33.172858867835799</v>
      </c>
      <c r="BB314" s="38">
        <v>6388</v>
      </c>
    </row>
    <row r="315" spans="1:54" x14ac:dyDescent="0.3">
      <c r="A315" s="31" t="s">
        <v>21</v>
      </c>
      <c r="B315" s="5" t="s">
        <v>168</v>
      </c>
      <c r="C315" s="5" t="s">
        <v>1</v>
      </c>
      <c r="D315" s="9">
        <v>22.512682290286701</v>
      </c>
      <c r="E315" s="8">
        <v>69.142930216046096</v>
      </c>
      <c r="F315" s="8">
        <v>48.761615625925103</v>
      </c>
      <c r="G315" s="3">
        <v>6.7511203429355797</v>
      </c>
      <c r="H315" s="4">
        <v>9.9794747490609605</v>
      </c>
      <c r="I315" s="4">
        <v>18.5969967147125</v>
      </c>
      <c r="J315" s="4">
        <v>4.8577907180598903</v>
      </c>
      <c r="K315" s="4">
        <v>7.97963046975444</v>
      </c>
      <c r="L315" s="4">
        <v>8.9352712829122005</v>
      </c>
      <c r="M315" s="4">
        <v>8.5199833119406208</v>
      </c>
      <c r="N315" s="4">
        <v>13.061820282291899</v>
      </c>
      <c r="O315" s="4">
        <v>16.846085747147299</v>
      </c>
      <c r="P315" s="4">
        <v>14.491391717012601</v>
      </c>
      <c r="Q315" s="4">
        <v>8.8377326292012803</v>
      </c>
      <c r="R315" s="4">
        <v>14.242458405271201</v>
      </c>
      <c r="S315" s="4">
        <v>17.185377281431698</v>
      </c>
      <c r="T315" s="4">
        <v>10.416304937056299</v>
      </c>
      <c r="U315" s="4">
        <v>13.6051651247181</v>
      </c>
      <c r="V315" s="4">
        <v>13.753567782508499</v>
      </c>
      <c r="W315" s="4">
        <v>17.924996785487799</v>
      </c>
      <c r="X315" s="4">
        <v>6.0653568431989404</v>
      </c>
      <c r="Y315" s="4">
        <v>14.8522254683207</v>
      </c>
      <c r="Z315" s="4">
        <v>22.6319910608612</v>
      </c>
      <c r="AA315" s="4">
        <v>17.640757686210801</v>
      </c>
      <c r="AB315" s="4">
        <v>5.0881738130174403</v>
      </c>
      <c r="AC315" s="4">
        <v>22.494359973342799</v>
      </c>
      <c r="AD315" s="4">
        <v>13.283227376529601</v>
      </c>
      <c r="AE315" s="4">
        <v>8.4745050929971004</v>
      </c>
      <c r="AF315" s="4">
        <v>17.358912371829799</v>
      </c>
      <c r="AG315" s="4">
        <v>22.351941316032299</v>
      </c>
      <c r="AH315" s="4">
        <v>28.900803920378301</v>
      </c>
      <c r="AI315" s="4">
        <v>19.5454570967024</v>
      </c>
      <c r="AJ315" s="4">
        <v>29.940818032078901</v>
      </c>
      <c r="AK315" s="4">
        <v>46.879057571321397</v>
      </c>
      <c r="AL315" s="4">
        <v>34.2618461235365</v>
      </c>
      <c r="AM315" s="4">
        <v>34.337842560223699</v>
      </c>
      <c r="AN315" s="4">
        <v>48.858556064292003</v>
      </c>
      <c r="AO315" s="4">
        <v>45.490775001096097</v>
      </c>
      <c r="AP315" s="4">
        <v>49.9440493184565</v>
      </c>
      <c r="AQ315" s="4">
        <v>22.773811502827801</v>
      </c>
      <c r="AR315" s="4">
        <v>44.640452411681302</v>
      </c>
      <c r="AS315" s="4">
        <v>19.867993060234902</v>
      </c>
      <c r="AT315" s="4">
        <v>22.681059495388698</v>
      </c>
      <c r="AU315" s="4">
        <v>30.334563786026699</v>
      </c>
      <c r="AV315" s="4">
        <v>26.006953478745199</v>
      </c>
      <c r="AW315" s="4">
        <v>43.841592041689999</v>
      </c>
      <c r="AX315" s="4">
        <v>31.728231217867702</v>
      </c>
      <c r="AY315" s="4">
        <v>22.279535094929098</v>
      </c>
      <c r="AZ315" s="4">
        <v>40.281126532447999</v>
      </c>
      <c r="BA315" s="4">
        <v>48.960284072451103</v>
      </c>
      <c r="BB315" s="38">
        <v>1745</v>
      </c>
    </row>
    <row r="316" spans="1:54" x14ac:dyDescent="0.3">
      <c r="A316" s="31" t="s">
        <v>21</v>
      </c>
      <c r="B316" s="5" t="s">
        <v>168</v>
      </c>
      <c r="C316" s="5" t="s">
        <v>2</v>
      </c>
      <c r="D316" s="9">
        <v>47.946952163903902</v>
      </c>
      <c r="E316" s="8">
        <v>74.078733789848002</v>
      </c>
      <c r="F316" s="8">
        <v>36.681808913717802</v>
      </c>
      <c r="G316" s="3">
        <v>4.14982745533006</v>
      </c>
      <c r="H316" s="4">
        <v>10.8158691288725</v>
      </c>
      <c r="I316" s="4">
        <v>11.097456203758</v>
      </c>
      <c r="J316" s="4">
        <v>3.4831892710773502</v>
      </c>
      <c r="K316" s="4">
        <v>6.1448844751641802</v>
      </c>
      <c r="L316" s="4">
        <v>6.1167597845740902</v>
      </c>
      <c r="M316" s="4">
        <v>7.9475860248070402</v>
      </c>
      <c r="N316" s="4">
        <v>9.4638429666403603</v>
      </c>
      <c r="O316" s="4">
        <v>13.397707625128399</v>
      </c>
      <c r="P316" s="4">
        <v>11.3040441037367</v>
      </c>
      <c r="Q316" s="4">
        <v>4.5723781521506899</v>
      </c>
      <c r="R316" s="4">
        <v>9.8440365430835293</v>
      </c>
      <c r="S316" s="4">
        <v>10.5811565383038</v>
      </c>
      <c r="T316" s="4">
        <v>7.0087356625321604</v>
      </c>
      <c r="U316" s="4">
        <v>11.7359696974207</v>
      </c>
      <c r="V316" s="4">
        <v>10.1304811508931</v>
      </c>
      <c r="W316" s="4">
        <v>10.2572123430408</v>
      </c>
      <c r="X316" s="4">
        <v>2.7790514993711901</v>
      </c>
      <c r="Y316" s="4">
        <v>14.0126137921403</v>
      </c>
      <c r="Z316" s="4">
        <v>12.3602507612959</v>
      </c>
      <c r="AA316" s="4">
        <v>13.026888945548601</v>
      </c>
      <c r="AB316" s="4">
        <v>2.5349640119391101</v>
      </c>
      <c r="AC316" s="4">
        <v>20.035624608080798</v>
      </c>
      <c r="AD316" s="4">
        <v>6.3608472720061799</v>
      </c>
      <c r="AE316" s="4">
        <v>4.1404525584667002</v>
      </c>
      <c r="AF316" s="4">
        <v>13.1018881204555</v>
      </c>
      <c r="AG316" s="4">
        <v>15.942046533930901</v>
      </c>
      <c r="AH316" s="4">
        <v>20.993564933066999</v>
      </c>
      <c r="AI316" s="4">
        <v>15.641709665318601</v>
      </c>
      <c r="AJ316" s="4">
        <v>25.955171389539601</v>
      </c>
      <c r="AK316" s="4">
        <v>41.9583248375747</v>
      </c>
      <c r="AL316" s="4">
        <v>28.4807605046154</v>
      </c>
      <c r="AM316" s="4">
        <v>28.086334498384801</v>
      </c>
      <c r="AN316" s="4">
        <v>43.2492440857026</v>
      </c>
      <c r="AO316" s="4">
        <v>36.141901921612899</v>
      </c>
      <c r="AP316" s="4">
        <v>39.108791527236001</v>
      </c>
      <c r="AQ316" s="4">
        <v>13.7310267172548</v>
      </c>
      <c r="AR316" s="4">
        <v>37.5550349979492</v>
      </c>
      <c r="AS316" s="4">
        <v>20.289086992376198</v>
      </c>
      <c r="AT316" s="4">
        <v>27.2367157408042</v>
      </c>
      <c r="AU316" s="4">
        <v>18.833936964647101</v>
      </c>
      <c r="AV316" s="4">
        <v>21.397025667176301</v>
      </c>
      <c r="AW316" s="4">
        <v>29.081774410824501</v>
      </c>
      <c r="AX316" s="4">
        <v>19.289129715997198</v>
      </c>
      <c r="AY316" s="4">
        <v>17.3128224898898</v>
      </c>
      <c r="AZ316" s="4">
        <v>32.738569358366398</v>
      </c>
      <c r="BA316" s="4">
        <v>40.817744108245201</v>
      </c>
      <c r="BB316" s="38">
        <v>651</v>
      </c>
    </row>
    <row r="317" spans="1:54" x14ac:dyDescent="0.3">
      <c r="A317" s="31" t="s">
        <v>21</v>
      </c>
      <c r="B317" s="5" t="s">
        <v>168</v>
      </c>
      <c r="C317" s="5" t="s">
        <v>3</v>
      </c>
      <c r="D317" s="9">
        <v>68.923185217811294</v>
      </c>
      <c r="E317" s="8">
        <v>68.552988449676107</v>
      </c>
      <c r="F317" s="8">
        <v>23.7380511581081</v>
      </c>
      <c r="G317" s="3">
        <v>2.0627820094594602</v>
      </c>
      <c r="H317" s="4">
        <v>6.1862771037837803</v>
      </c>
      <c r="I317" s="4">
        <v>9.3254731116216192</v>
      </c>
      <c r="J317" s="4">
        <v>1.25650597297297</v>
      </c>
      <c r="K317" s="4">
        <v>3.3213569070270301</v>
      </c>
      <c r="L317" s="4">
        <v>4.7414034578378397</v>
      </c>
      <c r="M317" s="4">
        <v>3.4931731832432402</v>
      </c>
      <c r="N317" s="4">
        <v>4.7558859299999998</v>
      </c>
      <c r="O317" s="4">
        <v>7.97271437756757</v>
      </c>
      <c r="P317" s="4">
        <v>6.0879554181081099</v>
      </c>
      <c r="Q317" s="4">
        <v>2.3308510467567598</v>
      </c>
      <c r="R317" s="4">
        <v>5.4679781299999997</v>
      </c>
      <c r="S317" s="4">
        <v>5.7319093181081104</v>
      </c>
      <c r="T317" s="4">
        <v>3.2313109197297298</v>
      </c>
      <c r="U317" s="4">
        <v>4.6637710181081102</v>
      </c>
      <c r="V317" s="4">
        <v>4.3853573578378402</v>
      </c>
      <c r="W317" s="4">
        <v>5.9958405062162203</v>
      </c>
      <c r="X317" s="4">
        <v>0.98636801108108096</v>
      </c>
      <c r="Y317" s="4">
        <v>8.5885538164864901</v>
      </c>
      <c r="Z317" s="4">
        <v>6.63443811567568</v>
      </c>
      <c r="AA317" s="4">
        <v>4.2994492197297296</v>
      </c>
      <c r="AB317" s="4">
        <v>0.63032191108108104</v>
      </c>
      <c r="AC317" s="4">
        <v>11.733956598108101</v>
      </c>
      <c r="AD317" s="4">
        <v>3.1350581586486501</v>
      </c>
      <c r="AE317" s="4">
        <v>1.88475895945946</v>
      </c>
      <c r="AF317" s="4">
        <v>9.3171974132432407</v>
      </c>
      <c r="AG317" s="4">
        <v>9.5997489227027</v>
      </c>
      <c r="AH317" s="4">
        <v>13.589750613243201</v>
      </c>
      <c r="AI317" s="4">
        <v>12.971842249729701</v>
      </c>
      <c r="AJ317" s="4">
        <v>22.655430385945898</v>
      </c>
      <c r="AK317" s="4">
        <v>31.712834460270301</v>
      </c>
      <c r="AL317" s="4">
        <v>19.6373142343243</v>
      </c>
      <c r="AM317" s="4">
        <v>24.215177114324302</v>
      </c>
      <c r="AN317" s="4">
        <v>36.742996201351303</v>
      </c>
      <c r="AO317" s="4">
        <v>29.861178294324301</v>
      </c>
      <c r="AP317" s="4">
        <v>29.398534810270299</v>
      </c>
      <c r="AQ317" s="4">
        <v>11.1998874481081</v>
      </c>
      <c r="AR317" s="4">
        <v>28.762006125405399</v>
      </c>
      <c r="AS317" s="4">
        <v>17.823980940810799</v>
      </c>
      <c r="AT317" s="4">
        <v>24.296947403243198</v>
      </c>
      <c r="AU317" s="4">
        <v>14.5026240337838</v>
      </c>
      <c r="AV317" s="4">
        <v>18.6323259018919</v>
      </c>
      <c r="AW317" s="4">
        <v>20.4187631756757</v>
      </c>
      <c r="AX317" s="4">
        <v>13.438623582972999</v>
      </c>
      <c r="AY317" s="4">
        <v>17.472072690000001</v>
      </c>
      <c r="AZ317" s="4">
        <v>26.265545576216201</v>
      </c>
      <c r="BA317" s="4">
        <v>32.150650849189198</v>
      </c>
      <c r="BB317" s="38">
        <v>838</v>
      </c>
    </row>
    <row r="318" spans="1:54" x14ac:dyDescent="0.3">
      <c r="A318" s="31" t="s">
        <v>21</v>
      </c>
      <c r="B318" s="5" t="s">
        <v>168</v>
      </c>
      <c r="C318" s="5" t="s">
        <v>4</v>
      </c>
      <c r="D318" s="9">
        <v>88.002936336981804</v>
      </c>
      <c r="E318" s="8">
        <v>65.556796790723396</v>
      </c>
      <c r="F318" s="8">
        <v>16.0762787109486</v>
      </c>
      <c r="G318" s="3">
        <v>0.94544397039060402</v>
      </c>
      <c r="H318" s="4">
        <v>3.8636663847202</v>
      </c>
      <c r="I318" s="4">
        <v>4.7669260371345104</v>
      </c>
      <c r="J318" s="4">
        <v>0.95537051668597495</v>
      </c>
      <c r="K318" s="4">
        <v>1.37101836446192</v>
      </c>
      <c r="L318" s="4">
        <v>2.6899258646521802</v>
      </c>
      <c r="M318" s="4">
        <v>1.30898095389488</v>
      </c>
      <c r="N318" s="4">
        <v>2.6378150003805101</v>
      </c>
      <c r="O318" s="4">
        <v>3.89468509000372</v>
      </c>
      <c r="P318" s="4">
        <v>2.85618500376256</v>
      </c>
      <c r="Q318" s="4">
        <v>1.10053749680821</v>
      </c>
      <c r="R318" s="4">
        <v>3.3648889673890601</v>
      </c>
      <c r="S318" s="4">
        <v>1.96285189764362</v>
      </c>
      <c r="T318" s="4">
        <v>2.45170276867939</v>
      </c>
      <c r="U318" s="4">
        <v>3.1775376692905399</v>
      </c>
      <c r="V318" s="4">
        <v>2.88720370904608</v>
      </c>
      <c r="W318" s="4">
        <v>3.1775376692905399</v>
      </c>
      <c r="X318" s="4">
        <v>0.98638922196949597</v>
      </c>
      <c r="Y318" s="4">
        <v>4.1961846629409596</v>
      </c>
      <c r="Z318" s="4">
        <v>3.4902028549205499</v>
      </c>
      <c r="AA318" s="4">
        <v>3.4169998316607302</v>
      </c>
      <c r="AB318" s="4">
        <v>0.810203536563746</v>
      </c>
      <c r="AC318" s="4">
        <v>8.8799811305202692</v>
      </c>
      <c r="AD318" s="4">
        <v>1.45414793401711</v>
      </c>
      <c r="AE318" s="4">
        <v>1.1216296557963501</v>
      </c>
      <c r="AF318" s="4">
        <v>4.3004063914842998</v>
      </c>
      <c r="AG318" s="4">
        <v>8.8700545842248992</v>
      </c>
      <c r="AH318" s="4">
        <v>12.655561680095699</v>
      </c>
      <c r="AI318" s="4">
        <v>10.985521875491299</v>
      </c>
      <c r="AJ318" s="4">
        <v>17.582537509237401</v>
      </c>
      <c r="AK318" s="4">
        <v>23.5517446389286</v>
      </c>
      <c r="AL318" s="4">
        <v>13.169221909311799</v>
      </c>
      <c r="AM318" s="4">
        <v>19.099961920218899</v>
      </c>
      <c r="AN318" s="4">
        <v>27.0419474938492</v>
      </c>
      <c r="AO318" s="4">
        <v>22.028110880843901</v>
      </c>
      <c r="AP318" s="4">
        <v>21.840759582745399</v>
      </c>
      <c r="AQ318" s="4">
        <v>9.3154820708869597</v>
      </c>
      <c r="AR318" s="4">
        <v>20.748909565835099</v>
      </c>
      <c r="AS318" s="4">
        <v>12.109629664082499</v>
      </c>
      <c r="AT318" s="4">
        <v>23.242796652490799</v>
      </c>
      <c r="AU318" s="4">
        <v>8.9618716336780597</v>
      </c>
      <c r="AV318" s="4">
        <v>20.052854304110099</v>
      </c>
      <c r="AW318" s="4">
        <v>14.433540412435599</v>
      </c>
      <c r="AX318" s="4">
        <v>8.3278537825200605</v>
      </c>
      <c r="AY318" s="4">
        <v>15.6804839557634</v>
      </c>
      <c r="AZ318" s="4">
        <v>18.371648886812999</v>
      </c>
      <c r="BA318" s="4">
        <v>22.699356784388598</v>
      </c>
      <c r="BB318" s="38">
        <v>1041</v>
      </c>
    </row>
    <row r="319" spans="1:54" x14ac:dyDescent="0.3">
      <c r="A319" s="31" t="s">
        <v>21</v>
      </c>
      <c r="B319" s="5" t="s">
        <v>168</v>
      </c>
      <c r="C319" s="5" t="s">
        <v>5</v>
      </c>
      <c r="D319" s="9">
        <v>97.776994389136505</v>
      </c>
      <c r="E319" s="8">
        <v>61.757018796350501</v>
      </c>
      <c r="F319" s="8">
        <v>11.484096422723001</v>
      </c>
      <c r="G319" s="3">
        <v>1.10907005440484</v>
      </c>
      <c r="H319" s="4">
        <v>3.3469256067700801</v>
      </c>
      <c r="I319" s="4">
        <v>3.9094753126643602</v>
      </c>
      <c r="J319" s="4">
        <v>1.00477769723942</v>
      </c>
      <c r="K319" s="4">
        <v>1.45234880771247</v>
      </c>
      <c r="L319" s="4">
        <v>1.34271333141914</v>
      </c>
      <c r="M319" s="4">
        <v>1.21870553069816</v>
      </c>
      <c r="N319" s="4">
        <v>1.50449498629518</v>
      </c>
      <c r="O319" s="4">
        <v>1.89991991818552</v>
      </c>
      <c r="P319" s="4">
        <v>1.8855475937578601</v>
      </c>
      <c r="Q319" s="4">
        <v>0.77113442022511403</v>
      </c>
      <c r="R319" s="4">
        <v>1.89991991818552</v>
      </c>
      <c r="S319" s="4">
        <v>1.5997581381608501</v>
      </c>
      <c r="T319" s="4">
        <v>1.1521870276877999</v>
      </c>
      <c r="U319" s="4">
        <v>2.86158064214198</v>
      </c>
      <c r="V319" s="4">
        <v>1.74716746860923</v>
      </c>
      <c r="W319" s="4">
        <v>1.5997581381608501</v>
      </c>
      <c r="X319" s="4">
        <v>0.675871268359442</v>
      </c>
      <c r="Y319" s="4">
        <v>2.34749102865857</v>
      </c>
      <c r="Z319" s="4">
        <v>1.8855475937578601</v>
      </c>
      <c r="AA319" s="4">
        <v>1.66627664117121</v>
      </c>
      <c r="AB319" s="4">
        <v>0.49971728905575402</v>
      </c>
      <c r="AC319" s="4">
        <v>6.44749264505427</v>
      </c>
      <c r="AD319" s="4">
        <v>0.70461591721475303</v>
      </c>
      <c r="AE319" s="4">
        <v>0.69024359278709801</v>
      </c>
      <c r="AF319" s="4">
        <v>2.4949003591069401</v>
      </c>
      <c r="AG319" s="4">
        <v>7.2724302768181799</v>
      </c>
      <c r="AH319" s="4">
        <v>10.335595481206999</v>
      </c>
      <c r="AI319" s="4">
        <v>10.1163245286203</v>
      </c>
      <c r="AJ319" s="4">
        <v>15.187016074272201</v>
      </c>
      <c r="AK319" s="4">
        <v>19.6483548545751</v>
      </c>
      <c r="AL319" s="4">
        <v>11.0077806633946</v>
      </c>
      <c r="AM319" s="4">
        <v>18.150860020363901</v>
      </c>
      <c r="AN319" s="4">
        <v>22.977222050745599</v>
      </c>
      <c r="AO319" s="4">
        <v>19.011914473326801</v>
      </c>
      <c r="AP319" s="4">
        <v>17.6782303472074</v>
      </c>
      <c r="AQ319" s="4">
        <v>7.8029212679449902</v>
      </c>
      <c r="AR319" s="4">
        <v>17.924588915693199</v>
      </c>
      <c r="AS319" s="4">
        <v>11.7214257859091</v>
      </c>
      <c r="AT319" s="4">
        <v>24.6344694866171</v>
      </c>
      <c r="AU319" s="4">
        <v>9.1078607452090807</v>
      </c>
      <c r="AV319" s="4">
        <v>21.532245415376799</v>
      </c>
      <c r="AW319" s="4">
        <v>11.617133428743699</v>
      </c>
      <c r="AX319" s="4">
        <v>6.2750247519224098</v>
      </c>
      <c r="AY319" s="4">
        <v>15.950778322153701</v>
      </c>
      <c r="AZ319" s="4">
        <v>15.174300782800699</v>
      </c>
      <c r="BA319" s="4">
        <v>19.6483548545751</v>
      </c>
      <c r="BB319" s="38">
        <v>1141</v>
      </c>
    </row>
    <row r="320" spans="1:54" x14ac:dyDescent="0.3">
      <c r="A320" s="31" t="s">
        <v>21</v>
      </c>
      <c r="B320" s="5" t="s">
        <v>168</v>
      </c>
      <c r="C320" s="5" t="s">
        <v>6</v>
      </c>
      <c r="D320" s="9">
        <v>104.23252884624701</v>
      </c>
      <c r="E320" s="8">
        <v>57.930033939399003</v>
      </c>
      <c r="F320" s="8">
        <v>8.6694800551474795</v>
      </c>
      <c r="G320" s="3">
        <v>1.0784527248201801</v>
      </c>
      <c r="H320" s="4">
        <v>2.2707829119498899</v>
      </c>
      <c r="I320" s="4">
        <v>1.82697037016027</v>
      </c>
      <c r="J320" s="4">
        <v>1.16216923799218</v>
      </c>
      <c r="K320" s="4">
        <v>1.5456598815067499</v>
      </c>
      <c r="L320" s="4">
        <v>1.57582083064428</v>
      </c>
      <c r="M320" s="4">
        <v>0.80883954361513899</v>
      </c>
      <c r="N320" s="4">
        <v>1.34806590602523</v>
      </c>
      <c r="O320" s="4">
        <v>1.2040274945781799</v>
      </c>
      <c r="P320" s="4">
        <v>1.9710087816073201</v>
      </c>
      <c r="Q320" s="4">
        <v>0.73682033789161305</v>
      </c>
      <c r="R320" s="4">
        <v>1.5875181380927501</v>
      </c>
      <c r="S320" s="4">
        <v>0.96457526251066095</v>
      </c>
      <c r="T320" s="4">
        <v>1.57582083064428</v>
      </c>
      <c r="U320" s="4">
        <v>2.0011697307448499</v>
      </c>
      <c r="V320" s="4">
        <v>0.85069780020113706</v>
      </c>
      <c r="W320" s="4">
        <v>1.46194336833475</v>
      </c>
      <c r="X320" s="4">
        <v>0.42534890010056903</v>
      </c>
      <c r="Y320" s="4">
        <v>2.0430279873308499</v>
      </c>
      <c r="Z320" s="4">
        <v>0.96457526251066095</v>
      </c>
      <c r="AA320" s="4">
        <v>1.7013956004022699</v>
      </c>
      <c r="AB320" s="4">
        <v>0.58108461899609098</v>
      </c>
      <c r="AC320" s="4">
        <v>3.7745845368706501</v>
      </c>
      <c r="AD320" s="4">
        <v>1.50380162492075</v>
      </c>
      <c r="AE320" s="4">
        <v>0.58108461899609098</v>
      </c>
      <c r="AF320" s="4">
        <v>2.0430279873308499</v>
      </c>
      <c r="AG320" s="4">
        <v>6.5058082712665204</v>
      </c>
      <c r="AH320" s="4">
        <v>9.8501129348287204</v>
      </c>
      <c r="AI320" s="4">
        <v>7.90926510235892</v>
      </c>
      <c r="AJ320" s="4">
        <v>10.7912935824424</v>
      </c>
      <c r="AK320" s="4">
        <v>16.039518795096299</v>
      </c>
      <c r="AL320" s="4">
        <v>11.0959986859929</v>
      </c>
      <c r="AM320" s="4">
        <v>13.6480920865963</v>
      </c>
      <c r="AN320" s="4">
        <v>21.1437055963031</v>
      </c>
      <c r="AO320" s="4">
        <v>16.014288819166701</v>
      </c>
      <c r="AP320" s="4">
        <v>13.6480920865963</v>
      </c>
      <c r="AQ320" s="4">
        <v>7.1958393793642497</v>
      </c>
      <c r="AR320" s="4">
        <v>12.139359488467701</v>
      </c>
      <c r="AS320" s="4">
        <v>9.6525189593471907</v>
      </c>
      <c r="AT320" s="4">
        <v>20.502299079031999</v>
      </c>
      <c r="AU320" s="4">
        <v>6.5845938112306301</v>
      </c>
      <c r="AV320" s="4">
        <v>18.2684434504602</v>
      </c>
      <c r="AW320" s="4">
        <v>9.5804997536236698</v>
      </c>
      <c r="AX320" s="4">
        <v>5.8176125242014898</v>
      </c>
      <c r="AY320" s="4">
        <v>13.529283651078901</v>
      </c>
      <c r="AZ320" s="4">
        <v>12.402206335432099</v>
      </c>
      <c r="BA320" s="4">
        <v>15.7465109989943</v>
      </c>
      <c r="BB320" s="38">
        <v>755</v>
      </c>
    </row>
    <row r="321" spans="1:54" x14ac:dyDescent="0.3">
      <c r="A321" s="31" t="s">
        <v>21</v>
      </c>
      <c r="B321" s="5" t="s">
        <v>168</v>
      </c>
      <c r="C321" s="5" t="s">
        <v>7</v>
      </c>
      <c r="D321" s="9">
        <v>102.031491691265</v>
      </c>
      <c r="E321" s="8">
        <v>61.978066012543003</v>
      </c>
      <c r="F321" s="8">
        <v>10.193802421559299</v>
      </c>
      <c r="G321" s="3">
        <v>1.37215853676999</v>
      </c>
      <c r="H321" s="4">
        <v>4.5647951144925303</v>
      </c>
      <c r="I321" s="4">
        <v>2.12842438514837</v>
      </c>
      <c r="J321" s="4">
        <v>3.33300973770932</v>
      </c>
      <c r="K321" s="4">
        <v>3.1926365777225501</v>
      </c>
      <c r="L321" s="4">
        <v>1.37215853676999</v>
      </c>
      <c r="M321" s="4">
        <v>3.94890242610093</v>
      </c>
      <c r="N321" s="4">
        <v>2.8846902335267401</v>
      </c>
      <c r="O321" s="4">
        <v>2.57674388933094</v>
      </c>
      <c r="P321" s="4">
        <v>1.37215853676999</v>
      </c>
      <c r="Q321" s="4">
        <v>0.30794634419580402</v>
      </c>
      <c r="R321" s="4">
        <v>1.6801048809657899</v>
      </c>
      <c r="S321" s="4">
        <v>1.37215853676999</v>
      </c>
      <c r="T321" s="4">
        <v>1.2317853767832201</v>
      </c>
      <c r="U321" s="4">
        <v>2.4363707293441701</v>
      </c>
      <c r="V321" s="4">
        <v>1.0642121925741801</v>
      </c>
      <c r="W321" s="4">
        <v>0</v>
      </c>
      <c r="X321" s="4">
        <v>3.1926365777225501</v>
      </c>
      <c r="Y321" s="4">
        <v>3.94890242610093</v>
      </c>
      <c r="Z321" s="4">
        <v>0.92383903258741296</v>
      </c>
      <c r="AA321" s="4">
        <v>1.8204780409525601</v>
      </c>
      <c r="AB321" s="4">
        <v>1.0642121925741801</v>
      </c>
      <c r="AC321" s="4">
        <v>4.7051682744793002</v>
      </c>
      <c r="AD321" s="4">
        <v>1.37215853676999</v>
      </c>
      <c r="AE321" s="4">
        <v>0.61589268839160805</v>
      </c>
      <c r="AF321" s="4">
        <v>2.8846902335267401</v>
      </c>
      <c r="AG321" s="4">
        <v>6.9739658196144401</v>
      </c>
      <c r="AH321" s="4">
        <v>11.285214638355701</v>
      </c>
      <c r="AI321" s="4">
        <v>7.6170585322283104</v>
      </c>
      <c r="AJ321" s="4">
        <v>12.0686805109563</v>
      </c>
      <c r="AK321" s="4">
        <v>13.273265863517301</v>
      </c>
      <c r="AL321" s="4">
        <v>10.3885756299905</v>
      </c>
      <c r="AM321" s="4">
        <v>14.618224376064999</v>
      </c>
      <c r="AN321" s="4">
        <v>20.3016317315763</v>
      </c>
      <c r="AO321" s="4">
        <v>15.0665438802476</v>
      </c>
      <c r="AP321" s="4">
        <v>15.822809728626</v>
      </c>
      <c r="AQ321" s="4">
        <v>7.7846317164373504</v>
      </c>
      <c r="AR321" s="4">
        <v>13.581212207713101</v>
      </c>
      <c r="AS321" s="4">
        <v>12.209053670943099</v>
      </c>
      <c r="AT321" s="4">
        <v>25.903439014420702</v>
      </c>
      <c r="AU321" s="4">
        <v>5.4886341470799502</v>
      </c>
      <c r="AV321" s="4">
        <v>20.469204915785301</v>
      </c>
      <c r="AW321" s="4">
        <v>11.873907302525</v>
      </c>
      <c r="AX321" s="4">
        <v>7.8978048522018502</v>
      </c>
      <c r="AY321" s="4">
        <v>17.865261002232099</v>
      </c>
      <c r="AZ321" s="4">
        <v>13.246065839294999</v>
      </c>
      <c r="BA321" s="4">
        <v>14.926170720260799</v>
      </c>
      <c r="BB321" s="38">
        <v>217</v>
      </c>
    </row>
    <row r="322" spans="1:54" x14ac:dyDescent="0.3">
      <c r="A322" s="31" t="s">
        <v>21</v>
      </c>
      <c r="B322" s="5" t="s">
        <v>8</v>
      </c>
      <c r="C322" s="5" t="s">
        <v>168</v>
      </c>
      <c r="D322" s="9">
        <v>55.394628309653598</v>
      </c>
      <c r="E322" s="8">
        <v>74.449752535393799</v>
      </c>
      <c r="F322" s="8">
        <v>32.5649559272955</v>
      </c>
      <c r="G322" s="3">
        <v>3.9016152061657299</v>
      </c>
      <c r="H322" s="4">
        <v>8.3410720395259705</v>
      </c>
      <c r="I322" s="4">
        <v>12.5924022821153</v>
      </c>
      <c r="J322" s="4">
        <v>3.6120597694557</v>
      </c>
      <c r="K322" s="4">
        <v>5.6963869870553996</v>
      </c>
      <c r="L322" s="4">
        <v>5.33073715727883</v>
      </c>
      <c r="M322" s="4">
        <v>5.7929693702703604</v>
      </c>
      <c r="N322" s="4">
        <v>7.9928477914671099</v>
      </c>
      <c r="O322" s="4">
        <v>11.5580682376727</v>
      </c>
      <c r="P322" s="4">
        <v>9.2080512075340994</v>
      </c>
      <c r="Q322" s="4">
        <v>3.15755291256349</v>
      </c>
      <c r="R322" s="4">
        <v>9.2421237143929709</v>
      </c>
      <c r="S322" s="4">
        <v>8.6609050636586495</v>
      </c>
      <c r="T322" s="4">
        <v>5.9681402691725998</v>
      </c>
      <c r="U322" s="4">
        <v>8.6241810396928908</v>
      </c>
      <c r="V322" s="4">
        <v>7.4322650090691003</v>
      </c>
      <c r="W322" s="4">
        <v>8.3822739651469504</v>
      </c>
      <c r="X322" s="4">
        <v>3.1426880270404798</v>
      </c>
      <c r="Y322" s="4">
        <v>11.3799545263007</v>
      </c>
      <c r="Z322" s="4">
        <v>12.141692600306801</v>
      </c>
      <c r="AA322" s="4">
        <v>10.110429854835999</v>
      </c>
      <c r="AB322" s="4">
        <v>2.4176535863608901</v>
      </c>
      <c r="AC322" s="4">
        <v>15.713178331612401</v>
      </c>
      <c r="AD322" s="4">
        <v>6.2441638726852</v>
      </c>
      <c r="AE322" s="4">
        <v>4.0367950834977702</v>
      </c>
      <c r="AF322" s="4">
        <v>12.826689155200301</v>
      </c>
      <c r="AG322" s="4">
        <v>16.492347544008499</v>
      </c>
      <c r="AH322" s="4">
        <v>13.765061903908601</v>
      </c>
      <c r="AI322" s="4">
        <v>13.6639717631615</v>
      </c>
      <c r="AJ322" s="4">
        <v>24.793313689048802</v>
      </c>
      <c r="AK322" s="4">
        <v>35.851137942526698</v>
      </c>
      <c r="AL322" s="4">
        <v>26.258857523461799</v>
      </c>
      <c r="AM322" s="4">
        <v>31.266249567069401</v>
      </c>
      <c r="AN322" s="4">
        <v>41.575393555531903</v>
      </c>
      <c r="AO322" s="4">
        <v>37.5270708925148</v>
      </c>
      <c r="AP322" s="4">
        <v>37.203181286181902</v>
      </c>
      <c r="AQ322" s="4">
        <v>14.740892455252499</v>
      </c>
      <c r="AR322" s="4">
        <v>33.042511299261498</v>
      </c>
      <c r="AS322" s="4">
        <v>19.086078490556599</v>
      </c>
      <c r="AT322" s="4">
        <v>29.925009966457701</v>
      </c>
      <c r="AU322" s="4">
        <v>16.980978229522702</v>
      </c>
      <c r="AV322" s="4">
        <v>21.4568635506817</v>
      </c>
      <c r="AW322" s="4">
        <v>25.097357400569098</v>
      </c>
      <c r="AX322" s="4">
        <v>19.4537928810587</v>
      </c>
      <c r="AY322" s="4">
        <v>20.188184941347501</v>
      </c>
      <c r="AZ322" s="4">
        <v>31.571735436232899</v>
      </c>
      <c r="BA322" s="4">
        <v>34.169075571037702</v>
      </c>
      <c r="BB322" s="38">
        <v>3692</v>
      </c>
    </row>
    <row r="323" spans="1:54" x14ac:dyDescent="0.3">
      <c r="A323" s="31" t="s">
        <v>21</v>
      </c>
      <c r="B323" s="5" t="s">
        <v>8</v>
      </c>
      <c r="C323" s="5" t="s">
        <v>1</v>
      </c>
      <c r="D323" s="9">
        <v>6.7744827586206897</v>
      </c>
      <c r="E323" s="8">
        <v>65.784319621787603</v>
      </c>
      <c r="F323" s="8">
        <v>59.291270527225599</v>
      </c>
      <c r="G323" s="3">
        <v>8.9023336214347406</v>
      </c>
      <c r="H323" s="4">
        <v>12.964563526361299</v>
      </c>
      <c r="I323" s="4">
        <v>25.842696629213499</v>
      </c>
      <c r="J323" s="4">
        <v>6.48228176318064</v>
      </c>
      <c r="K323" s="4">
        <v>9.0751944684528993</v>
      </c>
      <c r="L323" s="4">
        <v>9.7666378565255005</v>
      </c>
      <c r="M323" s="4">
        <v>10.890233362143499</v>
      </c>
      <c r="N323" s="4">
        <v>15.298184961106299</v>
      </c>
      <c r="O323" s="4">
        <v>22.817631806395902</v>
      </c>
      <c r="P323" s="4">
        <v>19.101123595505602</v>
      </c>
      <c r="Q323" s="4">
        <v>7.7787381158167701</v>
      </c>
      <c r="R323" s="4">
        <v>18.236819360414898</v>
      </c>
      <c r="S323" s="4">
        <v>21.0025929127053</v>
      </c>
      <c r="T323" s="4">
        <v>13.1374243733794</v>
      </c>
      <c r="U323" s="4">
        <v>16.9403630077787</v>
      </c>
      <c r="V323" s="4">
        <v>15.989628349178901</v>
      </c>
      <c r="W323" s="4">
        <v>18.928262748487501</v>
      </c>
      <c r="X323" s="4">
        <v>7.8651685393258397</v>
      </c>
      <c r="Y323" s="4">
        <v>18.582541054451202</v>
      </c>
      <c r="Z323" s="4">
        <v>29.0406222990493</v>
      </c>
      <c r="AA323" s="4">
        <v>22.644770959377698</v>
      </c>
      <c r="AB323" s="4">
        <v>5.8772687986171102</v>
      </c>
      <c r="AC323" s="4">
        <v>24.286949006050101</v>
      </c>
      <c r="AD323" s="4">
        <v>15.2117545375972</v>
      </c>
      <c r="AE323" s="4">
        <v>10.9766637856525</v>
      </c>
      <c r="AF323" s="4">
        <v>23.681936041486601</v>
      </c>
      <c r="AG323" s="4">
        <v>24.8919619706137</v>
      </c>
      <c r="AH323" s="4">
        <v>25.1512532411409</v>
      </c>
      <c r="AI323" s="4">
        <v>21.866897147795999</v>
      </c>
      <c r="AJ323" s="4">
        <v>36.214347450302498</v>
      </c>
      <c r="AK323" s="4">
        <v>51.166810717372499</v>
      </c>
      <c r="AL323" s="4">
        <v>43.215211754537599</v>
      </c>
      <c r="AM323" s="4">
        <v>43.906655142610198</v>
      </c>
      <c r="AN323" s="4">
        <v>58.7726879861711</v>
      </c>
      <c r="AO323" s="4">
        <v>55.142610198790003</v>
      </c>
      <c r="AP323" s="4">
        <v>57.044079515989601</v>
      </c>
      <c r="AQ323" s="4">
        <v>25.929127052722599</v>
      </c>
      <c r="AR323" s="4">
        <v>50.907519446845299</v>
      </c>
      <c r="AS323" s="4">
        <v>26.101987899740699</v>
      </c>
      <c r="AT323" s="4">
        <v>31.287813310285198</v>
      </c>
      <c r="AU323" s="4">
        <v>33.7942955920484</v>
      </c>
      <c r="AV323" s="4">
        <v>24.6326707000864</v>
      </c>
      <c r="AW323" s="4">
        <v>46.240276577355203</v>
      </c>
      <c r="AX323" s="4">
        <v>39.671564390665502</v>
      </c>
      <c r="AY323" s="4">
        <v>26.534140017286099</v>
      </c>
      <c r="AZ323" s="4">
        <v>48.660328435609301</v>
      </c>
      <c r="BA323" s="4">
        <v>52.895419187553998</v>
      </c>
      <c r="BB323" s="38">
        <v>1160</v>
      </c>
    </row>
    <row r="324" spans="1:54" x14ac:dyDescent="0.3">
      <c r="A324" s="31" t="s">
        <v>21</v>
      </c>
      <c r="B324" s="5" t="s">
        <v>8</v>
      </c>
      <c r="C324" s="5" t="s">
        <v>2</v>
      </c>
      <c r="D324" s="9">
        <v>34.4835294117647</v>
      </c>
      <c r="E324" s="8">
        <v>69.581918342018895</v>
      </c>
      <c r="F324" s="8">
        <v>43.127962085308098</v>
      </c>
      <c r="G324" s="3">
        <v>4.7393364928909998</v>
      </c>
      <c r="H324" s="4">
        <v>11.374407582938399</v>
      </c>
      <c r="I324" s="4">
        <v>14.218009478673</v>
      </c>
      <c r="J324" s="4">
        <v>5.2132701421800904</v>
      </c>
      <c r="K324" s="4">
        <v>8.7677725118483405</v>
      </c>
      <c r="L324" s="4">
        <v>7.3459715639810401</v>
      </c>
      <c r="M324" s="4">
        <v>8.7677725118483405</v>
      </c>
      <c r="N324" s="4">
        <v>11.374407582938399</v>
      </c>
      <c r="O324" s="4">
        <v>16.5876777251185</v>
      </c>
      <c r="P324" s="4">
        <v>13.270142180094799</v>
      </c>
      <c r="Q324" s="4">
        <v>3.3175355450236999</v>
      </c>
      <c r="R324" s="4">
        <v>13.5071090047393</v>
      </c>
      <c r="S324" s="4">
        <v>10.9004739336493</v>
      </c>
      <c r="T324" s="4">
        <v>6.8720379146919397</v>
      </c>
      <c r="U324" s="4">
        <v>12.3222748815166</v>
      </c>
      <c r="V324" s="4">
        <v>10.9004739336493</v>
      </c>
      <c r="W324" s="4">
        <v>11.6113744075829</v>
      </c>
      <c r="X324" s="4">
        <v>3.7914691943127998</v>
      </c>
      <c r="Y324" s="4">
        <v>19.1943127962085</v>
      </c>
      <c r="Z324" s="4">
        <v>15.4028436018957</v>
      </c>
      <c r="AA324" s="4">
        <v>14.928909952606601</v>
      </c>
      <c r="AB324" s="4">
        <v>2.8436018957345999</v>
      </c>
      <c r="AC324" s="4">
        <v>21.8009478672986</v>
      </c>
      <c r="AD324" s="4">
        <v>8.2938388625592392</v>
      </c>
      <c r="AE324" s="4">
        <v>4.2654028436019003</v>
      </c>
      <c r="AF324" s="4">
        <v>18.720379146919399</v>
      </c>
      <c r="AG324" s="4">
        <v>19.905213270142202</v>
      </c>
      <c r="AH324" s="4">
        <v>13.270142180094799</v>
      </c>
      <c r="AI324" s="4">
        <v>16.113744075829398</v>
      </c>
      <c r="AJ324" s="4">
        <v>30.5687203791469</v>
      </c>
      <c r="AK324" s="4">
        <v>47.867298578199097</v>
      </c>
      <c r="AL324" s="4">
        <v>32.938388625592403</v>
      </c>
      <c r="AM324" s="4">
        <v>35.781990521327003</v>
      </c>
      <c r="AN324" s="4">
        <v>50.473933649289101</v>
      </c>
      <c r="AO324" s="4">
        <v>44.312796208530798</v>
      </c>
      <c r="AP324" s="4">
        <v>46.208530805687197</v>
      </c>
      <c r="AQ324" s="4">
        <v>16.350710900473899</v>
      </c>
      <c r="AR324" s="4">
        <v>41.706161137440802</v>
      </c>
      <c r="AS324" s="4">
        <v>23.2227488151659</v>
      </c>
      <c r="AT324" s="4">
        <v>32.701421800947898</v>
      </c>
      <c r="AU324" s="4">
        <v>18.0094786729858</v>
      </c>
      <c r="AV324" s="4">
        <v>22.274881516587701</v>
      </c>
      <c r="AW324" s="4">
        <v>29.146919431279599</v>
      </c>
      <c r="AX324" s="4">
        <v>23.933649289099499</v>
      </c>
      <c r="AY324" s="4">
        <v>20.853080568720401</v>
      </c>
      <c r="AZ324" s="4">
        <v>37.440758293838897</v>
      </c>
      <c r="BA324" s="4">
        <v>41.469194312796198</v>
      </c>
      <c r="BB324" s="38">
        <v>425</v>
      </c>
    </row>
    <row r="325" spans="1:54" x14ac:dyDescent="0.3">
      <c r="A325" s="31" t="s">
        <v>21</v>
      </c>
      <c r="B325" s="5" t="s">
        <v>8</v>
      </c>
      <c r="C325" s="5" t="s">
        <v>3</v>
      </c>
      <c r="D325" s="9">
        <v>60.833153153153198</v>
      </c>
      <c r="E325" s="8">
        <v>68.205674171121203</v>
      </c>
      <c r="F325" s="8">
        <v>26.126126126126099</v>
      </c>
      <c r="G325" s="3">
        <v>2.7027027027027</v>
      </c>
      <c r="H325" s="4">
        <v>7.7477477477477503</v>
      </c>
      <c r="I325" s="4">
        <v>11.8918918918919</v>
      </c>
      <c r="J325" s="4">
        <v>1.8018018018018001</v>
      </c>
      <c r="K325" s="4">
        <v>4.8648648648648596</v>
      </c>
      <c r="L325" s="4">
        <v>4.14414414414414</v>
      </c>
      <c r="M325" s="4">
        <v>3.7837837837837802</v>
      </c>
      <c r="N325" s="4">
        <v>6.6666666666666696</v>
      </c>
      <c r="O325" s="4">
        <v>8.8288288288288292</v>
      </c>
      <c r="P325" s="4">
        <v>6.1261261261261302</v>
      </c>
      <c r="Q325" s="4">
        <v>2.8828828828828801</v>
      </c>
      <c r="R325" s="4">
        <v>6.6666666666666696</v>
      </c>
      <c r="S325" s="4">
        <v>6.1261261261261302</v>
      </c>
      <c r="T325" s="4">
        <v>4.6846846846846804</v>
      </c>
      <c r="U325" s="4">
        <v>6.1261261261261302</v>
      </c>
      <c r="V325" s="4">
        <v>4.14414414414414</v>
      </c>
      <c r="W325" s="4">
        <v>5.5855855855855898</v>
      </c>
      <c r="X325" s="4">
        <v>1.2612612612612599</v>
      </c>
      <c r="Y325" s="4">
        <v>7.5675675675675702</v>
      </c>
      <c r="Z325" s="4">
        <v>8.2882882882882907</v>
      </c>
      <c r="AA325" s="4">
        <v>4.6846846846846804</v>
      </c>
      <c r="AB325" s="4">
        <v>1.2612612612612599</v>
      </c>
      <c r="AC325" s="4">
        <v>12.792792792792801</v>
      </c>
      <c r="AD325" s="4">
        <v>3.42342342342342</v>
      </c>
      <c r="AE325" s="4">
        <v>2.7027027027027</v>
      </c>
      <c r="AF325" s="4">
        <v>10.4504504504505</v>
      </c>
      <c r="AG325" s="4">
        <v>13.1531531531532</v>
      </c>
      <c r="AH325" s="4">
        <v>10.4504504504505</v>
      </c>
      <c r="AI325" s="4">
        <v>11.351351351351401</v>
      </c>
      <c r="AJ325" s="4">
        <v>23.603603603603599</v>
      </c>
      <c r="AK325" s="4">
        <v>35.315315315315303</v>
      </c>
      <c r="AL325" s="4">
        <v>25.045045045045001</v>
      </c>
      <c r="AM325" s="4">
        <v>31.7117117117117</v>
      </c>
      <c r="AN325" s="4">
        <v>43.243243243243199</v>
      </c>
      <c r="AO325" s="4">
        <v>38.3783783783784</v>
      </c>
      <c r="AP325" s="4">
        <v>35.315315315315303</v>
      </c>
      <c r="AQ325" s="4">
        <v>12.792792792792801</v>
      </c>
      <c r="AR325" s="4">
        <v>32.972972972972997</v>
      </c>
      <c r="AS325" s="4">
        <v>19.279279279279301</v>
      </c>
      <c r="AT325" s="4">
        <v>30.4504504504505</v>
      </c>
      <c r="AU325" s="4">
        <v>14.4144144144144</v>
      </c>
      <c r="AV325" s="4">
        <v>20.540540540540501</v>
      </c>
      <c r="AW325" s="4">
        <v>21.6216216216216</v>
      </c>
      <c r="AX325" s="4">
        <v>15.1351351351351</v>
      </c>
      <c r="AY325" s="4">
        <v>20</v>
      </c>
      <c r="AZ325" s="4">
        <v>32.252252252252298</v>
      </c>
      <c r="BA325" s="4">
        <v>34.054054054054099</v>
      </c>
      <c r="BB325" s="38">
        <v>555</v>
      </c>
    </row>
    <row r="326" spans="1:54" x14ac:dyDescent="0.3">
      <c r="A326" s="31" t="s">
        <v>21</v>
      </c>
      <c r="B326" s="5" t="s">
        <v>8</v>
      </c>
      <c r="C326" s="5" t="s">
        <v>4</v>
      </c>
      <c r="D326" s="9">
        <v>83.173146622734805</v>
      </c>
      <c r="E326" s="8">
        <v>65.825340856149793</v>
      </c>
      <c r="F326" s="8">
        <v>18.286655683690299</v>
      </c>
      <c r="G326" s="3">
        <v>1.64744645799012</v>
      </c>
      <c r="H326" s="4">
        <v>4.9423393739703503</v>
      </c>
      <c r="I326" s="4">
        <v>5.6013179571663896</v>
      </c>
      <c r="J326" s="4">
        <v>0.98846787479406895</v>
      </c>
      <c r="K326" s="4">
        <v>1.8121911037891301</v>
      </c>
      <c r="L326" s="4">
        <v>3.2948929159802298</v>
      </c>
      <c r="M326" s="4">
        <v>2.1416803953871502</v>
      </c>
      <c r="N326" s="4">
        <v>2.9654036243822102</v>
      </c>
      <c r="O326" s="4">
        <v>4.77759472817133</v>
      </c>
      <c r="P326" s="4">
        <v>3.6243822075782499</v>
      </c>
      <c r="Q326" s="4">
        <v>0.82372322899505801</v>
      </c>
      <c r="R326" s="4">
        <v>3.9538714991762798</v>
      </c>
      <c r="S326" s="4">
        <v>2.3064250411861602</v>
      </c>
      <c r="T326" s="4">
        <v>3.9538714991762798</v>
      </c>
      <c r="U326" s="4">
        <v>3.1301482701812202</v>
      </c>
      <c r="V326" s="4">
        <v>3.4596375617792399</v>
      </c>
      <c r="W326" s="4">
        <v>3.1301482701812202</v>
      </c>
      <c r="X326" s="4">
        <v>0.82372322899505801</v>
      </c>
      <c r="Y326" s="4">
        <v>5.6013179571663896</v>
      </c>
      <c r="Z326" s="4">
        <v>5.1070840197693599</v>
      </c>
      <c r="AA326" s="4">
        <v>4.2833607907743003</v>
      </c>
      <c r="AB326" s="4">
        <v>1.1532125205930801</v>
      </c>
      <c r="AC326" s="4">
        <v>11.0378912685338</v>
      </c>
      <c r="AD326" s="4">
        <v>1.9769357495881399</v>
      </c>
      <c r="AE326" s="4">
        <v>1.3179571663920899</v>
      </c>
      <c r="AF326" s="4">
        <v>6.2602965403624404</v>
      </c>
      <c r="AG326" s="4">
        <v>11.696869851729801</v>
      </c>
      <c r="AH326" s="4">
        <v>8.5667215815486006</v>
      </c>
      <c r="AI326" s="4">
        <v>9.5551894563426707</v>
      </c>
      <c r="AJ326" s="4">
        <v>20.593080724876401</v>
      </c>
      <c r="AK326" s="4">
        <v>24.052718286655701</v>
      </c>
      <c r="AL326" s="4">
        <v>16.144975288303101</v>
      </c>
      <c r="AM326" s="4">
        <v>24.052718286655701</v>
      </c>
      <c r="AN326" s="4">
        <v>29.159802306425</v>
      </c>
      <c r="AO326" s="4">
        <v>26.6886326194399</v>
      </c>
      <c r="AP326" s="4">
        <v>25.864909390444801</v>
      </c>
      <c r="AQ326" s="4">
        <v>10.5436573311367</v>
      </c>
      <c r="AR326" s="4">
        <v>22.570016474464602</v>
      </c>
      <c r="AS326" s="4">
        <v>14.497528830313</v>
      </c>
      <c r="AT326" s="4">
        <v>27.5123558484349</v>
      </c>
      <c r="AU326" s="4">
        <v>9.3904448105436593</v>
      </c>
      <c r="AV326" s="4">
        <v>21.416803953871501</v>
      </c>
      <c r="AW326" s="4">
        <v>13.673805601318</v>
      </c>
      <c r="AX326" s="4">
        <v>7.9077429983525498</v>
      </c>
      <c r="AY326" s="4">
        <v>16.144975288303101</v>
      </c>
      <c r="AZ326" s="4">
        <v>21.2520593080725</v>
      </c>
      <c r="BA326" s="4">
        <v>21.911037891268499</v>
      </c>
      <c r="BB326" s="38">
        <v>607</v>
      </c>
    </row>
    <row r="327" spans="1:54" x14ac:dyDescent="0.3">
      <c r="A327" s="31" t="s">
        <v>21</v>
      </c>
      <c r="B327" s="5" t="s">
        <v>8</v>
      </c>
      <c r="C327" s="5" t="s">
        <v>5</v>
      </c>
      <c r="D327" s="9">
        <v>92.937873134328399</v>
      </c>
      <c r="E327" s="8">
        <v>63.1005638728804</v>
      </c>
      <c r="F327" s="8">
        <v>13.619402985074601</v>
      </c>
      <c r="G327" s="3">
        <v>0.74626865671641796</v>
      </c>
      <c r="H327" s="4">
        <v>3.5447761194029801</v>
      </c>
      <c r="I327" s="4">
        <v>5.5970149253731298</v>
      </c>
      <c r="J327" s="4">
        <v>1.4925373134328399</v>
      </c>
      <c r="K327" s="4">
        <v>2.0522388059701502</v>
      </c>
      <c r="L327" s="4">
        <v>1.6791044776119399</v>
      </c>
      <c r="M327" s="4">
        <v>1.1194029850746301</v>
      </c>
      <c r="N327" s="4">
        <v>1.6791044776119399</v>
      </c>
      <c r="O327" s="4">
        <v>2.6119402985074598</v>
      </c>
      <c r="P327" s="4">
        <v>2.42537313432836</v>
      </c>
      <c r="Q327" s="4">
        <v>0.55970149253731305</v>
      </c>
      <c r="R327" s="4">
        <v>2.6119402985074598</v>
      </c>
      <c r="S327" s="4">
        <v>1.8656716417910399</v>
      </c>
      <c r="T327" s="4">
        <v>1.3059701492537299</v>
      </c>
      <c r="U327" s="4">
        <v>3.5447761194029801</v>
      </c>
      <c r="V327" s="4">
        <v>1.6791044776119399</v>
      </c>
      <c r="W327" s="4">
        <v>1.8656716417910399</v>
      </c>
      <c r="X327" s="4">
        <v>0.37313432835820898</v>
      </c>
      <c r="Y327" s="4">
        <v>3.1716417910447801</v>
      </c>
      <c r="Z327" s="4">
        <v>2.42537313432836</v>
      </c>
      <c r="AA327" s="4">
        <v>1.6791044776119399</v>
      </c>
      <c r="AB327" s="4">
        <v>0.18656716417910399</v>
      </c>
      <c r="AC327" s="4">
        <v>9.1417910447761201</v>
      </c>
      <c r="AD327" s="4">
        <v>0.74626865671641796</v>
      </c>
      <c r="AE327" s="4">
        <v>0.55970149253731305</v>
      </c>
      <c r="AF327" s="4">
        <v>2.98507462686567</v>
      </c>
      <c r="AG327" s="4">
        <v>12.5</v>
      </c>
      <c r="AH327" s="4">
        <v>10.261194029850699</v>
      </c>
      <c r="AI327" s="4">
        <v>9.5149253731343304</v>
      </c>
      <c r="AJ327" s="4">
        <v>15.4850746268657</v>
      </c>
      <c r="AK327" s="4">
        <v>20.8955223880597</v>
      </c>
      <c r="AL327" s="4">
        <v>12.686567164179101</v>
      </c>
      <c r="AM327" s="4">
        <v>23.507462686567202</v>
      </c>
      <c r="AN327" s="4">
        <v>26.305970149253699</v>
      </c>
      <c r="AO327" s="4">
        <v>23.134328358209</v>
      </c>
      <c r="AP327" s="4">
        <v>20.522388059701498</v>
      </c>
      <c r="AQ327" s="4">
        <v>7.8358208955223896</v>
      </c>
      <c r="AR327" s="4">
        <v>18.4701492537313</v>
      </c>
      <c r="AS327" s="4">
        <v>12.5</v>
      </c>
      <c r="AT327" s="4">
        <v>28.917910447761201</v>
      </c>
      <c r="AU327" s="4">
        <v>10.0746268656716</v>
      </c>
      <c r="AV327" s="4">
        <v>20.1492537313433</v>
      </c>
      <c r="AW327" s="4">
        <v>13.246268656716399</v>
      </c>
      <c r="AX327" s="4">
        <v>6.9029850746268702</v>
      </c>
      <c r="AY327" s="4">
        <v>20.1492537313433</v>
      </c>
      <c r="AZ327" s="4">
        <v>18.4701492537313</v>
      </c>
      <c r="BA327" s="4">
        <v>20.8955223880597</v>
      </c>
      <c r="BB327" s="38">
        <v>536</v>
      </c>
    </row>
    <row r="328" spans="1:54" x14ac:dyDescent="0.3">
      <c r="A328" s="31" t="s">
        <v>21</v>
      </c>
      <c r="B328" s="5" t="s">
        <v>8</v>
      </c>
      <c r="C328" s="5" t="s">
        <v>6</v>
      </c>
      <c r="D328" s="9">
        <v>103.84238805970099</v>
      </c>
      <c r="E328" s="8">
        <v>60.178364079311201</v>
      </c>
      <c r="F328" s="8">
        <v>9.8507462686567209</v>
      </c>
      <c r="G328" s="3">
        <v>1.1940298507462701</v>
      </c>
      <c r="H328" s="4">
        <v>2.3880597014925402</v>
      </c>
      <c r="I328" s="4">
        <v>3.2835820895522398</v>
      </c>
      <c r="J328" s="4">
        <v>1.7910447761193999</v>
      </c>
      <c r="K328" s="4">
        <v>2.08955223880597</v>
      </c>
      <c r="L328" s="4">
        <v>1.4925373134328399</v>
      </c>
      <c r="M328" s="4">
        <v>0.89552238805970197</v>
      </c>
      <c r="N328" s="4">
        <v>1.4925373134328399</v>
      </c>
      <c r="O328" s="4">
        <v>2.08955223880597</v>
      </c>
      <c r="P328" s="4">
        <v>2.6865671641790998</v>
      </c>
      <c r="Q328" s="4">
        <v>1.1940298507462701</v>
      </c>
      <c r="R328" s="4">
        <v>2.3880597014925402</v>
      </c>
      <c r="S328" s="4">
        <v>1.1940298507462701</v>
      </c>
      <c r="T328" s="4">
        <v>1.4925373134328399</v>
      </c>
      <c r="U328" s="4">
        <v>2.08955223880597</v>
      </c>
      <c r="V328" s="4">
        <v>1.1940298507462701</v>
      </c>
      <c r="W328" s="4">
        <v>1.4925373134328399</v>
      </c>
      <c r="X328" s="4">
        <v>0.59701492537313405</v>
      </c>
      <c r="Y328" s="4">
        <v>2.3880597014925402</v>
      </c>
      <c r="Z328" s="4">
        <v>1.1940298507462701</v>
      </c>
      <c r="AA328" s="4">
        <v>2.3880597014925402</v>
      </c>
      <c r="AB328" s="4">
        <v>0.89552238805970197</v>
      </c>
      <c r="AC328" s="4">
        <v>4.1791044776119399</v>
      </c>
      <c r="AD328" s="4">
        <v>1.7910447761193999</v>
      </c>
      <c r="AE328" s="4">
        <v>0.89552238805970197</v>
      </c>
      <c r="AF328" s="4">
        <v>2.3880597014925402</v>
      </c>
      <c r="AG328" s="4">
        <v>9.8507462686567209</v>
      </c>
      <c r="AH328" s="4">
        <v>10.1492537313433</v>
      </c>
      <c r="AI328" s="4">
        <v>6.8656716417910504</v>
      </c>
      <c r="AJ328" s="4">
        <v>9.5522388059701502</v>
      </c>
      <c r="AK328" s="4">
        <v>16.119402985074601</v>
      </c>
      <c r="AL328" s="4">
        <v>12.5373134328358</v>
      </c>
      <c r="AM328" s="4">
        <v>16.119402985074601</v>
      </c>
      <c r="AN328" s="4">
        <v>23.283582089552201</v>
      </c>
      <c r="AO328" s="4">
        <v>20</v>
      </c>
      <c r="AP328" s="4">
        <v>16.119402985074601</v>
      </c>
      <c r="AQ328" s="4">
        <v>7.4626865671641802</v>
      </c>
      <c r="AR328" s="4">
        <v>11.044776119403</v>
      </c>
      <c r="AS328" s="4">
        <v>9.5522388059701502</v>
      </c>
      <c r="AT328" s="4">
        <v>23.582089552238799</v>
      </c>
      <c r="AU328" s="4">
        <v>7.1641791044776104</v>
      </c>
      <c r="AV328" s="4">
        <v>18.208955223880601</v>
      </c>
      <c r="AW328" s="4">
        <v>9.8507462686567209</v>
      </c>
      <c r="AX328" s="4">
        <v>6.5671641791044797</v>
      </c>
      <c r="AY328" s="4">
        <v>12.835820895522399</v>
      </c>
      <c r="AZ328" s="4">
        <v>13.731343283582101</v>
      </c>
      <c r="BA328" s="4">
        <v>14.0298507462687</v>
      </c>
      <c r="BB328" s="38">
        <v>335</v>
      </c>
    </row>
    <row r="329" spans="1:54" x14ac:dyDescent="0.3">
      <c r="A329" s="31" t="s">
        <v>21</v>
      </c>
      <c r="B329" s="5" t="s">
        <v>8</v>
      </c>
      <c r="C329" s="5" t="s">
        <v>7</v>
      </c>
      <c r="D329" s="9">
        <v>102.466216216216</v>
      </c>
      <c r="E329" s="8">
        <v>66.099153989212297</v>
      </c>
      <c r="F329" s="8">
        <v>12.1621621621622</v>
      </c>
      <c r="G329" s="3">
        <v>1.35135135135135</v>
      </c>
      <c r="H329" s="4">
        <v>5.4054054054054097</v>
      </c>
      <c r="I329" s="4">
        <v>2.7027027027027</v>
      </c>
      <c r="J329" s="4">
        <v>5.4054054054054097</v>
      </c>
      <c r="K329" s="4">
        <v>4.0540540540540499</v>
      </c>
      <c r="L329" s="4">
        <v>1.35135135135135</v>
      </c>
      <c r="M329" s="4">
        <v>5.4054054054054097</v>
      </c>
      <c r="N329" s="4">
        <v>4.0540540540540499</v>
      </c>
      <c r="O329" s="4">
        <v>4.0540540540540499</v>
      </c>
      <c r="P329" s="4">
        <v>1.35135135135135</v>
      </c>
      <c r="Q329" s="4">
        <v>0</v>
      </c>
      <c r="R329" s="4">
        <v>1.35135135135135</v>
      </c>
      <c r="S329" s="4">
        <v>1.35135135135135</v>
      </c>
      <c r="T329" s="4">
        <v>0</v>
      </c>
      <c r="U329" s="4">
        <v>2.7027027027027</v>
      </c>
      <c r="V329" s="4">
        <v>1.35135135135135</v>
      </c>
      <c r="W329" s="4">
        <v>0</v>
      </c>
      <c r="X329" s="4">
        <v>4.0540540540540499</v>
      </c>
      <c r="Y329" s="4">
        <v>5.4054054054054097</v>
      </c>
      <c r="Z329" s="4">
        <v>0</v>
      </c>
      <c r="AA329" s="4">
        <v>2.7027027027027</v>
      </c>
      <c r="AB329" s="4">
        <v>1.35135135135135</v>
      </c>
      <c r="AC329" s="4">
        <v>6.7567567567567597</v>
      </c>
      <c r="AD329" s="4">
        <v>1.35135135135135</v>
      </c>
      <c r="AE329" s="4">
        <v>0</v>
      </c>
      <c r="AF329" s="4">
        <v>4.0540540540540499</v>
      </c>
      <c r="AG329" s="4">
        <v>10.8108108108108</v>
      </c>
      <c r="AH329" s="4">
        <v>10.8108108108108</v>
      </c>
      <c r="AI329" s="4">
        <v>8.1081081081081106</v>
      </c>
      <c r="AJ329" s="4">
        <v>9.4594594594594597</v>
      </c>
      <c r="AK329" s="4">
        <v>12.1621621621622</v>
      </c>
      <c r="AL329" s="4">
        <v>8.1081081081081106</v>
      </c>
      <c r="AM329" s="4">
        <v>16.2162162162162</v>
      </c>
      <c r="AN329" s="4">
        <v>17.5675675675676</v>
      </c>
      <c r="AO329" s="4">
        <v>17.5675675675676</v>
      </c>
      <c r="AP329" s="4">
        <v>18.918918918918902</v>
      </c>
      <c r="AQ329" s="4">
        <v>6.7567567567567597</v>
      </c>
      <c r="AR329" s="4">
        <v>12.1621621621622</v>
      </c>
      <c r="AS329" s="4">
        <v>10.8108108108108</v>
      </c>
      <c r="AT329" s="4">
        <v>27.027027027027</v>
      </c>
      <c r="AU329" s="4">
        <v>5.4054054054054097</v>
      </c>
      <c r="AV329" s="4">
        <v>16.2162162162162</v>
      </c>
      <c r="AW329" s="4">
        <v>13.5135135135135</v>
      </c>
      <c r="AX329" s="4">
        <v>10.8108108108108</v>
      </c>
      <c r="AY329" s="4">
        <v>14.8648648648649</v>
      </c>
      <c r="AZ329" s="4">
        <v>14.8648648648649</v>
      </c>
      <c r="BA329" s="4">
        <v>16.2162162162162</v>
      </c>
      <c r="BB329" s="38">
        <v>74</v>
      </c>
    </row>
    <row r="330" spans="1:54" x14ac:dyDescent="0.3">
      <c r="A330" s="31" t="s">
        <v>21</v>
      </c>
      <c r="B330" s="5" t="s">
        <v>9</v>
      </c>
      <c r="C330" s="5" t="s">
        <v>168</v>
      </c>
      <c r="D330" s="9">
        <v>72.496514800426795</v>
      </c>
      <c r="E330" s="8">
        <v>71.784526352325997</v>
      </c>
      <c r="F330" s="8">
        <v>23.4460184487357</v>
      </c>
      <c r="G330" s="3">
        <v>2.4447385493535898</v>
      </c>
      <c r="H330" s="4">
        <v>5.9387458624707801</v>
      </c>
      <c r="I330" s="4">
        <v>6.5748170332992304</v>
      </c>
      <c r="J330" s="4">
        <v>1.5091025175269801</v>
      </c>
      <c r="K330" s="4">
        <v>3.0441242440227501</v>
      </c>
      <c r="L330" s="4">
        <v>4.5159098444793297</v>
      </c>
      <c r="M330" s="4">
        <v>4.0420965937450299</v>
      </c>
      <c r="N330" s="4">
        <v>5.3147982735529302</v>
      </c>
      <c r="O330" s="4">
        <v>6.8400109944847296</v>
      </c>
      <c r="P330" s="4">
        <v>6.1724185895710599</v>
      </c>
      <c r="Q330" s="4">
        <v>4.1889660179750301</v>
      </c>
      <c r="R330" s="4">
        <v>5.19462597640584</v>
      </c>
      <c r="S330" s="4">
        <v>6.88175834923479</v>
      </c>
      <c r="T330" s="4">
        <v>4.2147497096842299</v>
      </c>
      <c r="U330" s="4">
        <v>6.4609767367562299</v>
      </c>
      <c r="V330" s="4">
        <v>6.2234491230211804</v>
      </c>
      <c r="W330" s="4">
        <v>7.6824901416318401</v>
      </c>
      <c r="X330" s="4">
        <v>1.85136807928702</v>
      </c>
      <c r="Y330" s="4">
        <v>7.17654038240675</v>
      </c>
      <c r="Z330" s="4">
        <v>7.2623001531433404</v>
      </c>
      <c r="AA330" s="4">
        <v>6.8330669256247196</v>
      </c>
      <c r="AB330" s="4">
        <v>1.6509550861687401</v>
      </c>
      <c r="AC330" s="4">
        <v>12.5846681239296</v>
      </c>
      <c r="AD330" s="4">
        <v>4.3784050662131904</v>
      </c>
      <c r="AE330" s="4">
        <v>2.7614844274617099</v>
      </c>
      <c r="AF330" s="4">
        <v>6.5169640827581699</v>
      </c>
      <c r="AG330" s="4">
        <v>9.6317783233520604</v>
      </c>
      <c r="AH330" s="4">
        <v>21.700294765664101</v>
      </c>
      <c r="AI330" s="4">
        <v>13.92954061224</v>
      </c>
      <c r="AJ330" s="4">
        <v>19.510144434545602</v>
      </c>
      <c r="AK330" s="4">
        <v>30.125204585801001</v>
      </c>
      <c r="AL330" s="4">
        <v>17.667709747562402</v>
      </c>
      <c r="AM330" s="4">
        <v>18.080553920970999</v>
      </c>
      <c r="AN330" s="4">
        <v>30.777493595327702</v>
      </c>
      <c r="AO330" s="4">
        <v>23.8632693679981</v>
      </c>
      <c r="AP330" s="4">
        <v>26.742533888749499</v>
      </c>
      <c r="AQ330" s="4">
        <v>11.504047660550301</v>
      </c>
      <c r="AR330" s="4">
        <v>27.080393879852</v>
      </c>
      <c r="AS330" s="4">
        <v>14.0979537225308</v>
      </c>
      <c r="AT330" s="4">
        <v>18.812275078172199</v>
      </c>
      <c r="AU330" s="4">
        <v>15.9923441347579</v>
      </c>
      <c r="AV330" s="4">
        <v>21.275544689479801</v>
      </c>
      <c r="AW330" s="4">
        <v>23.781277623692901</v>
      </c>
      <c r="AX330" s="4">
        <v>13.262329767108501</v>
      </c>
      <c r="AY330" s="4">
        <v>15.2964723590507</v>
      </c>
      <c r="AZ330" s="4">
        <v>22.203234807863399</v>
      </c>
      <c r="BA330" s="4">
        <v>32.163865326773198</v>
      </c>
      <c r="BB330" s="38">
        <v>2696</v>
      </c>
    </row>
    <row r="331" spans="1:54" x14ac:dyDescent="0.3">
      <c r="A331" s="31" t="s">
        <v>21</v>
      </c>
      <c r="B331" s="5" t="s">
        <v>9</v>
      </c>
      <c r="C331" s="5" t="s">
        <v>1</v>
      </c>
      <c r="D331" s="9">
        <v>37.728717948718</v>
      </c>
      <c r="E331" s="8">
        <v>68.945599429670196</v>
      </c>
      <c r="F331" s="8">
        <v>38.581314878892698</v>
      </c>
      <c r="G331" s="3">
        <v>4.67128027681661</v>
      </c>
      <c r="H331" s="4">
        <v>7.0934256055363303</v>
      </c>
      <c r="I331" s="4">
        <v>11.591695501730101</v>
      </c>
      <c r="J331" s="4">
        <v>3.2871972318339102</v>
      </c>
      <c r="K331" s="4">
        <v>6.9204152249134996</v>
      </c>
      <c r="L331" s="4">
        <v>8.1314878892733606</v>
      </c>
      <c r="M331" s="4">
        <v>6.2283737024221502</v>
      </c>
      <c r="N331" s="4">
        <v>10.899653979238799</v>
      </c>
      <c r="O331" s="4">
        <v>11.0726643598616</v>
      </c>
      <c r="P331" s="4">
        <v>10.0346020761246</v>
      </c>
      <c r="Q331" s="4">
        <v>9.8615916955017298</v>
      </c>
      <c r="R331" s="4">
        <v>10.380622837370201</v>
      </c>
      <c r="S331" s="4">
        <v>13.4948096885813</v>
      </c>
      <c r="T331" s="4">
        <v>7.7854671280276797</v>
      </c>
      <c r="U331" s="4">
        <v>10.380622837370201</v>
      </c>
      <c r="V331" s="4">
        <v>11.591695501730101</v>
      </c>
      <c r="W331" s="4">
        <v>16.955017301038101</v>
      </c>
      <c r="X331" s="4">
        <v>4.3252595155709299</v>
      </c>
      <c r="Y331" s="4">
        <v>11.2456747404844</v>
      </c>
      <c r="Z331" s="4">
        <v>16.435986159169499</v>
      </c>
      <c r="AA331" s="4">
        <v>12.802768166090001</v>
      </c>
      <c r="AB331" s="4">
        <v>4.3252595155709299</v>
      </c>
      <c r="AC331" s="4">
        <v>20.761245674740501</v>
      </c>
      <c r="AD331" s="4">
        <v>11.4186851211073</v>
      </c>
      <c r="AE331" s="4">
        <v>6.0553633217993097</v>
      </c>
      <c r="AF331" s="4">
        <v>11.2456747404844</v>
      </c>
      <c r="AG331" s="4">
        <v>19.896193771626301</v>
      </c>
      <c r="AH331" s="4">
        <v>32.5259515570934</v>
      </c>
      <c r="AI331" s="4">
        <v>17.301038062283698</v>
      </c>
      <c r="AJ331" s="4">
        <v>23.875432525951599</v>
      </c>
      <c r="AK331" s="4">
        <v>42.733564013840798</v>
      </c>
      <c r="AL331" s="4">
        <v>25.605536332179899</v>
      </c>
      <c r="AM331" s="4">
        <v>25.086505190311399</v>
      </c>
      <c r="AN331" s="4">
        <v>39.273356401384099</v>
      </c>
      <c r="AO331" s="4">
        <v>36.159169550172997</v>
      </c>
      <c r="AP331" s="4">
        <v>43.079584775086502</v>
      </c>
      <c r="AQ331" s="4">
        <v>19.723183391003499</v>
      </c>
      <c r="AR331" s="4">
        <v>38.581314878892698</v>
      </c>
      <c r="AS331" s="4">
        <v>13.840830449826999</v>
      </c>
      <c r="AT331" s="4">
        <v>14.3598615916955</v>
      </c>
      <c r="AU331" s="4">
        <v>26.989619377162601</v>
      </c>
      <c r="AV331" s="4">
        <v>27.335640138408301</v>
      </c>
      <c r="AW331" s="4">
        <v>41.522491349481001</v>
      </c>
      <c r="AX331" s="4">
        <v>24.048442906574401</v>
      </c>
      <c r="AY331" s="4">
        <v>18.166089965397902</v>
      </c>
      <c r="AZ331" s="4">
        <v>32.179930795847802</v>
      </c>
      <c r="BA331" s="4">
        <v>45.155709342560598</v>
      </c>
      <c r="BB331" s="38">
        <v>585</v>
      </c>
    </row>
    <row r="332" spans="1:54" x14ac:dyDescent="0.3">
      <c r="A332" s="31" t="s">
        <v>21</v>
      </c>
      <c r="B332" s="5" t="s">
        <v>9</v>
      </c>
      <c r="C332" s="5" t="s">
        <v>2</v>
      </c>
      <c r="D332" s="9">
        <v>61.1566371681416</v>
      </c>
      <c r="E332" s="8">
        <v>76.0750335756087</v>
      </c>
      <c r="F332" s="8">
        <v>30.3571428571429</v>
      </c>
      <c r="G332" s="3">
        <v>3.5714285714285698</v>
      </c>
      <c r="H332" s="4">
        <v>10.2678571428571</v>
      </c>
      <c r="I332" s="4">
        <v>8.03571428571429</v>
      </c>
      <c r="J332" s="4">
        <v>1.78571428571429</v>
      </c>
      <c r="K332" s="4">
        <v>3.5714285714285698</v>
      </c>
      <c r="L332" s="4">
        <v>4.91071428571429</v>
      </c>
      <c r="M332" s="4">
        <v>7.1428571428571397</v>
      </c>
      <c r="N332" s="4">
        <v>7.58928571428571</v>
      </c>
      <c r="O332" s="4">
        <v>10.2678571428571</v>
      </c>
      <c r="P332" s="4">
        <v>9.375</v>
      </c>
      <c r="Q332" s="4">
        <v>5.8035714285714297</v>
      </c>
      <c r="R332" s="4">
        <v>6.25</v>
      </c>
      <c r="S332" s="4">
        <v>10.2678571428571</v>
      </c>
      <c r="T332" s="4">
        <v>7.1428571428571397</v>
      </c>
      <c r="U332" s="4">
        <v>11.160714285714301</v>
      </c>
      <c r="V332" s="4">
        <v>9.375</v>
      </c>
      <c r="W332" s="4">
        <v>8.9285714285714306</v>
      </c>
      <c r="X332" s="4">
        <v>1.78571428571429</v>
      </c>
      <c r="Y332" s="4">
        <v>8.9285714285714306</v>
      </c>
      <c r="Z332" s="4">
        <v>9.375</v>
      </c>
      <c r="AA332" s="4">
        <v>11.160714285714301</v>
      </c>
      <c r="AB332" s="4">
        <v>2.2321428571428599</v>
      </c>
      <c r="AC332" s="4">
        <v>18.303571428571399</v>
      </c>
      <c r="AD332" s="4">
        <v>4.46428571428571</v>
      </c>
      <c r="AE332" s="4">
        <v>4.0178571428571397</v>
      </c>
      <c r="AF332" s="4">
        <v>7.58928571428571</v>
      </c>
      <c r="AG332" s="4">
        <v>12.0535714285714</v>
      </c>
      <c r="AH332" s="4">
        <v>28.571428571428601</v>
      </c>
      <c r="AI332" s="4">
        <v>15.1785714285714</v>
      </c>
      <c r="AJ332" s="4">
        <v>21.428571428571399</v>
      </c>
      <c r="AK332" s="4">
        <v>36.160714285714299</v>
      </c>
      <c r="AL332" s="4">
        <v>24.1071428571429</v>
      </c>
      <c r="AM332" s="4">
        <v>20.535714285714299</v>
      </c>
      <c r="AN332" s="4">
        <v>36.160714285714299</v>
      </c>
      <c r="AO332" s="4">
        <v>28.125</v>
      </c>
      <c r="AP332" s="4">
        <v>32.142857142857103</v>
      </c>
      <c r="AQ332" s="4">
        <v>11.160714285714301</v>
      </c>
      <c r="AR332" s="4">
        <v>33.482142857142897</v>
      </c>
      <c r="AS332" s="4">
        <v>17.410714285714299</v>
      </c>
      <c r="AT332" s="4">
        <v>21.875</v>
      </c>
      <c r="AU332" s="4">
        <v>19.6428571428571</v>
      </c>
      <c r="AV332" s="4">
        <v>20.535714285714299</v>
      </c>
      <c r="AW332" s="4">
        <v>29.0178571428571</v>
      </c>
      <c r="AX332" s="4">
        <v>14.7321428571429</v>
      </c>
      <c r="AY332" s="4">
        <v>13.839285714285699</v>
      </c>
      <c r="AZ332" s="4">
        <v>28.125</v>
      </c>
      <c r="BA332" s="4">
        <v>40.178571428571402</v>
      </c>
      <c r="BB332" s="38">
        <v>226</v>
      </c>
    </row>
    <row r="333" spans="1:54" x14ac:dyDescent="0.3">
      <c r="A333" s="31" t="s">
        <v>21</v>
      </c>
      <c r="B333" s="5" t="s">
        <v>9</v>
      </c>
      <c r="C333" s="5" t="s">
        <v>3</v>
      </c>
      <c r="D333" s="9">
        <v>77.005300353356901</v>
      </c>
      <c r="E333" s="8">
        <v>68.032734143712304</v>
      </c>
      <c r="F333" s="8">
        <v>21.352313167259801</v>
      </c>
      <c r="G333" s="3">
        <v>1.4234875444839901</v>
      </c>
      <c r="H333" s="4">
        <v>4.6263345195729499</v>
      </c>
      <c r="I333" s="4">
        <v>6.7615658362989297</v>
      </c>
      <c r="J333" s="4">
        <v>0.71174377224199303</v>
      </c>
      <c r="K333" s="4">
        <v>1.77935943060498</v>
      </c>
      <c r="L333" s="4">
        <v>5.3380782918149503</v>
      </c>
      <c r="M333" s="4">
        <v>3.2028469750889701</v>
      </c>
      <c r="N333" s="4">
        <v>2.8469750889679699</v>
      </c>
      <c r="O333" s="4">
        <v>7.1174377224199299</v>
      </c>
      <c r="P333" s="4">
        <v>6.04982206405694</v>
      </c>
      <c r="Q333" s="4">
        <v>1.77935943060498</v>
      </c>
      <c r="R333" s="4">
        <v>4.2704626334519604</v>
      </c>
      <c r="S333" s="4">
        <v>5.3380782918149503</v>
      </c>
      <c r="T333" s="4">
        <v>1.77935943060498</v>
      </c>
      <c r="U333" s="4">
        <v>3.2028469750889701</v>
      </c>
      <c r="V333" s="4">
        <v>4.6263345195729499</v>
      </c>
      <c r="W333" s="4">
        <v>6.4056939501779402</v>
      </c>
      <c r="X333" s="4">
        <v>0.71174377224199303</v>
      </c>
      <c r="Y333" s="4">
        <v>9.6085409252668992</v>
      </c>
      <c r="Z333" s="4">
        <v>4.9822064056939501</v>
      </c>
      <c r="AA333" s="4">
        <v>3.9145907473309598</v>
      </c>
      <c r="AB333" s="4">
        <v>0</v>
      </c>
      <c r="AC333" s="4">
        <v>10.676156583629901</v>
      </c>
      <c r="AD333" s="4">
        <v>2.8469750889679699</v>
      </c>
      <c r="AE333" s="4">
        <v>1.0676156583629901</v>
      </c>
      <c r="AF333" s="4">
        <v>8.1850533807829198</v>
      </c>
      <c r="AG333" s="4">
        <v>6.04982206405694</v>
      </c>
      <c r="AH333" s="4">
        <v>16.725978647686802</v>
      </c>
      <c r="AI333" s="4">
        <v>14.5907473309609</v>
      </c>
      <c r="AJ333" s="4">
        <v>21.708185053380799</v>
      </c>
      <c r="AK333" s="4">
        <v>28.113879003558701</v>
      </c>
      <c r="AL333" s="4">
        <v>14.234875444839901</v>
      </c>
      <c r="AM333" s="4">
        <v>16.725978647686802</v>
      </c>
      <c r="AN333" s="4">
        <v>30.2491103202847</v>
      </c>
      <c r="AO333" s="4">
        <v>21.352313167259801</v>
      </c>
      <c r="AP333" s="4">
        <v>23.487544483985801</v>
      </c>
      <c r="AQ333" s="4">
        <v>9.6085409252668992</v>
      </c>
      <c r="AR333" s="4">
        <v>24.5551601423488</v>
      </c>
      <c r="AS333" s="4">
        <v>16.3701067615658</v>
      </c>
      <c r="AT333" s="4">
        <v>18.149466192170799</v>
      </c>
      <c r="AU333" s="4">
        <v>14.5907473309609</v>
      </c>
      <c r="AV333" s="4">
        <v>16.725978647686802</v>
      </c>
      <c r="AW333" s="4">
        <v>19.217081850533798</v>
      </c>
      <c r="AX333" s="4">
        <v>11.7437722419929</v>
      </c>
      <c r="AY333" s="4">
        <v>14.946619217081899</v>
      </c>
      <c r="AZ333" s="4">
        <v>20.284697508896802</v>
      </c>
      <c r="BA333" s="4">
        <v>30.2491103202847</v>
      </c>
      <c r="BB333" s="38">
        <v>283</v>
      </c>
    </row>
    <row r="334" spans="1:54" x14ac:dyDescent="0.3">
      <c r="A334" s="31" t="s">
        <v>21</v>
      </c>
      <c r="B334" s="5" t="s">
        <v>9</v>
      </c>
      <c r="C334" s="5" t="s">
        <v>4</v>
      </c>
      <c r="D334" s="9">
        <v>92.922350230414807</v>
      </c>
      <c r="E334" s="8">
        <v>64.9788537854228</v>
      </c>
      <c r="F334" s="8">
        <v>13.824884792626699</v>
      </c>
      <c r="G334" s="3">
        <v>0.230414746543779</v>
      </c>
      <c r="H334" s="4">
        <v>2.7649769585253501</v>
      </c>
      <c r="I334" s="4">
        <v>3.9170506912442402</v>
      </c>
      <c r="J334" s="4">
        <v>0.92165898617511499</v>
      </c>
      <c r="K334" s="4">
        <v>0.92165898617511499</v>
      </c>
      <c r="L334" s="4">
        <v>2.0737327188940098</v>
      </c>
      <c r="M334" s="4">
        <v>0.460829493087558</v>
      </c>
      <c r="N334" s="4">
        <v>2.30414746543779</v>
      </c>
      <c r="O334" s="4">
        <v>2.9953917050691201</v>
      </c>
      <c r="P334" s="4">
        <v>2.0737327188940098</v>
      </c>
      <c r="Q334" s="4">
        <v>1.3824884792626699</v>
      </c>
      <c r="R334" s="4">
        <v>2.7649769585253501</v>
      </c>
      <c r="S334" s="4">
        <v>1.61290322580645</v>
      </c>
      <c r="T334" s="4">
        <v>0.92165898617511499</v>
      </c>
      <c r="U334" s="4">
        <v>3.2258064516128999</v>
      </c>
      <c r="V334" s="4">
        <v>2.30414746543779</v>
      </c>
      <c r="W334" s="4">
        <v>3.2258064516128999</v>
      </c>
      <c r="X334" s="4">
        <v>1.1520737327188899</v>
      </c>
      <c r="Y334" s="4">
        <v>2.7649769585253501</v>
      </c>
      <c r="Z334" s="4">
        <v>1.84331797235023</v>
      </c>
      <c r="AA334" s="4">
        <v>2.5345622119815698</v>
      </c>
      <c r="AB334" s="4">
        <v>0.460829493087558</v>
      </c>
      <c r="AC334" s="4">
        <v>6.6820276497695898</v>
      </c>
      <c r="AD334" s="4">
        <v>0.92165898617511499</v>
      </c>
      <c r="AE334" s="4">
        <v>0.92165898617511499</v>
      </c>
      <c r="AF334" s="4">
        <v>2.30414746543779</v>
      </c>
      <c r="AG334" s="4">
        <v>5.99078341013825</v>
      </c>
      <c r="AH334" s="4">
        <v>16.8202764976959</v>
      </c>
      <c r="AI334" s="4">
        <v>12.4423963133641</v>
      </c>
      <c r="AJ334" s="4">
        <v>14.5161290322581</v>
      </c>
      <c r="AK334" s="4">
        <v>23.0414746543779</v>
      </c>
      <c r="AL334" s="4">
        <v>10.138248847926301</v>
      </c>
      <c r="AM334" s="4">
        <v>14.0552995391705</v>
      </c>
      <c r="AN334" s="4">
        <v>24.8847926267281</v>
      </c>
      <c r="AO334" s="4">
        <v>17.281105990783399</v>
      </c>
      <c r="AP334" s="4">
        <v>17.741935483871</v>
      </c>
      <c r="AQ334" s="4">
        <v>8.0645161290322598</v>
      </c>
      <c r="AR334" s="4">
        <v>18.8940092165899</v>
      </c>
      <c r="AS334" s="4">
        <v>9.67741935483871</v>
      </c>
      <c r="AT334" s="4">
        <v>18.8940092165899</v>
      </c>
      <c r="AU334" s="4">
        <v>8.5253456221198096</v>
      </c>
      <c r="AV334" s="4">
        <v>18.6635944700461</v>
      </c>
      <c r="AW334" s="4">
        <v>15.2073732718894</v>
      </c>
      <c r="AX334" s="4">
        <v>8.7557603686635908</v>
      </c>
      <c r="AY334" s="4">
        <v>15.2073732718894</v>
      </c>
      <c r="AZ334" s="4">
        <v>15.437788018433199</v>
      </c>
      <c r="BA334" s="4">
        <v>23.502304147465399</v>
      </c>
      <c r="BB334" s="38">
        <v>434</v>
      </c>
    </row>
    <row r="335" spans="1:54" x14ac:dyDescent="0.3">
      <c r="A335" s="31" t="s">
        <v>21</v>
      </c>
      <c r="B335" s="5" t="s">
        <v>9</v>
      </c>
      <c r="C335" s="5" t="s">
        <v>5</v>
      </c>
      <c r="D335" s="9">
        <v>102.825950413223</v>
      </c>
      <c r="E335" s="8">
        <v>59.964966352859101</v>
      </c>
      <c r="F335" s="8">
        <v>9.2561983471074392</v>
      </c>
      <c r="G335" s="3">
        <v>1.4876033057851199</v>
      </c>
      <c r="H335" s="4">
        <v>3.1404958677686001</v>
      </c>
      <c r="I335" s="4">
        <v>2.1487603305785101</v>
      </c>
      <c r="J335" s="4">
        <v>0.495867768595041</v>
      </c>
      <c r="K335" s="4">
        <v>0.826446280991736</v>
      </c>
      <c r="L335" s="4">
        <v>0.99173553719008301</v>
      </c>
      <c r="M335" s="4">
        <v>1.32231404958678</v>
      </c>
      <c r="N335" s="4">
        <v>1.32231404958678</v>
      </c>
      <c r="O335" s="4">
        <v>1.1570247933884299</v>
      </c>
      <c r="P335" s="4">
        <v>1.32231404958678</v>
      </c>
      <c r="Q335" s="4">
        <v>0.99173553719008301</v>
      </c>
      <c r="R335" s="4">
        <v>1.1570247933884299</v>
      </c>
      <c r="S335" s="4">
        <v>1.32231404958678</v>
      </c>
      <c r="T335" s="4">
        <v>0.99173553719008301</v>
      </c>
      <c r="U335" s="4">
        <v>2.1487603305785101</v>
      </c>
      <c r="V335" s="4">
        <v>1.8181818181818199</v>
      </c>
      <c r="W335" s="4">
        <v>1.32231404958678</v>
      </c>
      <c r="X335" s="4">
        <v>0.99173553719008301</v>
      </c>
      <c r="Y335" s="4">
        <v>1.4876033057851199</v>
      </c>
      <c r="Z335" s="4">
        <v>1.32231404958678</v>
      </c>
      <c r="AA335" s="4">
        <v>1.65289256198347</v>
      </c>
      <c r="AB335" s="4">
        <v>0.826446280991736</v>
      </c>
      <c r="AC335" s="4">
        <v>3.6363636363636398</v>
      </c>
      <c r="AD335" s="4">
        <v>0.661157024793388</v>
      </c>
      <c r="AE335" s="4">
        <v>0.826446280991736</v>
      </c>
      <c r="AF335" s="4">
        <v>1.98347107438017</v>
      </c>
      <c r="AG335" s="4">
        <v>1.8181818181818199</v>
      </c>
      <c r="AH335" s="4">
        <v>10.4132231404959</v>
      </c>
      <c r="AI335" s="4">
        <v>10.7438016528926</v>
      </c>
      <c r="AJ335" s="4">
        <v>14.876033057851201</v>
      </c>
      <c r="AK335" s="4">
        <v>18.347107438016501</v>
      </c>
      <c r="AL335" s="4">
        <v>9.2561983471074392</v>
      </c>
      <c r="AM335" s="4">
        <v>12.5619834710744</v>
      </c>
      <c r="AN335" s="4">
        <v>19.504132231404999</v>
      </c>
      <c r="AO335" s="4">
        <v>14.7107438016529</v>
      </c>
      <c r="AP335" s="4">
        <v>14.7107438016529</v>
      </c>
      <c r="AQ335" s="4">
        <v>7.7685950413223104</v>
      </c>
      <c r="AR335" s="4">
        <v>17.355371900826398</v>
      </c>
      <c r="AS335" s="4">
        <v>10.909090909090899</v>
      </c>
      <c r="AT335" s="4">
        <v>20.165289256198299</v>
      </c>
      <c r="AU335" s="4">
        <v>8.0991735537190106</v>
      </c>
      <c r="AV335" s="4">
        <v>22.975206611570201</v>
      </c>
      <c r="AW335" s="4">
        <v>9.9173553719008307</v>
      </c>
      <c r="AX335" s="4">
        <v>5.6198347107437998</v>
      </c>
      <c r="AY335" s="4">
        <v>11.5702479338843</v>
      </c>
      <c r="AZ335" s="4">
        <v>11.735537190082599</v>
      </c>
      <c r="BA335" s="4">
        <v>18.347107438016501</v>
      </c>
      <c r="BB335" s="38">
        <v>605</v>
      </c>
    </row>
    <row r="336" spans="1:54" x14ac:dyDescent="0.3">
      <c r="A336" s="31" t="s">
        <v>21</v>
      </c>
      <c r="B336" s="5" t="s">
        <v>9</v>
      </c>
      <c r="C336" s="5" t="s">
        <v>6</v>
      </c>
      <c r="D336" s="9">
        <v>104.658095238095</v>
      </c>
      <c r="E336" s="8">
        <v>55.456963091329698</v>
      </c>
      <c r="F336" s="8">
        <v>7.3809523809523796</v>
      </c>
      <c r="G336" s="3">
        <v>0.952380952380952</v>
      </c>
      <c r="H336" s="4">
        <v>2.1428571428571401</v>
      </c>
      <c r="I336" s="4">
        <v>0.238095238095238</v>
      </c>
      <c r="J336" s="4">
        <v>0.476190476190476</v>
      </c>
      <c r="K336" s="4">
        <v>0.952380952380952</v>
      </c>
      <c r="L336" s="4">
        <v>1.6666666666666701</v>
      </c>
      <c r="M336" s="4">
        <v>0.71428571428571397</v>
      </c>
      <c r="N336" s="4">
        <v>1.19047619047619</v>
      </c>
      <c r="O336" s="4">
        <v>0.238095238095238</v>
      </c>
      <c r="P336" s="4">
        <v>1.19047619047619</v>
      </c>
      <c r="Q336" s="4">
        <v>0.238095238095238</v>
      </c>
      <c r="R336" s="4">
        <v>0.71428571428571397</v>
      </c>
      <c r="S336" s="4">
        <v>0.71428571428571397</v>
      </c>
      <c r="T336" s="4">
        <v>1.6666666666666701</v>
      </c>
      <c r="U336" s="4">
        <v>1.9047619047619</v>
      </c>
      <c r="V336" s="4">
        <v>0.476190476190476</v>
      </c>
      <c r="W336" s="4">
        <v>1.4285714285714299</v>
      </c>
      <c r="X336" s="4">
        <v>0.238095238095238</v>
      </c>
      <c r="Y336" s="4">
        <v>1.6666666666666701</v>
      </c>
      <c r="Z336" s="4">
        <v>0.71428571428571397</v>
      </c>
      <c r="AA336" s="4">
        <v>0.952380952380952</v>
      </c>
      <c r="AB336" s="4">
        <v>0.238095238095238</v>
      </c>
      <c r="AC336" s="4">
        <v>3.3333333333333299</v>
      </c>
      <c r="AD336" s="4">
        <v>1.19047619047619</v>
      </c>
      <c r="AE336" s="4">
        <v>0.238095238095238</v>
      </c>
      <c r="AF336" s="4">
        <v>1.6666666666666701</v>
      </c>
      <c r="AG336" s="4">
        <v>2.8571428571428599</v>
      </c>
      <c r="AH336" s="4">
        <v>9.5238095238095202</v>
      </c>
      <c r="AI336" s="4">
        <v>9.0476190476190492</v>
      </c>
      <c r="AJ336" s="4">
        <v>12.1428571428571</v>
      </c>
      <c r="AK336" s="4">
        <v>15.952380952381001</v>
      </c>
      <c r="AL336" s="4">
        <v>9.5238095238095202</v>
      </c>
      <c r="AM336" s="4">
        <v>10.952380952381001</v>
      </c>
      <c r="AN336" s="4">
        <v>18.8095238095238</v>
      </c>
      <c r="AO336" s="4">
        <v>11.6666666666667</v>
      </c>
      <c r="AP336" s="4">
        <v>10.952380952381001</v>
      </c>
      <c r="AQ336" s="4">
        <v>6.9047619047619104</v>
      </c>
      <c r="AR336" s="4">
        <v>13.3333333333333</v>
      </c>
      <c r="AS336" s="4">
        <v>9.7619047619047592</v>
      </c>
      <c r="AT336" s="4">
        <v>17.1428571428571</v>
      </c>
      <c r="AU336" s="4">
        <v>5.9523809523809499</v>
      </c>
      <c r="AV336" s="4">
        <v>18.3333333333333</v>
      </c>
      <c r="AW336" s="4">
        <v>9.28571428571429</v>
      </c>
      <c r="AX336" s="4">
        <v>5</v>
      </c>
      <c r="AY336" s="4">
        <v>14.285714285714301</v>
      </c>
      <c r="AZ336" s="4">
        <v>10.952380952381001</v>
      </c>
      <c r="BA336" s="4">
        <v>17.619047619047599</v>
      </c>
      <c r="BB336" s="38">
        <v>420</v>
      </c>
    </row>
    <row r="337" spans="1:54" x14ac:dyDescent="0.3">
      <c r="A337" s="31" t="s">
        <v>21</v>
      </c>
      <c r="B337" s="5" t="s">
        <v>9</v>
      </c>
      <c r="C337" s="5" t="s">
        <v>7</v>
      </c>
      <c r="D337" s="9">
        <v>101.479020979021</v>
      </c>
      <c r="E337" s="8">
        <v>56.7340433025648</v>
      </c>
      <c r="F337" s="8">
        <v>7.6923076923076898</v>
      </c>
      <c r="G337" s="3">
        <v>1.3986013986014001</v>
      </c>
      <c r="H337" s="4">
        <v>3.4965034965034998</v>
      </c>
      <c r="I337" s="4">
        <v>1.3986013986014001</v>
      </c>
      <c r="J337" s="4">
        <v>0.69930069930069905</v>
      </c>
      <c r="K337" s="4">
        <v>2.0979020979021001</v>
      </c>
      <c r="L337" s="4">
        <v>1.3986013986014001</v>
      </c>
      <c r="M337" s="4">
        <v>2.0979020979021001</v>
      </c>
      <c r="N337" s="4">
        <v>1.3986013986014001</v>
      </c>
      <c r="O337" s="4">
        <v>0.69930069930069905</v>
      </c>
      <c r="P337" s="4">
        <v>1.3986013986014001</v>
      </c>
      <c r="Q337" s="4">
        <v>0.69930069930069905</v>
      </c>
      <c r="R337" s="4">
        <v>2.0979020979021001</v>
      </c>
      <c r="S337" s="4">
        <v>1.3986013986014001</v>
      </c>
      <c r="T337" s="4">
        <v>2.7972027972028002</v>
      </c>
      <c r="U337" s="4">
        <v>2.0979020979021001</v>
      </c>
      <c r="V337" s="4">
        <v>0.69930069930069905</v>
      </c>
      <c r="W337" s="4">
        <v>0</v>
      </c>
      <c r="X337" s="4">
        <v>2.0979020979021001</v>
      </c>
      <c r="Y337" s="4">
        <v>2.0979020979021001</v>
      </c>
      <c r="Z337" s="4">
        <v>2.0979020979021001</v>
      </c>
      <c r="AA337" s="4">
        <v>0.69930069930069905</v>
      </c>
      <c r="AB337" s="4">
        <v>0.69930069930069905</v>
      </c>
      <c r="AC337" s="4">
        <v>2.0979020979021001</v>
      </c>
      <c r="AD337" s="4">
        <v>1.3986013986014001</v>
      </c>
      <c r="AE337" s="4">
        <v>1.3986013986014001</v>
      </c>
      <c r="AF337" s="4">
        <v>1.3986013986014001</v>
      </c>
      <c r="AG337" s="4">
        <v>2.0979020979021001</v>
      </c>
      <c r="AH337" s="4">
        <v>11.888111888111901</v>
      </c>
      <c r="AI337" s="4">
        <v>6.9930069930069898</v>
      </c>
      <c r="AJ337" s="4">
        <v>15.384615384615399</v>
      </c>
      <c r="AK337" s="4">
        <v>14.685314685314699</v>
      </c>
      <c r="AL337" s="4">
        <v>13.286713286713301</v>
      </c>
      <c r="AM337" s="4">
        <v>12.587412587412601</v>
      </c>
      <c r="AN337" s="4">
        <v>23.776223776223802</v>
      </c>
      <c r="AO337" s="4">
        <v>11.888111888111901</v>
      </c>
      <c r="AP337" s="4">
        <v>11.888111888111901</v>
      </c>
      <c r="AQ337" s="4">
        <v>9.0909090909090899</v>
      </c>
      <c r="AR337" s="4">
        <v>15.384615384615399</v>
      </c>
      <c r="AS337" s="4">
        <v>13.986013986013999</v>
      </c>
      <c r="AT337" s="4">
        <v>24.475524475524502</v>
      </c>
      <c r="AU337" s="4">
        <v>5.5944055944055897</v>
      </c>
      <c r="AV337" s="4">
        <v>25.874125874125902</v>
      </c>
      <c r="AW337" s="4">
        <v>9.79020979020979</v>
      </c>
      <c r="AX337" s="4">
        <v>4.1958041958042003</v>
      </c>
      <c r="AY337" s="4">
        <v>21.678321678321701</v>
      </c>
      <c r="AZ337" s="4">
        <v>11.188811188811201</v>
      </c>
      <c r="BA337" s="4">
        <v>13.286713286713301</v>
      </c>
      <c r="BB337" s="38">
        <v>143</v>
      </c>
    </row>
    <row r="338" spans="1:54" x14ac:dyDescent="0.3">
      <c r="A338" s="31" t="s">
        <v>22</v>
      </c>
      <c r="B338" s="5" t="s">
        <v>168</v>
      </c>
      <c r="C338" s="5" t="s">
        <v>168</v>
      </c>
      <c r="D338" s="9">
        <v>52.286329761457601</v>
      </c>
      <c r="E338" s="8">
        <v>75.153808047524905</v>
      </c>
      <c r="F338" s="8">
        <v>33.751871772823101</v>
      </c>
      <c r="G338" s="3">
        <v>3.4857526111499899</v>
      </c>
      <c r="H338" s="4">
        <v>7.7665790542779796</v>
      </c>
      <c r="I338" s="4">
        <v>13.883419448838699</v>
      </c>
      <c r="J338" s="4">
        <v>3.9126747889012399</v>
      </c>
      <c r="K338" s="4">
        <v>5.2660958193090099</v>
      </c>
      <c r="L338" s="4">
        <v>8.1255876440305101</v>
      </c>
      <c r="M338" s="4">
        <v>5.4142819302911001</v>
      </c>
      <c r="N338" s="4">
        <v>9.9136559401313207</v>
      </c>
      <c r="O338" s="4">
        <v>13.158079259652</v>
      </c>
      <c r="P338" s="4">
        <v>11.631097494909101</v>
      </c>
      <c r="Q338" s="4">
        <v>2.8164321700598398</v>
      </c>
      <c r="R338" s="4">
        <v>11.3564047324053</v>
      </c>
      <c r="S338" s="4">
        <v>10.0970991548553</v>
      </c>
      <c r="T338" s="4">
        <v>7.17195655703651</v>
      </c>
      <c r="U338" s="4">
        <v>11.652453365333701</v>
      </c>
      <c r="V338" s="4">
        <v>8.5716917074893892</v>
      </c>
      <c r="W338" s="4">
        <v>9.4988260417102897</v>
      </c>
      <c r="X338" s="4">
        <v>3.1358855018928402</v>
      </c>
      <c r="Y338" s="4">
        <v>12.217237240065201</v>
      </c>
      <c r="Z338" s="4">
        <v>13.342768392405301</v>
      </c>
      <c r="AA338" s="4">
        <v>12.4671039892628</v>
      </c>
      <c r="AB338" s="4">
        <v>2.0779312213476899</v>
      </c>
      <c r="AC338" s="4">
        <v>19.7452410346006</v>
      </c>
      <c r="AD338" s="4">
        <v>7.0527925280695003</v>
      </c>
      <c r="AE338" s="4">
        <v>4.3731388627338097</v>
      </c>
      <c r="AF338" s="4">
        <v>14.601136938938099</v>
      </c>
      <c r="AG338" s="4">
        <v>12.985477154810701</v>
      </c>
      <c r="AH338" s="4">
        <v>19.362559719977899</v>
      </c>
      <c r="AI338" s="4">
        <v>15.3802171015866</v>
      </c>
      <c r="AJ338" s="4">
        <v>32.152352645794501</v>
      </c>
      <c r="AK338" s="4">
        <v>43.041368008568398</v>
      </c>
      <c r="AL338" s="4">
        <v>27.033711672998901</v>
      </c>
      <c r="AM338" s="4">
        <v>37.957127324903702</v>
      </c>
      <c r="AN338" s="4">
        <v>48.276208901420297</v>
      </c>
      <c r="AO338" s="4">
        <v>34.961907083635602</v>
      </c>
      <c r="AP338" s="4">
        <v>39.173823221886401</v>
      </c>
      <c r="AQ338" s="4">
        <v>13.4055266700052</v>
      </c>
      <c r="AR338" s="4">
        <v>36.959785466027299</v>
      </c>
      <c r="AS338" s="4">
        <v>18.152871747033799</v>
      </c>
      <c r="AT338" s="4">
        <v>26.763904143540099</v>
      </c>
      <c r="AU338" s="4">
        <v>21.188996461724901</v>
      </c>
      <c r="AV338" s="4">
        <v>31.345518554340298</v>
      </c>
      <c r="AW338" s="4">
        <v>30.4310506896039</v>
      </c>
      <c r="AX338" s="4">
        <v>16.944931318157899</v>
      </c>
      <c r="AY338" s="4">
        <v>19.476366800270899</v>
      </c>
      <c r="AZ338" s="4">
        <v>33.400769358450603</v>
      </c>
      <c r="BA338" s="4">
        <v>40.930190151995497</v>
      </c>
      <c r="BB338" s="38">
        <v>21624</v>
      </c>
    </row>
    <row r="339" spans="1:54" x14ac:dyDescent="0.3">
      <c r="A339" s="31" t="s">
        <v>22</v>
      </c>
      <c r="B339" s="5" t="s">
        <v>168</v>
      </c>
      <c r="C339" s="5" t="s">
        <v>1</v>
      </c>
      <c r="D339" s="9">
        <v>15.5120613808656</v>
      </c>
      <c r="E339" s="8">
        <v>65.075445702183202</v>
      </c>
      <c r="F339" s="8">
        <v>53.230062569563898</v>
      </c>
      <c r="G339" s="3">
        <v>4.1734353185775097</v>
      </c>
      <c r="H339" s="4">
        <v>9.3896697855662605</v>
      </c>
      <c r="I339" s="4">
        <v>23.193593056645899</v>
      </c>
      <c r="J339" s="4">
        <v>6.0091141602303599</v>
      </c>
      <c r="K339" s="4">
        <v>5.9841222147134001</v>
      </c>
      <c r="L339" s="4">
        <v>10.145061560532399</v>
      </c>
      <c r="M339" s="4">
        <v>9.1488516186304008</v>
      </c>
      <c r="N339" s="4">
        <v>18.130704947283601</v>
      </c>
      <c r="O339" s="4">
        <v>20.020918324087301</v>
      </c>
      <c r="P339" s="4">
        <v>21.162529294974199</v>
      </c>
      <c r="Q339" s="4">
        <v>4.8584019011096702</v>
      </c>
      <c r="R339" s="4">
        <v>19.028103066709999</v>
      </c>
      <c r="S339" s="4">
        <v>18.558962705596699</v>
      </c>
      <c r="T339" s="4">
        <v>12.4794233529324</v>
      </c>
      <c r="U339" s="4">
        <v>18.724805035981699</v>
      </c>
      <c r="V339" s="4">
        <v>14.115166630449499</v>
      </c>
      <c r="W339" s="4">
        <v>20.227643257272401</v>
      </c>
      <c r="X339" s="4">
        <v>4.3188363475624101</v>
      </c>
      <c r="Y339" s="4">
        <v>16.050813254170201</v>
      </c>
      <c r="Z339" s="4">
        <v>27.317044484189498</v>
      </c>
      <c r="AA339" s="4">
        <v>23.645686800883801</v>
      </c>
      <c r="AB339" s="4">
        <v>3.2680918705095698</v>
      </c>
      <c r="AC339" s="4">
        <v>24.779352443129099</v>
      </c>
      <c r="AD339" s="4">
        <v>15.3238081092457</v>
      </c>
      <c r="AE339" s="4">
        <v>7.4585738059624402</v>
      </c>
      <c r="AF339" s="4">
        <v>19.9629891044118</v>
      </c>
      <c r="AG339" s="4">
        <v>20.049304954128999</v>
      </c>
      <c r="AH339" s="4">
        <v>28.590404551710701</v>
      </c>
      <c r="AI339" s="4">
        <v>19.833478732710098</v>
      </c>
      <c r="AJ339" s="4">
        <v>40.261057554118203</v>
      </c>
      <c r="AK339" s="4">
        <v>61.472414780534201</v>
      </c>
      <c r="AL339" s="4">
        <v>37.258775796061499</v>
      </c>
      <c r="AM339" s="4">
        <v>38.692344784510396</v>
      </c>
      <c r="AN339" s="4">
        <v>60.114977588228399</v>
      </c>
      <c r="AO339" s="4">
        <v>47.225499053450498</v>
      </c>
      <c r="AP339" s="4">
        <v>56.809397799443403</v>
      </c>
      <c r="AQ339" s="4">
        <v>16.8936768384457</v>
      </c>
      <c r="AR339" s="4">
        <v>48.944163496160101</v>
      </c>
      <c r="AS339" s="4">
        <v>15.1159272164684</v>
      </c>
      <c r="AT339" s="4">
        <v>18.721410351456999</v>
      </c>
      <c r="AU339" s="4">
        <v>35.165232170597399</v>
      </c>
      <c r="AV339" s="4">
        <v>35.389003720657897</v>
      </c>
      <c r="AW339" s="4">
        <v>47.128925955907299</v>
      </c>
      <c r="AX339" s="4">
        <v>32.092525220106701</v>
      </c>
      <c r="AY339" s="4">
        <v>19.634699128166499</v>
      </c>
      <c r="AZ339" s="4">
        <v>42.532939482725801</v>
      </c>
      <c r="BA339" s="4">
        <v>60.379631741089</v>
      </c>
      <c r="BB339" s="38">
        <v>810</v>
      </c>
    </row>
    <row r="340" spans="1:54" x14ac:dyDescent="0.3">
      <c r="A340" s="31" t="s">
        <v>22</v>
      </c>
      <c r="B340" s="5" t="s">
        <v>168</v>
      </c>
      <c r="C340" s="5" t="s">
        <v>2</v>
      </c>
      <c r="D340" s="9">
        <v>28.4085461572597</v>
      </c>
      <c r="E340" s="8">
        <v>70.294446053370393</v>
      </c>
      <c r="F340" s="8">
        <v>44.567462512085299</v>
      </c>
      <c r="G340" s="3">
        <v>4.8305202911308402</v>
      </c>
      <c r="H340" s="4">
        <v>11.8534678007923</v>
      </c>
      <c r="I340" s="4">
        <v>19.244515989009599</v>
      </c>
      <c r="J340" s="4">
        <v>5.1465420650656499</v>
      </c>
      <c r="K340" s="4">
        <v>7.8262982613626004</v>
      </c>
      <c r="L340" s="4">
        <v>12.464679786813599</v>
      </c>
      <c r="M340" s="4">
        <v>7.6966541812278804</v>
      </c>
      <c r="N340" s="4">
        <v>13.7449437353568</v>
      </c>
      <c r="O340" s="4">
        <v>19.202852865312799</v>
      </c>
      <c r="P340" s="4">
        <v>16.740721705588498</v>
      </c>
      <c r="Q340" s="4">
        <v>3.8871096783708201</v>
      </c>
      <c r="R340" s="4">
        <v>16.4351157125779</v>
      </c>
      <c r="S340" s="4">
        <v>14.776335304554699</v>
      </c>
      <c r="T340" s="4">
        <v>9.29870097558568</v>
      </c>
      <c r="U340" s="4">
        <v>17.419083086199301</v>
      </c>
      <c r="V340" s="4">
        <v>13.3560114949526</v>
      </c>
      <c r="W340" s="4">
        <v>12.894168788079099</v>
      </c>
      <c r="X340" s="4">
        <v>5.2449388024277903</v>
      </c>
      <c r="Y340" s="4">
        <v>16.403868369805298</v>
      </c>
      <c r="Z340" s="4">
        <v>18.865999529529599</v>
      </c>
      <c r="AA340" s="4">
        <v>19.031545661481299</v>
      </c>
      <c r="AB340" s="4">
        <v>2.6485088535243699</v>
      </c>
      <c r="AC340" s="4">
        <v>25.0335173828691</v>
      </c>
      <c r="AD340" s="4">
        <v>9.2975946127503093</v>
      </c>
      <c r="AE340" s="4">
        <v>6.5356185318951896</v>
      </c>
      <c r="AF340" s="4">
        <v>22.2090466164688</v>
      </c>
      <c r="AG340" s="4">
        <v>16.471017764394901</v>
      </c>
      <c r="AH340" s="4">
        <v>20.895322599482199</v>
      </c>
      <c r="AI340" s="4">
        <v>17.808015326603499</v>
      </c>
      <c r="AJ340" s="4">
        <v>42.488502520885397</v>
      </c>
      <c r="AK340" s="4">
        <v>54.0966462885415</v>
      </c>
      <c r="AL340" s="4">
        <v>37.265501643141299</v>
      </c>
      <c r="AM340" s="4">
        <v>46.045626298188097</v>
      </c>
      <c r="AN340" s="4">
        <v>58.373794570151802</v>
      </c>
      <c r="AO340" s="4">
        <v>45.163604008137902</v>
      </c>
      <c r="AP340" s="4">
        <v>50.381950176837499</v>
      </c>
      <c r="AQ340" s="4">
        <v>15.196514887731499</v>
      </c>
      <c r="AR340" s="4">
        <v>49.0241210527806</v>
      </c>
      <c r="AS340" s="4">
        <v>22.457918995814001</v>
      </c>
      <c r="AT340" s="4">
        <v>30.781962015867101</v>
      </c>
      <c r="AU340" s="4">
        <v>25.914433310083901</v>
      </c>
      <c r="AV340" s="4">
        <v>33.464160195537701</v>
      </c>
      <c r="AW340" s="4">
        <v>37.559585492392401</v>
      </c>
      <c r="AX340" s="4">
        <v>22.161622420892201</v>
      </c>
      <c r="AY340" s="4">
        <v>21.924272185306499</v>
      </c>
      <c r="AZ340" s="4">
        <v>42.178241818830301</v>
      </c>
      <c r="BA340" s="4">
        <v>54.443915405248902</v>
      </c>
      <c r="BB340" s="38">
        <v>883</v>
      </c>
    </row>
    <row r="341" spans="1:54" x14ac:dyDescent="0.3">
      <c r="A341" s="31" t="s">
        <v>22</v>
      </c>
      <c r="B341" s="5" t="s">
        <v>168</v>
      </c>
      <c r="C341" s="5" t="s">
        <v>3</v>
      </c>
      <c r="D341" s="9">
        <v>46.374506288595803</v>
      </c>
      <c r="E341" s="8">
        <v>73.480031131299299</v>
      </c>
      <c r="F341" s="8">
        <v>35.7881170144639</v>
      </c>
      <c r="G341" s="3">
        <v>4.4570722640712201</v>
      </c>
      <c r="H341" s="4">
        <v>8.4457544633196893</v>
      </c>
      <c r="I341" s="4">
        <v>15.8730361669757</v>
      </c>
      <c r="J341" s="4">
        <v>4.1545408214679602</v>
      </c>
      <c r="K341" s="4">
        <v>6.6297413536390897</v>
      </c>
      <c r="L341" s="4">
        <v>9.1883146229710295</v>
      </c>
      <c r="M341" s="4">
        <v>5.7101366836664997</v>
      </c>
      <c r="N341" s="4">
        <v>10.532483856481999</v>
      </c>
      <c r="O341" s="4">
        <v>15.7028992793483</v>
      </c>
      <c r="P341" s="4">
        <v>12.750720952518</v>
      </c>
      <c r="Q341" s="4">
        <v>3.01149918064496</v>
      </c>
      <c r="R341" s="4">
        <v>13.0403240018357</v>
      </c>
      <c r="S341" s="4">
        <v>10.1087749460252</v>
      </c>
      <c r="T341" s="4">
        <v>8.1741513277358706</v>
      </c>
      <c r="U341" s="4">
        <v>12.0038825274587</v>
      </c>
      <c r="V341" s="4">
        <v>9.4908460655742797</v>
      </c>
      <c r="W341" s="4">
        <v>9.0766117370560906</v>
      </c>
      <c r="X341" s="4">
        <v>3.4231665499183799</v>
      </c>
      <c r="Y341" s="4">
        <v>15.476864150232601</v>
      </c>
      <c r="Z341" s="4">
        <v>13.5817877678197</v>
      </c>
      <c r="AA341" s="4">
        <v>12.9019710743093</v>
      </c>
      <c r="AB341" s="4">
        <v>2.4133127191117199</v>
      </c>
      <c r="AC341" s="4">
        <v>21.795486331431899</v>
      </c>
      <c r="AD341" s="4">
        <v>6.8454774467551696</v>
      </c>
      <c r="AE341" s="4">
        <v>4.5490327310684799</v>
      </c>
      <c r="AF341" s="4">
        <v>16.822744689906699</v>
      </c>
      <c r="AG341" s="4">
        <v>13.0669740434472</v>
      </c>
      <c r="AH341" s="4">
        <v>19.067725424615698</v>
      </c>
      <c r="AI341" s="4">
        <v>15.027423249287001</v>
      </c>
      <c r="AJ341" s="4">
        <v>35.292283652989198</v>
      </c>
      <c r="AK341" s="4">
        <v>43.781039163532199</v>
      </c>
      <c r="AL341" s="4">
        <v>27.952528155819799</v>
      </c>
      <c r="AM341" s="4">
        <v>44.220943084498202</v>
      </c>
      <c r="AN341" s="4">
        <v>50.596381558308501</v>
      </c>
      <c r="AO341" s="4">
        <v>38.904473856371098</v>
      </c>
      <c r="AP341" s="4">
        <v>42.566572729670199</v>
      </c>
      <c r="AQ341" s="4">
        <v>14.8099446509872</v>
      </c>
      <c r="AR341" s="4">
        <v>40.443781110998898</v>
      </c>
      <c r="AS341" s="4">
        <v>21.345158578384201</v>
      </c>
      <c r="AT341" s="4">
        <v>29.940420658311599</v>
      </c>
      <c r="AU341" s="4">
        <v>22.648100468876098</v>
      </c>
      <c r="AV341" s="4">
        <v>31.477223351735599</v>
      </c>
      <c r="AW341" s="4">
        <v>30.136445531530502</v>
      </c>
      <c r="AX341" s="4">
        <v>16.316581093411799</v>
      </c>
      <c r="AY341" s="4">
        <v>20.877592967622501</v>
      </c>
      <c r="AZ341" s="4">
        <v>37.657430207367497</v>
      </c>
      <c r="BA341" s="4">
        <v>41.146825233794303</v>
      </c>
      <c r="BB341" s="38">
        <v>3189</v>
      </c>
    </row>
    <row r="342" spans="1:54" x14ac:dyDescent="0.3">
      <c r="A342" s="31" t="s">
        <v>22</v>
      </c>
      <c r="B342" s="5" t="s">
        <v>168</v>
      </c>
      <c r="C342" s="5" t="s">
        <v>4</v>
      </c>
      <c r="D342" s="9">
        <v>61.455590450706602</v>
      </c>
      <c r="E342" s="8">
        <v>73.402696336046503</v>
      </c>
      <c r="F342" s="8">
        <v>28.705895124760801</v>
      </c>
      <c r="G342" s="3">
        <v>3.0037202359694901</v>
      </c>
      <c r="H342" s="4">
        <v>6.4381297474837202</v>
      </c>
      <c r="I342" s="4">
        <v>11.058680858453799</v>
      </c>
      <c r="J342" s="4">
        <v>3.3263530774755501</v>
      </c>
      <c r="K342" s="4">
        <v>4.5300365194374104</v>
      </c>
      <c r="L342" s="4">
        <v>6.8958011427947801</v>
      </c>
      <c r="M342" s="4">
        <v>4.2760229550749402</v>
      </c>
      <c r="N342" s="4">
        <v>7.20675880974738</v>
      </c>
      <c r="O342" s="4">
        <v>10.016319653380201</v>
      </c>
      <c r="P342" s="4">
        <v>8.2790587331042502</v>
      </c>
      <c r="Q342" s="4">
        <v>2.17451530045631</v>
      </c>
      <c r="R342" s="4">
        <v>8.7921959317470098</v>
      </c>
      <c r="S342" s="4">
        <v>7.3936197639543799</v>
      </c>
      <c r="T342" s="4">
        <v>5.8505066037448596</v>
      </c>
      <c r="U342" s="4">
        <v>9.3739873043443005</v>
      </c>
      <c r="V342" s="4">
        <v>5.5154768864615802</v>
      </c>
      <c r="W342" s="4">
        <v>6.3140446670084298</v>
      </c>
      <c r="X342" s="4">
        <v>2.4920380720445401</v>
      </c>
      <c r="Y342" s="4">
        <v>10.5141382745398</v>
      </c>
      <c r="Z342" s="4">
        <v>9.0630063728510795</v>
      </c>
      <c r="AA342" s="4">
        <v>8.0783109715912893</v>
      </c>
      <c r="AB342" s="4">
        <v>1.7898282864422901</v>
      </c>
      <c r="AC342" s="4">
        <v>20.204193315754502</v>
      </c>
      <c r="AD342" s="4">
        <v>4.1139790169630004</v>
      </c>
      <c r="AE342" s="4">
        <v>3.1292719834329001</v>
      </c>
      <c r="AF342" s="4">
        <v>11.1017497860083</v>
      </c>
      <c r="AG342" s="4">
        <v>10.4841995562566</v>
      </c>
      <c r="AH342" s="4">
        <v>17.431194456392099</v>
      </c>
      <c r="AI342" s="4">
        <v>14.6610242405731</v>
      </c>
      <c r="AJ342" s="4">
        <v>28.823461629681699</v>
      </c>
      <c r="AK342" s="4">
        <v>37.335383578523697</v>
      </c>
      <c r="AL342" s="4">
        <v>24.1765570420065</v>
      </c>
      <c r="AM342" s="4">
        <v>38.998123656892602</v>
      </c>
      <c r="AN342" s="4">
        <v>45.142150775516797</v>
      </c>
      <c r="AO342" s="4">
        <v>30.9884435947152</v>
      </c>
      <c r="AP342" s="4">
        <v>33.990720428237204</v>
      </c>
      <c r="AQ342" s="4">
        <v>13.18721716192</v>
      </c>
      <c r="AR342" s="4">
        <v>32.508229670358403</v>
      </c>
      <c r="AS342" s="4">
        <v>18.764014887395501</v>
      </c>
      <c r="AT342" s="4">
        <v>29.914677004370201</v>
      </c>
      <c r="AU342" s="4">
        <v>17.448666505276201</v>
      </c>
      <c r="AV342" s="4">
        <v>32.025019557728498</v>
      </c>
      <c r="AW342" s="4">
        <v>27.023401571133501</v>
      </c>
      <c r="AX342" s="4">
        <v>12.786501501469401</v>
      </c>
      <c r="AY342" s="4">
        <v>19.416579008537301</v>
      </c>
      <c r="AZ342" s="4">
        <v>30.4088638548704</v>
      </c>
      <c r="BA342" s="4">
        <v>33.285635470010199</v>
      </c>
      <c r="BB342" s="38">
        <v>5089</v>
      </c>
    </row>
    <row r="343" spans="1:54" x14ac:dyDescent="0.3">
      <c r="A343" s="31" t="s">
        <v>22</v>
      </c>
      <c r="B343" s="5" t="s">
        <v>168</v>
      </c>
      <c r="C343" s="5" t="s">
        <v>5</v>
      </c>
      <c r="D343" s="9">
        <v>84.239730498338005</v>
      </c>
      <c r="E343" s="8">
        <v>69.069887640777495</v>
      </c>
      <c r="F343" s="8">
        <v>18.662894425317301</v>
      </c>
      <c r="G343" s="3">
        <v>1.8392654202651399</v>
      </c>
      <c r="H343" s="4">
        <v>4.2923647188922498</v>
      </c>
      <c r="I343" s="4">
        <v>6.0022047636389004</v>
      </c>
      <c r="J343" s="4">
        <v>2.0154500756944098</v>
      </c>
      <c r="K343" s="4">
        <v>2.4762950369352201</v>
      </c>
      <c r="L343" s="4">
        <v>4.0946737342093797</v>
      </c>
      <c r="M343" s="4">
        <v>2.29281573787285</v>
      </c>
      <c r="N343" s="4">
        <v>3.9072688112717699</v>
      </c>
      <c r="O343" s="4">
        <v>5.5383683842859401</v>
      </c>
      <c r="P343" s="4">
        <v>4.0800844469431699</v>
      </c>
      <c r="Q343" s="4">
        <v>1.2426346456358299</v>
      </c>
      <c r="R343" s="4">
        <v>4.0750358164819804</v>
      </c>
      <c r="S343" s="4">
        <v>3.8896881058934101</v>
      </c>
      <c r="T343" s="4">
        <v>3.0570247168895199</v>
      </c>
      <c r="U343" s="4">
        <v>5.3969675379676803</v>
      </c>
      <c r="V343" s="4">
        <v>3.4441778368590499</v>
      </c>
      <c r="W343" s="4">
        <v>3.76081933449231</v>
      </c>
      <c r="X343" s="4">
        <v>1.04176344201796</v>
      </c>
      <c r="Y343" s="4">
        <v>6.1460306256007504</v>
      </c>
      <c r="Z343" s="4">
        <v>4.5141856476463298</v>
      </c>
      <c r="AA343" s="4">
        <v>4.0770930288310296</v>
      </c>
      <c r="AB343" s="4">
        <v>0.90298621051731498</v>
      </c>
      <c r="AC343" s="4">
        <v>13.197293474890699</v>
      </c>
      <c r="AD343" s="4">
        <v>2.9844558822041898</v>
      </c>
      <c r="AE343" s="4">
        <v>1.8061612218574801</v>
      </c>
      <c r="AF343" s="4">
        <v>7.1434696017026997</v>
      </c>
      <c r="AG343" s="4">
        <v>8.8301237064923992</v>
      </c>
      <c r="AH343" s="4">
        <v>15.666453273962199</v>
      </c>
      <c r="AI343" s="4">
        <v>11.3325765047944</v>
      </c>
      <c r="AJ343" s="4">
        <v>20.677579499369099</v>
      </c>
      <c r="AK343" s="4">
        <v>29.6743276077834</v>
      </c>
      <c r="AL343" s="4">
        <v>16.142841324934601</v>
      </c>
      <c r="AM343" s="4">
        <v>28.983084661800099</v>
      </c>
      <c r="AN343" s="4">
        <v>35.852905827674498</v>
      </c>
      <c r="AO343" s="4">
        <v>22.005513653781499</v>
      </c>
      <c r="AP343" s="4">
        <v>23.619211523889</v>
      </c>
      <c r="AQ343" s="4">
        <v>9.6072227653695901</v>
      </c>
      <c r="AR343" s="4">
        <v>22.374509867552899</v>
      </c>
      <c r="AS343" s="4">
        <v>14.0149801766315</v>
      </c>
      <c r="AT343" s="4">
        <v>25.379557469949901</v>
      </c>
      <c r="AU343" s="4">
        <v>11.774717754070901</v>
      </c>
      <c r="AV343" s="4">
        <v>27.875461029559101</v>
      </c>
      <c r="AW343" s="4">
        <v>19.196298422892301</v>
      </c>
      <c r="AX343" s="4">
        <v>7.9519932482842099</v>
      </c>
      <c r="AY343" s="4">
        <v>16.4106663303081</v>
      </c>
      <c r="AZ343" s="4">
        <v>22.667975223580399</v>
      </c>
      <c r="BA343" s="4">
        <v>25.538887228238799</v>
      </c>
      <c r="BB343" s="38">
        <v>6962</v>
      </c>
    </row>
    <row r="344" spans="1:54" x14ac:dyDescent="0.3">
      <c r="A344" s="31" t="s">
        <v>22</v>
      </c>
      <c r="B344" s="5" t="s">
        <v>168</v>
      </c>
      <c r="C344" s="5" t="s">
        <v>6</v>
      </c>
      <c r="D344" s="9">
        <v>96.735644211317805</v>
      </c>
      <c r="E344" s="8">
        <v>65.097600394561297</v>
      </c>
      <c r="F344" s="8">
        <v>12.789257903107501</v>
      </c>
      <c r="G344" s="3">
        <v>1.1708349873957999</v>
      </c>
      <c r="H344" s="4">
        <v>3.78889315928132</v>
      </c>
      <c r="I344" s="4">
        <v>3.3927819484076398</v>
      </c>
      <c r="J344" s="4">
        <v>1.8065867137373699</v>
      </c>
      <c r="K344" s="4">
        <v>1.99290340328631</v>
      </c>
      <c r="L344" s="4">
        <v>3.0724999556867498</v>
      </c>
      <c r="M344" s="4">
        <v>1.6393245726808301</v>
      </c>
      <c r="N344" s="4">
        <v>2.8526919403448301</v>
      </c>
      <c r="O344" s="4">
        <v>3.5742863788563799</v>
      </c>
      <c r="P344" s="4">
        <v>2.5993925992099101</v>
      </c>
      <c r="Q344" s="4">
        <v>1.0320574251236501</v>
      </c>
      <c r="R344" s="4">
        <v>2.5422289537327298</v>
      </c>
      <c r="S344" s="4">
        <v>2.8430674221444301</v>
      </c>
      <c r="T344" s="4">
        <v>2.1503465382340599</v>
      </c>
      <c r="U344" s="4">
        <v>3.11542131177174</v>
      </c>
      <c r="V344" s="4">
        <v>2.25043153979624</v>
      </c>
      <c r="W344" s="4">
        <v>2.1166607245326801</v>
      </c>
      <c r="X344" s="4">
        <v>1.0944223055178199</v>
      </c>
      <c r="Y344" s="4">
        <v>4.4196381386143004</v>
      </c>
      <c r="Z344" s="4">
        <v>2.4228949157697701</v>
      </c>
      <c r="AA344" s="4">
        <v>2.2604450338134199</v>
      </c>
      <c r="AB344" s="4">
        <v>0.826686187082317</v>
      </c>
      <c r="AC344" s="4">
        <v>8.5292022664333</v>
      </c>
      <c r="AD344" s="4">
        <v>2.3651478065673999</v>
      </c>
      <c r="AE344" s="4">
        <v>1.2328108919731799</v>
      </c>
      <c r="AF344" s="4">
        <v>4.6442584130564297</v>
      </c>
      <c r="AG344" s="4">
        <v>6.9582217606972003</v>
      </c>
      <c r="AH344" s="4">
        <v>14.7415238665999</v>
      </c>
      <c r="AI344" s="4">
        <v>11.483290685089401</v>
      </c>
      <c r="AJ344" s="4">
        <v>16.222432864790999</v>
      </c>
      <c r="AK344" s="4">
        <v>24.028290301537201</v>
      </c>
      <c r="AL344" s="4">
        <v>11.910609305465</v>
      </c>
      <c r="AM344" s="4">
        <v>22.321060576338098</v>
      </c>
      <c r="AN344" s="4">
        <v>30.431207325237398</v>
      </c>
      <c r="AO344" s="4">
        <v>16.8543447715744</v>
      </c>
      <c r="AP344" s="4">
        <v>18.8368457050267</v>
      </c>
      <c r="AQ344" s="4">
        <v>8.8569694103622396</v>
      </c>
      <c r="AR344" s="4">
        <v>19.0113985093829</v>
      </c>
      <c r="AS344" s="4">
        <v>12.2907278357709</v>
      </c>
      <c r="AT344" s="4">
        <v>21.6325684878027</v>
      </c>
      <c r="AU344" s="4">
        <v>9.7839350869151307</v>
      </c>
      <c r="AV344" s="4">
        <v>25.030696220426101</v>
      </c>
      <c r="AW344" s="4">
        <v>16.040928434342302</v>
      </c>
      <c r="AX344" s="4">
        <v>6.3817231082154899</v>
      </c>
      <c r="AY344" s="4">
        <v>15.898700028328699</v>
      </c>
      <c r="AZ344" s="4">
        <v>17.428315081247</v>
      </c>
      <c r="BA344" s="4">
        <v>21.648900205577601</v>
      </c>
      <c r="BB344" s="38">
        <v>3804</v>
      </c>
    </row>
    <row r="345" spans="1:54" x14ac:dyDescent="0.3">
      <c r="A345" s="31" t="s">
        <v>22</v>
      </c>
      <c r="B345" s="5" t="s">
        <v>168</v>
      </c>
      <c r="C345" s="5" t="s">
        <v>7</v>
      </c>
      <c r="D345" s="9">
        <v>104.663866581159</v>
      </c>
      <c r="E345" s="8">
        <v>62.9013751687161</v>
      </c>
      <c r="F345" s="8">
        <v>10.202190221741899</v>
      </c>
      <c r="G345" s="3">
        <v>1.2304221059095699</v>
      </c>
      <c r="H345" s="4">
        <v>2.3867287147049598</v>
      </c>
      <c r="I345" s="4">
        <v>1.4542718779572299</v>
      </c>
      <c r="J345" s="4">
        <v>1.6217833868167</v>
      </c>
      <c r="K345" s="4">
        <v>1.43499136332613</v>
      </c>
      <c r="L345" s="4">
        <v>1.7151793985619801</v>
      </c>
      <c r="M345" s="4">
        <v>1.1933643573524799</v>
      </c>
      <c r="N345" s="4">
        <v>2.3303904515167702</v>
      </c>
      <c r="O345" s="4">
        <v>1.77151766175017</v>
      </c>
      <c r="P345" s="4">
        <v>1.88269090742145</v>
      </c>
      <c r="Q345" s="4">
        <v>0.39136128090712702</v>
      </c>
      <c r="R345" s="4">
        <v>1.2497026205406701</v>
      </c>
      <c r="S345" s="4">
        <v>1.4542718779572299</v>
      </c>
      <c r="T345" s="4">
        <v>1.1563066087953899</v>
      </c>
      <c r="U345" s="4">
        <v>1.80857541030727</v>
      </c>
      <c r="V345" s="4">
        <v>1.32381811765486</v>
      </c>
      <c r="W345" s="4">
        <v>1.99536743379783</v>
      </c>
      <c r="X345" s="4">
        <v>0.22384977204765899</v>
      </c>
      <c r="Y345" s="4">
        <v>3.20650902507631</v>
      </c>
      <c r="Z345" s="4">
        <v>1.6217833868167</v>
      </c>
      <c r="AA345" s="4">
        <v>1.9390291706096401</v>
      </c>
      <c r="AB345" s="4">
        <v>0.70860706470006896</v>
      </c>
      <c r="AC345" s="4">
        <v>6.7866020971337502</v>
      </c>
      <c r="AD345" s="4">
        <v>1.4542718779572299</v>
      </c>
      <c r="AE345" s="4">
        <v>1.0065723338619099</v>
      </c>
      <c r="AF345" s="4">
        <v>3.7283240662858099</v>
      </c>
      <c r="AG345" s="4">
        <v>5.3130497045454197</v>
      </c>
      <c r="AH345" s="4">
        <v>9.6981524144584093</v>
      </c>
      <c r="AI345" s="4">
        <v>12.368075725809399</v>
      </c>
      <c r="AJ345" s="4">
        <v>17.0303599095481</v>
      </c>
      <c r="AK345" s="4">
        <v>21.579967566910302</v>
      </c>
      <c r="AL345" s="4">
        <v>10.7803435261396</v>
      </c>
      <c r="AM345" s="4">
        <v>19.7313278466358</v>
      </c>
      <c r="AN345" s="4">
        <v>31.275113419958501</v>
      </c>
      <c r="AO345" s="4">
        <v>14.006133065846999</v>
      </c>
      <c r="AP345" s="4">
        <v>14.4731131245734</v>
      </c>
      <c r="AQ345" s="4">
        <v>7.3114236997534503</v>
      </c>
      <c r="AR345" s="4">
        <v>16.431422809814201</v>
      </c>
      <c r="AS345" s="4">
        <v>13.671110048128099</v>
      </c>
      <c r="AT345" s="4">
        <v>21.559183771574101</v>
      </c>
      <c r="AU345" s="4">
        <v>8.3002187996893699</v>
      </c>
      <c r="AV345" s="4">
        <v>26.464598241991499</v>
      </c>
      <c r="AW345" s="4">
        <v>14.7548044405144</v>
      </c>
      <c r="AX345" s="4">
        <v>6.1180593424009704</v>
      </c>
      <c r="AY345" s="4">
        <v>16.637495347935801</v>
      </c>
      <c r="AZ345" s="4">
        <v>14.0832551243714</v>
      </c>
      <c r="BA345" s="4">
        <v>20.365819414221601</v>
      </c>
      <c r="BB345" s="38">
        <v>887</v>
      </c>
    </row>
    <row r="346" spans="1:54" x14ac:dyDescent="0.3">
      <c r="A346" s="31" t="s">
        <v>22</v>
      </c>
      <c r="B346" s="5" t="s">
        <v>8</v>
      </c>
      <c r="C346" s="5" t="s">
        <v>168</v>
      </c>
      <c r="D346" s="9">
        <v>42.7936991905014</v>
      </c>
      <c r="E346" s="8">
        <v>74.893127562015295</v>
      </c>
      <c r="F346" s="8">
        <v>38.6313514081235</v>
      </c>
      <c r="G346" s="3">
        <v>4.3714181992996197</v>
      </c>
      <c r="H346" s="4">
        <v>9.6277904691275005</v>
      </c>
      <c r="I346" s="4">
        <v>17.819447964793401</v>
      </c>
      <c r="J346" s="4">
        <v>5.14740475483599</v>
      </c>
      <c r="K346" s="4">
        <v>6.8119175715839102</v>
      </c>
      <c r="L346" s="4">
        <v>9.4130632648883594</v>
      </c>
      <c r="M346" s="4">
        <v>6.9906836044999698</v>
      </c>
      <c r="N346" s="4">
        <v>11.443178711109899</v>
      </c>
      <c r="O346" s="4">
        <v>16.301543037280101</v>
      </c>
      <c r="P346" s="4">
        <v>13.430067339792901</v>
      </c>
      <c r="Q346" s="4">
        <v>2.74871250508924</v>
      </c>
      <c r="R346" s="4">
        <v>14.0719073440406</v>
      </c>
      <c r="S346" s="4">
        <v>12.2544470690921</v>
      </c>
      <c r="T346" s="4">
        <v>9.9010109541178792</v>
      </c>
      <c r="U346" s="4">
        <v>12.372429974121401</v>
      </c>
      <c r="V346" s="4">
        <v>9.5422420924042797</v>
      </c>
      <c r="W346" s="4">
        <v>9.2687824832876302</v>
      </c>
      <c r="X346" s="4">
        <v>3.4930949603503301</v>
      </c>
      <c r="Y346" s="4">
        <v>15.0527035742811</v>
      </c>
      <c r="Z346" s="4">
        <v>16.324724401631698</v>
      </c>
      <c r="AA346" s="4">
        <v>14.587484321781901</v>
      </c>
      <c r="AB346" s="4">
        <v>2.4734197006591998</v>
      </c>
      <c r="AC346" s="4">
        <v>23.696178511029999</v>
      </c>
      <c r="AD346" s="4">
        <v>7.7857237855483197</v>
      </c>
      <c r="AE346" s="4">
        <v>5.5849522966123697</v>
      </c>
      <c r="AF346" s="4">
        <v>18.533742177615999</v>
      </c>
      <c r="AG346" s="4">
        <v>16.000753648313701</v>
      </c>
      <c r="AH346" s="4">
        <v>16.122098708629501</v>
      </c>
      <c r="AI346" s="4">
        <v>15.577977669880999</v>
      </c>
      <c r="AJ346" s="4">
        <v>34.044656740987101</v>
      </c>
      <c r="AK346" s="4">
        <v>43.531544257086601</v>
      </c>
      <c r="AL346" s="4">
        <v>32.807989400238</v>
      </c>
      <c r="AM346" s="4">
        <v>47.000949287111098</v>
      </c>
      <c r="AN346" s="4">
        <v>52.8691461599417</v>
      </c>
      <c r="AO346" s="4">
        <v>40.273469356354497</v>
      </c>
      <c r="AP346" s="4">
        <v>43.271273759118202</v>
      </c>
      <c r="AQ346" s="4">
        <v>15.962673895380499</v>
      </c>
      <c r="AR346" s="4">
        <v>39.372629760330597</v>
      </c>
      <c r="AS346" s="4">
        <v>21.0452453240894</v>
      </c>
      <c r="AT346" s="4">
        <v>33.548081541951703</v>
      </c>
      <c r="AU346" s="4">
        <v>23.119102275493798</v>
      </c>
      <c r="AV346" s="4">
        <v>30.9899642181228</v>
      </c>
      <c r="AW346" s="4">
        <v>32.067787449691203</v>
      </c>
      <c r="AX346" s="4">
        <v>17.9672569160625</v>
      </c>
      <c r="AY346" s="4">
        <v>24.127378474647099</v>
      </c>
      <c r="AZ346" s="4">
        <v>38.335179393685799</v>
      </c>
      <c r="BA346" s="4">
        <v>40.912257904000299</v>
      </c>
      <c r="BB346" s="38">
        <v>11838</v>
      </c>
    </row>
    <row r="347" spans="1:54" x14ac:dyDescent="0.3">
      <c r="A347" s="31" t="s">
        <v>22</v>
      </c>
      <c r="B347" s="5" t="s">
        <v>8</v>
      </c>
      <c r="C347" s="5" t="s">
        <v>1</v>
      </c>
      <c r="D347" s="9">
        <v>0.85665796344647505</v>
      </c>
      <c r="E347" s="8">
        <v>61.013417555369301</v>
      </c>
      <c r="F347" s="8">
        <v>62.533692722372002</v>
      </c>
      <c r="G347" s="3">
        <v>4.3126684636118604</v>
      </c>
      <c r="H347" s="4">
        <v>12.938005390835601</v>
      </c>
      <c r="I347" s="4">
        <v>30.188679245283002</v>
      </c>
      <c r="J347" s="4">
        <v>7.5471698113207504</v>
      </c>
      <c r="K347" s="4">
        <v>7.00808625336927</v>
      </c>
      <c r="L347" s="4">
        <v>11.051212938005399</v>
      </c>
      <c r="M347" s="4">
        <v>12.938005390835601</v>
      </c>
      <c r="N347" s="4">
        <v>19.676549865229099</v>
      </c>
      <c r="O347" s="4">
        <v>26.684636118598402</v>
      </c>
      <c r="P347" s="4">
        <v>25.336927223719702</v>
      </c>
      <c r="Q347" s="4">
        <v>3.5040431266846399</v>
      </c>
      <c r="R347" s="4">
        <v>23.450134770889498</v>
      </c>
      <c r="S347" s="4">
        <v>23.719676549865198</v>
      </c>
      <c r="T347" s="4">
        <v>17.250673854447399</v>
      </c>
      <c r="U347" s="4">
        <v>22.102425876010798</v>
      </c>
      <c r="V347" s="4">
        <v>16.172506738544499</v>
      </c>
      <c r="W347" s="4">
        <v>20.754716981132098</v>
      </c>
      <c r="X347" s="4">
        <v>4.8517520215633398</v>
      </c>
      <c r="Y347" s="4">
        <v>21.563342318059298</v>
      </c>
      <c r="Z347" s="4">
        <v>33.423180592991898</v>
      </c>
      <c r="AA347" s="4">
        <v>26.954177897574102</v>
      </c>
      <c r="AB347" s="4">
        <v>2.9649595687331498</v>
      </c>
      <c r="AC347" s="4">
        <v>28.032345013477102</v>
      </c>
      <c r="AD347" s="4">
        <v>18.867924528301899</v>
      </c>
      <c r="AE347" s="4">
        <v>10.242587601078201</v>
      </c>
      <c r="AF347" s="4">
        <v>28.032345013477102</v>
      </c>
      <c r="AG347" s="4">
        <v>22.102425876010798</v>
      </c>
      <c r="AH347" s="4">
        <v>24.528301886792502</v>
      </c>
      <c r="AI347" s="4">
        <v>22.641509433962302</v>
      </c>
      <c r="AJ347" s="4">
        <v>47.708894878706197</v>
      </c>
      <c r="AK347" s="4">
        <v>66.307277628032296</v>
      </c>
      <c r="AL347" s="4">
        <v>45.283018867924497</v>
      </c>
      <c r="AM347" s="4">
        <v>52.830188679245303</v>
      </c>
      <c r="AN347" s="4">
        <v>68.194070080862502</v>
      </c>
      <c r="AO347" s="4">
        <v>57.681940700808603</v>
      </c>
      <c r="AP347" s="4">
        <v>64.420485175202202</v>
      </c>
      <c r="AQ347" s="4">
        <v>21.563342318059298</v>
      </c>
      <c r="AR347" s="4">
        <v>55.795148247978403</v>
      </c>
      <c r="AS347" s="4">
        <v>16.981132075471699</v>
      </c>
      <c r="AT347" s="4">
        <v>27.223719676549901</v>
      </c>
      <c r="AU347" s="4">
        <v>39.083557951482497</v>
      </c>
      <c r="AV347" s="4">
        <v>36.118598382749298</v>
      </c>
      <c r="AW347" s="4">
        <v>50.404312668463596</v>
      </c>
      <c r="AX347" s="4">
        <v>37.735849056603797</v>
      </c>
      <c r="AY347" s="4">
        <v>26.145552560646902</v>
      </c>
      <c r="AZ347" s="4">
        <v>52.560646900269496</v>
      </c>
      <c r="BA347" s="4">
        <v>60.916442048517503</v>
      </c>
      <c r="BB347" s="38">
        <v>383</v>
      </c>
    </row>
    <row r="348" spans="1:54" x14ac:dyDescent="0.3">
      <c r="A348" s="31" t="s">
        <v>22</v>
      </c>
      <c r="B348" s="5" t="s">
        <v>8</v>
      </c>
      <c r="C348" s="5" t="s">
        <v>2</v>
      </c>
      <c r="D348" s="9">
        <v>17.1269047619048</v>
      </c>
      <c r="E348" s="8">
        <v>68.0317808994714</v>
      </c>
      <c r="F348" s="8">
        <v>51.435406698564599</v>
      </c>
      <c r="G348" s="3">
        <v>5.98086124401914</v>
      </c>
      <c r="H348" s="4">
        <v>14.8325358851675</v>
      </c>
      <c r="I348" s="4">
        <v>24.641148325358898</v>
      </c>
      <c r="J348" s="4">
        <v>5.7416267942583703</v>
      </c>
      <c r="K348" s="4">
        <v>9.8086124401913892</v>
      </c>
      <c r="L348" s="4">
        <v>13.8755980861244</v>
      </c>
      <c r="M348" s="4">
        <v>9.3301435406698605</v>
      </c>
      <c r="N348" s="4">
        <v>15.789473684210501</v>
      </c>
      <c r="O348" s="4">
        <v>23.684210526315798</v>
      </c>
      <c r="P348" s="4">
        <v>19.6172248803828</v>
      </c>
      <c r="Q348" s="4">
        <v>4.3062200956937797</v>
      </c>
      <c r="R348" s="4">
        <v>20.095693779904298</v>
      </c>
      <c r="S348" s="4">
        <v>16.9856459330144</v>
      </c>
      <c r="T348" s="4">
        <v>13.636363636363599</v>
      </c>
      <c r="U348" s="4">
        <v>17.7033492822966</v>
      </c>
      <c r="V348" s="4">
        <v>14.3540669856459</v>
      </c>
      <c r="W348" s="4">
        <v>11.244019138756</v>
      </c>
      <c r="X348" s="4">
        <v>5.5023923444976104</v>
      </c>
      <c r="Y348" s="4">
        <v>19.377990430621999</v>
      </c>
      <c r="Z348" s="4">
        <v>23.444976076555001</v>
      </c>
      <c r="AA348" s="4">
        <v>22.2488038277512</v>
      </c>
      <c r="AB348" s="4">
        <v>3.3492822966507201</v>
      </c>
      <c r="AC348" s="4">
        <v>30.143540669856499</v>
      </c>
      <c r="AD348" s="4">
        <v>8.6124401913875595</v>
      </c>
      <c r="AE348" s="4">
        <v>7.6555023923445003</v>
      </c>
      <c r="AF348" s="4">
        <v>27.7511961722488</v>
      </c>
      <c r="AG348" s="4">
        <v>18.421052631578899</v>
      </c>
      <c r="AH348" s="4">
        <v>15.0717703349282</v>
      </c>
      <c r="AI348" s="4">
        <v>19.138755980861198</v>
      </c>
      <c r="AJ348" s="4">
        <v>46.172248803827699</v>
      </c>
      <c r="AK348" s="4">
        <v>52.870813397129197</v>
      </c>
      <c r="AL348" s="4">
        <v>46.172248803827699</v>
      </c>
      <c r="AM348" s="4">
        <v>57.894736842105303</v>
      </c>
      <c r="AN348" s="4">
        <v>63.636363636363598</v>
      </c>
      <c r="AO348" s="4">
        <v>52.631578947368403</v>
      </c>
      <c r="AP348" s="4">
        <v>55.023923444976099</v>
      </c>
      <c r="AQ348" s="4">
        <v>19.138755980861198</v>
      </c>
      <c r="AR348" s="4">
        <v>53.827751196172301</v>
      </c>
      <c r="AS348" s="4">
        <v>28.4688995215311</v>
      </c>
      <c r="AT348" s="4">
        <v>39.712918660287102</v>
      </c>
      <c r="AU348" s="4">
        <v>30.3827751196172</v>
      </c>
      <c r="AV348" s="4">
        <v>31.3397129186603</v>
      </c>
      <c r="AW348" s="4">
        <v>40.430622009569397</v>
      </c>
      <c r="AX348" s="4">
        <v>24.1626794258373</v>
      </c>
      <c r="AY348" s="4">
        <v>28.7081339712919</v>
      </c>
      <c r="AZ348" s="4">
        <v>49.043062200956903</v>
      </c>
      <c r="BA348" s="4">
        <v>53.349282296650699</v>
      </c>
      <c r="BB348" s="38">
        <v>420</v>
      </c>
    </row>
    <row r="349" spans="1:54" x14ac:dyDescent="0.3">
      <c r="A349" s="31" t="s">
        <v>22</v>
      </c>
      <c r="B349" s="5" t="s">
        <v>8</v>
      </c>
      <c r="C349" s="5" t="s">
        <v>3</v>
      </c>
      <c r="D349" s="9">
        <v>34.436786114221697</v>
      </c>
      <c r="E349" s="8">
        <v>70.9603469699953</v>
      </c>
      <c r="F349" s="8">
        <v>41.760089686098702</v>
      </c>
      <c r="G349" s="3">
        <v>5.6053811659192796</v>
      </c>
      <c r="H349" s="4">
        <v>10.1457399103139</v>
      </c>
      <c r="I349" s="4">
        <v>21.412556053811699</v>
      </c>
      <c r="J349" s="4">
        <v>5.7735426008968602</v>
      </c>
      <c r="K349" s="4">
        <v>8.5762331838565</v>
      </c>
      <c r="L349" s="4">
        <v>10.986547085201799</v>
      </c>
      <c r="M349" s="4">
        <v>7.4551569506726496</v>
      </c>
      <c r="N349" s="4">
        <v>12.6681614349776</v>
      </c>
      <c r="O349" s="4">
        <v>18.778026905829599</v>
      </c>
      <c r="P349" s="4">
        <v>14.4058295964126</v>
      </c>
      <c r="Q349" s="4">
        <v>3.02690582959641</v>
      </c>
      <c r="R349" s="4">
        <v>16.928251121076201</v>
      </c>
      <c r="S349" s="4">
        <v>12.3878923766816</v>
      </c>
      <c r="T349" s="4">
        <v>11.2107623318386</v>
      </c>
      <c r="U349" s="4">
        <v>12.1636771300448</v>
      </c>
      <c r="V349" s="4">
        <v>10.818385650224201</v>
      </c>
      <c r="W349" s="4">
        <v>9.0246636771300395</v>
      </c>
      <c r="X349" s="4">
        <v>3.97982062780269</v>
      </c>
      <c r="Y349" s="4">
        <v>18.609865470852</v>
      </c>
      <c r="Z349" s="4">
        <v>16.535874439461899</v>
      </c>
      <c r="AA349" s="4">
        <v>15.470852017937201</v>
      </c>
      <c r="AB349" s="4">
        <v>3.3071748878923799</v>
      </c>
      <c r="AC349" s="4">
        <v>26.849775784753401</v>
      </c>
      <c r="AD349" s="4">
        <v>7.6793721973094202</v>
      </c>
      <c r="AE349" s="4">
        <v>5.7174887892376702</v>
      </c>
      <c r="AF349" s="4">
        <v>20.852017937219699</v>
      </c>
      <c r="AG349" s="4">
        <v>16.423766816143502</v>
      </c>
      <c r="AH349" s="4">
        <v>15.190582959641301</v>
      </c>
      <c r="AI349" s="4">
        <v>14.5179372197309</v>
      </c>
      <c r="AJ349" s="4">
        <v>36.322869955157003</v>
      </c>
      <c r="AK349" s="4">
        <v>44.394618834080703</v>
      </c>
      <c r="AL349" s="4">
        <v>35.257847533632301</v>
      </c>
      <c r="AM349" s="4">
        <v>54.596412556053799</v>
      </c>
      <c r="AN349" s="4">
        <v>56.053811659192803</v>
      </c>
      <c r="AO349" s="4">
        <v>44.506726457399097</v>
      </c>
      <c r="AP349" s="4">
        <v>48.262331838564997</v>
      </c>
      <c r="AQ349" s="4">
        <v>17.152466367713</v>
      </c>
      <c r="AR349" s="4">
        <v>43.161434977578502</v>
      </c>
      <c r="AS349" s="4">
        <v>24.775784753363201</v>
      </c>
      <c r="AT349" s="4">
        <v>37.724215246636803</v>
      </c>
      <c r="AU349" s="4">
        <v>24.495515695067301</v>
      </c>
      <c r="AV349" s="4">
        <v>30.941704035874402</v>
      </c>
      <c r="AW349" s="4">
        <v>32.679372197309398</v>
      </c>
      <c r="AX349" s="4">
        <v>16.647982062780301</v>
      </c>
      <c r="AY349" s="4">
        <v>26.289237668161402</v>
      </c>
      <c r="AZ349" s="4">
        <v>42.320627802690602</v>
      </c>
      <c r="BA349" s="4">
        <v>42.600896860986502</v>
      </c>
      <c r="BB349" s="38">
        <v>1786</v>
      </c>
    </row>
    <row r="350" spans="1:54" x14ac:dyDescent="0.3">
      <c r="A350" s="31" t="s">
        <v>22</v>
      </c>
      <c r="B350" s="5" t="s">
        <v>8</v>
      </c>
      <c r="C350" s="5" t="s">
        <v>4</v>
      </c>
      <c r="D350" s="9">
        <v>50.9333220223957</v>
      </c>
      <c r="E350" s="8">
        <v>72.712390790938002</v>
      </c>
      <c r="F350" s="8">
        <v>33.457880434782602</v>
      </c>
      <c r="G350" s="3">
        <v>4.5516304347826102</v>
      </c>
      <c r="H350" s="4">
        <v>7.7445652173913002</v>
      </c>
      <c r="I350" s="4">
        <v>14.334239130434799</v>
      </c>
      <c r="J350" s="4">
        <v>5.2649456521739104</v>
      </c>
      <c r="K350" s="4">
        <v>6.5896739130434803</v>
      </c>
      <c r="L350" s="4">
        <v>8.7635869565217401</v>
      </c>
      <c r="M350" s="4">
        <v>5.5706521739130404</v>
      </c>
      <c r="N350" s="4">
        <v>9.1032608695652204</v>
      </c>
      <c r="O350" s="4">
        <v>12.8396739130435</v>
      </c>
      <c r="P350" s="4">
        <v>9.6467391304347796</v>
      </c>
      <c r="Q350" s="4">
        <v>2.2418478260869601</v>
      </c>
      <c r="R350" s="4">
        <v>11.650815217391299</v>
      </c>
      <c r="S350" s="4">
        <v>9.8165760869565197</v>
      </c>
      <c r="T350" s="4">
        <v>8.4918478260869605</v>
      </c>
      <c r="U350" s="4">
        <v>10.1902173913043</v>
      </c>
      <c r="V350" s="4">
        <v>6.6576086956521703</v>
      </c>
      <c r="W350" s="4">
        <v>7.0652173913043503</v>
      </c>
      <c r="X350" s="4">
        <v>2.9891304347826102</v>
      </c>
      <c r="Y350" s="4">
        <v>13.892663043478301</v>
      </c>
      <c r="Z350" s="4">
        <v>11.9565217391304</v>
      </c>
      <c r="AA350" s="4">
        <v>10.5298913043478</v>
      </c>
      <c r="AB350" s="4">
        <v>2.2418478260869601</v>
      </c>
      <c r="AC350" s="4">
        <v>24.388586956521699</v>
      </c>
      <c r="AD350" s="4">
        <v>4.9932065217391299</v>
      </c>
      <c r="AE350" s="4">
        <v>4.6195652173913002</v>
      </c>
      <c r="AF350" s="4">
        <v>14.1983695652174</v>
      </c>
      <c r="AG350" s="4">
        <v>14.84375</v>
      </c>
      <c r="AH350" s="4">
        <v>14.84375</v>
      </c>
      <c r="AI350" s="4">
        <v>13.552989130434799</v>
      </c>
      <c r="AJ350" s="4">
        <v>29.517663043478301</v>
      </c>
      <c r="AK350" s="4">
        <v>38.519021739130402</v>
      </c>
      <c r="AL350" s="4">
        <v>29.721467391304301</v>
      </c>
      <c r="AM350" s="4">
        <v>47.622282608695599</v>
      </c>
      <c r="AN350" s="4">
        <v>49.048913043478301</v>
      </c>
      <c r="AO350" s="4">
        <v>35.7336956521739</v>
      </c>
      <c r="AP350" s="4">
        <v>38.790760869565197</v>
      </c>
      <c r="AQ350" s="4">
        <v>15.8288043478261</v>
      </c>
      <c r="AR350" s="4">
        <v>34.205163043478301</v>
      </c>
      <c r="AS350" s="4">
        <v>22.0788043478261</v>
      </c>
      <c r="AT350" s="4">
        <v>35.801630434782602</v>
      </c>
      <c r="AU350" s="4">
        <v>19.089673913043502</v>
      </c>
      <c r="AV350" s="4">
        <v>32.302989130434803</v>
      </c>
      <c r="AW350" s="4">
        <v>28.396739130434799</v>
      </c>
      <c r="AX350" s="4">
        <v>13.0774456521739</v>
      </c>
      <c r="AY350" s="4">
        <v>23.607336956521699</v>
      </c>
      <c r="AZ350" s="4">
        <v>35.224184782608702</v>
      </c>
      <c r="BA350" s="4">
        <v>34.0013586956522</v>
      </c>
      <c r="BB350" s="38">
        <v>2947</v>
      </c>
    </row>
    <row r="351" spans="1:54" x14ac:dyDescent="0.3">
      <c r="A351" s="31" t="s">
        <v>22</v>
      </c>
      <c r="B351" s="5" t="s">
        <v>8</v>
      </c>
      <c r="C351" s="5" t="s">
        <v>5</v>
      </c>
      <c r="D351" s="9">
        <v>74.489859872611504</v>
      </c>
      <c r="E351" s="8">
        <v>69.407653240433604</v>
      </c>
      <c r="F351" s="8">
        <v>22.063694267515899</v>
      </c>
      <c r="G351" s="3">
        <v>2.5987261146496801</v>
      </c>
      <c r="H351" s="4">
        <v>5.47770700636943</v>
      </c>
      <c r="I351" s="4">
        <v>7.9490445859872603</v>
      </c>
      <c r="J351" s="4">
        <v>3.1082802547770698</v>
      </c>
      <c r="K351" s="4">
        <v>3.7452229299363098</v>
      </c>
      <c r="L351" s="4">
        <v>5.4267515923566902</v>
      </c>
      <c r="M351" s="4">
        <v>3.1337579617834401</v>
      </c>
      <c r="N351" s="4">
        <v>5.2484076433120999</v>
      </c>
      <c r="O351" s="4">
        <v>7.5414012738853504</v>
      </c>
      <c r="P351" s="4">
        <v>5.2229299363057304</v>
      </c>
      <c r="Q351" s="4">
        <v>1.5286624203821699</v>
      </c>
      <c r="R351" s="4">
        <v>5.47770700636943</v>
      </c>
      <c r="S351" s="4">
        <v>5.2738853503184702</v>
      </c>
      <c r="T351" s="4">
        <v>4.0509554140127397</v>
      </c>
      <c r="U351" s="4">
        <v>6.2165605095541396</v>
      </c>
      <c r="V351" s="4">
        <v>4.2547770700636898</v>
      </c>
      <c r="W351" s="4">
        <v>4.1783439490445904</v>
      </c>
      <c r="X351" s="4">
        <v>1.3248407643312099</v>
      </c>
      <c r="Y351" s="4">
        <v>7.8980891719745197</v>
      </c>
      <c r="Z351" s="4">
        <v>6.1910828025477702</v>
      </c>
      <c r="AA351" s="4">
        <v>5.4522292993630597</v>
      </c>
      <c r="AB351" s="4">
        <v>1.1210191082802501</v>
      </c>
      <c r="AC351" s="4">
        <v>17.273885350318501</v>
      </c>
      <c r="AD351" s="4">
        <v>3.7961783439490402</v>
      </c>
      <c r="AE351" s="4">
        <v>2.6242038216560499</v>
      </c>
      <c r="AF351" s="4">
        <v>9.5796178343949006</v>
      </c>
      <c r="AG351" s="4">
        <v>13.299363057324801</v>
      </c>
      <c r="AH351" s="4">
        <v>14.955414012738901</v>
      </c>
      <c r="AI351" s="4">
        <v>11.3375796178344</v>
      </c>
      <c r="AJ351" s="4">
        <v>21.528662420382201</v>
      </c>
      <c r="AK351" s="4">
        <v>30.649681528662398</v>
      </c>
      <c r="AL351" s="4">
        <v>19.821656050955401</v>
      </c>
      <c r="AM351" s="4">
        <v>34.980891719745202</v>
      </c>
      <c r="AN351" s="4">
        <v>39.490445859872601</v>
      </c>
      <c r="AO351" s="4">
        <v>26.0382165605096</v>
      </c>
      <c r="AP351" s="4">
        <v>26.624203821656</v>
      </c>
      <c r="AQ351" s="4">
        <v>10.9808917197452</v>
      </c>
      <c r="AR351" s="4">
        <v>23.006369426751601</v>
      </c>
      <c r="AS351" s="4">
        <v>15.414012738853501</v>
      </c>
      <c r="AT351" s="4">
        <v>30.7770700636943</v>
      </c>
      <c r="AU351" s="4">
        <v>11.821656050955401</v>
      </c>
      <c r="AV351" s="4">
        <v>28.127388535031798</v>
      </c>
      <c r="AW351" s="4">
        <v>20.840764331210199</v>
      </c>
      <c r="AX351" s="4">
        <v>8.0254777070063703</v>
      </c>
      <c r="AY351" s="4">
        <v>19.388535031847098</v>
      </c>
      <c r="AZ351" s="4">
        <v>26.2929936305732</v>
      </c>
      <c r="BA351" s="4">
        <v>26.496815286624201</v>
      </c>
      <c r="BB351" s="38">
        <v>3925</v>
      </c>
    </row>
    <row r="352" spans="1:54" x14ac:dyDescent="0.3">
      <c r="A352" s="31" t="s">
        <v>22</v>
      </c>
      <c r="B352" s="5" t="s">
        <v>8</v>
      </c>
      <c r="C352" s="5" t="s">
        <v>6</v>
      </c>
      <c r="D352" s="9">
        <v>90.470062695924796</v>
      </c>
      <c r="E352" s="8">
        <v>66.522985248981499</v>
      </c>
      <c r="F352" s="8">
        <v>14.733542319749199</v>
      </c>
      <c r="G352" s="3">
        <v>1.82863113897597</v>
      </c>
      <c r="H352" s="4">
        <v>4.8589341692790002</v>
      </c>
      <c r="I352" s="4">
        <v>4.96342737722048</v>
      </c>
      <c r="J352" s="4">
        <v>3.0303030303030298</v>
      </c>
      <c r="K352" s="4">
        <v>3.239289446186</v>
      </c>
      <c r="L352" s="4">
        <v>4.3364681295715801</v>
      </c>
      <c r="M352" s="4">
        <v>2.7690700104493202</v>
      </c>
      <c r="N352" s="4">
        <v>4.0229885057471302</v>
      </c>
      <c r="O352" s="4">
        <v>5.1201671891327099</v>
      </c>
      <c r="P352" s="4">
        <v>3.6050156739811898</v>
      </c>
      <c r="Q352" s="4">
        <v>1.3584117032392899</v>
      </c>
      <c r="R352" s="4">
        <v>3.7617554858934201</v>
      </c>
      <c r="S352" s="4">
        <v>3.9184952978056402</v>
      </c>
      <c r="T352" s="4">
        <v>3.13479623824451</v>
      </c>
      <c r="U352" s="4">
        <v>4.2842215256008398</v>
      </c>
      <c r="V352" s="4">
        <v>2.9258098223615501</v>
      </c>
      <c r="W352" s="4">
        <v>2.7690700104493202</v>
      </c>
      <c r="X352" s="4">
        <v>1.7763845350052201</v>
      </c>
      <c r="Y352" s="4">
        <v>5.7471264367816097</v>
      </c>
      <c r="Z352" s="4">
        <v>3.7617554858934201</v>
      </c>
      <c r="AA352" s="4">
        <v>3.5527690700104499</v>
      </c>
      <c r="AB352" s="4">
        <v>1.2016718913270601</v>
      </c>
      <c r="AC352" s="4">
        <v>11.7554858934169</v>
      </c>
      <c r="AD352" s="4">
        <v>3.13479623824451</v>
      </c>
      <c r="AE352" s="4">
        <v>1.72413793103448</v>
      </c>
      <c r="AF352" s="4">
        <v>6.1128526645768</v>
      </c>
      <c r="AG352" s="4">
        <v>11.0240334378265</v>
      </c>
      <c r="AH352" s="4">
        <v>14.6812957157785</v>
      </c>
      <c r="AI352" s="4">
        <v>10.919540229885101</v>
      </c>
      <c r="AJ352" s="4">
        <v>16.248693834900699</v>
      </c>
      <c r="AK352" s="4">
        <v>24.555903866248698</v>
      </c>
      <c r="AL352" s="4">
        <v>14.263322884012499</v>
      </c>
      <c r="AM352" s="4">
        <v>26.750261233019899</v>
      </c>
      <c r="AN352" s="4">
        <v>33.437826541274802</v>
      </c>
      <c r="AO352" s="4">
        <v>18.704284221525601</v>
      </c>
      <c r="AP352" s="4">
        <v>20.794148380355299</v>
      </c>
      <c r="AQ352" s="4">
        <v>9.6133751306165092</v>
      </c>
      <c r="AR352" s="4">
        <v>18.025078369906002</v>
      </c>
      <c r="AS352" s="4">
        <v>11.912225705329201</v>
      </c>
      <c r="AT352" s="4">
        <v>25.235109717868301</v>
      </c>
      <c r="AU352" s="4">
        <v>10.8672936259143</v>
      </c>
      <c r="AV352" s="4">
        <v>24.555903866248698</v>
      </c>
      <c r="AW352" s="4">
        <v>16.091954022988499</v>
      </c>
      <c r="AX352" s="4">
        <v>6.0606060606060597</v>
      </c>
      <c r="AY352" s="4">
        <v>17.3981191222571</v>
      </c>
      <c r="AZ352" s="4">
        <v>20.271682340647899</v>
      </c>
      <c r="BA352" s="4">
        <v>21.525600835945699</v>
      </c>
      <c r="BB352" s="38">
        <v>1914</v>
      </c>
    </row>
    <row r="353" spans="1:54" x14ac:dyDescent="0.3">
      <c r="A353" s="31" t="s">
        <v>22</v>
      </c>
      <c r="B353" s="5" t="s">
        <v>8</v>
      </c>
      <c r="C353" s="5" t="s">
        <v>7</v>
      </c>
      <c r="D353" s="9">
        <v>101.136285097192</v>
      </c>
      <c r="E353" s="8">
        <v>64.855505569071298</v>
      </c>
      <c r="F353" s="8">
        <v>11.0151187904968</v>
      </c>
      <c r="G353" s="3">
        <v>1.72786177105832</v>
      </c>
      <c r="H353" s="4">
        <v>3.0237580993520501</v>
      </c>
      <c r="I353" s="4">
        <v>1.9438444924406</v>
      </c>
      <c r="J353" s="4">
        <v>2.3758099352051798</v>
      </c>
      <c r="K353" s="4">
        <v>2.3758099352051798</v>
      </c>
      <c r="L353" s="4">
        <v>2.3758099352051798</v>
      </c>
      <c r="M353" s="4">
        <v>1.5118790496760299</v>
      </c>
      <c r="N353" s="4">
        <v>3.2397408207343399</v>
      </c>
      <c r="O353" s="4">
        <v>2.15982721382289</v>
      </c>
      <c r="P353" s="4">
        <v>2.8077753779697598</v>
      </c>
      <c r="Q353" s="4">
        <v>0.64794816414686796</v>
      </c>
      <c r="R353" s="4">
        <v>1.2958963282937399</v>
      </c>
      <c r="S353" s="4">
        <v>1.9438444924406</v>
      </c>
      <c r="T353" s="4">
        <v>1.2958963282937399</v>
      </c>
      <c r="U353" s="4">
        <v>2.3758099352051798</v>
      </c>
      <c r="V353" s="4">
        <v>1.72786177105832</v>
      </c>
      <c r="W353" s="4">
        <v>2.3758099352051798</v>
      </c>
      <c r="X353" s="4">
        <v>0.21598272138228899</v>
      </c>
      <c r="Y353" s="4">
        <v>4.53563714902808</v>
      </c>
      <c r="Z353" s="4">
        <v>2.3758099352051798</v>
      </c>
      <c r="AA353" s="4">
        <v>2.59179265658747</v>
      </c>
      <c r="AB353" s="4">
        <v>0.86393088552915798</v>
      </c>
      <c r="AC353" s="4">
        <v>9.0712742980561494</v>
      </c>
      <c r="AD353" s="4">
        <v>1.9438444924406</v>
      </c>
      <c r="AE353" s="4">
        <v>1.5118790496760299</v>
      </c>
      <c r="AF353" s="4">
        <v>5.3995680345572401</v>
      </c>
      <c r="AG353" s="4">
        <v>7.5593952483801301</v>
      </c>
      <c r="AH353" s="4">
        <v>10.7991360691145</v>
      </c>
      <c r="AI353" s="4">
        <v>11.6630669546436</v>
      </c>
      <c r="AJ353" s="4">
        <v>17.062634989200902</v>
      </c>
      <c r="AK353" s="4">
        <v>22.8941684665227</v>
      </c>
      <c r="AL353" s="4">
        <v>11.6630669546436</v>
      </c>
      <c r="AM353" s="4">
        <v>22.4622030237581</v>
      </c>
      <c r="AN353" s="4">
        <v>35.853131749459997</v>
      </c>
      <c r="AO353" s="4">
        <v>15.7667386609071</v>
      </c>
      <c r="AP353" s="4">
        <v>15.7667386609071</v>
      </c>
      <c r="AQ353" s="4">
        <v>7.7753779697624203</v>
      </c>
      <c r="AR353" s="4">
        <v>17.926565874729999</v>
      </c>
      <c r="AS353" s="4">
        <v>14.902807775377999</v>
      </c>
      <c r="AT353" s="4">
        <v>24.406047516198701</v>
      </c>
      <c r="AU353" s="4">
        <v>8.6393088552915795</v>
      </c>
      <c r="AV353" s="4">
        <v>29.589632829373599</v>
      </c>
      <c r="AW353" s="4">
        <v>14.686825053995699</v>
      </c>
      <c r="AX353" s="4">
        <v>6.2634989200863904</v>
      </c>
      <c r="AY353" s="4">
        <v>17.494600431965399</v>
      </c>
      <c r="AZ353" s="4">
        <v>14.038876889848799</v>
      </c>
      <c r="BA353" s="4">
        <v>22.8941684665227</v>
      </c>
      <c r="BB353" s="38">
        <v>463</v>
      </c>
    </row>
    <row r="354" spans="1:54" x14ac:dyDescent="0.3">
      <c r="A354" s="31" t="s">
        <v>22</v>
      </c>
      <c r="B354" s="5" t="s">
        <v>9</v>
      </c>
      <c r="C354" s="5" t="s">
        <v>168</v>
      </c>
      <c r="D354" s="9">
        <v>62.374217929790298</v>
      </c>
      <c r="E354" s="8">
        <v>74.121709036131605</v>
      </c>
      <c r="F354" s="8">
        <v>28.5664129572638</v>
      </c>
      <c r="G354" s="3">
        <v>2.54454929150039</v>
      </c>
      <c r="H354" s="4">
        <v>5.7886560258294297</v>
      </c>
      <c r="I354" s="4">
        <v>9.7005730617522108</v>
      </c>
      <c r="J354" s="4">
        <v>2.60051819359244</v>
      </c>
      <c r="K354" s="4">
        <v>3.6233396997187399</v>
      </c>
      <c r="L354" s="4">
        <v>6.7573778536485998</v>
      </c>
      <c r="M354" s="4">
        <v>3.7390283032629199</v>
      </c>
      <c r="N354" s="4">
        <v>8.2882208672112192</v>
      </c>
      <c r="O354" s="4">
        <v>9.8174972357518602</v>
      </c>
      <c r="P354" s="4">
        <v>9.7193190391661002</v>
      </c>
      <c r="Q354" s="4">
        <v>2.88839835473591</v>
      </c>
      <c r="R354" s="4">
        <v>8.4706201799978107</v>
      </c>
      <c r="S354" s="4">
        <v>7.8044696952374997</v>
      </c>
      <c r="T354" s="4">
        <v>4.2717704235142504</v>
      </c>
      <c r="U354" s="4">
        <v>10.887328938958699</v>
      </c>
      <c r="V354" s="4">
        <v>7.5402806907187303</v>
      </c>
      <c r="W354" s="4">
        <v>9.7432950183868297</v>
      </c>
      <c r="X354" s="4">
        <v>2.75627638884542</v>
      </c>
      <c r="Y354" s="4">
        <v>9.2039663595382404</v>
      </c>
      <c r="Z354" s="4">
        <v>10.173821859243899</v>
      </c>
      <c r="AA354" s="4">
        <v>10.2137602496502</v>
      </c>
      <c r="AB354" s="4">
        <v>1.65764271220073</v>
      </c>
      <c r="AC354" s="4">
        <v>15.546550785958299</v>
      </c>
      <c r="AD354" s="4">
        <v>6.2739011019829398</v>
      </c>
      <c r="AE354" s="4">
        <v>3.0853358340771502</v>
      </c>
      <c r="AF354" s="4">
        <v>10.421928493616999</v>
      </c>
      <c r="AG354" s="4">
        <v>9.7811206989061308</v>
      </c>
      <c r="AH354" s="4">
        <v>22.806221413979902</v>
      </c>
      <c r="AI354" s="4">
        <v>15.1700554941325</v>
      </c>
      <c r="AJ354" s="4">
        <v>30.141387196381899</v>
      </c>
      <c r="AK354" s="4">
        <v>42.520454109907597</v>
      </c>
      <c r="AL354" s="4">
        <v>20.8973443598071</v>
      </c>
      <c r="AM354" s="4">
        <v>28.346191361961001</v>
      </c>
      <c r="AN354" s="4">
        <v>43.395260772455799</v>
      </c>
      <c r="AO354" s="4">
        <v>29.317270878952399</v>
      </c>
      <c r="AP354" s="4">
        <v>34.819432466987699</v>
      </c>
      <c r="AQ354" s="4">
        <v>10.6880275493741</v>
      </c>
      <c r="AR354" s="4">
        <v>34.395638126985602</v>
      </c>
      <c r="AS354" s="4">
        <v>15.0791251223394</v>
      </c>
      <c r="AT354" s="4">
        <v>19.5543090405518</v>
      </c>
      <c r="AU354" s="4">
        <v>19.137858849600899</v>
      </c>
      <c r="AV354" s="4">
        <v>31.723368755811201</v>
      </c>
      <c r="AW354" s="4">
        <v>28.691678523001599</v>
      </c>
      <c r="AX354" s="4">
        <v>15.858498402542301</v>
      </c>
      <c r="AY354" s="4">
        <v>14.5337025652903</v>
      </c>
      <c r="AZ354" s="4">
        <v>28.156935604323799</v>
      </c>
      <c r="BA354" s="4">
        <v>40.949246880620102</v>
      </c>
      <c r="BB354" s="38">
        <v>9786</v>
      </c>
    </row>
    <row r="355" spans="1:54" x14ac:dyDescent="0.3">
      <c r="A355" s="31" t="s">
        <v>22</v>
      </c>
      <c r="B355" s="5" t="s">
        <v>9</v>
      </c>
      <c r="C355" s="5" t="s">
        <v>1</v>
      </c>
      <c r="D355" s="9">
        <v>29.767213114754099</v>
      </c>
      <c r="E355" s="8">
        <v>65.803817493175401</v>
      </c>
      <c r="F355" s="8">
        <v>44.1805225653207</v>
      </c>
      <c r="G355" s="3">
        <v>4.0380047505938199</v>
      </c>
      <c r="H355" s="4">
        <v>5.9382422802850403</v>
      </c>
      <c r="I355" s="4">
        <v>16.389548693586701</v>
      </c>
      <c r="J355" s="4">
        <v>4.5130641330166297</v>
      </c>
      <c r="K355" s="4">
        <v>4.9881235154394297</v>
      </c>
      <c r="L355" s="4">
        <v>9.2636579572446607</v>
      </c>
      <c r="M355" s="4">
        <v>5.4631828978622297</v>
      </c>
      <c r="N355" s="4">
        <v>16.6270783847981</v>
      </c>
      <c r="O355" s="4">
        <v>13.539192399049901</v>
      </c>
      <c r="P355" s="4">
        <v>17.102137767220899</v>
      </c>
      <c r="Q355" s="4">
        <v>6.1757719714964399</v>
      </c>
      <c r="R355" s="4">
        <v>14.7268408551069</v>
      </c>
      <c r="S355" s="4">
        <v>13.539192399049901</v>
      </c>
      <c r="T355" s="4">
        <v>7.83847980997625</v>
      </c>
      <c r="U355" s="4">
        <v>15.439429928741101</v>
      </c>
      <c r="V355" s="4">
        <v>12.1140142517815</v>
      </c>
      <c r="W355" s="4">
        <v>19.714964370546301</v>
      </c>
      <c r="X355" s="4">
        <v>3.8004750593824199</v>
      </c>
      <c r="Y355" s="4">
        <v>10.688836104513101</v>
      </c>
      <c r="Z355" s="4">
        <v>21.377672209026102</v>
      </c>
      <c r="AA355" s="4">
        <v>20.4275534441805</v>
      </c>
      <c r="AB355" s="4">
        <v>3.5629453681710199</v>
      </c>
      <c r="AC355" s="4">
        <v>21.615201900237501</v>
      </c>
      <c r="AD355" s="4">
        <v>11.8764845605701</v>
      </c>
      <c r="AE355" s="4">
        <v>4.7505938242280301</v>
      </c>
      <c r="AF355" s="4">
        <v>12.1140142517815</v>
      </c>
      <c r="AG355" s="4">
        <v>18.052256532066501</v>
      </c>
      <c r="AH355" s="4">
        <v>32.541567695962001</v>
      </c>
      <c r="AI355" s="4">
        <v>17.102137767220899</v>
      </c>
      <c r="AJ355" s="4">
        <v>33.016627078384801</v>
      </c>
      <c r="AK355" s="4">
        <v>56.769596199524898</v>
      </c>
      <c r="AL355" s="4">
        <v>29.4536817102138</v>
      </c>
      <c r="AM355" s="4">
        <v>24.940617577197099</v>
      </c>
      <c r="AN355" s="4">
        <v>52.256532066508299</v>
      </c>
      <c r="AO355" s="4">
        <v>37.0546318289786</v>
      </c>
      <c r="AP355" s="4">
        <v>49.406175771971498</v>
      </c>
      <c r="AQ355" s="4">
        <v>12.351543942992899</v>
      </c>
      <c r="AR355" s="4">
        <v>42.280285035629497</v>
      </c>
      <c r="AS355" s="4">
        <v>13.301662707838499</v>
      </c>
      <c r="AT355" s="4">
        <v>10.451306413301699</v>
      </c>
      <c r="AU355" s="4">
        <v>31.353919239905</v>
      </c>
      <c r="AV355" s="4">
        <v>34.679334916864597</v>
      </c>
      <c r="AW355" s="4">
        <v>43.942992874109301</v>
      </c>
      <c r="AX355" s="4">
        <v>26.603325415676998</v>
      </c>
      <c r="AY355" s="4">
        <v>13.301662707838499</v>
      </c>
      <c r="AZ355" s="4">
        <v>32.779097387173401</v>
      </c>
      <c r="BA355" s="4">
        <v>59.857482185273199</v>
      </c>
      <c r="BB355" s="38">
        <v>427</v>
      </c>
    </row>
    <row r="356" spans="1:54" x14ac:dyDescent="0.3">
      <c r="A356" s="31" t="s">
        <v>22</v>
      </c>
      <c r="B356" s="5" t="s">
        <v>9</v>
      </c>
      <c r="C356" s="5" t="s">
        <v>2</v>
      </c>
      <c r="D356" s="9">
        <v>39.617062634989203</v>
      </c>
      <c r="E356" s="8">
        <v>70.786841710296599</v>
      </c>
      <c r="F356" s="8">
        <v>37.744034707158299</v>
      </c>
      <c r="G356" s="3">
        <v>3.68763557483731</v>
      </c>
      <c r="H356" s="4">
        <v>8.8937093275488106</v>
      </c>
      <c r="I356" s="4">
        <v>13.882863340564001</v>
      </c>
      <c r="J356" s="4">
        <v>4.5553145336225596</v>
      </c>
      <c r="K356" s="4">
        <v>5.8568329718004302</v>
      </c>
      <c r="L356" s="4">
        <v>11.062906724511899</v>
      </c>
      <c r="M356" s="4">
        <v>6.0737527114967502</v>
      </c>
      <c r="N356" s="4">
        <v>11.713665943600899</v>
      </c>
      <c r="O356" s="4">
        <v>14.750542299349201</v>
      </c>
      <c r="P356" s="4">
        <v>13.882863340564001</v>
      </c>
      <c r="Q356" s="4">
        <v>3.4707158351410001</v>
      </c>
      <c r="R356" s="4">
        <v>12.798264642082399</v>
      </c>
      <c r="S356" s="4">
        <v>12.5813449023861</v>
      </c>
      <c r="T356" s="4">
        <v>4.9891540130151801</v>
      </c>
      <c r="U356" s="4">
        <v>17.136659436008699</v>
      </c>
      <c r="V356" s="4">
        <v>12.3644251626898</v>
      </c>
      <c r="W356" s="4">
        <v>14.533622559652899</v>
      </c>
      <c r="X356" s="4">
        <v>4.9891540130151801</v>
      </c>
      <c r="Y356" s="4">
        <v>13.449023861171399</v>
      </c>
      <c r="Z356" s="4">
        <v>14.3167028199566</v>
      </c>
      <c r="AA356" s="4">
        <v>15.8351409978308</v>
      </c>
      <c r="AB356" s="4">
        <v>1.9522776572668099</v>
      </c>
      <c r="AC356" s="4">
        <v>19.956616052060699</v>
      </c>
      <c r="AD356" s="4">
        <v>9.9783080260303691</v>
      </c>
      <c r="AE356" s="4">
        <v>5.4229934924078096</v>
      </c>
      <c r="AF356" s="4">
        <v>16.7028199566161</v>
      </c>
      <c r="AG356" s="4">
        <v>14.533622559652899</v>
      </c>
      <c r="AH356" s="4">
        <v>26.681127982646402</v>
      </c>
      <c r="AI356" s="4">
        <v>16.485900216919699</v>
      </c>
      <c r="AJ356" s="4">
        <v>38.828633405639899</v>
      </c>
      <c r="AK356" s="4">
        <v>55.314533622559701</v>
      </c>
      <c r="AL356" s="4">
        <v>28.416485900216902</v>
      </c>
      <c r="AM356" s="4">
        <v>34.273318872017398</v>
      </c>
      <c r="AN356" s="4">
        <v>53.145336225596502</v>
      </c>
      <c r="AO356" s="4">
        <v>37.744034707158299</v>
      </c>
      <c r="AP356" s="4">
        <v>45.770065075921899</v>
      </c>
      <c r="AQ356" s="4">
        <v>11.279826464208201</v>
      </c>
      <c r="AR356" s="4">
        <v>44.251626898047697</v>
      </c>
      <c r="AS356" s="4">
        <v>16.485900216919699</v>
      </c>
      <c r="AT356" s="4">
        <v>21.9088937093276</v>
      </c>
      <c r="AU356" s="4">
        <v>21.475054229934901</v>
      </c>
      <c r="AV356" s="4">
        <v>35.5748373101952</v>
      </c>
      <c r="AW356" s="4">
        <v>34.707158351410001</v>
      </c>
      <c r="AX356" s="4">
        <v>20.1735357917571</v>
      </c>
      <c r="AY356" s="4">
        <v>15.1843817787419</v>
      </c>
      <c r="AZ356" s="4">
        <v>35.357917570498898</v>
      </c>
      <c r="BA356" s="4">
        <v>55.531453362256002</v>
      </c>
      <c r="BB356" s="38">
        <v>463</v>
      </c>
    </row>
    <row r="357" spans="1:54" x14ac:dyDescent="0.3">
      <c r="A357" s="31" t="s">
        <v>22</v>
      </c>
      <c r="B357" s="5" t="s">
        <v>9</v>
      </c>
      <c r="C357" s="5" t="s">
        <v>3</v>
      </c>
      <c r="D357" s="9">
        <v>58.600570206699899</v>
      </c>
      <c r="E357" s="8">
        <v>74.026666743264101</v>
      </c>
      <c r="F357" s="8">
        <v>29.671897289586301</v>
      </c>
      <c r="G357" s="3">
        <v>3.2810271041369501</v>
      </c>
      <c r="H357" s="4">
        <v>6.7047075606276696</v>
      </c>
      <c r="I357" s="4">
        <v>10.1997146932953</v>
      </c>
      <c r="J357" s="4">
        <v>2.4964336661911601</v>
      </c>
      <c r="K357" s="4">
        <v>4.6362339514978599</v>
      </c>
      <c r="L357" s="4">
        <v>7.3466476462196901</v>
      </c>
      <c r="M357" s="4">
        <v>3.92296718972896</v>
      </c>
      <c r="N357" s="4">
        <v>8.3452211126961497</v>
      </c>
      <c r="O357" s="4">
        <v>12.5534950071327</v>
      </c>
      <c r="P357" s="4">
        <v>11.055634807418</v>
      </c>
      <c r="Q357" s="4">
        <v>2.9957203994293899</v>
      </c>
      <c r="R357" s="4">
        <v>9.0584878744650492</v>
      </c>
      <c r="S357" s="4">
        <v>7.7746077032810303</v>
      </c>
      <c r="T357" s="4">
        <v>5.0641940085592001</v>
      </c>
      <c r="U357" s="4">
        <v>11.8402282453638</v>
      </c>
      <c r="V357" s="4">
        <v>8.1312410841654792</v>
      </c>
      <c r="W357" s="4">
        <v>9.1298145506419406</v>
      </c>
      <c r="X357" s="4">
        <v>2.8530670470756099</v>
      </c>
      <c r="Y357" s="4">
        <v>12.2681883024251</v>
      </c>
      <c r="Z357" s="4">
        <v>10.5563480741797</v>
      </c>
      <c r="AA357" s="4">
        <v>10.271041369472201</v>
      </c>
      <c r="AB357" s="4">
        <v>1.4978601997146901</v>
      </c>
      <c r="AC357" s="4">
        <v>16.619115549215401</v>
      </c>
      <c r="AD357" s="4">
        <v>5.9914407988587701</v>
      </c>
      <c r="AE357" s="4">
        <v>3.3523537803138401</v>
      </c>
      <c r="AF357" s="4">
        <v>12.696148359486401</v>
      </c>
      <c r="AG357" s="4">
        <v>9.6291012838801695</v>
      </c>
      <c r="AH357" s="4">
        <v>23.0385164051355</v>
      </c>
      <c r="AI357" s="4">
        <v>15.5492154065621</v>
      </c>
      <c r="AJ357" s="4">
        <v>34.236804564907303</v>
      </c>
      <c r="AK357" s="4">
        <v>43.1526390870185</v>
      </c>
      <c r="AL357" s="4">
        <v>20.470756062767499</v>
      </c>
      <c r="AM357" s="4">
        <v>33.594864479315298</v>
      </c>
      <c r="AN357" s="4">
        <v>45.007132667617697</v>
      </c>
      <c r="AO357" s="4">
        <v>33.1669044222539</v>
      </c>
      <c r="AP357" s="4">
        <v>36.733238231098397</v>
      </c>
      <c r="AQ357" s="4">
        <v>12.410841654778899</v>
      </c>
      <c r="AR357" s="4">
        <v>37.660485021398003</v>
      </c>
      <c r="AS357" s="4">
        <v>17.831669044222501</v>
      </c>
      <c r="AT357" s="4">
        <v>21.9686162624822</v>
      </c>
      <c r="AU357" s="4">
        <v>20.756062767475001</v>
      </c>
      <c r="AV357" s="4">
        <v>32.025677603423702</v>
      </c>
      <c r="AW357" s="4">
        <v>27.532097004279599</v>
      </c>
      <c r="AX357" s="4">
        <v>15.9771754636234</v>
      </c>
      <c r="AY357" s="4">
        <v>15.335235378031401</v>
      </c>
      <c r="AZ357" s="4">
        <v>32.881597717546398</v>
      </c>
      <c r="BA357" s="4">
        <v>39.657631954350897</v>
      </c>
      <c r="BB357" s="38">
        <v>1403</v>
      </c>
    </row>
    <row r="358" spans="1:54" x14ac:dyDescent="0.3">
      <c r="A358" s="31" t="s">
        <v>22</v>
      </c>
      <c r="B358" s="5" t="s">
        <v>9</v>
      </c>
      <c r="C358" s="5" t="s">
        <v>4</v>
      </c>
      <c r="D358" s="9">
        <v>72.662184873949599</v>
      </c>
      <c r="E358" s="8">
        <v>72.484580257090599</v>
      </c>
      <c r="F358" s="8">
        <v>23.6448598130841</v>
      </c>
      <c r="G358" s="3">
        <v>1.3551401869158901</v>
      </c>
      <c r="H358" s="4">
        <v>5.0467289719626196</v>
      </c>
      <c r="I358" s="4">
        <v>7.5700934579439298</v>
      </c>
      <c r="J358" s="4">
        <v>1.26168224299065</v>
      </c>
      <c r="K358" s="4">
        <v>2.3364485981308398</v>
      </c>
      <c r="L358" s="4">
        <v>4.9065420560747697</v>
      </c>
      <c r="M358" s="4">
        <v>2.89719626168224</v>
      </c>
      <c r="N358" s="4">
        <v>5.1869158878504704</v>
      </c>
      <c r="O358" s="4">
        <v>7.0093457943925204</v>
      </c>
      <c r="P358" s="4">
        <v>6.8224299065420597</v>
      </c>
      <c r="Q358" s="4">
        <v>2.10280373831776</v>
      </c>
      <c r="R358" s="4">
        <v>5.7476635514018701</v>
      </c>
      <c r="S358" s="4">
        <v>4.8130841121495296</v>
      </c>
      <c r="T358" s="4">
        <v>3.0373831775700899</v>
      </c>
      <c r="U358" s="4">
        <v>8.5046728971962597</v>
      </c>
      <c r="V358" s="4">
        <v>4.2990654205607504</v>
      </c>
      <c r="W358" s="4">
        <v>5.5140186915887899</v>
      </c>
      <c r="X358" s="4">
        <v>1.9626168224299101</v>
      </c>
      <c r="Y358" s="4">
        <v>6.91588785046729</v>
      </c>
      <c r="Z358" s="4">
        <v>5.9813084112149504</v>
      </c>
      <c r="AA358" s="4">
        <v>5.4672897196261703</v>
      </c>
      <c r="AB358" s="4">
        <v>1.3084112149532701</v>
      </c>
      <c r="AC358" s="4">
        <v>15.747663551401899</v>
      </c>
      <c r="AD358" s="4">
        <v>3.1775700934579398</v>
      </c>
      <c r="AE358" s="4">
        <v>1.5420560747663601</v>
      </c>
      <c r="AF358" s="4">
        <v>7.8037383177570101</v>
      </c>
      <c r="AG358" s="4">
        <v>5.8411214953270996</v>
      </c>
      <c r="AH358" s="4">
        <v>20.1869158878505</v>
      </c>
      <c r="AI358" s="4">
        <v>15.8411214953271</v>
      </c>
      <c r="AJ358" s="4">
        <v>28.0841121495327</v>
      </c>
      <c r="AK358" s="4">
        <v>36.074766355140198</v>
      </c>
      <c r="AL358" s="4">
        <v>18.2710280373832</v>
      </c>
      <c r="AM358" s="4">
        <v>29.8130841121495</v>
      </c>
      <c r="AN358" s="4">
        <v>40.981308411214997</v>
      </c>
      <c r="AO358" s="4">
        <v>25.9345794392523</v>
      </c>
      <c r="AP358" s="4">
        <v>28.878504672897201</v>
      </c>
      <c r="AQ358" s="4">
        <v>10.3738317757009</v>
      </c>
      <c r="AR358" s="4">
        <v>30.700934579439298</v>
      </c>
      <c r="AS358" s="4">
        <v>15.233644859813101</v>
      </c>
      <c r="AT358" s="4">
        <v>23.6448598130841</v>
      </c>
      <c r="AU358" s="4">
        <v>15.7009345794393</v>
      </c>
      <c r="AV358" s="4">
        <v>31.7289719626168</v>
      </c>
      <c r="AW358" s="4">
        <v>25.5607476635514</v>
      </c>
      <c r="AX358" s="4">
        <v>12.4766355140187</v>
      </c>
      <c r="AY358" s="4">
        <v>14.953271028037401</v>
      </c>
      <c r="AZ358" s="4">
        <v>25.280373831775702</v>
      </c>
      <c r="BA358" s="4">
        <v>32.523364485981297</v>
      </c>
      <c r="BB358" s="38">
        <v>2142</v>
      </c>
    </row>
    <row r="359" spans="1:54" x14ac:dyDescent="0.3">
      <c r="A359" s="31" t="s">
        <v>22</v>
      </c>
      <c r="B359" s="5" t="s">
        <v>9</v>
      </c>
      <c r="C359" s="5" t="s">
        <v>5</v>
      </c>
      <c r="D359" s="9">
        <v>95.170530128416203</v>
      </c>
      <c r="E359" s="8">
        <v>67.033944590929394</v>
      </c>
      <c r="F359" s="8">
        <v>14.8501810997695</v>
      </c>
      <c r="G359" s="3">
        <v>0.98781692459664105</v>
      </c>
      <c r="H359" s="4">
        <v>2.9634507737899201</v>
      </c>
      <c r="I359" s="4">
        <v>3.8195587751070099</v>
      </c>
      <c r="J359" s="4">
        <v>0.79025353967731304</v>
      </c>
      <c r="K359" s="4">
        <v>1.05367138623642</v>
      </c>
      <c r="L359" s="4">
        <v>2.6012512347711598</v>
      </c>
      <c r="M359" s="4">
        <v>1.3500164636154099</v>
      </c>
      <c r="N359" s="4">
        <v>2.4036878498518299</v>
      </c>
      <c r="O359" s="4">
        <v>3.2927230819887998</v>
      </c>
      <c r="P359" s="4">
        <v>2.79881461969048</v>
      </c>
      <c r="Q359" s="4">
        <v>0.92196246295686501</v>
      </c>
      <c r="R359" s="4">
        <v>2.50246954231149</v>
      </c>
      <c r="S359" s="4">
        <v>2.3378333882120499</v>
      </c>
      <c r="T359" s="4">
        <v>1.9427066183733901</v>
      </c>
      <c r="U359" s="4">
        <v>4.4781033915047699</v>
      </c>
      <c r="V359" s="4">
        <v>2.5353967731313798</v>
      </c>
      <c r="W359" s="4">
        <v>3.2927230819887998</v>
      </c>
      <c r="X359" s="4">
        <v>0.724399078037537</v>
      </c>
      <c r="Y359" s="4">
        <v>4.1817583141257799</v>
      </c>
      <c r="Z359" s="4">
        <v>2.6341784655910399</v>
      </c>
      <c r="AA359" s="4">
        <v>2.5353967731313798</v>
      </c>
      <c r="AB359" s="4">
        <v>0.65854461639776096</v>
      </c>
      <c r="AC359" s="4">
        <v>8.6269344748106693</v>
      </c>
      <c r="AD359" s="4">
        <v>2.0744155416529502</v>
      </c>
      <c r="AE359" s="4">
        <v>0.88903523213697699</v>
      </c>
      <c r="AF359" s="4">
        <v>4.4122489298650001</v>
      </c>
      <c r="AG359" s="4">
        <v>3.8195587751070099</v>
      </c>
      <c r="AH359" s="4">
        <v>16.463615409944001</v>
      </c>
      <c r="AI359" s="4">
        <v>11.3269674020415</v>
      </c>
      <c r="AJ359" s="4">
        <v>19.723411261112901</v>
      </c>
      <c r="AK359" s="4">
        <v>28.5808363516628</v>
      </c>
      <c r="AL359" s="4">
        <v>12.018439249259099</v>
      </c>
      <c r="AM359" s="4">
        <v>22.2588080342443</v>
      </c>
      <c r="AN359" s="4">
        <v>31.774777741192</v>
      </c>
      <c r="AO359" s="4">
        <v>17.484359565360599</v>
      </c>
      <c r="AP359" s="4">
        <v>20.250246954231098</v>
      </c>
      <c r="AQ359" s="4">
        <v>8.0671715508725708</v>
      </c>
      <c r="AR359" s="4">
        <v>21.666117879486301</v>
      </c>
      <c r="AS359" s="4">
        <v>12.446493249917699</v>
      </c>
      <c r="AT359" s="4">
        <v>19.328284491274299</v>
      </c>
      <c r="AU359" s="4">
        <v>11.7220941718801</v>
      </c>
      <c r="AV359" s="4">
        <v>27.593019427066199</v>
      </c>
      <c r="AW359" s="4">
        <v>17.352650642080999</v>
      </c>
      <c r="AX359" s="4">
        <v>7.86960816595324</v>
      </c>
      <c r="AY359" s="4">
        <v>13.0721106354956</v>
      </c>
      <c r="AZ359" s="4">
        <v>18.6038854132367</v>
      </c>
      <c r="BA359" s="4">
        <v>24.4649324991768</v>
      </c>
      <c r="BB359" s="38">
        <v>3037</v>
      </c>
    </row>
    <row r="360" spans="1:54" x14ac:dyDescent="0.3">
      <c r="A360" s="31" t="s">
        <v>22</v>
      </c>
      <c r="B360" s="5" t="s">
        <v>9</v>
      </c>
      <c r="C360" s="5" t="s">
        <v>6</v>
      </c>
      <c r="D360" s="9">
        <v>104.360158730159</v>
      </c>
      <c r="E360" s="8">
        <v>62.497053524838996</v>
      </c>
      <c r="F360" s="8">
        <v>10.423280423280399</v>
      </c>
      <c r="G360" s="3">
        <v>0.37037037037037002</v>
      </c>
      <c r="H360" s="4">
        <v>2.4867724867724901</v>
      </c>
      <c r="I360" s="4">
        <v>1.4814814814814801</v>
      </c>
      <c r="J360" s="4">
        <v>0.317460317460317</v>
      </c>
      <c r="K360" s="4">
        <v>0.476190476190476</v>
      </c>
      <c r="L360" s="4">
        <v>1.53439153439153</v>
      </c>
      <c r="M360" s="4">
        <v>0.26455026455026498</v>
      </c>
      <c r="N360" s="4">
        <v>1.4285714285714299</v>
      </c>
      <c r="O360" s="4">
        <v>1.6931216931216899</v>
      </c>
      <c r="P360" s="4">
        <v>1.37566137566138</v>
      </c>
      <c r="Q360" s="4">
        <v>0.634920634920635</v>
      </c>
      <c r="R360" s="4">
        <v>1.0582010582010599</v>
      </c>
      <c r="S360" s="4">
        <v>1.53439153439153</v>
      </c>
      <c r="T360" s="4">
        <v>0.952380952380952</v>
      </c>
      <c r="U360" s="4">
        <v>1.6931216931216899</v>
      </c>
      <c r="V360" s="4">
        <v>1.4285714285714299</v>
      </c>
      <c r="W360" s="4">
        <v>1.3227513227513199</v>
      </c>
      <c r="X360" s="4">
        <v>0.26455026455026498</v>
      </c>
      <c r="Y360" s="4">
        <v>2.8042328042328002</v>
      </c>
      <c r="Z360" s="4">
        <v>0.79365079365079405</v>
      </c>
      <c r="AA360" s="4">
        <v>0.68783068783068801</v>
      </c>
      <c r="AB360" s="4">
        <v>0.37037037037037002</v>
      </c>
      <c r="AC360" s="4">
        <v>4.6031746031746001</v>
      </c>
      <c r="AD360" s="4">
        <v>1.4285714285714299</v>
      </c>
      <c r="AE360" s="4">
        <v>0.634920634920635</v>
      </c>
      <c r="AF360" s="4">
        <v>2.8571428571428599</v>
      </c>
      <c r="AG360" s="4">
        <v>2.0105820105820098</v>
      </c>
      <c r="AH360" s="4">
        <v>14.814814814814801</v>
      </c>
      <c r="AI360" s="4">
        <v>12.1693121693122</v>
      </c>
      <c r="AJ360" s="4">
        <v>16.1904761904762</v>
      </c>
      <c r="AK360" s="4">
        <v>23.3862433862434</v>
      </c>
      <c r="AL360" s="4">
        <v>9.0476190476190492</v>
      </c>
      <c r="AM360" s="4">
        <v>16.931216931216898</v>
      </c>
      <c r="AN360" s="4">
        <v>26.772486772486801</v>
      </c>
      <c r="AO360" s="4">
        <v>14.603174603174599</v>
      </c>
      <c r="AP360" s="4">
        <v>16.455026455026498</v>
      </c>
      <c r="AQ360" s="4">
        <v>7.9365079365079403</v>
      </c>
      <c r="AR360" s="4">
        <v>20.211640211640201</v>
      </c>
      <c r="AS360" s="4">
        <v>12.7513227513228</v>
      </c>
      <c r="AT360" s="4">
        <v>17.2486772486773</v>
      </c>
      <c r="AU360" s="4">
        <v>8.4656084656084705</v>
      </c>
      <c r="AV360" s="4">
        <v>25.6084656084656</v>
      </c>
      <c r="AW360" s="4">
        <v>15.978835978836001</v>
      </c>
      <c r="AX360" s="4">
        <v>6.7724867724867703</v>
      </c>
      <c r="AY360" s="4">
        <v>14.074074074074099</v>
      </c>
      <c r="AZ360" s="4">
        <v>13.968253968254</v>
      </c>
      <c r="BA360" s="4">
        <v>21.798941798941801</v>
      </c>
      <c r="BB360" s="38">
        <v>1890</v>
      </c>
    </row>
    <row r="361" spans="1:54" x14ac:dyDescent="0.3">
      <c r="A361" s="31" t="s">
        <v>22</v>
      </c>
      <c r="B361" s="5" t="s">
        <v>9</v>
      </c>
      <c r="C361" s="5" t="s">
        <v>7</v>
      </c>
      <c r="D361" s="9">
        <v>110.044339622642</v>
      </c>
      <c r="E361" s="8">
        <v>59.485303952523402</v>
      </c>
      <c r="F361" s="8">
        <v>8.9622641509433993</v>
      </c>
      <c r="G361" s="3">
        <v>0.47169811320754701</v>
      </c>
      <c r="H361" s="4">
        <v>1.4150943396226401</v>
      </c>
      <c r="I361" s="4">
        <v>0.70754716981132104</v>
      </c>
      <c r="J361" s="4">
        <v>0.47169811320754701</v>
      </c>
      <c r="K361" s="4">
        <v>0</v>
      </c>
      <c r="L361" s="4">
        <v>0.70754716981132104</v>
      </c>
      <c r="M361" s="4">
        <v>0.70754716981132104</v>
      </c>
      <c r="N361" s="4">
        <v>0.94339622641509402</v>
      </c>
      <c r="O361" s="4">
        <v>1.17924528301887</v>
      </c>
      <c r="P361" s="4">
        <v>0.47169811320754701</v>
      </c>
      <c r="Q361" s="4">
        <v>0</v>
      </c>
      <c r="R361" s="4">
        <v>1.17924528301887</v>
      </c>
      <c r="S361" s="4">
        <v>0.70754716981132104</v>
      </c>
      <c r="T361" s="4">
        <v>0.94339622641509402</v>
      </c>
      <c r="U361" s="4">
        <v>0.94339622641509402</v>
      </c>
      <c r="V361" s="4">
        <v>0.70754716981132104</v>
      </c>
      <c r="W361" s="4">
        <v>1.4150943396226401</v>
      </c>
      <c r="X361" s="4">
        <v>0.235849056603774</v>
      </c>
      <c r="Y361" s="4">
        <v>1.17924528301887</v>
      </c>
      <c r="Z361" s="4">
        <v>0.47169811320754701</v>
      </c>
      <c r="AA361" s="4">
        <v>0.94339622641509402</v>
      </c>
      <c r="AB361" s="4">
        <v>0.47169811320754701</v>
      </c>
      <c r="AC361" s="4">
        <v>3.3018867924528301</v>
      </c>
      <c r="AD361" s="4">
        <v>0.70754716981132104</v>
      </c>
      <c r="AE361" s="4">
        <v>0.235849056603774</v>
      </c>
      <c r="AF361" s="4">
        <v>1.17924528301887</v>
      </c>
      <c r="AG361" s="4">
        <v>1.88679245283019</v>
      </c>
      <c r="AH361" s="4">
        <v>8.0188679245282994</v>
      </c>
      <c r="AI361" s="4">
        <v>13.4433962264151</v>
      </c>
      <c r="AJ361" s="4">
        <v>16.981132075471699</v>
      </c>
      <c r="AK361" s="4">
        <v>19.575471698113201</v>
      </c>
      <c r="AL361" s="4">
        <v>9.4339622641509404</v>
      </c>
      <c r="AM361" s="4">
        <v>15.5660377358491</v>
      </c>
      <c r="AN361" s="4">
        <v>24.292452830188701</v>
      </c>
      <c r="AO361" s="4">
        <v>11.320754716981099</v>
      </c>
      <c r="AP361" s="4">
        <v>12.5</v>
      </c>
      <c r="AQ361" s="4">
        <v>6.6037735849056602</v>
      </c>
      <c r="AR361" s="4">
        <v>14.150943396226401</v>
      </c>
      <c r="AS361" s="4">
        <v>11.792452830188701</v>
      </c>
      <c r="AT361" s="4">
        <v>17.2169811320755</v>
      </c>
      <c r="AU361" s="4">
        <v>7.7830188679245298</v>
      </c>
      <c r="AV361" s="4">
        <v>21.698113207547198</v>
      </c>
      <c r="AW361" s="4">
        <v>14.8584905660377</v>
      </c>
      <c r="AX361" s="4">
        <v>5.8962264150943398</v>
      </c>
      <c r="AY361" s="4">
        <v>15.3301886792453</v>
      </c>
      <c r="AZ361" s="4">
        <v>14.150943396226401</v>
      </c>
      <c r="BA361" s="4">
        <v>16.5094339622642</v>
      </c>
      <c r="BB361" s="38">
        <v>424</v>
      </c>
    </row>
    <row r="362" spans="1:54" x14ac:dyDescent="0.3">
      <c r="A362" s="31" t="s">
        <v>23</v>
      </c>
      <c r="B362" s="5" t="s">
        <v>168</v>
      </c>
      <c r="C362" s="5" t="s">
        <v>168</v>
      </c>
      <c r="D362" s="9">
        <v>66.415804340522797</v>
      </c>
      <c r="E362" s="8">
        <v>62.731332980504398</v>
      </c>
      <c r="F362" s="8">
        <v>22.193185721015801</v>
      </c>
      <c r="G362" s="3">
        <v>2.69642117481028</v>
      </c>
      <c r="H362" s="4">
        <v>9.2791596559272396</v>
      </c>
      <c r="I362" s="4">
        <v>7.6647097136212299</v>
      </c>
      <c r="J362" s="4">
        <v>2.1469752202090602</v>
      </c>
      <c r="K362" s="4">
        <v>3.7649894958442101</v>
      </c>
      <c r="L362" s="4">
        <v>3.2808428207637101</v>
      </c>
      <c r="M362" s="4">
        <v>4.2765727747714797</v>
      </c>
      <c r="N362" s="4">
        <v>4.6290816784444502</v>
      </c>
      <c r="O362" s="4">
        <v>5.3975722900624001</v>
      </c>
      <c r="P362" s="4">
        <v>5.5154380575981001</v>
      </c>
      <c r="Q362" s="4">
        <v>2.7278714942439901</v>
      </c>
      <c r="R362" s="4">
        <v>3.79396116068963</v>
      </c>
      <c r="S362" s="4">
        <v>3.86747467980747</v>
      </c>
      <c r="T362" s="4">
        <v>2.68008320242205</v>
      </c>
      <c r="U362" s="4">
        <v>3.9064151680352199</v>
      </c>
      <c r="V362" s="4">
        <v>5.9654552804972596</v>
      </c>
      <c r="W362" s="4">
        <v>4.8378186861890899</v>
      </c>
      <c r="X362" s="4">
        <v>1.65985678630116</v>
      </c>
      <c r="Y362" s="4">
        <v>6.6015008925440801</v>
      </c>
      <c r="Z362" s="4">
        <v>5.2531670263822701</v>
      </c>
      <c r="AA362" s="4">
        <v>7.0419255682269997</v>
      </c>
      <c r="AB362" s="4">
        <v>1.8801044881506599</v>
      </c>
      <c r="AC362" s="4">
        <v>10.3951640472118</v>
      </c>
      <c r="AD362" s="4">
        <v>2.73623019419303</v>
      </c>
      <c r="AE362" s="4">
        <v>3.5960392800512402</v>
      </c>
      <c r="AF362" s="4">
        <v>7.1159583210177901</v>
      </c>
      <c r="AG362" s="4">
        <v>8.8144097528189107</v>
      </c>
      <c r="AH362" s="4">
        <v>20.4315412768483</v>
      </c>
      <c r="AI362" s="4">
        <v>13.1730976170091</v>
      </c>
      <c r="AJ362" s="4">
        <v>21.408355798139699</v>
      </c>
      <c r="AK362" s="4">
        <v>34.610064951088198</v>
      </c>
      <c r="AL362" s="4">
        <v>19.163097204096299</v>
      </c>
      <c r="AM362" s="4">
        <v>24.539616420794399</v>
      </c>
      <c r="AN362" s="4">
        <v>29.071747199496301</v>
      </c>
      <c r="AO362" s="4">
        <v>30.726445363455898</v>
      </c>
      <c r="AP362" s="4">
        <v>27.7008866645259</v>
      </c>
      <c r="AQ362" s="4">
        <v>10.5324147961568</v>
      </c>
      <c r="AR362" s="4">
        <v>25.946446550490698</v>
      </c>
      <c r="AS362" s="4">
        <v>14.0323961784771</v>
      </c>
      <c r="AT362" s="4">
        <v>18.804852307138599</v>
      </c>
      <c r="AU362" s="4">
        <v>16.904880141540701</v>
      </c>
      <c r="AV362" s="4">
        <v>13.5979685779589</v>
      </c>
      <c r="AW362" s="4">
        <v>24.1608950762948</v>
      </c>
      <c r="AX362" s="4">
        <v>11.712207045222</v>
      </c>
      <c r="AY362" s="4">
        <v>17.592217258276001</v>
      </c>
      <c r="AZ362" s="4">
        <v>23.4287380981811</v>
      </c>
      <c r="BA362" s="4">
        <v>29.0656991982469</v>
      </c>
      <c r="BB362" s="38">
        <v>2192</v>
      </c>
    </row>
    <row r="363" spans="1:54" x14ac:dyDescent="0.3">
      <c r="A363" s="31" t="s">
        <v>23</v>
      </c>
      <c r="B363" s="5" t="s">
        <v>168</v>
      </c>
      <c r="C363" s="5" t="s">
        <v>1</v>
      </c>
      <c r="D363" s="9">
        <v>45.4272045926405</v>
      </c>
      <c r="E363" s="8">
        <v>62.127198847437697</v>
      </c>
      <c r="F363" s="8">
        <v>33.192621568050903</v>
      </c>
      <c r="G363" s="3">
        <v>3.0042800366512599</v>
      </c>
      <c r="H363" s="4">
        <v>14.6572033385068</v>
      </c>
      <c r="I363" s="4">
        <v>10.8569323620496</v>
      </c>
      <c r="J363" s="4">
        <v>3.4750460889977202</v>
      </c>
      <c r="K363" s="4">
        <v>5.7302391076038699</v>
      </c>
      <c r="L363" s="4">
        <v>4.2813836930767302</v>
      </c>
      <c r="M363" s="4">
        <v>8.2168491701478494</v>
      </c>
      <c r="N363" s="4">
        <v>8.1492519198408893</v>
      </c>
      <c r="O363" s="4">
        <v>8.7552124728012704</v>
      </c>
      <c r="P363" s="4">
        <v>8.9945614812098995</v>
      </c>
      <c r="Q363" s="4">
        <v>3.3398515883837998</v>
      </c>
      <c r="R363" s="4">
        <v>6.6717712122968003</v>
      </c>
      <c r="S363" s="4">
        <v>6.9397455137223796</v>
      </c>
      <c r="T363" s="4">
        <v>3.87821489103723</v>
      </c>
      <c r="U363" s="4">
        <v>6.1254759451725604</v>
      </c>
      <c r="V363" s="4">
        <v>9.6657045846749892</v>
      </c>
      <c r="W363" s="4">
        <v>7.77470841081833</v>
      </c>
      <c r="X363" s="4">
        <v>2.6297365276287001</v>
      </c>
      <c r="Y363" s="4">
        <v>8.7734911015451509</v>
      </c>
      <c r="Z363" s="4">
        <v>10.924529612356601</v>
      </c>
      <c r="AA363" s="4">
        <v>11.8739936815203</v>
      </c>
      <c r="AB363" s="4">
        <v>2.2655396828792198</v>
      </c>
      <c r="AC363" s="4">
        <v>12.3630383626107</v>
      </c>
      <c r="AD363" s="4">
        <v>5.05909600413879</v>
      </c>
      <c r="AE363" s="4">
        <v>6.6900498410406701</v>
      </c>
      <c r="AF363" s="4">
        <v>9.3301330329424506</v>
      </c>
      <c r="AG363" s="4">
        <v>14.628578045489901</v>
      </c>
      <c r="AH363" s="4">
        <v>29.268190620316801</v>
      </c>
      <c r="AI363" s="4">
        <v>14.446479623115099</v>
      </c>
      <c r="AJ363" s="4">
        <v>27.009895036844402</v>
      </c>
      <c r="AK363" s="4">
        <v>44.7389756623094</v>
      </c>
      <c r="AL363" s="4">
        <v>26.913672493520501</v>
      </c>
      <c r="AM363" s="4">
        <v>29.707228814780098</v>
      </c>
      <c r="AN363" s="4">
        <v>35.785800838191797</v>
      </c>
      <c r="AO363" s="4">
        <v>39.989240616688498</v>
      </c>
      <c r="AP363" s="4">
        <v>41.112871143756202</v>
      </c>
      <c r="AQ363" s="4">
        <v>15.385597028005799</v>
      </c>
      <c r="AR363" s="4">
        <v>38.079965814087998</v>
      </c>
      <c r="AS363" s="4">
        <v>14.6182313812168</v>
      </c>
      <c r="AT363" s="4">
        <v>18.891683109822701</v>
      </c>
      <c r="AU363" s="4">
        <v>24.377743809413399</v>
      </c>
      <c r="AV363" s="4">
        <v>14.6651353029776</v>
      </c>
      <c r="AW363" s="4">
        <v>36.204833569172898</v>
      </c>
      <c r="AX363" s="4">
        <v>17.978776298146698</v>
      </c>
      <c r="AY363" s="4">
        <v>21.271723964769699</v>
      </c>
      <c r="AZ363" s="4">
        <v>29.0464323755881</v>
      </c>
      <c r="BA363" s="4">
        <v>44.486865289825502</v>
      </c>
      <c r="BB363" s="38">
        <v>728</v>
      </c>
    </row>
    <row r="364" spans="1:54" x14ac:dyDescent="0.3">
      <c r="A364" s="31" t="s">
        <v>23</v>
      </c>
      <c r="B364" s="5" t="s">
        <v>168</v>
      </c>
      <c r="C364" s="5" t="s">
        <v>2</v>
      </c>
      <c r="D364" s="9">
        <v>65.497195957572899</v>
      </c>
      <c r="E364" s="8">
        <v>61.414889108958597</v>
      </c>
      <c r="F364" s="8">
        <v>21.607108279659101</v>
      </c>
      <c r="G364" s="3">
        <v>2.79561810542782</v>
      </c>
      <c r="H364" s="4">
        <v>11.6532098276878</v>
      </c>
      <c r="I364" s="4">
        <v>9.5154476494143498</v>
      </c>
      <c r="J364" s="4">
        <v>1.9346800787046701</v>
      </c>
      <c r="K364" s="4">
        <v>3.9144895128690602</v>
      </c>
      <c r="L364" s="4">
        <v>3.36633614801337</v>
      </c>
      <c r="M364" s="4">
        <v>4.2272741747365199</v>
      </c>
      <c r="N364" s="4">
        <v>4.4949294811442604</v>
      </c>
      <c r="O364" s="4">
        <v>5.9040208727231001</v>
      </c>
      <c r="P364" s="4">
        <v>6.5521548741878703</v>
      </c>
      <c r="Q364" s="4">
        <v>2.3151587737617101</v>
      </c>
      <c r="R364" s="4">
        <v>3.8919248351392</v>
      </c>
      <c r="S364" s="4">
        <v>3.3889008257432298</v>
      </c>
      <c r="T364" s="4">
        <v>2.27002941830199</v>
      </c>
      <c r="U364" s="4">
        <v>4.3046901336157397</v>
      </c>
      <c r="V364" s="4">
        <v>6.5101463450787298</v>
      </c>
      <c r="W364" s="4">
        <v>4.9431022093908696</v>
      </c>
      <c r="X364" s="4">
        <v>1.2414167217801799</v>
      </c>
      <c r="Y364" s="4">
        <v>7.1905669499630003</v>
      </c>
      <c r="Z364" s="4">
        <v>4.5174941588741202</v>
      </c>
      <c r="AA364" s="4">
        <v>7.7161556370888302</v>
      </c>
      <c r="AB364" s="4">
        <v>1.7670054089060101</v>
      </c>
      <c r="AC364" s="4">
        <v>12.672100598519901</v>
      </c>
      <c r="AD364" s="4">
        <v>1.9346800787046701</v>
      </c>
      <c r="AE364" s="4">
        <v>3.7016854876106899</v>
      </c>
      <c r="AF364" s="4">
        <v>8.1966149687549397</v>
      </c>
      <c r="AG364" s="4">
        <v>7.5259162895603096</v>
      </c>
      <c r="AH364" s="4">
        <v>21.703608643279701</v>
      </c>
      <c r="AI364" s="4">
        <v>11.263009206941099</v>
      </c>
      <c r="AJ364" s="4">
        <v>21.326610221211102</v>
      </c>
      <c r="AK364" s="4">
        <v>37.577850993002798</v>
      </c>
      <c r="AL364" s="4">
        <v>19.5918914157246</v>
      </c>
      <c r="AM364" s="4">
        <v>25.508755040487902</v>
      </c>
      <c r="AN364" s="4">
        <v>31.3353599543318</v>
      </c>
      <c r="AO364" s="4">
        <v>33.347455991915702</v>
      </c>
      <c r="AP364" s="4">
        <v>29.368393272207602</v>
      </c>
      <c r="AQ364" s="4">
        <v>9.0155444663689508</v>
      </c>
      <c r="AR364" s="4">
        <v>27.1306504573251</v>
      </c>
      <c r="AS364" s="4">
        <v>16.876810095526601</v>
      </c>
      <c r="AT364" s="4">
        <v>16.338378656360501</v>
      </c>
      <c r="AU364" s="4">
        <v>18.143912321387202</v>
      </c>
      <c r="AV364" s="4">
        <v>11.8660138529461</v>
      </c>
      <c r="AW364" s="4">
        <v>25.992335198504598</v>
      </c>
      <c r="AX364" s="4">
        <v>11.250166454900899</v>
      </c>
      <c r="AY364" s="4">
        <v>16.809116062337001</v>
      </c>
      <c r="AZ364" s="4">
        <v>24.525271699425801</v>
      </c>
      <c r="BA364" s="4">
        <v>31.8640694678082</v>
      </c>
      <c r="BB364" s="38">
        <v>561</v>
      </c>
    </row>
    <row r="365" spans="1:54" x14ac:dyDescent="0.3">
      <c r="A365" s="31" t="s">
        <v>23</v>
      </c>
      <c r="B365" s="5" t="s">
        <v>168</v>
      </c>
      <c r="C365" s="5" t="s">
        <v>3</v>
      </c>
      <c r="D365" s="9">
        <v>73.771374384905798</v>
      </c>
      <c r="E365" s="8">
        <v>61.019585514584598</v>
      </c>
      <c r="F365" s="8">
        <v>17.345298604684402</v>
      </c>
      <c r="G365" s="3">
        <v>2.94498273047471</v>
      </c>
      <c r="H365" s="4">
        <v>4.5318622390612697</v>
      </c>
      <c r="I365" s="4">
        <v>5.1956122936913403</v>
      </c>
      <c r="J365" s="4">
        <v>1.6746766928891801</v>
      </c>
      <c r="K365" s="4">
        <v>3.4637415291275602</v>
      </c>
      <c r="L365" s="4">
        <v>2.28123267584464</v>
      </c>
      <c r="M365" s="4">
        <v>2.5406120751710701</v>
      </c>
      <c r="N365" s="4">
        <v>3.7231209284539899</v>
      </c>
      <c r="O365" s="4">
        <v>4.2724828397348498</v>
      </c>
      <c r="P365" s="4">
        <v>4.0702975120830303</v>
      </c>
      <c r="Q365" s="4">
        <v>2.13624141986742</v>
      </c>
      <c r="R365" s="4">
        <v>2.6856033311482901</v>
      </c>
      <c r="S365" s="4">
        <v>3.2043621298011402</v>
      </c>
      <c r="T365" s="4">
        <v>3.8109181127566001</v>
      </c>
      <c r="U365" s="4">
        <v>3.08997398645193</v>
      </c>
      <c r="V365" s="4">
        <v>4.3602800240374702</v>
      </c>
      <c r="W365" s="4">
        <v>4.9362328943649203</v>
      </c>
      <c r="X365" s="4">
        <v>2.07904734819282</v>
      </c>
      <c r="Y365" s="4">
        <v>6.3781211469742596</v>
      </c>
      <c r="Z365" s="4">
        <v>3.4637415291275602</v>
      </c>
      <c r="AA365" s="4">
        <v>5.2834094779939598</v>
      </c>
      <c r="AB365" s="4">
        <v>1.4152972935627499</v>
      </c>
      <c r="AC365" s="4">
        <v>8.6021597511443009</v>
      </c>
      <c r="AD365" s="4">
        <v>2.6284092594736799</v>
      </c>
      <c r="AE365" s="4">
        <v>2.22403860417004</v>
      </c>
      <c r="AF365" s="4">
        <v>6.58030647462608</v>
      </c>
      <c r="AG365" s="4">
        <v>8.3427803518178791</v>
      </c>
      <c r="AH365" s="4">
        <v>15.2582269493287</v>
      </c>
      <c r="AI365" s="4">
        <v>13.3587861233226</v>
      </c>
      <c r="AJ365" s="4">
        <v>18.382816201990099</v>
      </c>
      <c r="AK365" s="4">
        <v>31.1310341887758</v>
      </c>
      <c r="AL365" s="4">
        <v>15.5828247274926</v>
      </c>
      <c r="AM365" s="4">
        <v>22.826881256748798</v>
      </c>
      <c r="AN365" s="4">
        <v>25.7412608745955</v>
      </c>
      <c r="AO365" s="4">
        <v>25.978061468456701</v>
      </c>
      <c r="AP365" s="4">
        <v>20.805027980230498</v>
      </c>
      <c r="AQ365" s="4">
        <v>8.0221947272354299</v>
      </c>
      <c r="AR365" s="4">
        <v>19.7103163112502</v>
      </c>
      <c r="AS365" s="4">
        <v>11.138759672733901</v>
      </c>
      <c r="AT365" s="4">
        <v>18.009048659314502</v>
      </c>
      <c r="AU365" s="4">
        <v>11.485936256363001</v>
      </c>
      <c r="AV365" s="4">
        <v>12.1762772700396</v>
      </c>
      <c r="AW365" s="4">
        <v>18.668786560363099</v>
      </c>
      <c r="AX365" s="4">
        <v>9.3762857955421506</v>
      </c>
      <c r="AY365" s="4">
        <v>15.49502754319</v>
      </c>
      <c r="AZ365" s="4">
        <v>23.204660953005799</v>
      </c>
      <c r="BA365" s="4">
        <v>22.418498447863701</v>
      </c>
      <c r="BB365" s="38">
        <v>441</v>
      </c>
    </row>
    <row r="366" spans="1:54" x14ac:dyDescent="0.3">
      <c r="A366" s="31" t="s">
        <v>23</v>
      </c>
      <c r="B366" s="5" t="s">
        <v>168</v>
      </c>
      <c r="C366" s="5" t="s">
        <v>4</v>
      </c>
      <c r="D366" s="9">
        <v>82.820746579304199</v>
      </c>
      <c r="E366" s="8">
        <v>60.660521582088499</v>
      </c>
      <c r="F366" s="8">
        <v>15.551830131855599</v>
      </c>
      <c r="G366" s="3">
        <v>1.9766364840241699</v>
      </c>
      <c r="H366" s="4">
        <v>7.5269910576997496</v>
      </c>
      <c r="I366" s="4">
        <v>5.1707996952786299</v>
      </c>
      <c r="J366" s="4">
        <v>2.4350534544605602</v>
      </c>
      <c r="K366" s="4">
        <v>2.3956224084408402</v>
      </c>
      <c r="L366" s="4">
        <v>3.6131491356711201</v>
      </c>
      <c r="M366" s="4">
        <v>1.1780956812105601</v>
      </c>
      <c r="N366" s="4">
        <v>1.2175267272302801</v>
      </c>
      <c r="O366" s="4">
        <v>2.0554985760636102</v>
      </c>
      <c r="P366" s="4">
        <v>1.9766364840241699</v>
      </c>
      <c r="Q366" s="4">
        <v>2.8146083328575102</v>
      </c>
      <c r="R366" s="4">
        <v>0.41898592441666699</v>
      </c>
      <c r="S366" s="4">
        <v>1.5576505596075101</v>
      </c>
      <c r="T366" s="4">
        <v>1.2175267272302801</v>
      </c>
      <c r="U366" s="4">
        <v>1.1780956812105601</v>
      </c>
      <c r="V366" s="4">
        <v>2.7751772868377902</v>
      </c>
      <c r="W366" s="4">
        <v>2.3561913624211202</v>
      </c>
      <c r="X366" s="4">
        <v>0</v>
      </c>
      <c r="Y366" s="4">
        <v>4.3722588924650099</v>
      </c>
      <c r="Z366" s="4">
        <v>1.6365126516469499</v>
      </c>
      <c r="AA366" s="4">
        <v>3.9927040140680701</v>
      </c>
      <c r="AB366" s="4">
        <v>1.5970816056272299</v>
      </c>
      <c r="AC366" s="4">
        <v>7.6058531497391897</v>
      </c>
      <c r="AD366" s="4">
        <v>1.5182195135877901</v>
      </c>
      <c r="AE366" s="4">
        <v>1.5576505596075101</v>
      </c>
      <c r="AF366" s="4">
        <v>5.1707996952786299</v>
      </c>
      <c r="AG366" s="4">
        <v>3.3124563493136101</v>
      </c>
      <c r="AH366" s="4">
        <v>13.5751936478314</v>
      </c>
      <c r="AI366" s="4">
        <v>14.9504445591406</v>
      </c>
      <c r="AJ366" s="4">
        <v>18.327007418693402</v>
      </c>
      <c r="AK366" s="4">
        <v>26.2335533547901</v>
      </c>
      <c r="AL366" s="4">
        <v>11.519695071767799</v>
      </c>
      <c r="AM366" s="4">
        <v>17.267204875541999</v>
      </c>
      <c r="AN366" s="4">
        <v>21.718325860046399</v>
      </c>
      <c r="AO366" s="4">
        <v>20.919785057232801</v>
      </c>
      <c r="AP366" s="4">
        <v>21.639463768007001</v>
      </c>
      <c r="AQ366" s="4">
        <v>8.7445177849300304</v>
      </c>
      <c r="AR366" s="4">
        <v>17.109480691463101</v>
      </c>
      <c r="AS366" s="4">
        <v>11.519695071767799</v>
      </c>
      <c r="AT366" s="4">
        <v>19.820551468061701</v>
      </c>
      <c r="AU366" s="4">
        <v>11.5985571638073</v>
      </c>
      <c r="AV366" s="4">
        <v>14.7927203750617</v>
      </c>
      <c r="AW366" s="4">
        <v>17.148911737482798</v>
      </c>
      <c r="AX366" s="4">
        <v>6.7284502548861296</v>
      </c>
      <c r="AY366" s="4">
        <v>14.7927203750617</v>
      </c>
      <c r="AZ366" s="4">
        <v>15.3299994375375</v>
      </c>
      <c r="BA366" s="4">
        <v>13.875886434188899</v>
      </c>
      <c r="BB366" s="38">
        <v>251</v>
      </c>
    </row>
    <row r="367" spans="1:54" x14ac:dyDescent="0.3">
      <c r="A367" s="31" t="s">
        <v>23</v>
      </c>
      <c r="B367" s="5" t="s">
        <v>168</v>
      </c>
      <c r="C367" s="5" t="s">
        <v>5</v>
      </c>
      <c r="D367" s="9">
        <v>83.812721836620298</v>
      </c>
      <c r="E367" s="8">
        <v>59.822655763680501</v>
      </c>
      <c r="F367" s="8">
        <v>14.980150864511099</v>
      </c>
      <c r="G367" s="3">
        <v>1.37843617973333</v>
      </c>
      <c r="H367" s="4">
        <v>2.7386076482111101</v>
      </c>
      <c r="I367" s="4">
        <v>5.4954800076777799</v>
      </c>
      <c r="J367" s="4">
        <v>0.67095337861111104</v>
      </c>
      <c r="K367" s="4">
        <v>2.0676542696000002</v>
      </c>
      <c r="L367" s="4">
        <v>2.0311248470888899</v>
      </c>
      <c r="M367" s="4">
        <v>2.0493895583444401</v>
      </c>
      <c r="N367" s="4">
        <v>2.7203429369555598</v>
      </c>
      <c r="O367" s="4">
        <v>3.4095610268222201</v>
      </c>
      <c r="P367" s="4">
        <v>1.3601714684777799</v>
      </c>
      <c r="Q367" s="4">
        <v>3.4095610268222201</v>
      </c>
      <c r="R367" s="4">
        <v>2.0493895583444401</v>
      </c>
      <c r="S367" s="4">
        <v>2.7386076482111101</v>
      </c>
      <c r="T367" s="4">
        <v>1.3601714684777799</v>
      </c>
      <c r="U367" s="4">
        <v>3.4278257380777801</v>
      </c>
      <c r="V367" s="4">
        <v>4.0987791166888901</v>
      </c>
      <c r="W367" s="4">
        <v>0.68921808986666699</v>
      </c>
      <c r="X367" s="4">
        <v>2.0493895583444401</v>
      </c>
      <c r="Y367" s="4">
        <v>4.0987791166888901</v>
      </c>
      <c r="Z367" s="4">
        <v>1.37843617973333</v>
      </c>
      <c r="AA367" s="4">
        <v>0.68921808986666699</v>
      </c>
      <c r="AB367" s="4">
        <v>3.4095610268222201</v>
      </c>
      <c r="AC367" s="4">
        <v>6.8373867648999997</v>
      </c>
      <c r="AD367" s="4">
        <v>1.3601714684777799</v>
      </c>
      <c r="AE367" s="4">
        <v>2.0493895583444401</v>
      </c>
      <c r="AF367" s="4">
        <v>4.1170438279444497</v>
      </c>
      <c r="AG367" s="4">
        <v>6.8556514761555496</v>
      </c>
      <c r="AH367" s="4">
        <v>14.1630797958556</v>
      </c>
      <c r="AI367" s="4">
        <v>12.259807927555601</v>
      </c>
      <c r="AJ367" s="4">
        <v>19.078929981200002</v>
      </c>
      <c r="AK367" s="4">
        <v>24.5561452776222</v>
      </c>
      <c r="AL367" s="4">
        <v>14.3091974859</v>
      </c>
      <c r="AM367" s="4">
        <v>20.420836738422199</v>
      </c>
      <c r="AN367" s="4">
        <v>25.190569233722201</v>
      </c>
      <c r="AO367" s="4">
        <v>22.525020430533299</v>
      </c>
      <c r="AP367" s="4">
        <v>14.3091974859</v>
      </c>
      <c r="AQ367" s="4">
        <v>9.4846708568333309</v>
      </c>
      <c r="AR367" s="4">
        <v>19.078929981200002</v>
      </c>
      <c r="AS367" s="4">
        <v>15.6145748206111</v>
      </c>
      <c r="AT367" s="4">
        <v>24.5561452776222</v>
      </c>
      <c r="AU367" s="4">
        <v>13.6017146847778</v>
      </c>
      <c r="AV367" s="4">
        <v>16.285528199222199</v>
      </c>
      <c r="AW367" s="4">
        <v>10.1921536579556</v>
      </c>
      <c r="AX367" s="4">
        <v>8.8137174782222196</v>
      </c>
      <c r="AY367" s="4">
        <v>16.974746289088898</v>
      </c>
      <c r="AZ367" s="4">
        <v>18.4262413138444</v>
      </c>
      <c r="BA367" s="4">
        <v>15.632839531866701</v>
      </c>
      <c r="BB367" s="38">
        <v>148</v>
      </c>
    </row>
    <row r="368" spans="1:54" x14ac:dyDescent="0.3">
      <c r="A368" s="31" t="s">
        <v>23</v>
      </c>
      <c r="B368" s="5" t="s">
        <v>168</v>
      </c>
      <c r="C368" s="5" t="s">
        <v>6</v>
      </c>
      <c r="D368" s="9">
        <v>82.527122831666205</v>
      </c>
      <c r="E368" s="8">
        <v>59.781071203128299</v>
      </c>
      <c r="F368" s="8">
        <v>15.1298624104575</v>
      </c>
      <c r="G368" s="3">
        <v>4.35876719869281</v>
      </c>
      <c r="H368" s="4">
        <v>1.34638690147059</v>
      </c>
      <c r="I368" s="4">
        <v>0</v>
      </c>
      <c r="J368" s="4">
        <v>0</v>
      </c>
      <c r="K368" s="4">
        <v>0</v>
      </c>
      <c r="L368" s="4">
        <v>0</v>
      </c>
      <c r="M368" s="4">
        <v>3.01238029722222</v>
      </c>
      <c r="N368" s="4">
        <v>3.01238029722222</v>
      </c>
      <c r="O368" s="4">
        <v>1.34638690147059</v>
      </c>
      <c r="P368" s="4">
        <v>3.01238029722222</v>
      </c>
      <c r="Q368" s="4">
        <v>4.35876719869281</v>
      </c>
      <c r="R368" s="4">
        <v>1.34638690147059</v>
      </c>
      <c r="S368" s="4">
        <v>1.34638690147059</v>
      </c>
      <c r="T368" s="4">
        <v>0</v>
      </c>
      <c r="U368" s="4">
        <v>1.34638690147059</v>
      </c>
      <c r="V368" s="4">
        <v>1.34638690147059</v>
      </c>
      <c r="W368" s="4">
        <v>1.34638690147059</v>
      </c>
      <c r="X368" s="4">
        <v>1.34638690147059</v>
      </c>
      <c r="Y368" s="4">
        <v>3.01238029722222</v>
      </c>
      <c r="Z368" s="4">
        <v>3.01238029722222</v>
      </c>
      <c r="AA368" s="4">
        <v>3.01238029722222</v>
      </c>
      <c r="AB368" s="4">
        <v>1.34638690147059</v>
      </c>
      <c r="AC368" s="4">
        <v>1.34638690147059</v>
      </c>
      <c r="AD368" s="4">
        <v>1.34638690147059</v>
      </c>
      <c r="AE368" s="4">
        <v>0</v>
      </c>
      <c r="AF368" s="4">
        <v>1.34638690147059</v>
      </c>
      <c r="AG368" s="4">
        <v>3.01238029722222</v>
      </c>
      <c r="AH368" s="4">
        <v>16.7958558062092</v>
      </c>
      <c r="AI368" s="4">
        <v>12.4370886075163</v>
      </c>
      <c r="AJ368" s="4">
        <v>19.488629609150301</v>
      </c>
      <c r="AK368" s="4">
        <v>14.103082003268</v>
      </c>
      <c r="AL368" s="4">
        <v>17.115462300490201</v>
      </c>
      <c r="AM368" s="4">
        <v>21.154623004902</v>
      </c>
      <c r="AN368" s="4">
        <v>22.820616400653599</v>
      </c>
      <c r="AO368" s="4">
        <v>21.7938359934641</v>
      </c>
      <c r="AP368" s="4">
        <v>12.4370886075163</v>
      </c>
      <c r="AQ368" s="4">
        <v>8.0783214088235304</v>
      </c>
      <c r="AR368" s="4">
        <v>15.4494689047386</v>
      </c>
      <c r="AS368" s="4">
        <v>10.771095211764701</v>
      </c>
      <c r="AT368" s="4">
        <v>27.498990093627501</v>
      </c>
      <c r="AU368" s="4">
        <v>12.117482113235299</v>
      </c>
      <c r="AV368" s="4">
        <v>17.115462300490201</v>
      </c>
      <c r="AW368" s="4">
        <v>12.7566951017974</v>
      </c>
      <c r="AX368" s="4">
        <v>8.0783214088235304</v>
      </c>
      <c r="AY368" s="4">
        <v>19.808236103431401</v>
      </c>
      <c r="AZ368" s="4">
        <v>19.488629609150301</v>
      </c>
      <c r="BA368" s="4">
        <v>13.7834755089869</v>
      </c>
      <c r="BB368" s="38">
        <v>52</v>
      </c>
    </row>
    <row r="369" spans="1:54" x14ac:dyDescent="0.3">
      <c r="A369" s="31" t="s">
        <v>23</v>
      </c>
      <c r="B369" s="5" t="s">
        <v>168</v>
      </c>
      <c r="C369" s="5" t="s">
        <v>7</v>
      </c>
      <c r="D369" s="9">
        <v>87.908832622069298</v>
      </c>
      <c r="E369" s="8">
        <v>62.719369493682102</v>
      </c>
      <c r="F369" s="8">
        <v>16.661773088</v>
      </c>
      <c r="G369" s="3">
        <v>0</v>
      </c>
      <c r="H369" s="4">
        <v>0</v>
      </c>
      <c r="I369" s="4">
        <v>0</v>
      </c>
      <c r="J369" s="4">
        <v>0</v>
      </c>
      <c r="K369" s="4">
        <v>0</v>
      </c>
      <c r="L369" s="4">
        <v>9.7242612133333299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9.7242612133333299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19.448522426666699</v>
      </c>
      <c r="AD369" s="4">
        <v>0</v>
      </c>
      <c r="AE369" s="4">
        <v>0</v>
      </c>
      <c r="AF369" s="4">
        <v>0</v>
      </c>
      <c r="AG369" s="4">
        <v>9.7242612133333299</v>
      </c>
      <c r="AH369" s="4">
        <v>8.3308865440000002</v>
      </c>
      <c r="AI369" s="4">
        <v>18.055147757333302</v>
      </c>
      <c r="AJ369" s="4">
        <v>8.3308865440000002</v>
      </c>
      <c r="AK369" s="4">
        <v>18.055147757333302</v>
      </c>
      <c r="AL369" s="4">
        <v>16.661773088</v>
      </c>
      <c r="AM369" s="4">
        <v>27.779408970666701</v>
      </c>
      <c r="AN369" s="4">
        <v>8.3308865440000002</v>
      </c>
      <c r="AO369" s="4">
        <v>26.3860343013333</v>
      </c>
      <c r="AP369" s="4">
        <v>9.7242612133333299</v>
      </c>
      <c r="AQ369" s="4">
        <v>16.661773088</v>
      </c>
      <c r="AR369" s="4">
        <v>9.7242612133333299</v>
      </c>
      <c r="AS369" s="4">
        <v>8.3308865440000002</v>
      </c>
      <c r="AT369" s="4">
        <v>18.055147757333302</v>
      </c>
      <c r="AU369" s="4">
        <v>8.3308865440000002</v>
      </c>
      <c r="AV369" s="4">
        <v>16.661773088</v>
      </c>
      <c r="AW369" s="4">
        <v>8.3308865440000002</v>
      </c>
      <c r="AX369" s="4">
        <v>8.3308865440000002</v>
      </c>
      <c r="AY369" s="4">
        <v>18.055147757333302</v>
      </c>
      <c r="AZ369" s="4">
        <v>8.3308865440000002</v>
      </c>
      <c r="BA369" s="4">
        <v>26.3860343013333</v>
      </c>
      <c r="BB369" s="38">
        <v>11</v>
      </c>
    </row>
    <row r="370" spans="1:54" x14ac:dyDescent="0.3">
      <c r="A370" s="31" t="s">
        <v>23</v>
      </c>
      <c r="B370" s="5" t="s">
        <v>8</v>
      </c>
      <c r="C370" s="5" t="s">
        <v>168</v>
      </c>
      <c r="D370" s="9">
        <v>60.390842646281598</v>
      </c>
      <c r="E370" s="8">
        <v>62.431696809286599</v>
      </c>
      <c r="F370" s="8">
        <v>24.5644335137079</v>
      </c>
      <c r="G370" s="3">
        <v>3.5055370695112602</v>
      </c>
      <c r="H370" s="4">
        <v>10.589716596635901</v>
      </c>
      <c r="I370" s="4">
        <v>10.370670950211901</v>
      </c>
      <c r="J370" s="4">
        <v>2.8069018561551502</v>
      </c>
      <c r="K370" s="4">
        <v>4.34016295282537</v>
      </c>
      <c r="L370" s="4">
        <v>4.1772135838358002</v>
      </c>
      <c r="M370" s="4">
        <v>5.3565899491636202</v>
      </c>
      <c r="N370" s="4">
        <v>5.9170029184234698</v>
      </c>
      <c r="O370" s="4">
        <v>7.5038560599251198</v>
      </c>
      <c r="P370" s="4">
        <v>7.5485658160019096</v>
      </c>
      <c r="Q370" s="4">
        <v>3.0298975523591101</v>
      </c>
      <c r="R370" s="4">
        <v>5.0551938368317799</v>
      </c>
      <c r="S370" s="4">
        <v>4.32411964060808</v>
      </c>
      <c r="T370" s="4">
        <v>3.67160947646415</v>
      </c>
      <c r="U370" s="4">
        <v>6.0079541794592997</v>
      </c>
      <c r="V370" s="4">
        <v>6.4472093364809497</v>
      </c>
      <c r="W370" s="4">
        <v>5.5894969166986996</v>
      </c>
      <c r="X370" s="4">
        <v>1.9541195970652101</v>
      </c>
      <c r="Y370" s="4">
        <v>8.0697317161127504</v>
      </c>
      <c r="Z370" s="4">
        <v>7.2622543142336404</v>
      </c>
      <c r="AA370" s="4">
        <v>9.0082566954518892</v>
      </c>
      <c r="AB370" s="4">
        <v>2.4177552237745998</v>
      </c>
      <c r="AC370" s="4">
        <v>11.9677665406728</v>
      </c>
      <c r="AD370" s="4">
        <v>3.5576622216993101</v>
      </c>
      <c r="AE370" s="4">
        <v>4.3099971583601597</v>
      </c>
      <c r="AF370" s="4">
        <v>8.8349661586986308</v>
      </c>
      <c r="AG370" s="4">
        <v>11.6940446221882</v>
      </c>
      <c r="AH370" s="4">
        <v>13.3098855391599</v>
      </c>
      <c r="AI370" s="4">
        <v>14.121433905360499</v>
      </c>
      <c r="AJ370" s="4">
        <v>23.585798634456701</v>
      </c>
      <c r="AK370" s="4">
        <v>36.942788839433497</v>
      </c>
      <c r="AL370" s="4">
        <v>21.665281415844198</v>
      </c>
      <c r="AM370" s="4">
        <v>28.1235156314637</v>
      </c>
      <c r="AN370" s="4">
        <v>34.372154067736602</v>
      </c>
      <c r="AO370" s="4">
        <v>38.0778454960058</v>
      </c>
      <c r="AP370" s="4">
        <v>31.6178578451227</v>
      </c>
      <c r="AQ370" s="4">
        <v>9.5434831652586798</v>
      </c>
      <c r="AR370" s="4">
        <v>30.443517363622799</v>
      </c>
      <c r="AS370" s="4">
        <v>14.0971110968154</v>
      </c>
      <c r="AT370" s="4">
        <v>23.5864113653973</v>
      </c>
      <c r="AU370" s="4">
        <v>15.028231196057201</v>
      </c>
      <c r="AV370" s="4">
        <v>13.5837225964876</v>
      </c>
      <c r="AW370" s="4">
        <v>25.0100935037776</v>
      </c>
      <c r="AX370" s="4">
        <v>12.4171391711229</v>
      </c>
      <c r="AY370" s="4">
        <v>19.497480648788301</v>
      </c>
      <c r="AZ370" s="4">
        <v>27.657533938319499</v>
      </c>
      <c r="BA370" s="4">
        <v>28.892071201303899</v>
      </c>
      <c r="BB370" s="38">
        <v>1167</v>
      </c>
    </row>
    <row r="371" spans="1:54" x14ac:dyDescent="0.3">
      <c r="A371" s="31" t="s">
        <v>23</v>
      </c>
      <c r="B371" s="5" t="s">
        <v>8</v>
      </c>
      <c r="C371" s="5" t="s">
        <v>1</v>
      </c>
      <c r="D371" s="9">
        <v>35.988528678304199</v>
      </c>
      <c r="E371" s="8">
        <v>61.285869236552401</v>
      </c>
      <c r="F371" s="8">
        <v>38.596491228070199</v>
      </c>
      <c r="G371" s="3">
        <v>3.25814536340852</v>
      </c>
      <c r="H371" s="4">
        <v>16.791979949874701</v>
      </c>
      <c r="I371" s="4">
        <v>13.7844611528822</v>
      </c>
      <c r="J371" s="4">
        <v>4.5112781954887202</v>
      </c>
      <c r="K371" s="4">
        <v>6.2656641604010002</v>
      </c>
      <c r="L371" s="4">
        <v>5.5137844611528797</v>
      </c>
      <c r="M371" s="4">
        <v>10.0250626566416</v>
      </c>
      <c r="N371" s="4">
        <v>9.2731829573934803</v>
      </c>
      <c r="O371" s="4">
        <v>12.030075187969899</v>
      </c>
      <c r="P371" s="4">
        <v>11.278195488721799</v>
      </c>
      <c r="Q371" s="4">
        <v>3.0075187969924801</v>
      </c>
      <c r="R371" s="4">
        <v>8.7719298245614006</v>
      </c>
      <c r="S371" s="4">
        <v>7.7694235588972402</v>
      </c>
      <c r="T371" s="4">
        <v>5.0125313283208</v>
      </c>
      <c r="U371" s="4">
        <v>9.5238095238095202</v>
      </c>
      <c r="V371" s="4">
        <v>10.7769423558897</v>
      </c>
      <c r="W371" s="4">
        <v>8.5213032581453607</v>
      </c>
      <c r="X371" s="4">
        <v>2.5062656641604</v>
      </c>
      <c r="Y371" s="4">
        <v>10.526315789473699</v>
      </c>
      <c r="Z371" s="4">
        <v>14.5363408521303</v>
      </c>
      <c r="AA371" s="4">
        <v>14.285714285714301</v>
      </c>
      <c r="AB371" s="4">
        <v>3.0075187969924801</v>
      </c>
      <c r="AC371" s="4">
        <v>14.0350877192982</v>
      </c>
      <c r="AD371" s="4">
        <v>6.7669172932330799</v>
      </c>
      <c r="AE371" s="4">
        <v>7.2681704260651596</v>
      </c>
      <c r="AF371" s="4">
        <v>11.0275689223058</v>
      </c>
      <c r="AG371" s="4">
        <v>17.0426065162907</v>
      </c>
      <c r="AH371" s="4">
        <v>20.551378446115301</v>
      </c>
      <c r="AI371" s="4">
        <v>17.293233082706799</v>
      </c>
      <c r="AJ371" s="4">
        <v>29.5739348370927</v>
      </c>
      <c r="AK371" s="4">
        <v>50.375939849624103</v>
      </c>
      <c r="AL371" s="4">
        <v>29.072681704260699</v>
      </c>
      <c r="AM371" s="4">
        <v>32.832080200501302</v>
      </c>
      <c r="AN371" s="4">
        <v>44.110275689223101</v>
      </c>
      <c r="AO371" s="4">
        <v>47.619047619047599</v>
      </c>
      <c r="AP371" s="4">
        <v>49.874686716791999</v>
      </c>
      <c r="AQ371" s="4">
        <v>15.789473684210501</v>
      </c>
      <c r="AR371" s="4">
        <v>46.867167919799499</v>
      </c>
      <c r="AS371" s="4">
        <v>15.789473684210501</v>
      </c>
      <c r="AT371" s="4">
        <v>24.060150375939799</v>
      </c>
      <c r="AU371" s="4">
        <v>23.057644110275699</v>
      </c>
      <c r="AV371" s="4">
        <v>14.0350877192982</v>
      </c>
      <c r="AW371" s="4">
        <v>39.097744360902297</v>
      </c>
      <c r="AX371" s="4">
        <v>21.303258145363401</v>
      </c>
      <c r="AY371" s="4">
        <v>26.065162907268199</v>
      </c>
      <c r="AZ371" s="4">
        <v>34.586466165413498</v>
      </c>
      <c r="BA371" s="4">
        <v>45.864661654135297</v>
      </c>
      <c r="BB371" s="38">
        <v>401</v>
      </c>
    </row>
    <row r="372" spans="1:54" x14ac:dyDescent="0.3">
      <c r="A372" s="31" t="s">
        <v>23</v>
      </c>
      <c r="B372" s="5" t="s">
        <v>8</v>
      </c>
      <c r="C372" s="5" t="s">
        <v>2</v>
      </c>
      <c r="D372" s="9">
        <v>58.638590604026803</v>
      </c>
      <c r="E372" s="8">
        <v>60.467302186364698</v>
      </c>
      <c r="F372" s="8">
        <v>23.825503355704701</v>
      </c>
      <c r="G372" s="3">
        <v>3.6912751677852298</v>
      </c>
      <c r="H372" s="4">
        <v>13.4228187919463</v>
      </c>
      <c r="I372" s="4">
        <v>14.093959731543601</v>
      </c>
      <c r="J372" s="4">
        <v>2.3489932885906</v>
      </c>
      <c r="K372" s="4">
        <v>4.0268456375838904</v>
      </c>
      <c r="L372" s="4">
        <v>3.6912751677852298</v>
      </c>
      <c r="M372" s="4">
        <v>5.0335570469798698</v>
      </c>
      <c r="N372" s="4">
        <v>6.71140939597315</v>
      </c>
      <c r="O372" s="4">
        <v>8.3892617449664399</v>
      </c>
      <c r="P372" s="4">
        <v>10.067114093959701</v>
      </c>
      <c r="Q372" s="4">
        <v>2.3489932885906</v>
      </c>
      <c r="R372" s="4">
        <v>4.3624161073825496</v>
      </c>
      <c r="S372" s="4">
        <v>3.3557046979865799</v>
      </c>
      <c r="T372" s="4">
        <v>3.0201342281879202</v>
      </c>
      <c r="U372" s="4">
        <v>6.71140939597315</v>
      </c>
      <c r="V372" s="4">
        <v>5.0335570469798698</v>
      </c>
      <c r="W372" s="4">
        <v>5.7046979865771803</v>
      </c>
      <c r="X372" s="4">
        <v>1.34228187919463</v>
      </c>
      <c r="Y372" s="4">
        <v>9.0604026845637602</v>
      </c>
      <c r="Z372" s="4">
        <v>6.3758389261744997</v>
      </c>
      <c r="AA372" s="4">
        <v>9.7315436241610698</v>
      </c>
      <c r="AB372" s="4">
        <v>2.0134228187919501</v>
      </c>
      <c r="AC372" s="4">
        <v>12.416107382550299</v>
      </c>
      <c r="AD372" s="4">
        <v>2.3489932885906</v>
      </c>
      <c r="AE372" s="4">
        <v>4.3624161073825496</v>
      </c>
      <c r="AF372" s="4">
        <v>11.0738255033557</v>
      </c>
      <c r="AG372" s="4">
        <v>9.7315436241610698</v>
      </c>
      <c r="AH372" s="4">
        <v>11.0738255033557</v>
      </c>
      <c r="AI372" s="4">
        <v>10.738255033557</v>
      </c>
      <c r="AJ372" s="4">
        <v>25.167785234899299</v>
      </c>
      <c r="AK372" s="4">
        <v>40.939597315436203</v>
      </c>
      <c r="AL372" s="4">
        <v>25.503355704697999</v>
      </c>
      <c r="AM372" s="4">
        <v>30.8724832214765</v>
      </c>
      <c r="AN372" s="4">
        <v>37.583892617449699</v>
      </c>
      <c r="AO372" s="4">
        <v>41.610738255033603</v>
      </c>
      <c r="AP372" s="4">
        <v>32.885906040268502</v>
      </c>
      <c r="AQ372" s="4">
        <v>7.3825503355704702</v>
      </c>
      <c r="AR372" s="4">
        <v>32.214765100671102</v>
      </c>
      <c r="AS372" s="4">
        <v>17.785234899328898</v>
      </c>
      <c r="AT372" s="4">
        <v>20.134228187919501</v>
      </c>
      <c r="AU372" s="4">
        <v>13.087248322147699</v>
      </c>
      <c r="AV372" s="4">
        <v>13.087248322147699</v>
      </c>
      <c r="AW372" s="4">
        <v>26.510067114093999</v>
      </c>
      <c r="AX372" s="4">
        <v>13.758389261745</v>
      </c>
      <c r="AY372" s="4">
        <v>18.7919463087248</v>
      </c>
      <c r="AZ372" s="4">
        <v>28.523489932885902</v>
      </c>
      <c r="BA372" s="4">
        <v>32.550335570469798</v>
      </c>
      <c r="BB372" s="38">
        <v>298</v>
      </c>
    </row>
    <row r="373" spans="1:54" x14ac:dyDescent="0.3">
      <c r="A373" s="31" t="s">
        <v>23</v>
      </c>
      <c r="B373" s="5" t="s">
        <v>8</v>
      </c>
      <c r="C373" s="5" t="s">
        <v>3</v>
      </c>
      <c r="D373" s="9">
        <v>64.686693548387098</v>
      </c>
      <c r="E373" s="8">
        <v>62.818109192050798</v>
      </c>
      <c r="F373" s="8">
        <v>22.267206477732799</v>
      </c>
      <c r="G373" s="3">
        <v>4.8582995951417001</v>
      </c>
      <c r="H373" s="4">
        <v>6.4777327935222697</v>
      </c>
      <c r="I373" s="4">
        <v>7.2874493927125501</v>
      </c>
      <c r="J373" s="4">
        <v>2.8340080971659898</v>
      </c>
      <c r="K373" s="4">
        <v>4.8582995951417001</v>
      </c>
      <c r="L373" s="4">
        <v>4.0485829959514197</v>
      </c>
      <c r="M373" s="4">
        <v>4.0485829959514197</v>
      </c>
      <c r="N373" s="4">
        <v>4.8582995951417001</v>
      </c>
      <c r="O373" s="4">
        <v>6.4777327935222697</v>
      </c>
      <c r="P373" s="4">
        <v>6.07287449392713</v>
      </c>
      <c r="Q373" s="4">
        <v>3.23886639676113</v>
      </c>
      <c r="R373" s="4">
        <v>4.8582995951417001</v>
      </c>
      <c r="S373" s="4">
        <v>4.8582995951417001</v>
      </c>
      <c r="T373" s="4">
        <v>6.07287449392713</v>
      </c>
      <c r="U373" s="4">
        <v>5.6680161943319796</v>
      </c>
      <c r="V373" s="4">
        <v>7.6923076923076898</v>
      </c>
      <c r="W373" s="4">
        <v>7.2874493927125501</v>
      </c>
      <c r="X373" s="4">
        <v>3.6437246963562799</v>
      </c>
      <c r="Y373" s="4">
        <v>8.0971659919028305</v>
      </c>
      <c r="Z373" s="4">
        <v>4.8582995951417001</v>
      </c>
      <c r="AA373" s="4">
        <v>8.50202429149798</v>
      </c>
      <c r="AB373" s="4">
        <v>2.8340080971659898</v>
      </c>
      <c r="AC373" s="4">
        <v>12.550607287449401</v>
      </c>
      <c r="AD373" s="4">
        <v>5.2631578947368398</v>
      </c>
      <c r="AE373" s="4">
        <v>4.4534412955465603</v>
      </c>
      <c r="AF373" s="4">
        <v>8.50202429149798</v>
      </c>
      <c r="AG373" s="4">
        <v>12.550607287449401</v>
      </c>
      <c r="AH373" s="4">
        <v>11.336032388664</v>
      </c>
      <c r="AI373" s="4">
        <v>13.765182186234799</v>
      </c>
      <c r="AJ373" s="4">
        <v>22.267206477732799</v>
      </c>
      <c r="AK373" s="4">
        <v>31.1740890688259</v>
      </c>
      <c r="AL373" s="4">
        <v>18.2186234817814</v>
      </c>
      <c r="AM373" s="4">
        <v>27.530364372469599</v>
      </c>
      <c r="AN373" s="4">
        <v>30.769230769230798</v>
      </c>
      <c r="AO373" s="4">
        <v>36.4372469635627</v>
      </c>
      <c r="AP373" s="4">
        <v>23.4817813765182</v>
      </c>
      <c r="AQ373" s="4">
        <v>9.3117408906882595</v>
      </c>
      <c r="AR373" s="4">
        <v>23.886639676113401</v>
      </c>
      <c r="AS373" s="4">
        <v>12.9554655870445</v>
      </c>
      <c r="AT373" s="4">
        <v>23.076923076923102</v>
      </c>
      <c r="AU373" s="4">
        <v>14.17004048583</v>
      </c>
      <c r="AV373" s="4">
        <v>12.9554655870445</v>
      </c>
      <c r="AW373" s="4">
        <v>20.242914979757099</v>
      </c>
      <c r="AX373" s="4">
        <v>8.9068825910931206</v>
      </c>
      <c r="AY373" s="4">
        <v>17.004048582995999</v>
      </c>
      <c r="AZ373" s="4">
        <v>30.364372469635601</v>
      </c>
      <c r="BA373" s="4">
        <v>23.076923076923102</v>
      </c>
      <c r="BB373" s="38">
        <v>248</v>
      </c>
    </row>
    <row r="374" spans="1:54" x14ac:dyDescent="0.3">
      <c r="A374" s="31" t="s">
        <v>23</v>
      </c>
      <c r="B374" s="5" t="s">
        <v>8</v>
      </c>
      <c r="C374" s="5" t="s">
        <v>4</v>
      </c>
      <c r="D374" s="9">
        <v>80.454999999999998</v>
      </c>
      <c r="E374" s="8">
        <v>60.585429440618803</v>
      </c>
      <c r="F374" s="8">
        <v>15.8333333333333</v>
      </c>
      <c r="G374" s="3">
        <v>1.6666666666666701</v>
      </c>
      <c r="H374" s="4">
        <v>6.6666666666666696</v>
      </c>
      <c r="I374" s="4">
        <v>5</v>
      </c>
      <c r="J374" s="4">
        <v>3.3333333333333299</v>
      </c>
      <c r="K374" s="4">
        <v>2.5</v>
      </c>
      <c r="L374" s="4">
        <v>4.1666666666666696</v>
      </c>
      <c r="M374" s="4">
        <v>0.83333333333333304</v>
      </c>
      <c r="N374" s="4">
        <v>1.6666666666666701</v>
      </c>
      <c r="O374" s="4">
        <v>3.3333333333333299</v>
      </c>
      <c r="P374" s="4">
        <v>1.6666666666666701</v>
      </c>
      <c r="Q374" s="4">
        <v>3.3333333333333299</v>
      </c>
      <c r="R374" s="4">
        <v>0.83333333333333304</v>
      </c>
      <c r="S374" s="4">
        <v>0.83333333333333304</v>
      </c>
      <c r="T374" s="4">
        <v>1.6666666666666701</v>
      </c>
      <c r="U374" s="4">
        <v>0.83333333333333304</v>
      </c>
      <c r="V374" s="4">
        <v>2.5</v>
      </c>
      <c r="W374" s="4">
        <v>1.6666666666666701</v>
      </c>
      <c r="X374" s="4">
        <v>0</v>
      </c>
      <c r="Y374" s="4">
        <v>4.1666666666666696</v>
      </c>
      <c r="Z374" s="4">
        <v>2.5</v>
      </c>
      <c r="AA374" s="4">
        <v>4.1666666666666696</v>
      </c>
      <c r="AB374" s="4">
        <v>1.6666666666666701</v>
      </c>
      <c r="AC374" s="4">
        <v>8.3333333333333304</v>
      </c>
      <c r="AD374" s="4">
        <v>0</v>
      </c>
      <c r="AE374" s="4">
        <v>0.83333333333333304</v>
      </c>
      <c r="AF374" s="4">
        <v>5</v>
      </c>
      <c r="AG374" s="4">
        <v>5.8333333333333304</v>
      </c>
      <c r="AH374" s="4">
        <v>14.1666666666667</v>
      </c>
      <c r="AI374" s="4">
        <v>19.1666666666667</v>
      </c>
      <c r="AJ374" s="4">
        <v>18.3333333333333</v>
      </c>
      <c r="AK374" s="4">
        <v>25</v>
      </c>
      <c r="AL374" s="4">
        <v>10.8333333333333</v>
      </c>
      <c r="AM374" s="4">
        <v>20</v>
      </c>
      <c r="AN374" s="4">
        <v>25.8333333333333</v>
      </c>
      <c r="AO374" s="4">
        <v>25</v>
      </c>
      <c r="AP374" s="4">
        <v>24.1666666666667</v>
      </c>
      <c r="AQ374" s="4">
        <v>8.3333333333333304</v>
      </c>
      <c r="AR374" s="4">
        <v>16.6666666666667</v>
      </c>
      <c r="AS374" s="4">
        <v>10.8333333333333</v>
      </c>
      <c r="AT374" s="4">
        <v>25.8333333333333</v>
      </c>
      <c r="AU374" s="4">
        <v>12.5</v>
      </c>
      <c r="AV374" s="4">
        <v>15.8333333333333</v>
      </c>
      <c r="AW374" s="4">
        <v>17.5</v>
      </c>
      <c r="AX374" s="4">
        <v>5.8333333333333304</v>
      </c>
      <c r="AY374" s="4">
        <v>15.8333333333333</v>
      </c>
      <c r="AZ374" s="4">
        <v>19.1666666666667</v>
      </c>
      <c r="BA374" s="4">
        <v>12.5</v>
      </c>
      <c r="BB374" s="38">
        <v>120</v>
      </c>
    </row>
    <row r="375" spans="1:54" x14ac:dyDescent="0.3">
      <c r="A375" s="31" t="s">
        <v>23</v>
      </c>
      <c r="B375" s="5" t="s">
        <v>8</v>
      </c>
      <c r="C375" s="5" t="s">
        <v>5</v>
      </c>
      <c r="D375" s="9">
        <v>81.684210526315795</v>
      </c>
      <c r="E375" s="8">
        <v>58.502088971549497</v>
      </c>
      <c r="F375" s="8">
        <v>16</v>
      </c>
      <c r="G375" s="3">
        <v>2.6666666666666701</v>
      </c>
      <c r="H375" s="4">
        <v>4</v>
      </c>
      <c r="I375" s="4">
        <v>9.3333333333333304</v>
      </c>
      <c r="J375" s="4">
        <v>0</v>
      </c>
      <c r="K375" s="4">
        <v>4</v>
      </c>
      <c r="L375" s="4">
        <v>1.3333333333333299</v>
      </c>
      <c r="M375" s="4">
        <v>2.6666666666666701</v>
      </c>
      <c r="N375" s="4">
        <v>2.6666666666666701</v>
      </c>
      <c r="O375" s="4">
        <v>4</v>
      </c>
      <c r="P375" s="4">
        <v>1.3333333333333299</v>
      </c>
      <c r="Q375" s="4">
        <v>4</v>
      </c>
      <c r="R375" s="4">
        <v>2.6666666666666701</v>
      </c>
      <c r="S375" s="4">
        <v>4</v>
      </c>
      <c r="T375" s="4">
        <v>1.3333333333333299</v>
      </c>
      <c r="U375" s="4">
        <v>5.3333333333333304</v>
      </c>
      <c r="V375" s="4">
        <v>5.3333333333333304</v>
      </c>
      <c r="W375" s="4">
        <v>1.3333333333333299</v>
      </c>
      <c r="X375" s="4">
        <v>2.6666666666666701</v>
      </c>
      <c r="Y375" s="4">
        <v>5.3333333333333304</v>
      </c>
      <c r="Z375" s="4">
        <v>2.6666666666666701</v>
      </c>
      <c r="AA375" s="4">
        <v>1.3333333333333299</v>
      </c>
      <c r="AB375" s="4">
        <v>4</v>
      </c>
      <c r="AC375" s="4">
        <v>9.3333333333333304</v>
      </c>
      <c r="AD375" s="4">
        <v>1.3333333333333299</v>
      </c>
      <c r="AE375" s="4">
        <v>2.6666666666666701</v>
      </c>
      <c r="AF375" s="4">
        <v>6.6666666666666696</v>
      </c>
      <c r="AG375" s="4">
        <v>10.6666666666667</v>
      </c>
      <c r="AH375" s="4">
        <v>5.3333333333333304</v>
      </c>
      <c r="AI375" s="4">
        <v>13.3333333333333</v>
      </c>
      <c r="AJ375" s="4">
        <v>21.3333333333333</v>
      </c>
      <c r="AK375" s="4">
        <v>29.3333333333333</v>
      </c>
      <c r="AL375" s="4">
        <v>16</v>
      </c>
      <c r="AM375" s="4">
        <v>21.3333333333333</v>
      </c>
      <c r="AN375" s="4">
        <v>26.6666666666667</v>
      </c>
      <c r="AO375" s="4">
        <v>28</v>
      </c>
      <c r="AP375" s="4">
        <v>16</v>
      </c>
      <c r="AQ375" s="4">
        <v>6.6666666666666696</v>
      </c>
      <c r="AR375" s="4">
        <v>21.3333333333333</v>
      </c>
      <c r="AS375" s="4">
        <v>13.3333333333333</v>
      </c>
      <c r="AT375" s="4">
        <v>29.3333333333333</v>
      </c>
      <c r="AU375" s="4">
        <v>13.3333333333333</v>
      </c>
      <c r="AV375" s="4">
        <v>13.3333333333333</v>
      </c>
      <c r="AW375" s="4">
        <v>9.3333333333333304</v>
      </c>
      <c r="AX375" s="4">
        <v>6.6666666666666696</v>
      </c>
      <c r="AY375" s="4">
        <v>14.6666666666667</v>
      </c>
      <c r="AZ375" s="4">
        <v>22.6666666666667</v>
      </c>
      <c r="BA375" s="4">
        <v>14.6666666666667</v>
      </c>
      <c r="BB375" s="38">
        <v>76</v>
      </c>
    </row>
    <row r="376" spans="1:54" x14ac:dyDescent="0.3">
      <c r="A376" s="31" t="s">
        <v>23</v>
      </c>
      <c r="B376" s="5" t="s">
        <v>8</v>
      </c>
      <c r="C376" s="5" t="s">
        <v>6</v>
      </c>
      <c r="D376" s="9">
        <v>89.15</v>
      </c>
      <c r="E376" s="8">
        <v>44.889147778001899</v>
      </c>
      <c r="F376" s="8">
        <v>5.5555555555555598</v>
      </c>
      <c r="G376" s="3">
        <v>5.5555555555555598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5.5555555555555598</v>
      </c>
      <c r="N376" s="4">
        <v>5.5555555555555598</v>
      </c>
      <c r="O376" s="4">
        <v>0</v>
      </c>
      <c r="P376" s="4">
        <v>5.5555555555555598</v>
      </c>
      <c r="Q376" s="4">
        <v>5.5555555555555598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5.5555555555555598</v>
      </c>
      <c r="Z376" s="4">
        <v>5.5555555555555598</v>
      </c>
      <c r="AA376" s="4">
        <v>5.5555555555555598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5.5555555555555598</v>
      </c>
      <c r="AH376" s="4">
        <v>11.1111111111111</v>
      </c>
      <c r="AI376" s="4">
        <v>5.5555555555555598</v>
      </c>
      <c r="AJ376" s="4">
        <v>11.1111111111111</v>
      </c>
      <c r="AK376" s="4">
        <v>11.1111111111111</v>
      </c>
      <c r="AL376" s="4">
        <v>16.6666666666667</v>
      </c>
      <c r="AM376" s="4">
        <v>16.6666666666667</v>
      </c>
      <c r="AN376" s="4">
        <v>22.2222222222222</v>
      </c>
      <c r="AO376" s="4">
        <v>27.7777777777778</v>
      </c>
      <c r="AP376" s="4">
        <v>5.5555555555555598</v>
      </c>
      <c r="AQ376" s="4">
        <v>0</v>
      </c>
      <c r="AR376" s="4">
        <v>11.1111111111111</v>
      </c>
      <c r="AS376" s="4">
        <v>0</v>
      </c>
      <c r="AT376" s="4">
        <v>33.3333333333333</v>
      </c>
      <c r="AU376" s="4">
        <v>0</v>
      </c>
      <c r="AV376" s="4">
        <v>16.6666666666667</v>
      </c>
      <c r="AW376" s="4">
        <v>11.1111111111111</v>
      </c>
      <c r="AX376" s="4">
        <v>0</v>
      </c>
      <c r="AY376" s="4">
        <v>16.6666666666667</v>
      </c>
      <c r="AZ376" s="4">
        <v>11.1111111111111</v>
      </c>
      <c r="BA376" s="4">
        <v>5.5555555555555598</v>
      </c>
      <c r="BB376" s="38">
        <v>18</v>
      </c>
    </row>
    <row r="377" spans="1:54" x14ac:dyDescent="0.3">
      <c r="A377" s="31" t="s">
        <v>23</v>
      </c>
      <c r="B377" s="5" t="s">
        <v>8</v>
      </c>
      <c r="C377" s="5" t="s">
        <v>7</v>
      </c>
      <c r="D377" s="9">
        <v>99.066666666666706</v>
      </c>
      <c r="E377" s="8">
        <v>39.451675080618202</v>
      </c>
      <c r="F377" s="8">
        <v>0</v>
      </c>
      <c r="G377" s="3">
        <v>0</v>
      </c>
      <c r="H377" s="4">
        <v>0</v>
      </c>
      <c r="I377" s="4">
        <v>0</v>
      </c>
      <c r="J377" s="4">
        <v>0</v>
      </c>
      <c r="K377" s="4">
        <v>0</v>
      </c>
      <c r="L377" s="4">
        <v>16.6666666666667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16.6666666666667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33.3333333333333</v>
      </c>
      <c r="AD377" s="4">
        <v>0</v>
      </c>
      <c r="AE377" s="4">
        <v>0</v>
      </c>
      <c r="AF377" s="4">
        <v>0</v>
      </c>
      <c r="AG377" s="4">
        <v>16.6666666666667</v>
      </c>
      <c r="AH377" s="4">
        <v>0</v>
      </c>
      <c r="AI377" s="4">
        <v>16.6666666666667</v>
      </c>
      <c r="AJ377" s="4">
        <v>0</v>
      </c>
      <c r="AK377" s="4">
        <v>16.6666666666667</v>
      </c>
      <c r="AL377" s="4">
        <v>0</v>
      </c>
      <c r="AM377" s="4">
        <v>33.3333333333333</v>
      </c>
      <c r="AN377" s="4">
        <v>0</v>
      </c>
      <c r="AO377" s="4">
        <v>16.6666666666667</v>
      </c>
      <c r="AP377" s="4">
        <v>16.6666666666667</v>
      </c>
      <c r="AQ377" s="4">
        <v>0</v>
      </c>
      <c r="AR377" s="4">
        <v>16.6666666666667</v>
      </c>
      <c r="AS377" s="4">
        <v>0</v>
      </c>
      <c r="AT377" s="4">
        <v>16.6666666666667</v>
      </c>
      <c r="AU377" s="4">
        <v>0</v>
      </c>
      <c r="AV377" s="4">
        <v>0</v>
      </c>
      <c r="AW377" s="4">
        <v>0</v>
      </c>
      <c r="AX377" s="4">
        <v>0</v>
      </c>
      <c r="AY377" s="4">
        <v>16.6666666666667</v>
      </c>
      <c r="AZ377" s="4">
        <v>0</v>
      </c>
      <c r="BA377" s="4">
        <v>16.6666666666667</v>
      </c>
      <c r="BB377" s="38">
        <v>6</v>
      </c>
    </row>
    <row r="378" spans="1:54" x14ac:dyDescent="0.3">
      <c r="A378" s="31" t="s">
        <v>23</v>
      </c>
      <c r="B378" s="5" t="s">
        <v>9</v>
      </c>
      <c r="C378" s="5" t="s">
        <v>168</v>
      </c>
      <c r="D378" s="9">
        <v>72.530597560591801</v>
      </c>
      <c r="E378" s="8">
        <v>62.474753610173899</v>
      </c>
      <c r="F378" s="8">
        <v>19.786582880875098</v>
      </c>
      <c r="G378" s="3">
        <v>1.87524144971142</v>
      </c>
      <c r="H378" s="4">
        <v>7.9490624538971302</v>
      </c>
      <c r="I378" s="4">
        <v>4.9184028886369804</v>
      </c>
      <c r="J378" s="4">
        <v>1.4772091497995501</v>
      </c>
      <c r="K378" s="4">
        <v>3.1812402648919602</v>
      </c>
      <c r="L378" s="4">
        <v>2.3711072670170301</v>
      </c>
      <c r="M378" s="4">
        <v>3.18045266130905</v>
      </c>
      <c r="N378" s="4">
        <v>3.3219576721922501</v>
      </c>
      <c r="O378" s="4">
        <v>3.2598840576721599</v>
      </c>
      <c r="P378" s="4">
        <v>3.4519965847548999</v>
      </c>
      <c r="Q378" s="4">
        <v>2.4213422602747898</v>
      </c>
      <c r="R378" s="4">
        <v>2.51392364205249</v>
      </c>
      <c r="S378" s="4">
        <v>3.40402119201539</v>
      </c>
      <c r="T378" s="4">
        <v>1.67377337899275</v>
      </c>
      <c r="U378" s="4">
        <v>1.77354243790855</v>
      </c>
      <c r="V378" s="4">
        <v>5.4765183237823702</v>
      </c>
      <c r="W378" s="4">
        <v>4.0749330146197504</v>
      </c>
      <c r="X378" s="4">
        <v>1.36120654872643</v>
      </c>
      <c r="Y378" s="4">
        <v>5.1113789065368698</v>
      </c>
      <c r="Z378" s="4">
        <v>3.21412446477831</v>
      </c>
      <c r="AA378" s="4">
        <v>5.0462766570935003</v>
      </c>
      <c r="AB378" s="4">
        <v>1.3344374384323501</v>
      </c>
      <c r="AC378" s="4">
        <v>8.7991142213259508</v>
      </c>
      <c r="AD378" s="4">
        <v>1.90255070420195</v>
      </c>
      <c r="AE378" s="4">
        <v>2.8714363671393599</v>
      </c>
      <c r="AF378" s="4">
        <v>5.3713202629351402</v>
      </c>
      <c r="AG378" s="4">
        <v>5.8918398391725599</v>
      </c>
      <c r="AH378" s="4">
        <v>27.6593801291374</v>
      </c>
      <c r="AI378" s="4">
        <v>12.2106217375937</v>
      </c>
      <c r="AJ378" s="4">
        <v>19.198447525372099</v>
      </c>
      <c r="AK378" s="4">
        <v>32.242560402762898</v>
      </c>
      <c r="AL378" s="4">
        <v>16.623605696515199</v>
      </c>
      <c r="AM378" s="4">
        <v>20.902281661282998</v>
      </c>
      <c r="AN378" s="4">
        <v>23.692311839969399</v>
      </c>
      <c r="AO378" s="4">
        <v>23.265436651743801</v>
      </c>
      <c r="AP378" s="4">
        <v>23.725513869264201</v>
      </c>
      <c r="AQ378" s="4">
        <v>11.5360912903742</v>
      </c>
      <c r="AR378" s="4">
        <v>21.382324899696801</v>
      </c>
      <c r="AS378" s="4">
        <v>13.9667163684146</v>
      </c>
      <c r="AT378" s="4">
        <v>13.952000721609901</v>
      </c>
      <c r="AU378" s="4">
        <v>18.809509719512601</v>
      </c>
      <c r="AV378" s="4">
        <v>13.612426965307399</v>
      </c>
      <c r="AW378" s="4">
        <v>23.299035192501901</v>
      </c>
      <c r="AX378" s="4">
        <v>10.9967644578576</v>
      </c>
      <c r="AY378" s="4">
        <v>15.6585465974541</v>
      </c>
      <c r="AZ378" s="4">
        <v>19.1368913704109</v>
      </c>
      <c r="BA378" s="4">
        <v>29.241915969406801</v>
      </c>
      <c r="BB378" s="38">
        <v>1025</v>
      </c>
    </row>
    <row r="379" spans="1:54" x14ac:dyDescent="0.3">
      <c r="A379" s="31" t="s">
        <v>23</v>
      </c>
      <c r="B379" s="5" t="s">
        <v>9</v>
      </c>
      <c r="C379" s="5" t="s">
        <v>1</v>
      </c>
      <c r="D379" s="9">
        <v>54.796024464831802</v>
      </c>
      <c r="E379" s="8">
        <v>61.618769171478803</v>
      </c>
      <c r="F379" s="8">
        <v>27.82874617737</v>
      </c>
      <c r="G379" s="3">
        <v>2.75229357798165</v>
      </c>
      <c r="H379" s="4">
        <v>12.5382262996942</v>
      </c>
      <c r="I379" s="4">
        <v>7.9510703363914397</v>
      </c>
      <c r="J379" s="4">
        <v>2.44648318042813</v>
      </c>
      <c r="K379" s="4">
        <v>5.1987767584097897</v>
      </c>
      <c r="L379" s="4">
        <v>3.05810397553517</v>
      </c>
      <c r="M379" s="4">
        <v>6.4220183486238502</v>
      </c>
      <c r="N379" s="4">
        <v>7.0336391437308903</v>
      </c>
      <c r="O379" s="4">
        <v>5.5045871559632999</v>
      </c>
      <c r="P379" s="4">
        <v>6.7278287461773703</v>
      </c>
      <c r="Q379" s="4">
        <v>3.6697247706421998</v>
      </c>
      <c r="R379" s="4">
        <v>4.5871559633027497</v>
      </c>
      <c r="S379" s="4">
        <v>6.11620795107034</v>
      </c>
      <c r="T379" s="4">
        <v>2.75229357798165</v>
      </c>
      <c r="U379" s="4">
        <v>2.75229357798165</v>
      </c>
      <c r="V379" s="4">
        <v>8.5626911314984699</v>
      </c>
      <c r="W379" s="4">
        <v>7.0336391437308903</v>
      </c>
      <c r="X379" s="4">
        <v>2.75229357798165</v>
      </c>
      <c r="Y379" s="4">
        <v>7.0336391437308903</v>
      </c>
      <c r="Z379" s="4">
        <v>7.3394495412843996</v>
      </c>
      <c r="AA379" s="4">
        <v>9.4801223241590193</v>
      </c>
      <c r="AB379" s="4">
        <v>1.5290519877675799</v>
      </c>
      <c r="AC379" s="4">
        <v>10.703363914373099</v>
      </c>
      <c r="AD379" s="4">
        <v>3.36391437308869</v>
      </c>
      <c r="AE379" s="4">
        <v>6.11620795107034</v>
      </c>
      <c r="AF379" s="4">
        <v>7.6452599388379197</v>
      </c>
      <c r="AG379" s="4">
        <v>12.2324159021407</v>
      </c>
      <c r="AH379" s="4">
        <v>37.920489296636099</v>
      </c>
      <c r="AI379" s="4">
        <v>11.620795107033601</v>
      </c>
      <c r="AJ379" s="4">
        <v>24.4648318042813</v>
      </c>
      <c r="AK379" s="4">
        <v>39.1437308868502</v>
      </c>
      <c r="AL379" s="4">
        <v>24.7706422018349</v>
      </c>
      <c r="AM379" s="4">
        <v>26.605504587155998</v>
      </c>
      <c r="AN379" s="4">
        <v>27.5229357798165</v>
      </c>
      <c r="AO379" s="4">
        <v>32.415902140672799</v>
      </c>
      <c r="AP379" s="4">
        <v>32.415902140672799</v>
      </c>
      <c r="AQ379" s="4">
        <v>14.9847094801223</v>
      </c>
      <c r="AR379" s="4">
        <v>29.357798165137599</v>
      </c>
      <c r="AS379" s="4">
        <v>13.4556574923547</v>
      </c>
      <c r="AT379" s="4">
        <v>13.7614678899083</v>
      </c>
      <c r="AU379" s="4">
        <v>25.688073394495401</v>
      </c>
      <c r="AV379" s="4">
        <v>15.2905198776758</v>
      </c>
      <c r="AW379" s="4">
        <v>33.3333333333333</v>
      </c>
      <c r="AX379" s="4">
        <v>14.678899082568799</v>
      </c>
      <c r="AY379" s="4">
        <v>16.5137614678899</v>
      </c>
      <c r="AZ379" s="4">
        <v>23.547400611620802</v>
      </c>
      <c r="BA379" s="4">
        <v>43.119266055045898</v>
      </c>
      <c r="BB379" s="38">
        <v>327</v>
      </c>
    </row>
    <row r="380" spans="1:54" x14ac:dyDescent="0.3">
      <c r="A380" s="31" t="s">
        <v>23</v>
      </c>
      <c r="B380" s="5" t="s">
        <v>9</v>
      </c>
      <c r="C380" s="5" t="s">
        <v>2</v>
      </c>
      <c r="D380" s="9">
        <v>72.346768060836496</v>
      </c>
      <c r="E380" s="8">
        <v>61.696599890009999</v>
      </c>
      <c r="F380" s="8">
        <v>19.391634980988599</v>
      </c>
      <c r="G380" s="3">
        <v>1.90114068441065</v>
      </c>
      <c r="H380" s="4">
        <v>9.8859315589353596</v>
      </c>
      <c r="I380" s="4">
        <v>4.9429657794676798</v>
      </c>
      <c r="J380" s="4">
        <v>1.5209125475285199</v>
      </c>
      <c r="K380" s="4">
        <v>3.8022813688212902</v>
      </c>
      <c r="L380" s="4">
        <v>3.04182509505703</v>
      </c>
      <c r="M380" s="4">
        <v>3.4220532319391599</v>
      </c>
      <c r="N380" s="4">
        <v>2.2813688212927801</v>
      </c>
      <c r="O380" s="4">
        <v>3.4220532319391599</v>
      </c>
      <c r="P380" s="4">
        <v>3.04182509505703</v>
      </c>
      <c r="Q380" s="4">
        <v>2.2813688212927801</v>
      </c>
      <c r="R380" s="4">
        <v>3.4220532319391599</v>
      </c>
      <c r="S380" s="4">
        <v>3.4220532319391599</v>
      </c>
      <c r="T380" s="4">
        <v>1.5209125475285199</v>
      </c>
      <c r="U380" s="4">
        <v>1.90114068441065</v>
      </c>
      <c r="V380" s="4">
        <v>7.9847908745247196</v>
      </c>
      <c r="W380" s="4">
        <v>4.1825095057034201</v>
      </c>
      <c r="X380" s="4">
        <v>1.14068441064639</v>
      </c>
      <c r="Y380" s="4">
        <v>5.3231939163498101</v>
      </c>
      <c r="Z380" s="4">
        <v>2.6615969581749099</v>
      </c>
      <c r="AA380" s="4">
        <v>5.7034220532319404</v>
      </c>
      <c r="AB380" s="4">
        <v>1.5209125475285199</v>
      </c>
      <c r="AC380" s="4">
        <v>12.9277566539924</v>
      </c>
      <c r="AD380" s="4">
        <v>1.5209125475285199</v>
      </c>
      <c r="AE380" s="4">
        <v>3.04182509505703</v>
      </c>
      <c r="AF380" s="4">
        <v>5.3231939163498101</v>
      </c>
      <c r="AG380" s="4">
        <v>5.3231939163498101</v>
      </c>
      <c r="AH380" s="4">
        <v>32.319391634981002</v>
      </c>
      <c r="AI380" s="4">
        <v>11.787072243346</v>
      </c>
      <c r="AJ380" s="4">
        <v>17.4904942965779</v>
      </c>
      <c r="AK380" s="4">
        <v>34.220532319391602</v>
      </c>
      <c r="AL380" s="4">
        <v>13.6882129277567</v>
      </c>
      <c r="AM380" s="4">
        <v>20.1520912547529</v>
      </c>
      <c r="AN380" s="4">
        <v>25.095057034220499</v>
      </c>
      <c r="AO380" s="4">
        <v>25.095057034220499</v>
      </c>
      <c r="AP380" s="4">
        <v>25.855513307984801</v>
      </c>
      <c r="AQ380" s="4">
        <v>10.646387832699601</v>
      </c>
      <c r="AR380" s="4">
        <v>22.053231939163499</v>
      </c>
      <c r="AS380" s="4">
        <v>15.9695817490494</v>
      </c>
      <c r="AT380" s="4">
        <v>12.547528517110299</v>
      </c>
      <c r="AU380" s="4">
        <v>23.1939163498099</v>
      </c>
      <c r="AV380" s="4">
        <v>10.646387832699601</v>
      </c>
      <c r="AW380" s="4">
        <v>25.475285171102701</v>
      </c>
      <c r="AX380" s="4">
        <v>8.7452471482889695</v>
      </c>
      <c r="AY380" s="4">
        <v>14.828897338402999</v>
      </c>
      <c r="AZ380" s="4">
        <v>20.532319391634999</v>
      </c>
      <c r="BA380" s="4">
        <v>31.178707224334602</v>
      </c>
      <c r="BB380" s="38">
        <v>263</v>
      </c>
    </row>
    <row r="381" spans="1:54" x14ac:dyDescent="0.3">
      <c r="A381" s="31" t="s">
        <v>23</v>
      </c>
      <c r="B381" s="5" t="s">
        <v>9</v>
      </c>
      <c r="C381" s="5" t="s">
        <v>3</v>
      </c>
      <c r="D381" s="9">
        <v>82.834196891191695</v>
      </c>
      <c r="E381" s="8">
        <v>57.903724616658899</v>
      </c>
      <c r="F381" s="8">
        <v>12.435233160621801</v>
      </c>
      <c r="G381" s="3">
        <v>1.03626943005181</v>
      </c>
      <c r="H381" s="4">
        <v>2.59067357512953</v>
      </c>
      <c r="I381" s="4">
        <v>3.1088082901554399</v>
      </c>
      <c r="J381" s="4">
        <v>0.51813471502590702</v>
      </c>
      <c r="K381" s="4">
        <v>2.0725388601036299</v>
      </c>
      <c r="L381" s="4">
        <v>0.51813471502590702</v>
      </c>
      <c r="M381" s="4">
        <v>1.03626943005181</v>
      </c>
      <c r="N381" s="4">
        <v>2.59067357512953</v>
      </c>
      <c r="O381" s="4">
        <v>2.0725388601036299</v>
      </c>
      <c r="P381" s="4">
        <v>2.0725388601036299</v>
      </c>
      <c r="Q381" s="4">
        <v>1.03626943005181</v>
      </c>
      <c r="R381" s="4">
        <v>0.51813471502590702</v>
      </c>
      <c r="S381" s="4">
        <v>1.55440414507772</v>
      </c>
      <c r="T381" s="4">
        <v>1.55440414507772</v>
      </c>
      <c r="U381" s="4">
        <v>0.51813471502590702</v>
      </c>
      <c r="V381" s="4">
        <v>1.03626943005181</v>
      </c>
      <c r="W381" s="4">
        <v>2.59067357512953</v>
      </c>
      <c r="X381" s="4">
        <v>0.51813471502590702</v>
      </c>
      <c r="Y381" s="4">
        <v>4.6632124352331603</v>
      </c>
      <c r="Z381" s="4">
        <v>2.0725388601036299</v>
      </c>
      <c r="AA381" s="4">
        <v>2.0725388601036299</v>
      </c>
      <c r="AB381" s="4">
        <v>0</v>
      </c>
      <c r="AC381" s="4">
        <v>4.6632124352331603</v>
      </c>
      <c r="AD381" s="4">
        <v>0</v>
      </c>
      <c r="AE381" s="4">
        <v>0</v>
      </c>
      <c r="AF381" s="4">
        <v>4.6632124352331603</v>
      </c>
      <c r="AG381" s="4">
        <v>4.14507772020725</v>
      </c>
      <c r="AH381" s="4">
        <v>19.1709844559585</v>
      </c>
      <c r="AI381" s="4">
        <v>12.9533678756477</v>
      </c>
      <c r="AJ381" s="4">
        <v>14.507772020725399</v>
      </c>
      <c r="AK381" s="4">
        <v>31.088082901554401</v>
      </c>
      <c r="AL381" s="4">
        <v>12.9533678756477</v>
      </c>
      <c r="AM381" s="4">
        <v>18.134715025906701</v>
      </c>
      <c r="AN381" s="4">
        <v>20.7253886010363</v>
      </c>
      <c r="AO381" s="4">
        <v>15.5440414507772</v>
      </c>
      <c r="AP381" s="4">
        <v>18.134715025906701</v>
      </c>
      <c r="AQ381" s="4">
        <v>6.7357512953367902</v>
      </c>
      <c r="AR381" s="4">
        <v>15.5440414507772</v>
      </c>
      <c r="AS381" s="4">
        <v>9.3264248704663206</v>
      </c>
      <c r="AT381" s="4">
        <v>12.9533678756477</v>
      </c>
      <c r="AU381" s="4">
        <v>8.8082901554404103</v>
      </c>
      <c r="AV381" s="4">
        <v>11.3989637305699</v>
      </c>
      <c r="AW381" s="4">
        <v>17.098445595854901</v>
      </c>
      <c r="AX381" s="4">
        <v>9.8445595854922292</v>
      </c>
      <c r="AY381" s="4">
        <v>13.9896373056995</v>
      </c>
      <c r="AZ381" s="4">
        <v>16.062176165803098</v>
      </c>
      <c r="BA381" s="4">
        <v>21.7616580310881</v>
      </c>
      <c r="BB381" s="38">
        <v>193</v>
      </c>
    </row>
    <row r="382" spans="1:54" x14ac:dyDescent="0.3">
      <c r="A382" s="31" t="s">
        <v>23</v>
      </c>
      <c r="B382" s="5" t="s">
        <v>9</v>
      </c>
      <c r="C382" s="5" t="s">
        <v>4</v>
      </c>
      <c r="D382" s="9">
        <v>85.212977099236596</v>
      </c>
      <c r="E382" s="8">
        <v>60.886752881503902</v>
      </c>
      <c r="F382" s="8">
        <v>15.267175572519101</v>
      </c>
      <c r="G382" s="3">
        <v>2.2900763358778602</v>
      </c>
      <c r="H382" s="4">
        <v>8.3969465648855</v>
      </c>
      <c r="I382" s="4">
        <v>5.3435114503816799</v>
      </c>
      <c r="J382" s="4">
        <v>1.5267175572519101</v>
      </c>
      <c r="K382" s="4">
        <v>2.2900763358778602</v>
      </c>
      <c r="L382" s="4">
        <v>3.0534351145038201</v>
      </c>
      <c r="M382" s="4">
        <v>1.5267175572519101</v>
      </c>
      <c r="N382" s="4">
        <v>0.76335877862595403</v>
      </c>
      <c r="O382" s="4">
        <v>0.76335877862595403</v>
      </c>
      <c r="P382" s="4">
        <v>2.2900763358778602</v>
      </c>
      <c r="Q382" s="4">
        <v>2.2900763358778602</v>
      </c>
      <c r="R382" s="4">
        <v>0</v>
      </c>
      <c r="S382" s="4">
        <v>2.2900763358778602</v>
      </c>
      <c r="T382" s="4">
        <v>0.76335877862595403</v>
      </c>
      <c r="U382" s="4">
        <v>1.5267175572519101</v>
      </c>
      <c r="V382" s="4">
        <v>3.0534351145038201</v>
      </c>
      <c r="W382" s="4">
        <v>3.0534351145038201</v>
      </c>
      <c r="X382" s="4">
        <v>0</v>
      </c>
      <c r="Y382" s="4">
        <v>4.5801526717557204</v>
      </c>
      <c r="Z382" s="4">
        <v>0.76335877862595403</v>
      </c>
      <c r="AA382" s="4">
        <v>3.8167938931297698</v>
      </c>
      <c r="AB382" s="4">
        <v>1.5267175572519101</v>
      </c>
      <c r="AC382" s="4">
        <v>6.8702290076335899</v>
      </c>
      <c r="AD382" s="4">
        <v>3.0534351145038201</v>
      </c>
      <c r="AE382" s="4">
        <v>2.2900763358778602</v>
      </c>
      <c r="AF382" s="4">
        <v>5.3435114503816799</v>
      </c>
      <c r="AG382" s="4">
        <v>0.76335877862595403</v>
      </c>
      <c r="AH382" s="4">
        <v>12.9770992366412</v>
      </c>
      <c r="AI382" s="4">
        <v>10.687022900763401</v>
      </c>
      <c r="AJ382" s="4">
        <v>18.320610687022899</v>
      </c>
      <c r="AK382" s="4">
        <v>27.480916030534399</v>
      </c>
      <c r="AL382" s="4">
        <v>12.2137404580153</v>
      </c>
      <c r="AM382" s="4">
        <v>14.503816793893099</v>
      </c>
      <c r="AN382" s="4">
        <v>17.5572519083969</v>
      </c>
      <c r="AO382" s="4">
        <v>16.793893129771</v>
      </c>
      <c r="AP382" s="4">
        <v>19.083969465648899</v>
      </c>
      <c r="AQ382" s="4">
        <v>9.1603053435114496</v>
      </c>
      <c r="AR382" s="4">
        <v>17.5572519083969</v>
      </c>
      <c r="AS382" s="4">
        <v>12.2137404580153</v>
      </c>
      <c r="AT382" s="4">
        <v>13.740458015267199</v>
      </c>
      <c r="AU382" s="4">
        <v>10.687022900763401</v>
      </c>
      <c r="AV382" s="4">
        <v>13.740458015267199</v>
      </c>
      <c r="AW382" s="4">
        <v>16.793893129771</v>
      </c>
      <c r="AX382" s="4">
        <v>7.6335877862595396</v>
      </c>
      <c r="AY382" s="4">
        <v>13.740458015267199</v>
      </c>
      <c r="AZ382" s="4">
        <v>11.450381679389301</v>
      </c>
      <c r="BA382" s="4">
        <v>15.267175572519101</v>
      </c>
      <c r="BB382" s="38">
        <v>131</v>
      </c>
    </row>
    <row r="383" spans="1:54" x14ac:dyDescent="0.3">
      <c r="A383" s="31" t="s">
        <v>23</v>
      </c>
      <c r="B383" s="5" t="s">
        <v>9</v>
      </c>
      <c r="C383" s="5" t="s">
        <v>5</v>
      </c>
      <c r="D383" s="9">
        <v>86.0902777777778</v>
      </c>
      <c r="E383" s="8">
        <v>61.535628428731698</v>
      </c>
      <c r="F383" s="8">
        <v>13.8888888888889</v>
      </c>
      <c r="G383" s="3">
        <v>0</v>
      </c>
      <c r="H383" s="4">
        <v>1.3888888888888899</v>
      </c>
      <c r="I383" s="4">
        <v>1.3888888888888899</v>
      </c>
      <c r="J383" s="4">
        <v>1.3888888888888899</v>
      </c>
      <c r="K383" s="4">
        <v>0</v>
      </c>
      <c r="L383" s="4">
        <v>2.7777777777777799</v>
      </c>
      <c r="M383" s="4">
        <v>1.3888888888888899</v>
      </c>
      <c r="N383" s="4">
        <v>2.7777777777777799</v>
      </c>
      <c r="O383" s="4">
        <v>2.7777777777777799</v>
      </c>
      <c r="P383" s="4">
        <v>1.3888888888888899</v>
      </c>
      <c r="Q383" s="4">
        <v>2.7777777777777799</v>
      </c>
      <c r="R383" s="4">
        <v>1.3888888888888899</v>
      </c>
      <c r="S383" s="4">
        <v>1.3888888888888899</v>
      </c>
      <c r="T383" s="4">
        <v>1.3888888888888899</v>
      </c>
      <c r="U383" s="4">
        <v>1.3888888888888899</v>
      </c>
      <c r="V383" s="4">
        <v>2.7777777777777799</v>
      </c>
      <c r="W383" s="4">
        <v>0</v>
      </c>
      <c r="X383" s="4">
        <v>1.3888888888888899</v>
      </c>
      <c r="Y383" s="4">
        <v>2.7777777777777799</v>
      </c>
      <c r="Z383" s="4">
        <v>0</v>
      </c>
      <c r="AA383" s="4">
        <v>0</v>
      </c>
      <c r="AB383" s="4">
        <v>2.7777777777777799</v>
      </c>
      <c r="AC383" s="4">
        <v>4.1666666666666696</v>
      </c>
      <c r="AD383" s="4">
        <v>1.3888888888888899</v>
      </c>
      <c r="AE383" s="4">
        <v>1.3888888888888899</v>
      </c>
      <c r="AF383" s="4">
        <v>1.3888888888888899</v>
      </c>
      <c r="AG383" s="4">
        <v>2.7777777777777799</v>
      </c>
      <c r="AH383" s="4">
        <v>23.6111111111111</v>
      </c>
      <c r="AI383" s="4">
        <v>11.1111111111111</v>
      </c>
      <c r="AJ383" s="4">
        <v>16.6666666666667</v>
      </c>
      <c r="AK383" s="4">
        <v>19.4444444444444</v>
      </c>
      <c r="AL383" s="4">
        <v>12.5</v>
      </c>
      <c r="AM383" s="4">
        <v>19.4444444444444</v>
      </c>
      <c r="AN383" s="4">
        <v>23.6111111111111</v>
      </c>
      <c r="AO383" s="4">
        <v>16.6666666666667</v>
      </c>
      <c r="AP383" s="4">
        <v>12.5</v>
      </c>
      <c r="AQ383" s="4">
        <v>12.5</v>
      </c>
      <c r="AR383" s="4">
        <v>16.6666666666667</v>
      </c>
      <c r="AS383" s="4">
        <v>18.0555555555556</v>
      </c>
      <c r="AT383" s="4">
        <v>19.4444444444444</v>
      </c>
      <c r="AU383" s="4">
        <v>13.8888888888889</v>
      </c>
      <c r="AV383" s="4">
        <v>19.4444444444444</v>
      </c>
      <c r="AW383" s="4">
        <v>11.1111111111111</v>
      </c>
      <c r="AX383" s="4">
        <v>11.1111111111111</v>
      </c>
      <c r="AY383" s="4">
        <v>19.4444444444444</v>
      </c>
      <c r="AZ383" s="4">
        <v>13.8888888888889</v>
      </c>
      <c r="BA383" s="4">
        <v>16.6666666666667</v>
      </c>
      <c r="BB383" s="38">
        <v>72</v>
      </c>
    </row>
    <row r="384" spans="1:54" x14ac:dyDescent="0.3">
      <c r="A384" s="31" t="s">
        <v>23</v>
      </c>
      <c r="B384" s="5" t="s">
        <v>9</v>
      </c>
      <c r="C384" s="5" t="s">
        <v>6</v>
      </c>
      <c r="D384" s="9">
        <v>74.682352941176504</v>
      </c>
      <c r="E384" s="8">
        <v>73.641500448016998</v>
      </c>
      <c r="F384" s="8">
        <v>26.470588235294102</v>
      </c>
      <c r="G384" s="3">
        <v>2.9411764705882399</v>
      </c>
      <c r="H384" s="4">
        <v>2.9411764705882399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2.9411764705882399</v>
      </c>
      <c r="P384" s="4">
        <v>0</v>
      </c>
      <c r="Q384" s="4">
        <v>2.9411764705882399</v>
      </c>
      <c r="R384" s="4">
        <v>2.9411764705882399</v>
      </c>
      <c r="S384" s="4">
        <v>2.9411764705882399</v>
      </c>
      <c r="T384" s="4">
        <v>0</v>
      </c>
      <c r="U384" s="4">
        <v>2.9411764705882399</v>
      </c>
      <c r="V384" s="4">
        <v>2.9411764705882399</v>
      </c>
      <c r="W384" s="4">
        <v>2.9411764705882399</v>
      </c>
      <c r="X384" s="4">
        <v>2.9411764705882399</v>
      </c>
      <c r="Y384" s="4">
        <v>0</v>
      </c>
      <c r="Z384" s="4">
        <v>0</v>
      </c>
      <c r="AA384" s="4">
        <v>0</v>
      </c>
      <c r="AB384" s="4">
        <v>2.9411764705882399</v>
      </c>
      <c r="AC384" s="4">
        <v>2.9411764705882399</v>
      </c>
      <c r="AD384" s="4">
        <v>2.9411764705882399</v>
      </c>
      <c r="AE384" s="4">
        <v>0</v>
      </c>
      <c r="AF384" s="4">
        <v>2.9411764705882399</v>
      </c>
      <c r="AG384" s="4">
        <v>0</v>
      </c>
      <c r="AH384" s="4">
        <v>23.529411764705898</v>
      </c>
      <c r="AI384" s="4">
        <v>20.588235294117599</v>
      </c>
      <c r="AJ384" s="4">
        <v>29.411764705882401</v>
      </c>
      <c r="AK384" s="4">
        <v>17.647058823529399</v>
      </c>
      <c r="AL384" s="4">
        <v>17.647058823529399</v>
      </c>
      <c r="AM384" s="4">
        <v>26.470588235294102</v>
      </c>
      <c r="AN384" s="4">
        <v>23.529411764705898</v>
      </c>
      <c r="AO384" s="4">
        <v>14.705882352941201</v>
      </c>
      <c r="AP384" s="4">
        <v>20.588235294117599</v>
      </c>
      <c r="AQ384" s="4">
        <v>17.647058823529399</v>
      </c>
      <c r="AR384" s="4">
        <v>20.588235294117599</v>
      </c>
      <c r="AS384" s="4">
        <v>23.529411764705898</v>
      </c>
      <c r="AT384" s="4">
        <v>20.588235294117599</v>
      </c>
      <c r="AU384" s="4">
        <v>26.470588235294102</v>
      </c>
      <c r="AV384" s="4">
        <v>17.647058823529399</v>
      </c>
      <c r="AW384" s="4">
        <v>14.705882352941201</v>
      </c>
      <c r="AX384" s="4">
        <v>17.647058823529399</v>
      </c>
      <c r="AY384" s="4">
        <v>23.529411764705898</v>
      </c>
      <c r="AZ384" s="4">
        <v>29.411764705882401</v>
      </c>
      <c r="BA384" s="4">
        <v>23.529411764705898</v>
      </c>
      <c r="BB384" s="38">
        <v>34</v>
      </c>
    </row>
    <row r="385" spans="1:54" x14ac:dyDescent="0.3">
      <c r="A385" s="31" t="s">
        <v>23</v>
      </c>
      <c r="B385" s="5" t="s">
        <v>9</v>
      </c>
      <c r="C385" s="5" t="s">
        <v>7</v>
      </c>
      <c r="D385" s="9">
        <v>72.28</v>
      </c>
      <c r="E385" s="8">
        <v>89.056032923098499</v>
      </c>
      <c r="F385" s="8">
        <v>40</v>
      </c>
      <c r="G385" s="3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20</v>
      </c>
      <c r="AI385" s="4">
        <v>20</v>
      </c>
      <c r="AJ385" s="4">
        <v>20</v>
      </c>
      <c r="AK385" s="4">
        <v>20</v>
      </c>
      <c r="AL385" s="4">
        <v>40</v>
      </c>
      <c r="AM385" s="4">
        <v>20</v>
      </c>
      <c r="AN385" s="4">
        <v>20</v>
      </c>
      <c r="AO385" s="4">
        <v>40</v>
      </c>
      <c r="AP385" s="4">
        <v>0</v>
      </c>
      <c r="AQ385" s="4">
        <v>40</v>
      </c>
      <c r="AR385" s="4">
        <v>0</v>
      </c>
      <c r="AS385" s="4">
        <v>20</v>
      </c>
      <c r="AT385" s="4">
        <v>20</v>
      </c>
      <c r="AU385" s="4">
        <v>20</v>
      </c>
      <c r="AV385" s="4">
        <v>40</v>
      </c>
      <c r="AW385" s="4">
        <v>20</v>
      </c>
      <c r="AX385" s="4">
        <v>20</v>
      </c>
      <c r="AY385" s="4">
        <v>20</v>
      </c>
      <c r="AZ385" s="4">
        <v>20</v>
      </c>
      <c r="BA385" s="4">
        <v>40</v>
      </c>
      <c r="BB385" s="38">
        <v>5</v>
      </c>
    </row>
    <row r="386" spans="1:54" x14ac:dyDescent="0.3">
      <c r="A386" s="31" t="s">
        <v>24</v>
      </c>
      <c r="B386" s="5" t="s">
        <v>168</v>
      </c>
      <c r="C386" s="5" t="s">
        <v>168</v>
      </c>
      <c r="D386" s="9">
        <v>64.751762308558398</v>
      </c>
      <c r="E386" s="8">
        <v>72.683681972189603</v>
      </c>
      <c r="F386" s="8">
        <v>27.9136875687404</v>
      </c>
      <c r="G386" s="3">
        <v>3.0017103913598899</v>
      </c>
      <c r="H386" s="4">
        <v>8.9258691384542193</v>
      </c>
      <c r="I386" s="4">
        <v>16.1344101410984</v>
      </c>
      <c r="J386" s="4">
        <v>3.13283489873906</v>
      </c>
      <c r="K386" s="4">
        <v>4.7841824329056601</v>
      </c>
      <c r="L386" s="4">
        <v>10.098583126178299</v>
      </c>
      <c r="M386" s="4">
        <v>5.3471078967035499</v>
      </c>
      <c r="N386" s="4">
        <v>11.0648316562676</v>
      </c>
      <c r="O386" s="4">
        <v>11.8875911759494</v>
      </c>
      <c r="P386" s="4">
        <v>13.8665039381337</v>
      </c>
      <c r="Q386" s="4">
        <v>5.1082183979062901</v>
      </c>
      <c r="R386" s="4">
        <v>15.052559107707101</v>
      </c>
      <c r="S386" s="4">
        <v>10.8306649949772</v>
      </c>
      <c r="T386" s="4">
        <v>5.7403976264238503</v>
      </c>
      <c r="U386" s="4">
        <v>14.3927356201633</v>
      </c>
      <c r="V386" s="4">
        <v>8.8662815189596191</v>
      </c>
      <c r="W386" s="4">
        <v>10.538850853671599</v>
      </c>
      <c r="X386" s="4">
        <v>3.4667680392233402</v>
      </c>
      <c r="Y386" s="4">
        <v>9.8666019225174697</v>
      </c>
      <c r="Z386" s="4">
        <v>16.743504709575902</v>
      </c>
      <c r="AA386" s="4">
        <v>13.734759770009701</v>
      </c>
      <c r="AB386" s="4">
        <v>2.11244250935487</v>
      </c>
      <c r="AC386" s="4">
        <v>21.929902479364699</v>
      </c>
      <c r="AD386" s="4">
        <v>5.9569184157585697</v>
      </c>
      <c r="AE386" s="4">
        <v>3.78223010242858</v>
      </c>
      <c r="AF386" s="4">
        <v>12.4814300550473</v>
      </c>
      <c r="AG386" s="4">
        <v>23.316687276782002</v>
      </c>
      <c r="AH386" s="4">
        <v>19.502702199284901</v>
      </c>
      <c r="AI386" s="4">
        <v>8.4066302006245692</v>
      </c>
      <c r="AJ386" s="4">
        <v>21.671739462609001</v>
      </c>
      <c r="AK386" s="4">
        <v>34.536961886383899</v>
      </c>
      <c r="AL386" s="4">
        <v>18.133760164206802</v>
      </c>
      <c r="AM386" s="4">
        <v>26.389958760223699</v>
      </c>
      <c r="AN386" s="4">
        <v>39.928054305488999</v>
      </c>
      <c r="AO386" s="4">
        <v>31.696932808972601</v>
      </c>
      <c r="AP386" s="4">
        <v>31.930108025961299</v>
      </c>
      <c r="AQ386" s="4">
        <v>5.72116790053978</v>
      </c>
      <c r="AR386" s="4">
        <v>25.769213100873198</v>
      </c>
      <c r="AS386" s="4">
        <v>13.352233932964101</v>
      </c>
      <c r="AT386" s="4">
        <v>24.8504535645544</v>
      </c>
      <c r="AU386" s="4">
        <v>13.082531965487799</v>
      </c>
      <c r="AV386" s="4">
        <v>20.839633558794201</v>
      </c>
      <c r="AW386" s="4">
        <v>19.873872364678</v>
      </c>
      <c r="AX386" s="4">
        <v>15.587903892755</v>
      </c>
      <c r="AY386" s="4">
        <v>13.1512219336693</v>
      </c>
      <c r="AZ386" s="4">
        <v>24.188752535745099</v>
      </c>
      <c r="BA386" s="4">
        <v>32.086951015679603</v>
      </c>
      <c r="BB386" s="38">
        <v>11143</v>
      </c>
    </row>
    <row r="387" spans="1:54" x14ac:dyDescent="0.3">
      <c r="A387" s="31" t="s">
        <v>24</v>
      </c>
      <c r="B387" s="5" t="s">
        <v>168</v>
      </c>
      <c r="C387" s="5" t="s">
        <v>1</v>
      </c>
      <c r="D387" s="9">
        <v>30.184189803971801</v>
      </c>
      <c r="E387" s="8">
        <v>66.070102006453794</v>
      </c>
      <c r="F387" s="8">
        <v>46.574584995128198</v>
      </c>
      <c r="G387" s="3">
        <v>3.1026353377777798</v>
      </c>
      <c r="H387" s="4">
        <v>8.5872986551281993</v>
      </c>
      <c r="I387" s="4">
        <v>22.954514556581199</v>
      </c>
      <c r="J387" s="4">
        <v>2.8624328850427299</v>
      </c>
      <c r="K387" s="4">
        <v>5.1894093883760704</v>
      </c>
      <c r="L387" s="4">
        <v>7.8116398206837596</v>
      </c>
      <c r="M387" s="4">
        <v>4.6539530066666703</v>
      </c>
      <c r="N387" s="4">
        <v>15.9185335703419</v>
      </c>
      <c r="O387" s="4">
        <v>13.536505590769201</v>
      </c>
      <c r="P387" s="4">
        <v>14.607418354188001</v>
      </c>
      <c r="Q387" s="4">
        <v>6.2603221517948704</v>
      </c>
      <c r="R387" s="4">
        <v>16.934394857521401</v>
      </c>
      <c r="S387" s="4">
        <v>15.6232796413675</v>
      </c>
      <c r="T387" s="4">
        <v>2.8624328850427299</v>
      </c>
      <c r="U387" s="4">
        <v>18.780966455384601</v>
      </c>
      <c r="V387" s="4">
        <v>21.4031968876923</v>
      </c>
      <c r="W387" s="4">
        <v>13.0561006852991</v>
      </c>
      <c r="X387" s="4">
        <v>4.1735481011965803</v>
      </c>
      <c r="Y387" s="4">
        <v>19.261371360854699</v>
      </c>
      <c r="Z387" s="4">
        <v>31.4867617354701</v>
      </c>
      <c r="AA387" s="4">
        <v>23.675121914786299</v>
      </c>
      <c r="AB387" s="4">
        <v>1.5513176688888899</v>
      </c>
      <c r="AC387" s="4">
        <v>26.777757252564101</v>
      </c>
      <c r="AD387" s="4">
        <v>11.154477611196601</v>
      </c>
      <c r="AE387" s="4">
        <v>5.1894093883760704</v>
      </c>
      <c r="AF387" s="4">
        <v>16.639140928547</v>
      </c>
      <c r="AG387" s="4">
        <v>24.505832225470101</v>
      </c>
      <c r="AH387" s="4">
        <v>28.919582779401701</v>
      </c>
      <c r="AI387" s="4">
        <v>15.0878232596581</v>
      </c>
      <c r="AJ387" s="4">
        <v>27.5534160870085</v>
      </c>
      <c r="AK387" s="4">
        <v>47.645497758547002</v>
      </c>
      <c r="AL387" s="4">
        <v>35.365055907692302</v>
      </c>
      <c r="AM387" s="4">
        <v>33.038079404359003</v>
      </c>
      <c r="AN387" s="4">
        <v>62.197864636495702</v>
      </c>
      <c r="AO387" s="4">
        <v>50.507930643589702</v>
      </c>
      <c r="AP387" s="4">
        <v>48.956612974700903</v>
      </c>
      <c r="AQ387" s="4">
        <v>10.3788187767521</v>
      </c>
      <c r="AR387" s="4">
        <v>44.728013397265002</v>
      </c>
      <c r="AS387" s="4">
        <v>23.434919462051301</v>
      </c>
      <c r="AT387" s="4">
        <v>24.9862371309402</v>
      </c>
      <c r="AU387" s="4">
        <v>23.675121914786299</v>
      </c>
      <c r="AV387" s="4">
        <v>33.813738238803403</v>
      </c>
      <c r="AW387" s="4">
        <v>37.987286339999997</v>
      </c>
      <c r="AX387" s="4">
        <v>28.864531303162401</v>
      </c>
      <c r="AY387" s="4">
        <v>16.879343381282101</v>
      </c>
      <c r="AZ387" s="4">
        <v>33.038079404359003</v>
      </c>
      <c r="BA387" s="4">
        <v>46.039128613418796</v>
      </c>
      <c r="BB387" s="38">
        <v>1462</v>
      </c>
    </row>
    <row r="388" spans="1:54" x14ac:dyDescent="0.3">
      <c r="A388" s="31" t="s">
        <v>24</v>
      </c>
      <c r="B388" s="5" t="s">
        <v>168</v>
      </c>
      <c r="C388" s="5" t="s">
        <v>2</v>
      </c>
      <c r="D388" s="9">
        <v>29.7784996231665</v>
      </c>
      <c r="E388" s="8">
        <v>65.183296059266397</v>
      </c>
      <c r="F388" s="8">
        <v>43.456259188518501</v>
      </c>
      <c r="G388" s="3">
        <v>3.9329616376851901</v>
      </c>
      <c r="H388" s="4">
        <v>17.601486782592598</v>
      </c>
      <c r="I388" s="4">
        <v>25.6610912319444</v>
      </c>
      <c r="J388" s="4">
        <v>4.9646223406018501</v>
      </c>
      <c r="K388" s="4">
        <v>7.67224210138889</v>
      </c>
      <c r="L388" s="4">
        <v>15.5381653767593</v>
      </c>
      <c r="M388" s="4">
        <v>9.7355635072222206</v>
      </c>
      <c r="N388" s="4">
        <v>19.471127014444399</v>
      </c>
      <c r="O388" s="4">
        <v>21.534448420277801</v>
      </c>
      <c r="P388" s="4">
        <v>29.206690521666701</v>
      </c>
      <c r="Q388" s="4">
        <v>10.5735430361574</v>
      </c>
      <c r="R388" s="4">
        <v>27.5307314637963</v>
      </c>
      <c r="S388" s="4">
        <v>22.372427949213002</v>
      </c>
      <c r="T388" s="4">
        <v>7.8659232753703696</v>
      </c>
      <c r="U388" s="4">
        <v>20.696468891342601</v>
      </c>
      <c r="V388" s="4">
        <v>15.344484202777799</v>
      </c>
      <c r="W388" s="4">
        <v>15.5381653767593</v>
      </c>
      <c r="X388" s="4">
        <v>7.8659232753703696</v>
      </c>
      <c r="Y388" s="4">
        <v>14.055887492870401</v>
      </c>
      <c r="Z388" s="4">
        <v>23.7914510000926</v>
      </c>
      <c r="AA388" s="4">
        <v>18.826828659490701</v>
      </c>
      <c r="AB388" s="4">
        <v>3.9329616376851901</v>
      </c>
      <c r="AC388" s="4">
        <v>26.6927519348611</v>
      </c>
      <c r="AD388" s="4">
        <v>8.7039028043055495</v>
      </c>
      <c r="AE388" s="4">
        <v>7.0279437464351897</v>
      </c>
      <c r="AF388" s="4">
        <v>22.566109123194401</v>
      </c>
      <c r="AG388" s="4">
        <v>32.945970985370401</v>
      </c>
      <c r="AH388" s="4">
        <v>28.175029818750001</v>
      </c>
      <c r="AI388" s="4">
        <v>8.8975839782870398</v>
      </c>
      <c r="AJ388" s="4">
        <v>29.981415217592598</v>
      </c>
      <c r="AK388" s="4">
        <v>49.903159413009298</v>
      </c>
      <c r="AL388" s="4">
        <v>22.115491942222199</v>
      </c>
      <c r="AM388" s="4">
        <v>33.914376855277801</v>
      </c>
      <c r="AN388" s="4">
        <v>57.962763862361101</v>
      </c>
      <c r="AO388" s="4">
        <v>44.875282239398103</v>
      </c>
      <c r="AP388" s="4">
        <v>46.357560123287001</v>
      </c>
      <c r="AQ388" s="4">
        <v>5.8026018695370398</v>
      </c>
      <c r="AR388" s="4">
        <v>39.910659898796297</v>
      </c>
      <c r="AS388" s="4">
        <v>16.3128900726852</v>
      </c>
      <c r="AT388" s="4">
        <v>22.309173116203699</v>
      </c>
      <c r="AU388" s="4">
        <v>20.502787717361102</v>
      </c>
      <c r="AV388" s="4">
        <v>26.6927519348611</v>
      </c>
      <c r="AW388" s="4">
        <v>33.527014507314803</v>
      </c>
      <c r="AX388" s="4">
        <v>23.597769826111101</v>
      </c>
      <c r="AY388" s="4">
        <v>17.1508696016204</v>
      </c>
      <c r="AZ388" s="4">
        <v>42.037236137638899</v>
      </c>
      <c r="BA388" s="4">
        <v>53.191822695740697</v>
      </c>
      <c r="BB388" s="38">
        <v>896</v>
      </c>
    </row>
    <row r="389" spans="1:54" x14ac:dyDescent="0.3">
      <c r="A389" s="31" t="s">
        <v>24</v>
      </c>
      <c r="B389" s="5" t="s">
        <v>168</v>
      </c>
      <c r="C389" s="5" t="s">
        <v>3</v>
      </c>
      <c r="D389" s="9">
        <v>47.669902448569097</v>
      </c>
      <c r="E389" s="8">
        <v>69.989515932709097</v>
      </c>
      <c r="F389" s="8">
        <v>34.103493781541999</v>
      </c>
      <c r="G389" s="3">
        <v>3.3743531071186399</v>
      </c>
      <c r="H389" s="4">
        <v>12.7236637640161</v>
      </c>
      <c r="I389" s="4">
        <v>22.986402310014501</v>
      </c>
      <c r="J389" s="4">
        <v>4.8304815262153804</v>
      </c>
      <c r="K389" s="4">
        <v>5.2119735340698599</v>
      </c>
      <c r="L389" s="4">
        <v>14.7923323254299</v>
      </c>
      <c r="M389" s="4">
        <v>10.4239470681397</v>
      </c>
      <c r="N389" s="4">
        <v>9.5803587913600694</v>
      </c>
      <c r="O389" s="4">
        <v>15.324268206676299</v>
      </c>
      <c r="P389" s="4">
        <v>18.929669448257499</v>
      </c>
      <c r="Q389" s="4">
        <v>6.5176580797746997</v>
      </c>
      <c r="R389" s="4">
        <v>17.8550330370153</v>
      </c>
      <c r="S389" s="4">
        <v>13.4866477797251</v>
      </c>
      <c r="T389" s="4">
        <v>9.1182625224348897</v>
      </c>
      <c r="U389" s="4">
        <v>17.8550330370153</v>
      </c>
      <c r="V389" s="4">
        <v>12.1111236216991</v>
      </c>
      <c r="W389" s="4">
        <v>17.242492894698199</v>
      </c>
      <c r="X389" s="4">
        <v>4.3683852572901998</v>
      </c>
      <c r="Y389" s="4">
        <v>12.874107637408001</v>
      </c>
      <c r="Z389" s="4">
        <v>18.618017052724301</v>
      </c>
      <c r="AA389" s="4">
        <v>17.8550330370153</v>
      </c>
      <c r="AB389" s="4">
        <v>3.1433049726560598</v>
      </c>
      <c r="AC389" s="4">
        <v>31.723172824594901</v>
      </c>
      <c r="AD389" s="4">
        <v>7.7427383644088499</v>
      </c>
      <c r="AE389" s="4">
        <v>5.2119735340698599</v>
      </c>
      <c r="AF389" s="4">
        <v>14.3302360565048</v>
      </c>
      <c r="AG389" s="4">
        <v>30.498092539960702</v>
      </c>
      <c r="AH389" s="4">
        <v>22.072974420913599</v>
      </c>
      <c r="AI389" s="4">
        <v>12.3421717561616</v>
      </c>
      <c r="AJ389" s="4">
        <v>31.572728951203</v>
      </c>
      <c r="AK389" s="4">
        <v>40.610387212567197</v>
      </c>
      <c r="AL389" s="4">
        <v>24.592974602503102</v>
      </c>
      <c r="AM389" s="4">
        <v>31.954220959057501</v>
      </c>
      <c r="AN389" s="4">
        <v>48.041473181442697</v>
      </c>
      <c r="AO389" s="4">
        <v>39.847403196858203</v>
      </c>
      <c r="AP389" s="4">
        <v>40.0784513313208</v>
      </c>
      <c r="AQ389" s="4">
        <v>9.5803587913600694</v>
      </c>
      <c r="AR389" s="4">
        <v>32.948253109229</v>
      </c>
      <c r="AS389" s="4">
        <v>16.3989046179186</v>
      </c>
      <c r="AT389" s="4">
        <v>32.104664832449402</v>
      </c>
      <c r="AU389" s="4">
        <v>16.4795088789893</v>
      </c>
      <c r="AV389" s="4">
        <v>25.748215274816001</v>
      </c>
      <c r="AW389" s="4">
        <v>21.148781883063201</v>
      </c>
      <c r="AX389" s="4">
        <v>18.548177440403101</v>
      </c>
      <c r="AY389" s="4">
        <v>17.543380641481999</v>
      </c>
      <c r="AZ389" s="4">
        <v>26.511199290524999</v>
      </c>
      <c r="BA389" s="4">
        <v>40.922039608100498</v>
      </c>
      <c r="BB389" s="38">
        <v>720</v>
      </c>
    </row>
    <row r="390" spans="1:54" x14ac:dyDescent="0.3">
      <c r="A390" s="31" t="s">
        <v>24</v>
      </c>
      <c r="B390" s="5" t="s">
        <v>168</v>
      </c>
      <c r="C390" s="5" t="s">
        <v>4</v>
      </c>
      <c r="D390" s="9">
        <v>58.063137481642897</v>
      </c>
      <c r="E390" s="8">
        <v>71.898115750034293</v>
      </c>
      <c r="F390" s="8">
        <v>32.499096311997398</v>
      </c>
      <c r="G390" s="3">
        <v>2.4763187426264301</v>
      </c>
      <c r="H390" s="4">
        <v>6.8820468049086303</v>
      </c>
      <c r="I390" s="4">
        <v>15.951731301700001</v>
      </c>
      <c r="J390" s="4">
        <v>2.4803790997620099</v>
      </c>
      <c r="K390" s="4">
        <v>6.3229563105312403</v>
      </c>
      <c r="L390" s="4">
        <v>13.772214324088401</v>
      </c>
      <c r="M390" s="4">
        <v>4.39760734801105</v>
      </c>
      <c r="N390" s="4">
        <v>14.3150633899235</v>
      </c>
      <c r="O390" s="4">
        <v>12.9345936718062</v>
      </c>
      <c r="P390" s="4">
        <v>14.0365332320187</v>
      </c>
      <c r="Q390" s="4">
        <v>4.6944091130259196</v>
      </c>
      <c r="R390" s="4">
        <v>16.242442531011498</v>
      </c>
      <c r="S390" s="4">
        <v>10.1878654855461</v>
      </c>
      <c r="T390" s="4">
        <v>8.5451070380663001</v>
      </c>
      <c r="U390" s="4">
        <v>19.273791410879699</v>
      </c>
      <c r="V390" s="4">
        <v>4.95669784238844</v>
      </c>
      <c r="W390" s="4">
        <v>12.6641842281725</v>
      </c>
      <c r="X390" s="4">
        <v>1.9273791410879699</v>
      </c>
      <c r="Y390" s="4">
        <v>9.0920164610369696</v>
      </c>
      <c r="Z390" s="4">
        <v>22.014429061436498</v>
      </c>
      <c r="AA390" s="4">
        <v>17.065851933319198</v>
      </c>
      <c r="AB390" s="4">
        <v>1.9273791410879699</v>
      </c>
      <c r="AC390" s="4">
        <v>25.3324288134807</v>
      </c>
      <c r="AD390" s="4">
        <v>7.1605769628134297</v>
      </c>
      <c r="AE390" s="4">
        <v>3.29972814493413</v>
      </c>
      <c r="AF390" s="4">
        <v>13.2110936511432</v>
      </c>
      <c r="AG390" s="4">
        <v>25.619079685656601</v>
      </c>
      <c r="AH390" s="4">
        <v>23.413170386663801</v>
      </c>
      <c r="AI390" s="4">
        <v>7.7176372786230401</v>
      </c>
      <c r="AJ390" s="4">
        <v>25.627200399927801</v>
      </c>
      <c r="AK390" s="4">
        <v>40.7778542635657</v>
      </c>
      <c r="AL390" s="4">
        <v>20.928730929766299</v>
      </c>
      <c r="AM390" s="4">
        <v>31.6614756597153</v>
      </c>
      <c r="AN390" s="4">
        <v>40.761612835023399</v>
      </c>
      <c r="AO390" s="4">
        <v>34.426475453085402</v>
      </c>
      <c r="AP390" s="4">
        <v>36.614113144968101</v>
      </c>
      <c r="AQ390" s="4">
        <v>4.95669784238844</v>
      </c>
      <c r="AR390" s="4">
        <v>24.517140125444101</v>
      </c>
      <c r="AS390" s="4">
        <v>14.8680633485975</v>
      </c>
      <c r="AT390" s="4">
        <v>28.916777652022901</v>
      </c>
      <c r="AU390" s="4">
        <v>13.227335079685499</v>
      </c>
      <c r="AV390" s="4">
        <v>18.7329725236124</v>
      </c>
      <c r="AW390" s="4">
        <v>18.446321651436499</v>
      </c>
      <c r="AX390" s="4">
        <v>17.3565631626307</v>
      </c>
      <c r="AY390" s="4">
        <v>10.454214572044201</v>
      </c>
      <c r="AZ390" s="4">
        <v>23.9661703453379</v>
      </c>
      <c r="BA390" s="4">
        <v>33.887686744385903</v>
      </c>
      <c r="BB390" s="38">
        <v>740</v>
      </c>
    </row>
    <row r="391" spans="1:54" x14ac:dyDescent="0.3">
      <c r="A391" s="31" t="s">
        <v>24</v>
      </c>
      <c r="B391" s="5" t="s">
        <v>168</v>
      </c>
      <c r="C391" s="5" t="s">
        <v>5</v>
      </c>
      <c r="D391" s="9">
        <v>81.911149924771294</v>
      </c>
      <c r="E391" s="8">
        <v>68.736183495452394</v>
      </c>
      <c r="F391" s="8">
        <v>18.611390320212099</v>
      </c>
      <c r="G391" s="3">
        <v>3.4723203796213702</v>
      </c>
      <c r="H391" s="4">
        <v>6.2573149051424899</v>
      </c>
      <c r="I391" s="4">
        <v>11.0891595700846</v>
      </c>
      <c r="J391" s="4">
        <v>2.24389182390812</v>
      </c>
      <c r="K391" s="4">
        <v>3.7440660006552098</v>
      </c>
      <c r="L391" s="4">
        <v>7.4833549204010401</v>
      </c>
      <c r="M391" s="4">
        <v>2.3749875535156599</v>
      </c>
      <c r="N391" s="4">
        <v>8.1587380722278393</v>
      </c>
      <c r="O391" s="4">
        <v>8.2954070628963201</v>
      </c>
      <c r="P391" s="4">
        <v>7.4062624433995996</v>
      </c>
      <c r="Q391" s="4">
        <v>2.8501443002491098</v>
      </c>
      <c r="R391" s="4">
        <v>10.8889331649913</v>
      </c>
      <c r="S391" s="4">
        <v>5.4380971412831398</v>
      </c>
      <c r="T391" s="4">
        <v>4.4154682517241897</v>
      </c>
      <c r="U391" s="4">
        <v>10.738729111746199</v>
      </c>
      <c r="V391" s="4">
        <v>4.7571407283953997</v>
      </c>
      <c r="W391" s="4">
        <v>5.9704418612289398</v>
      </c>
      <c r="X391" s="4">
        <v>2.30983777878768</v>
      </c>
      <c r="Y391" s="4">
        <v>7.6748233438271898</v>
      </c>
      <c r="Z391" s="4">
        <v>10.8126368681414</v>
      </c>
      <c r="AA391" s="4">
        <v>9.0510674123308092</v>
      </c>
      <c r="AB391" s="4">
        <v>1.49619327598927</v>
      </c>
      <c r="AC391" s="4">
        <v>18.42708751815</v>
      </c>
      <c r="AD391" s="4">
        <v>3.0559439664034</v>
      </c>
      <c r="AE391" s="4">
        <v>2.4488953099108501</v>
      </c>
      <c r="AF391" s="4">
        <v>8.9779558360871903</v>
      </c>
      <c r="AG391" s="4">
        <v>20.7885400090891</v>
      </c>
      <c r="AH391" s="4">
        <v>14.2594794829128</v>
      </c>
      <c r="AI391" s="4">
        <v>6.5139331032966297</v>
      </c>
      <c r="AJ391" s="4">
        <v>15.6158190476273</v>
      </c>
      <c r="AK391" s="4">
        <v>27.1729697430813</v>
      </c>
      <c r="AL391" s="4">
        <v>11.7486191188802</v>
      </c>
      <c r="AM391" s="4">
        <v>22.291102726290902</v>
      </c>
      <c r="AN391" s="4">
        <v>28.758994378497</v>
      </c>
      <c r="AO391" s="4">
        <v>23.0951930672705</v>
      </c>
      <c r="AP391" s="4">
        <v>22.6375522838715</v>
      </c>
      <c r="AQ391" s="4">
        <v>4.0769804956592299</v>
      </c>
      <c r="AR391" s="4">
        <v>17.385350304953501</v>
      </c>
      <c r="AS391" s="4">
        <v>9.0462903314214298</v>
      </c>
      <c r="AT391" s="4">
        <v>25.415381188028501</v>
      </c>
      <c r="AU391" s="4">
        <v>7.3299661465497197</v>
      </c>
      <c r="AV391" s="4">
        <v>16.509740748033401</v>
      </c>
      <c r="AW391" s="4">
        <v>12.3644257570399</v>
      </c>
      <c r="AX391" s="4">
        <v>9.9115495463712406</v>
      </c>
      <c r="AY391" s="4">
        <v>10.273126526831501</v>
      </c>
      <c r="AZ391" s="4">
        <v>17.123158845738399</v>
      </c>
      <c r="BA391" s="4">
        <v>20.444478991963202</v>
      </c>
      <c r="BB391" s="38">
        <v>1786</v>
      </c>
    </row>
    <row r="392" spans="1:54" x14ac:dyDescent="0.3">
      <c r="A392" s="31" t="s">
        <v>24</v>
      </c>
      <c r="B392" s="5" t="s">
        <v>168</v>
      </c>
      <c r="C392" s="5" t="s">
        <v>6</v>
      </c>
      <c r="D392" s="9">
        <v>106.853881611801</v>
      </c>
      <c r="E392" s="8">
        <v>58.587607209359298</v>
      </c>
      <c r="F392" s="8">
        <v>8.1647553319080597</v>
      </c>
      <c r="G392" s="3">
        <v>2.3655437129342398</v>
      </c>
      <c r="H392" s="4">
        <v>3.3728231412321601</v>
      </c>
      <c r="I392" s="4">
        <v>5.7442119832040799</v>
      </c>
      <c r="J392" s="4">
        <v>1.80165760258555</v>
      </c>
      <c r="K392" s="4">
        <v>1.99468541786776</v>
      </c>
      <c r="L392" s="4">
        <v>3.4675973658658799</v>
      </c>
      <c r="M392" s="4">
        <v>1.8496153721022699</v>
      </c>
      <c r="N392" s="4">
        <v>4.2210042140741804</v>
      </c>
      <c r="O392" s="4">
        <v>3.8443007899700299</v>
      </c>
      <c r="P392" s="4">
        <v>3.5085409805373899</v>
      </c>
      <c r="Q392" s="4">
        <v>1.51151751105456</v>
      </c>
      <c r="R392" s="4">
        <v>5.17681879543278</v>
      </c>
      <c r="S392" s="4">
        <v>2.9633592831092401</v>
      </c>
      <c r="T392" s="4">
        <v>2.39830414695302</v>
      </c>
      <c r="U392" s="4">
        <v>5.6471274183631097</v>
      </c>
      <c r="V392" s="4">
        <v>1.58755961135991</v>
      </c>
      <c r="W392" s="4">
        <v>3.34125944442874</v>
      </c>
      <c r="X392" s="4">
        <v>1.3722925943267299</v>
      </c>
      <c r="Y392" s="4">
        <v>2.9212466426302002</v>
      </c>
      <c r="Z392" s="4">
        <v>5.0364248528974196</v>
      </c>
      <c r="AA392" s="4">
        <v>4.3309757742058403</v>
      </c>
      <c r="AB392" s="4">
        <v>1.03653278489409</v>
      </c>
      <c r="AC392" s="4">
        <v>10.8227771879884</v>
      </c>
      <c r="AD392" s="4">
        <v>1.84493926887213</v>
      </c>
      <c r="AE392" s="4">
        <v>1.15001142244835</v>
      </c>
      <c r="AF392" s="4">
        <v>4.4456234375676296</v>
      </c>
      <c r="AG392" s="4">
        <v>12.319097363545</v>
      </c>
      <c r="AH392" s="4">
        <v>9.4540193824920493</v>
      </c>
      <c r="AI392" s="4">
        <v>3.83027248027962</v>
      </c>
      <c r="AJ392" s="4">
        <v>8.2478392984664293</v>
      </c>
      <c r="AK392" s="4">
        <v>15.8603987781011</v>
      </c>
      <c r="AL392" s="4">
        <v>6.1618867333875604</v>
      </c>
      <c r="AM392" s="4">
        <v>14.7244156653432</v>
      </c>
      <c r="AN392" s="4">
        <v>18.913828471206099</v>
      </c>
      <c r="AO392" s="4">
        <v>13.6176859091814</v>
      </c>
      <c r="AP392" s="4">
        <v>12.8630823237578</v>
      </c>
      <c r="AQ392" s="4">
        <v>2.36203663551164</v>
      </c>
      <c r="AR392" s="4">
        <v>9.2492735977266793</v>
      </c>
      <c r="AS392" s="4">
        <v>7.0088987804220402</v>
      </c>
      <c r="AT392" s="4">
        <v>19.705868593878701</v>
      </c>
      <c r="AU392" s="4">
        <v>5.0399596417278403</v>
      </c>
      <c r="AV392" s="4">
        <v>11.3820149065147</v>
      </c>
      <c r="AW392" s="4">
        <v>7.60320727317443</v>
      </c>
      <c r="AX392" s="4">
        <v>4.7158900903705403</v>
      </c>
      <c r="AY392" s="4">
        <v>9.18141467807407</v>
      </c>
      <c r="AZ392" s="4">
        <v>11.9657744555915</v>
      </c>
      <c r="BA392" s="4">
        <v>11.9377178362107</v>
      </c>
      <c r="BB392" s="38">
        <v>2907</v>
      </c>
    </row>
    <row r="393" spans="1:54" x14ac:dyDescent="0.3">
      <c r="A393" s="31" t="s">
        <v>24</v>
      </c>
      <c r="B393" s="5" t="s">
        <v>168</v>
      </c>
      <c r="C393" s="5" t="s">
        <v>7</v>
      </c>
      <c r="D393" s="9">
        <v>120.035758167003</v>
      </c>
      <c r="E393" s="8">
        <v>51.0534074382578</v>
      </c>
      <c r="F393" s="8">
        <v>4.0105339857377098</v>
      </c>
      <c r="G393" s="3">
        <v>1.37907988770624</v>
      </c>
      <c r="H393" s="4">
        <v>2.3770731648127001</v>
      </c>
      <c r="I393" s="4">
        <v>2.5905924782179</v>
      </c>
      <c r="J393" s="4">
        <v>1.5670779948076099</v>
      </c>
      <c r="K393" s="4">
        <v>1.3860402166982</v>
      </c>
      <c r="L393" s="4">
        <v>1.97555574430613</v>
      </c>
      <c r="M393" s="4">
        <v>0.80999517000509202</v>
      </c>
      <c r="N393" s="4">
        <v>2.0354284185006599</v>
      </c>
      <c r="O393" s="4">
        <v>1.94352438607942</v>
      </c>
      <c r="P393" s="4">
        <v>1.38372010703421</v>
      </c>
      <c r="Q393" s="4">
        <v>0.96132169955177804</v>
      </c>
      <c r="R393" s="4">
        <v>4.0383753017055302</v>
      </c>
      <c r="S393" s="4">
        <v>1.17484101295698</v>
      </c>
      <c r="T393" s="4">
        <v>1.3261675425036701</v>
      </c>
      <c r="U393" s="4">
        <v>2.2786589804685899</v>
      </c>
      <c r="V393" s="4">
        <v>1.2894959649489901</v>
      </c>
      <c r="W393" s="4">
        <v>1.3238474328396801</v>
      </c>
      <c r="X393" s="4">
        <v>0.48182090460788202</v>
      </c>
      <c r="Y393" s="4">
        <v>1.2184729195036199</v>
      </c>
      <c r="Z393" s="4">
        <v>2.2303868545939798</v>
      </c>
      <c r="AA393" s="4">
        <v>1.95512493439935</v>
      </c>
      <c r="AB393" s="4">
        <v>0.440509107725232</v>
      </c>
      <c r="AC393" s="4">
        <v>6.3629862983847403</v>
      </c>
      <c r="AD393" s="4">
        <v>0.92233001233311396</v>
      </c>
      <c r="AE393" s="4">
        <v>0.53009303048248702</v>
      </c>
      <c r="AF393" s="4">
        <v>2.12501234125792</v>
      </c>
      <c r="AG393" s="4">
        <v>7.2667554334059696</v>
      </c>
      <c r="AH393" s="4">
        <v>5.3506221862252898</v>
      </c>
      <c r="AI393" s="4">
        <v>4.0402452343004303</v>
      </c>
      <c r="AJ393" s="4">
        <v>5.1394229824840698</v>
      </c>
      <c r="AK393" s="4">
        <v>9.5013323302588404</v>
      </c>
      <c r="AL393" s="4">
        <v>3.7649833141058</v>
      </c>
      <c r="AM393" s="4">
        <v>9.9538921633730801</v>
      </c>
      <c r="AN393" s="4">
        <v>15.4242596979874</v>
      </c>
      <c r="AO393" s="4">
        <v>8.0609600128322505</v>
      </c>
      <c r="AP393" s="4">
        <v>7.31734766894456</v>
      </c>
      <c r="AQ393" s="4">
        <v>2.4870878974767399</v>
      </c>
      <c r="AR393" s="4">
        <v>5.9976902783637698</v>
      </c>
      <c r="AS393" s="4">
        <v>5.4170050123426901</v>
      </c>
      <c r="AT393" s="4">
        <v>15.7882051868012</v>
      </c>
      <c r="AU393" s="4">
        <v>2.95730825376469</v>
      </c>
      <c r="AV393" s="4">
        <v>11.3757036034878</v>
      </c>
      <c r="AW393" s="4">
        <v>5.2749589214519501</v>
      </c>
      <c r="AX393" s="4">
        <v>3.2028589253966002</v>
      </c>
      <c r="AY393" s="4">
        <v>9.0515427838776699</v>
      </c>
      <c r="AZ393" s="4">
        <v>7.2802259143208001</v>
      </c>
      <c r="BA393" s="4">
        <v>7.8632312900058601</v>
      </c>
      <c r="BB393" s="38">
        <v>2632</v>
      </c>
    </row>
    <row r="394" spans="1:54" x14ac:dyDescent="0.3">
      <c r="A394" s="31" t="s">
        <v>24</v>
      </c>
      <c r="B394" s="5" t="s">
        <v>8</v>
      </c>
      <c r="C394" s="5" t="s">
        <v>168</v>
      </c>
      <c r="D394" s="9">
        <v>64.144203760936193</v>
      </c>
      <c r="E394" s="8">
        <v>73.508044855124197</v>
      </c>
      <c r="F394" s="8">
        <v>28.683563990629601</v>
      </c>
      <c r="G394" s="3">
        <v>3.2150623052075198</v>
      </c>
      <c r="H394" s="4">
        <v>8.6185931078596205</v>
      </c>
      <c r="I394" s="4">
        <v>18.214122838560002</v>
      </c>
      <c r="J394" s="4">
        <v>2.7255587818984699</v>
      </c>
      <c r="K394" s="4">
        <v>5.0018980660365999</v>
      </c>
      <c r="L394" s="4">
        <v>9.2372250407781191</v>
      </c>
      <c r="M394" s="4">
        <v>5.4150298585795298</v>
      </c>
      <c r="N394" s="4">
        <v>10.3840165190425</v>
      </c>
      <c r="O394" s="4">
        <v>12.8296264557399</v>
      </c>
      <c r="P394" s="4">
        <v>12.741654611758401</v>
      </c>
      <c r="Q394" s="4">
        <v>2.6836994407620001</v>
      </c>
      <c r="R394" s="4">
        <v>16.074614715821301</v>
      </c>
      <c r="S394" s="4">
        <v>10.476709159700899</v>
      </c>
      <c r="T394" s="4">
        <v>5.6723477437351697</v>
      </c>
      <c r="U394" s="4">
        <v>14.6720179322036</v>
      </c>
      <c r="V394" s="4">
        <v>6.1477844579394096</v>
      </c>
      <c r="W394" s="4">
        <v>9.0983400984425398</v>
      </c>
      <c r="X394" s="4">
        <v>3.3780613499799999</v>
      </c>
      <c r="Y394" s="4">
        <v>10.8854335834009</v>
      </c>
      <c r="Z394" s="4">
        <v>19.837992111960801</v>
      </c>
      <c r="AA394" s="4">
        <v>15.6741645913943</v>
      </c>
      <c r="AB394" s="4">
        <v>2.0853417367216802</v>
      </c>
      <c r="AC394" s="4">
        <v>24.590981938263401</v>
      </c>
      <c r="AD394" s="4">
        <v>5.4446670326063602</v>
      </c>
      <c r="AE394" s="4">
        <v>4.7456895224147297</v>
      </c>
      <c r="AF394" s="4">
        <v>13.6829741142885</v>
      </c>
      <c r="AG394" s="4">
        <v>21.4512681570132</v>
      </c>
      <c r="AH394" s="4">
        <v>17.0575059512854</v>
      </c>
      <c r="AI394" s="4">
        <v>7.2603471327531404</v>
      </c>
      <c r="AJ394" s="4">
        <v>23.022853950760702</v>
      </c>
      <c r="AK394" s="4">
        <v>34.194721355484603</v>
      </c>
      <c r="AL394" s="4">
        <v>21.682691474231799</v>
      </c>
      <c r="AM394" s="4">
        <v>29.918892137710898</v>
      </c>
      <c r="AN394" s="4">
        <v>43.0302108404303</v>
      </c>
      <c r="AO394" s="4">
        <v>34.513419814336103</v>
      </c>
      <c r="AP394" s="4">
        <v>33.952420062261197</v>
      </c>
      <c r="AQ394" s="4">
        <v>5.6512442453705196</v>
      </c>
      <c r="AR394" s="4">
        <v>28.955141482441999</v>
      </c>
      <c r="AS394" s="4">
        <v>15.9648103910831</v>
      </c>
      <c r="AT394" s="4">
        <v>28.814996121030099</v>
      </c>
      <c r="AU394" s="4">
        <v>11.4633476268784</v>
      </c>
      <c r="AV394" s="4">
        <v>21.673229829249799</v>
      </c>
      <c r="AW394" s="4">
        <v>21.403268572373602</v>
      </c>
      <c r="AX394" s="4">
        <v>14.996676164118201</v>
      </c>
      <c r="AY394" s="4">
        <v>17.403416136034998</v>
      </c>
      <c r="AZ394" s="4">
        <v>24.689239940315598</v>
      </c>
      <c r="BA394" s="4">
        <v>32.500669768730098</v>
      </c>
      <c r="BB394" s="38">
        <v>6084</v>
      </c>
    </row>
    <row r="395" spans="1:54" x14ac:dyDescent="0.3">
      <c r="A395" s="31" t="s">
        <v>24</v>
      </c>
      <c r="B395" s="5" t="s">
        <v>8</v>
      </c>
      <c r="C395" s="5" t="s">
        <v>1</v>
      </c>
      <c r="D395" s="9">
        <v>23.6285293466224</v>
      </c>
      <c r="E395" s="8">
        <v>70.070616205999599</v>
      </c>
      <c r="F395" s="8">
        <v>52.380952380952401</v>
      </c>
      <c r="G395" s="3">
        <v>6.3492063492063497</v>
      </c>
      <c r="H395" s="4">
        <v>9.5238095238095202</v>
      </c>
      <c r="I395" s="4">
        <v>17.460317460317501</v>
      </c>
      <c r="J395" s="4">
        <v>3.17460317460317</v>
      </c>
      <c r="K395" s="4">
        <v>7.9365079365079403</v>
      </c>
      <c r="L395" s="4">
        <v>7.9365079365079403</v>
      </c>
      <c r="M395" s="4">
        <v>9.5238095238095202</v>
      </c>
      <c r="N395" s="4">
        <v>11.1111111111111</v>
      </c>
      <c r="O395" s="4">
        <v>14.285714285714301</v>
      </c>
      <c r="P395" s="4">
        <v>11.1111111111111</v>
      </c>
      <c r="Q395" s="4">
        <v>4.7619047619047601</v>
      </c>
      <c r="R395" s="4">
        <v>15.8730158730159</v>
      </c>
      <c r="S395" s="4">
        <v>15.8730158730159</v>
      </c>
      <c r="T395" s="4">
        <v>3.17460317460317</v>
      </c>
      <c r="U395" s="4">
        <v>14.285714285714301</v>
      </c>
      <c r="V395" s="4">
        <v>14.285714285714301</v>
      </c>
      <c r="W395" s="4">
        <v>7.9365079365079403</v>
      </c>
      <c r="X395" s="4">
        <v>3.17460317460317</v>
      </c>
      <c r="Y395" s="4">
        <v>20.634920634920601</v>
      </c>
      <c r="Z395" s="4">
        <v>34.920634920634903</v>
      </c>
      <c r="AA395" s="4">
        <v>26.984126984126998</v>
      </c>
      <c r="AB395" s="4">
        <v>3.17460317460317</v>
      </c>
      <c r="AC395" s="4">
        <v>33.3333333333333</v>
      </c>
      <c r="AD395" s="4">
        <v>17.460317460317501</v>
      </c>
      <c r="AE395" s="4">
        <v>7.9365079365079403</v>
      </c>
      <c r="AF395" s="4">
        <v>20.634920634920601</v>
      </c>
      <c r="AG395" s="4">
        <v>20.634920634920601</v>
      </c>
      <c r="AH395" s="4">
        <v>26.984126984126998</v>
      </c>
      <c r="AI395" s="4">
        <v>17.460317460317501</v>
      </c>
      <c r="AJ395" s="4">
        <v>34.920634920634903</v>
      </c>
      <c r="AK395" s="4">
        <v>49.206349206349202</v>
      </c>
      <c r="AL395" s="4">
        <v>42.857142857142897</v>
      </c>
      <c r="AM395" s="4">
        <v>38.095238095238102</v>
      </c>
      <c r="AN395" s="4">
        <v>68.253968253968296</v>
      </c>
      <c r="AO395" s="4">
        <v>52.380952380952401</v>
      </c>
      <c r="AP395" s="4">
        <v>49.206349206349202</v>
      </c>
      <c r="AQ395" s="4">
        <v>15.8730158730159</v>
      </c>
      <c r="AR395" s="4">
        <v>53.968253968253997</v>
      </c>
      <c r="AS395" s="4">
        <v>23.8095238095238</v>
      </c>
      <c r="AT395" s="4">
        <v>26.984126984126998</v>
      </c>
      <c r="AU395" s="4">
        <v>26.984126984126998</v>
      </c>
      <c r="AV395" s="4">
        <v>39.682539682539698</v>
      </c>
      <c r="AW395" s="4">
        <v>42.857142857142897</v>
      </c>
      <c r="AX395" s="4">
        <v>34.920634920634903</v>
      </c>
      <c r="AY395" s="4">
        <v>23.8095238095238</v>
      </c>
      <c r="AZ395" s="4">
        <v>38.095238095238102</v>
      </c>
      <c r="BA395" s="4">
        <v>53.968253968253997</v>
      </c>
      <c r="BB395" s="38">
        <v>923</v>
      </c>
    </row>
    <row r="396" spans="1:54" x14ac:dyDescent="0.3">
      <c r="A396" s="31" t="s">
        <v>24</v>
      </c>
      <c r="B396" s="5" t="s">
        <v>8</v>
      </c>
      <c r="C396" s="5" t="s">
        <v>2</v>
      </c>
      <c r="D396" s="9">
        <v>19.3109286209286</v>
      </c>
      <c r="E396" s="8">
        <v>59.757309536694102</v>
      </c>
      <c r="F396" s="8">
        <v>50</v>
      </c>
      <c r="G396" s="3">
        <v>4.1666666666666696</v>
      </c>
      <c r="H396" s="4">
        <v>16.6666666666667</v>
      </c>
      <c r="I396" s="4">
        <v>29.1666666666667</v>
      </c>
      <c r="J396" s="4">
        <v>6.25</v>
      </c>
      <c r="K396" s="4">
        <v>4.1666666666666696</v>
      </c>
      <c r="L396" s="4">
        <v>12.5</v>
      </c>
      <c r="M396" s="4">
        <v>8.3333333333333304</v>
      </c>
      <c r="N396" s="4">
        <v>16.6666666666667</v>
      </c>
      <c r="O396" s="4">
        <v>20.8333333333333</v>
      </c>
      <c r="P396" s="4">
        <v>25</v>
      </c>
      <c r="Q396" s="4">
        <v>6.25</v>
      </c>
      <c r="R396" s="4">
        <v>29.1666666666667</v>
      </c>
      <c r="S396" s="4">
        <v>18.75</v>
      </c>
      <c r="T396" s="4">
        <v>8.3333333333333304</v>
      </c>
      <c r="U396" s="4">
        <v>22.9166666666667</v>
      </c>
      <c r="V396" s="4">
        <v>8.3333333333333304</v>
      </c>
      <c r="W396" s="4">
        <v>12.5</v>
      </c>
      <c r="X396" s="4">
        <v>8.3333333333333304</v>
      </c>
      <c r="Y396" s="4">
        <v>20.8333333333333</v>
      </c>
      <c r="Z396" s="4">
        <v>29.1666666666667</v>
      </c>
      <c r="AA396" s="4">
        <v>22.9166666666667</v>
      </c>
      <c r="AB396" s="4">
        <v>4.1666666666666696</v>
      </c>
      <c r="AC396" s="4">
        <v>31.25</v>
      </c>
      <c r="AD396" s="4">
        <v>6.25</v>
      </c>
      <c r="AE396" s="4">
        <v>10.4166666666667</v>
      </c>
      <c r="AF396" s="4">
        <v>22.9166666666667</v>
      </c>
      <c r="AG396" s="4">
        <v>25</v>
      </c>
      <c r="AH396" s="4">
        <v>22.9166666666667</v>
      </c>
      <c r="AI396" s="4">
        <v>10.4166666666667</v>
      </c>
      <c r="AJ396" s="4">
        <v>41.6666666666667</v>
      </c>
      <c r="AK396" s="4">
        <v>47.9166666666667</v>
      </c>
      <c r="AL396" s="4">
        <v>33.3333333333333</v>
      </c>
      <c r="AM396" s="4">
        <v>45.8333333333333</v>
      </c>
      <c r="AN396" s="4">
        <v>60.4166666666667</v>
      </c>
      <c r="AO396" s="4">
        <v>60.4166666666667</v>
      </c>
      <c r="AP396" s="4">
        <v>52.0833333333333</v>
      </c>
      <c r="AQ396" s="4">
        <v>4.1666666666666696</v>
      </c>
      <c r="AR396" s="4">
        <v>54.1666666666667</v>
      </c>
      <c r="AS396" s="4">
        <v>29.1666666666667</v>
      </c>
      <c r="AT396" s="4">
        <v>37.5</v>
      </c>
      <c r="AU396" s="4">
        <v>18.75</v>
      </c>
      <c r="AV396" s="4">
        <v>31.25</v>
      </c>
      <c r="AW396" s="4">
        <v>37.5</v>
      </c>
      <c r="AX396" s="4">
        <v>25</v>
      </c>
      <c r="AY396" s="4">
        <v>27.0833333333333</v>
      </c>
      <c r="AZ396" s="4">
        <v>39.5833333333333</v>
      </c>
      <c r="BA396" s="4">
        <v>58.3333333333333</v>
      </c>
      <c r="BB396" s="38">
        <v>529</v>
      </c>
    </row>
    <row r="397" spans="1:54" x14ac:dyDescent="0.3">
      <c r="A397" s="31" t="s">
        <v>24</v>
      </c>
      <c r="B397" s="5" t="s">
        <v>8</v>
      </c>
      <c r="C397" s="5" t="s">
        <v>3</v>
      </c>
      <c r="D397" s="9">
        <v>56.489084010840102</v>
      </c>
      <c r="E397" s="8">
        <v>70.834980831744005</v>
      </c>
      <c r="F397" s="8">
        <v>29.268292682926798</v>
      </c>
      <c r="G397" s="3">
        <v>0</v>
      </c>
      <c r="H397" s="4">
        <v>8.5365853658536608</v>
      </c>
      <c r="I397" s="4">
        <v>25.609756097561</v>
      </c>
      <c r="J397" s="4">
        <v>1.2195121951219501</v>
      </c>
      <c r="K397" s="4">
        <v>3.6585365853658498</v>
      </c>
      <c r="L397" s="4">
        <v>10.975609756097599</v>
      </c>
      <c r="M397" s="4">
        <v>7.3170731707317103</v>
      </c>
      <c r="N397" s="4">
        <v>7.3170731707317103</v>
      </c>
      <c r="O397" s="4">
        <v>17.0731707317073</v>
      </c>
      <c r="P397" s="4">
        <v>15.853658536585399</v>
      </c>
      <c r="Q397" s="4">
        <v>1.2195121951219501</v>
      </c>
      <c r="R397" s="4">
        <v>17.0731707317073</v>
      </c>
      <c r="S397" s="4">
        <v>13.4146341463415</v>
      </c>
      <c r="T397" s="4">
        <v>9.7560975609756095</v>
      </c>
      <c r="U397" s="4">
        <v>17.0731707317073</v>
      </c>
      <c r="V397" s="4">
        <v>7.3170731707317103</v>
      </c>
      <c r="W397" s="4">
        <v>15.853658536585399</v>
      </c>
      <c r="X397" s="4">
        <v>3.6585365853658498</v>
      </c>
      <c r="Y397" s="4">
        <v>12.1951219512195</v>
      </c>
      <c r="Z397" s="4">
        <v>21.951219512195099</v>
      </c>
      <c r="AA397" s="4">
        <v>17.0731707317073</v>
      </c>
      <c r="AB397" s="4">
        <v>1.2195121951219501</v>
      </c>
      <c r="AC397" s="4">
        <v>32.9268292682927</v>
      </c>
      <c r="AD397" s="4">
        <v>3.6585365853658498</v>
      </c>
      <c r="AE397" s="4">
        <v>3.6585365853658498</v>
      </c>
      <c r="AF397" s="4">
        <v>13.4146341463415</v>
      </c>
      <c r="AG397" s="4">
        <v>30.487804878048799</v>
      </c>
      <c r="AH397" s="4">
        <v>17.0731707317073</v>
      </c>
      <c r="AI397" s="4">
        <v>6.0975609756097597</v>
      </c>
      <c r="AJ397" s="4">
        <v>29.268292682926798</v>
      </c>
      <c r="AK397" s="4">
        <v>43.902439024390198</v>
      </c>
      <c r="AL397" s="4">
        <v>30.487804878048799</v>
      </c>
      <c r="AM397" s="4">
        <v>31.707317073170699</v>
      </c>
      <c r="AN397" s="4">
        <v>53.658536585365901</v>
      </c>
      <c r="AO397" s="4">
        <v>39.024390243902403</v>
      </c>
      <c r="AP397" s="4">
        <v>37.804878048780502</v>
      </c>
      <c r="AQ397" s="4">
        <v>7.3170731707317103</v>
      </c>
      <c r="AR397" s="4">
        <v>35.365853658536601</v>
      </c>
      <c r="AS397" s="4">
        <v>15.853658536585399</v>
      </c>
      <c r="AT397" s="4">
        <v>35.365853658536601</v>
      </c>
      <c r="AU397" s="4">
        <v>10.975609756097599</v>
      </c>
      <c r="AV397" s="4">
        <v>24.390243902439</v>
      </c>
      <c r="AW397" s="4">
        <v>21.951219512195099</v>
      </c>
      <c r="AX397" s="4">
        <v>13.4146341463415</v>
      </c>
      <c r="AY397" s="4">
        <v>23.170731707317099</v>
      </c>
      <c r="AZ397" s="4">
        <v>29.268292682926798</v>
      </c>
      <c r="BA397" s="4">
        <v>37.804878048780502</v>
      </c>
      <c r="BB397" s="38">
        <v>397</v>
      </c>
    </row>
    <row r="398" spans="1:54" x14ac:dyDescent="0.3">
      <c r="A398" s="31" t="s">
        <v>24</v>
      </c>
      <c r="B398" s="5" t="s">
        <v>8</v>
      </c>
      <c r="C398" s="5" t="s">
        <v>4</v>
      </c>
      <c r="D398" s="9">
        <v>55.537572195246597</v>
      </c>
      <c r="E398" s="8">
        <v>73.787942406247197</v>
      </c>
      <c r="F398" s="8">
        <v>34.615384615384599</v>
      </c>
      <c r="G398" s="3">
        <v>3.2967032967033001</v>
      </c>
      <c r="H398" s="4">
        <v>8.2417582417582391</v>
      </c>
      <c r="I398" s="4">
        <v>23.076923076923102</v>
      </c>
      <c r="J398" s="4">
        <v>2.1978021978022002</v>
      </c>
      <c r="K398" s="4">
        <v>9.8901098901098905</v>
      </c>
      <c r="L398" s="4">
        <v>14.285714285714301</v>
      </c>
      <c r="M398" s="4">
        <v>7.1428571428571397</v>
      </c>
      <c r="N398" s="4">
        <v>17.032967032967001</v>
      </c>
      <c r="O398" s="4">
        <v>16.4835164835165</v>
      </c>
      <c r="P398" s="4">
        <v>17.582417582417602</v>
      </c>
      <c r="Q398" s="4">
        <v>1.64835164835165</v>
      </c>
      <c r="R398" s="4">
        <v>19.230769230769202</v>
      </c>
      <c r="S398" s="4">
        <v>11.538461538461499</v>
      </c>
      <c r="T398" s="4">
        <v>7.1428571428571397</v>
      </c>
      <c r="U398" s="4">
        <v>21.978021978021999</v>
      </c>
      <c r="V398" s="4">
        <v>5.4945054945054901</v>
      </c>
      <c r="W398" s="4">
        <v>14.8351648351648</v>
      </c>
      <c r="X398" s="4">
        <v>2.1978021978022002</v>
      </c>
      <c r="Y398" s="4">
        <v>8.7912087912087902</v>
      </c>
      <c r="Z398" s="4">
        <v>28.571428571428601</v>
      </c>
      <c r="AA398" s="4">
        <v>20.879120879120901</v>
      </c>
      <c r="AB398" s="4">
        <v>2.1978021978022002</v>
      </c>
      <c r="AC398" s="4">
        <v>28.571428571428601</v>
      </c>
      <c r="AD398" s="4">
        <v>7.6923076923076898</v>
      </c>
      <c r="AE398" s="4">
        <v>4.9450549450549497</v>
      </c>
      <c r="AF398" s="4">
        <v>16.4835164835165</v>
      </c>
      <c r="AG398" s="4">
        <v>25.8241758241758</v>
      </c>
      <c r="AH398" s="4">
        <v>24.1758241758242</v>
      </c>
      <c r="AI398" s="4">
        <v>6.5934065934065904</v>
      </c>
      <c r="AJ398" s="4">
        <v>23.626373626373599</v>
      </c>
      <c r="AK398" s="4">
        <v>39.010989010989</v>
      </c>
      <c r="AL398" s="4">
        <v>23.076923076923102</v>
      </c>
      <c r="AM398" s="4">
        <v>36.813186813186803</v>
      </c>
      <c r="AN398" s="4">
        <v>43.406593406593402</v>
      </c>
      <c r="AO398" s="4">
        <v>36.813186813186803</v>
      </c>
      <c r="AP398" s="4">
        <v>43.406593406593402</v>
      </c>
      <c r="AQ398" s="4">
        <v>5.4945054945054901</v>
      </c>
      <c r="AR398" s="4">
        <v>24.725274725274701</v>
      </c>
      <c r="AS398" s="4">
        <v>17.032967032967001</v>
      </c>
      <c r="AT398" s="4">
        <v>31.3186813186813</v>
      </c>
      <c r="AU398" s="4">
        <v>12.0879120879121</v>
      </c>
      <c r="AV398" s="4">
        <v>18.6813186813187</v>
      </c>
      <c r="AW398" s="4">
        <v>21.428571428571399</v>
      </c>
      <c r="AX398" s="4">
        <v>17.032967032967001</v>
      </c>
      <c r="AY398" s="4">
        <v>14.285714285714301</v>
      </c>
      <c r="AZ398" s="4">
        <v>24.1758241758242</v>
      </c>
      <c r="BA398" s="4">
        <v>32.967032967032999</v>
      </c>
      <c r="BB398" s="38">
        <v>397</v>
      </c>
    </row>
    <row r="399" spans="1:54" x14ac:dyDescent="0.3">
      <c r="A399" s="31" t="s">
        <v>24</v>
      </c>
      <c r="B399" s="5" t="s">
        <v>8</v>
      </c>
      <c r="C399" s="5" t="s">
        <v>5</v>
      </c>
      <c r="D399" s="9">
        <v>82.223451327433594</v>
      </c>
      <c r="E399" s="8">
        <v>67.5660122054787</v>
      </c>
      <c r="F399" s="8">
        <v>18.144611186903099</v>
      </c>
      <c r="G399" s="3">
        <v>4.7748976807639796</v>
      </c>
      <c r="H399" s="4">
        <v>7.5034106412005501</v>
      </c>
      <c r="I399" s="4">
        <v>13.778990450204599</v>
      </c>
      <c r="J399" s="4">
        <v>2.5920873124147299</v>
      </c>
      <c r="K399" s="4">
        <v>5.0477489768076396</v>
      </c>
      <c r="L399" s="4">
        <v>9.2769440654843098</v>
      </c>
      <c r="M399" s="4">
        <v>1.9099590723055899</v>
      </c>
      <c r="N399" s="4">
        <v>9.2769440654843098</v>
      </c>
      <c r="O399" s="4">
        <v>9.5497953615279698</v>
      </c>
      <c r="P399" s="4">
        <v>7.6398362892223703</v>
      </c>
      <c r="Q399" s="4">
        <v>2.3192360163710801</v>
      </c>
      <c r="R399" s="4">
        <v>14.188267394270101</v>
      </c>
      <c r="S399" s="4">
        <v>6.0027285129604397</v>
      </c>
      <c r="T399" s="4">
        <v>4.3656207366985003</v>
      </c>
      <c r="U399" s="4">
        <v>11.596180081855399</v>
      </c>
      <c r="V399" s="4">
        <v>5.0477489768076396</v>
      </c>
      <c r="W399" s="4">
        <v>4.6384720327421602</v>
      </c>
      <c r="X399" s="4">
        <v>2.3192360163710801</v>
      </c>
      <c r="Y399" s="4">
        <v>7.3669849931787201</v>
      </c>
      <c r="Z399" s="4">
        <v>12.68758526603</v>
      </c>
      <c r="AA399" s="4">
        <v>11.7326057298772</v>
      </c>
      <c r="AB399" s="4">
        <v>1.7735334242837699</v>
      </c>
      <c r="AC399" s="4">
        <v>21.282401091405202</v>
      </c>
      <c r="AD399" s="4">
        <v>2.8649386084583899</v>
      </c>
      <c r="AE399" s="4">
        <v>3.0013642564802199</v>
      </c>
      <c r="AF399" s="4">
        <v>10.7776261937244</v>
      </c>
      <c r="AG399" s="4">
        <v>20.873124147339698</v>
      </c>
      <c r="AH399" s="4">
        <v>13.0968622100955</v>
      </c>
      <c r="AI399" s="4">
        <v>5.1841746248294696</v>
      </c>
      <c r="AJ399" s="4">
        <v>14.0518417462483</v>
      </c>
      <c r="AK399" s="4">
        <v>27.012278308321999</v>
      </c>
      <c r="AL399" s="4">
        <v>11.050477489768101</v>
      </c>
      <c r="AM399" s="4">
        <v>23.738062755798101</v>
      </c>
      <c r="AN399" s="4">
        <v>32.605729877216902</v>
      </c>
      <c r="AO399" s="4">
        <v>22.6466575716235</v>
      </c>
      <c r="AP399" s="4">
        <v>25.238744884038201</v>
      </c>
      <c r="AQ399" s="4">
        <v>4.2291950886766703</v>
      </c>
      <c r="AR399" s="4">
        <v>16.3710777626194</v>
      </c>
      <c r="AS399" s="4">
        <v>10.9140518417462</v>
      </c>
      <c r="AT399" s="4">
        <v>26.739427012278298</v>
      </c>
      <c r="AU399" s="4">
        <v>6.13915416098226</v>
      </c>
      <c r="AV399" s="4">
        <v>16.7803547066849</v>
      </c>
      <c r="AW399" s="4">
        <v>12.414733969986401</v>
      </c>
      <c r="AX399" s="4">
        <v>8.7312414733970005</v>
      </c>
      <c r="AY399" s="4">
        <v>12.824010914051801</v>
      </c>
      <c r="AZ399" s="4">
        <v>17.735334242837698</v>
      </c>
      <c r="BA399" s="4">
        <v>19.781718963165101</v>
      </c>
      <c r="BB399" s="38">
        <v>904</v>
      </c>
    </row>
    <row r="400" spans="1:54" x14ac:dyDescent="0.3">
      <c r="A400" s="31" t="s">
        <v>24</v>
      </c>
      <c r="B400" s="5" t="s">
        <v>8</v>
      </c>
      <c r="C400" s="5" t="s">
        <v>6</v>
      </c>
      <c r="D400" s="9">
        <v>104.318021680217</v>
      </c>
      <c r="E400" s="8">
        <v>58.637278133140299</v>
      </c>
      <c r="F400" s="8">
        <v>9.3158660844250392</v>
      </c>
      <c r="G400" s="3">
        <v>2.7656477438136799</v>
      </c>
      <c r="H400" s="4">
        <v>4.5123726346433797</v>
      </c>
      <c r="I400" s="4">
        <v>7.6419213973799103</v>
      </c>
      <c r="J400" s="4">
        <v>1.5283842794759801</v>
      </c>
      <c r="K400" s="4">
        <v>2.2561863173216898</v>
      </c>
      <c r="L400" s="4">
        <v>3.63901018922853</v>
      </c>
      <c r="M400" s="4">
        <v>2.2561863173216898</v>
      </c>
      <c r="N400" s="4">
        <v>5.38573508005822</v>
      </c>
      <c r="O400" s="4">
        <v>4.5123726346433797</v>
      </c>
      <c r="P400" s="4">
        <v>3.9301310043668098</v>
      </c>
      <c r="Q400" s="4">
        <v>1.5283842794759801</v>
      </c>
      <c r="R400" s="4">
        <v>6.1863173216884997</v>
      </c>
      <c r="S400" s="4">
        <v>3.8573508005822399</v>
      </c>
      <c r="T400" s="4">
        <v>2.5473071324599701</v>
      </c>
      <c r="U400" s="4">
        <v>6.1135371179039302</v>
      </c>
      <c r="V400" s="4">
        <v>1.74672489082969</v>
      </c>
      <c r="W400" s="4">
        <v>2.5473071324599701</v>
      </c>
      <c r="X400" s="4">
        <v>1.8922852983988401</v>
      </c>
      <c r="Y400" s="4">
        <v>3.4934497816593901</v>
      </c>
      <c r="Z400" s="4">
        <v>6.4774381368267804</v>
      </c>
      <c r="AA400" s="4">
        <v>5.4585152838427904</v>
      </c>
      <c r="AB400" s="4">
        <v>1.31004366812227</v>
      </c>
      <c r="AC400" s="4">
        <v>12.227074235807899</v>
      </c>
      <c r="AD400" s="4">
        <v>1.96506550218341</v>
      </c>
      <c r="AE400" s="4">
        <v>1.6011644832605501</v>
      </c>
      <c r="AF400" s="4">
        <v>5.8224163027656504</v>
      </c>
      <c r="AG400" s="4">
        <v>12.8093158660844</v>
      </c>
      <c r="AH400" s="4">
        <v>8.2969432314410501</v>
      </c>
      <c r="AI400" s="4">
        <v>3.63901018922853</v>
      </c>
      <c r="AJ400" s="4">
        <v>7.7147016011644798</v>
      </c>
      <c r="AK400" s="4">
        <v>16.5211062590975</v>
      </c>
      <c r="AL400" s="4">
        <v>6.5502183406113499</v>
      </c>
      <c r="AM400" s="4">
        <v>15.7933042212518</v>
      </c>
      <c r="AN400" s="4">
        <v>21.470160116448302</v>
      </c>
      <c r="AO400" s="4">
        <v>14.6288209606987</v>
      </c>
      <c r="AP400" s="4">
        <v>15.0655021834061</v>
      </c>
      <c r="AQ400" s="4">
        <v>2.5473071324599701</v>
      </c>
      <c r="AR400" s="4">
        <v>9.0975254730713306</v>
      </c>
      <c r="AS400" s="4">
        <v>7.3508005822416296</v>
      </c>
      <c r="AT400" s="4">
        <v>21.106259097525498</v>
      </c>
      <c r="AU400" s="4">
        <v>4.4395924308588102</v>
      </c>
      <c r="AV400" s="4">
        <v>10.9170305676856</v>
      </c>
      <c r="AW400" s="4">
        <v>8.2241630276564806</v>
      </c>
      <c r="AX400" s="4">
        <v>4.5851528384279501</v>
      </c>
      <c r="AY400" s="4">
        <v>9.3886462882096104</v>
      </c>
      <c r="AZ400" s="4">
        <v>13.391557496360999</v>
      </c>
      <c r="BA400" s="4">
        <v>11.644832605531301</v>
      </c>
      <c r="BB400" s="38">
        <v>1476</v>
      </c>
    </row>
    <row r="401" spans="1:54" x14ac:dyDescent="0.3">
      <c r="A401" s="31" t="s">
        <v>24</v>
      </c>
      <c r="B401" s="5" t="s">
        <v>8</v>
      </c>
      <c r="C401" s="5" t="s">
        <v>7</v>
      </c>
      <c r="D401" s="9">
        <v>120.05788751714699</v>
      </c>
      <c r="E401" s="8">
        <v>50.316971776871398</v>
      </c>
      <c r="F401" s="8">
        <v>3.4557235421166301</v>
      </c>
      <c r="G401" s="3">
        <v>1.6558675305975501</v>
      </c>
      <c r="H401" s="4">
        <v>2.3758099352051798</v>
      </c>
      <c r="I401" s="4">
        <v>2.9517638588912898</v>
      </c>
      <c r="J401" s="4">
        <v>1.4398848092152601</v>
      </c>
      <c r="K401" s="4">
        <v>1.8718502519798399</v>
      </c>
      <c r="L401" s="4">
        <v>2.0158387329013698</v>
      </c>
      <c r="M401" s="4">
        <v>0.93592512598992095</v>
      </c>
      <c r="N401" s="4">
        <v>2.6637868970482401</v>
      </c>
      <c r="O401" s="4">
        <v>2.2318214542836601</v>
      </c>
      <c r="P401" s="4">
        <v>1.79985601151908</v>
      </c>
      <c r="Q401" s="4">
        <v>0.79193664506839501</v>
      </c>
      <c r="R401" s="4">
        <v>4.3196544276457898</v>
      </c>
      <c r="S401" s="4">
        <v>1.3678905687545</v>
      </c>
      <c r="T401" s="4">
        <v>1.2239020878329701</v>
      </c>
      <c r="U401" s="4">
        <v>2.9517638588912898</v>
      </c>
      <c r="V401" s="4">
        <v>1.2958963282937399</v>
      </c>
      <c r="W401" s="4">
        <v>1.15190784737221</v>
      </c>
      <c r="X401" s="4">
        <v>0.43196544276457899</v>
      </c>
      <c r="Y401" s="4">
        <v>1.5118790496760299</v>
      </c>
      <c r="Z401" s="4">
        <v>2.6637868970482401</v>
      </c>
      <c r="AA401" s="4">
        <v>2.59179265658747</v>
      </c>
      <c r="AB401" s="4">
        <v>0.35997120230381602</v>
      </c>
      <c r="AC401" s="4">
        <v>7.4874010079193702</v>
      </c>
      <c r="AD401" s="4">
        <v>0.79193664506839501</v>
      </c>
      <c r="AE401" s="4">
        <v>0.71994240460763104</v>
      </c>
      <c r="AF401" s="4">
        <v>3.0237580993520501</v>
      </c>
      <c r="AG401" s="4">
        <v>7.7033837293016596</v>
      </c>
      <c r="AH401" s="4">
        <v>5.1115910727141802</v>
      </c>
      <c r="AI401" s="4">
        <v>3.16774658027358</v>
      </c>
      <c r="AJ401" s="4">
        <v>4.6076313894888399</v>
      </c>
      <c r="AK401" s="4">
        <v>9.2872570194384405</v>
      </c>
      <c r="AL401" s="4">
        <v>3.09575233981281</v>
      </c>
      <c r="AM401" s="4">
        <v>11.2311015118791</v>
      </c>
      <c r="AN401" s="4">
        <v>17.638588912886998</v>
      </c>
      <c r="AO401" s="4">
        <v>9.3592512598992101</v>
      </c>
      <c r="AP401" s="4">
        <v>8.0633549316054705</v>
      </c>
      <c r="AQ401" s="4">
        <v>2.15982721382289</v>
      </c>
      <c r="AR401" s="4">
        <v>5.8315334773218099</v>
      </c>
      <c r="AS401" s="4">
        <v>4.7516198704103703</v>
      </c>
      <c r="AT401" s="4">
        <v>15.6227501799856</v>
      </c>
      <c r="AU401" s="4">
        <v>2.2318214542836601</v>
      </c>
      <c r="AV401" s="4">
        <v>10.5831533477322</v>
      </c>
      <c r="AW401" s="4">
        <v>5.1835853131749499</v>
      </c>
      <c r="AX401" s="4">
        <v>2.59179265658747</v>
      </c>
      <c r="AY401" s="4">
        <v>8.6393088552915795</v>
      </c>
      <c r="AZ401" s="4">
        <v>6.9114470842332603</v>
      </c>
      <c r="BA401" s="4">
        <v>8.0633549316054705</v>
      </c>
      <c r="BB401" s="38">
        <v>1458</v>
      </c>
    </row>
    <row r="402" spans="1:54" x14ac:dyDescent="0.3">
      <c r="A402" s="31" t="s">
        <v>24</v>
      </c>
      <c r="B402" s="5" t="s">
        <v>9</v>
      </c>
      <c r="C402" s="5" t="s">
        <v>168</v>
      </c>
      <c r="D402" s="9">
        <v>65.377228871797101</v>
      </c>
      <c r="E402" s="8">
        <v>71.8970912576318</v>
      </c>
      <c r="F402" s="8">
        <v>27.121118748967501</v>
      </c>
      <c r="G402" s="3">
        <v>2.7820698491970601</v>
      </c>
      <c r="H402" s="4">
        <v>9.2422022466512708</v>
      </c>
      <c r="I402" s="4">
        <v>13.9933971243934</v>
      </c>
      <c r="J402" s="4">
        <v>3.55211563354263</v>
      </c>
      <c r="K402" s="4">
        <v>4.56004954952631</v>
      </c>
      <c r="L402" s="4">
        <v>10.9853300681393</v>
      </c>
      <c r="M402" s="4">
        <v>5.2771839096987003</v>
      </c>
      <c r="N402" s="4">
        <v>11.7657140781743</v>
      </c>
      <c r="O402" s="4">
        <v>10.917789049578399</v>
      </c>
      <c r="P402" s="4">
        <v>15.0245086251213</v>
      </c>
      <c r="Q402" s="4">
        <v>7.6042009703948299</v>
      </c>
      <c r="R402" s="4">
        <v>14.000378023340501</v>
      </c>
      <c r="S402" s="4">
        <v>11.1950538130151</v>
      </c>
      <c r="T402" s="4">
        <v>5.8104533051563401</v>
      </c>
      <c r="U402" s="4">
        <v>14.1052213567461</v>
      </c>
      <c r="V402" s="4">
        <v>11.6649073123814</v>
      </c>
      <c r="W402" s="4">
        <v>12.0218212102097</v>
      </c>
      <c r="X402" s="4">
        <v>3.55808939164926</v>
      </c>
      <c r="Y402" s="4">
        <v>8.8177398126378606</v>
      </c>
      <c r="Z402" s="4">
        <v>13.5578061193892</v>
      </c>
      <c r="AA402" s="4">
        <v>11.738190257523</v>
      </c>
      <c r="AB402" s="4">
        <v>2.14034208758211</v>
      </c>
      <c r="AC402" s="4">
        <v>19.190386695896599</v>
      </c>
      <c r="AD402" s="4">
        <v>6.4842686033700696</v>
      </c>
      <c r="AE402" s="4">
        <v>2.7903723509427398</v>
      </c>
      <c r="AF402" s="4">
        <v>11.2444700296642</v>
      </c>
      <c r="AG402" s="4">
        <v>25.237090332989201</v>
      </c>
      <c r="AH402" s="4">
        <v>22.019971534726601</v>
      </c>
      <c r="AI402" s="4">
        <v>9.5867003971181894</v>
      </c>
      <c r="AJ402" s="4">
        <v>20.280800363246701</v>
      </c>
      <c r="AK402" s="4">
        <v>34.889290087782697</v>
      </c>
      <c r="AL402" s="4">
        <v>14.480222759779901</v>
      </c>
      <c r="AM402" s="4">
        <v>22.7570087345647</v>
      </c>
      <c r="AN402" s="4">
        <v>36.734460532374698</v>
      </c>
      <c r="AO402" s="4">
        <v>28.797428782551801</v>
      </c>
      <c r="AP402" s="4">
        <v>29.848187577608499</v>
      </c>
      <c r="AQ402" s="4">
        <v>5.7931525827378296</v>
      </c>
      <c r="AR402" s="4">
        <v>22.489378273352202</v>
      </c>
      <c r="AS402" s="4">
        <v>10.662650793928099</v>
      </c>
      <c r="AT402" s="4">
        <v>20.769054613714001</v>
      </c>
      <c r="AU402" s="4">
        <v>14.749442377133001</v>
      </c>
      <c r="AV402" s="4">
        <v>19.981466723193599</v>
      </c>
      <c r="AW402" s="4">
        <v>18.299396624945899</v>
      </c>
      <c r="AX402" s="4">
        <v>16.196558283862199</v>
      </c>
      <c r="AY402" s="4">
        <v>8.7736926955136898</v>
      </c>
      <c r="AZ402" s="4">
        <v>23.673513075570899</v>
      </c>
      <c r="BA402" s="4">
        <v>31.661037746409001</v>
      </c>
      <c r="BB402" s="38">
        <v>5059</v>
      </c>
    </row>
    <row r="403" spans="1:54" x14ac:dyDescent="0.3">
      <c r="A403" s="31" t="s">
        <v>24</v>
      </c>
      <c r="B403" s="5" t="s">
        <v>9</v>
      </c>
      <c r="C403" s="5" t="s">
        <v>1</v>
      </c>
      <c r="D403" s="9">
        <v>36.449207179487203</v>
      </c>
      <c r="E403" s="8">
        <v>60.9821348516519</v>
      </c>
      <c r="F403" s="8">
        <v>41.025641025641001</v>
      </c>
      <c r="G403" s="3">
        <v>0</v>
      </c>
      <c r="H403" s="4">
        <v>7.6923076923076898</v>
      </c>
      <c r="I403" s="4">
        <v>28.205128205128201</v>
      </c>
      <c r="J403" s="4">
        <v>2.5641025641025599</v>
      </c>
      <c r="K403" s="4">
        <v>2.5641025641025599</v>
      </c>
      <c r="L403" s="4">
        <v>7.6923076923076898</v>
      </c>
      <c r="M403" s="4">
        <v>0</v>
      </c>
      <c r="N403" s="4">
        <v>20.5128205128205</v>
      </c>
      <c r="O403" s="4">
        <v>12.8205128205128</v>
      </c>
      <c r="P403" s="4">
        <v>17.948717948717899</v>
      </c>
      <c r="Q403" s="4">
        <v>7.6923076923076898</v>
      </c>
      <c r="R403" s="4">
        <v>17.948717948717899</v>
      </c>
      <c r="S403" s="4">
        <v>15.384615384615399</v>
      </c>
      <c r="T403" s="4">
        <v>2.5641025641025599</v>
      </c>
      <c r="U403" s="4">
        <v>23.076923076923102</v>
      </c>
      <c r="V403" s="4">
        <v>28.205128205128201</v>
      </c>
      <c r="W403" s="4">
        <v>17.948717948717899</v>
      </c>
      <c r="X403" s="4">
        <v>5.1282051282051304</v>
      </c>
      <c r="Y403" s="4">
        <v>17.948717948717899</v>
      </c>
      <c r="Z403" s="4">
        <v>28.205128205128201</v>
      </c>
      <c r="AA403" s="4">
        <v>20.5128205128205</v>
      </c>
      <c r="AB403" s="4">
        <v>0</v>
      </c>
      <c r="AC403" s="4">
        <v>20.5128205128205</v>
      </c>
      <c r="AD403" s="4">
        <v>5.1282051282051304</v>
      </c>
      <c r="AE403" s="4">
        <v>2.5641025641025599</v>
      </c>
      <c r="AF403" s="4">
        <v>12.8205128205128</v>
      </c>
      <c r="AG403" s="4">
        <v>28.205128205128201</v>
      </c>
      <c r="AH403" s="4">
        <v>30.769230769230798</v>
      </c>
      <c r="AI403" s="4">
        <v>12.8205128205128</v>
      </c>
      <c r="AJ403" s="4">
        <v>20.5128205128205</v>
      </c>
      <c r="AK403" s="4">
        <v>46.153846153846203</v>
      </c>
      <c r="AL403" s="4">
        <v>28.205128205128201</v>
      </c>
      <c r="AM403" s="4">
        <v>28.205128205128201</v>
      </c>
      <c r="AN403" s="4">
        <v>56.410256410256402</v>
      </c>
      <c r="AO403" s="4">
        <v>48.717948717948701</v>
      </c>
      <c r="AP403" s="4">
        <v>48.717948717948701</v>
      </c>
      <c r="AQ403" s="4">
        <v>5.1282051282051304</v>
      </c>
      <c r="AR403" s="4">
        <v>35.897435897435898</v>
      </c>
      <c r="AS403" s="4">
        <v>23.076923076923102</v>
      </c>
      <c r="AT403" s="4">
        <v>23.076923076923102</v>
      </c>
      <c r="AU403" s="4">
        <v>20.5128205128205</v>
      </c>
      <c r="AV403" s="4">
        <v>28.205128205128201</v>
      </c>
      <c r="AW403" s="4">
        <v>33.3333333333333</v>
      </c>
      <c r="AX403" s="4">
        <v>23.076923076923102</v>
      </c>
      <c r="AY403" s="4">
        <v>10.2564102564103</v>
      </c>
      <c r="AZ403" s="4">
        <v>28.205128205128201</v>
      </c>
      <c r="BA403" s="4">
        <v>38.461538461538503</v>
      </c>
      <c r="BB403" s="38">
        <v>539</v>
      </c>
    </row>
    <row r="404" spans="1:54" x14ac:dyDescent="0.3">
      <c r="A404" s="31" t="s">
        <v>24</v>
      </c>
      <c r="B404" s="5" t="s">
        <v>9</v>
      </c>
      <c r="C404" s="5" t="s">
        <v>2</v>
      </c>
      <c r="D404" s="9">
        <v>40.046886710239598</v>
      </c>
      <c r="E404" s="8">
        <v>68.128171447936595</v>
      </c>
      <c r="F404" s="8">
        <v>37.037037037037003</v>
      </c>
      <c r="G404" s="3">
        <v>3.7037037037037002</v>
      </c>
      <c r="H404" s="4">
        <v>18.518518518518501</v>
      </c>
      <c r="I404" s="4">
        <v>22.2222222222222</v>
      </c>
      <c r="J404" s="4">
        <v>3.7037037037037002</v>
      </c>
      <c r="K404" s="4">
        <v>11.1111111111111</v>
      </c>
      <c r="L404" s="4">
        <v>18.518518518518501</v>
      </c>
      <c r="M404" s="4">
        <v>11.1111111111111</v>
      </c>
      <c r="N404" s="4">
        <v>22.2222222222222</v>
      </c>
      <c r="O404" s="4">
        <v>22.2222222222222</v>
      </c>
      <c r="P404" s="4">
        <v>33.3333333333333</v>
      </c>
      <c r="Q404" s="4">
        <v>14.814814814814801</v>
      </c>
      <c r="R404" s="4">
        <v>25.925925925925899</v>
      </c>
      <c r="S404" s="4">
        <v>25.925925925925899</v>
      </c>
      <c r="T404" s="4">
        <v>7.4074074074074101</v>
      </c>
      <c r="U404" s="4">
        <v>18.518518518518501</v>
      </c>
      <c r="V404" s="4">
        <v>22.2222222222222</v>
      </c>
      <c r="W404" s="4">
        <v>18.518518518518501</v>
      </c>
      <c r="X404" s="4">
        <v>7.4074074074074101</v>
      </c>
      <c r="Y404" s="4">
        <v>7.4074074074074101</v>
      </c>
      <c r="Z404" s="4">
        <v>18.518518518518501</v>
      </c>
      <c r="AA404" s="4">
        <v>14.814814814814801</v>
      </c>
      <c r="AB404" s="4">
        <v>3.7037037037037002</v>
      </c>
      <c r="AC404" s="4">
        <v>22.2222222222222</v>
      </c>
      <c r="AD404" s="4">
        <v>11.1111111111111</v>
      </c>
      <c r="AE404" s="4">
        <v>3.7037037037037002</v>
      </c>
      <c r="AF404" s="4">
        <v>22.2222222222222</v>
      </c>
      <c r="AG404" s="4">
        <v>40.740740740740698</v>
      </c>
      <c r="AH404" s="4">
        <v>33.3333333333333</v>
      </c>
      <c r="AI404" s="4">
        <v>7.4074074074074101</v>
      </c>
      <c r="AJ404" s="4">
        <v>18.518518518518501</v>
      </c>
      <c r="AK404" s="4">
        <v>51.851851851851897</v>
      </c>
      <c r="AL404" s="4">
        <v>11.1111111111111</v>
      </c>
      <c r="AM404" s="4">
        <v>22.2222222222222</v>
      </c>
      <c r="AN404" s="4">
        <v>55.5555555555556</v>
      </c>
      <c r="AO404" s="4">
        <v>29.629629629629601</v>
      </c>
      <c r="AP404" s="4">
        <v>40.740740740740698</v>
      </c>
      <c r="AQ404" s="4">
        <v>7.4074074074074101</v>
      </c>
      <c r="AR404" s="4">
        <v>25.925925925925899</v>
      </c>
      <c r="AS404" s="4">
        <v>3.7037037037037002</v>
      </c>
      <c r="AT404" s="4">
        <v>7.4074074074074101</v>
      </c>
      <c r="AU404" s="4">
        <v>22.2222222222222</v>
      </c>
      <c r="AV404" s="4">
        <v>22.2222222222222</v>
      </c>
      <c r="AW404" s="4">
        <v>29.629629629629601</v>
      </c>
      <c r="AX404" s="4">
        <v>22.2222222222222</v>
      </c>
      <c r="AY404" s="4">
        <v>7.4074074074074101</v>
      </c>
      <c r="AZ404" s="4">
        <v>44.4444444444444</v>
      </c>
      <c r="BA404" s="4">
        <v>48.148148148148103</v>
      </c>
      <c r="BB404" s="38">
        <v>367</v>
      </c>
    </row>
    <row r="405" spans="1:54" x14ac:dyDescent="0.3">
      <c r="A405" s="31" t="s">
        <v>24</v>
      </c>
      <c r="B405" s="5" t="s">
        <v>9</v>
      </c>
      <c r="C405" s="5" t="s">
        <v>3</v>
      </c>
      <c r="D405" s="9">
        <v>38.769817668207502</v>
      </c>
      <c r="E405" s="8">
        <v>67.8318759770886</v>
      </c>
      <c r="F405" s="8">
        <v>38.983050847457598</v>
      </c>
      <c r="G405" s="3">
        <v>6.7796610169491496</v>
      </c>
      <c r="H405" s="4">
        <v>16.9491525423729</v>
      </c>
      <c r="I405" s="4">
        <v>20.338983050847499</v>
      </c>
      <c r="J405" s="4">
        <v>8.4745762711864394</v>
      </c>
      <c r="K405" s="4">
        <v>6.7796610169491496</v>
      </c>
      <c r="L405" s="4">
        <v>18.644067796610202</v>
      </c>
      <c r="M405" s="4">
        <v>13.559322033898299</v>
      </c>
      <c r="N405" s="4">
        <v>11.864406779661</v>
      </c>
      <c r="O405" s="4">
        <v>13.559322033898299</v>
      </c>
      <c r="P405" s="4">
        <v>22.033898305084701</v>
      </c>
      <c r="Q405" s="4">
        <v>11.864406779661</v>
      </c>
      <c r="R405" s="4">
        <v>18.644067796610202</v>
      </c>
      <c r="S405" s="4">
        <v>13.559322033898299</v>
      </c>
      <c r="T405" s="4">
        <v>8.4745762711864394</v>
      </c>
      <c r="U405" s="4">
        <v>18.644067796610202</v>
      </c>
      <c r="V405" s="4">
        <v>16.9491525423729</v>
      </c>
      <c r="W405" s="4">
        <v>18.644067796610202</v>
      </c>
      <c r="X405" s="4">
        <v>5.0847457627118597</v>
      </c>
      <c r="Y405" s="4">
        <v>13.559322033898299</v>
      </c>
      <c r="Z405" s="4">
        <v>15.254237288135601</v>
      </c>
      <c r="AA405" s="4">
        <v>18.644067796610202</v>
      </c>
      <c r="AB405" s="4">
        <v>5.0847457627118597</v>
      </c>
      <c r="AC405" s="4">
        <v>30.508474576271201</v>
      </c>
      <c r="AD405" s="4">
        <v>11.864406779661</v>
      </c>
      <c r="AE405" s="4">
        <v>6.7796610169491496</v>
      </c>
      <c r="AF405" s="4">
        <v>15.254237288135601</v>
      </c>
      <c r="AG405" s="4">
        <v>30.508474576271201</v>
      </c>
      <c r="AH405" s="4">
        <v>27.118644067796598</v>
      </c>
      <c r="AI405" s="4">
        <v>18.644067796610202</v>
      </c>
      <c r="AJ405" s="4">
        <v>33.8983050847458</v>
      </c>
      <c r="AK405" s="4">
        <v>37.288135593220296</v>
      </c>
      <c r="AL405" s="4">
        <v>18.644067796610202</v>
      </c>
      <c r="AM405" s="4">
        <v>32.203389830508499</v>
      </c>
      <c r="AN405" s="4">
        <v>42.372881355932201</v>
      </c>
      <c r="AO405" s="4">
        <v>40.677966101694899</v>
      </c>
      <c r="AP405" s="4">
        <v>42.372881355932201</v>
      </c>
      <c r="AQ405" s="4">
        <v>11.864406779661</v>
      </c>
      <c r="AR405" s="4">
        <v>30.508474576271201</v>
      </c>
      <c r="AS405" s="4">
        <v>16.9491525423729</v>
      </c>
      <c r="AT405" s="4">
        <v>28.8135593220339</v>
      </c>
      <c r="AU405" s="4">
        <v>22.033898305084701</v>
      </c>
      <c r="AV405" s="4">
        <v>27.118644067796598</v>
      </c>
      <c r="AW405" s="4">
        <v>20.338983050847499</v>
      </c>
      <c r="AX405" s="4">
        <v>23.728813559321999</v>
      </c>
      <c r="AY405" s="4">
        <v>11.864406779661</v>
      </c>
      <c r="AZ405" s="4">
        <v>23.728813559321999</v>
      </c>
      <c r="BA405" s="4">
        <v>44.067796610169502</v>
      </c>
      <c r="BB405" s="38">
        <v>323</v>
      </c>
    </row>
    <row r="406" spans="1:54" x14ac:dyDescent="0.3">
      <c r="A406" s="31" t="s">
        <v>24</v>
      </c>
      <c r="B406" s="5" t="s">
        <v>9</v>
      </c>
      <c r="C406" s="5" t="s">
        <v>4</v>
      </c>
      <c r="D406" s="9">
        <v>60.584009958392997</v>
      </c>
      <c r="E406" s="8">
        <v>69.931573953277393</v>
      </c>
      <c r="F406" s="8">
        <v>30.386740331491701</v>
      </c>
      <c r="G406" s="3">
        <v>1.65745856353591</v>
      </c>
      <c r="H406" s="4">
        <v>5.5248618784530397</v>
      </c>
      <c r="I406" s="4">
        <v>8.8397790055248606</v>
      </c>
      <c r="J406" s="4">
        <v>2.7624309392265198</v>
      </c>
      <c r="K406" s="4">
        <v>2.7624309392265198</v>
      </c>
      <c r="L406" s="4">
        <v>13.2596685082873</v>
      </c>
      <c r="M406" s="4">
        <v>1.65745856353591</v>
      </c>
      <c r="N406" s="4">
        <v>11.602209944751401</v>
      </c>
      <c r="O406" s="4">
        <v>9.3922651933701697</v>
      </c>
      <c r="P406" s="4">
        <v>10.4972375690608</v>
      </c>
      <c r="Q406" s="4">
        <v>7.7348066298342504</v>
      </c>
      <c r="R406" s="4">
        <v>13.2596685082873</v>
      </c>
      <c r="S406" s="4">
        <v>8.8397790055248606</v>
      </c>
      <c r="T406" s="4">
        <v>9.94475138121547</v>
      </c>
      <c r="U406" s="4">
        <v>16.574585635359099</v>
      </c>
      <c r="V406" s="4">
        <v>4.4198895027624303</v>
      </c>
      <c r="W406" s="4">
        <v>10.4972375690608</v>
      </c>
      <c r="X406" s="4">
        <v>1.65745856353591</v>
      </c>
      <c r="Y406" s="4">
        <v>9.3922651933701697</v>
      </c>
      <c r="Z406" s="4">
        <v>15.469613259668501</v>
      </c>
      <c r="AA406" s="4">
        <v>13.2596685082873</v>
      </c>
      <c r="AB406" s="4">
        <v>1.65745856353591</v>
      </c>
      <c r="AC406" s="4">
        <v>22.099447513812201</v>
      </c>
      <c r="AD406" s="4">
        <v>6.6298342541436499</v>
      </c>
      <c r="AE406" s="4">
        <v>1.65745856353591</v>
      </c>
      <c r="AF406" s="4">
        <v>9.94475138121547</v>
      </c>
      <c r="AG406" s="4">
        <v>25.414364640883999</v>
      </c>
      <c r="AH406" s="4">
        <v>22.651933701657502</v>
      </c>
      <c r="AI406" s="4">
        <v>8.8397790055248606</v>
      </c>
      <c r="AJ406" s="4">
        <v>27.6243093922652</v>
      </c>
      <c r="AK406" s="4">
        <v>42.541436464088399</v>
      </c>
      <c r="AL406" s="4">
        <v>18.7845303867403</v>
      </c>
      <c r="AM406" s="4">
        <v>26.5193370165746</v>
      </c>
      <c r="AN406" s="4">
        <v>38.121546961325997</v>
      </c>
      <c r="AO406" s="4">
        <v>32.044198895027598</v>
      </c>
      <c r="AP406" s="4">
        <v>29.834254143646401</v>
      </c>
      <c r="AQ406" s="4">
        <v>4.4198895027624303</v>
      </c>
      <c r="AR406" s="4">
        <v>24.309392265193399</v>
      </c>
      <c r="AS406" s="4">
        <v>12.707182320442</v>
      </c>
      <c r="AT406" s="4">
        <v>26.5193370165746</v>
      </c>
      <c r="AU406" s="4">
        <v>14.3646408839779</v>
      </c>
      <c r="AV406" s="4">
        <v>18.7845303867403</v>
      </c>
      <c r="AW406" s="4">
        <v>15.469613259668501</v>
      </c>
      <c r="AX406" s="4">
        <v>17.6795580110497</v>
      </c>
      <c r="AY406" s="4">
        <v>6.6298342541436499</v>
      </c>
      <c r="AZ406" s="4">
        <v>23.756906077348098</v>
      </c>
      <c r="BA406" s="4">
        <v>34.806629834254103</v>
      </c>
      <c r="BB406" s="38">
        <v>343</v>
      </c>
    </row>
    <row r="407" spans="1:54" x14ac:dyDescent="0.3">
      <c r="A407" s="31" t="s">
        <v>24</v>
      </c>
      <c r="B407" s="5" t="s">
        <v>9</v>
      </c>
      <c r="C407" s="5" t="s">
        <v>5</v>
      </c>
      <c r="D407" s="9">
        <v>81.597732426303807</v>
      </c>
      <c r="E407" s="8">
        <v>69.927426425369205</v>
      </c>
      <c r="F407" s="8">
        <v>19.0798376184032</v>
      </c>
      <c r="G407" s="3">
        <v>2.1650879566982399</v>
      </c>
      <c r="H407" s="4">
        <v>5.0067658998646802</v>
      </c>
      <c r="I407" s="4">
        <v>8.3897158322056793</v>
      </c>
      <c r="J407" s="4">
        <v>1.8944519621109599</v>
      </c>
      <c r="K407" s="4">
        <v>2.43572395128552</v>
      </c>
      <c r="L407" s="4">
        <v>5.6833558863328797</v>
      </c>
      <c r="M407" s="4">
        <v>2.8416779431664398</v>
      </c>
      <c r="N407" s="4">
        <v>7.0365358592692804</v>
      </c>
      <c r="O407" s="4">
        <v>7.0365358592692804</v>
      </c>
      <c r="P407" s="4">
        <v>7.1718538565629197</v>
      </c>
      <c r="Q407" s="4">
        <v>3.3829499323409999</v>
      </c>
      <c r="R407" s="4">
        <v>7.5778078484438396</v>
      </c>
      <c r="S407" s="4">
        <v>4.87144790257104</v>
      </c>
      <c r="T407" s="4">
        <v>4.4654939106901201</v>
      </c>
      <c r="U407" s="4">
        <v>9.8782138024357202</v>
      </c>
      <c r="V407" s="4">
        <v>4.4654939106901201</v>
      </c>
      <c r="W407" s="4">
        <v>7.30717185385656</v>
      </c>
      <c r="X407" s="4">
        <v>2.3004059539918802</v>
      </c>
      <c r="Y407" s="4">
        <v>7.9837618403247603</v>
      </c>
      <c r="Z407" s="4">
        <v>8.9309878213802403</v>
      </c>
      <c r="AA407" s="4">
        <v>6.35994587280108</v>
      </c>
      <c r="AB407" s="4">
        <v>1.21786197564276</v>
      </c>
      <c r="AC407" s="4">
        <v>15.5615696887686</v>
      </c>
      <c r="AD407" s="4">
        <v>3.2476319350473601</v>
      </c>
      <c r="AE407" s="4">
        <v>1.8944519621109599</v>
      </c>
      <c r="AF407" s="4">
        <v>7.1718538565629197</v>
      </c>
      <c r="AG407" s="4">
        <v>20.703653585926901</v>
      </c>
      <c r="AH407" s="4">
        <v>15.426251691475001</v>
      </c>
      <c r="AI407" s="4">
        <v>7.8484438430311201</v>
      </c>
      <c r="AJ407" s="4">
        <v>17.185385656292301</v>
      </c>
      <c r="AK407" s="4">
        <v>27.334235453315301</v>
      </c>
      <c r="AL407" s="4">
        <v>12.449255751014899</v>
      </c>
      <c r="AM407" s="4">
        <v>20.838971583220602</v>
      </c>
      <c r="AN407" s="4">
        <v>24.898511502029798</v>
      </c>
      <c r="AO407" s="4">
        <v>23.545331529093399</v>
      </c>
      <c r="AP407" s="4">
        <v>20.0270635994587</v>
      </c>
      <c r="AQ407" s="4">
        <v>3.92422192151556</v>
      </c>
      <c r="AR407" s="4">
        <v>18.403247631934999</v>
      </c>
      <c r="AS407" s="4">
        <v>7.1718538565629197</v>
      </c>
      <c r="AT407" s="4">
        <v>24.0866035182679</v>
      </c>
      <c r="AU407" s="4">
        <v>8.5250338294993195</v>
      </c>
      <c r="AV407" s="4">
        <v>16.238159675236801</v>
      </c>
      <c r="AW407" s="4">
        <v>12.3139377537212</v>
      </c>
      <c r="AX407" s="4">
        <v>11.0960757780785</v>
      </c>
      <c r="AY407" s="4">
        <v>7.7131258457374798</v>
      </c>
      <c r="AZ407" s="4">
        <v>16.508795669824099</v>
      </c>
      <c r="BA407" s="4">
        <v>21.1096075778079</v>
      </c>
      <c r="BB407" s="38">
        <v>882</v>
      </c>
    </row>
    <row r="408" spans="1:54" x14ac:dyDescent="0.3">
      <c r="A408" s="31" t="s">
        <v>24</v>
      </c>
      <c r="B408" s="5" t="s">
        <v>9</v>
      </c>
      <c r="C408" s="5" t="s">
        <v>6</v>
      </c>
      <c r="D408" s="9">
        <v>109.53990216631701</v>
      </c>
      <c r="E408" s="8">
        <v>58.435742316926898</v>
      </c>
      <c r="F408" s="8">
        <v>6.94548170276326</v>
      </c>
      <c r="G408" s="3">
        <v>1.94174757281553</v>
      </c>
      <c r="H408" s="4">
        <v>2.1657953696788601</v>
      </c>
      <c r="I408" s="4">
        <v>3.7341299477221801</v>
      </c>
      <c r="J408" s="4">
        <v>2.0911127707244201</v>
      </c>
      <c r="K408" s="4">
        <v>1.7176997759521999</v>
      </c>
      <c r="L408" s="4">
        <v>3.2860343539955199</v>
      </c>
      <c r="M408" s="4">
        <v>1.4189693801344301</v>
      </c>
      <c r="N408" s="4">
        <v>2.9873039581777401</v>
      </c>
      <c r="O408" s="4">
        <v>3.1366691560866302</v>
      </c>
      <c r="P408" s="4">
        <v>3.0619865571321898</v>
      </c>
      <c r="Q408" s="4">
        <v>1.49365197908887</v>
      </c>
      <c r="R408" s="4">
        <v>4.1075429424944003</v>
      </c>
      <c r="S408" s="4">
        <v>2.0164301717699802</v>
      </c>
      <c r="T408" s="4">
        <v>2.2404779686333098</v>
      </c>
      <c r="U408" s="4">
        <v>5.1530993278566104</v>
      </c>
      <c r="V408" s="4">
        <v>1.4189693801344301</v>
      </c>
      <c r="W408" s="4">
        <v>4.1822255414488403</v>
      </c>
      <c r="X408" s="4">
        <v>0.82150858849887998</v>
      </c>
      <c r="Y408" s="4">
        <v>2.3151605675877498</v>
      </c>
      <c r="Z408" s="4">
        <v>3.51008215085885</v>
      </c>
      <c r="AA408" s="4">
        <v>3.1366691560866302</v>
      </c>
      <c r="AB408" s="4">
        <v>0.74682598954443602</v>
      </c>
      <c r="AC408" s="4">
        <v>9.3353248693054507</v>
      </c>
      <c r="AD408" s="4">
        <v>1.7176997759521999</v>
      </c>
      <c r="AE408" s="4">
        <v>0.67214339058999295</v>
      </c>
      <c r="AF408" s="4">
        <v>2.9873039581777401</v>
      </c>
      <c r="AG408" s="4">
        <v>11.7998506348021</v>
      </c>
      <c r="AH408" s="4">
        <v>10.6796116504854</v>
      </c>
      <c r="AI408" s="4">
        <v>4.0328603435399604</v>
      </c>
      <c r="AJ408" s="4">
        <v>8.8125466766243505</v>
      </c>
      <c r="AK408" s="4">
        <v>15.1605675877521</v>
      </c>
      <c r="AL408" s="4">
        <v>5.7505601194921603</v>
      </c>
      <c r="AM408" s="4">
        <v>13.5922330097087</v>
      </c>
      <c r="AN408" s="4">
        <v>16.206123973114298</v>
      </c>
      <c r="AO408" s="4">
        <v>12.5466766243465</v>
      </c>
      <c r="AP408" s="4">
        <v>10.5302464525766</v>
      </c>
      <c r="AQ408" s="4">
        <v>2.1657953696788601</v>
      </c>
      <c r="AR408" s="4">
        <v>9.4100074682599004</v>
      </c>
      <c r="AS408" s="4">
        <v>6.6467513069454798</v>
      </c>
      <c r="AT408" s="4">
        <v>18.222554144884199</v>
      </c>
      <c r="AU408" s="4">
        <v>5.6758775205377097</v>
      </c>
      <c r="AV408" s="4">
        <v>11.8745332337565</v>
      </c>
      <c r="AW408" s="4">
        <v>6.94548170276326</v>
      </c>
      <c r="AX408" s="4">
        <v>4.8543689320388301</v>
      </c>
      <c r="AY408" s="4">
        <v>8.9619118745332305</v>
      </c>
      <c r="AZ408" s="4">
        <v>10.455563853622101</v>
      </c>
      <c r="BA408" s="4">
        <v>12.2479462285288</v>
      </c>
      <c r="BB408" s="38">
        <v>1431</v>
      </c>
    </row>
    <row r="409" spans="1:54" x14ac:dyDescent="0.3">
      <c r="A409" s="31" t="s">
        <v>24</v>
      </c>
      <c r="B409" s="5" t="s">
        <v>9</v>
      </c>
      <c r="C409" s="5" t="s">
        <v>7</v>
      </c>
      <c r="D409" s="9">
        <v>120.005962521295</v>
      </c>
      <c r="E409" s="8">
        <v>52.050764602504401</v>
      </c>
      <c r="F409" s="8">
        <v>4.75754803293687</v>
      </c>
      <c r="G409" s="3">
        <v>1.0064043915828</v>
      </c>
      <c r="H409" s="4">
        <v>2.3787740164684399</v>
      </c>
      <c r="I409" s="4">
        <v>2.1043000914913099</v>
      </c>
      <c r="J409" s="4">
        <v>1.7383348581884699</v>
      </c>
      <c r="K409" s="4">
        <v>0.73193046660567296</v>
      </c>
      <c r="L409" s="4">
        <v>1.92131747483989</v>
      </c>
      <c r="M409" s="4">
        <v>0.64043915827996301</v>
      </c>
      <c r="N409" s="4">
        <v>1.1893870082342199</v>
      </c>
      <c r="O409" s="4">
        <v>1.55535224153705</v>
      </c>
      <c r="P409" s="4">
        <v>0.82342177493138102</v>
      </c>
      <c r="Q409" s="4">
        <v>1.1893870082342199</v>
      </c>
      <c r="R409" s="4">
        <v>3.6596523330283599</v>
      </c>
      <c r="S409" s="4">
        <v>0.91491308325709098</v>
      </c>
      <c r="T409" s="4">
        <v>1.4638609332113499</v>
      </c>
      <c r="U409" s="4">
        <v>1.3723696248856401</v>
      </c>
      <c r="V409" s="4">
        <v>1.28087831655993</v>
      </c>
      <c r="W409" s="4">
        <v>1.55535224153705</v>
      </c>
      <c r="X409" s="4">
        <v>0.54894784995425405</v>
      </c>
      <c r="Y409" s="4">
        <v>0.82342177493138102</v>
      </c>
      <c r="Z409" s="4">
        <v>1.64684354986276</v>
      </c>
      <c r="AA409" s="4">
        <v>1.0978956999085101</v>
      </c>
      <c r="AB409" s="4">
        <v>0.54894784995425405</v>
      </c>
      <c r="AC409" s="4">
        <v>4.8490393412625803</v>
      </c>
      <c r="AD409" s="4">
        <v>1.0978956999085101</v>
      </c>
      <c r="AE409" s="4">
        <v>0.27447392497712703</v>
      </c>
      <c r="AF409" s="4">
        <v>0.91491308325709098</v>
      </c>
      <c r="AG409" s="4">
        <v>6.6788655077767602</v>
      </c>
      <c r="AH409" s="4">
        <v>5.6724611161939604</v>
      </c>
      <c r="AI409" s="4">
        <v>5.2150045745654197</v>
      </c>
      <c r="AJ409" s="4">
        <v>5.8554437328453801</v>
      </c>
      <c r="AK409" s="4">
        <v>9.78956999085087</v>
      </c>
      <c r="AL409" s="4">
        <v>4.6660567246111597</v>
      </c>
      <c r="AM409" s="4">
        <v>8.2342177493138191</v>
      </c>
      <c r="AN409" s="4">
        <v>12.4428179322964</v>
      </c>
      <c r="AO409" s="4">
        <v>6.3129002744739298</v>
      </c>
      <c r="AP409" s="4">
        <v>6.3129002744739298</v>
      </c>
      <c r="AQ409" s="4">
        <v>2.9277218664226901</v>
      </c>
      <c r="AR409" s="4">
        <v>6.2214089661482204</v>
      </c>
      <c r="AS409" s="4">
        <v>6.3129002744739298</v>
      </c>
      <c r="AT409" s="4">
        <v>16.0109789569991</v>
      </c>
      <c r="AU409" s="4">
        <v>3.9341262580054899</v>
      </c>
      <c r="AV409" s="4">
        <v>12.4428179322964</v>
      </c>
      <c r="AW409" s="4">
        <v>5.3979871912168296</v>
      </c>
      <c r="AX409" s="4">
        <v>4.0256175663312002</v>
      </c>
      <c r="AY409" s="4">
        <v>9.6065873741994494</v>
      </c>
      <c r="AZ409" s="4">
        <v>7.7767612076852703</v>
      </c>
      <c r="BA409" s="4">
        <v>7.5937785910338498</v>
      </c>
      <c r="BB409" s="38">
        <v>1174</v>
      </c>
    </row>
    <row r="410" spans="1:54" x14ac:dyDescent="0.3">
      <c r="A410" s="31" t="s">
        <v>25</v>
      </c>
      <c r="B410" s="5" t="s">
        <v>168</v>
      </c>
      <c r="C410" s="5" t="s">
        <v>168</v>
      </c>
      <c r="D410" s="9">
        <v>64.618437661309599</v>
      </c>
      <c r="E410" s="8">
        <v>74.758357664000101</v>
      </c>
      <c r="F410" s="8">
        <v>28.235818882624599</v>
      </c>
      <c r="G410" s="3">
        <v>3.13687515192471</v>
      </c>
      <c r="H410" s="4">
        <v>7.7723806397478503</v>
      </c>
      <c r="I410" s="4">
        <v>14.9228003115124</v>
      </c>
      <c r="J410" s="4">
        <v>2.27891196576486</v>
      </c>
      <c r="K410" s="4">
        <v>3.46050572120265</v>
      </c>
      <c r="L410" s="4">
        <v>6.5743012510763297</v>
      </c>
      <c r="M410" s="4">
        <v>3.6348723971374501</v>
      </c>
      <c r="N410" s="4">
        <v>8.1137716848013994</v>
      </c>
      <c r="O410" s="4">
        <v>10.451643231979499</v>
      </c>
      <c r="P410" s="4">
        <v>8.9835744243274398</v>
      </c>
      <c r="Q410" s="4">
        <v>3.8135988456485101</v>
      </c>
      <c r="R410" s="4">
        <v>10.9190341795863</v>
      </c>
      <c r="S410" s="4">
        <v>8.4582112504771096</v>
      </c>
      <c r="T410" s="4">
        <v>5.3861702838879397</v>
      </c>
      <c r="U410" s="4">
        <v>11.160127663408</v>
      </c>
      <c r="V410" s="4">
        <v>7.0754582522346903</v>
      </c>
      <c r="W410" s="4">
        <v>7.2867716221398302</v>
      </c>
      <c r="X410" s="4">
        <v>2.7245371787432999</v>
      </c>
      <c r="Y410" s="4">
        <v>9.3799019087425908</v>
      </c>
      <c r="Z410" s="4">
        <v>13.2108672356581</v>
      </c>
      <c r="AA410" s="4">
        <v>11.2649212418278</v>
      </c>
      <c r="AB410" s="4">
        <v>2.07752466630726</v>
      </c>
      <c r="AC410" s="4">
        <v>22.540410180054099</v>
      </c>
      <c r="AD410" s="4">
        <v>6.2719119023260097</v>
      </c>
      <c r="AE410" s="4">
        <v>3.4262066413327901</v>
      </c>
      <c r="AF410" s="4">
        <v>9.27230832388768</v>
      </c>
      <c r="AG410" s="4">
        <v>14.856196020379199</v>
      </c>
      <c r="AH410" s="4">
        <v>19.661910925677802</v>
      </c>
      <c r="AI410" s="4">
        <v>10.2447023228252</v>
      </c>
      <c r="AJ410" s="4">
        <v>21.211773275252501</v>
      </c>
      <c r="AK410" s="4">
        <v>34.388455682999499</v>
      </c>
      <c r="AL410" s="4">
        <v>22.0131288935345</v>
      </c>
      <c r="AM410" s="4">
        <v>27.404535886150502</v>
      </c>
      <c r="AN410" s="4">
        <v>38.990509559704002</v>
      </c>
      <c r="AO410" s="4">
        <v>33.879174138995502</v>
      </c>
      <c r="AP410" s="4">
        <v>33.353914080566</v>
      </c>
      <c r="AQ410" s="4">
        <v>11.4954465000965</v>
      </c>
      <c r="AR410" s="4">
        <v>30.764532936216298</v>
      </c>
      <c r="AS410" s="4">
        <v>17.639223300142699</v>
      </c>
      <c r="AT410" s="4">
        <v>28.825025035618001</v>
      </c>
      <c r="AU410" s="4">
        <v>17.172720131848401</v>
      </c>
      <c r="AV410" s="4">
        <v>25.8631316466392</v>
      </c>
      <c r="AW410" s="4">
        <v>23.868501609728501</v>
      </c>
      <c r="AX410" s="4">
        <v>16.217674722610798</v>
      </c>
      <c r="AY410" s="4">
        <v>16.962672926510098</v>
      </c>
      <c r="AZ410" s="4">
        <v>26.656364850011698</v>
      </c>
      <c r="BA410" s="4">
        <v>33.646884899021799</v>
      </c>
      <c r="BB410" s="38">
        <v>7718</v>
      </c>
    </row>
    <row r="411" spans="1:54" x14ac:dyDescent="0.3">
      <c r="A411" s="31" t="s">
        <v>25</v>
      </c>
      <c r="B411" s="5" t="s">
        <v>168</v>
      </c>
      <c r="C411" s="5" t="s">
        <v>1</v>
      </c>
      <c r="D411" s="9">
        <v>19.586985741372299</v>
      </c>
      <c r="E411" s="8">
        <v>67.466967389188397</v>
      </c>
      <c r="F411" s="8">
        <v>51.556806224922603</v>
      </c>
      <c r="G411" s="3">
        <v>5.3619226054849101</v>
      </c>
      <c r="H411" s="4">
        <v>14.5822488047472</v>
      </c>
      <c r="I411" s="4">
        <v>25.8250294240245</v>
      </c>
      <c r="J411" s="4">
        <v>6.3132017006254699</v>
      </c>
      <c r="K411" s="4">
        <v>5.5814248997273603</v>
      </c>
      <c r="L411" s="4">
        <v>13.145338809558501</v>
      </c>
      <c r="M411" s="4">
        <v>9.2669525108254707</v>
      </c>
      <c r="N411" s="4">
        <v>18.6934592010264</v>
      </c>
      <c r="O411" s="4">
        <v>21.687175421137699</v>
      </c>
      <c r="P411" s="4">
        <v>19.471862313487701</v>
      </c>
      <c r="Q411" s="4">
        <v>8.2557253008179199</v>
      </c>
      <c r="R411" s="4">
        <v>20.6692873094783</v>
      </c>
      <c r="S411" s="4">
        <v>18.5006005133915</v>
      </c>
      <c r="T411" s="4">
        <v>8.2757080057735894</v>
      </c>
      <c r="U411" s="4">
        <v>23.323605005613199</v>
      </c>
      <c r="V411" s="4">
        <v>17.243227402534</v>
      </c>
      <c r="W411" s="4">
        <v>18.0016478100396</v>
      </c>
      <c r="X411" s="4">
        <v>6.1136821113386803</v>
      </c>
      <c r="Y411" s="4">
        <v>17.7821455157972</v>
      </c>
      <c r="Z411" s="4">
        <v>30.648033916246199</v>
      </c>
      <c r="AA411" s="4">
        <v>28.466025316855699</v>
      </c>
      <c r="AB411" s="4">
        <v>7.2977853040254699</v>
      </c>
      <c r="AC411" s="4">
        <v>36.4356393069123</v>
      </c>
      <c r="AD411" s="4">
        <v>16.278626504089601</v>
      </c>
      <c r="AE411" s="4">
        <v>8.0362230065754705</v>
      </c>
      <c r="AF411" s="4">
        <v>20.483089523495298</v>
      </c>
      <c r="AG411" s="4">
        <v>24.288205904057499</v>
      </c>
      <c r="AH411" s="4">
        <v>26.915879993584898</v>
      </c>
      <c r="AI411" s="4">
        <v>12.6663688111623</v>
      </c>
      <c r="AJ411" s="4">
        <v>29.683433017801899</v>
      </c>
      <c r="AK411" s="4">
        <v>52.015793518363203</v>
      </c>
      <c r="AL411" s="4">
        <v>35.504342916727403</v>
      </c>
      <c r="AM411" s="4">
        <v>32.450986042018897</v>
      </c>
      <c r="AN411" s="4">
        <v>50.119896229734003</v>
      </c>
      <c r="AO411" s="4">
        <v>49.095347216422603</v>
      </c>
      <c r="AP411" s="4">
        <v>52.095724338185804</v>
      </c>
      <c r="AQ411" s="4">
        <v>16.365218225564099</v>
      </c>
      <c r="AR411" s="4">
        <v>45.7225745226934</v>
      </c>
      <c r="AS411" s="4">
        <v>18.5006005133915</v>
      </c>
      <c r="AT411" s="4">
        <v>21.7071581260934</v>
      </c>
      <c r="AU411" s="4">
        <v>28.173253104442502</v>
      </c>
      <c r="AV411" s="4">
        <v>26.024549013311301</v>
      </c>
      <c r="AW411" s="4">
        <v>42.017064206639603</v>
      </c>
      <c r="AX411" s="4">
        <v>33.049544809879201</v>
      </c>
      <c r="AY411" s="4">
        <v>16.0791069148028</v>
      </c>
      <c r="AZ411" s="4">
        <v>38.444771923623598</v>
      </c>
      <c r="BA411" s="4">
        <v>54.956222525259399</v>
      </c>
      <c r="BB411" s="38">
        <v>436</v>
      </c>
    </row>
    <row r="412" spans="1:54" x14ac:dyDescent="0.3">
      <c r="A412" s="31" t="s">
        <v>25</v>
      </c>
      <c r="B412" s="5" t="s">
        <v>168</v>
      </c>
      <c r="C412" s="5" t="s">
        <v>2</v>
      </c>
      <c r="D412" s="9">
        <v>34.909238591294198</v>
      </c>
      <c r="E412" s="8">
        <v>66.985792904708205</v>
      </c>
      <c r="F412" s="8">
        <v>40.997759286143598</v>
      </c>
      <c r="G412" s="3">
        <v>4.2362293693094299</v>
      </c>
      <c r="H412" s="4">
        <v>11.7204372316818</v>
      </c>
      <c r="I412" s="4">
        <v>25.793659746560898</v>
      </c>
      <c r="J412" s="4">
        <v>1.81213101188363</v>
      </c>
      <c r="K412" s="4">
        <v>6.2602731712880804</v>
      </c>
      <c r="L412" s="4">
        <v>10.7084153306925</v>
      </c>
      <c r="M412" s="4">
        <v>3.83617481386228</v>
      </c>
      <c r="N412" s="4">
        <v>15.556612045544099</v>
      </c>
      <c r="O412" s="4">
        <v>18.757048489121399</v>
      </c>
      <c r="P412" s="4">
        <v>15.1327864653541</v>
      </c>
      <c r="Q412" s="4">
        <v>6.8960115415731202</v>
      </c>
      <c r="R412" s="4">
        <v>18.3569939336742</v>
      </c>
      <c r="S412" s="4">
        <v>14.732731909906899</v>
      </c>
      <c r="T412" s="4">
        <v>8.8725132940660192</v>
      </c>
      <c r="U412" s="4">
        <v>19.3690158346635</v>
      </c>
      <c r="V412" s="4">
        <v>11.696666206939</v>
      </c>
      <c r="W412" s="4">
        <v>10.7084153306925</v>
      </c>
      <c r="X412" s="4">
        <v>3.62426202376726</v>
      </c>
      <c r="Y412" s="4">
        <v>15.320928230706199</v>
      </c>
      <c r="Z412" s="4">
        <v>21.393059636642199</v>
      </c>
      <c r="AA412" s="4">
        <v>18.1688521683221</v>
      </c>
      <c r="AB412" s="4">
        <v>2.4240983574257999</v>
      </c>
      <c r="AC412" s="4">
        <v>33.913605979218303</v>
      </c>
      <c r="AD412" s="4">
        <v>11.156011935625401</v>
      </c>
      <c r="AE412" s="4">
        <v>4.8481967148515999</v>
      </c>
      <c r="AF412" s="4">
        <v>12.6849170831854</v>
      </c>
      <c r="AG412" s="4">
        <v>23.228961673268699</v>
      </c>
      <c r="AH412" s="4">
        <v>22.664536377212301</v>
      </c>
      <c r="AI412" s="4">
        <v>10.496502540597501</v>
      </c>
      <c r="AJ412" s="4">
        <v>29.7011476346518</v>
      </c>
      <c r="AK412" s="4">
        <v>47.422403198040897</v>
      </c>
      <c r="AL412" s="4">
        <v>28.853496474271701</v>
      </c>
      <c r="AM412" s="4">
        <v>32.618358213905402</v>
      </c>
      <c r="AN412" s="4">
        <v>52.882567258434698</v>
      </c>
      <c r="AO412" s="4">
        <v>48.2225123089353</v>
      </c>
      <c r="AP412" s="4">
        <v>44.5744792604251</v>
      </c>
      <c r="AQ412" s="4">
        <v>13.908851774269801</v>
      </c>
      <c r="AR412" s="4">
        <v>45.374588371319398</v>
      </c>
      <c r="AS412" s="4">
        <v>23.769615944582199</v>
      </c>
      <c r="AT412" s="4">
        <v>28.617812659433799</v>
      </c>
      <c r="AU412" s="4">
        <v>27.488962067321001</v>
      </c>
      <c r="AV412" s="4">
        <v>29.748689684137499</v>
      </c>
      <c r="AW412" s="4">
        <v>32.125245992077602</v>
      </c>
      <c r="AX412" s="4">
        <v>23.817157994068001</v>
      </c>
      <c r="AY412" s="4">
        <v>19.509615550529901</v>
      </c>
      <c r="AZ412" s="4">
        <v>35.490053176264098</v>
      </c>
      <c r="BA412" s="4">
        <v>50.458468901008899</v>
      </c>
      <c r="BB412" s="38">
        <v>226</v>
      </c>
    </row>
    <row r="413" spans="1:54" x14ac:dyDescent="0.3">
      <c r="A413" s="31" t="s">
        <v>25</v>
      </c>
      <c r="B413" s="5" t="s">
        <v>168</v>
      </c>
      <c r="C413" s="5" t="s">
        <v>3</v>
      </c>
      <c r="D413" s="9">
        <v>52.905867812748603</v>
      </c>
      <c r="E413" s="8">
        <v>72.632439712097195</v>
      </c>
      <c r="F413" s="8">
        <v>32.5126959968701</v>
      </c>
      <c r="G413" s="3">
        <v>4.2681406666936104</v>
      </c>
      <c r="H413" s="4">
        <v>8.7176623707959902</v>
      </c>
      <c r="I413" s="4">
        <v>18.297832383881602</v>
      </c>
      <c r="J413" s="4">
        <v>1.9989822698882</v>
      </c>
      <c r="K413" s="4">
        <v>2.5875229268687101</v>
      </c>
      <c r="L413" s="4">
        <v>5.9487584065185297</v>
      </c>
      <c r="M413" s="4">
        <v>5.1306483089831803</v>
      </c>
      <c r="N413" s="4">
        <v>6.5854874666451098</v>
      </c>
      <c r="O413" s="4">
        <v>9.6689651025940098</v>
      </c>
      <c r="P413" s="4">
        <v>9.9467229462949298</v>
      </c>
      <c r="Q413" s="4">
        <v>3.4056330244040498</v>
      </c>
      <c r="R413" s="4">
        <v>14.211072754596699</v>
      </c>
      <c r="S413" s="4">
        <v>9.6283584162316398</v>
      </c>
      <c r="T413" s="4">
        <v>6.7630776456620199</v>
      </c>
      <c r="U413" s="4">
        <v>11.260787752910501</v>
      </c>
      <c r="V413" s="4">
        <v>7.0852330341171603</v>
      </c>
      <c r="W413" s="4">
        <v>8.4030886991245506</v>
      </c>
      <c r="X413" s="4">
        <v>3.7683950992215598</v>
      </c>
      <c r="Y413" s="4">
        <v>10.8092305885845</v>
      </c>
      <c r="Z413" s="4">
        <v>14.755215866823001</v>
      </c>
      <c r="AA413" s="4">
        <v>10.309485021112399</v>
      </c>
      <c r="AB413" s="4">
        <v>1.72501528457914</v>
      </c>
      <c r="AC413" s="4">
        <v>25.564446455407499</v>
      </c>
      <c r="AD413" s="4">
        <v>5.4046152942922498</v>
      </c>
      <c r="AE413" s="4">
        <v>5.2232342568834902</v>
      </c>
      <c r="AF413" s="4">
        <v>10.035518035803401</v>
      </c>
      <c r="AG413" s="4">
        <v>13.3967535154532</v>
      </c>
      <c r="AH413" s="4">
        <v>23.9395988355123</v>
      </c>
      <c r="AI413" s="4">
        <v>13.1747657916821</v>
      </c>
      <c r="AJ413" s="4">
        <v>25.1610776942276</v>
      </c>
      <c r="AK413" s="4">
        <v>39.1501627250531</v>
      </c>
      <c r="AL413" s="4">
        <v>27.156269105723901</v>
      </c>
      <c r="AM413" s="4">
        <v>34.689268445775198</v>
      </c>
      <c r="AN413" s="4">
        <v>44.780556601508401</v>
      </c>
      <c r="AO413" s="4">
        <v>38.550249492897102</v>
      </c>
      <c r="AP413" s="4">
        <v>41.048977330257301</v>
      </c>
      <c r="AQ413" s="4">
        <v>12.0788978504458</v>
      </c>
      <c r="AR413" s="4">
        <v>35.559357804848503</v>
      </c>
      <c r="AS413" s="4">
        <v>20.937334572288201</v>
      </c>
      <c r="AT413" s="4">
        <v>37.095410335235101</v>
      </c>
      <c r="AU413" s="4">
        <v>19.349302780363601</v>
      </c>
      <c r="AV413" s="4">
        <v>30.2029309137023</v>
      </c>
      <c r="AW413" s="4">
        <v>28.6148991217777</v>
      </c>
      <c r="AX413" s="4">
        <v>16.165657479730701</v>
      </c>
      <c r="AY413" s="4">
        <v>19.4343070114802</v>
      </c>
      <c r="AZ413" s="4">
        <v>30.8320782570452</v>
      </c>
      <c r="BA413" s="4">
        <v>38.557831209680799</v>
      </c>
      <c r="BB413" s="38">
        <v>450</v>
      </c>
    </row>
    <row r="414" spans="1:54" x14ac:dyDescent="0.3">
      <c r="A414" s="31" t="s">
        <v>25</v>
      </c>
      <c r="B414" s="5" t="s">
        <v>168</v>
      </c>
      <c r="C414" s="5" t="s">
        <v>4</v>
      </c>
      <c r="D414" s="9">
        <v>81.553367983689299</v>
      </c>
      <c r="E414" s="8">
        <v>70.899705090705098</v>
      </c>
      <c r="F414" s="8">
        <v>19.377667834234</v>
      </c>
      <c r="G414" s="3">
        <v>1.7587399622389099</v>
      </c>
      <c r="H414" s="4">
        <v>4.7744476391106598</v>
      </c>
      <c r="I414" s="4">
        <v>8.4268205413434192</v>
      </c>
      <c r="J414" s="4">
        <v>1.9037242622753601</v>
      </c>
      <c r="K414" s="4">
        <v>2.74968456964646</v>
      </c>
      <c r="L414" s="4">
        <v>4.6408089441172402</v>
      </c>
      <c r="M414" s="4">
        <v>1.9591980047290301</v>
      </c>
      <c r="N414" s="4">
        <v>3.0169619596332802</v>
      </c>
      <c r="O414" s="4">
        <v>6.1221801940878198</v>
      </c>
      <c r="P414" s="4">
        <v>3.9284873317395599</v>
      </c>
      <c r="Q414" s="4">
        <v>1.78017688956345</v>
      </c>
      <c r="R414" s="4">
        <v>5.3657304442995102</v>
      </c>
      <c r="S414" s="4">
        <v>3.4166237618519899</v>
      </c>
      <c r="T414" s="4">
        <v>3.4620061820241501</v>
      </c>
      <c r="U414" s="4">
        <v>6.7097001509920702</v>
      </c>
      <c r="V414" s="4">
        <v>3.74946621657398</v>
      </c>
      <c r="W414" s="4">
        <v>3.3825869467228702</v>
      </c>
      <c r="X414" s="4">
        <v>1.36916948230171</v>
      </c>
      <c r="Y414" s="4">
        <v>5.2648742816736798</v>
      </c>
      <c r="Z414" s="4">
        <v>7.0236142439125899</v>
      </c>
      <c r="AA414" s="4">
        <v>5.9557589667268198</v>
      </c>
      <c r="AB414" s="4">
        <v>0.70097600733464804</v>
      </c>
      <c r="AC414" s="4">
        <v>18.6653462218563</v>
      </c>
      <c r="AD414" s="4">
        <v>2.40424222711989</v>
      </c>
      <c r="AE414" s="4">
        <v>0.96825339732147198</v>
      </c>
      <c r="AF414" s="4">
        <v>6.7563368539257604</v>
      </c>
      <c r="AG414" s="4">
        <v>11.286198313135699</v>
      </c>
      <c r="AH414" s="4">
        <v>18.771276575717501</v>
      </c>
      <c r="AI414" s="4">
        <v>8.0561784232076992</v>
      </c>
      <c r="AJ414" s="4">
        <v>17.170120801319602</v>
      </c>
      <c r="AK414" s="4">
        <v>26.329445599603801</v>
      </c>
      <c r="AL414" s="4">
        <v>17.207920464733402</v>
      </c>
      <c r="AM414" s="4">
        <v>26.957273785444801</v>
      </c>
      <c r="AN414" s="4">
        <v>33.230766753566002</v>
      </c>
      <c r="AO414" s="4">
        <v>28.413445259806199</v>
      </c>
      <c r="AP414" s="4">
        <v>27.054367099785999</v>
      </c>
      <c r="AQ414" s="4">
        <v>9.8829920157048399</v>
      </c>
      <c r="AR414" s="4">
        <v>23.515450247983701</v>
      </c>
      <c r="AS414" s="4">
        <v>16.3493602695577</v>
      </c>
      <c r="AT414" s="4">
        <v>30.4407168947935</v>
      </c>
      <c r="AU414" s="4">
        <v>11.074394665602499</v>
      </c>
      <c r="AV414" s="4">
        <v>22.666981375089499</v>
      </c>
      <c r="AW414" s="4">
        <v>16.1917760817167</v>
      </c>
      <c r="AX414" s="4">
        <v>10.582713740278001</v>
      </c>
      <c r="AY414" s="4">
        <v>13.790042420119899</v>
      </c>
      <c r="AZ414" s="4">
        <v>23.5041046429406</v>
      </c>
      <c r="BA414" s="4">
        <v>22.7363092881093</v>
      </c>
      <c r="BB414" s="38">
        <v>1168</v>
      </c>
    </row>
    <row r="415" spans="1:54" x14ac:dyDescent="0.3">
      <c r="A415" s="31" t="s">
        <v>25</v>
      </c>
      <c r="B415" s="5" t="s">
        <v>168</v>
      </c>
      <c r="C415" s="5" t="s">
        <v>5</v>
      </c>
      <c r="D415" s="9">
        <v>95.876884756241594</v>
      </c>
      <c r="E415" s="8">
        <v>67.914039248101602</v>
      </c>
      <c r="F415" s="8">
        <v>14.519506809469499</v>
      </c>
      <c r="G415" s="3">
        <v>1.75925401251199</v>
      </c>
      <c r="H415" s="4">
        <v>4.0608132433420296</v>
      </c>
      <c r="I415" s="4">
        <v>6.0460273011716597</v>
      </c>
      <c r="J415" s="4">
        <v>1.24761844602719</v>
      </c>
      <c r="K415" s="4">
        <v>1.7366591175359201</v>
      </c>
      <c r="L415" s="4">
        <v>3.0343110980738701</v>
      </c>
      <c r="M415" s="4">
        <v>1.4525963286288199</v>
      </c>
      <c r="N415" s="4">
        <v>2.7131277282933302</v>
      </c>
      <c r="O415" s="4">
        <v>3.7073474894681899</v>
      </c>
      <c r="P415" s="4">
        <v>3.4232847005610898</v>
      </c>
      <c r="Q415" s="4">
        <v>1.4848787127221199</v>
      </c>
      <c r="R415" s="4">
        <v>3.8203275121270202</v>
      </c>
      <c r="S415" s="4">
        <v>2.0917376036698001</v>
      </c>
      <c r="T415" s="4">
        <v>2.4452033575436398</v>
      </c>
      <c r="U415" s="4">
        <v>3.7202604431055102</v>
      </c>
      <c r="V415" s="4">
        <v>1.7576412802519401</v>
      </c>
      <c r="W415" s="4">
        <v>2.6001477056345101</v>
      </c>
      <c r="X415" s="4">
        <v>0.821524262666538</v>
      </c>
      <c r="Y415" s="4">
        <v>4.1447418942061196</v>
      </c>
      <c r="Z415" s="4">
        <v>3.5168952927639299</v>
      </c>
      <c r="AA415" s="4">
        <v>3.7073474894681899</v>
      </c>
      <c r="AB415" s="4">
        <v>0.66657991457566701</v>
      </c>
      <c r="AC415" s="4">
        <v>12.198578148183501</v>
      </c>
      <c r="AD415" s="4">
        <v>1.38158063140204</v>
      </c>
      <c r="AE415" s="4">
        <v>1.09106136567628</v>
      </c>
      <c r="AF415" s="4">
        <v>3.72832965218422</v>
      </c>
      <c r="AG415" s="4">
        <v>8.78174437666258</v>
      </c>
      <c r="AH415" s="4">
        <v>14.576002368577401</v>
      </c>
      <c r="AI415" s="4">
        <v>8.4686413115177093</v>
      </c>
      <c r="AJ415" s="4">
        <v>12.7667092737762</v>
      </c>
      <c r="AK415" s="4">
        <v>22.340937636867501</v>
      </c>
      <c r="AL415" s="4">
        <v>12.866776342797699</v>
      </c>
      <c r="AM415" s="4">
        <v>20.726929387772199</v>
      </c>
      <c r="AN415" s="4">
        <v>27.715535731126401</v>
      </c>
      <c r="AO415" s="4">
        <v>21.8551168821004</v>
      </c>
      <c r="AP415" s="4">
        <v>19.587452767623699</v>
      </c>
      <c r="AQ415" s="4">
        <v>8.7849809367396308</v>
      </c>
      <c r="AR415" s="4">
        <v>18.3156322421389</v>
      </c>
      <c r="AS415" s="4">
        <v>12.7602527969575</v>
      </c>
      <c r="AT415" s="4">
        <v>28.937328269879</v>
      </c>
      <c r="AU415" s="4">
        <v>8.4960744032739193</v>
      </c>
      <c r="AV415" s="4">
        <v>23.364214317615598</v>
      </c>
      <c r="AW415" s="4">
        <v>12.9022897391896</v>
      </c>
      <c r="AX415" s="4">
        <v>8.1119445453453096</v>
      </c>
      <c r="AY415" s="4">
        <v>15.483062466589599</v>
      </c>
      <c r="AZ415" s="4">
        <v>17.0518642823973</v>
      </c>
      <c r="BA415" s="4">
        <v>18.113879824057399</v>
      </c>
      <c r="BB415" s="38">
        <v>2314</v>
      </c>
    </row>
    <row r="416" spans="1:54" x14ac:dyDescent="0.3">
      <c r="A416" s="31" t="s">
        <v>25</v>
      </c>
      <c r="B416" s="5" t="s">
        <v>168</v>
      </c>
      <c r="C416" s="5" t="s">
        <v>6</v>
      </c>
      <c r="D416" s="9">
        <v>109.990583647874</v>
      </c>
      <c r="E416" s="8">
        <v>61.331548028870401</v>
      </c>
      <c r="F416" s="8">
        <v>8.9647293450103795</v>
      </c>
      <c r="G416" s="3">
        <v>1.3298172748022401</v>
      </c>
      <c r="H416" s="4">
        <v>2.4878630230588201</v>
      </c>
      <c r="I416" s="4">
        <v>2.4804206972967799</v>
      </c>
      <c r="J416" s="4">
        <v>1.24021034864839</v>
      </c>
      <c r="K416" s="4">
        <v>1.32966776629758</v>
      </c>
      <c r="L416" s="4">
        <v>1.74823211102795</v>
      </c>
      <c r="M416" s="4">
        <v>0.67235096316316201</v>
      </c>
      <c r="N416" s="4">
        <v>1.6136722132925201</v>
      </c>
      <c r="O416" s="4">
        <v>1.71831329947511</v>
      </c>
      <c r="P416" s="4">
        <v>1.5614264244535501</v>
      </c>
      <c r="Q416" s="4">
        <v>0.63498982584828301</v>
      </c>
      <c r="R416" s="4">
        <v>1.6511828591120601</v>
      </c>
      <c r="S416" s="4">
        <v>1.5388004301581</v>
      </c>
      <c r="T416" s="4">
        <v>1.3298172748022401</v>
      </c>
      <c r="U416" s="4">
        <v>1.48685365832845</v>
      </c>
      <c r="V416" s="4">
        <v>0.84427199821346799</v>
      </c>
      <c r="W416" s="4">
        <v>0.96364822741549105</v>
      </c>
      <c r="X416" s="4">
        <v>0.41841483622571202</v>
      </c>
      <c r="Y416" s="4">
        <v>2.5176323261069999</v>
      </c>
      <c r="Z416" s="4">
        <v>1.71102048221773</v>
      </c>
      <c r="AA416" s="4">
        <v>1.5764605844823001</v>
      </c>
      <c r="AB416" s="4">
        <v>0.29129726425232899</v>
      </c>
      <c r="AC416" s="4">
        <v>6.5069346420090497</v>
      </c>
      <c r="AD416" s="4">
        <v>0.85171432397551206</v>
      </c>
      <c r="AE416" s="4">
        <v>0.298889098519031</v>
      </c>
      <c r="AF416" s="4">
        <v>2.5250746518690401</v>
      </c>
      <c r="AG416" s="4">
        <v>6.7316994999169601</v>
      </c>
      <c r="AH416" s="4">
        <v>10.5706602155315</v>
      </c>
      <c r="AI416" s="4">
        <v>7.9406454604705896</v>
      </c>
      <c r="AJ416" s="4">
        <v>9.3225590156071299</v>
      </c>
      <c r="AK416" s="4">
        <v>16.725562919154601</v>
      </c>
      <c r="AL416" s="4">
        <v>9.0613300714123</v>
      </c>
      <c r="AM416" s="4">
        <v>14.3887890389066</v>
      </c>
      <c r="AN416" s="4">
        <v>19.7369303901358</v>
      </c>
      <c r="AO416" s="4">
        <v>13.5370747149311</v>
      </c>
      <c r="AP416" s="4">
        <v>13.192784119316499</v>
      </c>
      <c r="AQ416" s="4">
        <v>7.0966724792664397</v>
      </c>
      <c r="AR416" s="4">
        <v>13.3190046402619</v>
      </c>
      <c r="AS416" s="4">
        <v>10.3984401634719</v>
      </c>
      <c r="AT416" s="4">
        <v>22.642909232411</v>
      </c>
      <c r="AU416" s="4">
        <v>5.9612527253053003</v>
      </c>
      <c r="AV416" s="4">
        <v>20.721560018295399</v>
      </c>
      <c r="AW416" s="4">
        <v>10.114435716477001</v>
      </c>
      <c r="AX416" s="4">
        <v>5.5279532375554998</v>
      </c>
      <c r="AY416" s="4">
        <v>15.3436493640181</v>
      </c>
      <c r="AZ416" s="4">
        <v>12.685061373946199</v>
      </c>
      <c r="BA416" s="4">
        <v>13.640519733076401</v>
      </c>
      <c r="BB416" s="38">
        <v>2473</v>
      </c>
    </row>
    <row r="417" spans="1:54" x14ac:dyDescent="0.3">
      <c r="A417" s="31" t="s">
        <v>25</v>
      </c>
      <c r="B417" s="5" t="s">
        <v>168</v>
      </c>
      <c r="C417" s="5" t="s">
        <v>7</v>
      </c>
      <c r="D417" s="9">
        <v>106.767989992796</v>
      </c>
      <c r="E417" s="8">
        <v>59.687058019674097</v>
      </c>
      <c r="F417" s="8">
        <v>8.7304836711634604</v>
      </c>
      <c r="G417" s="3">
        <v>1.08576446381262</v>
      </c>
      <c r="H417" s="4">
        <v>2.1271609669627898</v>
      </c>
      <c r="I417" s="4">
        <v>2.3012850163627898</v>
      </c>
      <c r="J417" s="4">
        <v>1.3042564738750799</v>
      </c>
      <c r="K417" s="4">
        <v>1.2598885132126201</v>
      </c>
      <c r="L417" s="4">
        <v>1.47838052327508</v>
      </c>
      <c r="M417" s="4">
        <v>0.911640414412625</v>
      </c>
      <c r="N417" s="4">
        <v>1.4340125626126199</v>
      </c>
      <c r="O417" s="4">
        <v>1.7378927007501701</v>
      </c>
      <c r="P417" s="4">
        <v>1.21552055255017</v>
      </c>
      <c r="Q417" s="4">
        <v>0.997028542487708</v>
      </c>
      <c r="R417" s="4">
        <v>1.1301324244750801</v>
      </c>
      <c r="S417" s="4">
        <v>1.6081366120126199</v>
      </c>
      <c r="T417" s="4">
        <v>1.6081366120126199</v>
      </c>
      <c r="U417" s="4">
        <v>1.6081366120126199</v>
      </c>
      <c r="V417" s="4">
        <v>0.95600837507508296</v>
      </c>
      <c r="W417" s="4">
        <v>1.08576446381262</v>
      </c>
      <c r="X417" s="4">
        <v>1.08576446381262</v>
      </c>
      <c r="Y417" s="4">
        <v>1.1711525918877099</v>
      </c>
      <c r="Z417" s="4">
        <v>1.21552055255017</v>
      </c>
      <c r="AA417" s="4">
        <v>1.4340125626126199</v>
      </c>
      <c r="AB417" s="4">
        <v>0.78188432567508304</v>
      </c>
      <c r="AC417" s="4">
        <v>4.9575137180252504</v>
      </c>
      <c r="AD417" s="4">
        <v>1.38964460195017</v>
      </c>
      <c r="AE417" s="4">
        <v>0.47800418753754198</v>
      </c>
      <c r="AF417" s="4">
        <v>2.0417728388877099</v>
      </c>
      <c r="AG417" s="4">
        <v>7.1290426456505003</v>
      </c>
      <c r="AH417" s="4">
        <v>9.8539205091388702</v>
      </c>
      <c r="AI417" s="4">
        <v>9.1641198980385408</v>
      </c>
      <c r="AJ417" s="4">
        <v>11.5507930424764</v>
      </c>
      <c r="AK417" s="4">
        <v>15.8938508977269</v>
      </c>
      <c r="AL417" s="4">
        <v>9.3826119081009995</v>
      </c>
      <c r="AM417" s="4">
        <v>14.254737498051201</v>
      </c>
      <c r="AN417" s="4">
        <v>22.415133267102298</v>
      </c>
      <c r="AO417" s="4">
        <v>13.2987291229761</v>
      </c>
      <c r="AP417" s="4">
        <v>13.1179094870764</v>
      </c>
      <c r="AQ417" s="4">
        <v>8.7304836711634604</v>
      </c>
      <c r="AR417" s="4">
        <v>10.809928884213999</v>
      </c>
      <c r="AS417" s="4">
        <v>11.0351164807761</v>
      </c>
      <c r="AT417" s="4">
        <v>24.716418283465099</v>
      </c>
      <c r="AU417" s="4">
        <v>6.34046273347575</v>
      </c>
      <c r="AV417" s="4">
        <v>21.667573522340199</v>
      </c>
      <c r="AW417" s="4">
        <v>11.025073101026599</v>
      </c>
      <c r="AX417" s="4">
        <v>5.7770704178631203</v>
      </c>
      <c r="AY417" s="4">
        <v>17.157087204189398</v>
      </c>
      <c r="AZ417" s="4">
        <v>11.8580209738638</v>
      </c>
      <c r="BA417" s="4">
        <v>13.4561142061269</v>
      </c>
      <c r="BB417" s="38">
        <v>651</v>
      </c>
    </row>
    <row r="418" spans="1:54" x14ac:dyDescent="0.3">
      <c r="A418" s="31" t="s">
        <v>25</v>
      </c>
      <c r="B418" s="5" t="s">
        <v>8</v>
      </c>
      <c r="C418" s="5" t="s">
        <v>168</v>
      </c>
      <c r="D418" s="9">
        <v>57.442429820924403</v>
      </c>
      <c r="E418" s="8">
        <v>75.389174572155596</v>
      </c>
      <c r="F418" s="8">
        <v>30.905816146646</v>
      </c>
      <c r="G418" s="3">
        <v>3.8151387415754301</v>
      </c>
      <c r="H418" s="4">
        <v>8.3125521484681109</v>
      </c>
      <c r="I418" s="4">
        <v>18.296109824380501</v>
      </c>
      <c r="J418" s="4">
        <v>2.63239958248995</v>
      </c>
      <c r="K418" s="4">
        <v>3.8942351180105002</v>
      </c>
      <c r="L418" s="4">
        <v>7.2113558353334604</v>
      </c>
      <c r="M418" s="4">
        <v>4.33014496518099</v>
      </c>
      <c r="N418" s="4">
        <v>8.2228850240286793</v>
      </c>
      <c r="O418" s="4">
        <v>12.7879193516327</v>
      </c>
      <c r="P418" s="4">
        <v>9.7860527449481207</v>
      </c>
      <c r="Q418" s="4">
        <v>3.03753362415077</v>
      </c>
      <c r="R418" s="4">
        <v>12.6696399375979</v>
      </c>
      <c r="S418" s="4">
        <v>9.2099899049911205</v>
      </c>
      <c r="T418" s="4">
        <v>6.7013484675962296</v>
      </c>
      <c r="U418" s="4">
        <v>12.0306197462452</v>
      </c>
      <c r="V418" s="4">
        <v>7.3584258559368303</v>
      </c>
      <c r="W418" s="4">
        <v>7.2798024295457697</v>
      </c>
      <c r="X418" s="4">
        <v>3.5837121063160602</v>
      </c>
      <c r="Y418" s="4">
        <v>10.7790008040506</v>
      </c>
      <c r="Z418" s="4">
        <v>15.1470462559667</v>
      </c>
      <c r="AA418" s="4">
        <v>12.5660970989685</v>
      </c>
      <c r="AB418" s="4">
        <v>2.29426352397306</v>
      </c>
      <c r="AC418" s="4">
        <v>25.037228601281999</v>
      </c>
      <c r="AD418" s="4">
        <v>5.4560522301705303</v>
      </c>
      <c r="AE418" s="4">
        <v>3.5826054579843101</v>
      </c>
      <c r="AF418" s="4">
        <v>11.578164521927899</v>
      </c>
      <c r="AG418" s="4">
        <v>16.673430907578101</v>
      </c>
      <c r="AH418" s="4">
        <v>17.6515865677821</v>
      </c>
      <c r="AI418" s="4">
        <v>10.200738470083699</v>
      </c>
      <c r="AJ418" s="4">
        <v>21.637028657821201</v>
      </c>
      <c r="AK418" s="4">
        <v>35.9666798470125</v>
      </c>
      <c r="AL418" s="4">
        <v>24.554908283718401</v>
      </c>
      <c r="AM418" s="4">
        <v>34.755329199514698</v>
      </c>
      <c r="AN418" s="4">
        <v>42.5786876558656</v>
      </c>
      <c r="AO418" s="4">
        <v>38.305637613208603</v>
      </c>
      <c r="AP418" s="4">
        <v>38.019961335353301</v>
      </c>
      <c r="AQ418" s="4">
        <v>13.7847289292172</v>
      </c>
      <c r="AR418" s="4">
        <v>33.407806939982997</v>
      </c>
      <c r="AS418" s="4">
        <v>20.319609654445099</v>
      </c>
      <c r="AT418" s="4">
        <v>35.2135517087601</v>
      </c>
      <c r="AU418" s="4">
        <v>17.147255254126801</v>
      </c>
      <c r="AV418" s="4">
        <v>24.9247570662715</v>
      </c>
      <c r="AW418" s="4">
        <v>23.2763872576956</v>
      </c>
      <c r="AX418" s="4">
        <v>17.260413514576602</v>
      </c>
      <c r="AY418" s="4">
        <v>20.939747216628401</v>
      </c>
      <c r="AZ418" s="4">
        <v>30.595586936078199</v>
      </c>
      <c r="BA418" s="4">
        <v>35.632304593192799</v>
      </c>
      <c r="BB418" s="38">
        <v>4654</v>
      </c>
    </row>
    <row r="419" spans="1:54" x14ac:dyDescent="0.3">
      <c r="A419" s="31" t="s">
        <v>25</v>
      </c>
      <c r="B419" s="5" t="s">
        <v>8</v>
      </c>
      <c r="C419" s="5" t="s">
        <v>1</v>
      </c>
      <c r="D419" s="9">
        <v>8.7261682242990695</v>
      </c>
      <c r="E419" s="8">
        <v>69.8212840498893</v>
      </c>
      <c r="F419" s="8">
        <v>59</v>
      </c>
      <c r="G419" s="3">
        <v>7</v>
      </c>
      <c r="H419" s="4">
        <v>16</v>
      </c>
      <c r="I419" s="4">
        <v>33</v>
      </c>
      <c r="J419" s="4">
        <v>6.5</v>
      </c>
      <c r="K419" s="4">
        <v>5.5</v>
      </c>
      <c r="L419" s="4">
        <v>16</v>
      </c>
      <c r="M419" s="4">
        <v>12.5</v>
      </c>
      <c r="N419" s="4">
        <v>19</v>
      </c>
      <c r="O419" s="4">
        <v>28</v>
      </c>
      <c r="P419" s="4">
        <v>23.5</v>
      </c>
      <c r="Q419" s="4">
        <v>8.5</v>
      </c>
      <c r="R419" s="4">
        <v>23.5</v>
      </c>
      <c r="S419" s="4">
        <v>22.5</v>
      </c>
      <c r="T419" s="4">
        <v>10</v>
      </c>
      <c r="U419" s="4">
        <v>25</v>
      </c>
      <c r="V419" s="4">
        <v>18</v>
      </c>
      <c r="W419" s="4">
        <v>21</v>
      </c>
      <c r="X419" s="4">
        <v>9.5</v>
      </c>
      <c r="Y419" s="4">
        <v>22.5</v>
      </c>
      <c r="Z419" s="4">
        <v>35.5</v>
      </c>
      <c r="AA419" s="4">
        <v>33.5</v>
      </c>
      <c r="AB419" s="4">
        <v>8.5</v>
      </c>
      <c r="AC419" s="4">
        <v>38.5</v>
      </c>
      <c r="AD419" s="4">
        <v>17.5</v>
      </c>
      <c r="AE419" s="4">
        <v>10</v>
      </c>
      <c r="AF419" s="4">
        <v>27.5</v>
      </c>
      <c r="AG419" s="4">
        <v>25.5</v>
      </c>
      <c r="AH419" s="4">
        <v>25</v>
      </c>
      <c r="AI419" s="4">
        <v>16</v>
      </c>
      <c r="AJ419" s="4">
        <v>35</v>
      </c>
      <c r="AK419" s="4">
        <v>57.5</v>
      </c>
      <c r="AL419" s="4">
        <v>40.5</v>
      </c>
      <c r="AM419" s="4">
        <v>45</v>
      </c>
      <c r="AN419" s="4">
        <v>59</v>
      </c>
      <c r="AO419" s="4">
        <v>54</v>
      </c>
      <c r="AP419" s="4">
        <v>63.5</v>
      </c>
      <c r="AQ419" s="4">
        <v>24</v>
      </c>
      <c r="AR419" s="4">
        <v>52.5</v>
      </c>
      <c r="AS419" s="4">
        <v>22.5</v>
      </c>
      <c r="AT419" s="4">
        <v>29.5</v>
      </c>
      <c r="AU419" s="4">
        <v>29.5</v>
      </c>
      <c r="AV419" s="4">
        <v>30</v>
      </c>
      <c r="AW419" s="4">
        <v>44</v>
      </c>
      <c r="AX419" s="4">
        <v>36</v>
      </c>
      <c r="AY419" s="4">
        <v>20.5</v>
      </c>
      <c r="AZ419" s="4">
        <v>45.5</v>
      </c>
      <c r="BA419" s="4">
        <v>62.5</v>
      </c>
      <c r="BB419" s="38">
        <v>214</v>
      </c>
    </row>
    <row r="420" spans="1:54" x14ac:dyDescent="0.3">
      <c r="A420" s="31" t="s">
        <v>25</v>
      </c>
      <c r="B420" s="5" t="s">
        <v>8</v>
      </c>
      <c r="C420" s="5" t="s">
        <v>2</v>
      </c>
      <c r="D420" s="9">
        <v>24.231617647058801</v>
      </c>
      <c r="E420" s="8">
        <v>63.622470642825299</v>
      </c>
      <c r="F420" s="8">
        <v>42.276422764227597</v>
      </c>
      <c r="G420" s="3">
        <v>4.8780487804878003</v>
      </c>
      <c r="H420" s="4">
        <v>11.3821138211382</v>
      </c>
      <c r="I420" s="4">
        <v>32.520325203252</v>
      </c>
      <c r="J420" s="4">
        <v>2.4390243902439002</v>
      </c>
      <c r="K420" s="4">
        <v>6.5040650406504099</v>
      </c>
      <c r="L420" s="4">
        <v>10.569105691056899</v>
      </c>
      <c r="M420" s="4">
        <v>4.0650406504065</v>
      </c>
      <c r="N420" s="4">
        <v>15.4471544715447</v>
      </c>
      <c r="O420" s="4">
        <v>21.951219512195099</v>
      </c>
      <c r="P420" s="4">
        <v>17.0731707317073</v>
      </c>
      <c r="Q420" s="4">
        <v>4.0650406504065</v>
      </c>
      <c r="R420" s="4">
        <v>21.138211382113798</v>
      </c>
      <c r="S420" s="4">
        <v>16.260162601626</v>
      </c>
      <c r="T420" s="4">
        <v>10.569105691056899</v>
      </c>
      <c r="U420" s="4">
        <v>21.951219512195099</v>
      </c>
      <c r="V420" s="4">
        <v>13.821138211382101</v>
      </c>
      <c r="W420" s="4">
        <v>10.569105691056899</v>
      </c>
      <c r="X420" s="4">
        <v>4.8780487804878003</v>
      </c>
      <c r="Y420" s="4">
        <v>18.699186991869901</v>
      </c>
      <c r="Z420" s="4">
        <v>23.5772357723577</v>
      </c>
      <c r="AA420" s="4">
        <v>19.512195121951201</v>
      </c>
      <c r="AB420" s="4">
        <v>2.4390243902439002</v>
      </c>
      <c r="AC420" s="4">
        <v>36.585365853658502</v>
      </c>
      <c r="AD420" s="4">
        <v>6.5040650406504099</v>
      </c>
      <c r="AE420" s="4">
        <v>4.8780487804878003</v>
      </c>
      <c r="AF420" s="4">
        <v>17.0731707317073</v>
      </c>
      <c r="AG420" s="4">
        <v>23.5772357723577</v>
      </c>
      <c r="AH420" s="4">
        <v>18.699186991869901</v>
      </c>
      <c r="AI420" s="4">
        <v>11.3821138211382</v>
      </c>
      <c r="AJ420" s="4">
        <v>29.268292682926798</v>
      </c>
      <c r="AK420" s="4">
        <v>52.845528455284601</v>
      </c>
      <c r="AL420" s="4">
        <v>32.520325203252</v>
      </c>
      <c r="AM420" s="4">
        <v>43.902439024390198</v>
      </c>
      <c r="AN420" s="4">
        <v>57.723577235772403</v>
      </c>
      <c r="AO420" s="4">
        <v>54.471544715447202</v>
      </c>
      <c r="AP420" s="4">
        <v>52.032520325203301</v>
      </c>
      <c r="AQ420" s="4">
        <v>17.0731707317073</v>
      </c>
      <c r="AR420" s="4">
        <v>53.658536585365901</v>
      </c>
      <c r="AS420" s="4">
        <v>30.894308943089399</v>
      </c>
      <c r="AT420" s="4">
        <v>35.772357723577201</v>
      </c>
      <c r="AU420" s="4">
        <v>26.016260162601601</v>
      </c>
      <c r="AV420" s="4">
        <v>24.390243902439</v>
      </c>
      <c r="AW420" s="4">
        <v>31.707317073170699</v>
      </c>
      <c r="AX420" s="4">
        <v>26.016260162601601</v>
      </c>
      <c r="AY420" s="4">
        <v>28.455284552845502</v>
      </c>
      <c r="AZ420" s="4">
        <v>42.276422764227597</v>
      </c>
      <c r="BA420" s="4">
        <v>55.284552845528502</v>
      </c>
      <c r="BB420" s="38">
        <v>136</v>
      </c>
    </row>
    <row r="421" spans="1:54" x14ac:dyDescent="0.3">
      <c r="A421" s="31" t="s">
        <v>25</v>
      </c>
      <c r="B421" s="5" t="s">
        <v>8</v>
      </c>
      <c r="C421" s="5" t="s">
        <v>3</v>
      </c>
      <c r="D421" s="9">
        <v>47.492605633802803</v>
      </c>
      <c r="E421" s="8">
        <v>69.752433863886097</v>
      </c>
      <c r="F421" s="8">
        <v>34.671532846715301</v>
      </c>
      <c r="G421" s="3">
        <v>4.7445255474452601</v>
      </c>
      <c r="H421" s="4">
        <v>9.8540145985401502</v>
      </c>
      <c r="I421" s="4">
        <v>20.802919708029201</v>
      </c>
      <c r="J421" s="4">
        <v>1.4598540145985399</v>
      </c>
      <c r="K421" s="4">
        <v>3.28467153284672</v>
      </c>
      <c r="L421" s="4">
        <v>6.2043795620438003</v>
      </c>
      <c r="M421" s="4">
        <v>5.8394160583941597</v>
      </c>
      <c r="N421" s="4">
        <v>6.2043795620438003</v>
      </c>
      <c r="O421" s="4">
        <v>12.408759124087601</v>
      </c>
      <c r="P421" s="4">
        <v>9.1240875912408796</v>
      </c>
      <c r="Q421" s="4">
        <v>3.6496350364963499</v>
      </c>
      <c r="R421" s="4">
        <v>16.423357664233599</v>
      </c>
      <c r="S421" s="4">
        <v>9.1240875912408796</v>
      </c>
      <c r="T421" s="4">
        <v>9.1240875912408796</v>
      </c>
      <c r="U421" s="4">
        <v>12.408759124087601</v>
      </c>
      <c r="V421" s="4">
        <v>6.5693430656934302</v>
      </c>
      <c r="W421" s="4">
        <v>7.2992700729926998</v>
      </c>
      <c r="X421" s="4">
        <v>4.3795620437956204</v>
      </c>
      <c r="Y421" s="4">
        <v>10.2189781021898</v>
      </c>
      <c r="Z421" s="4">
        <v>17.518248175182499</v>
      </c>
      <c r="AA421" s="4">
        <v>9.8540145985401502</v>
      </c>
      <c r="AB421" s="4">
        <v>2.1897810218978102</v>
      </c>
      <c r="AC421" s="4">
        <v>27.737226277372301</v>
      </c>
      <c r="AD421" s="4">
        <v>5.10948905109489</v>
      </c>
      <c r="AE421" s="4">
        <v>4.7445255474452601</v>
      </c>
      <c r="AF421" s="4">
        <v>10.583941605839399</v>
      </c>
      <c r="AG421" s="4">
        <v>13.503649635036499</v>
      </c>
      <c r="AH421" s="4">
        <v>19.343065693430699</v>
      </c>
      <c r="AI421" s="4">
        <v>9.8540145985401502</v>
      </c>
      <c r="AJ421" s="4">
        <v>23.722627737226301</v>
      </c>
      <c r="AK421" s="4">
        <v>36.496350364963497</v>
      </c>
      <c r="AL421" s="4">
        <v>27.737226277372301</v>
      </c>
      <c r="AM421" s="4">
        <v>39.051094890510903</v>
      </c>
      <c r="AN421" s="4">
        <v>42.700729927007302</v>
      </c>
      <c r="AO421" s="4">
        <v>42.335766423357697</v>
      </c>
      <c r="AP421" s="4">
        <v>44.1605839416058</v>
      </c>
      <c r="AQ421" s="4">
        <v>12.7737226277372</v>
      </c>
      <c r="AR421" s="4">
        <v>35.036496350364999</v>
      </c>
      <c r="AS421" s="4">
        <v>19.7080291970803</v>
      </c>
      <c r="AT421" s="4">
        <v>41.970802919707999</v>
      </c>
      <c r="AU421" s="4">
        <v>17.153284671532798</v>
      </c>
      <c r="AV421" s="4">
        <v>28.102189781021899</v>
      </c>
      <c r="AW421" s="4">
        <v>25.5474452554745</v>
      </c>
      <c r="AX421" s="4">
        <v>17.153284671532798</v>
      </c>
      <c r="AY421" s="4">
        <v>21.167883211678799</v>
      </c>
      <c r="AZ421" s="4">
        <v>33.211678832116803</v>
      </c>
      <c r="BA421" s="4">
        <v>37.2262773722628</v>
      </c>
      <c r="BB421" s="38">
        <v>284</v>
      </c>
    </row>
    <row r="422" spans="1:54" x14ac:dyDescent="0.3">
      <c r="A422" s="31" t="s">
        <v>25</v>
      </c>
      <c r="B422" s="5" t="s">
        <v>8</v>
      </c>
      <c r="C422" s="5" t="s">
        <v>4</v>
      </c>
      <c r="D422" s="9">
        <v>69.193026315789496</v>
      </c>
      <c r="E422" s="8">
        <v>73.048428654597103</v>
      </c>
      <c r="F422" s="8">
        <v>25.428194993412401</v>
      </c>
      <c r="G422" s="3">
        <v>2.5032938076416298</v>
      </c>
      <c r="H422" s="4">
        <v>5.7971014492753596</v>
      </c>
      <c r="I422" s="4">
        <v>12.5164690382082</v>
      </c>
      <c r="J422" s="4">
        <v>3.0303030303030298</v>
      </c>
      <c r="K422" s="4">
        <v>4.2160737812911702</v>
      </c>
      <c r="L422" s="4">
        <v>5.5335968379446596</v>
      </c>
      <c r="M422" s="4">
        <v>2.8985507246376798</v>
      </c>
      <c r="N422" s="4">
        <v>4.7430830039525702</v>
      </c>
      <c r="O422" s="4">
        <v>8.6956521739130395</v>
      </c>
      <c r="P422" s="4">
        <v>4.6113306982872198</v>
      </c>
      <c r="Q422" s="4">
        <v>1.5810276679841899</v>
      </c>
      <c r="R422" s="4">
        <v>8.1686429512516501</v>
      </c>
      <c r="S422" s="4">
        <v>4.0843214756258197</v>
      </c>
      <c r="T422" s="4">
        <v>5.1383399209486198</v>
      </c>
      <c r="U422" s="4">
        <v>6.7193675889328102</v>
      </c>
      <c r="V422" s="4">
        <v>3.2938076416337299</v>
      </c>
      <c r="W422" s="4">
        <v>3.2938076416337299</v>
      </c>
      <c r="X422" s="4">
        <v>1.97628458498024</v>
      </c>
      <c r="Y422" s="4">
        <v>7.2463768115942004</v>
      </c>
      <c r="Z422" s="4">
        <v>9.7496706192358396</v>
      </c>
      <c r="AA422" s="4">
        <v>9.0909090909090899</v>
      </c>
      <c r="AB422" s="4">
        <v>0.65876152832674595</v>
      </c>
      <c r="AC422" s="4">
        <v>24.505928853754899</v>
      </c>
      <c r="AD422" s="4">
        <v>3.2938076416337299</v>
      </c>
      <c r="AE422" s="4">
        <v>1.1857707509881401</v>
      </c>
      <c r="AF422" s="4">
        <v>9.2226613965744395</v>
      </c>
      <c r="AG422" s="4">
        <v>15.019762845849799</v>
      </c>
      <c r="AH422" s="4">
        <v>18.4453227931489</v>
      </c>
      <c r="AI422" s="4">
        <v>8.1686429512516501</v>
      </c>
      <c r="AJ422" s="4">
        <v>18.181818181818201</v>
      </c>
      <c r="AK422" s="4">
        <v>29.249011857707501</v>
      </c>
      <c r="AL422" s="4">
        <v>23.320158102766801</v>
      </c>
      <c r="AM422" s="4">
        <v>35.309617918313599</v>
      </c>
      <c r="AN422" s="4">
        <v>38.998682476943301</v>
      </c>
      <c r="AO422" s="4">
        <v>35.046113306982903</v>
      </c>
      <c r="AP422" s="4">
        <v>31.884057971014499</v>
      </c>
      <c r="AQ422" s="4">
        <v>12.252964426877501</v>
      </c>
      <c r="AR422" s="4">
        <v>27.7997364953887</v>
      </c>
      <c r="AS422" s="4">
        <v>20.421607378129099</v>
      </c>
      <c r="AT422" s="4">
        <v>39.5256916996047</v>
      </c>
      <c r="AU422" s="4">
        <v>14.361001317523099</v>
      </c>
      <c r="AV422" s="4">
        <v>23.715415019762801</v>
      </c>
      <c r="AW422" s="4">
        <v>18.181818181818201</v>
      </c>
      <c r="AX422" s="4">
        <v>11.4624505928854</v>
      </c>
      <c r="AY422" s="4">
        <v>17.786561264822101</v>
      </c>
      <c r="AZ422" s="4">
        <v>27.536231884058001</v>
      </c>
      <c r="BA422" s="4">
        <v>26.7457180500659</v>
      </c>
      <c r="BB422" s="38">
        <v>760</v>
      </c>
    </row>
    <row r="423" spans="1:54" x14ac:dyDescent="0.3">
      <c r="A423" s="31" t="s">
        <v>25</v>
      </c>
      <c r="B423" s="5" t="s">
        <v>8</v>
      </c>
      <c r="C423" s="5" t="s">
        <v>5</v>
      </c>
      <c r="D423" s="9">
        <v>86.656147540983596</v>
      </c>
      <c r="E423" s="8">
        <v>68.508373216219596</v>
      </c>
      <c r="F423" s="8">
        <v>17.281420765027299</v>
      </c>
      <c r="G423" s="3">
        <v>2.7322404371584699</v>
      </c>
      <c r="H423" s="4">
        <v>4.9863387978142102</v>
      </c>
      <c r="I423" s="4">
        <v>7.7185792349726796</v>
      </c>
      <c r="J423" s="4">
        <v>1.63934426229508</v>
      </c>
      <c r="K423" s="4">
        <v>2.2540983606557399</v>
      </c>
      <c r="L423" s="4">
        <v>4.0983606557377001</v>
      </c>
      <c r="M423" s="4">
        <v>1.7076502732240399</v>
      </c>
      <c r="N423" s="4">
        <v>2.9371584699453601</v>
      </c>
      <c r="O423" s="4">
        <v>4.8497267759562801</v>
      </c>
      <c r="P423" s="4">
        <v>4.3032786885245899</v>
      </c>
      <c r="Q423" s="4">
        <v>0.68306010928961702</v>
      </c>
      <c r="R423" s="4">
        <v>4.8497267759562801</v>
      </c>
      <c r="S423" s="4">
        <v>2.9371584699453601</v>
      </c>
      <c r="T423" s="4">
        <v>3.07377049180328</v>
      </c>
      <c r="U423" s="4">
        <v>4.4398907103825103</v>
      </c>
      <c r="V423" s="4">
        <v>2.1857923497267802</v>
      </c>
      <c r="W423" s="4">
        <v>2.9371584699453601</v>
      </c>
      <c r="X423" s="4">
        <v>0.81967213114754101</v>
      </c>
      <c r="Y423" s="4">
        <v>4.7131147540983598</v>
      </c>
      <c r="Z423" s="4">
        <v>4.9180327868852496</v>
      </c>
      <c r="AA423" s="4">
        <v>4.8497267759562801</v>
      </c>
      <c r="AB423" s="4">
        <v>0.95628415300546399</v>
      </c>
      <c r="AC423" s="4">
        <v>15.6420765027322</v>
      </c>
      <c r="AD423" s="4">
        <v>1.5710382513661201</v>
      </c>
      <c r="AE423" s="4">
        <v>1.22950819672131</v>
      </c>
      <c r="AF423" s="4">
        <v>4.7814207650273204</v>
      </c>
      <c r="AG423" s="4">
        <v>13.5245901639344</v>
      </c>
      <c r="AH423" s="4">
        <v>14.890710382513699</v>
      </c>
      <c r="AI423" s="4">
        <v>7.9234972677595596</v>
      </c>
      <c r="AJ423" s="4">
        <v>14.344262295082</v>
      </c>
      <c r="AK423" s="4">
        <v>23.633879781420799</v>
      </c>
      <c r="AL423" s="4">
        <v>14.7540983606557</v>
      </c>
      <c r="AM423" s="4">
        <v>27.0491803278689</v>
      </c>
      <c r="AN423" s="4">
        <v>33.5382513661202</v>
      </c>
      <c r="AO423" s="4">
        <v>26.502732240437201</v>
      </c>
      <c r="AP423" s="4">
        <v>23.770491803278698</v>
      </c>
      <c r="AQ423" s="4">
        <v>9.8360655737704903</v>
      </c>
      <c r="AR423" s="4">
        <v>18.7158469945355</v>
      </c>
      <c r="AS423" s="4">
        <v>14.5491803278689</v>
      </c>
      <c r="AT423" s="4">
        <v>35.997267759562803</v>
      </c>
      <c r="AU423" s="4">
        <v>10.040983606557401</v>
      </c>
      <c r="AV423" s="4">
        <v>23.428961748633899</v>
      </c>
      <c r="AW423" s="4">
        <v>12.431693989071</v>
      </c>
      <c r="AX423" s="4">
        <v>9.0846994535519094</v>
      </c>
      <c r="AY423" s="4">
        <v>18.374316939890701</v>
      </c>
      <c r="AZ423" s="4">
        <v>21.1748633879781</v>
      </c>
      <c r="BA423" s="4">
        <v>19.740437158469899</v>
      </c>
      <c r="BB423" s="38">
        <v>1464</v>
      </c>
    </row>
    <row r="424" spans="1:54" x14ac:dyDescent="0.3">
      <c r="A424" s="31" t="s">
        <v>25</v>
      </c>
      <c r="B424" s="5" t="s">
        <v>8</v>
      </c>
      <c r="C424" s="5" t="s">
        <v>6</v>
      </c>
      <c r="D424" s="9">
        <v>103.834024896266</v>
      </c>
      <c r="E424" s="8">
        <v>64.663234426434002</v>
      </c>
      <c r="F424" s="8">
        <v>11.2110726643599</v>
      </c>
      <c r="G424" s="3">
        <v>1.79930795847751</v>
      </c>
      <c r="H424" s="4">
        <v>3.52941176470588</v>
      </c>
      <c r="I424" s="4">
        <v>3.59861591695502</v>
      </c>
      <c r="J424" s="4">
        <v>1.79930795847751</v>
      </c>
      <c r="K424" s="4">
        <v>1.3840830449827</v>
      </c>
      <c r="L424" s="4">
        <v>2.4913494809688599</v>
      </c>
      <c r="M424" s="4">
        <v>0.830449826989619</v>
      </c>
      <c r="N424" s="4">
        <v>2.0761245674740501</v>
      </c>
      <c r="O424" s="4">
        <v>2.3529411764705901</v>
      </c>
      <c r="P424" s="4">
        <v>2.1453287197231798</v>
      </c>
      <c r="Q424" s="4">
        <v>0.76124567474048399</v>
      </c>
      <c r="R424" s="4">
        <v>2.5605536332179901</v>
      </c>
      <c r="S424" s="4">
        <v>1.52249134948097</v>
      </c>
      <c r="T424" s="4">
        <v>1.79930795847751</v>
      </c>
      <c r="U424" s="4">
        <v>2.4221453287197199</v>
      </c>
      <c r="V424" s="4">
        <v>1.31487889273356</v>
      </c>
      <c r="W424" s="4">
        <v>1.0380622837370199</v>
      </c>
      <c r="X424" s="4">
        <v>0.69204152249134898</v>
      </c>
      <c r="Y424" s="4">
        <v>3.25259515570934</v>
      </c>
      <c r="Z424" s="4">
        <v>2.8373702422145302</v>
      </c>
      <c r="AA424" s="4">
        <v>2.4221453287197199</v>
      </c>
      <c r="AB424" s="4">
        <v>0.207612456747405</v>
      </c>
      <c r="AC424" s="4">
        <v>8.2352941176470598</v>
      </c>
      <c r="AD424" s="4">
        <v>1.2456747404844299</v>
      </c>
      <c r="AE424" s="4">
        <v>0.55363321799307996</v>
      </c>
      <c r="AF424" s="4">
        <v>3.1833910034602102</v>
      </c>
      <c r="AG424" s="4">
        <v>10.311418685121099</v>
      </c>
      <c r="AH424" s="4">
        <v>12.5259515570934</v>
      </c>
      <c r="AI424" s="4">
        <v>8.2352941176470598</v>
      </c>
      <c r="AJ424" s="4">
        <v>9.5501730103806199</v>
      </c>
      <c r="AK424" s="4">
        <v>17.785467128027701</v>
      </c>
      <c r="AL424" s="4">
        <v>9.8961937716263009</v>
      </c>
      <c r="AM424" s="4">
        <v>19.100346020761201</v>
      </c>
      <c r="AN424" s="4">
        <v>23.529411764705898</v>
      </c>
      <c r="AO424" s="4">
        <v>17.854671280276801</v>
      </c>
      <c r="AP424" s="4">
        <v>15.6401384083045</v>
      </c>
      <c r="AQ424" s="4">
        <v>7.7508650519031104</v>
      </c>
      <c r="AR424" s="4">
        <v>13.633217993079599</v>
      </c>
      <c r="AS424" s="4">
        <v>11.2110726643599</v>
      </c>
      <c r="AT424" s="4">
        <v>26.920415224913501</v>
      </c>
      <c r="AU424" s="4">
        <v>6.6435986159169502</v>
      </c>
      <c r="AV424" s="4">
        <v>20.622837370242198</v>
      </c>
      <c r="AW424" s="4">
        <v>10.519031141868499</v>
      </c>
      <c r="AX424" s="4">
        <v>6.0899653979238799</v>
      </c>
      <c r="AY424" s="4">
        <v>16.470588235294102</v>
      </c>
      <c r="AZ424" s="4">
        <v>15.7785467128028</v>
      </c>
      <c r="BA424" s="4">
        <v>14.8096885813149</v>
      </c>
      <c r="BB424" s="38">
        <v>1446</v>
      </c>
    </row>
    <row r="425" spans="1:54" x14ac:dyDescent="0.3">
      <c r="A425" s="31" t="s">
        <v>25</v>
      </c>
      <c r="B425" s="5" t="s">
        <v>8</v>
      </c>
      <c r="C425" s="5" t="s">
        <v>7</v>
      </c>
      <c r="D425" s="9">
        <v>107.29742857142899</v>
      </c>
      <c r="E425" s="8">
        <v>61.4652884473279</v>
      </c>
      <c r="F425" s="8">
        <v>9.4285714285714306</v>
      </c>
      <c r="G425" s="3">
        <v>1.1428571428571399</v>
      </c>
      <c r="H425" s="4">
        <v>2</v>
      </c>
      <c r="I425" s="4">
        <v>2.28571428571429</v>
      </c>
      <c r="J425" s="4">
        <v>1.71428571428571</v>
      </c>
      <c r="K425" s="4">
        <v>1.4285714285714299</v>
      </c>
      <c r="L425" s="4">
        <v>2</v>
      </c>
      <c r="M425" s="4">
        <v>0.85714285714285698</v>
      </c>
      <c r="N425" s="4">
        <v>1.71428571428571</v>
      </c>
      <c r="O425" s="4">
        <v>2</v>
      </c>
      <c r="P425" s="4">
        <v>1.1428571428571399</v>
      </c>
      <c r="Q425" s="4">
        <v>0.57142857142857095</v>
      </c>
      <c r="R425" s="4">
        <v>1.4285714285714299</v>
      </c>
      <c r="S425" s="4">
        <v>2</v>
      </c>
      <c r="T425" s="4">
        <v>2</v>
      </c>
      <c r="U425" s="4">
        <v>2</v>
      </c>
      <c r="V425" s="4">
        <v>1.1428571428571399</v>
      </c>
      <c r="W425" s="4">
        <v>1.1428571428571399</v>
      </c>
      <c r="X425" s="4">
        <v>1.1428571428571399</v>
      </c>
      <c r="Y425" s="4">
        <v>0.85714285714285698</v>
      </c>
      <c r="Z425" s="4">
        <v>1.1428571428571399</v>
      </c>
      <c r="AA425" s="4">
        <v>1.71428571428571</v>
      </c>
      <c r="AB425" s="4">
        <v>0.85714285714285698</v>
      </c>
      <c r="AC425" s="4">
        <v>6.8571428571428603</v>
      </c>
      <c r="AD425" s="4">
        <v>1.4285714285714299</v>
      </c>
      <c r="AE425" s="4">
        <v>0.57142857142857095</v>
      </c>
      <c r="AF425" s="4">
        <v>2.28571428571429</v>
      </c>
      <c r="AG425" s="4">
        <v>9.1428571428571406</v>
      </c>
      <c r="AH425" s="4">
        <v>9.1428571428571406</v>
      </c>
      <c r="AI425" s="4">
        <v>9.71428571428571</v>
      </c>
      <c r="AJ425" s="4">
        <v>11.714285714285699</v>
      </c>
      <c r="AK425" s="4">
        <v>16.285714285714299</v>
      </c>
      <c r="AL425" s="4">
        <v>10.285714285714301</v>
      </c>
      <c r="AM425" s="4">
        <v>17.428571428571399</v>
      </c>
      <c r="AN425" s="4">
        <v>24.8571428571429</v>
      </c>
      <c r="AO425" s="4">
        <v>16.285714285714299</v>
      </c>
      <c r="AP425" s="4">
        <v>14.285714285714301</v>
      </c>
      <c r="AQ425" s="4">
        <v>9.4285714285714306</v>
      </c>
      <c r="AR425" s="4">
        <v>10.285714285714301</v>
      </c>
      <c r="AS425" s="4">
        <v>12.5714285714286</v>
      </c>
      <c r="AT425" s="4">
        <v>27.1428571428571</v>
      </c>
      <c r="AU425" s="4">
        <v>6.5714285714285703</v>
      </c>
      <c r="AV425" s="4">
        <v>21.714285714285701</v>
      </c>
      <c r="AW425" s="4">
        <v>10</v>
      </c>
      <c r="AX425" s="4">
        <v>6.28571428571429</v>
      </c>
      <c r="AY425" s="4">
        <v>18.571428571428601</v>
      </c>
      <c r="AZ425" s="4">
        <v>12.8571428571429</v>
      </c>
      <c r="BA425" s="4">
        <v>12.285714285714301</v>
      </c>
      <c r="BB425" s="38">
        <v>350</v>
      </c>
    </row>
    <row r="426" spans="1:54" x14ac:dyDescent="0.3">
      <c r="A426" s="31" t="s">
        <v>25</v>
      </c>
      <c r="B426" s="5" t="s">
        <v>9</v>
      </c>
      <c r="C426" s="5" t="s">
        <v>168</v>
      </c>
      <c r="D426" s="9">
        <v>72.136739975425201</v>
      </c>
      <c r="E426" s="8">
        <v>73.390704571992501</v>
      </c>
      <c r="F426" s="8">
        <v>25.438463159064899</v>
      </c>
      <c r="G426" s="3">
        <v>2.4262584928549602</v>
      </c>
      <c r="H426" s="4">
        <v>7.2064430332024099</v>
      </c>
      <c r="I426" s="4">
        <v>11.3885844514928</v>
      </c>
      <c r="J426" s="4">
        <v>1.9085630437999599</v>
      </c>
      <c r="K426" s="4">
        <v>3.0060874986114401</v>
      </c>
      <c r="L426" s="4">
        <v>5.9068592610295898</v>
      </c>
      <c r="M426" s="4">
        <v>2.9064354341396799</v>
      </c>
      <c r="N426" s="4">
        <v>7.99945365712935</v>
      </c>
      <c r="O426" s="4">
        <v>8.0039270992776199</v>
      </c>
      <c r="P426" s="4">
        <v>8.1428180115626194</v>
      </c>
      <c r="Q426" s="4">
        <v>4.6266822602627098</v>
      </c>
      <c r="R426" s="4">
        <v>9.0849247954216601</v>
      </c>
      <c r="S426" s="4">
        <v>7.6705728701867502</v>
      </c>
      <c r="T426" s="4">
        <v>4.0082583020279801</v>
      </c>
      <c r="U426" s="4">
        <v>10.2481132423662</v>
      </c>
      <c r="V426" s="4">
        <v>6.7789931379597901</v>
      </c>
      <c r="W426" s="4">
        <v>7.29407324516845</v>
      </c>
      <c r="X426" s="4">
        <v>1.8243797386506799</v>
      </c>
      <c r="Y426" s="4">
        <v>7.91406621080408</v>
      </c>
      <c r="Z426" s="4">
        <v>11.1823327732319</v>
      </c>
      <c r="AA426" s="4">
        <v>9.9016794963890504</v>
      </c>
      <c r="AB426" s="4">
        <v>1.8504473985098699</v>
      </c>
      <c r="AC426" s="4">
        <v>19.9244939026716</v>
      </c>
      <c r="AD426" s="4">
        <v>7.12668795727543</v>
      </c>
      <c r="AE426" s="4">
        <v>3.2623476255504298</v>
      </c>
      <c r="AF426" s="4">
        <v>6.8564631380899304</v>
      </c>
      <c r="AG426" s="4">
        <v>12.952279307410601</v>
      </c>
      <c r="AH426" s="4">
        <v>21.768127449285601</v>
      </c>
      <c r="AI426" s="4">
        <v>10.290763245224801</v>
      </c>
      <c r="AJ426" s="4">
        <v>20.766233277327199</v>
      </c>
      <c r="AK426" s="4">
        <v>32.734950469632103</v>
      </c>
      <c r="AL426" s="4">
        <v>19.350107015876802</v>
      </c>
      <c r="AM426" s="4">
        <v>19.7031108544553</v>
      </c>
      <c r="AN426" s="4">
        <v>35.231175918098998</v>
      </c>
      <c r="AO426" s="4">
        <v>29.241569034515301</v>
      </c>
      <c r="AP426" s="4">
        <v>28.465297086079101</v>
      </c>
      <c r="AQ426" s="4">
        <v>9.0969656491509294</v>
      </c>
      <c r="AR426" s="4">
        <v>27.995175168234901</v>
      </c>
      <c r="AS426" s="4">
        <v>14.8309829266272</v>
      </c>
      <c r="AT426" s="4">
        <v>22.131766614964199</v>
      </c>
      <c r="AU426" s="4">
        <v>17.199399682009599</v>
      </c>
      <c r="AV426" s="4">
        <v>26.846266552080301</v>
      </c>
      <c r="AW426" s="4">
        <v>24.488859728036498</v>
      </c>
      <c r="AX426" s="4">
        <v>15.1251974509228</v>
      </c>
      <c r="AY426" s="4">
        <v>12.7958928002747</v>
      </c>
      <c r="AZ426" s="4">
        <v>22.529242473016598</v>
      </c>
      <c r="BA426" s="4">
        <v>31.566760991490199</v>
      </c>
      <c r="BB426" s="38">
        <v>3064</v>
      </c>
    </row>
    <row r="427" spans="1:54" x14ac:dyDescent="0.3">
      <c r="A427" s="31" t="s">
        <v>25</v>
      </c>
      <c r="B427" s="5" t="s">
        <v>9</v>
      </c>
      <c r="C427" s="5" t="s">
        <v>1</v>
      </c>
      <c r="D427" s="9">
        <v>30.118018018017999</v>
      </c>
      <c r="E427" s="8">
        <v>63.504325855714903</v>
      </c>
      <c r="F427" s="8">
        <v>44.339622641509401</v>
      </c>
      <c r="G427" s="3">
        <v>3.7735849056603801</v>
      </c>
      <c r="H427" s="4">
        <v>13.207547169811299</v>
      </c>
      <c r="I427" s="4">
        <v>18.867924528301899</v>
      </c>
      <c r="J427" s="4">
        <v>6.1320754716981103</v>
      </c>
      <c r="K427" s="4">
        <v>5.6603773584905701</v>
      </c>
      <c r="L427" s="4">
        <v>10.377358490565999</v>
      </c>
      <c r="M427" s="4">
        <v>6.1320754716981103</v>
      </c>
      <c r="N427" s="4">
        <v>18.396226415094301</v>
      </c>
      <c r="O427" s="4">
        <v>15.5660377358491</v>
      </c>
      <c r="P427" s="4">
        <v>15.5660377358491</v>
      </c>
      <c r="Q427" s="4">
        <v>8.0188679245282994</v>
      </c>
      <c r="R427" s="4">
        <v>17.924528301886799</v>
      </c>
      <c r="S427" s="4">
        <v>14.622641509434001</v>
      </c>
      <c r="T427" s="4">
        <v>6.6037735849056602</v>
      </c>
      <c r="U427" s="4">
        <v>21.698113207547198</v>
      </c>
      <c r="V427" s="4">
        <v>16.5094339622642</v>
      </c>
      <c r="W427" s="4">
        <v>15.094339622641501</v>
      </c>
      <c r="X427" s="4">
        <v>2.8301886792452802</v>
      </c>
      <c r="Y427" s="4">
        <v>13.207547169811299</v>
      </c>
      <c r="Z427" s="4">
        <v>25.9433962264151</v>
      </c>
      <c r="AA427" s="4">
        <v>23.584905660377402</v>
      </c>
      <c r="AB427" s="4">
        <v>6.1320754716981103</v>
      </c>
      <c r="AC427" s="4">
        <v>34.4339622641509</v>
      </c>
      <c r="AD427" s="4">
        <v>15.094339622641501</v>
      </c>
      <c r="AE427" s="4">
        <v>6.1320754716981103</v>
      </c>
      <c r="AF427" s="4">
        <v>13.679245283018901</v>
      </c>
      <c r="AG427" s="4">
        <v>23.1132075471698</v>
      </c>
      <c r="AH427" s="4">
        <v>28.7735849056604</v>
      </c>
      <c r="AI427" s="4">
        <v>9.4339622641509404</v>
      </c>
      <c r="AJ427" s="4">
        <v>24.528301886792502</v>
      </c>
      <c r="AK427" s="4">
        <v>46.698113207547202</v>
      </c>
      <c r="AL427" s="4">
        <v>30.660377358490599</v>
      </c>
      <c r="AM427" s="4">
        <v>20.2830188679245</v>
      </c>
      <c r="AN427" s="4">
        <v>41.509433962264197</v>
      </c>
      <c r="AO427" s="4">
        <v>44.339622641509401</v>
      </c>
      <c r="AP427" s="4">
        <v>41.037735849056602</v>
      </c>
      <c r="AQ427" s="4">
        <v>8.9622641509433993</v>
      </c>
      <c r="AR427" s="4">
        <v>39.150943396226403</v>
      </c>
      <c r="AS427" s="4">
        <v>14.622641509434001</v>
      </c>
      <c r="AT427" s="4">
        <v>14.150943396226401</v>
      </c>
      <c r="AU427" s="4">
        <v>26.8867924528302</v>
      </c>
      <c r="AV427" s="4">
        <v>22.1698113207547</v>
      </c>
      <c r="AW427" s="4">
        <v>40.094339622641499</v>
      </c>
      <c r="AX427" s="4">
        <v>30.188679245283002</v>
      </c>
      <c r="AY427" s="4">
        <v>11.792452830188701</v>
      </c>
      <c r="AZ427" s="4">
        <v>31.603773584905699</v>
      </c>
      <c r="BA427" s="4">
        <v>47.641509433962298</v>
      </c>
      <c r="BB427" s="38">
        <v>222</v>
      </c>
    </row>
    <row r="428" spans="1:54" x14ac:dyDescent="0.3">
      <c r="A428" s="31" t="s">
        <v>25</v>
      </c>
      <c r="B428" s="5" t="s">
        <v>9</v>
      </c>
      <c r="C428" s="5" t="s">
        <v>2</v>
      </c>
      <c r="D428" s="9">
        <v>45.253333333333302</v>
      </c>
      <c r="E428" s="8">
        <v>68.815710905401005</v>
      </c>
      <c r="F428" s="8">
        <v>39.759036144578303</v>
      </c>
      <c r="G428" s="3">
        <v>3.6144578313253</v>
      </c>
      <c r="H428" s="4">
        <v>12.048192771084301</v>
      </c>
      <c r="I428" s="4">
        <v>19.277108433734899</v>
      </c>
      <c r="J428" s="4">
        <v>1.2048192771084301</v>
      </c>
      <c r="K428" s="4">
        <v>6.0240963855421699</v>
      </c>
      <c r="L428" s="4">
        <v>10.8433734939759</v>
      </c>
      <c r="M428" s="4">
        <v>3.6144578313253</v>
      </c>
      <c r="N428" s="4">
        <v>15.662650602409601</v>
      </c>
      <c r="O428" s="4">
        <v>15.662650602409601</v>
      </c>
      <c r="P428" s="4">
        <v>13.253012048192801</v>
      </c>
      <c r="Q428" s="4">
        <v>9.6385542168674707</v>
      </c>
      <c r="R428" s="4">
        <v>15.662650602409601</v>
      </c>
      <c r="S428" s="4">
        <v>13.253012048192801</v>
      </c>
      <c r="T428" s="4">
        <v>7.2289156626505999</v>
      </c>
      <c r="U428" s="4">
        <v>16.867469879518101</v>
      </c>
      <c r="V428" s="4">
        <v>9.6385542168674707</v>
      </c>
      <c r="W428" s="4">
        <v>10.8433734939759</v>
      </c>
      <c r="X428" s="4">
        <v>2.4096385542168699</v>
      </c>
      <c r="Y428" s="4">
        <v>12.048192771084301</v>
      </c>
      <c r="Z428" s="4">
        <v>19.277108433734899</v>
      </c>
      <c r="AA428" s="4">
        <v>16.867469879518101</v>
      </c>
      <c r="AB428" s="4">
        <v>2.4096385542168699</v>
      </c>
      <c r="AC428" s="4">
        <v>31.325301204819301</v>
      </c>
      <c r="AD428" s="4">
        <v>15.662650602409601</v>
      </c>
      <c r="AE428" s="4">
        <v>4.8192771084337398</v>
      </c>
      <c r="AF428" s="4">
        <v>8.4337349397590398</v>
      </c>
      <c r="AG428" s="4">
        <v>22.891566265060199</v>
      </c>
      <c r="AH428" s="4">
        <v>26.506024096385499</v>
      </c>
      <c r="AI428" s="4">
        <v>9.6385542168674707</v>
      </c>
      <c r="AJ428" s="4">
        <v>30.120481927710799</v>
      </c>
      <c r="AK428" s="4">
        <v>42.168674698795201</v>
      </c>
      <c r="AL428" s="4">
        <v>25.3012048192771</v>
      </c>
      <c r="AM428" s="4">
        <v>21.6867469879518</v>
      </c>
      <c r="AN428" s="4">
        <v>48.192771084337402</v>
      </c>
      <c r="AO428" s="4">
        <v>42.168674698795201</v>
      </c>
      <c r="AP428" s="4">
        <v>37.349397590361399</v>
      </c>
      <c r="AQ428" s="4">
        <v>10.8433734939759</v>
      </c>
      <c r="AR428" s="4">
        <v>37.349397590361399</v>
      </c>
      <c r="AS428" s="4">
        <v>16.867469879518101</v>
      </c>
      <c r="AT428" s="4">
        <v>21.6867469879518</v>
      </c>
      <c r="AU428" s="4">
        <v>28.9156626506024</v>
      </c>
      <c r="AV428" s="4">
        <v>34.939759036144601</v>
      </c>
      <c r="AW428" s="4">
        <v>32.530120481927703</v>
      </c>
      <c r="AX428" s="4">
        <v>21.6867469879518</v>
      </c>
      <c r="AY428" s="4">
        <v>10.8433734939759</v>
      </c>
      <c r="AZ428" s="4">
        <v>28.9156626506024</v>
      </c>
      <c r="BA428" s="4">
        <v>45.783132530120497</v>
      </c>
      <c r="BB428" s="38">
        <v>90</v>
      </c>
    </row>
    <row r="429" spans="1:54" x14ac:dyDescent="0.3">
      <c r="A429" s="31" t="s">
        <v>25</v>
      </c>
      <c r="B429" s="5" t="s">
        <v>9</v>
      </c>
      <c r="C429" s="5" t="s">
        <v>3</v>
      </c>
      <c r="D429" s="9">
        <v>58.2542168674699</v>
      </c>
      <c r="E429" s="8">
        <v>75.159266532787697</v>
      </c>
      <c r="F429" s="8">
        <v>30.379746835443001</v>
      </c>
      <c r="G429" s="3">
        <v>3.79746835443038</v>
      </c>
      <c r="H429" s="4">
        <v>7.59493670886076</v>
      </c>
      <c r="I429" s="4">
        <v>15.822784810126601</v>
      </c>
      <c r="J429" s="4">
        <v>2.5316455696202498</v>
      </c>
      <c r="K429" s="4">
        <v>1.89873417721519</v>
      </c>
      <c r="L429" s="4">
        <v>5.6962025316455698</v>
      </c>
      <c r="M429" s="4">
        <v>4.43037974683544</v>
      </c>
      <c r="N429" s="4">
        <v>6.9620253164557004</v>
      </c>
      <c r="O429" s="4">
        <v>6.9620253164557004</v>
      </c>
      <c r="P429" s="4">
        <v>10.7594936708861</v>
      </c>
      <c r="Q429" s="4">
        <v>3.16455696202532</v>
      </c>
      <c r="R429" s="4">
        <v>12.025316455696199</v>
      </c>
      <c r="S429" s="4">
        <v>10.126582278480999</v>
      </c>
      <c r="T429" s="4">
        <v>4.43037974683544</v>
      </c>
      <c r="U429" s="4">
        <v>10.126582278480999</v>
      </c>
      <c r="V429" s="4">
        <v>7.59493670886076</v>
      </c>
      <c r="W429" s="4">
        <v>9.4936708860759502</v>
      </c>
      <c r="X429" s="4">
        <v>3.16455696202532</v>
      </c>
      <c r="Y429" s="4">
        <v>11.3924050632911</v>
      </c>
      <c r="Z429" s="4">
        <v>12.025316455696199</v>
      </c>
      <c r="AA429" s="4">
        <v>10.7594936708861</v>
      </c>
      <c r="AB429" s="4">
        <v>1.26582278481013</v>
      </c>
      <c r="AC429" s="4">
        <v>23.4177215189873</v>
      </c>
      <c r="AD429" s="4">
        <v>5.6962025316455698</v>
      </c>
      <c r="AE429" s="4">
        <v>5.6962025316455698</v>
      </c>
      <c r="AF429" s="4">
        <v>9.4936708860759502</v>
      </c>
      <c r="AG429" s="4">
        <v>13.2911392405063</v>
      </c>
      <c r="AH429" s="4">
        <v>28.481012658227801</v>
      </c>
      <c r="AI429" s="4">
        <v>16.455696202531598</v>
      </c>
      <c r="AJ429" s="4">
        <v>26.5822784810127</v>
      </c>
      <c r="AK429" s="4">
        <v>41.772151898734201</v>
      </c>
      <c r="AL429" s="4">
        <v>26.5822784810127</v>
      </c>
      <c r="AM429" s="4">
        <v>30.379746835443001</v>
      </c>
      <c r="AN429" s="4">
        <v>46.835443037974699</v>
      </c>
      <c r="AO429" s="4">
        <v>34.8101265822785</v>
      </c>
      <c r="AP429" s="4">
        <v>37.974683544303801</v>
      </c>
      <c r="AQ429" s="4">
        <v>11.3924050632911</v>
      </c>
      <c r="AR429" s="4">
        <v>36.075949367088597</v>
      </c>
      <c r="AS429" s="4">
        <v>22.151898734177198</v>
      </c>
      <c r="AT429" s="4">
        <v>32.278481012658197</v>
      </c>
      <c r="AU429" s="4">
        <v>21.518987341772199</v>
      </c>
      <c r="AV429" s="4">
        <v>32.278481012658197</v>
      </c>
      <c r="AW429" s="4">
        <v>31.645569620253202</v>
      </c>
      <c r="AX429" s="4">
        <v>15.1898734177215</v>
      </c>
      <c r="AY429" s="4">
        <v>17.721518987341799</v>
      </c>
      <c r="AZ429" s="4">
        <v>28.481012658227801</v>
      </c>
      <c r="BA429" s="4">
        <v>39.873417721518997</v>
      </c>
      <c r="BB429" s="38">
        <v>166</v>
      </c>
    </row>
    <row r="430" spans="1:54" x14ac:dyDescent="0.3">
      <c r="A430" s="31" t="s">
        <v>25</v>
      </c>
      <c r="B430" s="5" t="s">
        <v>9</v>
      </c>
      <c r="C430" s="5" t="s">
        <v>4</v>
      </c>
      <c r="D430" s="9">
        <v>94.272794117647095</v>
      </c>
      <c r="E430" s="8">
        <v>66.317101533541802</v>
      </c>
      <c r="F430" s="8">
        <v>13.151364764267999</v>
      </c>
      <c r="G430" s="3">
        <v>0.99255583126550895</v>
      </c>
      <c r="H430" s="4">
        <v>3.7220843672456598</v>
      </c>
      <c r="I430" s="4">
        <v>4.2183622828784104</v>
      </c>
      <c r="J430" s="4">
        <v>0.74441687344913199</v>
      </c>
      <c r="K430" s="4">
        <v>1.24069478908189</v>
      </c>
      <c r="L430" s="4">
        <v>3.7220843672456598</v>
      </c>
      <c r="M430" s="4">
        <v>0.99255583126550895</v>
      </c>
      <c r="N430" s="4">
        <v>1.24069478908189</v>
      </c>
      <c r="O430" s="4">
        <v>3.4739454094292799</v>
      </c>
      <c r="P430" s="4">
        <v>3.2258064516128999</v>
      </c>
      <c r="Q430" s="4">
        <v>1.9851116625310199</v>
      </c>
      <c r="R430" s="4">
        <v>2.4813895781637698</v>
      </c>
      <c r="S430" s="4">
        <v>2.7295285359801502</v>
      </c>
      <c r="T430" s="4">
        <v>1.7369727047146399</v>
      </c>
      <c r="U430" s="4">
        <v>6.6997518610421798</v>
      </c>
      <c r="V430" s="4">
        <v>4.2183622828784104</v>
      </c>
      <c r="W430" s="4">
        <v>3.4739454094292799</v>
      </c>
      <c r="X430" s="4">
        <v>0.74441687344913199</v>
      </c>
      <c r="Y430" s="4">
        <v>3.2258064516128999</v>
      </c>
      <c r="Z430" s="4">
        <v>4.2183622828784104</v>
      </c>
      <c r="AA430" s="4">
        <v>2.7295285359801502</v>
      </c>
      <c r="AB430" s="4">
        <v>0.74441687344913199</v>
      </c>
      <c r="AC430" s="4">
        <v>12.6550868486352</v>
      </c>
      <c r="AD430" s="4">
        <v>1.48883374689826</v>
      </c>
      <c r="AE430" s="4">
        <v>0.74441687344913199</v>
      </c>
      <c r="AF430" s="4">
        <v>4.2183622828784104</v>
      </c>
      <c r="AG430" s="4">
        <v>7.4441687344913197</v>
      </c>
      <c r="AH430" s="4">
        <v>19.106699751861001</v>
      </c>
      <c r="AI430" s="4">
        <v>7.9404466501240698</v>
      </c>
      <c r="AJ430" s="4">
        <v>16.129032258064498</v>
      </c>
      <c r="AK430" s="4">
        <v>23.325062034739499</v>
      </c>
      <c r="AL430" s="4">
        <v>10.918114143920601</v>
      </c>
      <c r="AM430" s="4">
        <v>18.3622828784119</v>
      </c>
      <c r="AN430" s="4">
        <v>27.2952853598015</v>
      </c>
      <c r="AO430" s="4">
        <v>21.5880893300248</v>
      </c>
      <c r="AP430" s="4">
        <v>22.084367245657599</v>
      </c>
      <c r="AQ430" s="4">
        <v>7.4441687344913197</v>
      </c>
      <c r="AR430" s="4">
        <v>19.106699751861001</v>
      </c>
      <c r="AS430" s="4">
        <v>12.158808933002501</v>
      </c>
      <c r="AT430" s="4">
        <v>21.091811414392101</v>
      </c>
      <c r="AU430" s="4">
        <v>7.6923076923076898</v>
      </c>
      <c r="AV430" s="4">
        <v>21.5880893300248</v>
      </c>
      <c r="AW430" s="4">
        <v>14.143920595533499</v>
      </c>
      <c r="AX430" s="4">
        <v>9.67741935483871</v>
      </c>
      <c r="AY430" s="4">
        <v>9.67741935483871</v>
      </c>
      <c r="AZ430" s="4">
        <v>19.354838709677399</v>
      </c>
      <c r="BA430" s="4">
        <v>18.610421836228301</v>
      </c>
      <c r="BB430" s="38">
        <v>408</v>
      </c>
    </row>
    <row r="431" spans="1:54" x14ac:dyDescent="0.3">
      <c r="A431" s="31" t="s">
        <v>25</v>
      </c>
      <c r="B431" s="5" t="s">
        <v>9</v>
      </c>
      <c r="C431" s="5" t="s">
        <v>5</v>
      </c>
      <c r="D431" s="9">
        <v>105.859411764706</v>
      </c>
      <c r="E431" s="8">
        <v>65.856169882175195</v>
      </c>
      <c r="F431" s="8">
        <v>11.5294117647059</v>
      </c>
      <c r="G431" s="3">
        <v>0.70588235294117696</v>
      </c>
      <c r="H431" s="4">
        <v>3.0588235294117601</v>
      </c>
      <c r="I431" s="4">
        <v>4.2352941176470598</v>
      </c>
      <c r="J431" s="4">
        <v>0.82352941176470595</v>
      </c>
      <c r="K431" s="4">
        <v>1.1764705882352899</v>
      </c>
      <c r="L431" s="4">
        <v>1.8823529411764699</v>
      </c>
      <c r="M431" s="4">
        <v>1.1764705882352899</v>
      </c>
      <c r="N431" s="4">
        <v>2.47058823529412</v>
      </c>
      <c r="O431" s="4">
        <v>2.47058823529412</v>
      </c>
      <c r="P431" s="4">
        <v>2.47058823529412</v>
      </c>
      <c r="Q431" s="4">
        <v>2.3529411764705901</v>
      </c>
      <c r="R431" s="4">
        <v>2.7058823529411802</v>
      </c>
      <c r="S431" s="4">
        <v>1.1764705882352899</v>
      </c>
      <c r="T431" s="4">
        <v>1.76470588235294</v>
      </c>
      <c r="U431" s="4">
        <v>2.9411764705882399</v>
      </c>
      <c r="V431" s="4">
        <v>1.29411764705882</v>
      </c>
      <c r="W431" s="4">
        <v>2.2352941176470602</v>
      </c>
      <c r="X431" s="4">
        <v>0.82352941176470595</v>
      </c>
      <c r="Y431" s="4">
        <v>3.52941176470588</v>
      </c>
      <c r="Z431" s="4">
        <v>2</v>
      </c>
      <c r="AA431" s="4">
        <v>2.47058823529412</v>
      </c>
      <c r="AB431" s="4">
        <v>0.35294117647058798</v>
      </c>
      <c r="AC431" s="4">
        <v>8.4705882352941195</v>
      </c>
      <c r="AD431" s="4">
        <v>1.1764705882352899</v>
      </c>
      <c r="AE431" s="4">
        <v>0.94117647058823495</v>
      </c>
      <c r="AF431" s="4">
        <v>2.5882352941176499</v>
      </c>
      <c r="AG431" s="4">
        <v>3.6470588235294099</v>
      </c>
      <c r="AH431" s="4">
        <v>14.235294117647101</v>
      </c>
      <c r="AI431" s="4">
        <v>9.0588235294117592</v>
      </c>
      <c r="AJ431" s="4">
        <v>11.0588235294118</v>
      </c>
      <c r="AK431" s="4">
        <v>20.9411764705882</v>
      </c>
      <c r="AL431" s="4">
        <v>10.823529411764699</v>
      </c>
      <c r="AM431" s="4">
        <v>13.882352941176499</v>
      </c>
      <c r="AN431" s="4">
        <v>21.411764705882401</v>
      </c>
      <c r="AO431" s="4">
        <v>16.823529411764699</v>
      </c>
      <c r="AP431" s="4">
        <v>15.0588235294118</v>
      </c>
      <c r="AQ431" s="4">
        <v>7.6470588235294104</v>
      </c>
      <c r="AR431" s="4">
        <v>17.882352941176499</v>
      </c>
      <c r="AS431" s="4">
        <v>10.823529411764699</v>
      </c>
      <c r="AT431" s="4">
        <v>21.294117647058801</v>
      </c>
      <c r="AU431" s="4">
        <v>6.8235294117647101</v>
      </c>
      <c r="AV431" s="4">
        <v>23.294117647058801</v>
      </c>
      <c r="AW431" s="4">
        <v>13.411764705882399</v>
      </c>
      <c r="AX431" s="4">
        <v>7.0588235294117601</v>
      </c>
      <c r="AY431" s="4">
        <v>12.352941176470599</v>
      </c>
      <c r="AZ431" s="4">
        <v>12.588235294117601</v>
      </c>
      <c r="BA431" s="4">
        <v>16.352941176470601</v>
      </c>
      <c r="BB431" s="38">
        <v>850</v>
      </c>
    </row>
    <row r="432" spans="1:54" x14ac:dyDescent="0.3">
      <c r="A432" s="31" t="s">
        <v>25</v>
      </c>
      <c r="B432" s="5" t="s">
        <v>9</v>
      </c>
      <c r="C432" s="5" t="s">
        <v>6</v>
      </c>
      <c r="D432" s="9">
        <v>117.214021421616</v>
      </c>
      <c r="E432" s="8">
        <v>56.351951299789903</v>
      </c>
      <c r="F432" s="8">
        <v>6.3291139240506302</v>
      </c>
      <c r="G432" s="3">
        <v>0.77896786757546299</v>
      </c>
      <c r="H432" s="4">
        <v>1.26582278481013</v>
      </c>
      <c r="I432" s="4">
        <v>1.1684518013631899</v>
      </c>
      <c r="J432" s="4">
        <v>0.58422590068159697</v>
      </c>
      <c r="K432" s="4">
        <v>1.26582278481013</v>
      </c>
      <c r="L432" s="4">
        <v>0.87633885102239495</v>
      </c>
      <c r="M432" s="4">
        <v>0.48685491723466401</v>
      </c>
      <c r="N432" s="4">
        <v>1.0710808179162601</v>
      </c>
      <c r="O432" s="4">
        <v>0.97370983446932802</v>
      </c>
      <c r="P432" s="4">
        <v>0.87633885102239495</v>
      </c>
      <c r="Q432" s="4">
        <v>0.48685491723466401</v>
      </c>
      <c r="R432" s="4">
        <v>0.58422590068159697</v>
      </c>
      <c r="S432" s="4">
        <v>1.55793573515093</v>
      </c>
      <c r="T432" s="4">
        <v>0.77896786757546299</v>
      </c>
      <c r="U432" s="4">
        <v>0.389483933787731</v>
      </c>
      <c r="V432" s="4">
        <v>0.29211295034079798</v>
      </c>
      <c r="W432" s="4">
        <v>0.87633885102239495</v>
      </c>
      <c r="X432" s="4">
        <v>9.7370983446932804E-2</v>
      </c>
      <c r="Y432" s="4">
        <v>1.65530671859786</v>
      </c>
      <c r="Z432" s="4">
        <v>0.389483933787731</v>
      </c>
      <c r="AA432" s="4">
        <v>0.58422590068159697</v>
      </c>
      <c r="AB432" s="4">
        <v>0.389483933787731</v>
      </c>
      <c r="AC432" s="4">
        <v>4.4790652385589098</v>
      </c>
      <c r="AD432" s="4">
        <v>0.389483933787731</v>
      </c>
      <c r="AE432" s="4">
        <v>0</v>
      </c>
      <c r="AF432" s="4">
        <v>1.7526777020447899</v>
      </c>
      <c r="AG432" s="4">
        <v>2.5316455696202498</v>
      </c>
      <c r="AH432" s="4">
        <v>8.2765335929892903</v>
      </c>
      <c r="AI432" s="4">
        <v>7.59493670886076</v>
      </c>
      <c r="AJ432" s="4">
        <v>9.0555014605647504</v>
      </c>
      <c r="AK432" s="4">
        <v>15.4819863680623</v>
      </c>
      <c r="AL432" s="4">
        <v>8.0817916260954199</v>
      </c>
      <c r="AM432" s="4">
        <v>8.8607594936708907</v>
      </c>
      <c r="AN432" s="4">
        <v>15.2872444011685</v>
      </c>
      <c r="AO432" s="4">
        <v>8.4712755598831606</v>
      </c>
      <c r="AP432" s="4">
        <v>10.3213242453749</v>
      </c>
      <c r="AQ432" s="4">
        <v>6.3291139240506302</v>
      </c>
      <c r="AR432" s="4">
        <v>12.950340798442101</v>
      </c>
      <c r="AS432" s="4">
        <v>9.4449853943524804</v>
      </c>
      <c r="AT432" s="4">
        <v>17.624148003894799</v>
      </c>
      <c r="AU432" s="4">
        <v>5.1606621226874401</v>
      </c>
      <c r="AV432" s="4">
        <v>20.8373904576436</v>
      </c>
      <c r="AW432" s="4">
        <v>9.6397273612463508</v>
      </c>
      <c r="AX432" s="4">
        <v>4.8685491723466399</v>
      </c>
      <c r="AY432" s="4">
        <v>14.0214216163583</v>
      </c>
      <c r="AZ432" s="4">
        <v>9.0555014605647504</v>
      </c>
      <c r="BA432" s="4">
        <v>12.2687439143135</v>
      </c>
      <c r="BB432" s="38">
        <v>1027</v>
      </c>
    </row>
    <row r="433" spans="1:54" x14ac:dyDescent="0.3">
      <c r="A433" s="31" t="s">
        <v>25</v>
      </c>
      <c r="B433" s="5" t="s">
        <v>9</v>
      </c>
      <c r="C433" s="5" t="s">
        <v>7</v>
      </c>
      <c r="D433" s="9">
        <v>105.94186046511599</v>
      </c>
      <c r="E433" s="8">
        <v>56.908351834569302</v>
      </c>
      <c r="F433" s="8">
        <v>7.64119601328904</v>
      </c>
      <c r="G433" s="3">
        <v>0.99667774086378702</v>
      </c>
      <c r="H433" s="4">
        <v>2.32558139534884</v>
      </c>
      <c r="I433" s="4">
        <v>2.32558139534884</v>
      </c>
      <c r="J433" s="4">
        <v>0.66445182724252505</v>
      </c>
      <c r="K433" s="4">
        <v>0.99667774086378702</v>
      </c>
      <c r="L433" s="4">
        <v>0.66445182724252505</v>
      </c>
      <c r="M433" s="4">
        <v>0.99667774086378702</v>
      </c>
      <c r="N433" s="4">
        <v>0.99667774086378702</v>
      </c>
      <c r="O433" s="4">
        <v>1.3289036544850501</v>
      </c>
      <c r="P433" s="4">
        <v>1.3289036544850501</v>
      </c>
      <c r="Q433" s="4">
        <v>1.6611295681063101</v>
      </c>
      <c r="R433" s="4">
        <v>0.66445182724252505</v>
      </c>
      <c r="S433" s="4">
        <v>0.99667774086378702</v>
      </c>
      <c r="T433" s="4">
        <v>0.99667774086378702</v>
      </c>
      <c r="U433" s="4">
        <v>0.99667774086378702</v>
      </c>
      <c r="V433" s="4">
        <v>0.66445182724252505</v>
      </c>
      <c r="W433" s="4">
        <v>0.99667774086378702</v>
      </c>
      <c r="X433" s="4">
        <v>0.99667774086378702</v>
      </c>
      <c r="Y433" s="4">
        <v>1.6611295681063101</v>
      </c>
      <c r="Z433" s="4">
        <v>1.3289036544850501</v>
      </c>
      <c r="AA433" s="4">
        <v>0.99667774086378702</v>
      </c>
      <c r="AB433" s="4">
        <v>0.66445182724252505</v>
      </c>
      <c r="AC433" s="4">
        <v>1.99335548172757</v>
      </c>
      <c r="AD433" s="4">
        <v>1.3289036544850501</v>
      </c>
      <c r="AE433" s="4">
        <v>0.33222591362126203</v>
      </c>
      <c r="AF433" s="4">
        <v>1.6611295681063101</v>
      </c>
      <c r="AG433" s="4">
        <v>3.9867109634551499</v>
      </c>
      <c r="AH433" s="4">
        <v>10.9634551495017</v>
      </c>
      <c r="AI433" s="4">
        <v>8.3056478405315595</v>
      </c>
      <c r="AJ433" s="4">
        <v>11.295681063122901</v>
      </c>
      <c r="AK433" s="4">
        <v>15.282392026578099</v>
      </c>
      <c r="AL433" s="4">
        <v>7.9734219269102997</v>
      </c>
      <c r="AM433" s="4">
        <v>9.3023255813953494</v>
      </c>
      <c r="AN433" s="4">
        <v>18.604651162790699</v>
      </c>
      <c r="AO433" s="4">
        <v>8.6378737541528192</v>
      </c>
      <c r="AP433" s="4">
        <v>11.295681063122901</v>
      </c>
      <c r="AQ433" s="4">
        <v>7.64119601328904</v>
      </c>
      <c r="AR433" s="4">
        <v>11.6279069767442</v>
      </c>
      <c r="AS433" s="4">
        <v>8.6378737541528192</v>
      </c>
      <c r="AT433" s="4">
        <v>20.930232558139501</v>
      </c>
      <c r="AU433" s="4">
        <v>5.9800664451827199</v>
      </c>
      <c r="AV433" s="4">
        <v>21.594684385382099</v>
      </c>
      <c r="AW433" s="4">
        <v>12.624584717608</v>
      </c>
      <c r="AX433" s="4">
        <v>4.9833887043189398</v>
      </c>
      <c r="AY433" s="4">
        <v>14.950166112956801</v>
      </c>
      <c r="AZ433" s="4">
        <v>10.2990033222591</v>
      </c>
      <c r="BA433" s="4">
        <v>15.282392026578099</v>
      </c>
      <c r="BB433" s="38">
        <v>301</v>
      </c>
    </row>
    <row r="434" spans="1:54" x14ac:dyDescent="0.3">
      <c r="A434" s="31" t="s">
        <v>26</v>
      </c>
      <c r="B434" s="5" t="s">
        <v>168</v>
      </c>
      <c r="C434" s="5" t="s">
        <v>168</v>
      </c>
      <c r="D434" s="9">
        <v>70.7121379312958</v>
      </c>
      <c r="E434" s="8">
        <v>71.1937233445027</v>
      </c>
      <c r="F434" s="8">
        <v>21.7732896747446</v>
      </c>
      <c r="G434" s="3">
        <v>4.2287186347077403</v>
      </c>
      <c r="H434" s="4">
        <v>6.35545663283692</v>
      </c>
      <c r="I434" s="4">
        <v>5.8864509520139698</v>
      </c>
      <c r="J434" s="4">
        <v>2.6724862132013398</v>
      </c>
      <c r="K434" s="4">
        <v>4.4441242661028904</v>
      </c>
      <c r="L434" s="4">
        <v>4.5844169095032896</v>
      </c>
      <c r="M434" s="4">
        <v>5.4950981742481897</v>
      </c>
      <c r="N434" s="4">
        <v>6.2707137204166798</v>
      </c>
      <c r="O434" s="4">
        <v>7.0687568238224303</v>
      </c>
      <c r="P434" s="4">
        <v>5.1764948743975197</v>
      </c>
      <c r="Q434" s="4">
        <v>3.3427873480616701</v>
      </c>
      <c r="R434" s="4">
        <v>6.2003702443489503</v>
      </c>
      <c r="S434" s="4">
        <v>8.0726720745087306</v>
      </c>
      <c r="T434" s="4">
        <v>3.9449471033432499</v>
      </c>
      <c r="U434" s="4">
        <v>10.9112389724768</v>
      </c>
      <c r="V434" s="4">
        <v>4.7467466691082496</v>
      </c>
      <c r="W434" s="4">
        <v>5.8521067679378502</v>
      </c>
      <c r="X434" s="4">
        <v>3.38680819710686</v>
      </c>
      <c r="Y434" s="4">
        <v>6.7911300262245202</v>
      </c>
      <c r="Z434" s="4">
        <v>6.6768135539082198</v>
      </c>
      <c r="AA434" s="4">
        <v>7.3903595061567096</v>
      </c>
      <c r="AB434" s="4">
        <v>3.5293897067955098</v>
      </c>
      <c r="AC434" s="4">
        <v>15.2469681384131</v>
      </c>
      <c r="AD434" s="4">
        <v>2.8196784342966201</v>
      </c>
      <c r="AE434" s="4">
        <v>3.1228851766175199</v>
      </c>
      <c r="AF434" s="4">
        <v>6.64756212644967</v>
      </c>
      <c r="AG434" s="4">
        <v>11.543462076862101</v>
      </c>
      <c r="AH434" s="4">
        <v>15.1462369469156</v>
      </c>
      <c r="AI434" s="4">
        <v>7.80304000258268</v>
      </c>
      <c r="AJ434" s="4">
        <v>18.728717465064701</v>
      </c>
      <c r="AK434" s="4">
        <v>28.8661073119649</v>
      </c>
      <c r="AL434" s="4">
        <v>13.3749279962573</v>
      </c>
      <c r="AM434" s="4">
        <v>19.7834315626042</v>
      </c>
      <c r="AN434" s="4">
        <v>30.228701422037801</v>
      </c>
      <c r="AO434" s="4">
        <v>22.7311882111111</v>
      </c>
      <c r="AP434" s="4">
        <v>22.760402023770101</v>
      </c>
      <c r="AQ434" s="4">
        <v>4.5451029884795302</v>
      </c>
      <c r="AR434" s="4">
        <v>21.841487942633702</v>
      </c>
      <c r="AS434" s="4">
        <v>10.4916970094971</v>
      </c>
      <c r="AT434" s="4">
        <v>15.9014403793977</v>
      </c>
      <c r="AU434" s="4">
        <v>12.555446606683899</v>
      </c>
      <c r="AV434" s="4">
        <v>21.673901852155002</v>
      </c>
      <c r="AW434" s="4">
        <v>20.7618104638081</v>
      </c>
      <c r="AX434" s="4">
        <v>13.353425174706899</v>
      </c>
      <c r="AY434" s="4">
        <v>16.504677332701899</v>
      </c>
      <c r="AZ434" s="4">
        <v>23.379791595964601</v>
      </c>
      <c r="BA434" s="4">
        <v>27.1877143768614</v>
      </c>
      <c r="BB434" s="38">
        <v>552</v>
      </c>
    </row>
    <row r="435" spans="1:54" x14ac:dyDescent="0.3">
      <c r="A435" s="31" t="s">
        <v>26</v>
      </c>
      <c r="B435" s="5" t="s">
        <v>168</v>
      </c>
      <c r="C435" s="5" t="s">
        <v>1</v>
      </c>
      <c r="D435" s="9">
        <v>18.620144304253898</v>
      </c>
      <c r="E435" s="8">
        <v>65.9439838628454</v>
      </c>
      <c r="F435" s="8">
        <v>52.2492918621477</v>
      </c>
      <c r="G435" s="3">
        <v>10.030095871428699</v>
      </c>
      <c r="H435" s="4">
        <v>8.3666521410226107</v>
      </c>
      <c r="I435" s="4">
        <v>19.904946072548199</v>
      </c>
      <c r="J435" s="4">
        <v>9.3501470748684792</v>
      </c>
      <c r="K435" s="4">
        <v>6.9078875699178601</v>
      </c>
      <c r="L435" s="4">
        <v>12.914669354310099</v>
      </c>
      <c r="M435" s="4">
        <v>13.1358263432755</v>
      </c>
      <c r="N435" s="4">
        <v>16.749782111709301</v>
      </c>
      <c r="O435" s="4">
        <v>25.575226060326699</v>
      </c>
      <c r="P435" s="4">
        <v>22.994198714730999</v>
      </c>
      <c r="Q435" s="4">
        <v>9.1125122562390395</v>
      </c>
      <c r="R435" s="4">
        <v>14.0863656177933</v>
      </c>
      <c r="S435" s="4">
        <v>18.8884954793742</v>
      </c>
      <c r="T435" s="4">
        <v>15.578085848226101</v>
      </c>
      <c r="U435" s="4">
        <v>27.525738098354399</v>
      </c>
      <c r="V435" s="4">
        <v>16.241556815122301</v>
      </c>
      <c r="W435" s="4">
        <v>19.159085957331801</v>
      </c>
      <c r="X435" s="4">
        <v>9.3171914155403801</v>
      </c>
      <c r="Y435" s="4">
        <v>18.396748012451301</v>
      </c>
      <c r="Z435" s="4">
        <v>25.641137378982901</v>
      </c>
      <c r="AA435" s="4">
        <v>22.248338599514501</v>
      </c>
      <c r="AB435" s="4">
        <v>6.4820514216511302</v>
      </c>
      <c r="AC435" s="4">
        <v>30.918536877822799</v>
      </c>
      <c r="AD435" s="4">
        <v>13.6440516398625</v>
      </c>
      <c r="AE435" s="4">
        <v>17.716799215891101</v>
      </c>
      <c r="AF435" s="4">
        <v>20.076669572521499</v>
      </c>
      <c r="AG435" s="4">
        <v>25.895250027276401</v>
      </c>
      <c r="AH435" s="4">
        <v>29.304526636408902</v>
      </c>
      <c r="AI435" s="4">
        <v>13.2017376619317</v>
      </c>
      <c r="AJ435" s="4">
        <v>31.6149635040471</v>
      </c>
      <c r="AK435" s="4">
        <v>58.9854559320923</v>
      </c>
      <c r="AL435" s="4">
        <v>27.066946290759599</v>
      </c>
      <c r="AM435" s="4">
        <v>27.288103279725</v>
      </c>
      <c r="AN435" s="4">
        <v>54.183326070511299</v>
      </c>
      <c r="AO435" s="4">
        <v>36.130025058006503</v>
      </c>
      <c r="AP435" s="4">
        <v>50.839960780035099</v>
      </c>
      <c r="AQ435" s="4">
        <v>13.6440516398625</v>
      </c>
      <c r="AR435" s="4">
        <v>53.0116298070282</v>
      </c>
      <c r="AS435" s="4">
        <v>14.1522769364495</v>
      </c>
      <c r="AT435" s="4">
        <v>21.330754984324901</v>
      </c>
      <c r="AU435" s="4">
        <v>22.7565638961015</v>
      </c>
      <c r="AV435" s="4">
        <v>31.598485674382999</v>
      </c>
      <c r="AW435" s="4">
        <v>47.037803681964</v>
      </c>
      <c r="AX435" s="4">
        <v>35.433598431782201</v>
      </c>
      <c r="AY435" s="4">
        <v>16.290990304114398</v>
      </c>
      <c r="AZ435" s="4">
        <v>43.3908922542021</v>
      </c>
      <c r="BA435" s="4">
        <v>53.708056433252402</v>
      </c>
      <c r="BB435" s="38">
        <v>298</v>
      </c>
    </row>
    <row r="436" spans="1:54" x14ac:dyDescent="0.3">
      <c r="A436" s="31" t="s">
        <v>26</v>
      </c>
      <c r="B436" s="5" t="s">
        <v>168</v>
      </c>
      <c r="C436" s="5" t="s">
        <v>2</v>
      </c>
      <c r="D436" s="9">
        <v>48.506003864292197</v>
      </c>
      <c r="E436" s="8">
        <v>72.698970877812499</v>
      </c>
      <c r="F436" s="8">
        <v>28.122904528695699</v>
      </c>
      <c r="G436" s="3">
        <v>2.08566163478261</v>
      </c>
      <c r="H436" s="4">
        <v>9.3743015095652193</v>
      </c>
      <c r="I436" s="4">
        <v>8.3426465391304294</v>
      </c>
      <c r="J436" s="4">
        <v>2.08566163478261</v>
      </c>
      <c r="K436" s="4">
        <v>8.3426465391304294</v>
      </c>
      <c r="L436" s="4">
        <v>6.2569849043478296</v>
      </c>
      <c r="M436" s="4">
        <v>4.17132326956522</v>
      </c>
      <c r="N436" s="4">
        <v>13.545624779130399</v>
      </c>
      <c r="O436" s="4">
        <v>9.3743015095652193</v>
      </c>
      <c r="P436" s="4">
        <v>4.17132326956522</v>
      </c>
      <c r="Q436" s="4">
        <v>9.3743015095652193</v>
      </c>
      <c r="R436" s="4">
        <v>11.4599631443478</v>
      </c>
      <c r="S436" s="4">
        <v>16.6629413843478</v>
      </c>
      <c r="T436" s="4">
        <v>4.17132326956522</v>
      </c>
      <c r="U436" s="4">
        <v>16.6629413843478</v>
      </c>
      <c r="V436" s="4">
        <v>9.3743015095652193</v>
      </c>
      <c r="W436" s="4">
        <v>7.2886398747826098</v>
      </c>
      <c r="X436" s="4">
        <v>2.08566163478261</v>
      </c>
      <c r="Y436" s="4">
        <v>9.3743015095652193</v>
      </c>
      <c r="Z436" s="4">
        <v>9.3743015095652193</v>
      </c>
      <c r="AA436" s="4">
        <v>11.4599631443478</v>
      </c>
      <c r="AB436" s="4">
        <v>7.2886398747826098</v>
      </c>
      <c r="AC436" s="4">
        <v>16.6629413843478</v>
      </c>
      <c r="AD436" s="4">
        <v>2.08566163478261</v>
      </c>
      <c r="AE436" s="4">
        <v>2.08566163478261</v>
      </c>
      <c r="AF436" s="4">
        <v>11.4599631443478</v>
      </c>
      <c r="AG436" s="4">
        <v>14.5772797495652</v>
      </c>
      <c r="AH436" s="4">
        <v>29.1545594991304</v>
      </c>
      <c r="AI436" s="4">
        <v>9.3743015095652193</v>
      </c>
      <c r="AJ436" s="4">
        <v>30.208566163478299</v>
      </c>
      <c r="AK436" s="4">
        <v>44.785845913043502</v>
      </c>
      <c r="AL436" s="4">
        <v>26.037242893913</v>
      </c>
      <c r="AM436" s="4">
        <v>33.3258827686956</v>
      </c>
      <c r="AN436" s="4">
        <v>39.582867673043502</v>
      </c>
      <c r="AO436" s="4">
        <v>39.582867673043502</v>
      </c>
      <c r="AP436" s="4">
        <v>26.037242893913</v>
      </c>
      <c r="AQ436" s="4">
        <v>4.17132326956522</v>
      </c>
      <c r="AR436" s="4">
        <v>22.919926288695699</v>
      </c>
      <c r="AS436" s="4">
        <v>11.4599631443478</v>
      </c>
      <c r="AT436" s="4">
        <v>15.631286413912999</v>
      </c>
      <c r="AU436" s="4">
        <v>18.7486030191304</v>
      </c>
      <c r="AV436" s="4">
        <v>28.122904528695699</v>
      </c>
      <c r="AW436" s="4">
        <v>32.294227798260899</v>
      </c>
      <c r="AX436" s="4">
        <v>23.9515812591304</v>
      </c>
      <c r="AY436" s="4">
        <v>17.716948048695699</v>
      </c>
      <c r="AZ436" s="4">
        <v>37.497206038260899</v>
      </c>
      <c r="BA436" s="4">
        <v>40.636874337391298</v>
      </c>
      <c r="BB436" s="38">
        <v>44</v>
      </c>
    </row>
    <row r="437" spans="1:54" x14ac:dyDescent="0.3">
      <c r="A437" s="31" t="s">
        <v>26</v>
      </c>
      <c r="B437" s="5" t="s">
        <v>168</v>
      </c>
      <c r="C437" s="5" t="s">
        <v>3</v>
      </c>
      <c r="D437" s="9">
        <v>75.311291105651307</v>
      </c>
      <c r="E437" s="8">
        <v>78.949524602803393</v>
      </c>
      <c r="F437" s="8">
        <v>18.5715406971429</v>
      </c>
      <c r="G437" s="3">
        <v>9.1962954221428603</v>
      </c>
      <c r="H437" s="4">
        <v>1.8750490550000001</v>
      </c>
      <c r="I437" s="4">
        <v>5.6251471649999996</v>
      </c>
      <c r="J437" s="4">
        <v>0</v>
      </c>
      <c r="K437" s="4">
        <v>3.6606231835714298</v>
      </c>
      <c r="L437" s="4">
        <v>1.8750490550000001</v>
      </c>
      <c r="M437" s="4">
        <v>11.1608194035714</v>
      </c>
      <c r="N437" s="4">
        <v>3.6606231835714298</v>
      </c>
      <c r="O437" s="4">
        <v>5.6251471649999996</v>
      </c>
      <c r="P437" s="4">
        <v>3.7500981100000002</v>
      </c>
      <c r="Q437" s="4">
        <v>0</v>
      </c>
      <c r="R437" s="4">
        <v>3.7500981100000002</v>
      </c>
      <c r="S437" s="4">
        <v>5.6251471649999996</v>
      </c>
      <c r="T437" s="4">
        <v>1.8750490550000001</v>
      </c>
      <c r="U437" s="4">
        <v>9.2857703485714307</v>
      </c>
      <c r="V437" s="4">
        <v>3.7500981100000002</v>
      </c>
      <c r="W437" s="4">
        <v>9.2857703485714307</v>
      </c>
      <c r="X437" s="4">
        <v>5.6251471649999996</v>
      </c>
      <c r="Y437" s="4">
        <v>5.5356722385714301</v>
      </c>
      <c r="Z437" s="4">
        <v>1.8750490550000001</v>
      </c>
      <c r="AA437" s="4">
        <v>3.7500981100000002</v>
      </c>
      <c r="AB437" s="4">
        <v>0</v>
      </c>
      <c r="AC437" s="4">
        <v>13.0358684585714</v>
      </c>
      <c r="AD437" s="4">
        <v>1.8750490550000001</v>
      </c>
      <c r="AE437" s="4">
        <v>1.8750490550000001</v>
      </c>
      <c r="AF437" s="4">
        <v>5.6251471649999996</v>
      </c>
      <c r="AG437" s="4">
        <v>11.250294329999999</v>
      </c>
      <c r="AH437" s="4">
        <v>11.071344477142899</v>
      </c>
      <c r="AI437" s="4">
        <v>5.6251471649999996</v>
      </c>
      <c r="AJ437" s="4">
        <v>22.142688954285699</v>
      </c>
      <c r="AK437" s="4">
        <v>16.7859665685714</v>
      </c>
      <c r="AL437" s="4">
        <v>9.2857703485714307</v>
      </c>
      <c r="AM437" s="4">
        <v>14.821442587142901</v>
      </c>
      <c r="AN437" s="4">
        <v>31.607409155714301</v>
      </c>
      <c r="AO437" s="4">
        <v>22.053214027857099</v>
      </c>
      <c r="AP437" s="4">
        <v>20.357114825714302</v>
      </c>
      <c r="AQ437" s="4">
        <v>3.7500981100000002</v>
      </c>
      <c r="AR437" s="4">
        <v>22.2321638807143</v>
      </c>
      <c r="AS437" s="4">
        <v>18.4820657707143</v>
      </c>
      <c r="AT437" s="4">
        <v>14.821442587142901</v>
      </c>
      <c r="AU437" s="4">
        <v>9.2857703485714307</v>
      </c>
      <c r="AV437" s="4">
        <v>25.982261990714299</v>
      </c>
      <c r="AW437" s="4">
        <v>18.661015623571402</v>
      </c>
      <c r="AX437" s="4">
        <v>9.2857703485714307</v>
      </c>
      <c r="AY437" s="4">
        <v>14.9109175135714</v>
      </c>
      <c r="AZ437" s="4">
        <v>20.357114825714302</v>
      </c>
      <c r="BA437" s="4">
        <v>22.3216388071429</v>
      </c>
      <c r="BB437" s="38">
        <v>42</v>
      </c>
    </row>
    <row r="438" spans="1:54" x14ac:dyDescent="0.3">
      <c r="A438" s="31" t="s">
        <v>26</v>
      </c>
      <c r="B438" s="5" t="s">
        <v>168</v>
      </c>
      <c r="C438" s="5" t="s">
        <v>4</v>
      </c>
      <c r="D438" s="9">
        <v>67.136003823471896</v>
      </c>
      <c r="E438" s="8">
        <v>66.383564466854807</v>
      </c>
      <c r="F438" s="8">
        <v>21.812234454166699</v>
      </c>
      <c r="G438" s="3">
        <v>3.516235075</v>
      </c>
      <c r="H438" s="4">
        <v>5.2743526125000004</v>
      </c>
      <c r="I438" s="4">
        <v>3.516235075</v>
      </c>
      <c r="J438" s="4">
        <v>3.516235075</v>
      </c>
      <c r="K438" s="4">
        <v>1.7581175375</v>
      </c>
      <c r="L438" s="4">
        <v>5.2743526125000004</v>
      </c>
      <c r="M438" s="4">
        <v>3.516235075</v>
      </c>
      <c r="N438" s="4">
        <v>1.7581175375</v>
      </c>
      <c r="O438" s="4">
        <v>5.2743526125000004</v>
      </c>
      <c r="P438" s="4">
        <v>5.2743526125000004</v>
      </c>
      <c r="Q438" s="4">
        <v>1.7581175375</v>
      </c>
      <c r="R438" s="4">
        <v>5.2743526125000004</v>
      </c>
      <c r="S438" s="4">
        <v>5.2743526125000004</v>
      </c>
      <c r="T438" s="4">
        <v>3.516235075</v>
      </c>
      <c r="U438" s="4">
        <v>9.5054116916666693</v>
      </c>
      <c r="V438" s="4">
        <v>1.7581175375</v>
      </c>
      <c r="W438" s="4">
        <v>1.7581175375</v>
      </c>
      <c r="X438" s="4">
        <v>3.516235075</v>
      </c>
      <c r="Y438" s="4">
        <v>8.7905876875000004</v>
      </c>
      <c r="Z438" s="4">
        <v>7.03247015</v>
      </c>
      <c r="AA438" s="4">
        <v>5.2743526125000004</v>
      </c>
      <c r="AB438" s="4">
        <v>5.2743526125000004</v>
      </c>
      <c r="AC438" s="4">
        <v>18.295999379166702</v>
      </c>
      <c r="AD438" s="4">
        <v>1.7581175375</v>
      </c>
      <c r="AE438" s="4">
        <v>1.7581175375</v>
      </c>
      <c r="AF438" s="4">
        <v>5.2743526125000004</v>
      </c>
      <c r="AG438" s="4">
        <v>7.03247015</v>
      </c>
      <c r="AH438" s="4">
        <v>11.2635292291667</v>
      </c>
      <c r="AI438" s="4">
        <v>11.2635292291667</v>
      </c>
      <c r="AJ438" s="4">
        <v>10.220235695833299</v>
      </c>
      <c r="AK438" s="4">
        <v>24.285175995833299</v>
      </c>
      <c r="AL438" s="4">
        <v>8.7905876875000004</v>
      </c>
      <c r="AM438" s="4">
        <v>10.548705225000001</v>
      </c>
      <c r="AN438" s="4">
        <v>24.285175995833299</v>
      </c>
      <c r="AO438" s="4">
        <v>20.0541169166667</v>
      </c>
      <c r="AP438" s="4">
        <v>21.483764924999999</v>
      </c>
      <c r="AQ438" s="4">
        <v>0</v>
      </c>
      <c r="AR438" s="4">
        <v>14.779764304166701</v>
      </c>
      <c r="AS438" s="4">
        <v>11.2635292291667</v>
      </c>
      <c r="AT438" s="4">
        <v>19.339292912499999</v>
      </c>
      <c r="AU438" s="4">
        <v>7.7472941541666698</v>
      </c>
      <c r="AV438" s="4">
        <v>16.5378818416667</v>
      </c>
      <c r="AW438" s="4">
        <v>17.252705845833301</v>
      </c>
      <c r="AX438" s="4">
        <v>7.7472941541666698</v>
      </c>
      <c r="AY438" s="4">
        <v>20.768940920833298</v>
      </c>
      <c r="AZ438" s="4">
        <v>19.0108233833333</v>
      </c>
      <c r="BA438" s="4">
        <v>20.768940920833298</v>
      </c>
      <c r="BB438" s="38">
        <v>43</v>
      </c>
    </row>
    <row r="439" spans="1:54" x14ac:dyDescent="0.3">
      <c r="A439" s="31" t="s">
        <v>26</v>
      </c>
      <c r="B439" s="5" t="s">
        <v>168</v>
      </c>
      <c r="C439" s="5" t="s">
        <v>5</v>
      </c>
      <c r="D439" s="9">
        <v>110.637729253383</v>
      </c>
      <c r="E439" s="8">
        <v>52.182764815749699</v>
      </c>
      <c r="F439" s="8">
        <v>11.0133081481579</v>
      </c>
      <c r="G439" s="3">
        <v>2.6092423931578899</v>
      </c>
      <c r="H439" s="4">
        <v>9.7086869515789491</v>
      </c>
      <c r="I439" s="4">
        <v>0</v>
      </c>
      <c r="J439" s="4">
        <v>0</v>
      </c>
      <c r="K439" s="4">
        <v>4.2020328774999998</v>
      </c>
      <c r="L439" s="4">
        <v>0</v>
      </c>
      <c r="M439" s="4">
        <v>1.30462119657895</v>
      </c>
      <c r="N439" s="4">
        <v>4.2020328774999998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1.30462119657895</v>
      </c>
      <c r="AB439" s="4">
        <v>0</v>
      </c>
      <c r="AC439" s="4">
        <v>6.8112752706578998</v>
      </c>
      <c r="AD439" s="4">
        <v>0</v>
      </c>
      <c r="AE439" s="4">
        <v>0</v>
      </c>
      <c r="AF439" s="4">
        <v>0</v>
      </c>
      <c r="AG439" s="4">
        <v>8.1158964672368406</v>
      </c>
      <c r="AH439" s="4">
        <v>1.30462119657895</v>
      </c>
      <c r="AI439" s="4">
        <v>0</v>
      </c>
      <c r="AJ439" s="4">
        <v>8.1158964672368406</v>
      </c>
      <c r="AK439" s="4">
        <v>23.331237492894701</v>
      </c>
      <c r="AL439" s="4">
        <v>8.4040657549999995</v>
      </c>
      <c r="AM439" s="4">
        <v>12.3179293447368</v>
      </c>
      <c r="AN439" s="4">
        <v>18.841035327631602</v>
      </c>
      <c r="AO439" s="4">
        <v>13.6225505413158</v>
      </c>
      <c r="AP439" s="4">
        <v>15.215341025657899</v>
      </c>
      <c r="AQ439" s="4">
        <v>5.5066540740789502</v>
      </c>
      <c r="AR439" s="4">
        <v>16.519962222236799</v>
      </c>
      <c r="AS439" s="4">
        <v>1.30462119657895</v>
      </c>
      <c r="AT439" s="4">
        <v>5.5066540740789502</v>
      </c>
      <c r="AU439" s="4">
        <v>13.6225505413158</v>
      </c>
      <c r="AV439" s="4">
        <v>13.3343812535526</v>
      </c>
      <c r="AW439" s="4">
        <v>9.7086869515789491</v>
      </c>
      <c r="AX439" s="4">
        <v>4.2020328774999998</v>
      </c>
      <c r="AY439" s="4">
        <v>14.639002450131599</v>
      </c>
      <c r="AZ439" s="4">
        <v>12.3179293447368</v>
      </c>
      <c r="BA439" s="4">
        <v>20.145656524210501</v>
      </c>
      <c r="BB439" s="38">
        <v>50</v>
      </c>
    </row>
    <row r="440" spans="1:54" x14ac:dyDescent="0.3">
      <c r="A440" s="31" t="s">
        <v>26</v>
      </c>
      <c r="B440" s="5" t="s">
        <v>168</v>
      </c>
      <c r="C440" s="5" t="s">
        <v>6</v>
      </c>
      <c r="D440" s="9">
        <v>93.171392035978897</v>
      </c>
      <c r="E440" s="8">
        <v>60.857468038109701</v>
      </c>
      <c r="F440" s="8">
        <v>9.7555164375238093</v>
      </c>
      <c r="G440" s="3">
        <v>0</v>
      </c>
      <c r="H440" s="4">
        <v>3.65534040638095</v>
      </c>
      <c r="I440" s="4">
        <v>3.6672534371428598</v>
      </c>
      <c r="J440" s="4">
        <v>4.8777582187619002</v>
      </c>
      <c r="K440" s="4">
        <v>3.65534040638095</v>
      </c>
      <c r="L440" s="4">
        <v>4.8777582187619002</v>
      </c>
      <c r="M440" s="4">
        <v>3.65534040638095</v>
      </c>
      <c r="N440" s="4">
        <v>1.2224178123809499</v>
      </c>
      <c r="O440" s="4">
        <v>3.65534040638095</v>
      </c>
      <c r="P440" s="4">
        <v>1.2224178123809499</v>
      </c>
      <c r="Q440" s="4">
        <v>1.2224178123809499</v>
      </c>
      <c r="R440" s="4">
        <v>6.1001760311428601</v>
      </c>
      <c r="S440" s="4">
        <v>6.1001760311428601</v>
      </c>
      <c r="T440" s="4">
        <v>3.65534040638095</v>
      </c>
      <c r="U440" s="4">
        <v>9.7555164375238093</v>
      </c>
      <c r="V440" s="4">
        <v>1.2224178123809499</v>
      </c>
      <c r="W440" s="4">
        <v>3.65534040638095</v>
      </c>
      <c r="X440" s="4">
        <v>2.4448356247618999</v>
      </c>
      <c r="Y440" s="4">
        <v>1.2224178123809499</v>
      </c>
      <c r="Z440" s="4">
        <v>2.4448356247618999</v>
      </c>
      <c r="AA440" s="4">
        <v>4.8777582187619002</v>
      </c>
      <c r="AB440" s="4">
        <v>2.4448356247618999</v>
      </c>
      <c r="AC440" s="4">
        <v>13.4346829054286</v>
      </c>
      <c r="AD440" s="4">
        <v>2.4448356247618999</v>
      </c>
      <c r="AE440" s="4">
        <v>1.2224178123809499</v>
      </c>
      <c r="AF440" s="4">
        <v>1.2224178123809499</v>
      </c>
      <c r="AG440" s="4">
        <v>6.1001760311428601</v>
      </c>
      <c r="AH440" s="4">
        <v>10.9779342499048</v>
      </c>
      <c r="AI440" s="4">
        <v>8.5211855943809507</v>
      </c>
      <c r="AJ440" s="4">
        <v>12.188439031523799</v>
      </c>
      <c r="AK440" s="4">
        <v>13.3989438131429</v>
      </c>
      <c r="AL440" s="4">
        <v>4.8777582187619002</v>
      </c>
      <c r="AM440" s="4">
        <v>20.7572767489524</v>
      </c>
      <c r="AN440" s="4">
        <v>15.8556924686667</v>
      </c>
      <c r="AO440" s="4">
        <v>7.3345068742857098</v>
      </c>
      <c r="AP440" s="4">
        <v>10.966021219142901</v>
      </c>
      <c r="AQ440" s="4">
        <v>4.8777582187619002</v>
      </c>
      <c r="AR440" s="4">
        <v>14.6213616255238</v>
      </c>
      <c r="AS440" s="4">
        <v>6.0882630003809499</v>
      </c>
      <c r="AT440" s="4">
        <v>18.2886150626667</v>
      </c>
      <c r="AU440" s="4">
        <v>7.3106808127619001</v>
      </c>
      <c r="AV440" s="4">
        <v>12.188439031523799</v>
      </c>
      <c r="AW440" s="4">
        <v>8.5330986251428609</v>
      </c>
      <c r="AX440" s="4">
        <v>8.5450116559047604</v>
      </c>
      <c r="AY440" s="4">
        <v>10.966021219142901</v>
      </c>
      <c r="AZ440" s="4">
        <v>14.6213616255238</v>
      </c>
      <c r="BA440" s="4">
        <v>13.3989438131429</v>
      </c>
      <c r="BB440" s="38">
        <v>62</v>
      </c>
    </row>
    <row r="441" spans="1:54" x14ac:dyDescent="0.3">
      <c r="A441" s="31" t="s">
        <v>26</v>
      </c>
      <c r="B441" s="5" t="s">
        <v>168</v>
      </c>
      <c r="C441" s="5" t="s">
        <v>7</v>
      </c>
      <c r="D441" s="9">
        <v>99.9449319691645</v>
      </c>
      <c r="E441" s="8">
        <v>43.117798225624597</v>
      </c>
      <c r="F441" s="8">
        <v>0</v>
      </c>
      <c r="G441" s="3">
        <v>0</v>
      </c>
      <c r="H441" s="4">
        <v>5.3595751475000002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5.3595751475000002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11.424679764</v>
      </c>
      <c r="AH441" s="4">
        <v>11.424679764</v>
      </c>
      <c r="AI441" s="4">
        <v>5.3595751475000002</v>
      </c>
      <c r="AJ441" s="4">
        <v>16.7842549115</v>
      </c>
      <c r="AK441" s="4">
        <v>11.424679764</v>
      </c>
      <c r="AL441" s="4">
        <v>0</v>
      </c>
      <c r="AM441" s="4">
        <v>28.2089346755</v>
      </c>
      <c r="AN441" s="4">
        <v>28.2089346755</v>
      </c>
      <c r="AO441" s="4">
        <v>0</v>
      </c>
      <c r="AP441" s="4">
        <v>11.424679764</v>
      </c>
      <c r="AQ441" s="4">
        <v>5.3595751475000002</v>
      </c>
      <c r="AR441" s="4">
        <v>11.424679764</v>
      </c>
      <c r="AS441" s="4">
        <v>5.3595751475000002</v>
      </c>
      <c r="AT441" s="4">
        <v>22.143830058999999</v>
      </c>
      <c r="AU441" s="4">
        <v>5.3595751475000002</v>
      </c>
      <c r="AV441" s="4">
        <v>28.2089346755</v>
      </c>
      <c r="AW441" s="4">
        <v>0</v>
      </c>
      <c r="AX441" s="4">
        <v>0</v>
      </c>
      <c r="AY441" s="4">
        <v>16.7842549115</v>
      </c>
      <c r="AZ441" s="4">
        <v>5.3595751475000002</v>
      </c>
      <c r="BA441" s="4">
        <v>11.424679764</v>
      </c>
      <c r="BB441" s="38">
        <v>13</v>
      </c>
    </row>
    <row r="442" spans="1:54" x14ac:dyDescent="0.3">
      <c r="A442" s="31" t="s">
        <v>26</v>
      </c>
      <c r="B442" s="5" t="s">
        <v>8</v>
      </c>
      <c r="C442" s="5" t="s">
        <v>168</v>
      </c>
      <c r="D442" s="9">
        <v>68.219845367308494</v>
      </c>
      <c r="E442" s="8">
        <v>68.172214364170998</v>
      </c>
      <c r="F442" s="8">
        <v>24.1477509810403</v>
      </c>
      <c r="G442" s="3">
        <v>5.3869653298337798</v>
      </c>
      <c r="H442" s="4">
        <v>6.4884145617761204</v>
      </c>
      <c r="I442" s="4">
        <v>9.6574278988645901</v>
      </c>
      <c r="J442" s="4">
        <v>3.8653609409127299</v>
      </c>
      <c r="K442" s="4">
        <v>5.6828486313756104</v>
      </c>
      <c r="L442" s="4">
        <v>7.7447817456258896</v>
      </c>
      <c r="M442" s="4">
        <v>8.5155962098538307</v>
      </c>
      <c r="N442" s="4">
        <v>6.5512272329912902</v>
      </c>
      <c r="O442" s="4">
        <v>9.8455676515266592</v>
      </c>
      <c r="P442" s="4">
        <v>8.2168848999537207</v>
      </c>
      <c r="Q442" s="4">
        <v>3.63476028581674</v>
      </c>
      <c r="R442" s="4">
        <v>9.1228917150693594</v>
      </c>
      <c r="S442" s="4">
        <v>10.1896824303027</v>
      </c>
      <c r="T442" s="4">
        <v>5.8236604044598597</v>
      </c>
      <c r="U442" s="4">
        <v>11.2672180977031</v>
      </c>
      <c r="V442" s="4">
        <v>6.48347703526112</v>
      </c>
      <c r="W442" s="4">
        <v>6.0920342769072198</v>
      </c>
      <c r="X442" s="4">
        <v>6.24843557920987</v>
      </c>
      <c r="Y442" s="4">
        <v>9.1389075204763799</v>
      </c>
      <c r="Z442" s="4">
        <v>8.7367661249782191</v>
      </c>
      <c r="AA442" s="4">
        <v>9.9888122295717796</v>
      </c>
      <c r="AB442" s="4">
        <v>4.2212539311321597</v>
      </c>
      <c r="AC442" s="4">
        <v>18.427286062977501</v>
      </c>
      <c r="AD442" s="4">
        <v>4.4740964775013001</v>
      </c>
      <c r="AE442" s="4">
        <v>4.6735881654180904</v>
      </c>
      <c r="AF442" s="4">
        <v>9.9246115813713693</v>
      </c>
      <c r="AG442" s="4">
        <v>14.4531981747527</v>
      </c>
      <c r="AH442" s="4">
        <v>12.903094058369501</v>
      </c>
      <c r="AI442" s="4">
        <v>8.1582168732385991</v>
      </c>
      <c r="AJ442" s="4">
        <v>16.351450779352501</v>
      </c>
      <c r="AK442" s="4">
        <v>29.044270186216199</v>
      </c>
      <c r="AL442" s="4">
        <v>13.659859386344101</v>
      </c>
      <c r="AM442" s="4">
        <v>22.450213328811699</v>
      </c>
      <c r="AN442" s="4">
        <v>34.627869283387497</v>
      </c>
      <c r="AO442" s="4">
        <v>23.658404661095101</v>
      </c>
      <c r="AP442" s="4">
        <v>19.1362481529336</v>
      </c>
      <c r="AQ442" s="4">
        <v>5.6239803936694903</v>
      </c>
      <c r="AR442" s="4">
        <v>22.1265348111537</v>
      </c>
      <c r="AS442" s="4">
        <v>10.2769669101785</v>
      </c>
      <c r="AT442" s="4">
        <v>20.8858257576969</v>
      </c>
      <c r="AU442" s="4">
        <v>11.6542562915083</v>
      </c>
      <c r="AV442" s="4">
        <v>25.660083843099201</v>
      </c>
      <c r="AW442" s="4">
        <v>21.33247690552</v>
      </c>
      <c r="AX442" s="4">
        <v>12.476553458430301</v>
      </c>
      <c r="AY442" s="4">
        <v>21.365684048863599</v>
      </c>
      <c r="AZ442" s="4">
        <v>21.460283106950499</v>
      </c>
      <c r="BA442" s="4">
        <v>31.842392168973198</v>
      </c>
      <c r="BB442" s="38">
        <v>400</v>
      </c>
    </row>
    <row r="443" spans="1:54" x14ac:dyDescent="0.3">
      <c r="A443" s="31" t="s">
        <v>26</v>
      </c>
      <c r="B443" s="5" t="s">
        <v>8</v>
      </c>
      <c r="C443" s="5" t="s">
        <v>1</v>
      </c>
      <c r="D443" s="9">
        <v>11.503913043478301</v>
      </c>
      <c r="E443" s="8">
        <v>65.682403992456102</v>
      </c>
      <c r="F443" s="8">
        <v>55.837563451776703</v>
      </c>
      <c r="G443" s="3">
        <v>15.228426395939101</v>
      </c>
      <c r="H443" s="4">
        <v>11.6751269035533</v>
      </c>
      <c r="I443" s="4">
        <v>19.7969543147208</v>
      </c>
      <c r="J443" s="4">
        <v>9.6446700507614196</v>
      </c>
      <c r="K443" s="4">
        <v>12.690355329949201</v>
      </c>
      <c r="L443" s="4">
        <v>17.258883248730999</v>
      </c>
      <c r="M443" s="4">
        <v>19.7969543147208</v>
      </c>
      <c r="N443" s="4">
        <v>21.3197969543147</v>
      </c>
      <c r="O443" s="4">
        <v>36.040609137055803</v>
      </c>
      <c r="P443" s="4">
        <v>26.395939086294401</v>
      </c>
      <c r="Q443" s="4">
        <v>9.1370558375634499</v>
      </c>
      <c r="R443" s="4">
        <v>21.8274111675127</v>
      </c>
      <c r="S443" s="4">
        <v>25.888324873096401</v>
      </c>
      <c r="T443" s="4">
        <v>16.751269035532999</v>
      </c>
      <c r="U443" s="4">
        <v>34.010152284264002</v>
      </c>
      <c r="V443" s="4">
        <v>24.365482233502501</v>
      </c>
      <c r="W443" s="4">
        <v>22.3350253807107</v>
      </c>
      <c r="X443" s="4">
        <v>13.705583756345201</v>
      </c>
      <c r="Y443" s="4">
        <v>26.903553299492401</v>
      </c>
      <c r="Z443" s="4">
        <v>27.918781725888302</v>
      </c>
      <c r="AA443" s="4">
        <v>28.934010152284301</v>
      </c>
      <c r="AB443" s="4">
        <v>5.5837563451776697</v>
      </c>
      <c r="AC443" s="4">
        <v>32.994923857868002</v>
      </c>
      <c r="AD443" s="4">
        <v>16.751269035532999</v>
      </c>
      <c r="AE443" s="4">
        <v>21.3197969543147</v>
      </c>
      <c r="AF443" s="4">
        <v>28.426395939086301</v>
      </c>
      <c r="AG443" s="4">
        <v>26.395939086294401</v>
      </c>
      <c r="AH443" s="4">
        <v>23.350253807106601</v>
      </c>
      <c r="AI443" s="4">
        <v>11.6751269035533</v>
      </c>
      <c r="AJ443" s="4">
        <v>36.548223350253799</v>
      </c>
      <c r="AK443" s="4">
        <v>59.898477157360396</v>
      </c>
      <c r="AL443" s="4">
        <v>30.964467005076099</v>
      </c>
      <c r="AM443" s="4">
        <v>33.502538071065999</v>
      </c>
      <c r="AN443" s="4">
        <v>55.837563451776703</v>
      </c>
      <c r="AO443" s="4">
        <v>46.192893401015198</v>
      </c>
      <c r="AP443" s="4">
        <v>50.761421319797002</v>
      </c>
      <c r="AQ443" s="4">
        <v>16.751269035532999</v>
      </c>
      <c r="AR443" s="4">
        <v>51.269035532994899</v>
      </c>
      <c r="AS443" s="4">
        <v>13.705583756345201</v>
      </c>
      <c r="AT443" s="4">
        <v>22.842639593908601</v>
      </c>
      <c r="AU443" s="4">
        <v>25.888324873096401</v>
      </c>
      <c r="AV443" s="4">
        <v>38.5786802030457</v>
      </c>
      <c r="AW443" s="4">
        <v>42.639593908629401</v>
      </c>
      <c r="AX443" s="4">
        <v>42.639593908629401</v>
      </c>
      <c r="AY443" s="4">
        <v>18.2741116751269</v>
      </c>
      <c r="AZ443" s="4">
        <v>45.177664974619297</v>
      </c>
      <c r="BA443" s="4">
        <v>54.822335025380703</v>
      </c>
      <c r="BB443" s="38">
        <v>230</v>
      </c>
    </row>
    <row r="444" spans="1:54" x14ac:dyDescent="0.3">
      <c r="A444" s="31" t="s">
        <v>26</v>
      </c>
      <c r="B444" s="5" t="s">
        <v>8</v>
      </c>
      <c r="C444" s="5" t="s">
        <v>2</v>
      </c>
      <c r="D444" s="9">
        <v>49.076521739130399</v>
      </c>
      <c r="E444" s="8">
        <v>68.133512796427794</v>
      </c>
      <c r="F444" s="8">
        <v>26.086956521739101</v>
      </c>
      <c r="G444" s="3">
        <v>4.3478260869565197</v>
      </c>
      <c r="H444" s="4">
        <v>8.6956521739130395</v>
      </c>
      <c r="I444" s="4">
        <v>17.3913043478261</v>
      </c>
      <c r="J444" s="4">
        <v>4.3478260869565197</v>
      </c>
      <c r="K444" s="4">
        <v>17.3913043478261</v>
      </c>
      <c r="L444" s="4">
        <v>13.0434782608696</v>
      </c>
      <c r="M444" s="4">
        <v>8.6956521739130395</v>
      </c>
      <c r="N444" s="4">
        <v>17.3913043478261</v>
      </c>
      <c r="O444" s="4">
        <v>8.6956521739130395</v>
      </c>
      <c r="P444" s="4">
        <v>8.6956521739130395</v>
      </c>
      <c r="Q444" s="4">
        <v>8.6956521739130395</v>
      </c>
      <c r="R444" s="4">
        <v>13.0434782608696</v>
      </c>
      <c r="S444" s="4">
        <v>13.0434782608696</v>
      </c>
      <c r="T444" s="4">
        <v>8.6956521739130395</v>
      </c>
      <c r="U444" s="4">
        <v>13.0434782608696</v>
      </c>
      <c r="V444" s="4">
        <v>8.6956521739130395</v>
      </c>
      <c r="W444" s="4">
        <v>4.3478260869565197</v>
      </c>
      <c r="X444" s="4">
        <v>4.3478260869565197</v>
      </c>
      <c r="Y444" s="4">
        <v>8.6956521739130395</v>
      </c>
      <c r="Z444" s="4">
        <v>8.6956521739130395</v>
      </c>
      <c r="AA444" s="4">
        <v>13.0434782608696</v>
      </c>
      <c r="AB444" s="4">
        <v>4.3478260869565197</v>
      </c>
      <c r="AC444" s="4">
        <v>13.0434782608696</v>
      </c>
      <c r="AD444" s="4">
        <v>4.3478260869565197</v>
      </c>
      <c r="AE444" s="4">
        <v>4.3478260869565197</v>
      </c>
      <c r="AF444" s="4">
        <v>13.0434782608696</v>
      </c>
      <c r="AG444" s="4">
        <v>8.6956521739130395</v>
      </c>
      <c r="AH444" s="4">
        <v>17.3913043478261</v>
      </c>
      <c r="AI444" s="4">
        <v>8.6956521739130395</v>
      </c>
      <c r="AJ444" s="4">
        <v>30.434782608695699</v>
      </c>
      <c r="AK444" s="4">
        <v>39.130434782608702</v>
      </c>
      <c r="AL444" s="4">
        <v>21.739130434782599</v>
      </c>
      <c r="AM444" s="4">
        <v>26.086956521739101</v>
      </c>
      <c r="AN444" s="4">
        <v>39.130434782608702</v>
      </c>
      <c r="AO444" s="4">
        <v>39.130434782608702</v>
      </c>
      <c r="AP444" s="4">
        <v>21.739130434782599</v>
      </c>
      <c r="AQ444" s="4">
        <v>8.6956521739130395</v>
      </c>
      <c r="AR444" s="4">
        <v>26.086956521739101</v>
      </c>
      <c r="AS444" s="4">
        <v>13.0434782608696</v>
      </c>
      <c r="AT444" s="4">
        <v>21.739130434782599</v>
      </c>
      <c r="AU444" s="4">
        <v>17.3913043478261</v>
      </c>
      <c r="AV444" s="4">
        <v>26.086956521739101</v>
      </c>
      <c r="AW444" s="4">
        <v>34.7826086956522</v>
      </c>
      <c r="AX444" s="4">
        <v>17.3913043478261</v>
      </c>
      <c r="AY444" s="4">
        <v>26.086956521739101</v>
      </c>
      <c r="AZ444" s="4">
        <v>34.7826086956522</v>
      </c>
      <c r="BA444" s="4">
        <v>52.173913043478301</v>
      </c>
      <c r="BB444" s="38">
        <v>30</v>
      </c>
    </row>
    <row r="445" spans="1:54" x14ac:dyDescent="0.3">
      <c r="A445" s="31" t="s">
        <v>26</v>
      </c>
      <c r="B445" s="5" t="s">
        <v>8</v>
      </c>
      <c r="C445" s="5" t="s">
        <v>3</v>
      </c>
      <c r="D445" s="9">
        <v>70.684615384615398</v>
      </c>
      <c r="E445" s="8">
        <v>72.106164464948193</v>
      </c>
      <c r="F445" s="8">
        <v>23.076923076923102</v>
      </c>
      <c r="G445" s="3">
        <v>3.8461538461538498</v>
      </c>
      <c r="H445" s="4">
        <v>3.8461538461538498</v>
      </c>
      <c r="I445" s="4">
        <v>11.538461538461499</v>
      </c>
      <c r="J445" s="4">
        <v>0</v>
      </c>
      <c r="K445" s="4">
        <v>0</v>
      </c>
      <c r="L445" s="4">
        <v>3.8461538461538498</v>
      </c>
      <c r="M445" s="4">
        <v>15.384615384615399</v>
      </c>
      <c r="N445" s="4">
        <v>0</v>
      </c>
      <c r="O445" s="4">
        <v>11.538461538461499</v>
      </c>
      <c r="P445" s="4">
        <v>7.6923076923076898</v>
      </c>
      <c r="Q445" s="4">
        <v>0</v>
      </c>
      <c r="R445" s="4">
        <v>7.6923076923076898</v>
      </c>
      <c r="S445" s="4">
        <v>11.538461538461499</v>
      </c>
      <c r="T445" s="4">
        <v>3.8461538461538498</v>
      </c>
      <c r="U445" s="4">
        <v>11.538461538461499</v>
      </c>
      <c r="V445" s="4">
        <v>7.6923076923076898</v>
      </c>
      <c r="W445" s="4">
        <v>11.538461538461499</v>
      </c>
      <c r="X445" s="4">
        <v>11.538461538461499</v>
      </c>
      <c r="Y445" s="4">
        <v>3.8461538461538498</v>
      </c>
      <c r="Z445" s="4">
        <v>3.8461538461538498</v>
      </c>
      <c r="AA445" s="4">
        <v>7.6923076923076898</v>
      </c>
      <c r="AB445" s="4">
        <v>0</v>
      </c>
      <c r="AC445" s="4">
        <v>19.230769230769202</v>
      </c>
      <c r="AD445" s="4">
        <v>3.8461538461538498</v>
      </c>
      <c r="AE445" s="4">
        <v>3.8461538461538498</v>
      </c>
      <c r="AF445" s="4">
        <v>11.538461538461499</v>
      </c>
      <c r="AG445" s="4">
        <v>23.076923076923102</v>
      </c>
      <c r="AH445" s="4">
        <v>7.6923076923076898</v>
      </c>
      <c r="AI445" s="4">
        <v>11.538461538461499</v>
      </c>
      <c r="AJ445" s="4">
        <v>15.384615384615399</v>
      </c>
      <c r="AK445" s="4">
        <v>26.923076923076898</v>
      </c>
      <c r="AL445" s="4">
        <v>11.538461538461499</v>
      </c>
      <c r="AM445" s="4">
        <v>15.384615384615399</v>
      </c>
      <c r="AN445" s="4">
        <v>42.307692307692299</v>
      </c>
      <c r="AO445" s="4">
        <v>7.6923076923076898</v>
      </c>
      <c r="AP445" s="4">
        <v>19.230769230769202</v>
      </c>
      <c r="AQ445" s="4">
        <v>7.6923076923076898</v>
      </c>
      <c r="AR445" s="4">
        <v>23.076923076923102</v>
      </c>
      <c r="AS445" s="4">
        <v>15.384615384615399</v>
      </c>
      <c r="AT445" s="4">
        <v>15.384615384615399</v>
      </c>
      <c r="AU445" s="4">
        <v>11.538461538461499</v>
      </c>
      <c r="AV445" s="4">
        <v>30.769230769230798</v>
      </c>
      <c r="AW445" s="4">
        <v>30.769230769230798</v>
      </c>
      <c r="AX445" s="4">
        <v>11.538461538461499</v>
      </c>
      <c r="AY445" s="4">
        <v>23.076923076923102</v>
      </c>
      <c r="AZ445" s="4">
        <v>19.230769230769202</v>
      </c>
      <c r="BA445" s="4">
        <v>30.769230769230798</v>
      </c>
      <c r="BB445" s="38">
        <v>26</v>
      </c>
    </row>
    <row r="446" spans="1:54" x14ac:dyDescent="0.3">
      <c r="A446" s="31" t="s">
        <v>26</v>
      </c>
      <c r="B446" s="5" t="s">
        <v>8</v>
      </c>
      <c r="C446" s="5" t="s">
        <v>4</v>
      </c>
      <c r="D446" s="9">
        <v>57.875862068965503</v>
      </c>
      <c r="E446" s="8">
        <v>63.7063444652348</v>
      </c>
      <c r="F446" s="8">
        <v>35.714285714285701</v>
      </c>
      <c r="G446" s="3">
        <v>7.1428571428571397</v>
      </c>
      <c r="H446" s="4">
        <v>10.714285714285699</v>
      </c>
      <c r="I446" s="4">
        <v>7.1428571428571397</v>
      </c>
      <c r="J446" s="4">
        <v>7.1428571428571397</v>
      </c>
      <c r="K446" s="4">
        <v>3.5714285714285698</v>
      </c>
      <c r="L446" s="4">
        <v>10.714285714285699</v>
      </c>
      <c r="M446" s="4">
        <v>7.1428571428571397</v>
      </c>
      <c r="N446" s="4">
        <v>3.5714285714285698</v>
      </c>
      <c r="O446" s="4">
        <v>10.714285714285699</v>
      </c>
      <c r="P446" s="4">
        <v>10.714285714285699</v>
      </c>
      <c r="Q446" s="4">
        <v>3.5714285714285698</v>
      </c>
      <c r="R446" s="4">
        <v>10.714285714285699</v>
      </c>
      <c r="S446" s="4">
        <v>10.714285714285699</v>
      </c>
      <c r="T446" s="4">
        <v>7.1428571428571397</v>
      </c>
      <c r="U446" s="4">
        <v>10.714285714285699</v>
      </c>
      <c r="V446" s="4">
        <v>3.5714285714285698</v>
      </c>
      <c r="W446" s="4">
        <v>3.5714285714285698</v>
      </c>
      <c r="X446" s="4">
        <v>7.1428571428571397</v>
      </c>
      <c r="Y446" s="4">
        <v>17.8571428571429</v>
      </c>
      <c r="Z446" s="4">
        <v>14.285714285714301</v>
      </c>
      <c r="AA446" s="4">
        <v>10.714285714285699</v>
      </c>
      <c r="AB446" s="4">
        <v>10.714285714285699</v>
      </c>
      <c r="AC446" s="4">
        <v>28.571428571428601</v>
      </c>
      <c r="AD446" s="4">
        <v>3.5714285714285698</v>
      </c>
      <c r="AE446" s="4">
        <v>3.5714285714285698</v>
      </c>
      <c r="AF446" s="4">
        <v>10.714285714285699</v>
      </c>
      <c r="AG446" s="4">
        <v>14.285714285714301</v>
      </c>
      <c r="AH446" s="4">
        <v>14.285714285714301</v>
      </c>
      <c r="AI446" s="4">
        <v>14.285714285714301</v>
      </c>
      <c r="AJ446" s="4">
        <v>3.5714285714285698</v>
      </c>
      <c r="AK446" s="4">
        <v>32.142857142857103</v>
      </c>
      <c r="AL446" s="4">
        <v>17.8571428571429</v>
      </c>
      <c r="AM446" s="4">
        <v>21.428571428571399</v>
      </c>
      <c r="AN446" s="4">
        <v>32.142857142857103</v>
      </c>
      <c r="AO446" s="4">
        <v>32.142857142857103</v>
      </c>
      <c r="AP446" s="4">
        <v>17.8571428571429</v>
      </c>
      <c r="AQ446" s="4">
        <v>0</v>
      </c>
      <c r="AR446" s="4">
        <v>21.428571428571399</v>
      </c>
      <c r="AS446" s="4">
        <v>14.285714285714301</v>
      </c>
      <c r="AT446" s="4">
        <v>39.285714285714299</v>
      </c>
      <c r="AU446" s="4">
        <v>7.1428571428571397</v>
      </c>
      <c r="AV446" s="4">
        <v>25</v>
      </c>
      <c r="AW446" s="4">
        <v>17.8571428571429</v>
      </c>
      <c r="AX446" s="4">
        <v>7.1428571428571397</v>
      </c>
      <c r="AY446" s="4">
        <v>25</v>
      </c>
      <c r="AZ446" s="4">
        <v>21.428571428571399</v>
      </c>
      <c r="BA446" s="4">
        <v>25</v>
      </c>
      <c r="BB446" s="38">
        <v>29</v>
      </c>
    </row>
    <row r="447" spans="1:54" x14ac:dyDescent="0.3">
      <c r="A447" s="31" t="s">
        <v>26</v>
      </c>
      <c r="B447" s="5" t="s">
        <v>8</v>
      </c>
      <c r="C447" s="5" t="s">
        <v>5</v>
      </c>
      <c r="D447" s="9">
        <v>115.092105263158</v>
      </c>
      <c r="E447" s="8">
        <v>45.927247883481797</v>
      </c>
      <c r="F447" s="8">
        <v>5.2631578947368398</v>
      </c>
      <c r="G447" s="3">
        <v>5.2631578947368398</v>
      </c>
      <c r="H447" s="4">
        <v>2.6315789473684199</v>
      </c>
      <c r="I447" s="4">
        <v>0</v>
      </c>
      <c r="J447" s="4">
        <v>0</v>
      </c>
      <c r="K447" s="4">
        <v>0</v>
      </c>
      <c r="L447" s="4">
        <v>0</v>
      </c>
      <c r="M447" s="4">
        <v>2.6315789473684199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2.6315789473684199</v>
      </c>
      <c r="AB447" s="4">
        <v>0</v>
      </c>
      <c r="AC447" s="4">
        <v>5.2631578947368398</v>
      </c>
      <c r="AD447" s="4">
        <v>0</v>
      </c>
      <c r="AE447" s="4">
        <v>0</v>
      </c>
      <c r="AF447" s="4">
        <v>0</v>
      </c>
      <c r="AG447" s="4">
        <v>7.8947368421052602</v>
      </c>
      <c r="AH447" s="4">
        <v>2.6315789473684199</v>
      </c>
      <c r="AI447" s="4">
        <v>0</v>
      </c>
      <c r="AJ447" s="4">
        <v>7.8947368421052602</v>
      </c>
      <c r="AK447" s="4">
        <v>13.157894736842101</v>
      </c>
      <c r="AL447" s="4">
        <v>0</v>
      </c>
      <c r="AM447" s="4">
        <v>7.8947368421052602</v>
      </c>
      <c r="AN447" s="4">
        <v>21.052631578947398</v>
      </c>
      <c r="AO447" s="4">
        <v>10.526315789473699</v>
      </c>
      <c r="AP447" s="4">
        <v>5.2631578947368398</v>
      </c>
      <c r="AQ447" s="4">
        <v>2.6315789473684199</v>
      </c>
      <c r="AR447" s="4">
        <v>7.8947368421052602</v>
      </c>
      <c r="AS447" s="4">
        <v>2.6315789473684199</v>
      </c>
      <c r="AT447" s="4">
        <v>2.6315789473684199</v>
      </c>
      <c r="AU447" s="4">
        <v>10.526315789473699</v>
      </c>
      <c r="AV447" s="4">
        <v>18.421052631578899</v>
      </c>
      <c r="AW447" s="4">
        <v>2.6315789473684199</v>
      </c>
      <c r="AX447" s="4">
        <v>0</v>
      </c>
      <c r="AY447" s="4">
        <v>21.052631578947398</v>
      </c>
      <c r="AZ447" s="4">
        <v>7.8947368421052602</v>
      </c>
      <c r="BA447" s="4">
        <v>23.684210526315798</v>
      </c>
      <c r="BB447" s="38">
        <v>38</v>
      </c>
    </row>
    <row r="448" spans="1:54" x14ac:dyDescent="0.3">
      <c r="A448" s="31" t="s">
        <v>26</v>
      </c>
      <c r="B448" s="5" t="s">
        <v>8</v>
      </c>
      <c r="C448" s="5" t="s">
        <v>6</v>
      </c>
      <c r="D448" s="9">
        <v>90.030952380952399</v>
      </c>
      <c r="E448" s="8">
        <v>61.5998514731154</v>
      </c>
      <c r="F448" s="8">
        <v>9.5238095238095202</v>
      </c>
      <c r="G448" s="3">
        <v>0</v>
      </c>
      <c r="H448" s="4">
        <v>2.38095238095238</v>
      </c>
      <c r="I448" s="4">
        <v>7.1428571428571397</v>
      </c>
      <c r="J448" s="4">
        <v>4.7619047619047601</v>
      </c>
      <c r="K448" s="4">
        <v>2.38095238095238</v>
      </c>
      <c r="L448" s="4">
        <v>4.7619047619047601</v>
      </c>
      <c r="M448" s="4">
        <v>2.38095238095238</v>
      </c>
      <c r="N448" s="4">
        <v>2.38095238095238</v>
      </c>
      <c r="O448" s="4">
        <v>2.38095238095238</v>
      </c>
      <c r="P448" s="4">
        <v>2.38095238095238</v>
      </c>
      <c r="Q448" s="4">
        <v>2.38095238095238</v>
      </c>
      <c r="R448" s="4">
        <v>7.1428571428571397</v>
      </c>
      <c r="S448" s="4">
        <v>7.1428571428571397</v>
      </c>
      <c r="T448" s="4">
        <v>2.38095238095238</v>
      </c>
      <c r="U448" s="4">
        <v>9.5238095238095202</v>
      </c>
      <c r="V448" s="4">
        <v>2.38095238095238</v>
      </c>
      <c r="W448" s="4">
        <v>2.38095238095238</v>
      </c>
      <c r="X448" s="4">
        <v>4.7619047619047601</v>
      </c>
      <c r="Y448" s="4">
        <v>2.38095238095238</v>
      </c>
      <c r="Z448" s="4">
        <v>4.7619047619047601</v>
      </c>
      <c r="AA448" s="4">
        <v>4.7619047619047601</v>
      </c>
      <c r="AB448" s="4">
        <v>4.7619047619047601</v>
      </c>
      <c r="AC448" s="4">
        <v>21.428571428571399</v>
      </c>
      <c r="AD448" s="4">
        <v>4.7619047619047601</v>
      </c>
      <c r="AE448" s="4">
        <v>2.38095238095238</v>
      </c>
      <c r="AF448" s="4">
        <v>2.38095238095238</v>
      </c>
      <c r="AG448" s="4">
        <v>7.1428571428571397</v>
      </c>
      <c r="AH448" s="4">
        <v>11.9047619047619</v>
      </c>
      <c r="AI448" s="4">
        <v>2.38095238095238</v>
      </c>
      <c r="AJ448" s="4">
        <v>9.5238095238095202</v>
      </c>
      <c r="AK448" s="4">
        <v>7.1428571428571397</v>
      </c>
      <c r="AL448" s="4">
        <v>4.7619047619047601</v>
      </c>
      <c r="AM448" s="4">
        <v>30.952380952380999</v>
      </c>
      <c r="AN448" s="4">
        <v>16.6666666666667</v>
      </c>
      <c r="AO448" s="4">
        <v>14.285714285714301</v>
      </c>
      <c r="AP448" s="4">
        <v>7.1428571428571397</v>
      </c>
      <c r="AQ448" s="4">
        <v>4.7619047619047601</v>
      </c>
      <c r="AR448" s="4">
        <v>9.5238095238095202</v>
      </c>
      <c r="AS448" s="4">
        <v>2.38095238095238</v>
      </c>
      <c r="AT448" s="4">
        <v>16.6666666666667</v>
      </c>
      <c r="AU448" s="4">
        <v>4.7619047619047601</v>
      </c>
      <c r="AV448" s="4">
        <v>9.5238095238095202</v>
      </c>
      <c r="AW448" s="4">
        <v>7.1428571428571397</v>
      </c>
      <c r="AX448" s="4">
        <v>11.9047619047619</v>
      </c>
      <c r="AY448" s="4">
        <v>7.1428571428571397</v>
      </c>
      <c r="AZ448" s="4">
        <v>9.5238095238095202</v>
      </c>
      <c r="BA448" s="4">
        <v>7.1428571428571397</v>
      </c>
      <c r="BB448" s="38">
        <v>42</v>
      </c>
    </row>
    <row r="449" spans="1:54" x14ac:dyDescent="0.3">
      <c r="A449" s="31" t="s">
        <v>26</v>
      </c>
      <c r="B449" s="5" t="s">
        <v>8</v>
      </c>
      <c r="C449" s="5" t="s">
        <v>7</v>
      </c>
      <c r="D449" s="9">
        <v>96.16</v>
      </c>
      <c r="E449" s="8">
        <v>30.6168744322473</v>
      </c>
      <c r="F449" s="8">
        <v>0</v>
      </c>
      <c r="G449" s="3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20</v>
      </c>
      <c r="AH449" s="4">
        <v>20</v>
      </c>
      <c r="AI449" s="4">
        <v>0</v>
      </c>
      <c r="AJ449" s="4">
        <v>20</v>
      </c>
      <c r="AK449" s="4">
        <v>20</v>
      </c>
      <c r="AL449" s="4">
        <v>0</v>
      </c>
      <c r="AM449" s="4">
        <v>40</v>
      </c>
      <c r="AN449" s="4">
        <v>40</v>
      </c>
      <c r="AO449" s="4">
        <v>0</v>
      </c>
      <c r="AP449" s="4">
        <v>20</v>
      </c>
      <c r="AQ449" s="4">
        <v>0</v>
      </c>
      <c r="AR449" s="4">
        <v>20</v>
      </c>
      <c r="AS449" s="4">
        <v>0</v>
      </c>
      <c r="AT449" s="4">
        <v>20</v>
      </c>
      <c r="AU449" s="4">
        <v>0</v>
      </c>
      <c r="AV449" s="4">
        <v>40</v>
      </c>
      <c r="AW449" s="4">
        <v>0</v>
      </c>
      <c r="AX449" s="4">
        <v>0</v>
      </c>
      <c r="AY449" s="4">
        <v>20</v>
      </c>
      <c r="AZ449" s="4">
        <v>0</v>
      </c>
      <c r="BA449" s="4">
        <v>20</v>
      </c>
      <c r="BB449" s="38">
        <v>5</v>
      </c>
    </row>
    <row r="450" spans="1:54" x14ac:dyDescent="0.3">
      <c r="A450" s="31" t="s">
        <v>26</v>
      </c>
      <c r="B450" s="5" t="s">
        <v>9</v>
      </c>
      <c r="C450" s="5" t="s">
        <v>168</v>
      </c>
      <c r="D450" s="9">
        <v>73.134051335311199</v>
      </c>
      <c r="E450" s="8">
        <v>74.394795526644103</v>
      </c>
      <c r="F450" s="8">
        <v>19.465880127029099</v>
      </c>
      <c r="G450" s="3">
        <v>3.1031793494170898</v>
      </c>
      <c r="H450" s="4">
        <v>6.22625326695265</v>
      </c>
      <c r="I450" s="4">
        <v>2.22196158617776</v>
      </c>
      <c r="J450" s="4">
        <v>1.51329674671197</v>
      </c>
      <c r="K450" s="4">
        <v>3.24037989843456</v>
      </c>
      <c r="L450" s="4">
        <v>1.51329674671197</v>
      </c>
      <c r="M450" s="4">
        <v>2.55989515183466</v>
      </c>
      <c r="N450" s="4">
        <v>5.9981215520642701</v>
      </c>
      <c r="O450" s="4">
        <v>4.3703595922132701</v>
      </c>
      <c r="P450" s="4">
        <v>2.22196158617776</v>
      </c>
      <c r="Q450" s="4">
        <v>3.0590593533356301</v>
      </c>
      <c r="R450" s="4">
        <v>3.3603770530415602</v>
      </c>
      <c r="S450" s="4">
        <v>6.0154433907085103</v>
      </c>
      <c r="T450" s="4">
        <v>2.1192862702149999</v>
      </c>
      <c r="U450" s="4">
        <v>10.565312242187201</v>
      </c>
      <c r="V450" s="4">
        <v>3.0590593533356301</v>
      </c>
      <c r="W450" s="4">
        <v>5.6189545051702998</v>
      </c>
      <c r="X450" s="4">
        <v>0.60598952350302504</v>
      </c>
      <c r="Y450" s="4">
        <v>4.5096507741270102</v>
      </c>
      <c r="Z450" s="4">
        <v>4.6750314160103699</v>
      </c>
      <c r="AA450" s="4">
        <v>4.8652837737528598</v>
      </c>
      <c r="AB450" s="4">
        <v>2.8570628455012899</v>
      </c>
      <c r="AC450" s="4">
        <v>12.1564583360872</v>
      </c>
      <c r="AD450" s="4">
        <v>1.2119790470060501</v>
      </c>
      <c r="AE450" s="4">
        <v>1.61597206267473</v>
      </c>
      <c r="AF450" s="4">
        <v>3.4630523690043198</v>
      </c>
      <c r="AG450" s="4">
        <v>8.7158932156518194</v>
      </c>
      <c r="AH450" s="4">
        <v>17.326036338312498</v>
      </c>
      <c r="AI450" s="4">
        <v>7.4578928728087499</v>
      </c>
      <c r="AJ450" s="4">
        <v>21.038853169717701</v>
      </c>
      <c r="AK450" s="4">
        <v>28.692975528667699</v>
      </c>
      <c r="AL450" s="4">
        <v>13.098042705041401</v>
      </c>
      <c r="AM450" s="4">
        <v>17.1919563134078</v>
      </c>
      <c r="AN450" s="4">
        <v>25.953760450708302</v>
      </c>
      <c r="AO450" s="4">
        <v>21.830155170971501</v>
      </c>
      <c r="AP450" s="4">
        <v>26.2822144090831</v>
      </c>
      <c r="AQ450" s="4">
        <v>3.4966917061888299</v>
      </c>
      <c r="AR450" s="4">
        <v>21.564490434508699</v>
      </c>
      <c r="AS450" s="4">
        <v>10.700363404139599</v>
      </c>
      <c r="AT450" s="4">
        <v>11.057807689598899</v>
      </c>
      <c r="AU450" s="4">
        <v>13.431188456098299</v>
      </c>
      <c r="AV450" s="4">
        <v>17.800284557116701</v>
      </c>
      <c r="AW450" s="4">
        <v>20.2072589137161</v>
      </c>
      <c r="AX450" s="4">
        <v>14.205535150251199</v>
      </c>
      <c r="AY450" s="4">
        <v>11.780939247678401</v>
      </c>
      <c r="AZ450" s="4">
        <v>25.245095611242601</v>
      </c>
      <c r="BA450" s="4">
        <v>22.664478749588</v>
      </c>
      <c r="BB450" s="38">
        <v>152</v>
      </c>
    </row>
    <row r="451" spans="1:54" x14ac:dyDescent="0.3">
      <c r="A451" s="31" t="s">
        <v>26</v>
      </c>
      <c r="B451" s="5" t="s">
        <v>9</v>
      </c>
      <c r="C451" s="5" t="s">
        <v>1</v>
      </c>
      <c r="D451" s="9">
        <v>24.883823529411799</v>
      </c>
      <c r="E451" s="8">
        <v>65.829650376897106</v>
      </c>
      <c r="F451" s="8">
        <v>49.090909090909101</v>
      </c>
      <c r="G451" s="3">
        <v>5.4545454545454497</v>
      </c>
      <c r="H451" s="4">
        <v>5.4545454545454497</v>
      </c>
      <c r="I451" s="4">
        <v>20</v>
      </c>
      <c r="J451" s="4">
        <v>9.0909090909090899</v>
      </c>
      <c r="K451" s="4">
        <v>1.8181818181818199</v>
      </c>
      <c r="L451" s="4">
        <v>9.0909090909090899</v>
      </c>
      <c r="M451" s="4">
        <v>7.2727272727272698</v>
      </c>
      <c r="N451" s="4">
        <v>12.7272727272727</v>
      </c>
      <c r="O451" s="4">
        <v>16.363636363636399</v>
      </c>
      <c r="P451" s="4">
        <v>20</v>
      </c>
      <c r="Q451" s="4">
        <v>9.0909090909090899</v>
      </c>
      <c r="R451" s="4">
        <v>7.2727272727272698</v>
      </c>
      <c r="S451" s="4">
        <v>12.7272727272727</v>
      </c>
      <c r="T451" s="4">
        <v>14.545454545454501</v>
      </c>
      <c r="U451" s="4">
        <v>21.818181818181799</v>
      </c>
      <c r="V451" s="4">
        <v>9.0909090909090899</v>
      </c>
      <c r="W451" s="4">
        <v>16.363636363636399</v>
      </c>
      <c r="X451" s="4">
        <v>5.4545454545454497</v>
      </c>
      <c r="Y451" s="4">
        <v>10.909090909090899</v>
      </c>
      <c r="Z451" s="4">
        <v>23.636363636363601</v>
      </c>
      <c r="AA451" s="4">
        <v>16.363636363636399</v>
      </c>
      <c r="AB451" s="4">
        <v>7.2727272727272698</v>
      </c>
      <c r="AC451" s="4">
        <v>29.090909090909101</v>
      </c>
      <c r="AD451" s="4">
        <v>10.909090909090899</v>
      </c>
      <c r="AE451" s="4">
        <v>14.545454545454501</v>
      </c>
      <c r="AF451" s="4">
        <v>12.7272727272727</v>
      </c>
      <c r="AG451" s="4">
        <v>25.454545454545499</v>
      </c>
      <c r="AH451" s="4">
        <v>34.545454545454497</v>
      </c>
      <c r="AI451" s="4">
        <v>14.545454545454501</v>
      </c>
      <c r="AJ451" s="4">
        <v>27.272727272727298</v>
      </c>
      <c r="AK451" s="4">
        <v>58.181818181818201</v>
      </c>
      <c r="AL451" s="4">
        <v>23.636363636363601</v>
      </c>
      <c r="AM451" s="4">
        <v>21.818181818181799</v>
      </c>
      <c r="AN451" s="4">
        <v>52.727272727272698</v>
      </c>
      <c r="AO451" s="4">
        <v>27.272727272727298</v>
      </c>
      <c r="AP451" s="4">
        <v>50.909090909090899</v>
      </c>
      <c r="AQ451" s="4">
        <v>10.909090909090899</v>
      </c>
      <c r="AR451" s="4">
        <v>54.545454545454497</v>
      </c>
      <c r="AS451" s="4">
        <v>14.545454545454501</v>
      </c>
      <c r="AT451" s="4">
        <v>20</v>
      </c>
      <c r="AU451" s="4">
        <v>20</v>
      </c>
      <c r="AV451" s="4">
        <v>25.454545454545499</v>
      </c>
      <c r="AW451" s="4">
        <v>50.909090909090899</v>
      </c>
      <c r="AX451" s="4">
        <v>29.090909090909101</v>
      </c>
      <c r="AY451" s="4">
        <v>14.545454545454501</v>
      </c>
      <c r="AZ451" s="4">
        <v>41.818181818181799</v>
      </c>
      <c r="BA451" s="4">
        <v>52.727272727272698</v>
      </c>
      <c r="BB451" s="38">
        <v>68</v>
      </c>
    </row>
    <row r="452" spans="1:54" x14ac:dyDescent="0.3">
      <c r="A452" s="31" t="s">
        <v>26</v>
      </c>
      <c r="B452" s="5" t="s">
        <v>9</v>
      </c>
      <c r="C452" s="5" t="s">
        <v>2</v>
      </c>
      <c r="D452" s="9">
        <v>47.98</v>
      </c>
      <c r="E452" s="8">
        <v>78.610014042056406</v>
      </c>
      <c r="F452" s="8">
        <v>30</v>
      </c>
      <c r="G452" s="3">
        <v>0</v>
      </c>
      <c r="H452" s="4">
        <v>10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10</v>
      </c>
      <c r="O452" s="4">
        <v>10</v>
      </c>
      <c r="P452" s="4">
        <v>0</v>
      </c>
      <c r="Q452" s="4">
        <v>10</v>
      </c>
      <c r="R452" s="4">
        <v>10</v>
      </c>
      <c r="S452" s="4">
        <v>20</v>
      </c>
      <c r="T452" s="4">
        <v>0</v>
      </c>
      <c r="U452" s="4">
        <v>20</v>
      </c>
      <c r="V452" s="4">
        <v>10</v>
      </c>
      <c r="W452" s="4">
        <v>10</v>
      </c>
      <c r="X452" s="4">
        <v>0</v>
      </c>
      <c r="Y452" s="4">
        <v>10</v>
      </c>
      <c r="Z452" s="4">
        <v>10</v>
      </c>
      <c r="AA452" s="4">
        <v>10</v>
      </c>
      <c r="AB452" s="4">
        <v>10</v>
      </c>
      <c r="AC452" s="4">
        <v>20</v>
      </c>
      <c r="AD452" s="4">
        <v>0</v>
      </c>
      <c r="AE452" s="4">
        <v>0</v>
      </c>
      <c r="AF452" s="4">
        <v>10</v>
      </c>
      <c r="AG452" s="4">
        <v>20</v>
      </c>
      <c r="AH452" s="4">
        <v>40</v>
      </c>
      <c r="AI452" s="4">
        <v>10</v>
      </c>
      <c r="AJ452" s="4">
        <v>30</v>
      </c>
      <c r="AK452" s="4">
        <v>50</v>
      </c>
      <c r="AL452" s="4">
        <v>30</v>
      </c>
      <c r="AM452" s="4">
        <v>40</v>
      </c>
      <c r="AN452" s="4">
        <v>40</v>
      </c>
      <c r="AO452" s="4">
        <v>40</v>
      </c>
      <c r="AP452" s="4">
        <v>30</v>
      </c>
      <c r="AQ452" s="4">
        <v>0</v>
      </c>
      <c r="AR452" s="4">
        <v>20</v>
      </c>
      <c r="AS452" s="4">
        <v>10</v>
      </c>
      <c r="AT452" s="4">
        <v>10</v>
      </c>
      <c r="AU452" s="4">
        <v>20</v>
      </c>
      <c r="AV452" s="4">
        <v>30</v>
      </c>
      <c r="AW452" s="4">
        <v>30</v>
      </c>
      <c r="AX452" s="4">
        <v>30</v>
      </c>
      <c r="AY452" s="4">
        <v>10</v>
      </c>
      <c r="AZ452" s="4">
        <v>40</v>
      </c>
      <c r="BA452" s="4">
        <v>30</v>
      </c>
      <c r="BB452" s="38">
        <v>14</v>
      </c>
    </row>
    <row r="453" spans="1:54" x14ac:dyDescent="0.3">
      <c r="A453" s="31" t="s">
        <v>26</v>
      </c>
      <c r="B453" s="5" t="s">
        <v>9</v>
      </c>
      <c r="C453" s="5" t="s">
        <v>3</v>
      </c>
      <c r="D453" s="9">
        <v>79.712500000000006</v>
      </c>
      <c r="E453" s="8">
        <v>86.755141058037594</v>
      </c>
      <c r="F453" s="8">
        <v>14.285714285714301</v>
      </c>
      <c r="G453" s="3">
        <v>14.285714285714301</v>
      </c>
      <c r="H453" s="4">
        <v>0</v>
      </c>
      <c r="I453" s="4">
        <v>0</v>
      </c>
      <c r="J453" s="4">
        <v>0</v>
      </c>
      <c r="K453" s="4">
        <v>7.1428571428571397</v>
      </c>
      <c r="L453" s="4">
        <v>0</v>
      </c>
      <c r="M453" s="4">
        <v>7.1428571428571397</v>
      </c>
      <c r="N453" s="4">
        <v>7.1428571428571397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7.1428571428571397</v>
      </c>
      <c r="V453" s="4">
        <v>0</v>
      </c>
      <c r="W453" s="4">
        <v>7.1428571428571397</v>
      </c>
      <c r="X453" s="4">
        <v>0</v>
      </c>
      <c r="Y453" s="4">
        <v>7.1428571428571397</v>
      </c>
      <c r="Z453" s="4">
        <v>0</v>
      </c>
      <c r="AA453" s="4">
        <v>0</v>
      </c>
      <c r="AB453" s="4">
        <v>0</v>
      </c>
      <c r="AC453" s="4">
        <v>7.1428571428571397</v>
      </c>
      <c r="AD453" s="4">
        <v>0</v>
      </c>
      <c r="AE453" s="4">
        <v>0</v>
      </c>
      <c r="AF453" s="4">
        <v>0</v>
      </c>
      <c r="AG453" s="4">
        <v>0</v>
      </c>
      <c r="AH453" s="4">
        <v>14.285714285714301</v>
      </c>
      <c r="AI453" s="4">
        <v>0</v>
      </c>
      <c r="AJ453" s="4">
        <v>28.571428571428601</v>
      </c>
      <c r="AK453" s="4">
        <v>7.1428571428571397</v>
      </c>
      <c r="AL453" s="4">
        <v>7.1428571428571397</v>
      </c>
      <c r="AM453" s="4">
        <v>14.285714285714301</v>
      </c>
      <c r="AN453" s="4">
        <v>21.428571428571399</v>
      </c>
      <c r="AO453" s="4">
        <v>35.714285714285701</v>
      </c>
      <c r="AP453" s="4">
        <v>21.428571428571399</v>
      </c>
      <c r="AQ453" s="4">
        <v>0</v>
      </c>
      <c r="AR453" s="4">
        <v>21.428571428571399</v>
      </c>
      <c r="AS453" s="4">
        <v>21.428571428571399</v>
      </c>
      <c r="AT453" s="4">
        <v>14.285714285714301</v>
      </c>
      <c r="AU453" s="4">
        <v>7.1428571428571397</v>
      </c>
      <c r="AV453" s="4">
        <v>21.428571428571399</v>
      </c>
      <c r="AW453" s="4">
        <v>7.1428571428571397</v>
      </c>
      <c r="AX453" s="4">
        <v>7.1428571428571397</v>
      </c>
      <c r="AY453" s="4">
        <v>7.1428571428571397</v>
      </c>
      <c r="AZ453" s="4">
        <v>21.428571428571399</v>
      </c>
      <c r="BA453" s="4">
        <v>14.285714285714301</v>
      </c>
      <c r="BB453" s="38">
        <v>16</v>
      </c>
    </row>
    <row r="454" spans="1:54" x14ac:dyDescent="0.3">
      <c r="A454" s="31" t="s">
        <v>26</v>
      </c>
      <c r="B454" s="5" t="s">
        <v>9</v>
      </c>
      <c r="C454" s="5" t="s">
        <v>4</v>
      </c>
      <c r="D454" s="9">
        <v>76.1142857142857</v>
      </c>
      <c r="E454" s="8">
        <v>69.490838988291898</v>
      </c>
      <c r="F454" s="8">
        <v>8.3333333333333304</v>
      </c>
      <c r="G454" s="3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8.3333333333333304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8.3333333333333304</v>
      </c>
      <c r="AD454" s="4">
        <v>0</v>
      </c>
      <c r="AE454" s="4">
        <v>0</v>
      </c>
      <c r="AF454" s="4">
        <v>0</v>
      </c>
      <c r="AG454" s="4">
        <v>0</v>
      </c>
      <c r="AH454" s="4">
        <v>8.3333333333333304</v>
      </c>
      <c r="AI454" s="4">
        <v>8.3333333333333304</v>
      </c>
      <c r="AJ454" s="4">
        <v>16.6666666666667</v>
      </c>
      <c r="AK454" s="4">
        <v>16.6666666666667</v>
      </c>
      <c r="AL454" s="4">
        <v>0</v>
      </c>
      <c r="AM454" s="4">
        <v>0</v>
      </c>
      <c r="AN454" s="4">
        <v>16.6666666666667</v>
      </c>
      <c r="AO454" s="4">
        <v>8.3333333333333304</v>
      </c>
      <c r="AP454" s="4">
        <v>25</v>
      </c>
      <c r="AQ454" s="4">
        <v>0</v>
      </c>
      <c r="AR454" s="4">
        <v>8.3333333333333304</v>
      </c>
      <c r="AS454" s="4">
        <v>8.3333333333333304</v>
      </c>
      <c r="AT454" s="4">
        <v>0</v>
      </c>
      <c r="AU454" s="4">
        <v>8.3333333333333304</v>
      </c>
      <c r="AV454" s="4">
        <v>8.3333333333333304</v>
      </c>
      <c r="AW454" s="4">
        <v>16.6666666666667</v>
      </c>
      <c r="AX454" s="4">
        <v>8.3333333333333304</v>
      </c>
      <c r="AY454" s="4">
        <v>16.6666666666667</v>
      </c>
      <c r="AZ454" s="4">
        <v>16.6666666666667</v>
      </c>
      <c r="BA454" s="4">
        <v>16.6666666666667</v>
      </c>
      <c r="BB454" s="38">
        <v>14</v>
      </c>
    </row>
    <row r="455" spans="1:54" x14ac:dyDescent="0.3">
      <c r="A455" s="31" t="s">
        <v>26</v>
      </c>
      <c r="B455" s="5" t="s">
        <v>9</v>
      </c>
      <c r="C455" s="5" t="s">
        <v>5</v>
      </c>
      <c r="D455" s="9">
        <v>106.258333333333</v>
      </c>
      <c r="E455" s="8">
        <v>59.019033267910999</v>
      </c>
      <c r="F455" s="8">
        <v>16.6666666666667</v>
      </c>
      <c r="G455" s="3">
        <v>0</v>
      </c>
      <c r="H455" s="4">
        <v>16.6666666666667</v>
      </c>
      <c r="I455" s="4">
        <v>0</v>
      </c>
      <c r="J455" s="4">
        <v>0</v>
      </c>
      <c r="K455" s="4">
        <v>8.3333333333333304</v>
      </c>
      <c r="L455" s="4">
        <v>0</v>
      </c>
      <c r="M455" s="4">
        <v>0</v>
      </c>
      <c r="N455" s="4">
        <v>8.3333333333333304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8.3333333333333304</v>
      </c>
      <c r="AD455" s="4">
        <v>0</v>
      </c>
      <c r="AE455" s="4">
        <v>0</v>
      </c>
      <c r="AF455" s="4">
        <v>0</v>
      </c>
      <c r="AG455" s="4">
        <v>8.3333333333333304</v>
      </c>
      <c r="AH455" s="4">
        <v>0</v>
      </c>
      <c r="AI455" s="4">
        <v>0</v>
      </c>
      <c r="AJ455" s="4">
        <v>8.3333333333333304</v>
      </c>
      <c r="AK455" s="4">
        <v>33.3333333333333</v>
      </c>
      <c r="AL455" s="4">
        <v>16.6666666666667</v>
      </c>
      <c r="AM455" s="4">
        <v>16.6666666666667</v>
      </c>
      <c r="AN455" s="4">
        <v>16.6666666666667</v>
      </c>
      <c r="AO455" s="4">
        <v>16.6666666666667</v>
      </c>
      <c r="AP455" s="4">
        <v>25</v>
      </c>
      <c r="AQ455" s="4">
        <v>8.3333333333333304</v>
      </c>
      <c r="AR455" s="4">
        <v>25</v>
      </c>
      <c r="AS455" s="4">
        <v>0</v>
      </c>
      <c r="AT455" s="4">
        <v>8.3333333333333304</v>
      </c>
      <c r="AU455" s="4">
        <v>16.6666666666667</v>
      </c>
      <c r="AV455" s="4">
        <v>8.3333333333333304</v>
      </c>
      <c r="AW455" s="4">
        <v>16.6666666666667</v>
      </c>
      <c r="AX455" s="4">
        <v>8.3333333333333304</v>
      </c>
      <c r="AY455" s="4">
        <v>8.3333333333333304</v>
      </c>
      <c r="AZ455" s="4">
        <v>16.6666666666667</v>
      </c>
      <c r="BA455" s="4">
        <v>16.6666666666667</v>
      </c>
      <c r="BB455" s="38">
        <v>12</v>
      </c>
    </row>
    <row r="456" spans="1:54" x14ac:dyDescent="0.3">
      <c r="A456" s="31" t="s">
        <v>26</v>
      </c>
      <c r="B456" s="5" t="s">
        <v>9</v>
      </c>
      <c r="C456" s="5" t="s">
        <v>6</v>
      </c>
      <c r="D456" s="9">
        <v>96.484999999999999</v>
      </c>
      <c r="E456" s="8">
        <v>61.076080898292197</v>
      </c>
      <c r="F456" s="8">
        <v>10</v>
      </c>
      <c r="G456" s="3">
        <v>0</v>
      </c>
      <c r="H456" s="4">
        <v>5</v>
      </c>
      <c r="I456" s="4">
        <v>0</v>
      </c>
      <c r="J456" s="4">
        <v>5</v>
      </c>
      <c r="K456" s="4">
        <v>5</v>
      </c>
      <c r="L456" s="4">
        <v>5</v>
      </c>
      <c r="M456" s="4">
        <v>5</v>
      </c>
      <c r="N456" s="4">
        <v>0</v>
      </c>
      <c r="O456" s="4">
        <v>5</v>
      </c>
      <c r="P456" s="4">
        <v>0</v>
      </c>
      <c r="Q456" s="4">
        <v>0</v>
      </c>
      <c r="R456" s="4">
        <v>5</v>
      </c>
      <c r="S456" s="4">
        <v>5</v>
      </c>
      <c r="T456" s="4">
        <v>5</v>
      </c>
      <c r="U456" s="4">
        <v>10</v>
      </c>
      <c r="V456" s="4">
        <v>0</v>
      </c>
      <c r="W456" s="4">
        <v>5</v>
      </c>
      <c r="X456" s="4">
        <v>0</v>
      </c>
      <c r="Y456" s="4">
        <v>0</v>
      </c>
      <c r="Z456" s="4">
        <v>0</v>
      </c>
      <c r="AA456" s="4">
        <v>5</v>
      </c>
      <c r="AB456" s="4">
        <v>0</v>
      </c>
      <c r="AC456" s="4">
        <v>5</v>
      </c>
      <c r="AD456" s="4">
        <v>0</v>
      </c>
      <c r="AE456" s="4">
        <v>0</v>
      </c>
      <c r="AF456" s="4">
        <v>0</v>
      </c>
      <c r="AG456" s="4">
        <v>5</v>
      </c>
      <c r="AH456" s="4">
        <v>10</v>
      </c>
      <c r="AI456" s="4">
        <v>15</v>
      </c>
      <c r="AJ456" s="4">
        <v>15</v>
      </c>
      <c r="AK456" s="4">
        <v>20</v>
      </c>
      <c r="AL456" s="4">
        <v>5</v>
      </c>
      <c r="AM456" s="4">
        <v>10</v>
      </c>
      <c r="AN456" s="4">
        <v>15</v>
      </c>
      <c r="AO456" s="4">
        <v>0</v>
      </c>
      <c r="AP456" s="4">
        <v>15</v>
      </c>
      <c r="AQ456" s="4">
        <v>5</v>
      </c>
      <c r="AR456" s="4">
        <v>20</v>
      </c>
      <c r="AS456" s="4">
        <v>10</v>
      </c>
      <c r="AT456" s="4">
        <v>20</v>
      </c>
      <c r="AU456" s="4">
        <v>10</v>
      </c>
      <c r="AV456" s="4">
        <v>15</v>
      </c>
      <c r="AW456" s="4">
        <v>10</v>
      </c>
      <c r="AX456" s="4">
        <v>5</v>
      </c>
      <c r="AY456" s="4">
        <v>15</v>
      </c>
      <c r="AZ456" s="4">
        <v>20</v>
      </c>
      <c r="BA456" s="4">
        <v>20</v>
      </c>
      <c r="BB456" s="38">
        <v>20</v>
      </c>
    </row>
    <row r="457" spans="1:54" x14ac:dyDescent="0.3">
      <c r="A457" s="31" t="s">
        <v>26</v>
      </c>
      <c r="B457" s="5" t="s">
        <v>9</v>
      </c>
      <c r="C457" s="5" t="s">
        <v>7</v>
      </c>
      <c r="D457" s="9">
        <v>104.9875</v>
      </c>
      <c r="E457" s="8">
        <v>57.667134425573302</v>
      </c>
      <c r="F457" s="8">
        <v>0</v>
      </c>
      <c r="G457" s="3">
        <v>0</v>
      </c>
      <c r="H457" s="4">
        <v>12.5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12.5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12.5</v>
      </c>
      <c r="AJ457" s="4">
        <v>12.5</v>
      </c>
      <c r="AK457" s="4">
        <v>0</v>
      </c>
      <c r="AL457" s="4">
        <v>0</v>
      </c>
      <c r="AM457" s="4">
        <v>12.5</v>
      </c>
      <c r="AN457" s="4">
        <v>12.5</v>
      </c>
      <c r="AO457" s="4">
        <v>0</v>
      </c>
      <c r="AP457" s="4">
        <v>0</v>
      </c>
      <c r="AQ457" s="4">
        <v>12.5</v>
      </c>
      <c r="AR457" s="4">
        <v>0</v>
      </c>
      <c r="AS457" s="4">
        <v>12.5</v>
      </c>
      <c r="AT457" s="4">
        <v>25</v>
      </c>
      <c r="AU457" s="4">
        <v>12.5</v>
      </c>
      <c r="AV457" s="4">
        <v>12.5</v>
      </c>
      <c r="AW457" s="4">
        <v>0</v>
      </c>
      <c r="AX457" s="4">
        <v>0</v>
      </c>
      <c r="AY457" s="4">
        <v>12.5</v>
      </c>
      <c r="AZ457" s="4">
        <v>12.5</v>
      </c>
      <c r="BA457" s="4">
        <v>0</v>
      </c>
      <c r="BB457" s="38">
        <v>8</v>
      </c>
    </row>
    <row r="458" spans="1:54" x14ac:dyDescent="0.3">
      <c r="A458" s="31" t="s">
        <v>27</v>
      </c>
      <c r="B458" s="5" t="s">
        <v>168</v>
      </c>
      <c r="C458" s="5" t="s">
        <v>168</v>
      </c>
      <c r="D458" s="9">
        <v>74.254066929301601</v>
      </c>
      <c r="E458" s="8">
        <v>76.878420121065503</v>
      </c>
      <c r="F458" s="8">
        <v>24.685826333569999</v>
      </c>
      <c r="G458" s="3">
        <v>2.4140026653942099</v>
      </c>
      <c r="H458" s="4">
        <v>5.8137432435833203</v>
      </c>
      <c r="I458" s="4">
        <v>8.7911009274881007</v>
      </c>
      <c r="J458" s="4">
        <v>2.3636621530986699</v>
      </c>
      <c r="K458" s="4">
        <v>3.7626954391809901</v>
      </c>
      <c r="L458" s="4">
        <v>5.3875561851177602</v>
      </c>
      <c r="M458" s="4">
        <v>3.9115872045303099</v>
      </c>
      <c r="N458" s="4">
        <v>6.1813810136354101</v>
      </c>
      <c r="O458" s="4">
        <v>7.8426002205539698</v>
      </c>
      <c r="P458" s="4">
        <v>6.9401866755329999</v>
      </c>
      <c r="Q458" s="4">
        <v>3.0817502573532298</v>
      </c>
      <c r="R458" s="4">
        <v>7.7406002221844803</v>
      </c>
      <c r="S458" s="4">
        <v>6.67649584151083</v>
      </c>
      <c r="T458" s="4">
        <v>5.1058717236539799</v>
      </c>
      <c r="U458" s="4">
        <v>7.6201092114164499</v>
      </c>
      <c r="V458" s="4">
        <v>6.0875155517395303</v>
      </c>
      <c r="W458" s="4">
        <v>6.6561427859938496</v>
      </c>
      <c r="X458" s="4">
        <v>2.3823919919930701</v>
      </c>
      <c r="Y458" s="4">
        <v>7.9731354203883802</v>
      </c>
      <c r="Z458" s="4">
        <v>8.62339519312067</v>
      </c>
      <c r="AA458" s="4">
        <v>7.9350849610370897</v>
      </c>
      <c r="AB458" s="4">
        <v>1.81332873051677</v>
      </c>
      <c r="AC458" s="4">
        <v>13.670427015540801</v>
      </c>
      <c r="AD458" s="4">
        <v>4.4546505884672998</v>
      </c>
      <c r="AE458" s="4">
        <v>3.1055316126430399</v>
      </c>
      <c r="AF458" s="4">
        <v>9.68096690386324</v>
      </c>
      <c r="AG458" s="4">
        <v>10.7389630185209</v>
      </c>
      <c r="AH458" s="4">
        <v>17.087315198287499</v>
      </c>
      <c r="AI458" s="4">
        <v>11.9683193981712</v>
      </c>
      <c r="AJ458" s="4">
        <v>20.528756232038301</v>
      </c>
      <c r="AK458" s="4">
        <v>34.158576921121004</v>
      </c>
      <c r="AL458" s="4">
        <v>21.640682896470601</v>
      </c>
      <c r="AM458" s="4">
        <v>24.025244207316099</v>
      </c>
      <c r="AN458" s="4">
        <v>34.483946055670003</v>
      </c>
      <c r="AO458" s="4">
        <v>29.457973852035199</v>
      </c>
      <c r="AP458" s="4">
        <v>28.2359967665505</v>
      </c>
      <c r="AQ458" s="4">
        <v>11.874153223508801</v>
      </c>
      <c r="AR458" s="4">
        <v>28.570583719111202</v>
      </c>
      <c r="AS458" s="4">
        <v>15.6307860012916</v>
      </c>
      <c r="AT458" s="4">
        <v>23.3473065268048</v>
      </c>
      <c r="AU458" s="4">
        <v>15.856398295208001</v>
      </c>
      <c r="AV458" s="4">
        <v>22.713970526293</v>
      </c>
      <c r="AW458" s="4">
        <v>21.800927069062499</v>
      </c>
      <c r="AX458" s="4">
        <v>15.598457497571999</v>
      </c>
      <c r="AY458" s="4">
        <v>16.478852066284599</v>
      </c>
      <c r="AZ458" s="4">
        <v>23.507772928778301</v>
      </c>
      <c r="BA458" s="4">
        <v>31.572890806706599</v>
      </c>
      <c r="BB458" s="38">
        <v>17795</v>
      </c>
    </row>
    <row r="459" spans="1:54" x14ac:dyDescent="0.3">
      <c r="A459" s="31" t="s">
        <v>27</v>
      </c>
      <c r="B459" s="5" t="s">
        <v>168</v>
      </c>
      <c r="C459" s="5" t="s">
        <v>1</v>
      </c>
      <c r="D459" s="9">
        <v>29.7998145307496</v>
      </c>
      <c r="E459" s="8">
        <v>71.248556447447399</v>
      </c>
      <c r="F459" s="8">
        <v>43.876262273772298</v>
      </c>
      <c r="G459" s="3">
        <v>4.4230475465694603</v>
      </c>
      <c r="H459" s="4">
        <v>10.199224319895899</v>
      </c>
      <c r="I459" s="4">
        <v>18.477165897305699</v>
      </c>
      <c r="J459" s="4">
        <v>4.8972960325417398</v>
      </c>
      <c r="K459" s="4">
        <v>5.93969803424313</v>
      </c>
      <c r="L459" s="4">
        <v>8.3558996035281208</v>
      </c>
      <c r="M459" s="4">
        <v>6.6546892209719504</v>
      </c>
      <c r="N459" s="4">
        <v>14.0791437356117</v>
      </c>
      <c r="O459" s="4">
        <v>17.402133302048799</v>
      </c>
      <c r="P459" s="4">
        <v>14.418146510173999</v>
      </c>
      <c r="Q459" s="4">
        <v>6.7496991301464604</v>
      </c>
      <c r="R459" s="4">
        <v>16.6867738221808</v>
      </c>
      <c r="S459" s="4">
        <v>15.6527136154379</v>
      </c>
      <c r="T459" s="4">
        <v>10.738733992979199</v>
      </c>
      <c r="U459" s="4">
        <v>15.1422160781397</v>
      </c>
      <c r="V459" s="4">
        <v>13.8010471041116</v>
      </c>
      <c r="W459" s="4">
        <v>14.574062562410599</v>
      </c>
      <c r="X459" s="4">
        <v>4.5785953056668696</v>
      </c>
      <c r="Y459" s="4">
        <v>13.9971989585838</v>
      </c>
      <c r="Z459" s="4">
        <v>20.104405004653199</v>
      </c>
      <c r="AA459" s="4">
        <v>16.5968555433336</v>
      </c>
      <c r="AB459" s="4">
        <v>3.5031944172707701</v>
      </c>
      <c r="AC459" s="4">
        <v>23.874472386973601</v>
      </c>
      <c r="AD459" s="4">
        <v>11.3728852820977</v>
      </c>
      <c r="AE459" s="4">
        <v>6.9821000359445202</v>
      </c>
      <c r="AF459" s="4">
        <v>16.878570632604099</v>
      </c>
      <c r="AG459" s="4">
        <v>18.436930095070199</v>
      </c>
      <c r="AH459" s="4">
        <v>25.9893934055792</v>
      </c>
      <c r="AI459" s="4">
        <v>15.2198058111188</v>
      </c>
      <c r="AJ459" s="4">
        <v>29.217004769702601</v>
      </c>
      <c r="AK459" s="4">
        <v>48.848266167801199</v>
      </c>
      <c r="AL459" s="4">
        <v>36.350297520695598</v>
      </c>
      <c r="AM459" s="4">
        <v>31.828253314042001</v>
      </c>
      <c r="AN459" s="4">
        <v>46.974824436230598</v>
      </c>
      <c r="AO459" s="4">
        <v>43.7247012655845</v>
      </c>
      <c r="AP459" s="4">
        <v>46.550258426870002</v>
      </c>
      <c r="AQ459" s="4">
        <v>18.027942796208901</v>
      </c>
      <c r="AR459" s="4">
        <v>43.3940402859808</v>
      </c>
      <c r="AS459" s="4">
        <v>20.145009100027998</v>
      </c>
      <c r="AT459" s="4">
        <v>21.542729173069301</v>
      </c>
      <c r="AU459" s="4">
        <v>27.340681166640099</v>
      </c>
      <c r="AV459" s="4">
        <v>26.037234416494702</v>
      </c>
      <c r="AW459" s="4">
        <v>40.169310793349297</v>
      </c>
      <c r="AX459" s="4">
        <v>30.418941281411001</v>
      </c>
      <c r="AY459" s="4">
        <v>17.7900819669443</v>
      </c>
      <c r="AZ459" s="4">
        <v>35.524349421153801</v>
      </c>
      <c r="BA459" s="4">
        <v>49.743462205363599</v>
      </c>
      <c r="BB459" s="38">
        <v>6016</v>
      </c>
    </row>
    <row r="460" spans="1:54" x14ac:dyDescent="0.3">
      <c r="A460" s="31" t="s">
        <v>27</v>
      </c>
      <c r="B460" s="5" t="s">
        <v>168</v>
      </c>
      <c r="C460" s="5" t="s">
        <v>2</v>
      </c>
      <c r="D460" s="9">
        <v>54.017188346965497</v>
      </c>
      <c r="E460" s="8">
        <v>76.260478735522</v>
      </c>
      <c r="F460" s="8">
        <v>33.604011265148898</v>
      </c>
      <c r="G460" s="3">
        <v>2.5064879458332601</v>
      </c>
      <c r="H460" s="4">
        <v>8.8031878274559805</v>
      </c>
      <c r="I460" s="4">
        <v>10.795040988225299</v>
      </c>
      <c r="J460" s="4">
        <v>3.3232350039869099</v>
      </c>
      <c r="K460" s="4">
        <v>5.5638166391772996</v>
      </c>
      <c r="L460" s="4">
        <v>8.1036475747537704</v>
      </c>
      <c r="M460" s="4">
        <v>6.51494833900421</v>
      </c>
      <c r="N460" s="4">
        <v>7.6395336156548499</v>
      </c>
      <c r="O460" s="4">
        <v>10.708314199813399</v>
      </c>
      <c r="P460" s="4">
        <v>9.9220471586993604</v>
      </c>
      <c r="Q460" s="4">
        <v>4.4783002976771398</v>
      </c>
      <c r="R460" s="4">
        <v>10.839835868783</v>
      </c>
      <c r="S460" s="4">
        <v>8.9347094964256009</v>
      </c>
      <c r="T460" s="4">
        <v>6.9123763186166904</v>
      </c>
      <c r="U460" s="4">
        <v>10.2546394488287</v>
      </c>
      <c r="V460" s="4">
        <v>8.7050091482295802</v>
      </c>
      <c r="W460" s="4">
        <v>9.9973220562966905</v>
      </c>
      <c r="X460" s="4">
        <v>3.2307822701677802</v>
      </c>
      <c r="Y460" s="4">
        <v>11.6927888893836</v>
      </c>
      <c r="Z460" s="4">
        <v>11.8662424662073</v>
      </c>
      <c r="AA460" s="4">
        <v>11.611788046379001</v>
      </c>
      <c r="AB460" s="4">
        <v>2.4140352120141202</v>
      </c>
      <c r="AC460" s="4">
        <v>19.150280010103799</v>
      </c>
      <c r="AD460" s="4">
        <v>5.6505434275891702</v>
      </c>
      <c r="AE460" s="4">
        <v>5.2169094855298299</v>
      </c>
      <c r="AF460" s="4">
        <v>15.0217498387777</v>
      </c>
      <c r="AG460" s="4">
        <v>14.7443916373203</v>
      </c>
      <c r="AH460" s="4">
        <v>21.336465163925102</v>
      </c>
      <c r="AI460" s="4">
        <v>13.7122590944888</v>
      </c>
      <c r="AJ460" s="4">
        <v>24.5044371100105</v>
      </c>
      <c r="AK460" s="4">
        <v>43.948240475093101</v>
      </c>
      <c r="AL460" s="4">
        <v>29.083779059617701</v>
      </c>
      <c r="AM460" s="4">
        <v>28.404279615840899</v>
      </c>
      <c r="AN460" s="4">
        <v>43.190603161015297</v>
      </c>
      <c r="AO460" s="4">
        <v>38.843824532307799</v>
      </c>
      <c r="AP460" s="4">
        <v>35.951360497676603</v>
      </c>
      <c r="AQ460" s="4">
        <v>14.411799347191</v>
      </c>
      <c r="AR460" s="4">
        <v>37.749719272696801</v>
      </c>
      <c r="AS460" s="4">
        <v>20.591292423362301</v>
      </c>
      <c r="AT460" s="4">
        <v>25.696721048847898</v>
      </c>
      <c r="AU460" s="4">
        <v>21.3041348568823</v>
      </c>
      <c r="AV460" s="4">
        <v>22.467789068683398</v>
      </c>
      <c r="AW460" s="4">
        <v>27.989673800006599</v>
      </c>
      <c r="AX460" s="4">
        <v>20.235796351603899</v>
      </c>
      <c r="AY460" s="4">
        <v>16.6695588186032</v>
      </c>
      <c r="AZ460" s="4">
        <v>30.160706483006901</v>
      </c>
      <c r="BA460" s="4">
        <v>43.173425324793499</v>
      </c>
      <c r="BB460" s="38">
        <v>3715</v>
      </c>
    </row>
    <row r="461" spans="1:54" x14ac:dyDescent="0.3">
      <c r="A461" s="31" t="s">
        <v>27</v>
      </c>
      <c r="B461" s="5" t="s">
        <v>168</v>
      </c>
      <c r="C461" s="5" t="s">
        <v>3</v>
      </c>
      <c r="D461" s="9">
        <v>75.008805176525996</v>
      </c>
      <c r="E461" s="8">
        <v>75.131559325623599</v>
      </c>
      <c r="F461" s="8">
        <v>24.746046351772399</v>
      </c>
      <c r="G461" s="3">
        <v>2.57764591421267</v>
      </c>
      <c r="H461" s="4">
        <v>4.9538636205228803</v>
      </c>
      <c r="I461" s="4">
        <v>9.2280046516479004</v>
      </c>
      <c r="J461" s="4">
        <v>1.90097416504817</v>
      </c>
      <c r="K461" s="4">
        <v>3.8449620242447802</v>
      </c>
      <c r="L461" s="4">
        <v>4.9604442682917096</v>
      </c>
      <c r="M461" s="4">
        <v>3.4719580070506502</v>
      </c>
      <c r="N461" s="4">
        <v>5.9539450449642404</v>
      </c>
      <c r="O461" s="4">
        <v>6.9044321274883202</v>
      </c>
      <c r="P461" s="4">
        <v>6.2014377872484996</v>
      </c>
      <c r="Q461" s="4">
        <v>2.7623830190419998</v>
      </c>
      <c r="R461" s="4">
        <v>7.6701821051830796</v>
      </c>
      <c r="S461" s="4">
        <v>5.4787015037022</v>
      </c>
      <c r="T461" s="4">
        <v>4.4522974881855202</v>
      </c>
      <c r="U461" s="4">
        <v>7.7688918217155098</v>
      </c>
      <c r="V461" s="4">
        <v>5.0231999057466403</v>
      </c>
      <c r="W461" s="4">
        <v>4.8086104023065204</v>
      </c>
      <c r="X461" s="4">
        <v>2.5280515722953898</v>
      </c>
      <c r="Y461" s="4">
        <v>8.6075078921695098</v>
      </c>
      <c r="Z461" s="4">
        <v>8.1256837031386304</v>
      </c>
      <c r="AA461" s="4">
        <v>7.6403297065722899</v>
      </c>
      <c r="AB461" s="4">
        <v>1.40598868047964</v>
      </c>
      <c r="AC461" s="4">
        <v>13.6833529800668</v>
      </c>
      <c r="AD461" s="4">
        <v>2.8514612475722498</v>
      </c>
      <c r="AE461" s="4">
        <v>2.2871394777799599</v>
      </c>
      <c r="AF461" s="4">
        <v>8.9638208062904994</v>
      </c>
      <c r="AG461" s="4">
        <v>9.7164094884475993</v>
      </c>
      <c r="AH461" s="4">
        <v>16.7317546934018</v>
      </c>
      <c r="AI461" s="4">
        <v>11.9635861123125</v>
      </c>
      <c r="AJ461" s="4">
        <v>21.8713133533582</v>
      </c>
      <c r="AK461" s="4">
        <v>34.131986549872202</v>
      </c>
      <c r="AL461" s="4">
        <v>20.313969774195499</v>
      </c>
      <c r="AM461" s="4">
        <v>26.030532532179802</v>
      </c>
      <c r="AN461" s="4">
        <v>33.690125214756499</v>
      </c>
      <c r="AO461" s="4">
        <v>30.2444897987811</v>
      </c>
      <c r="AP461" s="4">
        <v>29.901338180197801</v>
      </c>
      <c r="AQ461" s="4">
        <v>11.927632033235</v>
      </c>
      <c r="AR461" s="4">
        <v>28.3005019395845</v>
      </c>
      <c r="AS461" s="4">
        <v>16.554556170945499</v>
      </c>
      <c r="AT461" s="4">
        <v>25.277943850022702</v>
      </c>
      <c r="AU461" s="4">
        <v>14.914236043719299</v>
      </c>
      <c r="AV461" s="4">
        <v>23.243919827691599</v>
      </c>
      <c r="AW461" s="4">
        <v>20.022984370460701</v>
      </c>
      <c r="AX461" s="4">
        <v>14.4982183323767</v>
      </c>
      <c r="AY461" s="4">
        <v>17.710001268907501</v>
      </c>
      <c r="AZ461" s="4">
        <v>24.795640693689698</v>
      </c>
      <c r="BA461" s="4">
        <v>30.725835020509901</v>
      </c>
      <c r="BB461" s="38">
        <v>2650</v>
      </c>
    </row>
    <row r="462" spans="1:54" x14ac:dyDescent="0.3">
      <c r="A462" s="31" t="s">
        <v>27</v>
      </c>
      <c r="B462" s="5" t="s">
        <v>168</v>
      </c>
      <c r="C462" s="5" t="s">
        <v>4</v>
      </c>
      <c r="D462" s="9">
        <v>94.461724446712793</v>
      </c>
      <c r="E462" s="8">
        <v>71.9018359928736</v>
      </c>
      <c r="F462" s="8">
        <v>15.7475541311151</v>
      </c>
      <c r="G462" s="3">
        <v>1.9877495513086001</v>
      </c>
      <c r="H462" s="4">
        <v>3.1742849215279501</v>
      </c>
      <c r="I462" s="4">
        <v>5.2400472451176201</v>
      </c>
      <c r="J462" s="4">
        <v>1.3467782064372</v>
      </c>
      <c r="K462" s="4">
        <v>2.5897145100394798</v>
      </c>
      <c r="L462" s="4">
        <v>4.6380822863867399</v>
      </c>
      <c r="M462" s="4">
        <v>2.57021131696921</v>
      </c>
      <c r="N462" s="4">
        <v>3.2544063396368701</v>
      </c>
      <c r="O462" s="4">
        <v>4.1963601638737202</v>
      </c>
      <c r="P462" s="4">
        <v>3.92120681506213</v>
      </c>
      <c r="Q462" s="4">
        <v>1.58925110659184</v>
      </c>
      <c r="R462" s="4">
        <v>4.05562052072613</v>
      </c>
      <c r="S462" s="4">
        <v>3.89748633033614</v>
      </c>
      <c r="T462" s="4">
        <v>2.8321874101941198</v>
      </c>
      <c r="U462" s="4">
        <v>5.0255121213446898</v>
      </c>
      <c r="V462" s="4">
        <v>3.3756427897141901</v>
      </c>
      <c r="W462" s="4">
        <v>4.0403346193115901</v>
      </c>
      <c r="X462" s="4">
        <v>1.60664565383424</v>
      </c>
      <c r="Y462" s="4">
        <v>4.9021670254395104</v>
      </c>
      <c r="Z462" s="4">
        <v>4.1942515180458599</v>
      </c>
      <c r="AA462" s="4">
        <v>4.0166141345856001</v>
      </c>
      <c r="AB462" s="4">
        <v>1.3857845925777299</v>
      </c>
      <c r="AC462" s="4">
        <v>9.9861887259949995</v>
      </c>
      <c r="AD462" s="4">
        <v>2.8321874101941198</v>
      </c>
      <c r="AE462" s="4">
        <v>1.1844267243914799</v>
      </c>
      <c r="AF462" s="4">
        <v>6.38757622919643</v>
      </c>
      <c r="AG462" s="4">
        <v>8.0701260094838698</v>
      </c>
      <c r="AH462" s="4">
        <v>13.008140013997</v>
      </c>
      <c r="AI462" s="4">
        <v>10.5660164652082</v>
      </c>
      <c r="AJ462" s="4">
        <v>17.118052822278202</v>
      </c>
      <c r="AK462" s="4">
        <v>27.667200120863601</v>
      </c>
      <c r="AL462" s="4">
        <v>15.314791972533</v>
      </c>
      <c r="AM462" s="4">
        <v>22.0987580006183</v>
      </c>
      <c r="AN462" s="4">
        <v>27.628193734722998</v>
      </c>
      <c r="AO462" s="4">
        <v>23.196211988797799</v>
      </c>
      <c r="AP462" s="4">
        <v>20.340304093877702</v>
      </c>
      <c r="AQ462" s="4">
        <v>9.4058356061622508</v>
      </c>
      <c r="AR462" s="4">
        <v>23.206755217937101</v>
      </c>
      <c r="AS462" s="4">
        <v>11.7678377368421</v>
      </c>
      <c r="AT462" s="4">
        <v>24.638397514758399</v>
      </c>
      <c r="AU462" s="4">
        <v>11.1205404544871</v>
      </c>
      <c r="AV462" s="4">
        <v>20.422008777195</v>
      </c>
      <c r="AW462" s="4">
        <v>15.4228511670236</v>
      </c>
      <c r="AX462" s="4">
        <v>10.0594588260008</v>
      </c>
      <c r="AY462" s="4">
        <v>15.9794838021304</v>
      </c>
      <c r="AZ462" s="4">
        <v>17.393206171089801</v>
      </c>
      <c r="BA462" s="4">
        <v>20.9849673497853</v>
      </c>
      <c r="BB462" s="38">
        <v>2147</v>
      </c>
    </row>
    <row r="463" spans="1:54" x14ac:dyDescent="0.3">
      <c r="A463" s="31" t="s">
        <v>27</v>
      </c>
      <c r="B463" s="5" t="s">
        <v>168</v>
      </c>
      <c r="C463" s="5" t="s">
        <v>5</v>
      </c>
      <c r="D463" s="9">
        <v>107.040663344066</v>
      </c>
      <c r="E463" s="8">
        <v>66.037992701238394</v>
      </c>
      <c r="F463" s="8">
        <v>11.3179515552025</v>
      </c>
      <c r="G463" s="3">
        <v>1.2208060706317401</v>
      </c>
      <c r="H463" s="4">
        <v>2.80069837501672</v>
      </c>
      <c r="I463" s="4">
        <v>2.8684320012634701</v>
      </c>
      <c r="J463" s="4">
        <v>1.04195444768859</v>
      </c>
      <c r="K463" s="4">
        <v>1.2316521632441499</v>
      </c>
      <c r="L463" s="4">
        <v>2.5161518016833901</v>
      </c>
      <c r="M463" s="4">
        <v>1.2736535458268301</v>
      </c>
      <c r="N463" s="4">
        <v>2.3318771324340402</v>
      </c>
      <c r="O463" s="4">
        <v>2.5947315205425499</v>
      </c>
      <c r="P463" s="4">
        <v>2.5161518016833901</v>
      </c>
      <c r="Q463" s="4">
        <v>0.73709867699739895</v>
      </c>
      <c r="R463" s="4">
        <v>1.68420426690821</v>
      </c>
      <c r="S463" s="4">
        <v>1.77905312468599</v>
      </c>
      <c r="T463" s="4">
        <v>1.86847893615756</v>
      </c>
      <c r="U463" s="4">
        <v>2.5947315205425499</v>
      </c>
      <c r="V463" s="4">
        <v>1.81563146096247</v>
      </c>
      <c r="W463" s="4">
        <v>1.83190059988108</v>
      </c>
      <c r="X463" s="4">
        <v>0.58940234402452596</v>
      </c>
      <c r="Y463" s="4">
        <v>2.7058495172389398</v>
      </c>
      <c r="Z463" s="4">
        <v>2.10560108060201</v>
      </c>
      <c r="AA463" s="4">
        <v>1.86847893615756</v>
      </c>
      <c r="AB463" s="4">
        <v>0.91052725363433695</v>
      </c>
      <c r="AC463" s="4">
        <v>4.9903022207841001</v>
      </c>
      <c r="AD463" s="4">
        <v>1.32107797471572</v>
      </c>
      <c r="AE463" s="4">
        <v>0.49997653255295399</v>
      </c>
      <c r="AF463" s="4">
        <v>3.37383158012263</v>
      </c>
      <c r="AG463" s="4">
        <v>5.0783450443887004</v>
      </c>
      <c r="AH463" s="4">
        <v>10.813934964210301</v>
      </c>
      <c r="AI463" s="4">
        <v>9.8654463864325503</v>
      </c>
      <c r="AJ463" s="4">
        <v>13.804331054782599</v>
      </c>
      <c r="AK463" s="4">
        <v>19.915167442114502</v>
      </c>
      <c r="AL463" s="4">
        <v>11.6499225574247</v>
      </c>
      <c r="AM463" s="4">
        <v>15.9477845543664</v>
      </c>
      <c r="AN463" s="4">
        <v>24.2415276584541</v>
      </c>
      <c r="AO463" s="4">
        <v>16.222868022954302</v>
      </c>
      <c r="AP463" s="4">
        <v>15.4911923922631</v>
      </c>
      <c r="AQ463" s="4">
        <v>7.7544222595243397</v>
      </c>
      <c r="AR463" s="4">
        <v>15.824546382352301</v>
      </c>
      <c r="AS463" s="4">
        <v>10.3857321163434</v>
      </c>
      <c r="AT463" s="4">
        <v>20.443533288903801</v>
      </c>
      <c r="AU463" s="4">
        <v>8.1175485517168298</v>
      </c>
      <c r="AV463" s="4">
        <v>21.0736629328056</v>
      </c>
      <c r="AW463" s="4">
        <v>10.2922662464326</v>
      </c>
      <c r="AX463" s="4">
        <v>7.3655637236677798</v>
      </c>
      <c r="AY463" s="4">
        <v>14.691783135325201</v>
      </c>
      <c r="AZ463" s="4">
        <v>13.4655540183872</v>
      </c>
      <c r="BA463" s="4">
        <v>18.6658631520847</v>
      </c>
      <c r="BB463" s="38">
        <v>1831</v>
      </c>
    </row>
    <row r="464" spans="1:54" x14ac:dyDescent="0.3">
      <c r="A464" s="31" t="s">
        <v>27</v>
      </c>
      <c r="B464" s="5" t="s">
        <v>168</v>
      </c>
      <c r="C464" s="5" t="s">
        <v>6</v>
      </c>
      <c r="D464" s="9">
        <v>114.638611205456</v>
      </c>
      <c r="E464" s="8">
        <v>59.617219417384902</v>
      </c>
      <c r="F464" s="8">
        <v>7.0320033561206596</v>
      </c>
      <c r="G464" s="3">
        <v>0.636025371947749</v>
      </c>
      <c r="H464" s="4">
        <v>1.6524875976345399</v>
      </c>
      <c r="I464" s="4">
        <v>1.65845408114402</v>
      </c>
      <c r="J464" s="4">
        <v>0.82031463348851796</v>
      </c>
      <c r="K464" s="4">
        <v>1.23640111556153</v>
      </c>
      <c r="L464" s="4">
        <v>1.3196333392484201</v>
      </c>
      <c r="M464" s="4">
        <v>0.77869852164507203</v>
      </c>
      <c r="N464" s="4">
        <v>1.49795611727971</v>
      </c>
      <c r="O464" s="4">
        <v>1.33745815341541</v>
      </c>
      <c r="P464" s="4">
        <v>0.998637411519809</v>
      </c>
      <c r="Q464" s="4">
        <v>0.55875963177033405</v>
      </c>
      <c r="R464" s="4">
        <v>1.0402535233632599</v>
      </c>
      <c r="S464" s="4">
        <v>1.1769601895510999</v>
      </c>
      <c r="T464" s="4">
        <v>2.0210661207160801</v>
      </c>
      <c r="U464" s="4">
        <v>0.91540518783291602</v>
      </c>
      <c r="V464" s="4">
        <v>0.51714351992688801</v>
      </c>
      <c r="W464" s="4">
        <v>1.3790742652588499</v>
      </c>
      <c r="X464" s="4">
        <v>0.51714351992688801</v>
      </c>
      <c r="Y464" s="4">
        <v>1.5157809314466999</v>
      </c>
      <c r="Z464" s="4">
        <v>0.636025371947749</v>
      </c>
      <c r="AA464" s="4">
        <v>1.59901315513359</v>
      </c>
      <c r="AB464" s="4">
        <v>0.61820055778076499</v>
      </c>
      <c r="AC464" s="4">
        <v>3.4536148284758799</v>
      </c>
      <c r="AD464" s="4">
        <v>0.87975555949894801</v>
      </c>
      <c r="AE464" s="4">
        <v>0.60037574361378099</v>
      </c>
      <c r="AF464" s="4">
        <v>2.2172137129143499</v>
      </c>
      <c r="AG464" s="4">
        <v>4.6662992827223997</v>
      </c>
      <c r="AH464" s="4">
        <v>10.1051813308575</v>
      </c>
      <c r="AI464" s="4">
        <v>7.8463515060996896</v>
      </c>
      <c r="AJ464" s="4">
        <v>10.2478544805548</v>
      </c>
      <c r="AK464" s="4">
        <v>20.043972850702701</v>
      </c>
      <c r="AL464" s="4">
        <v>8.7915144751185501</v>
      </c>
      <c r="AM464" s="4">
        <v>13.327073575162601</v>
      </c>
      <c r="AN464" s="4">
        <v>21.672743787022199</v>
      </c>
      <c r="AO464" s="4">
        <v>12.696940050362899</v>
      </c>
      <c r="AP464" s="4">
        <v>11.745810597834501</v>
      </c>
      <c r="AQ464" s="4">
        <v>7.0141785419536697</v>
      </c>
      <c r="AR464" s="4">
        <v>12.958420415719599</v>
      </c>
      <c r="AS464" s="4">
        <v>9.5582800297446706</v>
      </c>
      <c r="AT464" s="4">
        <v>18.837404152688499</v>
      </c>
      <c r="AU464" s="4">
        <v>5.2784587206322398</v>
      </c>
      <c r="AV464" s="4">
        <v>21.981806747731799</v>
      </c>
      <c r="AW464" s="4">
        <v>9.4869807730767306</v>
      </c>
      <c r="AX464" s="4">
        <v>5.51622242467396</v>
      </c>
      <c r="AY464" s="4">
        <v>14.3672524621644</v>
      </c>
      <c r="AZ464" s="4">
        <v>11.6685448576571</v>
      </c>
      <c r="BA464" s="4">
        <v>14.3731443093124</v>
      </c>
      <c r="BB464" s="38">
        <v>1162</v>
      </c>
    </row>
    <row r="465" spans="1:54" x14ac:dyDescent="0.3">
      <c r="A465" s="31" t="s">
        <v>27</v>
      </c>
      <c r="B465" s="5" t="s">
        <v>168</v>
      </c>
      <c r="C465" s="5" t="s">
        <v>7</v>
      </c>
      <c r="D465" s="9">
        <v>102.471813746767</v>
      </c>
      <c r="E465" s="8">
        <v>65.760507490555597</v>
      </c>
      <c r="F465" s="8">
        <v>8.98470760313913</v>
      </c>
      <c r="G465" s="3">
        <v>1.80897563131508</v>
      </c>
      <c r="H465" s="4">
        <v>3.3241374360999498</v>
      </c>
      <c r="I465" s="4">
        <v>2.9170214433483999</v>
      </c>
      <c r="J465" s="4">
        <v>0.23364327309392299</v>
      </c>
      <c r="K465" s="4">
        <v>1.98244835097271</v>
      </c>
      <c r="L465" s="4">
        <v>0.46728654618784499</v>
      </c>
      <c r="M465" s="4">
        <v>0.23364327309392299</v>
      </c>
      <c r="N465" s="4">
        <v>0.23364327309392299</v>
      </c>
      <c r="O465" s="4">
        <v>1.3416890851272401</v>
      </c>
      <c r="P465" s="4">
        <v>1.1080458120333201</v>
      </c>
      <c r="Q465" s="4">
        <v>0.23364327309392299</v>
      </c>
      <c r="R465" s="4">
        <v>1.3416890851272401</v>
      </c>
      <c r="S465" s="4">
        <v>0.70092981928176801</v>
      </c>
      <c r="T465" s="4">
        <v>0.70092981928176801</v>
      </c>
      <c r="U465" s="4">
        <v>1.1080458120333201</v>
      </c>
      <c r="V465" s="4">
        <v>0.46728654618784499</v>
      </c>
      <c r="W465" s="4">
        <v>0.70092981928176801</v>
      </c>
      <c r="X465" s="4">
        <v>0.46728654618784499</v>
      </c>
      <c r="Y465" s="4">
        <v>1.3416890851272401</v>
      </c>
      <c r="Z465" s="4">
        <v>0.23364327309392299</v>
      </c>
      <c r="AA465" s="4">
        <v>0.87440253893939401</v>
      </c>
      <c r="AB465" s="4">
        <v>0.46728654618784499</v>
      </c>
      <c r="AC465" s="4">
        <v>3.7914239822878</v>
      </c>
      <c r="AD465" s="4">
        <v>0.70092981928176801</v>
      </c>
      <c r="AE465" s="4">
        <v>0.23364327309392299</v>
      </c>
      <c r="AF465" s="4">
        <v>1.80897563131508</v>
      </c>
      <c r="AG465" s="4">
        <v>2.6833781702544801</v>
      </c>
      <c r="AH465" s="4">
        <v>8.8112348834815002</v>
      </c>
      <c r="AI465" s="4">
        <v>9.2785214296693503</v>
      </c>
      <c r="AJ465" s="4">
        <v>11.7282563268299</v>
      </c>
      <c r="AK465" s="4">
        <v>18.67034502556</v>
      </c>
      <c r="AL465" s="4">
        <v>8.6908937766089096</v>
      </c>
      <c r="AM465" s="4">
        <v>12.949604305084501</v>
      </c>
      <c r="AN465" s="4">
        <v>23.4565126536598</v>
      </c>
      <c r="AO465" s="4">
        <v>14.9320526560573</v>
      </c>
      <c r="AP465" s="4">
        <v>7.7031890714481799</v>
      </c>
      <c r="AQ465" s="4">
        <v>5.1331130674150396</v>
      </c>
      <c r="AR465" s="4">
        <v>11.147667614420699</v>
      </c>
      <c r="AS465" s="4">
        <v>9.1050487100117206</v>
      </c>
      <c r="AT465" s="4">
        <v>21.233382088941902</v>
      </c>
      <c r="AU465" s="4">
        <v>7.1757319718240398</v>
      </c>
      <c r="AV465" s="4">
        <v>23.4565126536598</v>
      </c>
      <c r="AW465" s="4">
        <v>7.2960730786966401</v>
      </c>
      <c r="AX465" s="4">
        <v>2.9771919967847</v>
      </c>
      <c r="AY465" s="4">
        <v>15.873664689084199</v>
      </c>
      <c r="AZ465" s="4">
        <v>10.9069854006755</v>
      </c>
      <c r="BA465" s="4">
        <v>13.7708752312389</v>
      </c>
      <c r="BB465" s="38">
        <v>274</v>
      </c>
    </row>
    <row r="466" spans="1:54" x14ac:dyDescent="0.3">
      <c r="A466" s="31" t="s">
        <v>27</v>
      </c>
      <c r="B466" s="5" t="s">
        <v>8</v>
      </c>
      <c r="C466" s="5" t="s">
        <v>168</v>
      </c>
      <c r="D466" s="9">
        <v>69.820989663156993</v>
      </c>
      <c r="E466" s="8">
        <v>77.478680495170096</v>
      </c>
      <c r="F466" s="8">
        <v>26.194224066847099</v>
      </c>
      <c r="G466" s="3">
        <v>3.11167417264934</v>
      </c>
      <c r="H466" s="4">
        <v>6.6917077285495798</v>
      </c>
      <c r="I466" s="4">
        <v>10.9376079169195</v>
      </c>
      <c r="J466" s="4">
        <v>2.7119477925519599</v>
      </c>
      <c r="K466" s="4">
        <v>4.3695601209116903</v>
      </c>
      <c r="L466" s="4">
        <v>5.7407303563323104</v>
      </c>
      <c r="M466" s="4">
        <v>4.7396789371240997</v>
      </c>
      <c r="N466" s="4">
        <v>7.0060070375876604</v>
      </c>
      <c r="O466" s="4">
        <v>9.5505788580016997</v>
      </c>
      <c r="P466" s="4">
        <v>7.7178781080675503</v>
      </c>
      <c r="Q466" s="4">
        <v>2.5940590843544</v>
      </c>
      <c r="R466" s="4">
        <v>9.5836525437989799</v>
      </c>
      <c r="S466" s="4">
        <v>7.7820066569549997</v>
      </c>
      <c r="T466" s="4">
        <v>6.53048066514582</v>
      </c>
      <c r="U466" s="4">
        <v>7.34504847308901</v>
      </c>
      <c r="V466" s="4">
        <v>6.3676660552454303</v>
      </c>
      <c r="W466" s="4">
        <v>6.4546426863642203</v>
      </c>
      <c r="X466" s="4">
        <v>2.3508437287466002</v>
      </c>
      <c r="Y466" s="4">
        <v>9.0594026158807299</v>
      </c>
      <c r="Z466" s="4">
        <v>10.162784244466399</v>
      </c>
      <c r="AA466" s="4">
        <v>9.3477513836264094</v>
      </c>
      <c r="AB466" s="4">
        <v>2.1358622681508099</v>
      </c>
      <c r="AC466" s="4">
        <v>14.5044097283344</v>
      </c>
      <c r="AD466" s="4">
        <v>4.7536406747635596</v>
      </c>
      <c r="AE466" s="4">
        <v>3.4185658869228699</v>
      </c>
      <c r="AF466" s="4">
        <v>11.6385578442335</v>
      </c>
      <c r="AG466" s="4">
        <v>12.2243776563756</v>
      </c>
      <c r="AH466" s="4">
        <v>11.851751245324801</v>
      </c>
      <c r="AI466" s="4">
        <v>11.486631559862101</v>
      </c>
      <c r="AJ466" s="4">
        <v>21.127613900700801</v>
      </c>
      <c r="AK466" s="4">
        <v>34.898711916458701</v>
      </c>
      <c r="AL466" s="4">
        <v>24.216314377006899</v>
      </c>
      <c r="AM466" s="4">
        <v>29.432316063484301</v>
      </c>
      <c r="AN466" s="4">
        <v>37.546133385646101</v>
      </c>
      <c r="AO466" s="4">
        <v>33.357561075669302</v>
      </c>
      <c r="AP466" s="4">
        <v>31.174117201305801</v>
      </c>
      <c r="AQ466" s="4">
        <v>13.2053049053472</v>
      </c>
      <c r="AR466" s="4">
        <v>30.142858530358499</v>
      </c>
      <c r="AS466" s="4">
        <v>17.177169894916101</v>
      </c>
      <c r="AT466" s="4">
        <v>28.919865342280399</v>
      </c>
      <c r="AU466" s="4">
        <v>16.321904714678901</v>
      </c>
      <c r="AV466" s="4">
        <v>22.002452559704299</v>
      </c>
      <c r="AW466" s="4">
        <v>21.760569073355001</v>
      </c>
      <c r="AX466" s="4">
        <v>15.812156803841001</v>
      </c>
      <c r="AY466" s="4">
        <v>19.562385525321702</v>
      </c>
      <c r="AZ466" s="4">
        <v>25.8543223483227</v>
      </c>
      <c r="BA466" s="4">
        <v>31.612916396943401</v>
      </c>
      <c r="BB466" s="38">
        <v>9877</v>
      </c>
    </row>
    <row r="467" spans="1:54" x14ac:dyDescent="0.3">
      <c r="A467" s="31" t="s">
        <v>27</v>
      </c>
      <c r="B467" s="5" t="s">
        <v>8</v>
      </c>
      <c r="C467" s="5" t="s">
        <v>1</v>
      </c>
      <c r="D467" s="9">
        <v>16.602953562169699</v>
      </c>
      <c r="E467" s="8">
        <v>70.388392864217593</v>
      </c>
      <c r="F467" s="8">
        <v>51.692589204025602</v>
      </c>
      <c r="G467" s="3">
        <v>5.8554437328453801</v>
      </c>
      <c r="H467" s="4">
        <v>13.2662397072278</v>
      </c>
      <c r="I467" s="4">
        <v>23.970722781335802</v>
      </c>
      <c r="J467" s="4">
        <v>6.2214089661482204</v>
      </c>
      <c r="K467" s="4">
        <v>7.5937785910338498</v>
      </c>
      <c r="L467" s="4">
        <v>9.51509606587374</v>
      </c>
      <c r="M467" s="4">
        <v>10.247026532479399</v>
      </c>
      <c r="N467" s="4">
        <v>15.9194876486734</v>
      </c>
      <c r="O467" s="4">
        <v>22.2323879231473</v>
      </c>
      <c r="P467" s="4">
        <v>17.657822506861802</v>
      </c>
      <c r="Q467" s="4">
        <v>5.9469350411710904</v>
      </c>
      <c r="R467" s="4">
        <v>21.225983531564498</v>
      </c>
      <c r="S467" s="4">
        <v>19.121683440073198</v>
      </c>
      <c r="T467" s="4">
        <v>14.364135407136301</v>
      </c>
      <c r="U467" s="4">
        <v>16.285452881976202</v>
      </c>
      <c r="V467" s="4">
        <v>16.102470265324801</v>
      </c>
      <c r="W467" s="4">
        <v>15.2790484903934</v>
      </c>
      <c r="X467" s="4">
        <v>5.1235132662397103</v>
      </c>
      <c r="Y467" s="4">
        <v>16.651418115279</v>
      </c>
      <c r="Z467" s="4">
        <v>24.885635864592899</v>
      </c>
      <c r="AA467" s="4">
        <v>21.043000914913101</v>
      </c>
      <c r="AB467" s="4">
        <v>5.032021957914</v>
      </c>
      <c r="AC467" s="4">
        <v>25.0686184812443</v>
      </c>
      <c r="AD467" s="4">
        <v>12.8087831655993</v>
      </c>
      <c r="AE467" s="4">
        <v>8.9661482159194907</v>
      </c>
      <c r="AF467" s="4">
        <v>22.964318389753</v>
      </c>
      <c r="AG467" s="4">
        <v>21.043000914913101</v>
      </c>
      <c r="AH467" s="4">
        <v>21.134492223238802</v>
      </c>
      <c r="AI467" s="4">
        <v>16.7429094236048</v>
      </c>
      <c r="AJ467" s="4">
        <v>33.3943275388838</v>
      </c>
      <c r="AK467" s="4">
        <v>52.973467520585501</v>
      </c>
      <c r="AL467" s="4">
        <v>42.817932296431799</v>
      </c>
      <c r="AM467" s="4">
        <v>40.805123513266203</v>
      </c>
      <c r="AN467" s="4">
        <v>55.901189387008202</v>
      </c>
      <c r="AO467" s="4">
        <v>52.881976212259801</v>
      </c>
      <c r="AP467" s="4">
        <v>52.7904849039341</v>
      </c>
      <c r="AQ467" s="4">
        <v>21.408966148215899</v>
      </c>
      <c r="AR467" s="4">
        <v>50.411710887465702</v>
      </c>
      <c r="AS467" s="4">
        <v>26.166514181152799</v>
      </c>
      <c r="AT467" s="4">
        <v>29.460201280878302</v>
      </c>
      <c r="AU467" s="4">
        <v>30.924062214089702</v>
      </c>
      <c r="AV467" s="4">
        <v>26.623970722781301</v>
      </c>
      <c r="AW467" s="4">
        <v>43.549862763037503</v>
      </c>
      <c r="AX467" s="4">
        <v>34.492223238792299</v>
      </c>
      <c r="AY467" s="4">
        <v>24.519670631290001</v>
      </c>
      <c r="AZ467" s="4">
        <v>42.634949679780398</v>
      </c>
      <c r="BA467" s="4">
        <v>54.345837145471201</v>
      </c>
      <c r="BB467" s="38">
        <v>3689</v>
      </c>
    </row>
    <row r="468" spans="1:54" x14ac:dyDescent="0.3">
      <c r="A468" s="31" t="s">
        <v>27</v>
      </c>
      <c r="B468" s="5" t="s">
        <v>8</v>
      </c>
      <c r="C468" s="5" t="s">
        <v>2</v>
      </c>
      <c r="D468" s="9">
        <v>47.6828995501807</v>
      </c>
      <c r="E468" s="8">
        <v>74.809991693946998</v>
      </c>
      <c r="F468" s="8">
        <v>35.776614310645698</v>
      </c>
      <c r="G468" s="3">
        <v>3.4904013961605602</v>
      </c>
      <c r="H468" s="4">
        <v>9.9476439790575899</v>
      </c>
      <c r="I468" s="4">
        <v>13.4380453752182</v>
      </c>
      <c r="J468" s="4">
        <v>3.8394415357766101</v>
      </c>
      <c r="K468" s="4">
        <v>5.7591623036649198</v>
      </c>
      <c r="L468" s="4">
        <v>7.5043630017452001</v>
      </c>
      <c r="M468" s="4">
        <v>7.1553228621291396</v>
      </c>
      <c r="N468" s="4">
        <v>8.9005235602094199</v>
      </c>
      <c r="O468" s="4">
        <v>13.2635253054101</v>
      </c>
      <c r="P468" s="4">
        <v>10.6457242582897</v>
      </c>
      <c r="Q468" s="4">
        <v>3.31588132635253</v>
      </c>
      <c r="R468" s="4">
        <v>13.7870855148342</v>
      </c>
      <c r="S468" s="4">
        <v>10.4712041884817</v>
      </c>
      <c r="T468" s="4">
        <v>9.2495636998254795</v>
      </c>
      <c r="U468" s="4">
        <v>8.7260034904013999</v>
      </c>
      <c r="V468" s="4">
        <v>7.6788830715532299</v>
      </c>
      <c r="W468" s="4">
        <v>8.7260034904013999</v>
      </c>
      <c r="X468" s="4">
        <v>2.6178010471204201</v>
      </c>
      <c r="Y468" s="4">
        <v>12.914485165794099</v>
      </c>
      <c r="Z468" s="4">
        <v>13.2635253054101</v>
      </c>
      <c r="AA468" s="4">
        <v>13.7870855148342</v>
      </c>
      <c r="AB468" s="4">
        <v>2.26876090750436</v>
      </c>
      <c r="AC468" s="4">
        <v>19.895287958115201</v>
      </c>
      <c r="AD468" s="4">
        <v>5.9336823734729496</v>
      </c>
      <c r="AE468" s="4">
        <v>5.0610820244328103</v>
      </c>
      <c r="AF468" s="4">
        <v>17.801047120418801</v>
      </c>
      <c r="AG468" s="4">
        <v>14.1361256544503</v>
      </c>
      <c r="AH468" s="4">
        <v>11.867364746945899</v>
      </c>
      <c r="AI468" s="4">
        <v>13.612565445026201</v>
      </c>
      <c r="AJ468" s="4">
        <v>26.527050610820201</v>
      </c>
      <c r="AK468" s="4">
        <v>45.200698080279203</v>
      </c>
      <c r="AL468" s="4">
        <v>32.635253054101199</v>
      </c>
      <c r="AM468" s="4">
        <v>33.856893542757398</v>
      </c>
      <c r="AN468" s="4">
        <v>47.818499127399697</v>
      </c>
      <c r="AO468" s="4">
        <v>45.026178010471199</v>
      </c>
      <c r="AP468" s="4">
        <v>41.535776614310599</v>
      </c>
      <c r="AQ468" s="4">
        <v>16.0558464223386</v>
      </c>
      <c r="AR468" s="4">
        <v>41.012216404886601</v>
      </c>
      <c r="AS468" s="4">
        <v>24.6073298429319</v>
      </c>
      <c r="AT468" s="4">
        <v>32.809773123909302</v>
      </c>
      <c r="AU468" s="4">
        <v>21.640488656195501</v>
      </c>
      <c r="AV468" s="4">
        <v>22.6876090750436</v>
      </c>
      <c r="AW468" s="4">
        <v>28.621291448516601</v>
      </c>
      <c r="AX468" s="4">
        <v>22.338568935427599</v>
      </c>
      <c r="AY468" s="4">
        <v>21.1169284467714</v>
      </c>
      <c r="AZ468" s="4">
        <v>33.507853403141397</v>
      </c>
      <c r="BA468" s="4">
        <v>44.677137870855098</v>
      </c>
      <c r="BB468" s="38">
        <v>2348</v>
      </c>
    </row>
    <row r="469" spans="1:54" x14ac:dyDescent="0.3">
      <c r="A469" s="31" t="s">
        <v>27</v>
      </c>
      <c r="B469" s="5" t="s">
        <v>8</v>
      </c>
      <c r="C469" s="5" t="s">
        <v>3</v>
      </c>
      <c r="D469" s="9">
        <v>70.729815569657006</v>
      </c>
      <c r="E469" s="8">
        <v>73.804639430375104</v>
      </c>
      <c r="F469" s="8">
        <v>26.074074074074101</v>
      </c>
      <c r="G469" s="3">
        <v>3.25925925925926</v>
      </c>
      <c r="H469" s="4">
        <v>5.4814814814814801</v>
      </c>
      <c r="I469" s="4">
        <v>11.407407407407399</v>
      </c>
      <c r="J469" s="4">
        <v>1.7777777777777799</v>
      </c>
      <c r="K469" s="4">
        <v>4.4444444444444402</v>
      </c>
      <c r="L469" s="4">
        <v>5.3333333333333304</v>
      </c>
      <c r="M469" s="4">
        <v>3.5555555555555598</v>
      </c>
      <c r="N469" s="4">
        <v>7.1111111111111098</v>
      </c>
      <c r="O469" s="4">
        <v>8</v>
      </c>
      <c r="P469" s="4">
        <v>7.1111111111111098</v>
      </c>
      <c r="Q469" s="4">
        <v>2.81481481481481</v>
      </c>
      <c r="R469" s="4">
        <v>9.3333333333333304</v>
      </c>
      <c r="S469" s="4">
        <v>6.6666666666666696</v>
      </c>
      <c r="T469" s="4">
        <v>5.6296296296296298</v>
      </c>
      <c r="U469" s="4">
        <v>7.1111111111111098</v>
      </c>
      <c r="V469" s="4">
        <v>5.7777777777777803</v>
      </c>
      <c r="W469" s="4">
        <v>5.0370370370370399</v>
      </c>
      <c r="X469" s="4">
        <v>2.5185185185185199</v>
      </c>
      <c r="Y469" s="4">
        <v>10.5185185185185</v>
      </c>
      <c r="Z469" s="4">
        <v>10.2222222222222</v>
      </c>
      <c r="AA469" s="4">
        <v>8.1481481481481506</v>
      </c>
      <c r="AB469" s="4">
        <v>1.7777777777777799</v>
      </c>
      <c r="AC469" s="4">
        <v>15.1111111111111</v>
      </c>
      <c r="AD469" s="4">
        <v>2.6666666666666701</v>
      </c>
      <c r="AE469" s="4">
        <v>2.3703703703703698</v>
      </c>
      <c r="AF469" s="4">
        <v>9.9259259259259291</v>
      </c>
      <c r="AG469" s="4">
        <v>11.5555555555556</v>
      </c>
      <c r="AH469" s="4">
        <v>9.6296296296296298</v>
      </c>
      <c r="AI469" s="4">
        <v>11.1111111111111</v>
      </c>
      <c r="AJ469" s="4">
        <v>22.074074074074101</v>
      </c>
      <c r="AK469" s="4">
        <v>33.925925925925903</v>
      </c>
      <c r="AL469" s="4">
        <v>23.703703703703699</v>
      </c>
      <c r="AM469" s="4">
        <v>32.4444444444444</v>
      </c>
      <c r="AN469" s="4">
        <v>36.4444444444444</v>
      </c>
      <c r="AO469" s="4">
        <v>32.296296296296298</v>
      </c>
      <c r="AP469" s="4">
        <v>32.592592592592602</v>
      </c>
      <c r="AQ469" s="4">
        <v>13.7777777777778</v>
      </c>
      <c r="AR469" s="4">
        <v>29.629629629629601</v>
      </c>
      <c r="AS469" s="4">
        <v>17.3333333333333</v>
      </c>
      <c r="AT469" s="4">
        <v>30.814814814814799</v>
      </c>
      <c r="AU469" s="4">
        <v>15.2592592592593</v>
      </c>
      <c r="AV469" s="4">
        <v>20.8888888888889</v>
      </c>
      <c r="AW469" s="4">
        <v>19.1111111111111</v>
      </c>
      <c r="AX469" s="4">
        <v>13.4814814814815</v>
      </c>
      <c r="AY469" s="4">
        <v>21.037037037036999</v>
      </c>
      <c r="AZ469" s="4">
        <v>26.814814814814799</v>
      </c>
      <c r="BA469" s="4">
        <v>28.8888888888889</v>
      </c>
      <c r="BB469" s="38">
        <v>1568</v>
      </c>
    </row>
    <row r="470" spans="1:54" x14ac:dyDescent="0.3">
      <c r="A470" s="31" t="s">
        <v>27</v>
      </c>
      <c r="B470" s="5" t="s">
        <v>8</v>
      </c>
      <c r="C470" s="5" t="s">
        <v>4</v>
      </c>
      <c r="D470" s="9">
        <v>91.151672785106996</v>
      </c>
      <c r="E470" s="8">
        <v>71.556744810607199</v>
      </c>
      <c r="F470" s="8">
        <v>15.885022692889599</v>
      </c>
      <c r="G470" s="3">
        <v>2.7231467473525002</v>
      </c>
      <c r="H470" s="4">
        <v>3.9334341906202699</v>
      </c>
      <c r="I470" s="4">
        <v>7.26172465960666</v>
      </c>
      <c r="J470" s="4">
        <v>1.51285930408472</v>
      </c>
      <c r="K470" s="4">
        <v>3.63086232980333</v>
      </c>
      <c r="L470" s="4">
        <v>6.35400907715582</v>
      </c>
      <c r="M470" s="4">
        <v>3.4795763993948601</v>
      </c>
      <c r="N470" s="4">
        <v>4.0847201210287398</v>
      </c>
      <c r="O470" s="4">
        <v>5.7488653555219402</v>
      </c>
      <c r="P470" s="4">
        <v>4.0847201210287398</v>
      </c>
      <c r="Q470" s="4">
        <v>1.51285930408472</v>
      </c>
      <c r="R470" s="4">
        <v>5.5975794251134596</v>
      </c>
      <c r="S470" s="4">
        <v>4.8411497730711002</v>
      </c>
      <c r="T470" s="4">
        <v>3.63086232980333</v>
      </c>
      <c r="U470" s="4">
        <v>5.5975794251134596</v>
      </c>
      <c r="V470" s="4">
        <v>4.0847201210287398</v>
      </c>
      <c r="W470" s="4">
        <v>4.5385779122541603</v>
      </c>
      <c r="X470" s="4">
        <v>2.1180030257186102</v>
      </c>
      <c r="Y470" s="4">
        <v>6.0514372163388801</v>
      </c>
      <c r="Z470" s="4">
        <v>6.20272314674735</v>
      </c>
      <c r="AA470" s="4">
        <v>5.2950075642965198</v>
      </c>
      <c r="AB470" s="4">
        <v>1.8154311649016599</v>
      </c>
      <c r="AC470" s="4">
        <v>12.102874432677799</v>
      </c>
      <c r="AD470" s="4">
        <v>3.63086232980333</v>
      </c>
      <c r="AE470" s="4">
        <v>1.66414523449319</v>
      </c>
      <c r="AF470" s="4">
        <v>8.1694402420574903</v>
      </c>
      <c r="AG470" s="4">
        <v>11.3464447806354</v>
      </c>
      <c r="AH470" s="4">
        <v>9.6822995461422092</v>
      </c>
      <c r="AI470" s="4">
        <v>9.0771558245083206</v>
      </c>
      <c r="AJ470" s="4">
        <v>16.641452344931899</v>
      </c>
      <c r="AK470" s="4">
        <v>29.349470499243601</v>
      </c>
      <c r="AL470" s="4">
        <v>17.700453857791199</v>
      </c>
      <c r="AM470" s="4">
        <v>27.534039334341902</v>
      </c>
      <c r="AN470" s="4">
        <v>29.046898638426601</v>
      </c>
      <c r="AO470" s="4">
        <v>26.172465960665701</v>
      </c>
      <c r="AP470" s="4">
        <v>23.298033282904701</v>
      </c>
      <c r="AQ470" s="4">
        <v>10.892586989410001</v>
      </c>
      <c r="AR470" s="4">
        <v>23.903177004538598</v>
      </c>
      <c r="AS470" s="4">
        <v>11.3464447806354</v>
      </c>
      <c r="AT470" s="4">
        <v>28.895612708018199</v>
      </c>
      <c r="AU470" s="4">
        <v>11.4977307110439</v>
      </c>
      <c r="AV470" s="4">
        <v>18.7594553706505</v>
      </c>
      <c r="AW470" s="4">
        <v>16.1875945537065</v>
      </c>
      <c r="AX470" s="4">
        <v>9.3797276853252605</v>
      </c>
      <c r="AY470" s="4">
        <v>18.154311649016599</v>
      </c>
      <c r="AZ470" s="4">
        <v>18.3055975794251</v>
      </c>
      <c r="BA470" s="4">
        <v>19.364599092284401</v>
      </c>
      <c r="BB470" s="38">
        <v>1090</v>
      </c>
    </row>
    <row r="471" spans="1:54" x14ac:dyDescent="0.3">
      <c r="A471" s="31" t="s">
        <v>27</v>
      </c>
      <c r="B471" s="5" t="s">
        <v>8</v>
      </c>
      <c r="C471" s="5" t="s">
        <v>5</v>
      </c>
      <c r="D471" s="9">
        <v>102.74931880109</v>
      </c>
      <c r="E471" s="8">
        <v>66.527192223396796</v>
      </c>
      <c r="F471" s="8">
        <v>12.2073578595318</v>
      </c>
      <c r="G471" s="3">
        <v>1.8394648829431399</v>
      </c>
      <c r="H471" s="4">
        <v>2.84280936454849</v>
      </c>
      <c r="I471" s="4">
        <v>3.6789297658862901</v>
      </c>
      <c r="J471" s="4">
        <v>1.50501672240803</v>
      </c>
      <c r="K471" s="4">
        <v>1.50501672240803</v>
      </c>
      <c r="L471" s="4">
        <v>2.84280936454849</v>
      </c>
      <c r="M471" s="4">
        <v>1.6722408026755899</v>
      </c>
      <c r="N471" s="4">
        <v>2.67558528428094</v>
      </c>
      <c r="O471" s="4">
        <v>3.3444816053511701</v>
      </c>
      <c r="P471" s="4">
        <v>2.84280936454849</v>
      </c>
      <c r="Q471" s="4">
        <v>0.668896321070234</v>
      </c>
      <c r="R471" s="4">
        <v>2.1739130434782599</v>
      </c>
      <c r="S471" s="4">
        <v>2.1739130434782599</v>
      </c>
      <c r="T471" s="4">
        <v>2.3411371237458201</v>
      </c>
      <c r="U471" s="4">
        <v>3.3444816053511701</v>
      </c>
      <c r="V471" s="4">
        <v>2.5083612040133798</v>
      </c>
      <c r="W471" s="4">
        <v>2.0066889632107001</v>
      </c>
      <c r="X471" s="4">
        <v>0.83612040133779297</v>
      </c>
      <c r="Y471" s="4">
        <v>2.84280936454849</v>
      </c>
      <c r="Z471" s="4">
        <v>2.3411371237458201</v>
      </c>
      <c r="AA471" s="4">
        <v>2.3411371237458201</v>
      </c>
      <c r="AB471" s="4">
        <v>1.17056856187291</v>
      </c>
      <c r="AC471" s="4">
        <v>5.51839464882943</v>
      </c>
      <c r="AD471" s="4">
        <v>1.6722408026755899</v>
      </c>
      <c r="AE471" s="4">
        <v>0.668896321070234</v>
      </c>
      <c r="AF471" s="4">
        <v>4.18060200668896</v>
      </c>
      <c r="AG471" s="4">
        <v>7.1906354515050204</v>
      </c>
      <c r="AH471" s="4">
        <v>10.200668896321099</v>
      </c>
      <c r="AI471" s="4">
        <v>10.200668896321099</v>
      </c>
      <c r="AJ471" s="4">
        <v>13.0434782608696</v>
      </c>
      <c r="AK471" s="4">
        <v>20.568561872909701</v>
      </c>
      <c r="AL471" s="4">
        <v>12.2073578595318</v>
      </c>
      <c r="AM471" s="4">
        <v>20.066889632106999</v>
      </c>
      <c r="AN471" s="4">
        <v>26.086956521739101</v>
      </c>
      <c r="AO471" s="4">
        <v>18.896321070234102</v>
      </c>
      <c r="AP471" s="4">
        <v>18.0602006688963</v>
      </c>
      <c r="AQ471" s="4">
        <v>8.0267558528428093</v>
      </c>
      <c r="AR471" s="4">
        <v>16.555183946488299</v>
      </c>
      <c r="AS471" s="4">
        <v>11.705685618729101</v>
      </c>
      <c r="AT471" s="4">
        <v>24.749163879598701</v>
      </c>
      <c r="AU471" s="4">
        <v>8.5284280936454806</v>
      </c>
      <c r="AV471" s="4">
        <v>21.404682274247499</v>
      </c>
      <c r="AW471" s="4">
        <v>10.200668896321099</v>
      </c>
      <c r="AX471" s="4">
        <v>6.8561872909699</v>
      </c>
      <c r="AY471" s="4">
        <v>16.387959866220701</v>
      </c>
      <c r="AZ471" s="4">
        <v>14.715719063545199</v>
      </c>
      <c r="BA471" s="4">
        <v>21.070234113712399</v>
      </c>
      <c r="BB471" s="38">
        <v>734</v>
      </c>
    </row>
    <row r="472" spans="1:54" x14ac:dyDescent="0.3">
      <c r="A472" s="31" t="s">
        <v>27</v>
      </c>
      <c r="B472" s="5" t="s">
        <v>8</v>
      </c>
      <c r="C472" s="5" t="s">
        <v>6</v>
      </c>
      <c r="D472" s="9">
        <v>114.966937669377</v>
      </c>
      <c r="E472" s="8">
        <v>57.684583612266501</v>
      </c>
      <c r="F472" s="8">
        <v>5.6047197640117998</v>
      </c>
      <c r="G472" s="3">
        <v>0.29498525073746301</v>
      </c>
      <c r="H472" s="4">
        <v>1.17994100294985</v>
      </c>
      <c r="I472" s="4">
        <v>2.0648967551622399</v>
      </c>
      <c r="J472" s="4">
        <v>1.17994100294985</v>
      </c>
      <c r="K472" s="4">
        <v>1.17994100294985</v>
      </c>
      <c r="L472" s="4">
        <v>1.76991150442478</v>
      </c>
      <c r="M472" s="4">
        <v>0.88495575221238898</v>
      </c>
      <c r="N472" s="4">
        <v>1.76991150442478</v>
      </c>
      <c r="O472" s="4">
        <v>1.47492625368732</v>
      </c>
      <c r="P472" s="4">
        <v>1.17994100294985</v>
      </c>
      <c r="Q472" s="4">
        <v>0.58997050147492602</v>
      </c>
      <c r="R472" s="4">
        <v>1.47492625368732</v>
      </c>
      <c r="S472" s="4">
        <v>1.17994100294985</v>
      </c>
      <c r="T472" s="4">
        <v>2.9498525073746298</v>
      </c>
      <c r="U472" s="4">
        <v>0.58997050147492602</v>
      </c>
      <c r="V472" s="4">
        <v>0.29498525073746301</v>
      </c>
      <c r="W472" s="4">
        <v>1.76991150442478</v>
      </c>
      <c r="X472" s="4">
        <v>0.29498525073746301</v>
      </c>
      <c r="Y472" s="4">
        <v>1.47492625368732</v>
      </c>
      <c r="Z472" s="4">
        <v>0.29498525073746301</v>
      </c>
      <c r="AA472" s="4">
        <v>2.0648967551622399</v>
      </c>
      <c r="AB472" s="4">
        <v>0.58997050147492602</v>
      </c>
      <c r="AC472" s="4">
        <v>3.8348082595870201</v>
      </c>
      <c r="AD472" s="4">
        <v>1.17994100294985</v>
      </c>
      <c r="AE472" s="4">
        <v>0.88495575221238898</v>
      </c>
      <c r="AF472" s="4">
        <v>2.65486725663717</v>
      </c>
      <c r="AG472" s="4">
        <v>7.3746312684365796</v>
      </c>
      <c r="AH472" s="4">
        <v>8.8495575221238898</v>
      </c>
      <c r="AI472" s="4">
        <v>5.8997050147492596</v>
      </c>
      <c r="AJ472" s="4">
        <v>9.4395280235988199</v>
      </c>
      <c r="AK472" s="4">
        <v>19.469026548672598</v>
      </c>
      <c r="AL472" s="4">
        <v>7.9646017699114999</v>
      </c>
      <c r="AM472" s="4">
        <v>16.519174041297902</v>
      </c>
      <c r="AN472" s="4">
        <v>23.008849557522101</v>
      </c>
      <c r="AO472" s="4">
        <v>14.159292035398201</v>
      </c>
      <c r="AP472" s="4">
        <v>11.2094395280236</v>
      </c>
      <c r="AQ472" s="4">
        <v>5.8997050147492596</v>
      </c>
      <c r="AR472" s="4">
        <v>11.7994100294985</v>
      </c>
      <c r="AS472" s="4">
        <v>7.0796460176991198</v>
      </c>
      <c r="AT472" s="4">
        <v>22.7138643067847</v>
      </c>
      <c r="AU472" s="4">
        <v>4.1297935103244798</v>
      </c>
      <c r="AV472" s="4">
        <v>21.828908554572301</v>
      </c>
      <c r="AW472" s="4">
        <v>8.2595870206489703</v>
      </c>
      <c r="AX472" s="4">
        <v>4.1297935103244798</v>
      </c>
      <c r="AY472" s="4">
        <v>15.044247787610599</v>
      </c>
      <c r="AZ472" s="4">
        <v>11.5044247787611</v>
      </c>
      <c r="BA472" s="4">
        <v>12.979351032448401</v>
      </c>
      <c r="BB472" s="38">
        <v>369</v>
      </c>
    </row>
    <row r="473" spans="1:54" x14ac:dyDescent="0.3">
      <c r="A473" s="31" t="s">
        <v>27</v>
      </c>
      <c r="B473" s="5" t="s">
        <v>8</v>
      </c>
      <c r="C473" s="5" t="s">
        <v>7</v>
      </c>
      <c r="D473" s="9">
        <v>99.882278481012705</v>
      </c>
      <c r="E473" s="8">
        <v>71.332325824709201</v>
      </c>
      <c r="F473" s="8">
        <v>9.0909090909090899</v>
      </c>
      <c r="G473" s="3">
        <v>1.51515151515152</v>
      </c>
      <c r="H473" s="4">
        <v>4.5454545454545503</v>
      </c>
      <c r="I473" s="4">
        <v>3.0303030303030298</v>
      </c>
      <c r="J473" s="4">
        <v>0</v>
      </c>
      <c r="K473" s="4">
        <v>3.0303030303030298</v>
      </c>
      <c r="L473" s="4">
        <v>0</v>
      </c>
      <c r="M473" s="4">
        <v>0</v>
      </c>
      <c r="N473" s="4">
        <v>0</v>
      </c>
      <c r="O473" s="4">
        <v>1.51515151515152</v>
      </c>
      <c r="P473" s="4">
        <v>1.51515151515152</v>
      </c>
      <c r="Q473" s="4">
        <v>0</v>
      </c>
      <c r="R473" s="4">
        <v>1.51515151515152</v>
      </c>
      <c r="S473" s="4">
        <v>0</v>
      </c>
      <c r="T473" s="4">
        <v>0</v>
      </c>
      <c r="U473" s="4">
        <v>1.51515151515152</v>
      </c>
      <c r="V473" s="4">
        <v>0</v>
      </c>
      <c r="W473" s="4">
        <v>0</v>
      </c>
      <c r="X473" s="4">
        <v>0</v>
      </c>
      <c r="Y473" s="4">
        <v>1.51515151515152</v>
      </c>
      <c r="Z473" s="4">
        <v>0</v>
      </c>
      <c r="AA473" s="4">
        <v>1.51515151515152</v>
      </c>
      <c r="AB473" s="4">
        <v>0</v>
      </c>
      <c r="AC473" s="4">
        <v>4.5454545454545503</v>
      </c>
      <c r="AD473" s="4">
        <v>0</v>
      </c>
      <c r="AE473" s="4">
        <v>0</v>
      </c>
      <c r="AF473" s="4">
        <v>1.51515151515152</v>
      </c>
      <c r="AG473" s="4">
        <v>3.0303030303030298</v>
      </c>
      <c r="AH473" s="4">
        <v>7.5757575757575797</v>
      </c>
      <c r="AI473" s="4">
        <v>7.5757575757575797</v>
      </c>
      <c r="AJ473" s="4">
        <v>10.6060606060606</v>
      </c>
      <c r="AK473" s="4">
        <v>18.181818181818201</v>
      </c>
      <c r="AL473" s="4">
        <v>10.6060606060606</v>
      </c>
      <c r="AM473" s="4">
        <v>15.1515151515152</v>
      </c>
      <c r="AN473" s="4">
        <v>21.2121212121212</v>
      </c>
      <c r="AO473" s="4">
        <v>18.181818181818201</v>
      </c>
      <c r="AP473" s="4">
        <v>6.0606060606060597</v>
      </c>
      <c r="AQ473" s="4">
        <v>6.0606060606060597</v>
      </c>
      <c r="AR473" s="4">
        <v>7.5757575757575797</v>
      </c>
      <c r="AS473" s="4">
        <v>6.0606060606060597</v>
      </c>
      <c r="AT473" s="4">
        <v>24.2424242424242</v>
      </c>
      <c r="AU473" s="4">
        <v>7.5757575757575797</v>
      </c>
      <c r="AV473" s="4">
        <v>21.2121212121212</v>
      </c>
      <c r="AW473" s="4">
        <v>4.5454545454545503</v>
      </c>
      <c r="AX473" s="4">
        <v>1.51515151515152</v>
      </c>
      <c r="AY473" s="4">
        <v>12.1212121212121</v>
      </c>
      <c r="AZ473" s="4">
        <v>13.636363636363599</v>
      </c>
      <c r="BA473" s="4">
        <v>12.1212121212121</v>
      </c>
      <c r="BB473" s="38">
        <v>79</v>
      </c>
    </row>
    <row r="474" spans="1:54" x14ac:dyDescent="0.3">
      <c r="A474" s="31" t="s">
        <v>27</v>
      </c>
      <c r="B474" s="5" t="s">
        <v>9</v>
      </c>
      <c r="C474" s="5" t="s">
        <v>168</v>
      </c>
      <c r="D474" s="9">
        <v>78.989274203177402</v>
      </c>
      <c r="E474" s="8">
        <v>75.9595552917161</v>
      </c>
      <c r="F474" s="8">
        <v>23.074625921079999</v>
      </c>
      <c r="G474" s="3">
        <v>1.6687823598514799</v>
      </c>
      <c r="H474" s="4">
        <v>4.8759423513218696</v>
      </c>
      <c r="I474" s="4">
        <v>6.4983018407764002</v>
      </c>
      <c r="J474" s="4">
        <v>1.9916396066327999</v>
      </c>
      <c r="K474" s="4">
        <v>3.1144707675740402</v>
      </c>
      <c r="L474" s="4">
        <v>5.0103119359741797</v>
      </c>
      <c r="M474" s="4">
        <v>3.0270580703757402</v>
      </c>
      <c r="N474" s="4">
        <v>5.30055378885318</v>
      </c>
      <c r="O474" s="4">
        <v>6.0182167549383303</v>
      </c>
      <c r="P474" s="4">
        <v>6.1094928014576801</v>
      </c>
      <c r="Q474" s="4">
        <v>3.6026793209445001</v>
      </c>
      <c r="R474" s="4">
        <v>5.7719373196629498</v>
      </c>
      <c r="S474" s="4">
        <v>5.4956405260566301</v>
      </c>
      <c r="T474" s="4">
        <v>3.5841706081619602</v>
      </c>
      <c r="U474" s="4">
        <v>7.9139163187528299</v>
      </c>
      <c r="V474" s="4">
        <v>5.7882717934176702</v>
      </c>
      <c r="W474" s="4">
        <v>6.8713758350153196</v>
      </c>
      <c r="X474" s="4">
        <v>2.4160903817549499</v>
      </c>
      <c r="Y474" s="4">
        <v>6.8128352459496098</v>
      </c>
      <c r="Z474" s="4">
        <v>6.9790912944908801</v>
      </c>
      <c r="AA474" s="4">
        <v>6.42614028950244</v>
      </c>
      <c r="AB474" s="4">
        <v>1.46881338337851</v>
      </c>
      <c r="AC474" s="4">
        <v>12.7796054099614</v>
      </c>
      <c r="AD474" s="4">
        <v>4.1352832628211802</v>
      </c>
      <c r="AE474" s="4">
        <v>2.77116293735659</v>
      </c>
      <c r="AF474" s="4">
        <v>7.5899591673855804</v>
      </c>
      <c r="AG474" s="4">
        <v>9.1523120818952908</v>
      </c>
      <c r="AH474" s="4">
        <v>22.679701483640301</v>
      </c>
      <c r="AI474" s="4">
        <v>12.482835978238599</v>
      </c>
      <c r="AJ474" s="4">
        <v>19.889084279719398</v>
      </c>
      <c r="AK474" s="4">
        <v>33.367999088747801</v>
      </c>
      <c r="AL474" s="4">
        <v>18.889512955516999</v>
      </c>
      <c r="AM474" s="4">
        <v>18.2496611437636</v>
      </c>
      <c r="AN474" s="4">
        <v>31.213059750727101</v>
      </c>
      <c r="AO474" s="4">
        <v>25.292615867797899</v>
      </c>
      <c r="AP474" s="4">
        <v>25.097632958185201</v>
      </c>
      <c r="AQ474" s="4">
        <v>10.4522788128087</v>
      </c>
      <c r="AR474" s="4">
        <v>26.891152778218601</v>
      </c>
      <c r="AS474" s="4">
        <v>13.979010536471</v>
      </c>
      <c r="AT474" s="4">
        <v>17.394957978087302</v>
      </c>
      <c r="AU474" s="4">
        <v>15.359165954699</v>
      </c>
      <c r="AV474" s="4">
        <v>23.473980976776499</v>
      </c>
      <c r="AW474" s="4">
        <v>21.844035605694501</v>
      </c>
      <c r="AX474" s="4">
        <v>15.3701938220554</v>
      </c>
      <c r="AY474" s="4">
        <v>13.185164818380001</v>
      </c>
      <c r="AZ474" s="4">
        <v>21.001297807165201</v>
      </c>
      <c r="BA474" s="4">
        <v>31.530137328919</v>
      </c>
      <c r="BB474" s="38">
        <v>7918</v>
      </c>
    </row>
    <row r="475" spans="1:54" x14ac:dyDescent="0.3">
      <c r="A475" s="31" t="s">
        <v>27</v>
      </c>
      <c r="B475" s="5" t="s">
        <v>9</v>
      </c>
      <c r="C475" s="5" t="s">
        <v>1</v>
      </c>
      <c r="D475" s="9">
        <v>42.550552917532102</v>
      </c>
      <c r="E475" s="8">
        <v>69.733081804930094</v>
      </c>
      <c r="F475" s="8">
        <v>36.324167872648303</v>
      </c>
      <c r="G475" s="3">
        <v>3.0390738060781501</v>
      </c>
      <c r="H475" s="4">
        <v>7.2358900144717797</v>
      </c>
      <c r="I475" s="4">
        <v>13.169319826338601</v>
      </c>
      <c r="J475" s="4">
        <v>3.6179450072358899</v>
      </c>
      <c r="K475" s="4">
        <v>4.3415340086830696</v>
      </c>
      <c r="L475" s="4">
        <v>7.2358900144717797</v>
      </c>
      <c r="M475" s="4">
        <v>3.18379160636758</v>
      </c>
      <c r="N475" s="4">
        <v>12.301013024602</v>
      </c>
      <c r="O475" s="4">
        <v>12.7351664254703</v>
      </c>
      <c r="P475" s="4">
        <v>11.287988422575999</v>
      </c>
      <c r="Q475" s="4">
        <v>7.52532561505065</v>
      </c>
      <c r="R475" s="4">
        <v>12.301013024602</v>
      </c>
      <c r="S475" s="4">
        <v>12.301013024602</v>
      </c>
      <c r="T475" s="4">
        <v>7.2358900144717797</v>
      </c>
      <c r="U475" s="4">
        <v>14.0376266280753</v>
      </c>
      <c r="V475" s="4">
        <v>11.5774240231548</v>
      </c>
      <c r="W475" s="4">
        <v>13.892908827785799</v>
      </c>
      <c r="X475" s="4">
        <v>4.0520984081042002</v>
      </c>
      <c r="Y475" s="4">
        <v>11.4327062228654</v>
      </c>
      <c r="Z475" s="4">
        <v>15.484804630969601</v>
      </c>
      <c r="AA475" s="4">
        <v>12.301013024602</v>
      </c>
      <c r="AB475" s="4">
        <v>2.0260492040521001</v>
      </c>
      <c r="AC475" s="4">
        <v>22.720694645441402</v>
      </c>
      <c r="AD475" s="4">
        <v>9.9855282199710604</v>
      </c>
      <c r="AE475" s="4">
        <v>5.0651230101302502</v>
      </c>
      <c r="AF475" s="4">
        <v>10.9985528219971</v>
      </c>
      <c r="AG475" s="4">
        <v>15.918958031837899</v>
      </c>
      <c r="AH475" s="4">
        <v>30.6801736613603</v>
      </c>
      <c r="AI475" s="4">
        <v>13.7481910274964</v>
      </c>
      <c r="AJ475" s="4">
        <v>25.180897250361799</v>
      </c>
      <c r="AK475" s="4">
        <v>44.862518089725</v>
      </c>
      <c r="AL475" s="4">
        <v>30.1013024602026</v>
      </c>
      <c r="AM475" s="4">
        <v>23.154848046309699</v>
      </c>
      <c r="AN475" s="4">
        <v>38.350217076700403</v>
      </c>
      <c r="AO475" s="4">
        <v>34.876989869753999</v>
      </c>
      <c r="AP475" s="4">
        <v>40.520984081042002</v>
      </c>
      <c r="AQ475" s="4">
        <v>14.7612156295224</v>
      </c>
      <c r="AR475" s="4">
        <v>36.613603473227201</v>
      </c>
      <c r="AS475" s="4">
        <v>14.3270622286541</v>
      </c>
      <c r="AT475" s="4">
        <v>13.892908827785799</v>
      </c>
      <c r="AU475" s="4">
        <v>23.878437047756901</v>
      </c>
      <c r="AV475" s="4">
        <v>25.4703328509407</v>
      </c>
      <c r="AW475" s="4">
        <v>36.903039073806099</v>
      </c>
      <c r="AX475" s="4">
        <v>26.4833574529667</v>
      </c>
      <c r="AY475" s="4">
        <v>11.287988422575999</v>
      </c>
      <c r="AZ475" s="4">
        <v>28.6541244573082</v>
      </c>
      <c r="BA475" s="4">
        <v>45.296671490593297</v>
      </c>
      <c r="BB475" s="38">
        <v>2327</v>
      </c>
    </row>
    <row r="476" spans="1:54" x14ac:dyDescent="0.3">
      <c r="A476" s="31" t="s">
        <v>27</v>
      </c>
      <c r="B476" s="5" t="s">
        <v>9</v>
      </c>
      <c r="C476" s="5" t="s">
        <v>2</v>
      </c>
      <c r="D476" s="9">
        <v>60.2745296318813</v>
      </c>
      <c r="E476" s="8">
        <v>77.148436071467302</v>
      </c>
      <c r="F476" s="8">
        <v>31.457800511508999</v>
      </c>
      <c r="G476" s="3">
        <v>1.5345268542199499</v>
      </c>
      <c r="H476" s="4">
        <v>7.6726342710997404</v>
      </c>
      <c r="I476" s="4">
        <v>8.1841432225063908</v>
      </c>
      <c r="J476" s="4">
        <v>2.8132992327365698</v>
      </c>
      <c r="K476" s="4">
        <v>5.3708439897698197</v>
      </c>
      <c r="L476" s="4">
        <v>8.6956521739130395</v>
      </c>
      <c r="M476" s="4">
        <v>5.8823529411764701</v>
      </c>
      <c r="N476" s="4">
        <v>6.3938618925831197</v>
      </c>
      <c r="O476" s="4">
        <v>8.1841432225063908</v>
      </c>
      <c r="P476" s="4">
        <v>9.2071611253196899</v>
      </c>
      <c r="Q476" s="4">
        <v>5.6265984654731502</v>
      </c>
      <c r="R476" s="4">
        <v>7.92838874680307</v>
      </c>
      <c r="S476" s="4">
        <v>7.4168797953964196</v>
      </c>
      <c r="T476" s="4">
        <v>4.6035805626598503</v>
      </c>
      <c r="U476" s="4">
        <v>11.764705882352899</v>
      </c>
      <c r="V476" s="4">
        <v>9.7186700767263403</v>
      </c>
      <c r="W476" s="4">
        <v>11.2531969309463</v>
      </c>
      <c r="X476" s="4">
        <v>3.8363171355498702</v>
      </c>
      <c r="Y476" s="4">
        <v>10.4859335038363</v>
      </c>
      <c r="Z476" s="4">
        <v>10.4859335038363</v>
      </c>
      <c r="AA476" s="4">
        <v>9.4629156010230204</v>
      </c>
      <c r="AB476" s="4">
        <v>2.5575447570332499</v>
      </c>
      <c r="AC476" s="4">
        <v>18.414322250639401</v>
      </c>
      <c r="AD476" s="4">
        <v>5.3708439897698197</v>
      </c>
      <c r="AE476" s="4">
        <v>5.3708439897698197</v>
      </c>
      <c r="AF476" s="4">
        <v>12.2762148337596</v>
      </c>
      <c r="AG476" s="4">
        <v>15.3452685421995</v>
      </c>
      <c r="AH476" s="4">
        <v>30.690537084399001</v>
      </c>
      <c r="AI476" s="4">
        <v>13.810741687979499</v>
      </c>
      <c r="AJ476" s="4">
        <v>22.506393861892601</v>
      </c>
      <c r="AK476" s="4">
        <v>42.710997442455202</v>
      </c>
      <c r="AL476" s="4">
        <v>25.5754475703325</v>
      </c>
      <c r="AM476" s="4">
        <v>23.017902813299202</v>
      </c>
      <c r="AN476" s="4">
        <v>38.618925831201999</v>
      </c>
      <c r="AO476" s="4">
        <v>32.736572890025599</v>
      </c>
      <c r="AP476" s="4">
        <v>30.434782608695699</v>
      </c>
      <c r="AQ476" s="4">
        <v>12.7877237851662</v>
      </c>
      <c r="AR476" s="4">
        <v>34.526854219948902</v>
      </c>
      <c r="AS476" s="4">
        <v>16.624040920716102</v>
      </c>
      <c r="AT476" s="4">
        <v>18.6700767263427</v>
      </c>
      <c r="AU476" s="4">
        <v>20.9718670076726</v>
      </c>
      <c r="AV476" s="4">
        <v>22.250639386189299</v>
      </c>
      <c r="AW476" s="4">
        <v>27.3657289002558</v>
      </c>
      <c r="AX476" s="4">
        <v>18.158567774936099</v>
      </c>
      <c r="AY476" s="4">
        <v>12.2762148337596</v>
      </c>
      <c r="AZ476" s="4">
        <v>26.854219948849099</v>
      </c>
      <c r="BA476" s="4">
        <v>41.687979539641901</v>
      </c>
      <c r="BB476" s="38">
        <v>1367</v>
      </c>
    </row>
    <row r="477" spans="1:54" x14ac:dyDescent="0.3">
      <c r="A477" s="31" t="s">
        <v>27</v>
      </c>
      <c r="B477" s="5" t="s">
        <v>9</v>
      </c>
      <c r="C477" s="5" t="s">
        <v>3</v>
      </c>
      <c r="D477" s="9">
        <v>79.506137341865895</v>
      </c>
      <c r="E477" s="8">
        <v>76.2613581648869</v>
      </c>
      <c r="F477" s="8">
        <v>23.350253807106601</v>
      </c>
      <c r="G477" s="3">
        <v>1.8612521150592201</v>
      </c>
      <c r="H477" s="4">
        <v>4.3993231810490698</v>
      </c>
      <c r="I477" s="4">
        <v>6.9373942470389203</v>
      </c>
      <c r="J477" s="4">
        <v>2.0304568527918798</v>
      </c>
      <c r="K477" s="4">
        <v>3.2148900169204699</v>
      </c>
      <c r="L477" s="4">
        <v>4.5685279187817303</v>
      </c>
      <c r="M477" s="4">
        <v>3.3840947546531299</v>
      </c>
      <c r="N477" s="4">
        <v>4.73773265651438</v>
      </c>
      <c r="O477" s="4">
        <v>5.7529610829103204</v>
      </c>
      <c r="P477" s="4">
        <v>5.2453468697123498</v>
      </c>
      <c r="Q477" s="4">
        <v>2.7072758037225002</v>
      </c>
      <c r="R477" s="4">
        <v>5.9221658206429799</v>
      </c>
      <c r="S477" s="4">
        <v>4.2301184433164103</v>
      </c>
      <c r="T477" s="4">
        <v>3.2148900169204699</v>
      </c>
      <c r="U477" s="4">
        <v>8.4602368866328295</v>
      </c>
      <c r="V477" s="4">
        <v>4.2301184433164103</v>
      </c>
      <c r="W477" s="4">
        <v>4.5685279187817303</v>
      </c>
      <c r="X477" s="4">
        <v>2.53807106598985</v>
      </c>
      <c r="Y477" s="4">
        <v>6.5989847715736003</v>
      </c>
      <c r="Z477" s="4">
        <v>5.9221658206429799</v>
      </c>
      <c r="AA477" s="4">
        <v>7.10659898477157</v>
      </c>
      <c r="AB477" s="4">
        <v>1.0152284263959399</v>
      </c>
      <c r="AC477" s="4">
        <v>12.1827411167513</v>
      </c>
      <c r="AD477" s="4">
        <v>3.0456852791878202</v>
      </c>
      <c r="AE477" s="4">
        <v>2.19966159052453</v>
      </c>
      <c r="AF477" s="4">
        <v>7.9526226734348597</v>
      </c>
      <c r="AG477" s="4">
        <v>7.7834179357022002</v>
      </c>
      <c r="AH477" s="4">
        <v>24.196277495769898</v>
      </c>
      <c r="AI477" s="4">
        <v>12.859560067681899</v>
      </c>
      <c r="AJ477" s="4">
        <v>21.658206429780002</v>
      </c>
      <c r="AK477" s="4">
        <v>34.3485617597293</v>
      </c>
      <c r="AL477" s="4">
        <v>16.751269035532999</v>
      </c>
      <c r="AM477" s="4">
        <v>19.2893401015228</v>
      </c>
      <c r="AN477" s="4">
        <v>30.795262267343499</v>
      </c>
      <c r="AO477" s="4">
        <v>28.087986463621</v>
      </c>
      <c r="AP477" s="4">
        <v>27.072758037225</v>
      </c>
      <c r="AQ477" s="4">
        <v>9.9830795262267404</v>
      </c>
      <c r="AR477" s="4">
        <v>26.903553299492401</v>
      </c>
      <c r="AS477" s="4">
        <v>15.736040609137101</v>
      </c>
      <c r="AT477" s="4">
        <v>19.458544839255499</v>
      </c>
      <c r="AU477" s="4">
        <v>14.5516074450085</v>
      </c>
      <c r="AV477" s="4">
        <v>25.719120135363799</v>
      </c>
      <c r="AW477" s="4">
        <v>20.981387478849399</v>
      </c>
      <c r="AX477" s="4">
        <v>15.5668358714044</v>
      </c>
      <c r="AY477" s="4">
        <v>14.213197969543099</v>
      </c>
      <c r="AZ477" s="4">
        <v>22.673434856176002</v>
      </c>
      <c r="BA477" s="4">
        <v>32.656514382402698</v>
      </c>
      <c r="BB477" s="38">
        <v>1082</v>
      </c>
    </row>
    <row r="478" spans="1:54" x14ac:dyDescent="0.3">
      <c r="A478" s="31" t="s">
        <v>27</v>
      </c>
      <c r="B478" s="5" t="s">
        <v>9</v>
      </c>
      <c r="C478" s="5" t="s">
        <v>4</v>
      </c>
      <c r="D478" s="9">
        <v>98.188385735774304</v>
      </c>
      <c r="E478" s="8">
        <v>72.138589291099393</v>
      </c>
      <c r="F478" s="8">
        <v>15.5927835051546</v>
      </c>
      <c r="G478" s="3">
        <v>1.15979381443299</v>
      </c>
      <c r="H478" s="4">
        <v>2.31958762886598</v>
      </c>
      <c r="I478" s="4">
        <v>2.9639175257732</v>
      </c>
      <c r="J478" s="4">
        <v>1.15979381443299</v>
      </c>
      <c r="K478" s="4">
        <v>1.4175257731958799</v>
      </c>
      <c r="L478" s="4">
        <v>2.7061855670103099</v>
      </c>
      <c r="M478" s="4">
        <v>1.5463917525773201</v>
      </c>
      <c r="N478" s="4">
        <v>2.31958762886598</v>
      </c>
      <c r="O478" s="4">
        <v>2.4484536082474202</v>
      </c>
      <c r="P478" s="4">
        <v>3.7371134020618602</v>
      </c>
      <c r="Q478" s="4">
        <v>1.67525773195876</v>
      </c>
      <c r="R478" s="4">
        <v>2.31958762886598</v>
      </c>
      <c r="S478" s="4">
        <v>2.8350515463917501</v>
      </c>
      <c r="T478" s="4">
        <v>1.9329896907216499</v>
      </c>
      <c r="U478" s="4">
        <v>4.3814432989690699</v>
      </c>
      <c r="V478" s="4">
        <v>2.5773195876288701</v>
      </c>
      <c r="W478" s="4">
        <v>3.47938144329897</v>
      </c>
      <c r="X478" s="4">
        <v>1.0309278350515501</v>
      </c>
      <c r="Y478" s="4">
        <v>3.6082474226804102</v>
      </c>
      <c r="Z478" s="4">
        <v>1.9329896907216499</v>
      </c>
      <c r="AA478" s="4">
        <v>2.5773195876288701</v>
      </c>
      <c r="AB478" s="4">
        <v>0.902061855670103</v>
      </c>
      <c r="AC478" s="4">
        <v>7.6030927835051498</v>
      </c>
      <c r="AD478" s="4">
        <v>1.9329896907216499</v>
      </c>
      <c r="AE478" s="4">
        <v>0.64432989690721698</v>
      </c>
      <c r="AF478" s="4">
        <v>4.3814432989690699</v>
      </c>
      <c r="AG478" s="4">
        <v>4.3814432989690699</v>
      </c>
      <c r="AH478" s="4">
        <v>16.752577319587601</v>
      </c>
      <c r="AI478" s="4">
        <v>12.2422680412371</v>
      </c>
      <c r="AJ478" s="4">
        <v>17.654639175257699</v>
      </c>
      <c r="AK478" s="4">
        <v>25.7731958762887</v>
      </c>
      <c r="AL478" s="4">
        <v>12.6288659793814</v>
      </c>
      <c r="AM478" s="4">
        <v>15.979381443298999</v>
      </c>
      <c r="AN478" s="4">
        <v>26.0309278350515</v>
      </c>
      <c r="AO478" s="4">
        <v>19.845360824742301</v>
      </c>
      <c r="AP478" s="4">
        <v>17.010309278350501</v>
      </c>
      <c r="AQ478" s="4">
        <v>7.7319587628865998</v>
      </c>
      <c r="AR478" s="4">
        <v>22.422680412371101</v>
      </c>
      <c r="AS478" s="4">
        <v>12.2422680412371</v>
      </c>
      <c r="AT478" s="4">
        <v>19.845360824742301</v>
      </c>
      <c r="AU478" s="4">
        <v>10.6958762886598</v>
      </c>
      <c r="AV478" s="4">
        <v>22.293814432989699</v>
      </c>
      <c r="AW478" s="4">
        <v>14.5618556701031</v>
      </c>
      <c r="AX478" s="4">
        <v>10.8247422680412</v>
      </c>
      <c r="AY478" s="4">
        <v>13.5309278350515</v>
      </c>
      <c r="AZ478" s="4">
        <v>16.365979381443299</v>
      </c>
      <c r="BA478" s="4">
        <v>22.809278350515498</v>
      </c>
      <c r="BB478" s="38">
        <v>1057</v>
      </c>
    </row>
    <row r="479" spans="1:54" x14ac:dyDescent="0.3">
      <c r="A479" s="31" t="s">
        <v>27</v>
      </c>
      <c r="B479" s="5" t="s">
        <v>9</v>
      </c>
      <c r="C479" s="5" t="s">
        <v>5</v>
      </c>
      <c r="D479" s="9">
        <v>111.97338195077501</v>
      </c>
      <c r="E479" s="8">
        <v>65.163438001281506</v>
      </c>
      <c r="F479" s="8">
        <v>10.295616717635101</v>
      </c>
      <c r="G479" s="3">
        <v>0.509683995922528</v>
      </c>
      <c r="H479" s="4">
        <v>2.75229357798165</v>
      </c>
      <c r="I479" s="4">
        <v>1.9367991845056101</v>
      </c>
      <c r="J479" s="4">
        <v>0.509683995922528</v>
      </c>
      <c r="K479" s="4">
        <v>0.91743119266055095</v>
      </c>
      <c r="L479" s="4">
        <v>2.1406727828746202</v>
      </c>
      <c r="M479" s="4">
        <v>0.81549439347604502</v>
      </c>
      <c r="N479" s="4">
        <v>1.9367991845056101</v>
      </c>
      <c r="O479" s="4">
        <v>1.7329255861366</v>
      </c>
      <c r="P479" s="4">
        <v>2.1406727828746202</v>
      </c>
      <c r="Q479" s="4">
        <v>0.81549439347604502</v>
      </c>
      <c r="R479" s="4">
        <v>1.1213047910295599</v>
      </c>
      <c r="S479" s="4">
        <v>1.32517838939857</v>
      </c>
      <c r="T479" s="4">
        <v>1.32517838939857</v>
      </c>
      <c r="U479" s="4">
        <v>1.7329255861366</v>
      </c>
      <c r="V479" s="4">
        <v>1.01936799184506</v>
      </c>
      <c r="W479" s="4">
        <v>1.63098878695209</v>
      </c>
      <c r="X479" s="4">
        <v>0.30581039755351702</v>
      </c>
      <c r="Y479" s="4">
        <v>2.5484199796126399</v>
      </c>
      <c r="Z479" s="4">
        <v>1.8348623853210999</v>
      </c>
      <c r="AA479" s="4">
        <v>1.32517838939857</v>
      </c>
      <c r="AB479" s="4">
        <v>0.61162079510703404</v>
      </c>
      <c r="AC479" s="4">
        <v>4.3832823649337396</v>
      </c>
      <c r="AD479" s="4">
        <v>0.91743119266055095</v>
      </c>
      <c r="AE479" s="4">
        <v>0.30581039755351702</v>
      </c>
      <c r="AF479" s="4">
        <v>2.44648318042813</v>
      </c>
      <c r="AG479" s="4">
        <v>2.6503567787971498</v>
      </c>
      <c r="AH479" s="4">
        <v>11.518858307849101</v>
      </c>
      <c r="AI479" s="4">
        <v>9.4801223241590193</v>
      </c>
      <c r="AJ479" s="4">
        <v>14.678899082568799</v>
      </c>
      <c r="AK479" s="4">
        <v>19.164118246687099</v>
      </c>
      <c r="AL479" s="4">
        <v>11.0091743119266</v>
      </c>
      <c r="AM479" s="4">
        <v>11.2130479102956</v>
      </c>
      <c r="AN479" s="4">
        <v>22.1202854230377</v>
      </c>
      <c r="AO479" s="4">
        <v>13.149847094801199</v>
      </c>
      <c r="AP479" s="4">
        <v>12.5382262996942</v>
      </c>
      <c r="AQ479" s="4">
        <v>7.4413863404689096</v>
      </c>
      <c r="AR479" s="4">
        <v>14.9847094801223</v>
      </c>
      <c r="AS479" s="4">
        <v>8.86850152905199</v>
      </c>
      <c r="AT479" s="4">
        <v>15.4943934760449</v>
      </c>
      <c r="AU479" s="4">
        <v>7.6452599388379197</v>
      </c>
      <c r="AV479" s="4">
        <v>20.693170234454598</v>
      </c>
      <c r="AW479" s="4">
        <v>10.397553516819601</v>
      </c>
      <c r="AX479" s="4">
        <v>7.9510703363914397</v>
      </c>
      <c r="AY479" s="4">
        <v>12.7420998980632</v>
      </c>
      <c r="AZ479" s="4">
        <v>12.028542303771699</v>
      </c>
      <c r="BA479" s="4">
        <v>15.902140672782901</v>
      </c>
      <c r="BB479" s="38">
        <v>1097</v>
      </c>
    </row>
    <row r="480" spans="1:54" x14ac:dyDescent="0.3">
      <c r="A480" s="31" t="s">
        <v>27</v>
      </c>
      <c r="B480" s="5" t="s">
        <v>9</v>
      </c>
      <c r="C480" s="5" t="s">
        <v>6</v>
      </c>
      <c r="D480" s="9">
        <v>114.24678436317799</v>
      </c>
      <c r="E480" s="8">
        <v>61.901324155442197</v>
      </c>
      <c r="F480" s="8">
        <v>8.7353324641460208</v>
      </c>
      <c r="G480" s="3">
        <v>1.0430247718383301</v>
      </c>
      <c r="H480" s="4">
        <v>2.21642764015645</v>
      </c>
      <c r="I480" s="4">
        <v>1.1734028683181199</v>
      </c>
      <c r="J480" s="4">
        <v>0.39113428943937401</v>
      </c>
      <c r="K480" s="4">
        <v>1.3037809647979099</v>
      </c>
      <c r="L480" s="4">
        <v>0.78226857887874801</v>
      </c>
      <c r="M480" s="4">
        <v>0.65189048239895697</v>
      </c>
      <c r="N480" s="4">
        <v>1.1734028683181199</v>
      </c>
      <c r="O480" s="4">
        <v>1.1734028683181199</v>
      </c>
      <c r="P480" s="4">
        <v>0.78226857887874801</v>
      </c>
      <c r="Q480" s="4">
        <v>0.52151238591916604</v>
      </c>
      <c r="R480" s="4">
        <v>0.52151238591916604</v>
      </c>
      <c r="S480" s="4">
        <v>1.1734028683181199</v>
      </c>
      <c r="T480" s="4">
        <v>0.91264667535854005</v>
      </c>
      <c r="U480" s="4">
        <v>1.3037809647979099</v>
      </c>
      <c r="V480" s="4">
        <v>0.78226857887874801</v>
      </c>
      <c r="W480" s="4">
        <v>0.91264667535854005</v>
      </c>
      <c r="X480" s="4">
        <v>0.78226857887874801</v>
      </c>
      <c r="Y480" s="4">
        <v>1.5645371577575</v>
      </c>
      <c r="Z480" s="4">
        <v>1.0430247718383301</v>
      </c>
      <c r="AA480" s="4">
        <v>1.0430247718383301</v>
      </c>
      <c r="AB480" s="4">
        <v>0.65189048239895697</v>
      </c>
      <c r="AC480" s="4">
        <v>2.9986962190352</v>
      </c>
      <c r="AD480" s="4">
        <v>0.52151238591916604</v>
      </c>
      <c r="AE480" s="4">
        <v>0.26075619295958302</v>
      </c>
      <c r="AF480" s="4">
        <v>1.6949152542372901</v>
      </c>
      <c r="AG480" s="4">
        <v>1.43415906127771</v>
      </c>
      <c r="AH480" s="4">
        <v>11.6036505867014</v>
      </c>
      <c r="AI480" s="4">
        <v>10.1694915254237</v>
      </c>
      <c r="AJ480" s="4">
        <v>11.2125162972621</v>
      </c>
      <c r="AK480" s="4">
        <v>20.7301173402868</v>
      </c>
      <c r="AL480" s="4">
        <v>9.7783572359843607</v>
      </c>
      <c r="AM480" s="4">
        <v>9.5176010430247704</v>
      </c>
      <c r="AN480" s="4">
        <v>20.078226857887898</v>
      </c>
      <c r="AO480" s="4">
        <v>10.951760104302499</v>
      </c>
      <c r="AP480" s="4">
        <v>12.3859191655802</v>
      </c>
      <c r="AQ480" s="4">
        <v>8.3441981747066496</v>
      </c>
      <c r="AR480" s="4">
        <v>14.3415906127771</v>
      </c>
      <c r="AS480" s="4">
        <v>12.51629726206</v>
      </c>
      <c r="AT480" s="4">
        <v>14.2112125162973</v>
      </c>
      <c r="AU480" s="4">
        <v>6.6492829204693598</v>
      </c>
      <c r="AV480" s="4">
        <v>22.1642764015645</v>
      </c>
      <c r="AW480" s="4">
        <v>10.951760104302499</v>
      </c>
      <c r="AX480" s="4">
        <v>7.1707953063885297</v>
      </c>
      <c r="AY480" s="4">
        <v>13.559322033898299</v>
      </c>
      <c r="AZ480" s="4">
        <v>11.864406779661</v>
      </c>
      <c r="BA480" s="4">
        <v>16.036505867014299</v>
      </c>
      <c r="BB480" s="38">
        <v>793</v>
      </c>
    </row>
    <row r="481" spans="1:54" x14ac:dyDescent="0.3">
      <c r="A481" s="31" t="s">
        <v>27</v>
      </c>
      <c r="B481" s="5" t="s">
        <v>9</v>
      </c>
      <c r="C481" s="5" t="s">
        <v>7</v>
      </c>
      <c r="D481" s="9">
        <v>106.005641025641</v>
      </c>
      <c r="E481" s="8">
        <v>57.556924032624202</v>
      </c>
      <c r="F481" s="8">
        <v>8.8397790055248606</v>
      </c>
      <c r="G481" s="3">
        <v>2.20994475138122</v>
      </c>
      <c r="H481" s="4">
        <v>1.65745856353591</v>
      </c>
      <c r="I481" s="4">
        <v>2.7624309392265198</v>
      </c>
      <c r="J481" s="4">
        <v>0.55248618784530401</v>
      </c>
      <c r="K481" s="4">
        <v>0.55248618784530401</v>
      </c>
      <c r="L481" s="4">
        <v>1.10497237569061</v>
      </c>
      <c r="M481" s="4">
        <v>0.55248618784530401</v>
      </c>
      <c r="N481" s="4">
        <v>0.55248618784530401</v>
      </c>
      <c r="O481" s="4">
        <v>1.10497237569061</v>
      </c>
      <c r="P481" s="4">
        <v>0.55248618784530401</v>
      </c>
      <c r="Q481" s="4">
        <v>0.55248618784530401</v>
      </c>
      <c r="R481" s="4">
        <v>1.10497237569061</v>
      </c>
      <c r="S481" s="4">
        <v>1.65745856353591</v>
      </c>
      <c r="T481" s="4">
        <v>1.65745856353591</v>
      </c>
      <c r="U481" s="4">
        <v>0.55248618784530401</v>
      </c>
      <c r="V481" s="4">
        <v>1.10497237569061</v>
      </c>
      <c r="W481" s="4">
        <v>1.65745856353591</v>
      </c>
      <c r="X481" s="4">
        <v>1.10497237569061</v>
      </c>
      <c r="Y481" s="4">
        <v>1.10497237569061</v>
      </c>
      <c r="Z481" s="4">
        <v>0.55248618784530401</v>
      </c>
      <c r="AA481" s="4">
        <v>0</v>
      </c>
      <c r="AB481" s="4">
        <v>1.10497237569061</v>
      </c>
      <c r="AC481" s="4">
        <v>2.7624309392265198</v>
      </c>
      <c r="AD481" s="4">
        <v>1.65745856353591</v>
      </c>
      <c r="AE481" s="4">
        <v>0.55248618784530401</v>
      </c>
      <c r="AF481" s="4">
        <v>2.20994475138122</v>
      </c>
      <c r="AG481" s="4">
        <v>2.20994475138122</v>
      </c>
      <c r="AH481" s="4">
        <v>10.4972375690608</v>
      </c>
      <c r="AI481" s="4">
        <v>11.602209944751401</v>
      </c>
      <c r="AJ481" s="4">
        <v>13.2596685082873</v>
      </c>
      <c r="AK481" s="4">
        <v>19.337016574585601</v>
      </c>
      <c r="AL481" s="4">
        <v>6.0773480662983399</v>
      </c>
      <c r="AM481" s="4">
        <v>9.94475138121547</v>
      </c>
      <c r="AN481" s="4">
        <v>26.5193370165746</v>
      </c>
      <c r="AO481" s="4">
        <v>10.4972375690608</v>
      </c>
      <c r="AP481" s="4">
        <v>9.94475138121547</v>
      </c>
      <c r="AQ481" s="4">
        <v>3.8674033149171301</v>
      </c>
      <c r="AR481" s="4">
        <v>16.022099447513799</v>
      </c>
      <c r="AS481" s="4">
        <v>13.2596685082873</v>
      </c>
      <c r="AT481" s="4">
        <v>17.1270718232044</v>
      </c>
      <c r="AU481" s="4">
        <v>6.6298342541436499</v>
      </c>
      <c r="AV481" s="4">
        <v>26.5193370165746</v>
      </c>
      <c r="AW481" s="4">
        <v>11.049723756906101</v>
      </c>
      <c r="AX481" s="4">
        <v>4.9723756906077297</v>
      </c>
      <c r="AY481" s="4">
        <v>20.994475138121501</v>
      </c>
      <c r="AZ481" s="4">
        <v>7.1823204419889501</v>
      </c>
      <c r="BA481" s="4">
        <v>16.022099447513799</v>
      </c>
      <c r="BB481" s="38">
        <v>195</v>
      </c>
    </row>
    <row r="482" spans="1:54" x14ac:dyDescent="0.3">
      <c r="A482" s="31" t="s">
        <v>28</v>
      </c>
      <c r="B482" s="5" t="s">
        <v>168</v>
      </c>
      <c r="C482" s="5" t="s">
        <v>168</v>
      </c>
      <c r="D482" s="9">
        <v>75.209369676395994</v>
      </c>
      <c r="E482" s="8">
        <v>76.695209991359505</v>
      </c>
      <c r="F482" s="8">
        <v>23.128107127963801</v>
      </c>
      <c r="G482" s="3">
        <v>1.91571561136811</v>
      </c>
      <c r="H482" s="4">
        <v>7.4737474659240402</v>
      </c>
      <c r="I482" s="4">
        <v>10.2792906067003</v>
      </c>
      <c r="J482" s="4">
        <v>2.4701599878024698</v>
      </c>
      <c r="K482" s="4">
        <v>3.78057993268065</v>
      </c>
      <c r="L482" s="4">
        <v>5.3337889946455901</v>
      </c>
      <c r="M482" s="4">
        <v>4.3700319593997596</v>
      </c>
      <c r="N482" s="4">
        <v>6.5078794896335603</v>
      </c>
      <c r="O482" s="4">
        <v>9.5691221665887696</v>
      </c>
      <c r="P482" s="4">
        <v>7.8785086568580702</v>
      </c>
      <c r="Q482" s="4">
        <v>3.2411330322729701</v>
      </c>
      <c r="R482" s="4">
        <v>8.5198071330412208</v>
      </c>
      <c r="S482" s="4">
        <v>7.0155719609500604</v>
      </c>
      <c r="T482" s="4">
        <v>4.3806205411705097</v>
      </c>
      <c r="U482" s="4">
        <v>9.0203832089438496</v>
      </c>
      <c r="V482" s="4">
        <v>5.8209849632783603</v>
      </c>
      <c r="W482" s="4">
        <v>6.5741564407040496</v>
      </c>
      <c r="X482" s="4">
        <v>2.0009371480448301</v>
      </c>
      <c r="Y482" s="4">
        <v>7.8302858576413197</v>
      </c>
      <c r="Z482" s="4">
        <v>10.340703355685999</v>
      </c>
      <c r="AA482" s="4">
        <v>8.6037215155187994</v>
      </c>
      <c r="AB482" s="4">
        <v>1.7275436684945</v>
      </c>
      <c r="AC482" s="4">
        <v>15.891702244280401</v>
      </c>
      <c r="AD482" s="4">
        <v>5.8140564982362601</v>
      </c>
      <c r="AE482" s="4">
        <v>3.3222777670591701</v>
      </c>
      <c r="AF482" s="4">
        <v>10.3431296709298</v>
      </c>
      <c r="AG482" s="4">
        <v>11.3556847880592</v>
      </c>
      <c r="AH482" s="4">
        <v>17.064730338416801</v>
      </c>
      <c r="AI482" s="4">
        <v>12.517728925267599</v>
      </c>
      <c r="AJ482" s="4">
        <v>20.059364396696498</v>
      </c>
      <c r="AK482" s="4">
        <v>35.3766322455064</v>
      </c>
      <c r="AL482" s="4">
        <v>20.765326105587899</v>
      </c>
      <c r="AM482" s="4">
        <v>25.496379234467</v>
      </c>
      <c r="AN482" s="4">
        <v>38.293992316675002</v>
      </c>
      <c r="AO482" s="4">
        <v>31.218945249333899</v>
      </c>
      <c r="AP482" s="4">
        <v>28.737014594231699</v>
      </c>
      <c r="AQ482" s="4">
        <v>11.893437133628</v>
      </c>
      <c r="AR482" s="4">
        <v>28.972433217470499</v>
      </c>
      <c r="AS482" s="4">
        <v>16.5603473277768</v>
      </c>
      <c r="AT482" s="4">
        <v>27.461307123810499</v>
      </c>
      <c r="AU482" s="4">
        <v>15.432804098443601</v>
      </c>
      <c r="AV482" s="4">
        <v>22.496941656278999</v>
      </c>
      <c r="AW482" s="4">
        <v>22.216428946272298</v>
      </c>
      <c r="AX482" s="4">
        <v>13.244519351661401</v>
      </c>
      <c r="AY482" s="4">
        <v>16.510398571729301</v>
      </c>
      <c r="AZ482" s="4">
        <v>24.3286030822483</v>
      </c>
      <c r="BA482" s="4">
        <v>33.370332002965398</v>
      </c>
      <c r="BB482" s="38">
        <v>2848</v>
      </c>
    </row>
    <row r="483" spans="1:54" x14ac:dyDescent="0.3">
      <c r="A483" s="31" t="s">
        <v>28</v>
      </c>
      <c r="B483" s="5" t="s">
        <v>168</v>
      </c>
      <c r="C483" s="5" t="s">
        <v>1</v>
      </c>
      <c r="D483" s="9">
        <v>36.05303614428</v>
      </c>
      <c r="E483" s="8">
        <v>70.387905126909004</v>
      </c>
      <c r="F483" s="8">
        <v>38.596047687216299</v>
      </c>
      <c r="G483" s="3">
        <v>2.2784730102325601</v>
      </c>
      <c r="H483" s="4">
        <v>9.5473602126286092</v>
      </c>
      <c r="I483" s="4">
        <v>22.199837776391799</v>
      </c>
      <c r="J483" s="4">
        <v>4.5703766879633498</v>
      </c>
      <c r="K483" s="4">
        <v>6.4825348639887199</v>
      </c>
      <c r="L483" s="4">
        <v>9.1676147109231891</v>
      </c>
      <c r="M483" s="4">
        <v>8.3812623725158595</v>
      </c>
      <c r="N483" s="4">
        <v>15.6635802424101</v>
      </c>
      <c r="O483" s="4">
        <v>18.728405591049999</v>
      </c>
      <c r="P483" s="4">
        <v>15.2569734057082</v>
      </c>
      <c r="Q483" s="4">
        <v>7.2554565348978199</v>
      </c>
      <c r="R483" s="4">
        <v>14.524343737293901</v>
      </c>
      <c r="S483" s="4">
        <v>13.358245897181099</v>
      </c>
      <c r="T483" s="4">
        <v>9.5339295451303698</v>
      </c>
      <c r="U483" s="4">
        <v>18.348660089344602</v>
      </c>
      <c r="V483" s="4">
        <v>11.486379723650501</v>
      </c>
      <c r="W483" s="4">
        <v>17.195992916730098</v>
      </c>
      <c r="X483" s="4">
        <v>4.9501221896687797</v>
      </c>
      <c r="Y483" s="4">
        <v>12.2324400595631</v>
      </c>
      <c r="Z483" s="4">
        <v>23.705389115715299</v>
      </c>
      <c r="AA483" s="4">
        <v>17.548877083438999</v>
      </c>
      <c r="AB483" s="4">
        <v>4.5569460204651202</v>
      </c>
      <c r="AC483" s="4">
        <v>24.098565284919001</v>
      </c>
      <c r="AD483" s="4">
        <v>15.6367189074137</v>
      </c>
      <c r="AE483" s="4">
        <v>9.9539670493305099</v>
      </c>
      <c r="AF483" s="4">
        <v>17.9554839201409</v>
      </c>
      <c r="AG483" s="4">
        <v>19.854211428668101</v>
      </c>
      <c r="AH483" s="4">
        <v>23.026482117293899</v>
      </c>
      <c r="AI483" s="4">
        <v>14.537774404792099</v>
      </c>
      <c r="AJ483" s="4">
        <v>19.827350093671601</v>
      </c>
      <c r="AK483" s="4">
        <v>47.464500901423499</v>
      </c>
      <c r="AL483" s="4">
        <v>29.428432976293202</v>
      </c>
      <c r="AM483" s="4">
        <v>31.340591152318499</v>
      </c>
      <c r="AN483" s="4">
        <v>48.210561237336201</v>
      </c>
      <c r="AO483" s="4">
        <v>44.779421054489099</v>
      </c>
      <c r="AP483" s="4">
        <v>41.3214195366455</v>
      </c>
      <c r="AQ483" s="4">
        <v>14.4974824022974</v>
      </c>
      <c r="AR483" s="4">
        <v>36.7241815136857</v>
      </c>
      <c r="AS483" s="4">
        <v>17.629461088428499</v>
      </c>
      <c r="AT483" s="4">
        <v>24.8446256208316</v>
      </c>
      <c r="AU483" s="4">
        <v>20.993447933784399</v>
      </c>
      <c r="AV483" s="4">
        <v>21.0740319387738</v>
      </c>
      <c r="AW483" s="4">
        <v>42.1480638775476</v>
      </c>
      <c r="AX483" s="4">
        <v>25.617547291740699</v>
      </c>
      <c r="AY483" s="4">
        <v>20.2205262628753</v>
      </c>
      <c r="AZ483" s="4">
        <v>34.012240331754803</v>
      </c>
      <c r="BA483" s="4">
        <v>48.197130569837903</v>
      </c>
      <c r="BB483" s="38">
        <v>202</v>
      </c>
    </row>
    <row r="484" spans="1:54" x14ac:dyDescent="0.3">
      <c r="A484" s="31" t="s">
        <v>28</v>
      </c>
      <c r="B484" s="5" t="s">
        <v>168</v>
      </c>
      <c r="C484" s="5" t="s">
        <v>2</v>
      </c>
      <c r="D484" s="9">
        <v>51.2517133501863</v>
      </c>
      <c r="E484" s="8">
        <v>73.288481854785701</v>
      </c>
      <c r="F484" s="8">
        <v>28.664910285872999</v>
      </c>
      <c r="G484" s="3">
        <v>3.19441985592593</v>
      </c>
      <c r="H484" s="4">
        <v>14.6547260757778</v>
      </c>
      <c r="I484" s="4">
        <v>13.2856889946667</v>
      </c>
      <c r="J484" s="4">
        <v>3.7307188993756601</v>
      </c>
      <c r="K484" s="4">
        <v>5.7442978461693102</v>
      </c>
      <c r="L484" s="4">
        <v>6.0124473678941799</v>
      </c>
      <c r="M484" s="4">
        <v>7.6496339707301599</v>
      </c>
      <c r="N484" s="4">
        <v>8.1859330141798896</v>
      </c>
      <c r="O484" s="4">
        <v>13.633791866137599</v>
      </c>
      <c r="P484" s="4">
        <v>11.6485023918307</v>
      </c>
      <c r="Q484" s="4">
        <v>3.08617703369312</v>
      </c>
      <c r="R484" s="4">
        <v>12.3729976072593</v>
      </c>
      <c r="S484" s="4">
        <v>10.4676614826984</v>
      </c>
      <c r="T484" s="4">
        <v>4.6434102867830704</v>
      </c>
      <c r="U484" s="4">
        <v>10.735811004423301</v>
      </c>
      <c r="V484" s="4">
        <v>10.0113157889947</v>
      </c>
      <c r="W484" s="4">
        <v>7.1932882770264603</v>
      </c>
      <c r="X484" s="4">
        <v>2.0935322965396801</v>
      </c>
      <c r="Y484" s="4">
        <v>12.1848014352804</v>
      </c>
      <c r="Z484" s="4">
        <v>13.2856889946667</v>
      </c>
      <c r="AA484" s="4">
        <v>12.829343300963</v>
      </c>
      <c r="AB484" s="4">
        <v>2.8180275119682499</v>
      </c>
      <c r="AC484" s="4">
        <v>24.289649520814802</v>
      </c>
      <c r="AD484" s="4">
        <v>7.8378301427089898</v>
      </c>
      <c r="AE484" s="4">
        <v>4.9115598085079402</v>
      </c>
      <c r="AF484" s="4">
        <v>17.472753587745999</v>
      </c>
      <c r="AG484" s="4">
        <v>12.452950957005299</v>
      </c>
      <c r="AH484" s="4">
        <v>18.7052583741376</v>
      </c>
      <c r="AI484" s="4">
        <v>13.9302308603492</v>
      </c>
      <c r="AJ484" s="4">
        <v>25.282294257968299</v>
      </c>
      <c r="AK484" s="4">
        <v>49.731850478275099</v>
      </c>
      <c r="AL484" s="4">
        <v>26.759574161312202</v>
      </c>
      <c r="AM484" s="4">
        <v>31.8593301417989</v>
      </c>
      <c r="AN484" s="4">
        <v>53.570812199883598</v>
      </c>
      <c r="AO484" s="4">
        <v>43.587785883375702</v>
      </c>
      <c r="AP484" s="4">
        <v>40.849711721153398</v>
      </c>
      <c r="AQ484" s="4">
        <v>15.0028289472487</v>
      </c>
      <c r="AR484" s="4">
        <v>43.667739233121701</v>
      </c>
      <c r="AS484" s="4">
        <v>22.036210524783101</v>
      </c>
      <c r="AT484" s="4">
        <v>32.395629185248701</v>
      </c>
      <c r="AU484" s="4">
        <v>22.196117224275099</v>
      </c>
      <c r="AV484" s="4">
        <v>18.921744018603199</v>
      </c>
      <c r="AW484" s="4">
        <v>28.180275119682499</v>
      </c>
      <c r="AX484" s="4">
        <v>14.4665299037989</v>
      </c>
      <c r="AY484" s="4">
        <v>17.2845574157672</v>
      </c>
      <c r="AZ484" s="4">
        <v>31.4029844480952</v>
      </c>
      <c r="BA484" s="4">
        <v>48.927401913100503</v>
      </c>
      <c r="BB484" s="38">
        <v>181</v>
      </c>
    </row>
    <row r="485" spans="1:54" x14ac:dyDescent="0.3">
      <c r="A485" s="31" t="s">
        <v>28</v>
      </c>
      <c r="B485" s="5" t="s">
        <v>168</v>
      </c>
      <c r="C485" s="5" t="s">
        <v>3</v>
      </c>
      <c r="D485" s="9">
        <v>57.720491167061297</v>
      </c>
      <c r="E485" s="8">
        <v>77.020736704187399</v>
      </c>
      <c r="F485" s="8">
        <v>31.3368387206866</v>
      </c>
      <c r="G485" s="3">
        <v>1.6937249104152501</v>
      </c>
      <c r="H485" s="4">
        <v>8.1163019733738899</v>
      </c>
      <c r="I485" s="4">
        <v>14.117497323331801</v>
      </c>
      <c r="J485" s="4">
        <v>1.6234946249151301</v>
      </c>
      <c r="K485" s="4">
        <v>4.0242069951386599</v>
      </c>
      <c r="L485" s="4">
        <v>7.6937491091714101</v>
      </c>
      <c r="M485" s="4">
        <v>4.2360690028407797</v>
      </c>
      <c r="N485" s="4">
        <v>7.41048566476739</v>
      </c>
      <c r="O485" s="4">
        <v>12.421430110513</v>
      </c>
      <c r="P485" s="4">
        <v>10.373040318991899</v>
      </c>
      <c r="Q485" s="4">
        <v>4.7288521525433902</v>
      </c>
      <c r="R485" s="4">
        <v>12.703522403715301</v>
      </c>
      <c r="S485" s="4">
        <v>9.5981648760870204</v>
      </c>
      <c r="T485" s="4">
        <v>4.8704838747453998</v>
      </c>
      <c r="U485" s="4">
        <v>13.268878141321499</v>
      </c>
      <c r="V485" s="4">
        <v>6.6332679194589996</v>
      </c>
      <c r="W485" s="4">
        <v>7.9044399656717701</v>
      </c>
      <c r="X485" s="4">
        <v>2.25790949681975</v>
      </c>
      <c r="Y485" s="4">
        <v>10.7967643343961</v>
      </c>
      <c r="Z485" s="4">
        <v>12.352370976214701</v>
      </c>
      <c r="AA485" s="4">
        <v>11.151429215502001</v>
      </c>
      <c r="AB485" s="4">
        <v>1.05813888730887</v>
      </c>
      <c r="AC485" s="4">
        <v>19.4772508941745</v>
      </c>
      <c r="AD485" s="4">
        <v>5.4346684611498901</v>
      </c>
      <c r="AE485" s="4">
        <v>2.1174489258195099</v>
      </c>
      <c r="AF485" s="4">
        <v>12.4928315472149</v>
      </c>
      <c r="AG485" s="4">
        <v>13.975865601129801</v>
      </c>
      <c r="AH485" s="4">
        <v>23.8490958632085</v>
      </c>
      <c r="AI485" s="4">
        <v>14.6079381706309</v>
      </c>
      <c r="AJ485" s="4">
        <v>27.171000003345899</v>
      </c>
      <c r="AK485" s="4">
        <v>43.544064521094</v>
      </c>
      <c r="AL485" s="4">
        <v>27.5256648844518</v>
      </c>
      <c r="AM485" s="4">
        <v>36.207322595431997</v>
      </c>
      <c r="AN485" s="4">
        <v>43.615465957795799</v>
      </c>
      <c r="AO485" s="4">
        <v>39.0996469641563</v>
      </c>
      <c r="AP485" s="4">
        <v>35.146841405719599</v>
      </c>
      <c r="AQ485" s="4">
        <v>15.386327067141</v>
      </c>
      <c r="AR485" s="4">
        <v>34.087531367208904</v>
      </c>
      <c r="AS485" s="4">
        <v>20.820995528290901</v>
      </c>
      <c r="AT485" s="4">
        <v>36.915481206442003</v>
      </c>
      <c r="AU485" s="4">
        <v>18.7012043000679</v>
      </c>
      <c r="AV485" s="4">
        <v>24.9809784896228</v>
      </c>
      <c r="AW485" s="4">
        <v>22.0898252721002</v>
      </c>
      <c r="AX485" s="4">
        <v>18.207249999163501</v>
      </c>
      <c r="AY485" s="4">
        <v>19.340303776779599</v>
      </c>
      <c r="AZ485" s="4">
        <v>30.0656666744738</v>
      </c>
      <c r="BA485" s="4">
        <v>39.309166669454903</v>
      </c>
      <c r="BB485" s="38">
        <v>417</v>
      </c>
    </row>
    <row r="486" spans="1:54" x14ac:dyDescent="0.3">
      <c r="A486" s="31" t="s">
        <v>28</v>
      </c>
      <c r="B486" s="5" t="s">
        <v>168</v>
      </c>
      <c r="C486" s="5" t="s">
        <v>4</v>
      </c>
      <c r="D486" s="9">
        <v>96.066302855369599</v>
      </c>
      <c r="E486" s="8">
        <v>71.2668166777176</v>
      </c>
      <c r="F486" s="8">
        <v>16.269446295362901</v>
      </c>
      <c r="G486" s="3">
        <v>1.587056703125</v>
      </c>
      <c r="H486" s="4">
        <v>3.7036299751344099</v>
      </c>
      <c r="I486" s="4">
        <v>4.49690949277554</v>
      </c>
      <c r="J486" s="4">
        <v>1.41071706944444</v>
      </c>
      <c r="K486" s="4">
        <v>2.3587292259184598</v>
      </c>
      <c r="L486" s="4">
        <v>3.4609763533826201</v>
      </c>
      <c r="M486" s="4">
        <v>2.1381802668570802</v>
      </c>
      <c r="N486" s="4">
        <v>3.3288460450828898</v>
      </c>
      <c r="O486" s="4">
        <v>4.8937980855174699</v>
      </c>
      <c r="P486" s="4">
        <v>3.8799696088149598</v>
      </c>
      <c r="Q486" s="4">
        <v>2.2044942549283202</v>
      </c>
      <c r="R486" s="4">
        <v>4.1000209000336003</v>
      </c>
      <c r="S486" s="4">
        <v>3.6373159870631699</v>
      </c>
      <c r="T486" s="4">
        <v>3.17411340625</v>
      </c>
      <c r="U486" s="4">
        <v>5.1364517072692601</v>
      </c>
      <c r="V486" s="4">
        <v>2.5792781849798398</v>
      </c>
      <c r="W486" s="4">
        <v>3.0861924233310898</v>
      </c>
      <c r="X486" s="4">
        <v>1.60916136581541</v>
      </c>
      <c r="Y486" s="4">
        <v>5.2027656953405002</v>
      </c>
      <c r="Z486" s="4">
        <v>5.6212612829301101</v>
      </c>
      <c r="AA486" s="4">
        <v>3.4388716906922001</v>
      </c>
      <c r="AB486" s="4">
        <v>0.88169816840277804</v>
      </c>
      <c r="AC486" s="4">
        <v>10.228694089157701</v>
      </c>
      <c r="AD486" s="4">
        <v>2.0060499585573499</v>
      </c>
      <c r="AE486" s="4">
        <v>1.0801424647737501</v>
      </c>
      <c r="AF486" s="4">
        <v>4.9822167362791197</v>
      </c>
      <c r="AG486" s="4">
        <v>7.6494159041778698</v>
      </c>
      <c r="AH486" s="4">
        <v>11.9272694414203</v>
      </c>
      <c r="AI486" s="4">
        <v>13.117437551803301</v>
      </c>
      <c r="AJ486" s="4">
        <v>19.356136386536701</v>
      </c>
      <c r="AK486" s="4">
        <v>28.240427394321198</v>
      </c>
      <c r="AL486" s="4">
        <v>15.850453039930599</v>
      </c>
      <c r="AM486" s="4">
        <v>18.7377034990479</v>
      </c>
      <c r="AN486" s="4">
        <v>28.1077994181788</v>
      </c>
      <c r="AO486" s="4">
        <v>22.7503010840054</v>
      </c>
      <c r="AP486" s="4">
        <v>18.186579935315901</v>
      </c>
      <c r="AQ486" s="4">
        <v>9.2148656124552009</v>
      </c>
      <c r="AR486" s="4">
        <v>22.177570525425601</v>
      </c>
      <c r="AS486" s="4">
        <v>13.3595935057124</v>
      </c>
      <c r="AT486" s="4">
        <v>23.0592686938284</v>
      </c>
      <c r="AU486" s="4">
        <v>10.603975687051999</v>
      </c>
      <c r="AV486" s="4">
        <v>25.661646877184101</v>
      </c>
      <c r="AW486" s="4">
        <v>16.6442302254144</v>
      </c>
      <c r="AX486" s="4">
        <v>8.3994814321236593</v>
      </c>
      <c r="AY486" s="4">
        <v>13.623854122311799</v>
      </c>
      <c r="AZ486" s="4">
        <v>17.922816986559098</v>
      </c>
      <c r="BA486" s="4">
        <v>22.3765124896393</v>
      </c>
      <c r="BB486" s="38">
        <v>538</v>
      </c>
    </row>
    <row r="487" spans="1:54" x14ac:dyDescent="0.3">
      <c r="A487" s="31" t="s">
        <v>28</v>
      </c>
      <c r="B487" s="5" t="s">
        <v>168</v>
      </c>
      <c r="C487" s="5" t="s">
        <v>5</v>
      </c>
      <c r="D487" s="9">
        <v>110.492940309498</v>
      </c>
      <c r="E487" s="8">
        <v>65.319042771733905</v>
      </c>
      <c r="F487" s="8">
        <v>10.003768874235799</v>
      </c>
      <c r="G487" s="3">
        <v>1.1969397789986</v>
      </c>
      <c r="H487" s="4">
        <v>2.8994864838877099</v>
      </c>
      <c r="I487" s="4">
        <v>3.4498117669299599</v>
      </c>
      <c r="J487" s="4">
        <v>1.5873245627044199</v>
      </c>
      <c r="K487" s="4">
        <v>2.1152906671707901</v>
      </c>
      <c r="L487" s="4">
        <v>2.41623873657309</v>
      </c>
      <c r="M487" s="4">
        <v>1.4721024205197299</v>
      </c>
      <c r="N487" s="4">
        <v>2.0258539528672799</v>
      </c>
      <c r="O487" s="4">
        <v>2.8994864838877099</v>
      </c>
      <c r="P487" s="4">
        <v>2.1152906671707901</v>
      </c>
      <c r="Q487" s="4">
        <v>1.1264359939656801</v>
      </c>
      <c r="R487" s="4">
        <v>2.0705723100190299</v>
      </c>
      <c r="S487" s="4">
        <v>1.1969397789986</v>
      </c>
      <c r="T487" s="4">
        <v>2.5314608787577701</v>
      </c>
      <c r="U487" s="4">
        <v>2.3457349515401602</v>
      </c>
      <c r="V487" s="4">
        <v>1.24165813615036</v>
      </c>
      <c r="W487" s="4">
        <v>2.0895052392896201</v>
      </c>
      <c r="X487" s="4">
        <v>0.643188246651059</v>
      </c>
      <c r="Y487" s="4">
        <v>1.6320429198561699</v>
      </c>
      <c r="Z487" s="4">
        <v>3.0370678046482702</v>
      </c>
      <c r="AA487" s="4">
        <v>2.2081536307795999</v>
      </c>
      <c r="AB487" s="4">
        <v>0.13758132076056301</v>
      </c>
      <c r="AC487" s="4">
        <v>7.9847674199791303</v>
      </c>
      <c r="AD487" s="4">
        <v>2.5056754508766002</v>
      </c>
      <c r="AE487" s="4">
        <v>1.1264359939656801</v>
      </c>
      <c r="AF487" s="4">
        <v>2.7619051631271399</v>
      </c>
      <c r="AG487" s="4">
        <v>6.6760317481011304</v>
      </c>
      <c r="AH487" s="4">
        <v>12.182710827829</v>
      </c>
      <c r="AI487" s="4">
        <v>8.1378554207049891</v>
      </c>
      <c r="AJ487" s="4">
        <v>12.825899074480001</v>
      </c>
      <c r="AK487" s="4">
        <v>18.5509420079172</v>
      </c>
      <c r="AL487" s="4">
        <v>11.063127332473901</v>
      </c>
      <c r="AM487" s="4">
        <v>15.828527269892399</v>
      </c>
      <c r="AN487" s="4">
        <v>23.687793799771001</v>
      </c>
      <c r="AO487" s="4">
        <v>16.423570910086401</v>
      </c>
      <c r="AP487" s="4">
        <v>17.617084439779699</v>
      </c>
      <c r="AQ487" s="4">
        <v>8.8962658095407292</v>
      </c>
      <c r="AR487" s="4">
        <v>15.034052705259599</v>
      </c>
      <c r="AS487" s="4">
        <v>11.037341904592701</v>
      </c>
      <c r="AT487" s="4">
        <v>22.356698949317099</v>
      </c>
      <c r="AU487" s="4">
        <v>8.5763848108678502</v>
      </c>
      <c r="AV487" s="4">
        <v>22.391138558552999</v>
      </c>
      <c r="AW487" s="4">
        <v>10.646957120886899</v>
      </c>
      <c r="AX487" s="4">
        <v>5.8179058970459998</v>
      </c>
      <c r="AY487" s="4">
        <v>13.2489217846776</v>
      </c>
      <c r="AZ487" s="4">
        <v>15.8027418420112</v>
      </c>
      <c r="BA487" s="4">
        <v>17.8338237269279</v>
      </c>
      <c r="BB487" s="38">
        <v>800</v>
      </c>
    </row>
    <row r="488" spans="1:54" x14ac:dyDescent="0.3">
      <c r="A488" s="31" t="s">
        <v>28</v>
      </c>
      <c r="B488" s="5" t="s">
        <v>168</v>
      </c>
      <c r="C488" s="5" t="s">
        <v>6</v>
      </c>
      <c r="D488" s="9">
        <v>115.761990180593</v>
      </c>
      <c r="E488" s="8">
        <v>64.009007086594394</v>
      </c>
      <c r="F488" s="8">
        <v>8.6408317480500596</v>
      </c>
      <c r="G488" s="3">
        <v>1.12254522589987</v>
      </c>
      <c r="H488" s="4">
        <v>2.1446287878606598</v>
      </c>
      <c r="I488" s="4">
        <v>1.1918485915352499</v>
      </c>
      <c r="J488" s="4">
        <v>2.1446287878606598</v>
      </c>
      <c r="K488" s="4">
        <v>0.91812851350771796</v>
      </c>
      <c r="L488" s="4">
        <v>1.53137865068419</v>
      </c>
      <c r="M488" s="4">
        <v>0.952780196325407</v>
      </c>
      <c r="N488" s="4">
        <v>1.5660303335018799</v>
      </c>
      <c r="O488" s="4">
        <v>1.53137865068419</v>
      </c>
      <c r="P488" s="4">
        <v>0.952780196325407</v>
      </c>
      <c r="Q488" s="4">
        <v>0.91812851350771796</v>
      </c>
      <c r="R488" s="4">
        <v>1.77044704589403</v>
      </c>
      <c r="S488" s="4">
        <v>1.29231025547434</v>
      </c>
      <c r="T488" s="4">
        <v>1.4967269678665001</v>
      </c>
      <c r="U488" s="4">
        <v>1.7357953630763501</v>
      </c>
      <c r="V488" s="4">
        <v>0.61325013717647103</v>
      </c>
      <c r="W488" s="4">
        <v>1.3269619382920299</v>
      </c>
      <c r="X488" s="4">
        <v>0.408833424784314</v>
      </c>
      <c r="Y488" s="4">
        <v>1.8709087098331201</v>
      </c>
      <c r="Z488" s="4">
        <v>2.3490455002528199</v>
      </c>
      <c r="AA488" s="4">
        <v>1.39626530392741</v>
      </c>
      <c r="AB488" s="4">
        <v>0.57859845435878199</v>
      </c>
      <c r="AC488" s="4">
        <v>3.7106591213625402</v>
      </c>
      <c r="AD488" s="4">
        <v>0.952780196325407</v>
      </c>
      <c r="AE488" s="4">
        <v>0.57859845435878199</v>
      </c>
      <c r="AF488" s="4">
        <v>2.4841588470096001</v>
      </c>
      <c r="AG488" s="4">
        <v>6.0250529387976597</v>
      </c>
      <c r="AH488" s="4">
        <v>12.6493824767159</v>
      </c>
      <c r="AI488" s="4">
        <v>9.4896568959223995</v>
      </c>
      <c r="AJ488" s="4">
        <v>11.3952172885732</v>
      </c>
      <c r="AK488" s="4">
        <v>15.268654670482301</v>
      </c>
      <c r="AL488" s="4">
        <v>9.4238469148010005</v>
      </c>
      <c r="AM488" s="4">
        <v>12.2821875037772</v>
      </c>
      <c r="AN488" s="4">
        <v>20.8537158861919</v>
      </c>
      <c r="AO488" s="4">
        <v>11.3952172885732</v>
      </c>
      <c r="AP488" s="4">
        <v>11.329407307451801</v>
      </c>
      <c r="AQ488" s="4">
        <v>6.5966646241284899</v>
      </c>
      <c r="AR488" s="4">
        <v>12.2093907536279</v>
      </c>
      <c r="AS488" s="4">
        <v>9.1882719041051306</v>
      </c>
      <c r="AT488" s="4">
        <v>20.656285942827701</v>
      </c>
      <c r="AU488" s="4">
        <v>8.4364150356579106</v>
      </c>
      <c r="AV488" s="4">
        <v>22.821592875450101</v>
      </c>
      <c r="AW488" s="4">
        <v>11.156148893363399</v>
      </c>
      <c r="AX488" s="4">
        <v>5.2731960703504397</v>
      </c>
      <c r="AY488" s="4">
        <v>14.9361113803613</v>
      </c>
      <c r="AZ488" s="4">
        <v>12.212884138141799</v>
      </c>
      <c r="BA488" s="4">
        <v>13.875882751068801</v>
      </c>
      <c r="BB488" s="38">
        <v>537</v>
      </c>
    </row>
    <row r="489" spans="1:54" x14ac:dyDescent="0.3">
      <c r="A489" s="31" t="s">
        <v>28</v>
      </c>
      <c r="B489" s="5" t="s">
        <v>168</v>
      </c>
      <c r="C489" s="5" t="s">
        <v>7</v>
      </c>
      <c r="D489" s="9">
        <v>125.56035543451701</v>
      </c>
      <c r="E489" s="8">
        <v>52.424753668357198</v>
      </c>
      <c r="F489" s="8">
        <v>6.2883137823007997</v>
      </c>
      <c r="G489" s="3">
        <v>0.51817099847058801</v>
      </c>
      <c r="H489" s="4">
        <v>1.15402855676604</v>
      </c>
      <c r="I489" s="4">
        <v>1.15402855676604</v>
      </c>
      <c r="J489" s="4">
        <v>0.63585755829545498</v>
      </c>
      <c r="K489" s="4">
        <v>0.51817099847058801</v>
      </c>
      <c r="L489" s="4">
        <v>2.8262281120026702</v>
      </c>
      <c r="M489" s="4">
        <v>0</v>
      </c>
      <c r="N489" s="4">
        <v>0.63585755829545498</v>
      </c>
      <c r="O489" s="4">
        <v>1.67219955523663</v>
      </c>
      <c r="P489" s="4">
        <v>1.15402855676604</v>
      </c>
      <c r="Q489" s="4">
        <v>0</v>
      </c>
      <c r="R489" s="4">
        <v>1.7898861150615</v>
      </c>
      <c r="S489" s="4">
        <v>0.51817099847058801</v>
      </c>
      <c r="T489" s="4">
        <v>0.63585755829545498</v>
      </c>
      <c r="U489" s="4">
        <v>1.90757267488636</v>
      </c>
      <c r="V489" s="4">
        <v>0</v>
      </c>
      <c r="W489" s="4">
        <v>1.03634199694118</v>
      </c>
      <c r="X489" s="4">
        <v>0</v>
      </c>
      <c r="Y489" s="4">
        <v>0.51817099847058801</v>
      </c>
      <c r="Z489" s="4">
        <v>0.63585755829545498</v>
      </c>
      <c r="AA489" s="4">
        <v>1.15402855676604</v>
      </c>
      <c r="AB489" s="4">
        <v>0.51817099847058801</v>
      </c>
      <c r="AC489" s="4">
        <v>2.42574367335695</v>
      </c>
      <c r="AD489" s="4">
        <v>0</v>
      </c>
      <c r="AE489" s="4">
        <v>0</v>
      </c>
      <c r="AF489" s="4">
        <v>0.51817099847058801</v>
      </c>
      <c r="AG489" s="4">
        <v>6.1232024633048097</v>
      </c>
      <c r="AH489" s="4">
        <v>4.6161142270641697</v>
      </c>
      <c r="AI489" s="4">
        <v>8.1256246565334198</v>
      </c>
      <c r="AJ489" s="4">
        <v>7.7251402178876996</v>
      </c>
      <c r="AK489" s="4">
        <v>10.2685704510695</v>
      </c>
      <c r="AL489" s="4">
        <v>5.8175675430013403</v>
      </c>
      <c r="AM489" s="4">
        <v>10.503943570719301</v>
      </c>
      <c r="AN489" s="4">
        <v>24.5173975709078</v>
      </c>
      <c r="AO489" s="4">
        <v>9.6327128927740606</v>
      </c>
      <c r="AP489" s="4">
        <v>8.8791687746537402</v>
      </c>
      <c r="AQ489" s="4">
        <v>3.34439911047326</v>
      </c>
      <c r="AR489" s="4">
        <v>11.3049124480107</v>
      </c>
      <c r="AS489" s="4">
        <v>10.904428009365001</v>
      </c>
      <c r="AT489" s="4">
        <v>16.674570793195201</v>
      </c>
      <c r="AU489" s="4">
        <v>3.7448835491189798</v>
      </c>
      <c r="AV489" s="4">
        <v>22.609824896021401</v>
      </c>
      <c r="AW489" s="4">
        <v>8.6437956550040091</v>
      </c>
      <c r="AX489" s="4">
        <v>3.34439911047326</v>
      </c>
      <c r="AY489" s="4">
        <v>12.6943141244265</v>
      </c>
      <c r="AZ489" s="4">
        <v>8.3609977761831598</v>
      </c>
      <c r="BA489" s="4">
        <v>11.069539328361</v>
      </c>
      <c r="BB489" s="38">
        <v>173</v>
      </c>
    </row>
    <row r="490" spans="1:54" x14ac:dyDescent="0.3">
      <c r="A490" s="31" t="s">
        <v>28</v>
      </c>
      <c r="B490" s="5" t="s">
        <v>8</v>
      </c>
      <c r="C490" s="5" t="s">
        <v>168</v>
      </c>
      <c r="D490" s="9">
        <v>65.715458019132598</v>
      </c>
      <c r="E490" s="8">
        <v>79.269528317869799</v>
      </c>
      <c r="F490" s="8">
        <v>27.604648208560398</v>
      </c>
      <c r="G490" s="3">
        <v>3.2550053707184099</v>
      </c>
      <c r="H490" s="4">
        <v>9.3981897021472403</v>
      </c>
      <c r="I490" s="4">
        <v>12.6939393982822</v>
      </c>
      <c r="J490" s="4">
        <v>3.5774630386049302</v>
      </c>
      <c r="K490" s="4">
        <v>5.8089497111555497</v>
      </c>
      <c r="L490" s="4">
        <v>7.2060793713470099</v>
      </c>
      <c r="M490" s="4">
        <v>6.6588380984874496</v>
      </c>
      <c r="N490" s="4">
        <v>7.8362425102854001</v>
      </c>
      <c r="O490" s="4">
        <v>10.794304321249999</v>
      </c>
      <c r="P490" s="4">
        <v>9.4202374033232594</v>
      </c>
      <c r="Q490" s="4">
        <v>3.5492239384372501</v>
      </c>
      <c r="R490" s="4">
        <v>10.3824053019276</v>
      </c>
      <c r="S490" s="4">
        <v>8.9005953494487091</v>
      </c>
      <c r="T490" s="4">
        <v>6.42242453898543</v>
      </c>
      <c r="U490" s="4">
        <v>10.8765030483801</v>
      </c>
      <c r="V490" s="4">
        <v>6.5079206533271696</v>
      </c>
      <c r="W490" s="4">
        <v>8.0214631630773603</v>
      </c>
      <c r="X490" s="4">
        <v>2.70217132087499</v>
      </c>
      <c r="Y490" s="4">
        <v>8.1657238200320492</v>
      </c>
      <c r="Z490" s="4">
        <v>13.0724305747346</v>
      </c>
      <c r="AA490" s="4">
        <v>11.068669673116201</v>
      </c>
      <c r="AB490" s="4">
        <v>2.3334556465445799</v>
      </c>
      <c r="AC490" s="4">
        <v>18.367870068195099</v>
      </c>
      <c r="AD490" s="4">
        <v>8.3194822694226591</v>
      </c>
      <c r="AE490" s="4">
        <v>3.7284453930258699</v>
      </c>
      <c r="AF490" s="4">
        <v>12.8760476898603</v>
      </c>
      <c r="AG490" s="4">
        <v>14.4604198617956</v>
      </c>
      <c r="AH490" s="4">
        <v>13.178490180469501</v>
      </c>
      <c r="AI490" s="4">
        <v>13.4570663267685</v>
      </c>
      <c r="AJ490" s="4">
        <v>22.140170749023898</v>
      </c>
      <c r="AK490" s="4">
        <v>36.397832687942397</v>
      </c>
      <c r="AL490" s="4">
        <v>24.998121881271501</v>
      </c>
      <c r="AM490" s="4">
        <v>32.192416949817598</v>
      </c>
      <c r="AN490" s="4">
        <v>42.316769509593698</v>
      </c>
      <c r="AO490" s="4">
        <v>36.397009868776003</v>
      </c>
      <c r="AP490" s="4">
        <v>33.405944627815302</v>
      </c>
      <c r="AQ490" s="4">
        <v>13.558062278935701</v>
      </c>
      <c r="AR490" s="4">
        <v>32.125371646852699</v>
      </c>
      <c r="AS490" s="4">
        <v>19.633381454376899</v>
      </c>
      <c r="AT490" s="4">
        <v>33.748154149578802</v>
      </c>
      <c r="AU490" s="4">
        <v>17.358591243265501</v>
      </c>
      <c r="AV490" s="4">
        <v>22.245385668497001</v>
      </c>
      <c r="AW490" s="4">
        <v>22.339802885170499</v>
      </c>
      <c r="AX490" s="4">
        <v>14.6347879721756</v>
      </c>
      <c r="AY490" s="4">
        <v>20.6482978015115</v>
      </c>
      <c r="AZ490" s="4">
        <v>29.300816581116401</v>
      </c>
      <c r="BA490" s="4">
        <v>34.924770213250497</v>
      </c>
      <c r="BB490" s="38">
        <v>1557</v>
      </c>
    </row>
    <row r="491" spans="1:54" x14ac:dyDescent="0.3">
      <c r="A491" s="31" t="s">
        <v>28</v>
      </c>
      <c r="B491" s="5" t="s">
        <v>8</v>
      </c>
      <c r="C491" s="5" t="s">
        <v>1</v>
      </c>
      <c r="D491" s="9">
        <v>16.102255639097699</v>
      </c>
      <c r="E491" s="8">
        <v>70.102036526598695</v>
      </c>
      <c r="F491" s="8">
        <v>50.387596899224803</v>
      </c>
      <c r="G491" s="3">
        <v>4.6511627906976702</v>
      </c>
      <c r="H491" s="4">
        <v>13.178294573643401</v>
      </c>
      <c r="I491" s="4">
        <v>24.806201550387598</v>
      </c>
      <c r="J491" s="4">
        <v>7.75193798449612</v>
      </c>
      <c r="K491" s="4">
        <v>10.077519379845</v>
      </c>
      <c r="L491" s="4">
        <v>12.403100775193799</v>
      </c>
      <c r="M491" s="4">
        <v>13.953488372093</v>
      </c>
      <c r="N491" s="4">
        <v>20.930232558139501</v>
      </c>
      <c r="O491" s="4">
        <v>24.031007751937999</v>
      </c>
      <c r="P491" s="4">
        <v>23.255813953488399</v>
      </c>
      <c r="Q491" s="4">
        <v>10.077519379845</v>
      </c>
      <c r="R491" s="4">
        <v>18.604651162790699</v>
      </c>
      <c r="S491" s="4">
        <v>19.379844961240298</v>
      </c>
      <c r="T491" s="4">
        <v>14.7286821705426</v>
      </c>
      <c r="U491" s="4">
        <v>23.255813953488399</v>
      </c>
      <c r="V491" s="4">
        <v>12.403100775193799</v>
      </c>
      <c r="W491" s="4">
        <v>22.4806201550388</v>
      </c>
      <c r="X491" s="4">
        <v>8.5271317829457391</v>
      </c>
      <c r="Y491" s="4">
        <v>15.503875968992199</v>
      </c>
      <c r="Z491" s="4">
        <v>29.457364341085299</v>
      </c>
      <c r="AA491" s="4">
        <v>26.356589147286801</v>
      </c>
      <c r="AB491" s="4">
        <v>9.3023255813953494</v>
      </c>
      <c r="AC491" s="4">
        <v>28.682170542635699</v>
      </c>
      <c r="AD491" s="4">
        <v>24.031007751937999</v>
      </c>
      <c r="AE491" s="4">
        <v>10.8527131782946</v>
      </c>
      <c r="AF491" s="4">
        <v>24.031007751937999</v>
      </c>
      <c r="AG491" s="4">
        <v>27.906976744186</v>
      </c>
      <c r="AH491" s="4">
        <v>18.604651162790699</v>
      </c>
      <c r="AI491" s="4">
        <v>17.0542635658915</v>
      </c>
      <c r="AJ491" s="4">
        <v>31.007751937984501</v>
      </c>
      <c r="AK491" s="4">
        <v>52.713178294573602</v>
      </c>
      <c r="AL491" s="4">
        <v>37.984496124030997</v>
      </c>
      <c r="AM491" s="4">
        <v>40.310077519379803</v>
      </c>
      <c r="AN491" s="4">
        <v>55.8139534883721</v>
      </c>
      <c r="AO491" s="4">
        <v>50.387596899224803</v>
      </c>
      <c r="AP491" s="4">
        <v>48.062015503875998</v>
      </c>
      <c r="AQ491" s="4">
        <v>21.705426356589101</v>
      </c>
      <c r="AR491" s="4">
        <v>43.410852713178301</v>
      </c>
      <c r="AS491" s="4">
        <v>17.0542635658915</v>
      </c>
      <c r="AT491" s="4">
        <v>31.782945736434101</v>
      </c>
      <c r="AU491" s="4">
        <v>30.232558139534898</v>
      </c>
      <c r="AV491" s="4">
        <v>20.930232558139501</v>
      </c>
      <c r="AW491" s="4">
        <v>41.860465116279101</v>
      </c>
      <c r="AX491" s="4">
        <v>31.782945736434101</v>
      </c>
      <c r="AY491" s="4">
        <v>30.232558139534898</v>
      </c>
      <c r="AZ491" s="4">
        <v>44.1860465116279</v>
      </c>
      <c r="BA491" s="4">
        <v>57.364341085271299</v>
      </c>
      <c r="BB491" s="38">
        <v>133</v>
      </c>
    </row>
    <row r="492" spans="1:54" x14ac:dyDescent="0.3">
      <c r="A492" s="31" t="s">
        <v>28</v>
      </c>
      <c r="B492" s="5" t="s">
        <v>8</v>
      </c>
      <c r="C492" s="5" t="s">
        <v>2</v>
      </c>
      <c r="D492" s="9">
        <v>34.109174311926601</v>
      </c>
      <c r="E492" s="8">
        <v>71.971603892816802</v>
      </c>
      <c r="F492" s="8">
        <v>36.1111111111111</v>
      </c>
      <c r="G492" s="3">
        <v>6.4814814814814801</v>
      </c>
      <c r="H492" s="4">
        <v>19.4444444444444</v>
      </c>
      <c r="I492" s="4">
        <v>16.6666666666667</v>
      </c>
      <c r="J492" s="4">
        <v>4.6296296296296298</v>
      </c>
      <c r="K492" s="4">
        <v>10.185185185185199</v>
      </c>
      <c r="L492" s="4">
        <v>9.2592592592592595</v>
      </c>
      <c r="M492" s="4">
        <v>11.1111111111111</v>
      </c>
      <c r="N492" s="4">
        <v>9.2592592592592595</v>
      </c>
      <c r="O492" s="4">
        <v>12.962962962962999</v>
      </c>
      <c r="P492" s="4">
        <v>14.814814814814801</v>
      </c>
      <c r="Q492" s="4">
        <v>1.8518518518518501</v>
      </c>
      <c r="R492" s="4">
        <v>14.814814814814801</v>
      </c>
      <c r="S492" s="4">
        <v>13.8888888888889</v>
      </c>
      <c r="T492" s="4">
        <v>6.4814814814814801</v>
      </c>
      <c r="U492" s="4">
        <v>12.962962962962999</v>
      </c>
      <c r="V492" s="4">
        <v>12.962962962962999</v>
      </c>
      <c r="W492" s="4">
        <v>10.185185185185199</v>
      </c>
      <c r="X492" s="4">
        <v>2.7777777777777799</v>
      </c>
      <c r="Y492" s="4">
        <v>12.962962962962999</v>
      </c>
      <c r="Z492" s="4">
        <v>16.6666666666667</v>
      </c>
      <c r="AA492" s="4">
        <v>15.7407407407407</v>
      </c>
      <c r="AB492" s="4">
        <v>2.7777777777777799</v>
      </c>
      <c r="AC492" s="4">
        <v>28.703703703703699</v>
      </c>
      <c r="AD492" s="4">
        <v>12.962962962962999</v>
      </c>
      <c r="AE492" s="4">
        <v>5.5555555555555598</v>
      </c>
      <c r="AF492" s="4">
        <v>22.2222222222222</v>
      </c>
      <c r="AG492" s="4">
        <v>12.037037037037001</v>
      </c>
      <c r="AH492" s="4">
        <v>12.962962962962999</v>
      </c>
      <c r="AI492" s="4">
        <v>19.4444444444444</v>
      </c>
      <c r="AJ492" s="4">
        <v>27.7777777777778</v>
      </c>
      <c r="AK492" s="4">
        <v>50.925925925925903</v>
      </c>
      <c r="AL492" s="4">
        <v>35.185185185185198</v>
      </c>
      <c r="AM492" s="4">
        <v>42.592592592592602</v>
      </c>
      <c r="AN492" s="4">
        <v>60.185185185185198</v>
      </c>
      <c r="AO492" s="4">
        <v>54.629629629629598</v>
      </c>
      <c r="AP492" s="4">
        <v>49.074074074074097</v>
      </c>
      <c r="AQ492" s="4">
        <v>15.7407407407407</v>
      </c>
      <c r="AR492" s="4">
        <v>51.851851851851897</v>
      </c>
      <c r="AS492" s="4">
        <v>31.481481481481499</v>
      </c>
      <c r="AT492" s="4">
        <v>40.740740740740698</v>
      </c>
      <c r="AU492" s="4">
        <v>25.925925925925899</v>
      </c>
      <c r="AV492" s="4">
        <v>22.2222222222222</v>
      </c>
      <c r="AW492" s="4">
        <v>27.7777777777778</v>
      </c>
      <c r="AX492" s="4">
        <v>17.592592592592599</v>
      </c>
      <c r="AY492" s="4">
        <v>20.370370370370399</v>
      </c>
      <c r="AZ492" s="4">
        <v>41.6666666666667</v>
      </c>
      <c r="BA492" s="4">
        <v>53.703703703703702</v>
      </c>
      <c r="BB492" s="38">
        <v>109</v>
      </c>
    </row>
    <row r="493" spans="1:54" x14ac:dyDescent="0.3">
      <c r="A493" s="31" t="s">
        <v>28</v>
      </c>
      <c r="B493" s="5" t="s">
        <v>8</v>
      </c>
      <c r="C493" s="5" t="s">
        <v>3</v>
      </c>
      <c r="D493" s="9">
        <v>48.099578059071703</v>
      </c>
      <c r="E493" s="8">
        <v>74.358746478052694</v>
      </c>
      <c r="F493" s="8">
        <v>35.744680851063798</v>
      </c>
      <c r="G493" s="3">
        <v>1.7021276595744701</v>
      </c>
      <c r="H493" s="4">
        <v>8.9361702127659601</v>
      </c>
      <c r="I493" s="4">
        <v>18.7234042553191</v>
      </c>
      <c r="J493" s="4">
        <v>2.12765957446809</v>
      </c>
      <c r="K493" s="4">
        <v>6.3829787234042596</v>
      </c>
      <c r="L493" s="4">
        <v>9.7872340425531892</v>
      </c>
      <c r="M493" s="4">
        <v>6.8085106382978697</v>
      </c>
      <c r="N493" s="4">
        <v>8.0851063829787204</v>
      </c>
      <c r="O493" s="4">
        <v>13.6170212765957</v>
      </c>
      <c r="P493" s="4">
        <v>8.9361702127659601</v>
      </c>
      <c r="Q493" s="4">
        <v>5.5319148936170199</v>
      </c>
      <c r="R493" s="4">
        <v>13.6170212765957</v>
      </c>
      <c r="S493" s="4">
        <v>10.2127659574468</v>
      </c>
      <c r="T493" s="4">
        <v>6.3829787234042596</v>
      </c>
      <c r="U493" s="4">
        <v>15.319148936170199</v>
      </c>
      <c r="V493" s="4">
        <v>5.9574468085106398</v>
      </c>
      <c r="W493" s="4">
        <v>8.5106382978723403</v>
      </c>
      <c r="X493" s="4">
        <v>1.7021276595744701</v>
      </c>
      <c r="Y493" s="4">
        <v>9.7872340425531892</v>
      </c>
      <c r="Z493" s="4">
        <v>15.7446808510638</v>
      </c>
      <c r="AA493" s="4">
        <v>12.7659574468085</v>
      </c>
      <c r="AB493" s="4">
        <v>0.42553191489361702</v>
      </c>
      <c r="AC493" s="4">
        <v>18.7234042553191</v>
      </c>
      <c r="AD493" s="4">
        <v>6.3829787234042596</v>
      </c>
      <c r="AE493" s="4">
        <v>2.5531914893617</v>
      </c>
      <c r="AF493" s="4">
        <v>14.893617021276601</v>
      </c>
      <c r="AG493" s="4">
        <v>17.872340425531899</v>
      </c>
      <c r="AH493" s="4">
        <v>17.872340425531899</v>
      </c>
      <c r="AI493" s="4">
        <v>14.0425531914894</v>
      </c>
      <c r="AJ493" s="4">
        <v>28.510638297872301</v>
      </c>
      <c r="AK493" s="4">
        <v>45.531914893617</v>
      </c>
      <c r="AL493" s="4">
        <v>31.489361702127699</v>
      </c>
      <c r="AM493" s="4">
        <v>42.127659574468098</v>
      </c>
      <c r="AN493" s="4">
        <v>46.808510638297903</v>
      </c>
      <c r="AO493" s="4">
        <v>43.404255319148902</v>
      </c>
      <c r="AP493" s="4">
        <v>38.297872340425499</v>
      </c>
      <c r="AQ493" s="4">
        <v>17.872340425531899</v>
      </c>
      <c r="AR493" s="4">
        <v>36.170212765957402</v>
      </c>
      <c r="AS493" s="4">
        <v>24.255319148936199</v>
      </c>
      <c r="AT493" s="4">
        <v>46.3829787234043</v>
      </c>
      <c r="AU493" s="4">
        <v>18.297872340425499</v>
      </c>
      <c r="AV493" s="4">
        <v>22.978723404255302</v>
      </c>
      <c r="AW493" s="4">
        <v>23.404255319148898</v>
      </c>
      <c r="AX493" s="4">
        <v>17.872340425531899</v>
      </c>
      <c r="AY493" s="4">
        <v>24.680851063829799</v>
      </c>
      <c r="AZ493" s="4">
        <v>33.191489361702097</v>
      </c>
      <c r="BA493" s="4">
        <v>40.425531914893597</v>
      </c>
      <c r="BB493" s="38">
        <v>237</v>
      </c>
    </row>
    <row r="494" spans="1:54" x14ac:dyDescent="0.3">
      <c r="A494" s="31" t="s">
        <v>28</v>
      </c>
      <c r="B494" s="5" t="s">
        <v>8</v>
      </c>
      <c r="C494" s="5" t="s">
        <v>4</v>
      </c>
      <c r="D494" s="9">
        <v>87.179310344827599</v>
      </c>
      <c r="E494" s="8">
        <v>73.755474979747305</v>
      </c>
      <c r="F494" s="8">
        <v>18.75</v>
      </c>
      <c r="G494" s="3">
        <v>3.125</v>
      </c>
      <c r="H494" s="4">
        <v>4.1666666666666696</v>
      </c>
      <c r="I494" s="4">
        <v>7.2916666666666696</v>
      </c>
      <c r="J494" s="4">
        <v>2.7777777777777799</v>
      </c>
      <c r="K494" s="4">
        <v>3.4722222222222201</v>
      </c>
      <c r="L494" s="4">
        <v>4.8611111111111098</v>
      </c>
      <c r="M494" s="4">
        <v>3.8194444444444402</v>
      </c>
      <c r="N494" s="4">
        <v>3.8194444444444402</v>
      </c>
      <c r="O494" s="4">
        <v>7.2916666666666696</v>
      </c>
      <c r="P494" s="4">
        <v>4.5138888888888902</v>
      </c>
      <c r="Q494" s="4">
        <v>2.7777777777777799</v>
      </c>
      <c r="R494" s="4">
        <v>7.2916666666666696</v>
      </c>
      <c r="S494" s="4">
        <v>5.2083333333333304</v>
      </c>
      <c r="T494" s="4">
        <v>6.25</v>
      </c>
      <c r="U494" s="4">
        <v>6.5972222222222197</v>
      </c>
      <c r="V494" s="4">
        <v>3.125</v>
      </c>
      <c r="W494" s="4">
        <v>4.5138888888888902</v>
      </c>
      <c r="X494" s="4">
        <v>2.7777777777777799</v>
      </c>
      <c r="Y494" s="4">
        <v>5.5555555555555598</v>
      </c>
      <c r="Z494" s="4">
        <v>8.3333333333333304</v>
      </c>
      <c r="AA494" s="4">
        <v>5.2083333333333304</v>
      </c>
      <c r="AB494" s="4">
        <v>1.7361111111111101</v>
      </c>
      <c r="AC494" s="4">
        <v>13.8888888888889</v>
      </c>
      <c r="AD494" s="4">
        <v>2.7777777777777799</v>
      </c>
      <c r="AE494" s="4">
        <v>1.7361111111111101</v>
      </c>
      <c r="AF494" s="4">
        <v>5.9027777777777803</v>
      </c>
      <c r="AG494" s="4">
        <v>10.7638888888889</v>
      </c>
      <c r="AH494" s="4">
        <v>9.0277777777777803</v>
      </c>
      <c r="AI494" s="4">
        <v>12.1527777777778</v>
      </c>
      <c r="AJ494" s="4">
        <v>20.1388888888889</v>
      </c>
      <c r="AK494" s="4">
        <v>30.2083333333333</v>
      </c>
      <c r="AL494" s="4">
        <v>19.0972222222222</v>
      </c>
      <c r="AM494" s="4">
        <v>26.7361111111111</v>
      </c>
      <c r="AN494" s="4">
        <v>32.2916666666667</v>
      </c>
      <c r="AO494" s="4">
        <v>29.1666666666667</v>
      </c>
      <c r="AP494" s="4">
        <v>26.0416666666667</v>
      </c>
      <c r="AQ494" s="4">
        <v>11.1111111111111</v>
      </c>
      <c r="AR494" s="4">
        <v>25.6944444444444</v>
      </c>
      <c r="AS494" s="4">
        <v>14.5833333333333</v>
      </c>
      <c r="AT494" s="4">
        <v>27.4305555555556</v>
      </c>
      <c r="AU494" s="4">
        <v>11.1111111111111</v>
      </c>
      <c r="AV494" s="4">
        <v>23.9583333333333</v>
      </c>
      <c r="AW494" s="4">
        <v>19.0972222222222</v>
      </c>
      <c r="AX494" s="4">
        <v>8.3333333333333304</v>
      </c>
      <c r="AY494" s="4">
        <v>16.6666666666667</v>
      </c>
      <c r="AZ494" s="4">
        <v>20.8333333333333</v>
      </c>
      <c r="BA494" s="4">
        <v>22.5694444444444</v>
      </c>
      <c r="BB494" s="38">
        <v>290</v>
      </c>
    </row>
    <row r="495" spans="1:54" x14ac:dyDescent="0.3">
      <c r="A495" s="31" t="s">
        <v>28</v>
      </c>
      <c r="B495" s="5" t="s">
        <v>8</v>
      </c>
      <c r="C495" s="5" t="s">
        <v>5</v>
      </c>
      <c r="D495" s="9">
        <v>104.74022471910099</v>
      </c>
      <c r="E495" s="8">
        <v>67.139664334701706</v>
      </c>
      <c r="F495" s="8">
        <v>11.4864864864865</v>
      </c>
      <c r="G495" s="3">
        <v>1.8018018018018001</v>
      </c>
      <c r="H495" s="4">
        <v>4.0540540540540499</v>
      </c>
      <c r="I495" s="4">
        <v>4.0540540540540499</v>
      </c>
      <c r="J495" s="4">
        <v>2.0270270270270299</v>
      </c>
      <c r="K495" s="4">
        <v>2.2522522522522501</v>
      </c>
      <c r="L495" s="4">
        <v>3.3783783783783798</v>
      </c>
      <c r="M495" s="4">
        <v>1.8018018018018001</v>
      </c>
      <c r="N495" s="4">
        <v>3.1531531531531498</v>
      </c>
      <c r="O495" s="4">
        <v>4.0540540540540499</v>
      </c>
      <c r="P495" s="4">
        <v>2.2522522522522501</v>
      </c>
      <c r="Q495" s="4">
        <v>1.1261261261261299</v>
      </c>
      <c r="R495" s="4">
        <v>2.7027027027027</v>
      </c>
      <c r="S495" s="4">
        <v>1.8018018018018001</v>
      </c>
      <c r="T495" s="4">
        <v>3.6036036036036001</v>
      </c>
      <c r="U495" s="4">
        <v>2.7027027027027</v>
      </c>
      <c r="V495" s="4">
        <v>1.35135135135135</v>
      </c>
      <c r="W495" s="4">
        <v>1.1261261261261299</v>
      </c>
      <c r="X495" s="4">
        <v>0.45045045045045001</v>
      </c>
      <c r="Y495" s="4">
        <v>1.57657657657658</v>
      </c>
      <c r="Z495" s="4">
        <v>4.0540540540540499</v>
      </c>
      <c r="AA495" s="4">
        <v>2.7027027027027</v>
      </c>
      <c r="AB495" s="4">
        <v>0</v>
      </c>
      <c r="AC495" s="4">
        <v>11.036036036036</v>
      </c>
      <c r="AD495" s="4">
        <v>2.4774774774774802</v>
      </c>
      <c r="AE495" s="4">
        <v>1.1261261261261299</v>
      </c>
      <c r="AF495" s="4">
        <v>4.0540540540540499</v>
      </c>
      <c r="AG495" s="4">
        <v>10.360360360360399</v>
      </c>
      <c r="AH495" s="4">
        <v>11.7117117117117</v>
      </c>
      <c r="AI495" s="4">
        <v>8.1081081081081106</v>
      </c>
      <c r="AJ495" s="4">
        <v>12.1621621621622</v>
      </c>
      <c r="AK495" s="4">
        <v>18.243243243243199</v>
      </c>
      <c r="AL495" s="4">
        <v>13.2882882882883</v>
      </c>
      <c r="AM495" s="4">
        <v>20.720720720720699</v>
      </c>
      <c r="AN495" s="4">
        <v>27.4774774774775</v>
      </c>
      <c r="AO495" s="4">
        <v>20.270270270270299</v>
      </c>
      <c r="AP495" s="4">
        <v>20.720720720720699</v>
      </c>
      <c r="AQ495" s="4">
        <v>8.7837837837837807</v>
      </c>
      <c r="AR495" s="4">
        <v>14.8648648648649</v>
      </c>
      <c r="AS495" s="4">
        <v>12.1621621621622</v>
      </c>
      <c r="AT495" s="4">
        <v>27.027027027027</v>
      </c>
      <c r="AU495" s="4">
        <v>9.2342342342342292</v>
      </c>
      <c r="AV495" s="4">
        <v>22.5225225225225</v>
      </c>
      <c r="AW495" s="4">
        <v>11.936936936936901</v>
      </c>
      <c r="AX495" s="4">
        <v>6.5315315315315301</v>
      </c>
      <c r="AY495" s="4">
        <v>16.2162162162162</v>
      </c>
      <c r="AZ495" s="4">
        <v>19.5945945945946</v>
      </c>
      <c r="BA495" s="4">
        <v>15.765765765765799</v>
      </c>
      <c r="BB495" s="38">
        <v>445</v>
      </c>
    </row>
    <row r="496" spans="1:54" x14ac:dyDescent="0.3">
      <c r="A496" s="31" t="s">
        <v>28</v>
      </c>
      <c r="B496" s="5" t="s">
        <v>8</v>
      </c>
      <c r="C496" s="5" t="s">
        <v>6</v>
      </c>
      <c r="D496" s="9">
        <v>114.39960784313701</v>
      </c>
      <c r="E496" s="8">
        <v>65.806953117324696</v>
      </c>
      <c r="F496" s="8">
        <v>9.4117647058823497</v>
      </c>
      <c r="G496" s="3">
        <v>1.1764705882352899</v>
      </c>
      <c r="H496" s="4">
        <v>3.1372549019607798</v>
      </c>
      <c r="I496" s="4">
        <v>1.9607843137254899</v>
      </c>
      <c r="J496" s="4">
        <v>3.1372549019607798</v>
      </c>
      <c r="K496" s="4">
        <v>0.78431372549019596</v>
      </c>
      <c r="L496" s="4">
        <v>1.9607843137254899</v>
      </c>
      <c r="M496" s="4">
        <v>1.1764705882352899</v>
      </c>
      <c r="N496" s="4">
        <v>2.3529411764705901</v>
      </c>
      <c r="O496" s="4">
        <v>1.9607843137254899</v>
      </c>
      <c r="P496" s="4">
        <v>1.1764705882352899</v>
      </c>
      <c r="Q496" s="4">
        <v>0.78431372549019596</v>
      </c>
      <c r="R496" s="4">
        <v>2.7450980392156898</v>
      </c>
      <c r="S496" s="4">
        <v>1.1764705882352899</v>
      </c>
      <c r="T496" s="4">
        <v>1.5686274509803899</v>
      </c>
      <c r="U496" s="4">
        <v>2.3529411764705901</v>
      </c>
      <c r="V496" s="4">
        <v>1.1764705882352899</v>
      </c>
      <c r="W496" s="4">
        <v>1.5686274509803899</v>
      </c>
      <c r="X496" s="4">
        <v>0.78431372549019596</v>
      </c>
      <c r="Y496" s="4">
        <v>1.9607843137254899</v>
      </c>
      <c r="Z496" s="4">
        <v>3.52941176470588</v>
      </c>
      <c r="AA496" s="4">
        <v>2.3529411764705901</v>
      </c>
      <c r="AB496" s="4">
        <v>0.78431372549019596</v>
      </c>
      <c r="AC496" s="4">
        <v>5.4901960784313699</v>
      </c>
      <c r="AD496" s="4">
        <v>1.1764705882352899</v>
      </c>
      <c r="AE496" s="4">
        <v>0.78431372549019596</v>
      </c>
      <c r="AF496" s="4">
        <v>3.1372549019607798</v>
      </c>
      <c r="AG496" s="4">
        <v>8.62745098039216</v>
      </c>
      <c r="AH496" s="4">
        <v>10.588235294117601</v>
      </c>
      <c r="AI496" s="4">
        <v>9.4117647058823497</v>
      </c>
      <c r="AJ496" s="4">
        <v>11.764705882352899</v>
      </c>
      <c r="AK496" s="4">
        <v>13.3333333333333</v>
      </c>
      <c r="AL496" s="4">
        <v>10.588235294117601</v>
      </c>
      <c r="AM496" s="4">
        <v>14.117647058823501</v>
      </c>
      <c r="AN496" s="4">
        <v>22.745098039215701</v>
      </c>
      <c r="AO496" s="4">
        <v>11.764705882352899</v>
      </c>
      <c r="AP496" s="4">
        <v>12.9411764705882</v>
      </c>
      <c r="AQ496" s="4">
        <v>5.4901960784313699</v>
      </c>
      <c r="AR496" s="4">
        <v>11.372549019607799</v>
      </c>
      <c r="AS496" s="4">
        <v>11.764705882352899</v>
      </c>
      <c r="AT496" s="4">
        <v>26.2745098039216</v>
      </c>
      <c r="AU496" s="4">
        <v>9.0196078431372495</v>
      </c>
      <c r="AV496" s="4">
        <v>21.960784313725501</v>
      </c>
      <c r="AW496" s="4">
        <v>10.980392156862701</v>
      </c>
      <c r="AX496" s="4">
        <v>5.8823529411764701</v>
      </c>
      <c r="AY496" s="4">
        <v>17.254901960784299</v>
      </c>
      <c r="AZ496" s="4">
        <v>13.3333333333333</v>
      </c>
      <c r="BA496" s="4">
        <v>12.9411764705882</v>
      </c>
      <c r="BB496" s="38">
        <v>255</v>
      </c>
    </row>
    <row r="497" spans="1:54" x14ac:dyDescent="0.3">
      <c r="A497" s="31" t="s">
        <v>28</v>
      </c>
      <c r="B497" s="5" t="s">
        <v>8</v>
      </c>
      <c r="C497" s="5" t="s">
        <v>7</v>
      </c>
      <c r="D497" s="9">
        <v>132.727272727273</v>
      </c>
      <c r="E497" s="8">
        <v>49.546290273165901</v>
      </c>
      <c r="F497" s="8">
        <v>5.6818181818181799</v>
      </c>
      <c r="G497" s="3">
        <v>0</v>
      </c>
      <c r="H497" s="4">
        <v>1.13636363636364</v>
      </c>
      <c r="I497" s="4">
        <v>1.13636363636364</v>
      </c>
      <c r="J497" s="4">
        <v>1.13636363636364</v>
      </c>
      <c r="K497" s="4">
        <v>0</v>
      </c>
      <c r="L497" s="4">
        <v>2.2727272727272698</v>
      </c>
      <c r="M497" s="4">
        <v>0</v>
      </c>
      <c r="N497" s="4">
        <v>1.13636363636364</v>
      </c>
      <c r="O497" s="4">
        <v>1.13636363636364</v>
      </c>
      <c r="P497" s="4">
        <v>1.13636363636364</v>
      </c>
      <c r="Q497" s="4">
        <v>0</v>
      </c>
      <c r="R497" s="4">
        <v>2.2727272727272698</v>
      </c>
      <c r="S497" s="4">
        <v>0</v>
      </c>
      <c r="T497" s="4">
        <v>1.13636363636364</v>
      </c>
      <c r="U497" s="4">
        <v>3.4090909090909101</v>
      </c>
      <c r="V497" s="4">
        <v>0</v>
      </c>
      <c r="W497" s="4">
        <v>0</v>
      </c>
      <c r="X497" s="4">
        <v>0</v>
      </c>
      <c r="Y497" s="4">
        <v>0</v>
      </c>
      <c r="Z497" s="4">
        <v>1.13636363636364</v>
      </c>
      <c r="AA497" s="4">
        <v>1.13636363636364</v>
      </c>
      <c r="AB497" s="4">
        <v>0</v>
      </c>
      <c r="AC497" s="4">
        <v>3.4090909090909101</v>
      </c>
      <c r="AD497" s="4">
        <v>0</v>
      </c>
      <c r="AE497" s="4">
        <v>0</v>
      </c>
      <c r="AF497" s="4">
        <v>0</v>
      </c>
      <c r="AG497" s="4">
        <v>9.0909090909090899</v>
      </c>
      <c r="AH497" s="4">
        <v>4.5454545454545503</v>
      </c>
      <c r="AI497" s="4">
        <v>3.4090909090909101</v>
      </c>
      <c r="AJ497" s="4">
        <v>4.5454545454545503</v>
      </c>
      <c r="AK497" s="4">
        <v>9.0909090909090899</v>
      </c>
      <c r="AL497" s="4">
        <v>1.13636363636364</v>
      </c>
      <c r="AM497" s="4">
        <v>11.363636363636401</v>
      </c>
      <c r="AN497" s="4">
        <v>21.590909090909101</v>
      </c>
      <c r="AO497" s="4">
        <v>7.9545454545454497</v>
      </c>
      <c r="AP497" s="4">
        <v>5.6818181818181799</v>
      </c>
      <c r="AQ497" s="4">
        <v>2.2727272727272698</v>
      </c>
      <c r="AR497" s="4">
        <v>9.0909090909090899</v>
      </c>
      <c r="AS497" s="4">
        <v>10.2272727272727</v>
      </c>
      <c r="AT497" s="4">
        <v>15.909090909090899</v>
      </c>
      <c r="AU497" s="4">
        <v>1.13636363636364</v>
      </c>
      <c r="AV497" s="4">
        <v>18.181818181818201</v>
      </c>
      <c r="AW497" s="4">
        <v>3.4090909090909101</v>
      </c>
      <c r="AX497" s="4">
        <v>2.2727272727272698</v>
      </c>
      <c r="AY497" s="4">
        <v>12.5</v>
      </c>
      <c r="AZ497" s="4">
        <v>5.6818181818181799</v>
      </c>
      <c r="BA497" s="4">
        <v>6.8181818181818201</v>
      </c>
      <c r="BB497" s="38">
        <v>88</v>
      </c>
    </row>
    <row r="498" spans="1:54" x14ac:dyDescent="0.3">
      <c r="A498" s="31" t="s">
        <v>28</v>
      </c>
      <c r="B498" s="5" t="s">
        <v>9</v>
      </c>
      <c r="C498" s="5" t="s">
        <v>168</v>
      </c>
      <c r="D498" s="9">
        <v>84.871406708812501</v>
      </c>
      <c r="E498" s="8">
        <v>72.788124283143802</v>
      </c>
      <c r="F498" s="8">
        <v>18.5722920675253</v>
      </c>
      <c r="G498" s="3">
        <v>0.55270869448964999</v>
      </c>
      <c r="H498" s="4">
        <v>5.51522574972706</v>
      </c>
      <c r="I498" s="4">
        <v>7.8218813854794798</v>
      </c>
      <c r="J498" s="4">
        <v>1.3432479758845699</v>
      </c>
      <c r="K498" s="4">
        <v>1.71629024555857</v>
      </c>
      <c r="L498" s="4">
        <v>3.4283426814943598</v>
      </c>
      <c r="M498" s="4">
        <v>2.04069390757325</v>
      </c>
      <c r="N498" s="4">
        <v>5.1559928107930704</v>
      </c>
      <c r="O498" s="4">
        <v>8.3222435592731205</v>
      </c>
      <c r="P498" s="4">
        <v>6.3094778107506402</v>
      </c>
      <c r="Q498" s="4">
        <v>2.9275862190862001</v>
      </c>
      <c r="R498" s="4">
        <v>6.62422466550656</v>
      </c>
      <c r="S498" s="4">
        <v>5.0971671509600904</v>
      </c>
      <c r="T498" s="4">
        <v>2.30265873142918</v>
      </c>
      <c r="U498" s="4">
        <v>7.1313937935810996</v>
      </c>
      <c r="V498" s="4">
        <v>5.12188449653428</v>
      </c>
      <c r="W498" s="4">
        <v>5.1012197147687601</v>
      </c>
      <c r="X498" s="4">
        <v>1.2872849894009</v>
      </c>
      <c r="Y498" s="4">
        <v>7.4889077067859899</v>
      </c>
      <c r="Z498" s="4">
        <v>7.5606006421046601</v>
      </c>
      <c r="AA498" s="4">
        <v>6.0951221893543002</v>
      </c>
      <c r="AB498" s="4">
        <v>1.11090174246873</v>
      </c>
      <c r="AC498" s="4">
        <v>13.371684566537001</v>
      </c>
      <c r="AD498" s="4">
        <v>3.2642627498035299</v>
      </c>
      <c r="AE498" s="4">
        <v>2.9089174175218799</v>
      </c>
      <c r="AF498" s="4">
        <v>7.7653568219906202</v>
      </c>
      <c r="AG498" s="4">
        <v>8.1959687136557999</v>
      </c>
      <c r="AH498" s="4">
        <v>21.019790982944698</v>
      </c>
      <c r="AI498" s="4">
        <v>11.561757025693799</v>
      </c>
      <c r="AJ498" s="4">
        <v>17.941709549996101</v>
      </c>
      <c r="AK498" s="4">
        <v>34.337347615189302</v>
      </c>
      <c r="AL498" s="4">
        <v>16.457572776567201</v>
      </c>
      <c r="AM498" s="4">
        <v>18.6817630111222</v>
      </c>
      <c r="AN498" s="4">
        <v>34.199976740351801</v>
      </c>
      <c r="AO498" s="4">
        <v>25.949183541069001</v>
      </c>
      <c r="AP498" s="4">
        <v>23.985403612958599</v>
      </c>
      <c r="AQ498" s="4">
        <v>10.1993335457576</v>
      </c>
      <c r="AR498" s="4">
        <v>25.763660168397401</v>
      </c>
      <c r="AS498" s="4">
        <v>13.432893585003599</v>
      </c>
      <c r="AT498" s="4">
        <v>21.063127847672199</v>
      </c>
      <c r="AU498" s="4">
        <v>13.472913657377701</v>
      </c>
      <c r="AV498" s="4">
        <v>22.752952387593201</v>
      </c>
      <c r="AW498" s="4">
        <v>22.090870210196801</v>
      </c>
      <c r="AX498" s="4">
        <v>11.829630801847401</v>
      </c>
      <c r="AY498" s="4">
        <v>12.299222287202801</v>
      </c>
      <c r="AZ498" s="4">
        <v>19.2683378610588</v>
      </c>
      <c r="BA498" s="4">
        <v>31.7883666265122</v>
      </c>
      <c r="BB498" s="38">
        <v>1291</v>
      </c>
    </row>
    <row r="499" spans="1:54" x14ac:dyDescent="0.3">
      <c r="A499" s="31" t="s">
        <v>28</v>
      </c>
      <c r="B499" s="5" t="s">
        <v>9</v>
      </c>
      <c r="C499" s="5" t="s">
        <v>1</v>
      </c>
      <c r="D499" s="9">
        <v>55.211594202898603</v>
      </c>
      <c r="E499" s="8">
        <v>65.476777509353496</v>
      </c>
      <c r="F499" s="8">
        <v>27.272727272727298</v>
      </c>
      <c r="G499" s="3">
        <v>0</v>
      </c>
      <c r="H499" s="4">
        <v>6.0606060606060597</v>
      </c>
      <c r="I499" s="4">
        <v>19.696969696969699</v>
      </c>
      <c r="J499" s="4">
        <v>1.51515151515152</v>
      </c>
      <c r="K499" s="4">
        <v>3.0303030303030298</v>
      </c>
      <c r="L499" s="4">
        <v>6.0606060606060597</v>
      </c>
      <c r="M499" s="4">
        <v>3.0303030303030298</v>
      </c>
      <c r="N499" s="4">
        <v>10.6060606060606</v>
      </c>
      <c r="O499" s="4">
        <v>13.636363636363599</v>
      </c>
      <c r="P499" s="4">
        <v>7.5757575757575797</v>
      </c>
      <c r="Q499" s="4">
        <v>4.5454545454545503</v>
      </c>
      <c r="R499" s="4">
        <v>10.6060606060606</v>
      </c>
      <c r="S499" s="4">
        <v>7.5757575757575797</v>
      </c>
      <c r="T499" s="4">
        <v>4.5454545454545503</v>
      </c>
      <c r="U499" s="4">
        <v>13.636363636363599</v>
      </c>
      <c r="V499" s="4">
        <v>10.6060606060606</v>
      </c>
      <c r="W499" s="4">
        <v>12.1212121212121</v>
      </c>
      <c r="X499" s="4">
        <v>1.51515151515152</v>
      </c>
      <c r="Y499" s="4">
        <v>9.0909090909090899</v>
      </c>
      <c r="Z499" s="4">
        <v>18.181818181818201</v>
      </c>
      <c r="AA499" s="4">
        <v>9.0909090909090899</v>
      </c>
      <c r="AB499" s="4">
        <v>0</v>
      </c>
      <c r="AC499" s="4">
        <v>19.696969696969699</v>
      </c>
      <c r="AD499" s="4">
        <v>7.5757575757575797</v>
      </c>
      <c r="AE499" s="4">
        <v>9.0909090909090899</v>
      </c>
      <c r="AF499" s="4">
        <v>12.1212121212121</v>
      </c>
      <c r="AG499" s="4">
        <v>12.1212121212121</v>
      </c>
      <c r="AH499" s="4">
        <v>27.272727272727298</v>
      </c>
      <c r="AI499" s="4">
        <v>12.1212121212121</v>
      </c>
      <c r="AJ499" s="4">
        <v>9.0909090909090899</v>
      </c>
      <c r="AK499" s="4">
        <v>42.424242424242401</v>
      </c>
      <c r="AL499" s="4">
        <v>21.2121212121212</v>
      </c>
      <c r="AM499" s="4">
        <v>22.727272727272702</v>
      </c>
      <c r="AN499" s="4">
        <v>40.909090909090899</v>
      </c>
      <c r="AO499" s="4">
        <v>39.393939393939398</v>
      </c>
      <c r="AP499" s="4">
        <v>34.848484848484901</v>
      </c>
      <c r="AQ499" s="4">
        <v>7.5757575757575797</v>
      </c>
      <c r="AR499" s="4">
        <v>30.303030303030301</v>
      </c>
      <c r="AS499" s="4">
        <v>18.181818181818201</v>
      </c>
      <c r="AT499" s="4">
        <v>18.181818181818201</v>
      </c>
      <c r="AU499" s="4">
        <v>12.1212121212121</v>
      </c>
      <c r="AV499" s="4">
        <v>21.2121212121212</v>
      </c>
      <c r="AW499" s="4">
        <v>42.424242424242401</v>
      </c>
      <c r="AX499" s="4">
        <v>19.696969696969699</v>
      </c>
      <c r="AY499" s="4">
        <v>10.6060606060606</v>
      </c>
      <c r="AZ499" s="4">
        <v>24.2424242424242</v>
      </c>
      <c r="BA499" s="4">
        <v>39.393939393939398</v>
      </c>
      <c r="BB499" s="38">
        <v>69</v>
      </c>
    </row>
    <row r="500" spans="1:54" x14ac:dyDescent="0.3">
      <c r="A500" s="31" t="s">
        <v>28</v>
      </c>
      <c r="B500" s="5" t="s">
        <v>9</v>
      </c>
      <c r="C500" s="5" t="s">
        <v>2</v>
      </c>
      <c r="D500" s="9">
        <v>67.911111111111097</v>
      </c>
      <c r="E500" s="8">
        <v>71.055266241988505</v>
      </c>
      <c r="F500" s="8">
        <v>21.428571428571399</v>
      </c>
      <c r="G500" s="3">
        <v>0</v>
      </c>
      <c r="H500" s="4">
        <v>10</v>
      </c>
      <c r="I500" s="4">
        <v>10</v>
      </c>
      <c r="J500" s="4">
        <v>2.8571428571428599</v>
      </c>
      <c r="K500" s="4">
        <v>1.4285714285714299</v>
      </c>
      <c r="L500" s="4">
        <v>2.8571428571428599</v>
      </c>
      <c r="M500" s="4">
        <v>4.28571428571429</v>
      </c>
      <c r="N500" s="4">
        <v>7.1428571428571397</v>
      </c>
      <c r="O500" s="4">
        <v>14.285714285714301</v>
      </c>
      <c r="P500" s="4">
        <v>8.5714285714285694</v>
      </c>
      <c r="Q500" s="4">
        <v>4.28571428571429</v>
      </c>
      <c r="R500" s="4">
        <v>10</v>
      </c>
      <c r="S500" s="4">
        <v>7.1428571428571397</v>
      </c>
      <c r="T500" s="4">
        <v>2.8571428571428599</v>
      </c>
      <c r="U500" s="4">
        <v>8.5714285714285694</v>
      </c>
      <c r="V500" s="4">
        <v>7.1428571428571397</v>
      </c>
      <c r="W500" s="4">
        <v>4.28571428571429</v>
      </c>
      <c r="X500" s="4">
        <v>1.4285714285714299</v>
      </c>
      <c r="Y500" s="4">
        <v>11.4285714285714</v>
      </c>
      <c r="Z500" s="4">
        <v>10</v>
      </c>
      <c r="AA500" s="4">
        <v>10</v>
      </c>
      <c r="AB500" s="4">
        <v>2.8571428571428599</v>
      </c>
      <c r="AC500" s="4">
        <v>20</v>
      </c>
      <c r="AD500" s="4">
        <v>2.8571428571428599</v>
      </c>
      <c r="AE500" s="4">
        <v>4.28571428571429</v>
      </c>
      <c r="AF500" s="4">
        <v>12.8571428571429</v>
      </c>
      <c r="AG500" s="4">
        <v>12.8571428571429</v>
      </c>
      <c r="AH500" s="4">
        <v>24.285714285714299</v>
      </c>
      <c r="AI500" s="4">
        <v>8.5714285714285694</v>
      </c>
      <c r="AJ500" s="4">
        <v>22.8571428571429</v>
      </c>
      <c r="AK500" s="4">
        <v>48.571428571428598</v>
      </c>
      <c r="AL500" s="4">
        <v>18.571428571428601</v>
      </c>
      <c r="AM500" s="4">
        <v>21.428571428571399</v>
      </c>
      <c r="AN500" s="4">
        <v>47.142857142857103</v>
      </c>
      <c r="AO500" s="4">
        <v>32.857142857142897</v>
      </c>
      <c r="AP500" s="4">
        <v>32.857142857142897</v>
      </c>
      <c r="AQ500" s="4">
        <v>14.285714285714301</v>
      </c>
      <c r="AR500" s="4">
        <v>35.714285714285701</v>
      </c>
      <c r="AS500" s="4">
        <v>12.8571428571429</v>
      </c>
      <c r="AT500" s="4">
        <v>24.285714285714299</v>
      </c>
      <c r="AU500" s="4">
        <v>18.571428571428601</v>
      </c>
      <c r="AV500" s="4">
        <v>15.714285714285699</v>
      </c>
      <c r="AW500" s="4">
        <v>28.571428571428601</v>
      </c>
      <c r="AX500" s="4">
        <v>11.4285714285714</v>
      </c>
      <c r="AY500" s="4">
        <v>14.285714285714301</v>
      </c>
      <c r="AZ500" s="4">
        <v>21.428571428571399</v>
      </c>
      <c r="BA500" s="4">
        <v>44.285714285714299</v>
      </c>
      <c r="BB500" s="38">
        <v>72</v>
      </c>
    </row>
    <row r="501" spans="1:54" x14ac:dyDescent="0.3">
      <c r="A501" s="31" t="s">
        <v>28</v>
      </c>
      <c r="B501" s="5" t="s">
        <v>9</v>
      </c>
      <c r="C501" s="5" t="s">
        <v>3</v>
      </c>
      <c r="D501" s="9">
        <v>67.260000000000005</v>
      </c>
      <c r="E501" s="8">
        <v>78.597209213110006</v>
      </c>
      <c r="F501" s="8">
        <v>26.966292134831502</v>
      </c>
      <c r="G501" s="3">
        <v>1.68539325842697</v>
      </c>
      <c r="H501" s="4">
        <v>7.30337078651685</v>
      </c>
      <c r="I501" s="4">
        <v>9.5505617977528097</v>
      </c>
      <c r="J501" s="4">
        <v>1.1235955056179801</v>
      </c>
      <c r="K501" s="4">
        <v>1.68539325842697</v>
      </c>
      <c r="L501" s="4">
        <v>5.6179775280898898</v>
      </c>
      <c r="M501" s="4">
        <v>1.68539325842697</v>
      </c>
      <c r="N501" s="4">
        <v>6.7415730337078603</v>
      </c>
      <c r="O501" s="4">
        <v>11.235955056179799</v>
      </c>
      <c r="P501" s="4">
        <v>11.7977528089888</v>
      </c>
      <c r="Q501" s="4">
        <v>3.9325842696629199</v>
      </c>
      <c r="R501" s="4">
        <v>11.7977528089888</v>
      </c>
      <c r="S501" s="4">
        <v>8.9887640449438209</v>
      </c>
      <c r="T501" s="4">
        <v>3.3707865168539302</v>
      </c>
      <c r="U501" s="4">
        <v>11.235955056179799</v>
      </c>
      <c r="V501" s="4">
        <v>7.30337078651685</v>
      </c>
      <c r="W501" s="4">
        <v>7.30337078651685</v>
      </c>
      <c r="X501" s="4">
        <v>2.80898876404494</v>
      </c>
      <c r="Y501" s="4">
        <v>11.7977528089888</v>
      </c>
      <c r="Z501" s="4">
        <v>8.9887640449438209</v>
      </c>
      <c r="AA501" s="4">
        <v>9.5505617977528097</v>
      </c>
      <c r="AB501" s="4">
        <v>1.68539325842697</v>
      </c>
      <c r="AC501" s="4">
        <v>20.2247191011236</v>
      </c>
      <c r="AD501" s="4">
        <v>4.4943820224719104</v>
      </c>
      <c r="AE501" s="4">
        <v>1.68539325842697</v>
      </c>
      <c r="AF501" s="4">
        <v>10.1123595505618</v>
      </c>
      <c r="AG501" s="4">
        <v>10.1123595505618</v>
      </c>
      <c r="AH501" s="4">
        <v>29.7752808988764</v>
      </c>
      <c r="AI501" s="4">
        <v>15.168539325842699</v>
      </c>
      <c r="AJ501" s="4">
        <v>25.842696629213499</v>
      </c>
      <c r="AK501" s="4">
        <v>41.5730337078652</v>
      </c>
      <c r="AL501" s="4">
        <v>23.595505617977501</v>
      </c>
      <c r="AM501" s="4">
        <v>30.337078651685399</v>
      </c>
      <c r="AN501" s="4">
        <v>40.449438202247201</v>
      </c>
      <c r="AO501" s="4">
        <v>34.831460674157299</v>
      </c>
      <c r="AP501" s="4">
        <v>32.022471910112401</v>
      </c>
      <c r="AQ501" s="4">
        <v>12.9213483146067</v>
      </c>
      <c r="AR501" s="4">
        <v>32.022471910112401</v>
      </c>
      <c r="AS501" s="4">
        <v>17.415730337078699</v>
      </c>
      <c r="AT501" s="4">
        <v>27.528089887640402</v>
      </c>
      <c r="AU501" s="4">
        <v>19.101123595505602</v>
      </c>
      <c r="AV501" s="4">
        <v>26.966292134831502</v>
      </c>
      <c r="AW501" s="4">
        <v>20.7865168539326</v>
      </c>
      <c r="AX501" s="4">
        <v>18.539325842696599</v>
      </c>
      <c r="AY501" s="4">
        <v>14.044943820224701</v>
      </c>
      <c r="AZ501" s="4">
        <v>26.966292134831502</v>
      </c>
      <c r="BA501" s="4">
        <v>38.202247191011203</v>
      </c>
      <c r="BB501" s="38">
        <v>180</v>
      </c>
    </row>
    <row r="502" spans="1:54" x14ac:dyDescent="0.3">
      <c r="A502" s="31" t="s">
        <v>28</v>
      </c>
      <c r="B502" s="5" t="s">
        <v>9</v>
      </c>
      <c r="C502" s="5" t="s">
        <v>4</v>
      </c>
      <c r="D502" s="9">
        <v>105.237096774194</v>
      </c>
      <c r="E502" s="8">
        <v>67.523351447683893</v>
      </c>
      <c r="F502" s="8">
        <v>13.709677419354801</v>
      </c>
      <c r="G502" s="3">
        <v>0</v>
      </c>
      <c r="H502" s="4">
        <v>3.2258064516128999</v>
      </c>
      <c r="I502" s="4">
        <v>1.61290322580645</v>
      </c>
      <c r="J502" s="4">
        <v>0</v>
      </c>
      <c r="K502" s="4">
        <v>1.2096774193548401</v>
      </c>
      <c r="L502" s="4">
        <v>2.0161290322580601</v>
      </c>
      <c r="M502" s="4">
        <v>0.40322580645161299</v>
      </c>
      <c r="N502" s="4">
        <v>2.82258064516129</v>
      </c>
      <c r="O502" s="4">
        <v>2.4193548387096802</v>
      </c>
      <c r="P502" s="4">
        <v>3.2258064516128999</v>
      </c>
      <c r="Q502" s="4">
        <v>1.61290322580645</v>
      </c>
      <c r="R502" s="4">
        <v>0.80645161290322598</v>
      </c>
      <c r="S502" s="4">
        <v>2.0161290322580601</v>
      </c>
      <c r="T502" s="4">
        <v>0</v>
      </c>
      <c r="U502" s="4">
        <v>3.62903225806452</v>
      </c>
      <c r="V502" s="4">
        <v>2.0161290322580601</v>
      </c>
      <c r="W502" s="4">
        <v>1.61290322580645</v>
      </c>
      <c r="X502" s="4">
        <v>0.40322580645161299</v>
      </c>
      <c r="Y502" s="4">
        <v>4.8387096774193497</v>
      </c>
      <c r="Z502" s="4">
        <v>2.82258064516129</v>
      </c>
      <c r="AA502" s="4">
        <v>1.61290322580645</v>
      </c>
      <c r="AB502" s="4">
        <v>0</v>
      </c>
      <c r="AC502" s="4">
        <v>6.4516129032258096</v>
      </c>
      <c r="AD502" s="4">
        <v>1.2096774193548401</v>
      </c>
      <c r="AE502" s="4">
        <v>0.40322580645161299</v>
      </c>
      <c r="AF502" s="4">
        <v>4.0322580645161299</v>
      </c>
      <c r="AG502" s="4">
        <v>4.4354838709677402</v>
      </c>
      <c r="AH502" s="4">
        <v>14.919354838709699</v>
      </c>
      <c r="AI502" s="4">
        <v>14.1129032258065</v>
      </c>
      <c r="AJ502" s="4">
        <v>18.548387096774199</v>
      </c>
      <c r="AK502" s="4">
        <v>26.209677419354801</v>
      </c>
      <c r="AL502" s="4">
        <v>12.5</v>
      </c>
      <c r="AM502" s="4">
        <v>10.4838709677419</v>
      </c>
      <c r="AN502" s="4">
        <v>23.790322580645199</v>
      </c>
      <c r="AO502" s="4">
        <v>16.129032258064498</v>
      </c>
      <c r="AP502" s="4">
        <v>10.080645161290301</v>
      </c>
      <c r="AQ502" s="4">
        <v>7.2580645161290303</v>
      </c>
      <c r="AR502" s="4">
        <v>18.548387096774199</v>
      </c>
      <c r="AS502" s="4">
        <v>12.0967741935484</v>
      </c>
      <c r="AT502" s="4">
        <v>18.548387096774199</v>
      </c>
      <c r="AU502" s="4">
        <v>10.080645161290301</v>
      </c>
      <c r="AV502" s="4">
        <v>27.419354838709701</v>
      </c>
      <c r="AW502" s="4">
        <v>14.1129032258065</v>
      </c>
      <c r="AX502" s="4">
        <v>8.4677419354838701</v>
      </c>
      <c r="AY502" s="4">
        <v>10.4838709677419</v>
      </c>
      <c r="AZ502" s="4">
        <v>14.919354838709699</v>
      </c>
      <c r="BA502" s="4">
        <v>22.177419354838701</v>
      </c>
      <c r="BB502" s="38">
        <v>248</v>
      </c>
    </row>
    <row r="503" spans="1:54" x14ac:dyDescent="0.3">
      <c r="A503" s="31" t="s">
        <v>28</v>
      </c>
      <c r="B503" s="5" t="s">
        <v>9</v>
      </c>
      <c r="C503" s="5" t="s">
        <v>5</v>
      </c>
      <c r="D503" s="9">
        <v>116.518591549296</v>
      </c>
      <c r="E503" s="8">
        <v>62.878821160650197</v>
      </c>
      <c r="F503" s="8">
        <v>8.4507042253521103</v>
      </c>
      <c r="G503" s="3">
        <v>0.56338028169014098</v>
      </c>
      <c r="H503" s="4">
        <v>1.6901408450704201</v>
      </c>
      <c r="I503" s="4">
        <v>2.8169014084507</v>
      </c>
      <c r="J503" s="4">
        <v>1.12676056338028</v>
      </c>
      <c r="K503" s="4">
        <v>1.9718309859154901</v>
      </c>
      <c r="L503" s="4">
        <v>1.40845070422535</v>
      </c>
      <c r="M503" s="4">
        <v>1.12676056338028</v>
      </c>
      <c r="N503" s="4">
        <v>0.84507042253521103</v>
      </c>
      <c r="O503" s="4">
        <v>1.6901408450704201</v>
      </c>
      <c r="P503" s="4">
        <v>1.9718309859154901</v>
      </c>
      <c r="Q503" s="4">
        <v>1.12676056338028</v>
      </c>
      <c r="R503" s="4">
        <v>1.40845070422535</v>
      </c>
      <c r="S503" s="4">
        <v>0.56338028169014098</v>
      </c>
      <c r="T503" s="4">
        <v>1.40845070422535</v>
      </c>
      <c r="U503" s="4">
        <v>1.9718309859154901</v>
      </c>
      <c r="V503" s="4">
        <v>1.12676056338028</v>
      </c>
      <c r="W503" s="4">
        <v>3.0985915492957701</v>
      </c>
      <c r="X503" s="4">
        <v>0.84507042253521103</v>
      </c>
      <c r="Y503" s="4">
        <v>1.6901408450704201</v>
      </c>
      <c r="Z503" s="4">
        <v>1.9718309859154901</v>
      </c>
      <c r="AA503" s="4">
        <v>1.6901408450704201</v>
      </c>
      <c r="AB503" s="4">
        <v>0.28169014084506999</v>
      </c>
      <c r="AC503" s="4">
        <v>4.7887323943661997</v>
      </c>
      <c r="AD503" s="4">
        <v>2.53521126760563</v>
      </c>
      <c r="AE503" s="4">
        <v>1.12676056338028</v>
      </c>
      <c r="AF503" s="4">
        <v>1.40845070422535</v>
      </c>
      <c r="AG503" s="4">
        <v>2.8169014084507</v>
      </c>
      <c r="AH503" s="4">
        <v>12.6760563380282</v>
      </c>
      <c r="AI503" s="4">
        <v>8.1690140845070403</v>
      </c>
      <c r="AJ503" s="4">
        <v>13.5211267605634</v>
      </c>
      <c r="AK503" s="4">
        <v>18.873239436619698</v>
      </c>
      <c r="AL503" s="4">
        <v>8.7323943661971803</v>
      </c>
      <c r="AM503" s="4">
        <v>10.704225352112701</v>
      </c>
      <c r="AN503" s="4">
        <v>19.7183098591549</v>
      </c>
      <c r="AO503" s="4">
        <v>12.3943661971831</v>
      </c>
      <c r="AP503" s="4">
        <v>14.366197183098601</v>
      </c>
      <c r="AQ503" s="4">
        <v>9.0140845070422504</v>
      </c>
      <c r="AR503" s="4">
        <v>15.2112676056338</v>
      </c>
      <c r="AS503" s="4">
        <v>9.8591549295774605</v>
      </c>
      <c r="AT503" s="4">
        <v>17.4647887323944</v>
      </c>
      <c r="AU503" s="4">
        <v>7.8873239436619702</v>
      </c>
      <c r="AV503" s="4">
        <v>22.253521126760599</v>
      </c>
      <c r="AW503" s="4">
        <v>9.2957746478873204</v>
      </c>
      <c r="AX503" s="4">
        <v>5.0704225352112697</v>
      </c>
      <c r="AY503" s="4">
        <v>10.1408450704225</v>
      </c>
      <c r="AZ503" s="4">
        <v>11.830985915493001</v>
      </c>
      <c r="BA503" s="4">
        <v>20</v>
      </c>
      <c r="BB503" s="38">
        <v>355</v>
      </c>
    </row>
    <row r="504" spans="1:54" x14ac:dyDescent="0.3">
      <c r="A504" s="31" t="s">
        <v>28</v>
      </c>
      <c r="B504" s="5" t="s">
        <v>9</v>
      </c>
      <c r="C504" s="5" t="s">
        <v>6</v>
      </c>
      <c r="D504" s="9">
        <v>117.245390070922</v>
      </c>
      <c r="E504" s="8">
        <v>62.087703982272998</v>
      </c>
      <c r="F504" s="8">
        <v>7.8014184397163104</v>
      </c>
      <c r="G504" s="3">
        <v>1.0638297872340401</v>
      </c>
      <c r="H504" s="4">
        <v>1.0638297872340401</v>
      </c>
      <c r="I504" s="4">
        <v>0.35460992907801397</v>
      </c>
      <c r="J504" s="4">
        <v>1.0638297872340401</v>
      </c>
      <c r="K504" s="4">
        <v>1.0638297872340401</v>
      </c>
      <c r="L504" s="4">
        <v>1.0638297872340401</v>
      </c>
      <c r="M504" s="4">
        <v>0.70921985815602795</v>
      </c>
      <c r="N504" s="4">
        <v>0.70921985815602795</v>
      </c>
      <c r="O504" s="4">
        <v>1.0638297872340401</v>
      </c>
      <c r="P504" s="4">
        <v>0.70921985815602795</v>
      </c>
      <c r="Q504" s="4">
        <v>1.0638297872340401</v>
      </c>
      <c r="R504" s="4">
        <v>0.70921985815602795</v>
      </c>
      <c r="S504" s="4">
        <v>1.4184397163120599</v>
      </c>
      <c r="T504" s="4">
        <v>1.4184397163120599</v>
      </c>
      <c r="U504" s="4">
        <v>1.0638297872340401</v>
      </c>
      <c r="V504" s="4">
        <v>0</v>
      </c>
      <c r="W504" s="4">
        <v>1.0638297872340401</v>
      </c>
      <c r="X504" s="4">
        <v>0</v>
      </c>
      <c r="Y504" s="4">
        <v>1.7730496453900699</v>
      </c>
      <c r="Z504" s="4">
        <v>1.0638297872340401</v>
      </c>
      <c r="AA504" s="4">
        <v>0.35460992907801397</v>
      </c>
      <c r="AB504" s="4">
        <v>0.35460992907801397</v>
      </c>
      <c r="AC504" s="4">
        <v>1.7730496453900699</v>
      </c>
      <c r="AD504" s="4">
        <v>0.70921985815602795</v>
      </c>
      <c r="AE504" s="4">
        <v>0.35460992907801397</v>
      </c>
      <c r="AF504" s="4">
        <v>1.7730496453900699</v>
      </c>
      <c r="AG504" s="4">
        <v>3.1914893617021298</v>
      </c>
      <c r="AH504" s="4">
        <v>14.893617021276601</v>
      </c>
      <c r="AI504" s="4">
        <v>9.5744680851063801</v>
      </c>
      <c r="AJ504" s="4">
        <v>10.992907801418401</v>
      </c>
      <c r="AK504" s="4">
        <v>17.3758865248227</v>
      </c>
      <c r="AL504" s="4">
        <v>8.1560283687943294</v>
      </c>
      <c r="AM504" s="4">
        <v>10.2836879432624</v>
      </c>
      <c r="AN504" s="4">
        <v>18.794326241134801</v>
      </c>
      <c r="AO504" s="4">
        <v>10.992907801418401</v>
      </c>
      <c r="AP504" s="4">
        <v>9.5744680851063801</v>
      </c>
      <c r="AQ504" s="4">
        <v>7.8014184397163104</v>
      </c>
      <c r="AR504" s="4">
        <v>13.1205673758865</v>
      </c>
      <c r="AS504" s="4">
        <v>6.3829787234042596</v>
      </c>
      <c r="AT504" s="4">
        <v>14.539007092198601</v>
      </c>
      <c r="AU504" s="4">
        <v>7.8014184397163104</v>
      </c>
      <c r="AV504" s="4">
        <v>23.758865248227</v>
      </c>
      <c r="AW504" s="4">
        <v>11.3475177304965</v>
      </c>
      <c r="AX504" s="4">
        <v>4.6099290780141802</v>
      </c>
      <c r="AY504" s="4">
        <v>12.411347517730499</v>
      </c>
      <c r="AZ504" s="4">
        <v>10.992907801418401</v>
      </c>
      <c r="BA504" s="4">
        <v>14.893617021276601</v>
      </c>
      <c r="BB504" s="38">
        <v>282</v>
      </c>
    </row>
    <row r="505" spans="1:54" x14ac:dyDescent="0.3">
      <c r="A505" s="31" t="s">
        <v>28</v>
      </c>
      <c r="B505" s="5" t="s">
        <v>9</v>
      </c>
      <c r="C505" s="5" t="s">
        <v>7</v>
      </c>
      <c r="D505" s="9">
        <v>116.455294117647</v>
      </c>
      <c r="E505" s="8">
        <v>54.840429789488297</v>
      </c>
      <c r="F505" s="8">
        <v>7.0588235294117601</v>
      </c>
      <c r="G505" s="3">
        <v>1.1764705882352899</v>
      </c>
      <c r="H505" s="4">
        <v>1.1764705882352899</v>
      </c>
      <c r="I505" s="4">
        <v>1.1764705882352899</v>
      </c>
      <c r="J505" s="4">
        <v>0</v>
      </c>
      <c r="K505" s="4">
        <v>1.1764705882352899</v>
      </c>
      <c r="L505" s="4">
        <v>3.52941176470588</v>
      </c>
      <c r="M505" s="4">
        <v>0</v>
      </c>
      <c r="N505" s="4">
        <v>0</v>
      </c>
      <c r="O505" s="4">
        <v>2.3529411764705901</v>
      </c>
      <c r="P505" s="4">
        <v>1.1764705882352899</v>
      </c>
      <c r="Q505" s="4">
        <v>0</v>
      </c>
      <c r="R505" s="4">
        <v>1.1764705882352899</v>
      </c>
      <c r="S505" s="4">
        <v>1.1764705882352899</v>
      </c>
      <c r="T505" s="4">
        <v>0</v>
      </c>
      <c r="U505" s="4">
        <v>0</v>
      </c>
      <c r="V505" s="4">
        <v>0</v>
      </c>
      <c r="W505" s="4">
        <v>2.3529411764705901</v>
      </c>
      <c r="X505" s="4">
        <v>0</v>
      </c>
      <c r="Y505" s="4">
        <v>1.1764705882352899</v>
      </c>
      <c r="Z505" s="4">
        <v>0</v>
      </c>
      <c r="AA505" s="4">
        <v>1.1764705882352899</v>
      </c>
      <c r="AB505" s="4">
        <v>1.1764705882352899</v>
      </c>
      <c r="AC505" s="4">
        <v>1.1764705882352899</v>
      </c>
      <c r="AD505" s="4">
        <v>0</v>
      </c>
      <c r="AE505" s="4">
        <v>0</v>
      </c>
      <c r="AF505" s="4">
        <v>1.1764705882352899</v>
      </c>
      <c r="AG505" s="4">
        <v>2.3529411764705901</v>
      </c>
      <c r="AH505" s="4">
        <v>4.7058823529411802</v>
      </c>
      <c r="AI505" s="4">
        <v>14.117647058823501</v>
      </c>
      <c r="AJ505" s="4">
        <v>11.764705882352899</v>
      </c>
      <c r="AK505" s="4">
        <v>11.764705882352899</v>
      </c>
      <c r="AL505" s="4">
        <v>11.764705882352899</v>
      </c>
      <c r="AM505" s="4">
        <v>9.4117647058823497</v>
      </c>
      <c r="AN505" s="4">
        <v>28.235294117647101</v>
      </c>
      <c r="AO505" s="4">
        <v>11.764705882352899</v>
      </c>
      <c r="AP505" s="4">
        <v>12.9411764705882</v>
      </c>
      <c r="AQ505" s="4">
        <v>4.7058823529411802</v>
      </c>
      <c r="AR505" s="4">
        <v>14.117647058823501</v>
      </c>
      <c r="AS505" s="4">
        <v>11.764705882352899</v>
      </c>
      <c r="AT505" s="4">
        <v>17.647058823529399</v>
      </c>
      <c r="AU505" s="4">
        <v>7.0588235294117601</v>
      </c>
      <c r="AV505" s="4">
        <v>28.235294117647101</v>
      </c>
      <c r="AW505" s="4">
        <v>15.294117647058799</v>
      </c>
      <c r="AX505" s="4">
        <v>4.7058823529411802</v>
      </c>
      <c r="AY505" s="4">
        <v>12.9411764705882</v>
      </c>
      <c r="AZ505" s="4">
        <v>11.764705882352899</v>
      </c>
      <c r="BA505" s="4">
        <v>16.470588235294102</v>
      </c>
      <c r="BB505" s="38">
        <v>85</v>
      </c>
    </row>
    <row r="506" spans="1:54" x14ac:dyDescent="0.3">
      <c r="A506" s="31" t="s">
        <v>159</v>
      </c>
      <c r="B506" s="5" t="s">
        <v>168</v>
      </c>
      <c r="C506" s="5" t="s">
        <v>168</v>
      </c>
      <c r="D506" s="9">
        <v>68.634471266662104</v>
      </c>
      <c r="E506" s="8">
        <v>62.402484053683999</v>
      </c>
      <c r="F506" s="8">
        <v>20.171158650901301</v>
      </c>
      <c r="G506" s="3">
        <v>1.80025681784814</v>
      </c>
      <c r="H506" s="4">
        <v>9.0053645975829806</v>
      </c>
      <c r="I506" s="4">
        <v>7.8501254042309201</v>
      </c>
      <c r="J506" s="4">
        <v>3.0821581358363401</v>
      </c>
      <c r="K506" s="4">
        <v>3.9146229947831599</v>
      </c>
      <c r="L506" s="4">
        <v>3.1198858053904401</v>
      </c>
      <c r="M506" s="4">
        <v>3.56605790706059</v>
      </c>
      <c r="N506" s="4">
        <v>4.6130004312444903</v>
      </c>
      <c r="O506" s="4">
        <v>6.3369601962501303</v>
      </c>
      <c r="P506" s="4">
        <v>5.8240741916319303</v>
      </c>
      <c r="Q506" s="4">
        <v>2.40604484766367</v>
      </c>
      <c r="R506" s="4">
        <v>4.3169685067680197</v>
      </c>
      <c r="S506" s="4">
        <v>4.4040629287599504</v>
      </c>
      <c r="T506" s="4">
        <v>3.78303640725305</v>
      </c>
      <c r="U506" s="4">
        <v>3.5389463020584202</v>
      </c>
      <c r="V506" s="4">
        <v>6.8184872717029297</v>
      </c>
      <c r="W506" s="4">
        <v>6.1403666830281898</v>
      </c>
      <c r="X506" s="4">
        <v>2.0484557987909402</v>
      </c>
      <c r="Y506" s="4">
        <v>7.1134677002784299</v>
      </c>
      <c r="Z506" s="4">
        <v>5.05867911513573</v>
      </c>
      <c r="AA506" s="4">
        <v>8.2661893289655506</v>
      </c>
      <c r="AB506" s="4">
        <v>1.3442082899760399</v>
      </c>
      <c r="AC506" s="4">
        <v>11.965687975377399</v>
      </c>
      <c r="AD506" s="4">
        <v>3.0340372629225598</v>
      </c>
      <c r="AE506" s="4">
        <v>3.68563891787471</v>
      </c>
      <c r="AF506" s="4">
        <v>7.7302612329884202</v>
      </c>
      <c r="AG506" s="4">
        <v>9.0825297236943694</v>
      </c>
      <c r="AH506" s="4">
        <v>19.606607524800701</v>
      </c>
      <c r="AI506" s="4">
        <v>8.1758975836662806</v>
      </c>
      <c r="AJ506" s="4">
        <v>20.912061179761899</v>
      </c>
      <c r="AK506" s="4">
        <v>33.8815247707861</v>
      </c>
      <c r="AL506" s="4">
        <v>22.506669667327198</v>
      </c>
      <c r="AM506" s="4">
        <v>24.5449200311214</v>
      </c>
      <c r="AN506" s="4">
        <v>31.852326794461</v>
      </c>
      <c r="AO506" s="4">
        <v>27.794109488757801</v>
      </c>
      <c r="AP506" s="4">
        <v>29.346481504827398</v>
      </c>
      <c r="AQ506" s="4">
        <v>9.2439241699596604</v>
      </c>
      <c r="AR506" s="4">
        <v>27.3272211129892</v>
      </c>
      <c r="AS506" s="4">
        <v>13.114019607686901</v>
      </c>
      <c r="AT506" s="4">
        <v>20.4160218180693</v>
      </c>
      <c r="AU506" s="4">
        <v>16.5041067594771</v>
      </c>
      <c r="AV506" s="4">
        <v>14.045097679870601</v>
      </c>
      <c r="AW506" s="4">
        <v>21.904634987504998</v>
      </c>
      <c r="AX506" s="4">
        <v>10.603640844138599</v>
      </c>
      <c r="AY506" s="4">
        <v>22.738404020177601</v>
      </c>
      <c r="AZ506" s="4">
        <v>20.846377576427098</v>
      </c>
      <c r="BA506" s="4">
        <v>29.722082737859299</v>
      </c>
      <c r="BB506" s="38">
        <v>2356</v>
      </c>
    </row>
    <row r="507" spans="1:54" x14ac:dyDescent="0.3">
      <c r="A507" s="31" t="s">
        <v>159</v>
      </c>
      <c r="B507" s="5" t="s">
        <v>168</v>
      </c>
      <c r="C507" s="5" t="s">
        <v>1</v>
      </c>
      <c r="D507" s="9">
        <v>36.633881792025299</v>
      </c>
      <c r="E507" s="8">
        <v>59.655583744472302</v>
      </c>
      <c r="F507" s="8">
        <v>36.1499149113953</v>
      </c>
      <c r="G507" s="3">
        <v>2.1990907984302299</v>
      </c>
      <c r="H507" s="4">
        <v>12.7571732911046</v>
      </c>
      <c r="I507" s="4">
        <v>14.297659268837201</v>
      </c>
      <c r="J507" s="4">
        <v>4.0433910768604697</v>
      </c>
      <c r="K507" s="4">
        <v>4.7213673566860503</v>
      </c>
      <c r="L507" s="4">
        <v>5.1781103152907004</v>
      </c>
      <c r="M507" s="4">
        <v>6.3250628547674399</v>
      </c>
      <c r="N507" s="4">
        <v>7.3578296545930204</v>
      </c>
      <c r="O507" s="4">
        <v>11.2431969305814</v>
      </c>
      <c r="P507" s="4">
        <v>10.616196870058101</v>
      </c>
      <c r="Q507" s="4">
        <v>3.5550433580814</v>
      </c>
      <c r="R507" s="4">
        <v>9.3356871318023291</v>
      </c>
      <c r="S507" s="4">
        <v>8.6505726938953504</v>
      </c>
      <c r="T507" s="4">
        <v>5.7102960952907003</v>
      </c>
      <c r="U507" s="4">
        <v>6.2302485742441904</v>
      </c>
      <c r="V507" s="4">
        <v>13.111963811104699</v>
      </c>
      <c r="W507" s="4">
        <v>10.7548492118023</v>
      </c>
      <c r="X507" s="4">
        <v>3.3654147970348798</v>
      </c>
      <c r="Y507" s="4">
        <v>8.8983156323255805</v>
      </c>
      <c r="Z507" s="4">
        <v>10.7619873698837</v>
      </c>
      <c r="AA507" s="4">
        <v>16.503888225348799</v>
      </c>
      <c r="AB507" s="4">
        <v>1.55271927877907</v>
      </c>
      <c r="AC507" s="4">
        <v>16.705750087441899</v>
      </c>
      <c r="AD507" s="4">
        <v>7.2436439149418597</v>
      </c>
      <c r="AE507" s="4">
        <v>7.5862011338953499</v>
      </c>
      <c r="AF507" s="4">
        <v>11.648963669883701</v>
      </c>
      <c r="AG507" s="4">
        <v>16.667007169186</v>
      </c>
      <c r="AH507" s="4">
        <v>29.504718424651202</v>
      </c>
      <c r="AI507" s="4">
        <v>9.8678729118023298</v>
      </c>
      <c r="AJ507" s="4">
        <v>28.145713737151201</v>
      </c>
      <c r="AK507" s="4">
        <v>49.361788145988399</v>
      </c>
      <c r="AL507" s="4">
        <v>36.852357793313899</v>
      </c>
      <c r="AM507" s="4">
        <v>33.367662113662803</v>
      </c>
      <c r="AN507" s="4">
        <v>41.612468068255801</v>
      </c>
      <c r="AO507" s="4">
        <v>40.795839446686102</v>
      </c>
      <c r="AP507" s="4">
        <v>44.552744666860498</v>
      </c>
      <c r="AQ507" s="4">
        <v>13.1945447905814</v>
      </c>
      <c r="AR507" s="4">
        <v>43.602558846511599</v>
      </c>
      <c r="AS507" s="4">
        <v>14.404706850407001</v>
      </c>
      <c r="AT507" s="4">
        <v>22.0174176015116</v>
      </c>
      <c r="AU507" s="4">
        <v>27.1159990651744</v>
      </c>
      <c r="AV507" s="4">
        <v>16.159287991279101</v>
      </c>
      <c r="AW507" s="4">
        <v>36.750405354709301</v>
      </c>
      <c r="AX507" s="4">
        <v>19.2157933446512</v>
      </c>
      <c r="AY507" s="4">
        <v>30.2866901581977</v>
      </c>
      <c r="AZ507" s="4">
        <v>29.6596900976744</v>
      </c>
      <c r="BA507" s="4">
        <v>51.1357407459884</v>
      </c>
      <c r="BB507" s="38">
        <v>625</v>
      </c>
    </row>
    <row r="508" spans="1:54" x14ac:dyDescent="0.3">
      <c r="A508" s="31" t="s">
        <v>159</v>
      </c>
      <c r="B508" s="5" t="s">
        <v>168</v>
      </c>
      <c r="C508" s="5" t="s">
        <v>2</v>
      </c>
      <c r="D508" s="9">
        <v>64.560433481372399</v>
      </c>
      <c r="E508" s="8">
        <v>59.7905666938479</v>
      </c>
      <c r="F508" s="8">
        <v>20.2290811773623</v>
      </c>
      <c r="G508" s="3">
        <v>1.77905257277099</v>
      </c>
      <c r="H508" s="4">
        <v>10.344865344852</v>
      </c>
      <c r="I508" s="4">
        <v>7.3691868108010201</v>
      </c>
      <c r="J508" s="4">
        <v>3.5445743567476198</v>
      </c>
      <c r="K508" s="4">
        <v>5.1430155144826397</v>
      </c>
      <c r="L508" s="4">
        <v>3.0298016892284299</v>
      </c>
      <c r="M508" s="4">
        <v>3.4045553080947299</v>
      </c>
      <c r="N508" s="4">
        <v>4.5605889029916504</v>
      </c>
      <c r="O508" s="4">
        <v>6.5743760459760496</v>
      </c>
      <c r="P508" s="4">
        <v>6.9220680872536304</v>
      </c>
      <c r="Q508" s="4">
        <v>3.1562899490869598</v>
      </c>
      <c r="R508" s="4">
        <v>4.0864086018555401</v>
      </c>
      <c r="S508" s="4">
        <v>4.5605889029916504</v>
      </c>
      <c r="T508" s="4">
        <v>3.8922663980252001</v>
      </c>
      <c r="U508" s="4">
        <v>4.2940815944802297</v>
      </c>
      <c r="V508" s="4">
        <v>6.9809024031403597</v>
      </c>
      <c r="W508" s="4">
        <v>7.0214947695234402</v>
      </c>
      <c r="X508" s="4">
        <v>1.9190716214238801</v>
      </c>
      <c r="Y508" s="4">
        <v>8.3398978299526796</v>
      </c>
      <c r="Z508" s="4">
        <v>4.9353425218579501</v>
      </c>
      <c r="AA508" s="4">
        <v>8.2857746747752401</v>
      </c>
      <c r="AB508" s="4">
        <v>1.5578487913519401</v>
      </c>
      <c r="AC508" s="4">
        <v>15.099596451674</v>
      </c>
      <c r="AD508" s="4">
        <v>1.9461331990126001</v>
      </c>
      <c r="AE508" s="4">
        <v>3.7116549829892298</v>
      </c>
      <c r="AF508" s="4">
        <v>9.0623434900965698</v>
      </c>
      <c r="AG508" s="4">
        <v>8.0916324709449103</v>
      </c>
      <c r="AH508" s="4">
        <v>19.787276307857699</v>
      </c>
      <c r="AI508" s="4">
        <v>6.2449259542021096</v>
      </c>
      <c r="AJ508" s="4">
        <v>21.678683658359301</v>
      </c>
      <c r="AK508" s="4">
        <v>36.755929693153902</v>
      </c>
      <c r="AL508" s="4">
        <v>24.681423769999</v>
      </c>
      <c r="AM508" s="4">
        <v>26.0045379911376</v>
      </c>
      <c r="AN508" s="4">
        <v>37.613683241241397</v>
      </c>
      <c r="AO508" s="4">
        <v>32.145326102360599</v>
      </c>
      <c r="AP508" s="4">
        <v>31.192857032712599</v>
      </c>
      <c r="AQ508" s="4">
        <v>9.2341352770474607</v>
      </c>
      <c r="AR508" s="4">
        <v>30.393335107178299</v>
      </c>
      <c r="AS508" s="4">
        <v>14.530700628977399</v>
      </c>
      <c r="AT508" s="4">
        <v>20.509119274668102</v>
      </c>
      <c r="AU508" s="4">
        <v>16.923952551537301</v>
      </c>
      <c r="AV508" s="4">
        <v>13.907681651103299</v>
      </c>
      <c r="AW508" s="4">
        <v>21.611029714387499</v>
      </c>
      <c r="AX508" s="4">
        <v>9.4824006360552406</v>
      </c>
      <c r="AY508" s="4">
        <v>24.4149164614876</v>
      </c>
      <c r="AZ508" s="4">
        <v>24.487281566168701</v>
      </c>
      <c r="BA508" s="4">
        <v>32.4571369379644</v>
      </c>
      <c r="BB508" s="38">
        <v>576</v>
      </c>
    </row>
    <row r="509" spans="1:54" x14ac:dyDescent="0.3">
      <c r="A509" s="31" t="s">
        <v>159</v>
      </c>
      <c r="B509" s="5" t="s">
        <v>168</v>
      </c>
      <c r="C509" s="5" t="s">
        <v>3</v>
      </c>
      <c r="D509" s="9">
        <v>80.279336980304194</v>
      </c>
      <c r="E509" s="8">
        <v>58.044162749637401</v>
      </c>
      <c r="F509" s="8">
        <v>14.3075918527885</v>
      </c>
      <c r="G509" s="3">
        <v>1.19788906029842</v>
      </c>
      <c r="H509" s="4">
        <v>7.4524769736382703</v>
      </c>
      <c r="I509" s="4">
        <v>6.0565221722846596</v>
      </c>
      <c r="J509" s="4">
        <v>1.9294048963715</v>
      </c>
      <c r="K509" s="4">
        <v>2.22966837927672</v>
      </c>
      <c r="L509" s="4">
        <v>1.99648176716404</v>
      </c>
      <c r="M509" s="4">
        <v>2.3638221208618</v>
      </c>
      <c r="N509" s="4">
        <v>3.09533795693488</v>
      </c>
      <c r="O509" s="4">
        <v>3.19437082746246</v>
      </c>
      <c r="P509" s="4">
        <v>3.42755743957514</v>
      </c>
      <c r="Q509" s="4">
        <v>1.29692193082601</v>
      </c>
      <c r="R509" s="4">
        <v>1.29692193082601</v>
      </c>
      <c r="S509" s="4">
        <v>2.1625915084841698</v>
      </c>
      <c r="T509" s="4">
        <v>2.7631184742946102</v>
      </c>
      <c r="U509" s="4">
        <v>1.53010854293869</v>
      </c>
      <c r="V509" s="4">
        <v>3.6927000514228601</v>
      </c>
      <c r="W509" s="4">
        <v>3.3285245690475498</v>
      </c>
      <c r="X509" s="4">
        <v>0.89762557739320403</v>
      </c>
      <c r="Y509" s="4">
        <v>5.3250063362115903</v>
      </c>
      <c r="Z509" s="4">
        <v>1.36399880161856</v>
      </c>
      <c r="AA509" s="4">
        <v>3.42755743957514</v>
      </c>
      <c r="AB509" s="4">
        <v>1.29692193082601</v>
      </c>
      <c r="AC509" s="4">
        <v>8.6503660339366899</v>
      </c>
      <c r="AD509" s="4">
        <v>1.26496593109097</v>
      </c>
      <c r="AE509" s="4">
        <v>1.53010854293869</v>
      </c>
      <c r="AF509" s="4">
        <v>5.15889659489146</v>
      </c>
      <c r="AG509" s="4">
        <v>5.2930503364765498</v>
      </c>
      <c r="AH509" s="4">
        <v>16.259458134927701</v>
      </c>
      <c r="AI509" s="4">
        <v>10.247551447667901</v>
      </c>
      <c r="AJ509" s="4">
        <v>16.773611715500401</v>
      </c>
      <c r="AK509" s="4">
        <v>26.1491638428652</v>
      </c>
      <c r="AL509" s="4">
        <v>15.7737883962571</v>
      </c>
      <c r="AM509" s="4">
        <v>20.8656081203561</v>
      </c>
      <c r="AN509" s="4">
        <v>22.855760144875202</v>
      </c>
      <c r="AO509" s="4">
        <v>18.635939741079302</v>
      </c>
      <c r="AP509" s="4">
        <v>24.254879817551199</v>
      </c>
      <c r="AQ509" s="4">
        <v>8.2830256802389304</v>
      </c>
      <c r="AR509" s="4">
        <v>19.463323576357499</v>
      </c>
      <c r="AS509" s="4">
        <v>12.1769563440394</v>
      </c>
      <c r="AT509" s="4">
        <v>21.025388119031302</v>
      </c>
      <c r="AU509" s="4">
        <v>12.2089123437745</v>
      </c>
      <c r="AV509" s="4">
        <v>12.605043825884801</v>
      </c>
      <c r="AW509" s="4">
        <v>14.3715038522586</v>
      </c>
      <c r="AX509" s="4">
        <v>7.5515098441658504</v>
      </c>
      <c r="AY509" s="4">
        <v>19.894575929525399</v>
      </c>
      <c r="AZ509" s="4">
        <v>15.6045137836146</v>
      </c>
      <c r="BA509" s="4">
        <v>17.0292597133807</v>
      </c>
      <c r="BB509" s="38">
        <v>516</v>
      </c>
    </row>
    <row r="510" spans="1:54" x14ac:dyDescent="0.3">
      <c r="A510" s="31" t="s">
        <v>159</v>
      </c>
      <c r="B510" s="5" t="s">
        <v>168</v>
      </c>
      <c r="C510" s="5" t="s">
        <v>4</v>
      </c>
      <c r="D510" s="9">
        <v>93.656946871173702</v>
      </c>
      <c r="E510" s="8">
        <v>57.784608406369003</v>
      </c>
      <c r="F510" s="8">
        <v>9.82928366637781</v>
      </c>
      <c r="G510" s="3">
        <v>1.9961770896911899</v>
      </c>
      <c r="H510" s="4">
        <v>6.8656931335238296</v>
      </c>
      <c r="I510" s="4">
        <v>4.3569079469043102</v>
      </c>
      <c r="J510" s="4">
        <v>2.9346891575070502</v>
      </c>
      <c r="K510" s="4">
        <v>3.3281443003759099</v>
      </c>
      <c r="L510" s="4">
        <v>1.5124703681098</v>
      </c>
      <c r="M510" s="4">
        <v>1.3608685860316401</v>
      </c>
      <c r="N510" s="4">
        <v>2.6314855933507402</v>
      </c>
      <c r="O510" s="4">
        <v>2.7830873754289001</v>
      </c>
      <c r="P510" s="4">
        <v>1.5124703681098</v>
      </c>
      <c r="Q510" s="4">
        <v>0.96741344316279099</v>
      </c>
      <c r="R510" s="4">
        <v>1.6640721501879501</v>
      </c>
      <c r="S510" s="4">
        <v>1.6640721501879501</v>
      </c>
      <c r="T510" s="4">
        <v>3.5988990365135298</v>
      </c>
      <c r="U510" s="4">
        <v>1.2706170073191001</v>
      </c>
      <c r="V510" s="4">
        <v>2.3896322325600501</v>
      </c>
      <c r="W510" s="4">
        <v>1.7543237289005</v>
      </c>
      <c r="X510" s="4">
        <v>0.63530850365955005</v>
      </c>
      <c r="Y510" s="4">
        <v>5.6564263295703396</v>
      </c>
      <c r="Z510" s="4">
        <v>1.2706170073191001</v>
      </c>
      <c r="AA510" s="4">
        <v>3.9021026006698398</v>
      </c>
      <c r="AB510" s="4">
        <v>1.0287636465284</v>
      </c>
      <c r="AC510" s="4">
        <v>7.0786451189675903</v>
      </c>
      <c r="AD510" s="4">
        <v>0.87716186445024802</v>
      </c>
      <c r="AE510" s="4">
        <v>1.5124703681098</v>
      </c>
      <c r="AF510" s="4">
        <v>5.3243213900670998</v>
      </c>
      <c r="AG510" s="4">
        <v>3.0862909395852101</v>
      </c>
      <c r="AH510" s="4">
        <v>12.247817274284801</v>
      </c>
      <c r="AI510" s="4">
        <v>10.767795734193699</v>
      </c>
      <c r="AJ510" s="4">
        <v>17.091979395442198</v>
      </c>
      <c r="AK510" s="4">
        <v>21.113234950171599</v>
      </c>
      <c r="AL510" s="4">
        <v>11.312852659140701</v>
      </c>
      <c r="AM510" s="4">
        <v>18.030491463258102</v>
      </c>
      <c r="AN510" s="4">
        <v>21.961495439274898</v>
      </c>
      <c r="AO510" s="4">
        <v>20.239620538393101</v>
      </c>
      <c r="AP510" s="4">
        <v>18.059392838605</v>
      </c>
      <c r="AQ510" s="4">
        <v>6.5335881940205898</v>
      </c>
      <c r="AR510" s="4">
        <v>17.362734131579899</v>
      </c>
      <c r="AS510" s="4">
        <v>11.312852659140701</v>
      </c>
      <c r="AT510" s="4">
        <v>16.3664193130701</v>
      </c>
      <c r="AU510" s="4">
        <v>9.9808854484559699</v>
      </c>
      <c r="AV510" s="4">
        <v>15.2149552598105</v>
      </c>
      <c r="AW510" s="4">
        <v>13.702484891700699</v>
      </c>
      <c r="AX510" s="4">
        <v>6.2303846298642798</v>
      </c>
      <c r="AY510" s="4">
        <v>16.153467327626402</v>
      </c>
      <c r="AZ510" s="4">
        <v>11.948161162800201</v>
      </c>
      <c r="BA510" s="4">
        <v>15.579509027332399</v>
      </c>
      <c r="BB510" s="38">
        <v>337</v>
      </c>
    </row>
    <row r="511" spans="1:54" x14ac:dyDescent="0.3">
      <c r="A511" s="31" t="s">
        <v>159</v>
      </c>
      <c r="B511" s="5" t="s">
        <v>168</v>
      </c>
      <c r="C511" s="5" t="s">
        <v>5</v>
      </c>
      <c r="D511" s="9">
        <v>100.038714470851</v>
      </c>
      <c r="E511" s="8">
        <v>52.250302439611403</v>
      </c>
      <c r="F511" s="8">
        <v>6.6733473875038003</v>
      </c>
      <c r="G511" s="3">
        <v>1.4223112985000499</v>
      </c>
      <c r="H511" s="4">
        <v>4.8789320083044503</v>
      </c>
      <c r="I511" s="4">
        <v>1.79441537919935</v>
      </c>
      <c r="J511" s="4">
        <v>1.3562062742029</v>
      </c>
      <c r="K511" s="4">
        <v>3.1506216534022502</v>
      </c>
      <c r="L511" s="4">
        <v>2.7124125484057999</v>
      </c>
      <c r="M511" s="4">
        <v>2.7785175727029499</v>
      </c>
      <c r="N511" s="4">
        <v>2.1004144356015</v>
      </c>
      <c r="O511" s="4">
        <v>2.40641349200365</v>
      </c>
      <c r="P511" s="4">
        <v>1.3562062742029</v>
      </c>
      <c r="Q511" s="4">
        <v>1.3562062742029</v>
      </c>
      <c r="R511" s="4">
        <v>1.7283103549022001</v>
      </c>
      <c r="S511" s="4">
        <v>1.3562062742029</v>
      </c>
      <c r="T511" s="4">
        <v>1.4223112985000499</v>
      </c>
      <c r="U511" s="4">
        <v>1.7283103549022001</v>
      </c>
      <c r="V511" s="4">
        <v>1.7283103549022001</v>
      </c>
      <c r="W511" s="4">
        <v>2.0343094113043501</v>
      </c>
      <c r="X511" s="4">
        <v>2.40641349200365</v>
      </c>
      <c r="Y511" s="4">
        <v>4.200828871203</v>
      </c>
      <c r="Z511" s="4">
        <v>0.67810313710144898</v>
      </c>
      <c r="AA511" s="4">
        <v>3.1506216534022502</v>
      </c>
      <c r="AB511" s="4">
        <v>1.4223112985000499</v>
      </c>
      <c r="AC511" s="4">
        <v>6.6733473875038003</v>
      </c>
      <c r="AD511" s="4">
        <v>2.40641349200365</v>
      </c>
      <c r="AE511" s="4">
        <v>0.37210408069930101</v>
      </c>
      <c r="AF511" s="4">
        <v>3.5227257341015501</v>
      </c>
      <c r="AG511" s="4">
        <v>5.8630342018080501</v>
      </c>
      <c r="AH511" s="4">
        <v>12.9330117350948</v>
      </c>
      <c r="AI511" s="4">
        <v>6.0613492746995004</v>
      </c>
      <c r="AJ511" s="4">
        <v>13.1068007429026</v>
      </c>
      <c r="AK511" s="4">
        <v>21.070249380312202</v>
      </c>
      <c r="AL511" s="4">
        <v>9.4518649602067502</v>
      </c>
      <c r="AM511" s="4">
        <v>14.5291120414027</v>
      </c>
      <c r="AN511" s="4">
        <v>19.780148130406399</v>
      </c>
      <c r="AO511" s="4">
        <v>13.7849038800041</v>
      </c>
      <c r="AP511" s="4">
        <v>11.9904885008047</v>
      </c>
      <c r="AQ511" s="4">
        <v>6.3012433068045004</v>
      </c>
      <c r="AR511" s="4">
        <v>9.9561790895003597</v>
      </c>
      <c r="AS511" s="4">
        <v>5.38324613759805</v>
      </c>
      <c r="AT511" s="4">
        <v>17.5059446869971</v>
      </c>
      <c r="AU511" s="4">
        <v>7.4175555489024001</v>
      </c>
      <c r="AV511" s="4">
        <v>11.576805460891901</v>
      </c>
      <c r="AW511" s="4">
        <v>10.808071234409599</v>
      </c>
      <c r="AX511" s="4">
        <v>4.9450370326015998</v>
      </c>
      <c r="AY511" s="4">
        <v>16.629526477004202</v>
      </c>
      <c r="AZ511" s="4">
        <v>10.063863073010999</v>
      </c>
      <c r="BA511" s="4">
        <v>11.9904885008047</v>
      </c>
      <c r="BB511" s="38">
        <v>212</v>
      </c>
    </row>
    <row r="512" spans="1:54" x14ac:dyDescent="0.3">
      <c r="A512" s="31" t="s">
        <v>159</v>
      </c>
      <c r="B512" s="5" t="s">
        <v>168</v>
      </c>
      <c r="C512" s="5" t="s">
        <v>6</v>
      </c>
      <c r="D512" s="9">
        <v>109.22905152535201</v>
      </c>
      <c r="E512" s="8">
        <v>42.365093001252198</v>
      </c>
      <c r="F512" s="8">
        <v>2.0564660803846202</v>
      </c>
      <c r="G512" s="3">
        <v>0</v>
      </c>
      <c r="H512" s="4">
        <v>0</v>
      </c>
      <c r="I512" s="4">
        <v>2.2158039004761898</v>
      </c>
      <c r="J512" s="4">
        <v>2.2158039004761898</v>
      </c>
      <c r="K512" s="4">
        <v>1.0282330401923101</v>
      </c>
      <c r="L512" s="4">
        <v>2.2158039004761898</v>
      </c>
      <c r="M512" s="4">
        <v>0</v>
      </c>
      <c r="N512" s="4">
        <v>3.2440369406684999</v>
      </c>
      <c r="O512" s="4">
        <v>7.6756447416208804</v>
      </c>
      <c r="P512" s="4">
        <v>0</v>
      </c>
      <c r="Q512" s="4">
        <v>2.0564660803846202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1.0282330401923101</v>
      </c>
      <c r="Y512" s="4">
        <v>3.2440369406684999</v>
      </c>
      <c r="Z512" s="4">
        <v>4.4316078009523796</v>
      </c>
      <c r="AA512" s="4">
        <v>1.0282330401923101</v>
      </c>
      <c r="AB512" s="4">
        <v>0</v>
      </c>
      <c r="AC512" s="4">
        <v>2.2158039004761898</v>
      </c>
      <c r="AD512" s="4">
        <v>0</v>
      </c>
      <c r="AE512" s="4">
        <v>2.2158039004761898</v>
      </c>
      <c r="AF512" s="4">
        <v>0</v>
      </c>
      <c r="AG512" s="4">
        <v>2.2158039004761898</v>
      </c>
      <c r="AH512" s="4">
        <v>5.1411652009615398</v>
      </c>
      <c r="AI512" s="4">
        <v>0</v>
      </c>
      <c r="AJ512" s="4">
        <v>9.4134351818223401</v>
      </c>
      <c r="AK512" s="4">
        <v>11.629239082298501</v>
      </c>
      <c r="AL512" s="4">
        <v>4.1129321607692297</v>
      </c>
      <c r="AM512" s="4">
        <v>13.8450429827747</v>
      </c>
      <c r="AN512" s="4">
        <v>19.3048838239194</v>
      </c>
      <c r="AO512" s="4">
        <v>7.3569691014377296</v>
      </c>
      <c r="AP512" s="4">
        <v>6.3287360612454204</v>
      </c>
      <c r="AQ512" s="4">
        <v>2.0564660803846202</v>
      </c>
      <c r="AR512" s="4">
        <v>6.3287360612454204</v>
      </c>
      <c r="AS512" s="4">
        <v>13.685705162683099</v>
      </c>
      <c r="AT512" s="4">
        <v>22.230245124404799</v>
      </c>
      <c r="AU512" s="4">
        <v>4.1129321607692297</v>
      </c>
      <c r="AV512" s="4">
        <v>9.5727730019139194</v>
      </c>
      <c r="AW512" s="4">
        <v>9.4134351818223401</v>
      </c>
      <c r="AX512" s="4">
        <v>1.0282330401923101</v>
      </c>
      <c r="AY512" s="4">
        <v>11.3105634421154</v>
      </c>
      <c r="AZ512" s="4">
        <v>9.7321108220055006</v>
      </c>
      <c r="BA512" s="4">
        <v>9.4134351818223401</v>
      </c>
      <c r="BB512" s="38">
        <v>73</v>
      </c>
    </row>
    <row r="513" spans="1:54" x14ac:dyDescent="0.3">
      <c r="A513" s="31" t="s">
        <v>159</v>
      </c>
      <c r="B513" s="5" t="s">
        <v>168</v>
      </c>
      <c r="C513" s="5" t="s">
        <v>7</v>
      </c>
      <c r="D513" s="9">
        <v>89.465469904462907</v>
      </c>
      <c r="E513" s="8">
        <v>64.2360125136573</v>
      </c>
      <c r="F513" s="8">
        <v>12.858058212878801</v>
      </c>
      <c r="G513" s="3">
        <v>8.2877280683333296</v>
      </c>
      <c r="H513" s="4">
        <v>0</v>
      </c>
      <c r="I513" s="4">
        <v>0</v>
      </c>
      <c r="J513" s="4">
        <v>4.5703301445454496</v>
      </c>
      <c r="K513" s="4">
        <v>4.5703301445454496</v>
      </c>
      <c r="L513" s="4">
        <v>0</v>
      </c>
      <c r="M513" s="4">
        <v>4.5703301445454496</v>
      </c>
      <c r="N513" s="4">
        <v>9.1406602890909099</v>
      </c>
      <c r="O513" s="4">
        <v>0</v>
      </c>
      <c r="P513" s="4">
        <v>4.5703301445454496</v>
      </c>
      <c r="Q513" s="4">
        <v>0</v>
      </c>
      <c r="R513" s="4">
        <v>4.5703301445454496</v>
      </c>
      <c r="S513" s="4">
        <v>4.5703301445454496</v>
      </c>
      <c r="T513" s="4">
        <v>4.5703301445454496</v>
      </c>
      <c r="U513" s="4">
        <v>4.5703301445454496</v>
      </c>
      <c r="V513" s="4">
        <v>12.858058212878801</v>
      </c>
      <c r="W513" s="4">
        <v>17.4283883574242</v>
      </c>
      <c r="X513" s="4">
        <v>8.2877280683333296</v>
      </c>
      <c r="Y513" s="4">
        <v>12.858058212878801</v>
      </c>
      <c r="Z513" s="4">
        <v>8.2877280683333296</v>
      </c>
      <c r="AA513" s="4">
        <v>4.5703301445454496</v>
      </c>
      <c r="AB513" s="4">
        <v>0</v>
      </c>
      <c r="AC513" s="4">
        <v>4.5703301445454496</v>
      </c>
      <c r="AD513" s="4">
        <v>0</v>
      </c>
      <c r="AE513" s="4">
        <v>0</v>
      </c>
      <c r="AF513" s="4">
        <v>8.2877280683333296</v>
      </c>
      <c r="AG513" s="4">
        <v>25.716116425757601</v>
      </c>
      <c r="AH513" s="4">
        <v>16.575456136666698</v>
      </c>
      <c r="AI513" s="4">
        <v>0</v>
      </c>
      <c r="AJ513" s="4">
        <v>34.003844494090899</v>
      </c>
      <c r="AK513" s="4">
        <v>34.003844494090899</v>
      </c>
      <c r="AL513" s="4">
        <v>21.1457862812121</v>
      </c>
      <c r="AM513" s="4">
        <v>21.1457862812121</v>
      </c>
      <c r="AN513" s="4">
        <v>42.2915725624242</v>
      </c>
      <c r="AO513" s="4">
        <v>21.1457862812121</v>
      </c>
      <c r="AP513" s="4">
        <v>34.003844494090899</v>
      </c>
      <c r="AQ513" s="4">
        <v>8.2877280683333296</v>
      </c>
      <c r="AR513" s="4">
        <v>8.2877280683333296</v>
      </c>
      <c r="AS513" s="4">
        <v>29.433514349545501</v>
      </c>
      <c r="AT513" s="4">
        <v>25.716116425757601</v>
      </c>
      <c r="AU513" s="4">
        <v>8.2877280683333296</v>
      </c>
      <c r="AV513" s="4">
        <v>12.858058212878801</v>
      </c>
      <c r="AW513" s="4">
        <v>17.4283883574242</v>
      </c>
      <c r="AX513" s="4">
        <v>8.2877280683333296</v>
      </c>
      <c r="AY513" s="4">
        <v>9.1406602890909099</v>
      </c>
      <c r="AZ513" s="4">
        <v>21.1457862812121</v>
      </c>
      <c r="BA513" s="4">
        <v>21.1457862812121</v>
      </c>
      <c r="BB513" s="38">
        <v>17</v>
      </c>
    </row>
    <row r="514" spans="1:54" x14ac:dyDescent="0.3">
      <c r="A514" s="31" t="s">
        <v>159</v>
      </c>
      <c r="B514" s="5" t="s">
        <v>8</v>
      </c>
      <c r="C514" s="5" t="s">
        <v>168</v>
      </c>
      <c r="D514" s="9">
        <v>57.334049193589202</v>
      </c>
      <c r="E514" s="8">
        <v>63.2165163464879</v>
      </c>
      <c r="F514" s="8">
        <v>25.692255898833402</v>
      </c>
      <c r="G514" s="3">
        <v>2.3596531480502798</v>
      </c>
      <c r="H514" s="4">
        <v>10.527915481775</v>
      </c>
      <c r="I514" s="4">
        <v>10.282152423910899</v>
      </c>
      <c r="J514" s="4">
        <v>4.2290178443759903</v>
      </c>
      <c r="K514" s="4">
        <v>5.2347206040771903</v>
      </c>
      <c r="L514" s="4">
        <v>4.85229517129443</v>
      </c>
      <c r="M514" s="4">
        <v>5.28179731179622</v>
      </c>
      <c r="N514" s="4">
        <v>5.6197794851823497</v>
      </c>
      <c r="O514" s="4">
        <v>9.2718457406483203</v>
      </c>
      <c r="P514" s="4">
        <v>8.8462969499327802</v>
      </c>
      <c r="Q514" s="4">
        <v>2.4070773022187799</v>
      </c>
      <c r="R514" s="4">
        <v>6.2758400349060199</v>
      </c>
      <c r="S514" s="4">
        <v>5.3898312668605604</v>
      </c>
      <c r="T514" s="4">
        <v>5.0102285024059903</v>
      </c>
      <c r="U514" s="4">
        <v>5.4704787737256702</v>
      </c>
      <c r="V514" s="4">
        <v>7.7938535008819798</v>
      </c>
      <c r="W514" s="4">
        <v>7.9790874842050004</v>
      </c>
      <c r="X514" s="4">
        <v>2.7237041823856698</v>
      </c>
      <c r="Y514" s="4">
        <v>10.113146778284699</v>
      </c>
      <c r="Z514" s="4">
        <v>7.7490961306583896</v>
      </c>
      <c r="AA514" s="4">
        <v>11.5925522489031</v>
      </c>
      <c r="AB514" s="4">
        <v>1.45263216212311</v>
      </c>
      <c r="AC514" s="4">
        <v>14.9115731422762</v>
      </c>
      <c r="AD514" s="4">
        <v>3.9088110836554302</v>
      </c>
      <c r="AE514" s="4">
        <v>4.9764898545765899</v>
      </c>
      <c r="AF514" s="4">
        <v>11.4409763441135</v>
      </c>
      <c r="AG514" s="4">
        <v>11.5692331009667</v>
      </c>
      <c r="AH514" s="4">
        <v>14.1890903427502</v>
      </c>
      <c r="AI514" s="4">
        <v>9.2573626179434694</v>
      </c>
      <c r="AJ514" s="4">
        <v>26.4155388020713</v>
      </c>
      <c r="AK514" s="4">
        <v>37.875713583532203</v>
      </c>
      <c r="AL514" s="4">
        <v>27.338355641136001</v>
      </c>
      <c r="AM514" s="4">
        <v>30.4791400494565</v>
      </c>
      <c r="AN514" s="4">
        <v>38.5260207794705</v>
      </c>
      <c r="AO514" s="4">
        <v>36.742405331630302</v>
      </c>
      <c r="AP514" s="4">
        <v>34.478586796541499</v>
      </c>
      <c r="AQ514" s="4">
        <v>10.3868584954237</v>
      </c>
      <c r="AR514" s="4">
        <v>33.999148809300998</v>
      </c>
      <c r="AS514" s="4">
        <v>14.7543474740625</v>
      </c>
      <c r="AT514" s="4">
        <v>24.762975187510499</v>
      </c>
      <c r="AU514" s="4">
        <v>16.440121391444801</v>
      </c>
      <c r="AV514" s="4">
        <v>13.099126523514601</v>
      </c>
      <c r="AW514" s="4">
        <v>24.398403655355299</v>
      </c>
      <c r="AX514" s="4">
        <v>13.1995506086887</v>
      </c>
      <c r="AY514" s="4">
        <v>26.543353226423299</v>
      </c>
      <c r="AZ514" s="4">
        <v>25.566193770448699</v>
      </c>
      <c r="BA514" s="4">
        <v>32.806866943267103</v>
      </c>
      <c r="BB514" s="38">
        <v>1053</v>
      </c>
    </row>
    <row r="515" spans="1:54" x14ac:dyDescent="0.3">
      <c r="A515" s="31" t="s">
        <v>159</v>
      </c>
      <c r="B515" s="5" t="s">
        <v>8</v>
      </c>
      <c r="C515" s="5" t="s">
        <v>1</v>
      </c>
      <c r="D515" s="9">
        <v>18.524418604651199</v>
      </c>
      <c r="E515" s="8">
        <v>56.0202971047784</v>
      </c>
      <c r="F515" s="8">
        <v>47.674418604651201</v>
      </c>
      <c r="G515" s="3">
        <v>2.6162790697674398</v>
      </c>
      <c r="H515" s="4">
        <v>14.8255813953488</v>
      </c>
      <c r="I515" s="4">
        <v>18.604651162790699</v>
      </c>
      <c r="J515" s="4">
        <v>5.2325581395348797</v>
      </c>
      <c r="K515" s="4">
        <v>5.5232558139534902</v>
      </c>
      <c r="L515" s="4">
        <v>7.8488372093023298</v>
      </c>
      <c r="M515" s="4">
        <v>8.7209302325581408</v>
      </c>
      <c r="N515" s="4">
        <v>9.0116279069767398</v>
      </c>
      <c r="O515" s="4">
        <v>15.6976744186047</v>
      </c>
      <c r="P515" s="4">
        <v>16.569767441860499</v>
      </c>
      <c r="Q515" s="4">
        <v>3.1976744186046502</v>
      </c>
      <c r="R515" s="4">
        <v>13.662790697674399</v>
      </c>
      <c r="S515" s="4">
        <v>10.1744186046512</v>
      </c>
      <c r="T515" s="4">
        <v>7.8488372093023298</v>
      </c>
      <c r="U515" s="4">
        <v>9.5930232558139501</v>
      </c>
      <c r="V515" s="4">
        <v>14.8255813953488</v>
      </c>
      <c r="W515" s="4">
        <v>13.662790697674399</v>
      </c>
      <c r="X515" s="4">
        <v>4.9418604651162799</v>
      </c>
      <c r="Y515" s="4">
        <v>12.790697674418601</v>
      </c>
      <c r="Z515" s="4">
        <v>16.860465116279101</v>
      </c>
      <c r="AA515" s="4">
        <v>24.418604651162799</v>
      </c>
      <c r="AB515" s="4">
        <v>2.03488372093023</v>
      </c>
      <c r="AC515" s="4">
        <v>20.930232558139501</v>
      </c>
      <c r="AD515" s="4">
        <v>8.4302325581395294</v>
      </c>
      <c r="AE515" s="4">
        <v>10.1744186046512</v>
      </c>
      <c r="AF515" s="4">
        <v>16.860465116279101</v>
      </c>
      <c r="AG515" s="4">
        <v>18.023255813953501</v>
      </c>
      <c r="AH515" s="4">
        <v>25.581395348837201</v>
      </c>
      <c r="AI515" s="4">
        <v>13.662790697674399</v>
      </c>
      <c r="AJ515" s="4">
        <v>38.081395348837198</v>
      </c>
      <c r="AK515" s="4">
        <v>56.6860465116279</v>
      </c>
      <c r="AL515" s="4">
        <v>44.476744186046503</v>
      </c>
      <c r="AM515" s="4">
        <v>43.895348837209298</v>
      </c>
      <c r="AN515" s="4">
        <v>52.906976744185997</v>
      </c>
      <c r="AO515" s="4">
        <v>55.523255813953497</v>
      </c>
      <c r="AP515" s="4">
        <v>55.232558139534902</v>
      </c>
      <c r="AQ515" s="4">
        <v>15.6976744186047</v>
      </c>
      <c r="AR515" s="4">
        <v>55.8139534883721</v>
      </c>
      <c r="AS515" s="4">
        <v>15.988372093023299</v>
      </c>
      <c r="AT515" s="4">
        <v>30.8139534883721</v>
      </c>
      <c r="AU515" s="4">
        <v>24.709302325581401</v>
      </c>
      <c r="AV515" s="4">
        <v>14.5348837209302</v>
      </c>
      <c r="AW515" s="4">
        <v>42.151162790697697</v>
      </c>
      <c r="AX515" s="4">
        <v>25.581395348837201</v>
      </c>
      <c r="AY515" s="4">
        <v>36.337209302325597</v>
      </c>
      <c r="AZ515" s="4">
        <v>37.209302325581397</v>
      </c>
      <c r="BA515" s="4">
        <v>56.6860465116279</v>
      </c>
      <c r="BB515" s="38">
        <v>344</v>
      </c>
    </row>
    <row r="516" spans="1:54" x14ac:dyDescent="0.3">
      <c r="A516" s="31" t="s">
        <v>159</v>
      </c>
      <c r="B516" s="5" t="s">
        <v>8</v>
      </c>
      <c r="C516" s="5" t="s">
        <v>2</v>
      </c>
      <c r="D516" s="9">
        <v>53.332014388489199</v>
      </c>
      <c r="E516" s="8">
        <v>60.305653627711401</v>
      </c>
      <c r="F516" s="8">
        <v>26.978417266187101</v>
      </c>
      <c r="G516" s="3">
        <v>2.8776978417266199</v>
      </c>
      <c r="H516" s="4">
        <v>12.9496402877698</v>
      </c>
      <c r="I516" s="4">
        <v>9.3525179856115095</v>
      </c>
      <c r="J516" s="4">
        <v>5.3956834532374103</v>
      </c>
      <c r="K516" s="4">
        <v>7.9136690647482002</v>
      </c>
      <c r="L516" s="4">
        <v>5.0359712230215798</v>
      </c>
      <c r="M516" s="4">
        <v>6.1151079136690596</v>
      </c>
      <c r="N516" s="4">
        <v>5.7553956834532398</v>
      </c>
      <c r="O516" s="4">
        <v>10.431654676259001</v>
      </c>
      <c r="P516" s="4">
        <v>10.791366906474799</v>
      </c>
      <c r="Q516" s="4">
        <v>3.9568345323741001</v>
      </c>
      <c r="R516" s="4">
        <v>6.47482014388489</v>
      </c>
      <c r="S516" s="4">
        <v>5.7553956834532398</v>
      </c>
      <c r="T516" s="4">
        <v>5.7553956834532398</v>
      </c>
      <c r="U516" s="4">
        <v>7.5539568345323698</v>
      </c>
      <c r="V516" s="4">
        <v>7.9136690647482002</v>
      </c>
      <c r="W516" s="4">
        <v>8.9928057553956808</v>
      </c>
      <c r="X516" s="4">
        <v>2.1582733812949599</v>
      </c>
      <c r="Y516" s="4">
        <v>12.9496402877698</v>
      </c>
      <c r="Z516" s="4">
        <v>6.8345323741007196</v>
      </c>
      <c r="AA516" s="4">
        <v>11.510791366906499</v>
      </c>
      <c r="AB516" s="4">
        <v>1.43884892086331</v>
      </c>
      <c r="AC516" s="4">
        <v>19.424460431654701</v>
      </c>
      <c r="AD516" s="4">
        <v>2.8776978417266199</v>
      </c>
      <c r="AE516" s="4">
        <v>5.3956834532374103</v>
      </c>
      <c r="AF516" s="4">
        <v>14.3884892086331</v>
      </c>
      <c r="AG516" s="4">
        <v>10.791366906474799</v>
      </c>
      <c r="AH516" s="4">
        <v>10.791366906474799</v>
      </c>
      <c r="AI516" s="4">
        <v>6.1151079136690596</v>
      </c>
      <c r="AJ516" s="4">
        <v>25.539568345323701</v>
      </c>
      <c r="AK516" s="4">
        <v>39.928057553956798</v>
      </c>
      <c r="AL516" s="4">
        <v>29.856115107913698</v>
      </c>
      <c r="AM516" s="4">
        <v>29.4964028776978</v>
      </c>
      <c r="AN516" s="4">
        <v>44.964028776978402</v>
      </c>
      <c r="AO516" s="4">
        <v>41.726618705036003</v>
      </c>
      <c r="AP516" s="4">
        <v>34.172661870503603</v>
      </c>
      <c r="AQ516" s="4">
        <v>10.071942446043201</v>
      </c>
      <c r="AR516" s="4">
        <v>39.568345323740999</v>
      </c>
      <c r="AS516" s="4">
        <v>17.625899280575499</v>
      </c>
      <c r="AT516" s="4">
        <v>25.539568345323701</v>
      </c>
      <c r="AU516" s="4">
        <v>19.0647482014388</v>
      </c>
      <c r="AV516" s="4">
        <v>14.3884892086331</v>
      </c>
      <c r="AW516" s="4">
        <v>23.741007194244599</v>
      </c>
      <c r="AX516" s="4">
        <v>12.2302158273381</v>
      </c>
      <c r="AY516" s="4">
        <v>31.654676258992801</v>
      </c>
      <c r="AZ516" s="4">
        <v>29.136690647481998</v>
      </c>
      <c r="BA516" s="4">
        <v>36.690647482014398</v>
      </c>
      <c r="BB516" s="38">
        <v>278</v>
      </c>
    </row>
    <row r="517" spans="1:54" x14ac:dyDescent="0.3">
      <c r="A517" s="31" t="s">
        <v>159</v>
      </c>
      <c r="B517" s="5" t="s">
        <v>8</v>
      </c>
      <c r="C517" s="5" t="s">
        <v>3</v>
      </c>
      <c r="D517" s="9">
        <v>72.046009389671397</v>
      </c>
      <c r="E517" s="8">
        <v>57.015240808678598</v>
      </c>
      <c r="F517" s="8">
        <v>16.431924882629101</v>
      </c>
      <c r="G517" s="3">
        <v>1.40845070422535</v>
      </c>
      <c r="H517" s="4">
        <v>7.9812206572770004</v>
      </c>
      <c r="I517" s="4">
        <v>7.5117370892018798</v>
      </c>
      <c r="J517" s="4">
        <v>1.8779342723004699</v>
      </c>
      <c r="K517" s="4">
        <v>2.8169014084507</v>
      </c>
      <c r="L517" s="4">
        <v>2.3474178403755901</v>
      </c>
      <c r="M517" s="4">
        <v>3.7558685446009399</v>
      </c>
      <c r="N517" s="4">
        <v>4.2253521126760596</v>
      </c>
      <c r="O517" s="4">
        <v>3.7558685446009399</v>
      </c>
      <c r="P517" s="4">
        <v>4.2253521126760596</v>
      </c>
      <c r="Q517" s="4">
        <v>0.93896713615023497</v>
      </c>
      <c r="R517" s="4">
        <v>0.93896713615023497</v>
      </c>
      <c r="S517" s="4">
        <v>2.3474178403755901</v>
      </c>
      <c r="T517" s="4">
        <v>4.2253521126760596</v>
      </c>
      <c r="U517" s="4">
        <v>1.40845070422535</v>
      </c>
      <c r="V517" s="4">
        <v>3.7558685446009399</v>
      </c>
      <c r="W517" s="4">
        <v>4.6948356807511704</v>
      </c>
      <c r="X517" s="4">
        <v>0.46948356807511699</v>
      </c>
      <c r="Y517" s="4">
        <v>7.0422535211267601</v>
      </c>
      <c r="Z517" s="4">
        <v>1.40845070422535</v>
      </c>
      <c r="AA517" s="4">
        <v>4.2253521126760596</v>
      </c>
      <c r="AB517" s="4">
        <v>0.93896713615023497</v>
      </c>
      <c r="AC517" s="4">
        <v>9.3896713615023497</v>
      </c>
      <c r="AD517" s="4">
        <v>1.8779342723004699</v>
      </c>
      <c r="AE517" s="4">
        <v>1.40845070422535</v>
      </c>
      <c r="AF517" s="4">
        <v>7.0422535211267601</v>
      </c>
      <c r="AG517" s="4">
        <v>7.9812206572770004</v>
      </c>
      <c r="AH517" s="4">
        <v>10.3286384976526</v>
      </c>
      <c r="AI517" s="4">
        <v>11.2676056338028</v>
      </c>
      <c r="AJ517" s="4">
        <v>22.065727699530498</v>
      </c>
      <c r="AK517" s="4">
        <v>27.230046948356801</v>
      </c>
      <c r="AL517" s="4">
        <v>19.7183098591549</v>
      </c>
      <c r="AM517" s="4">
        <v>26.291079812206601</v>
      </c>
      <c r="AN517" s="4">
        <v>23.943661971830998</v>
      </c>
      <c r="AO517" s="4">
        <v>23.4741784037559</v>
      </c>
      <c r="AP517" s="4">
        <v>26.760563380281699</v>
      </c>
      <c r="AQ517" s="4">
        <v>7.9812206572770004</v>
      </c>
      <c r="AR517" s="4">
        <v>21.126760563380302</v>
      </c>
      <c r="AS517" s="4">
        <v>13.1455399061033</v>
      </c>
      <c r="AT517" s="4">
        <v>21.5962441314554</v>
      </c>
      <c r="AU517" s="4">
        <v>12.2065727699531</v>
      </c>
      <c r="AV517" s="4">
        <v>10.3286384976526</v>
      </c>
      <c r="AW517" s="4">
        <v>14.553990610328601</v>
      </c>
      <c r="AX517" s="4">
        <v>7.5117370892018798</v>
      </c>
      <c r="AY517" s="4">
        <v>20.6572769953052</v>
      </c>
      <c r="AZ517" s="4">
        <v>17.370892018779301</v>
      </c>
      <c r="BA517" s="4">
        <v>14.553990610328601</v>
      </c>
      <c r="BB517" s="38">
        <v>213</v>
      </c>
    </row>
    <row r="518" spans="1:54" x14ac:dyDescent="0.3">
      <c r="A518" s="31" t="s">
        <v>159</v>
      </c>
      <c r="B518" s="5" t="s">
        <v>8</v>
      </c>
      <c r="C518" s="5" t="s">
        <v>4</v>
      </c>
      <c r="D518" s="9">
        <v>90.620491803278696</v>
      </c>
      <c r="E518" s="8">
        <v>53.345680637998598</v>
      </c>
      <c r="F518" s="8">
        <v>7.3770491803278704</v>
      </c>
      <c r="G518" s="3">
        <v>1.63934426229508</v>
      </c>
      <c r="H518" s="4">
        <v>5.7377049180327901</v>
      </c>
      <c r="I518" s="4">
        <v>6.5573770491803298</v>
      </c>
      <c r="J518" s="4">
        <v>4.0983606557377001</v>
      </c>
      <c r="K518" s="4">
        <v>4.9180327868852496</v>
      </c>
      <c r="L518" s="4">
        <v>1.63934426229508</v>
      </c>
      <c r="M518" s="4">
        <v>0.81967213114754101</v>
      </c>
      <c r="N518" s="4">
        <v>2.4590163934426199</v>
      </c>
      <c r="O518" s="4">
        <v>3.27868852459016</v>
      </c>
      <c r="P518" s="4">
        <v>1.63934426229508</v>
      </c>
      <c r="Q518" s="4">
        <v>0</v>
      </c>
      <c r="R518" s="4">
        <v>2.4590163934426199</v>
      </c>
      <c r="S518" s="4">
        <v>2.4590163934426199</v>
      </c>
      <c r="T518" s="4">
        <v>2.4590163934426199</v>
      </c>
      <c r="U518" s="4">
        <v>1.63934426229508</v>
      </c>
      <c r="V518" s="4">
        <v>2.4590163934426199</v>
      </c>
      <c r="W518" s="4">
        <v>1.63934426229508</v>
      </c>
      <c r="X518" s="4">
        <v>0.81967213114754101</v>
      </c>
      <c r="Y518" s="4">
        <v>5.7377049180327901</v>
      </c>
      <c r="Z518" s="4">
        <v>1.63934426229508</v>
      </c>
      <c r="AA518" s="4">
        <v>4.0983606557377001</v>
      </c>
      <c r="AB518" s="4">
        <v>1.63934426229508</v>
      </c>
      <c r="AC518" s="4">
        <v>8.1967213114754092</v>
      </c>
      <c r="AD518" s="4">
        <v>0.81967213114754101</v>
      </c>
      <c r="AE518" s="4">
        <v>1.63934426229508</v>
      </c>
      <c r="AF518" s="4">
        <v>6.5573770491803298</v>
      </c>
      <c r="AG518" s="4">
        <v>4.9180327868852496</v>
      </c>
      <c r="AH518" s="4">
        <v>7.3770491803278704</v>
      </c>
      <c r="AI518" s="4">
        <v>9.8360655737704903</v>
      </c>
      <c r="AJ518" s="4">
        <v>20.491803278688501</v>
      </c>
      <c r="AK518" s="4">
        <v>21.311475409836099</v>
      </c>
      <c r="AL518" s="4">
        <v>11.4754098360656</v>
      </c>
      <c r="AM518" s="4">
        <v>22.9508196721311</v>
      </c>
      <c r="AN518" s="4">
        <v>24.590163934426201</v>
      </c>
      <c r="AO518" s="4">
        <v>27.0491803278689</v>
      </c>
      <c r="AP518" s="4">
        <v>20.491803278688501</v>
      </c>
      <c r="AQ518" s="4">
        <v>6.5573770491803298</v>
      </c>
      <c r="AR518" s="4">
        <v>18.032786885245901</v>
      </c>
      <c r="AS518" s="4">
        <v>11.4754098360656</v>
      </c>
      <c r="AT518" s="4">
        <v>20.491803278688501</v>
      </c>
      <c r="AU518" s="4">
        <v>8.1967213114754092</v>
      </c>
      <c r="AV518" s="4">
        <v>15.5737704918033</v>
      </c>
      <c r="AW518" s="4">
        <v>13.934426229508199</v>
      </c>
      <c r="AX518" s="4">
        <v>4.9180327868852496</v>
      </c>
      <c r="AY518" s="4">
        <v>18.032786885245901</v>
      </c>
      <c r="AZ518" s="4">
        <v>12.2950819672131</v>
      </c>
      <c r="BA518" s="4">
        <v>18.8524590163934</v>
      </c>
      <c r="BB518" s="38">
        <v>122</v>
      </c>
    </row>
    <row r="519" spans="1:54" x14ac:dyDescent="0.3">
      <c r="A519" s="31" t="s">
        <v>159</v>
      </c>
      <c r="B519" s="5" t="s">
        <v>8</v>
      </c>
      <c r="C519" s="5" t="s">
        <v>5</v>
      </c>
      <c r="D519" s="9">
        <v>92.804347826086996</v>
      </c>
      <c r="E519" s="8">
        <v>53.734760999207403</v>
      </c>
      <c r="F519" s="8">
        <v>8.6956521739130395</v>
      </c>
      <c r="G519" s="3">
        <v>1.4492753623188399</v>
      </c>
      <c r="H519" s="4">
        <v>7.2463768115942004</v>
      </c>
      <c r="I519" s="4">
        <v>1.4492753623188399</v>
      </c>
      <c r="J519" s="4">
        <v>2.8985507246376798</v>
      </c>
      <c r="K519" s="4">
        <v>4.3478260869565197</v>
      </c>
      <c r="L519" s="4">
        <v>5.7971014492753596</v>
      </c>
      <c r="M519" s="4">
        <v>4.3478260869565197</v>
      </c>
      <c r="N519" s="4">
        <v>2.8985507246376798</v>
      </c>
      <c r="O519" s="4">
        <v>4.3478260869565197</v>
      </c>
      <c r="P519" s="4">
        <v>2.8985507246376798</v>
      </c>
      <c r="Q519" s="4">
        <v>2.8985507246376798</v>
      </c>
      <c r="R519" s="4">
        <v>2.8985507246376798</v>
      </c>
      <c r="S519" s="4">
        <v>2.8985507246376798</v>
      </c>
      <c r="T519" s="4">
        <v>1.4492753623188399</v>
      </c>
      <c r="U519" s="4">
        <v>2.8985507246376798</v>
      </c>
      <c r="V519" s="4">
        <v>2.8985507246376798</v>
      </c>
      <c r="W519" s="4">
        <v>4.3478260869565197</v>
      </c>
      <c r="X519" s="4">
        <v>4.3478260869565197</v>
      </c>
      <c r="Y519" s="4">
        <v>5.7971014492753596</v>
      </c>
      <c r="Z519" s="4">
        <v>1.4492753623188399</v>
      </c>
      <c r="AA519" s="4">
        <v>4.3478260869565197</v>
      </c>
      <c r="AB519" s="4">
        <v>1.4492753623188399</v>
      </c>
      <c r="AC519" s="4">
        <v>8.6956521739130395</v>
      </c>
      <c r="AD519" s="4">
        <v>4.3478260869565197</v>
      </c>
      <c r="AE519" s="4">
        <v>0</v>
      </c>
      <c r="AF519" s="4">
        <v>4.3478260869565197</v>
      </c>
      <c r="AG519" s="4">
        <v>10.144927536231901</v>
      </c>
      <c r="AH519" s="4">
        <v>10.144927536231901</v>
      </c>
      <c r="AI519" s="4">
        <v>5.7971014492753596</v>
      </c>
      <c r="AJ519" s="4">
        <v>14.492753623188401</v>
      </c>
      <c r="AK519" s="4">
        <v>27.536231884058001</v>
      </c>
      <c r="AL519" s="4">
        <v>13.0434782608696</v>
      </c>
      <c r="AM519" s="4">
        <v>15.9420289855072</v>
      </c>
      <c r="AN519" s="4">
        <v>23.188405797101399</v>
      </c>
      <c r="AO519" s="4">
        <v>15.9420289855072</v>
      </c>
      <c r="AP519" s="4">
        <v>14.492753623188401</v>
      </c>
      <c r="AQ519" s="4">
        <v>8.6956521739130395</v>
      </c>
      <c r="AR519" s="4">
        <v>10.144927536231901</v>
      </c>
      <c r="AS519" s="4">
        <v>4.3478260869565197</v>
      </c>
      <c r="AT519" s="4">
        <v>15.9420289855072</v>
      </c>
      <c r="AU519" s="4">
        <v>8.6956521739130395</v>
      </c>
      <c r="AV519" s="4">
        <v>7.2463768115942004</v>
      </c>
      <c r="AW519" s="4">
        <v>15.9420289855072</v>
      </c>
      <c r="AX519" s="4">
        <v>5.7971014492753596</v>
      </c>
      <c r="AY519" s="4">
        <v>18.840579710144901</v>
      </c>
      <c r="AZ519" s="4">
        <v>15.9420289855072</v>
      </c>
      <c r="BA519" s="4">
        <v>14.492753623188401</v>
      </c>
      <c r="BB519" s="38">
        <v>69</v>
      </c>
    </row>
    <row r="520" spans="1:54" x14ac:dyDescent="0.3">
      <c r="A520" s="31" t="s">
        <v>159</v>
      </c>
      <c r="B520" s="5" t="s">
        <v>8</v>
      </c>
      <c r="C520" s="5" t="s">
        <v>6</v>
      </c>
      <c r="D520" s="9">
        <v>111.26666666666701</v>
      </c>
      <c r="E520" s="8">
        <v>41.5327380909727</v>
      </c>
      <c r="F520" s="8">
        <v>0</v>
      </c>
      <c r="G520" s="3">
        <v>0</v>
      </c>
      <c r="H520" s="4">
        <v>0</v>
      </c>
      <c r="I520" s="4">
        <v>4.7619047619047601</v>
      </c>
      <c r="J520" s="4">
        <v>4.7619047619047601</v>
      </c>
      <c r="K520" s="4">
        <v>0</v>
      </c>
      <c r="L520" s="4">
        <v>4.7619047619047601</v>
      </c>
      <c r="M520" s="4">
        <v>0</v>
      </c>
      <c r="N520" s="4">
        <v>4.7619047619047601</v>
      </c>
      <c r="O520" s="4">
        <v>14.285714285714301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4.7619047619047601</v>
      </c>
      <c r="Z520" s="4">
        <v>9.5238095238095202</v>
      </c>
      <c r="AA520" s="4">
        <v>0</v>
      </c>
      <c r="AB520" s="4">
        <v>0</v>
      </c>
      <c r="AC520" s="4">
        <v>4.7619047619047601</v>
      </c>
      <c r="AD520" s="4">
        <v>0</v>
      </c>
      <c r="AE520" s="4">
        <v>4.7619047619047601</v>
      </c>
      <c r="AF520" s="4">
        <v>0</v>
      </c>
      <c r="AG520" s="4">
        <v>4.7619047619047601</v>
      </c>
      <c r="AH520" s="4">
        <v>0</v>
      </c>
      <c r="AI520" s="4">
        <v>0</v>
      </c>
      <c r="AJ520" s="4">
        <v>4.7619047619047601</v>
      </c>
      <c r="AK520" s="4">
        <v>9.5238095238095202</v>
      </c>
      <c r="AL520" s="4">
        <v>0</v>
      </c>
      <c r="AM520" s="4">
        <v>14.285714285714301</v>
      </c>
      <c r="AN520" s="4">
        <v>23.8095238095238</v>
      </c>
      <c r="AO520" s="4">
        <v>4.7619047619047601</v>
      </c>
      <c r="AP520" s="4">
        <v>4.7619047619047601</v>
      </c>
      <c r="AQ520" s="4">
        <v>0</v>
      </c>
      <c r="AR520" s="4">
        <v>4.7619047619047601</v>
      </c>
      <c r="AS520" s="4">
        <v>9.5238095238095202</v>
      </c>
      <c r="AT520" s="4">
        <v>19.047619047619001</v>
      </c>
      <c r="AU520" s="4">
        <v>0</v>
      </c>
      <c r="AV520" s="4">
        <v>9.5238095238095202</v>
      </c>
      <c r="AW520" s="4">
        <v>4.7619047619047601</v>
      </c>
      <c r="AX520" s="4">
        <v>0</v>
      </c>
      <c r="AY520" s="4">
        <v>0</v>
      </c>
      <c r="AZ520" s="4">
        <v>14.285714285714301</v>
      </c>
      <c r="BA520" s="4">
        <v>4.7619047619047601</v>
      </c>
      <c r="BB520" s="38">
        <v>21</v>
      </c>
    </row>
    <row r="521" spans="1:54" x14ac:dyDescent="0.3">
      <c r="A521" s="31" t="s">
        <v>159</v>
      </c>
      <c r="B521" s="5" t="s">
        <v>8</v>
      </c>
      <c r="C521" s="5" t="s">
        <v>7</v>
      </c>
      <c r="D521" s="9">
        <v>70.616666666666703</v>
      </c>
      <c r="E521" s="8">
        <v>72.280437648555093</v>
      </c>
      <c r="F521" s="8">
        <v>16.6666666666667</v>
      </c>
      <c r="G521" s="3">
        <v>16.6666666666667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16.6666666666667</v>
      </c>
      <c r="W521" s="4">
        <v>16.6666666666667</v>
      </c>
      <c r="X521" s="4">
        <v>16.6666666666667</v>
      </c>
      <c r="Y521" s="4">
        <v>16.6666666666667</v>
      </c>
      <c r="Z521" s="4">
        <v>16.6666666666667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16.6666666666667</v>
      </c>
      <c r="AG521" s="4">
        <v>33.3333333333333</v>
      </c>
      <c r="AH521" s="4">
        <v>33.3333333333333</v>
      </c>
      <c r="AI521" s="4">
        <v>0</v>
      </c>
      <c r="AJ521" s="4">
        <v>50</v>
      </c>
      <c r="AK521" s="4">
        <v>50</v>
      </c>
      <c r="AL521" s="4">
        <v>33.3333333333333</v>
      </c>
      <c r="AM521" s="4">
        <v>33.3333333333333</v>
      </c>
      <c r="AN521" s="4">
        <v>66.6666666666667</v>
      </c>
      <c r="AO521" s="4">
        <v>33.3333333333333</v>
      </c>
      <c r="AP521" s="4">
        <v>50</v>
      </c>
      <c r="AQ521" s="4">
        <v>16.6666666666667</v>
      </c>
      <c r="AR521" s="4">
        <v>16.6666666666667</v>
      </c>
      <c r="AS521" s="4">
        <v>50</v>
      </c>
      <c r="AT521" s="4">
        <v>33.3333333333333</v>
      </c>
      <c r="AU521" s="4">
        <v>16.6666666666667</v>
      </c>
      <c r="AV521" s="4">
        <v>16.6666666666667</v>
      </c>
      <c r="AW521" s="4">
        <v>16.6666666666667</v>
      </c>
      <c r="AX521" s="4">
        <v>16.6666666666667</v>
      </c>
      <c r="AY521" s="4">
        <v>0</v>
      </c>
      <c r="AZ521" s="4">
        <v>33.3333333333333</v>
      </c>
      <c r="BA521" s="4">
        <v>33.3333333333333</v>
      </c>
      <c r="BB521" s="38">
        <v>6</v>
      </c>
    </row>
    <row r="522" spans="1:54" x14ac:dyDescent="0.3">
      <c r="A522" s="31" t="s">
        <v>159</v>
      </c>
      <c r="B522" s="5" t="s">
        <v>9</v>
      </c>
      <c r="C522" s="5" t="s">
        <v>168</v>
      </c>
      <c r="D522" s="9">
        <v>79.663668337559002</v>
      </c>
      <c r="E522" s="8">
        <v>59.594078897056299</v>
      </c>
      <c r="F522" s="8">
        <v>14.7825750027627</v>
      </c>
      <c r="G522" s="3">
        <v>1.25428673563011</v>
      </c>
      <c r="H522" s="4">
        <v>7.5193569383376904</v>
      </c>
      <c r="I522" s="4">
        <v>5.47647023375157</v>
      </c>
      <c r="J522" s="4">
        <v>1.9628245695905799</v>
      </c>
      <c r="K522" s="4">
        <v>2.6262094653957</v>
      </c>
      <c r="L522" s="4">
        <v>1.42905654410006</v>
      </c>
      <c r="M522" s="4">
        <v>1.8914985058542999</v>
      </c>
      <c r="N522" s="4">
        <v>3.6303853995755899</v>
      </c>
      <c r="O522" s="4">
        <v>3.4725157674198099</v>
      </c>
      <c r="P522" s="4">
        <v>2.8743887567408</v>
      </c>
      <c r="Q522" s="4">
        <v>2.40503717351283</v>
      </c>
      <c r="R522" s="4">
        <v>2.4051124732372799</v>
      </c>
      <c r="S522" s="4">
        <v>3.4419543282457998</v>
      </c>
      <c r="T522" s="4">
        <v>2.5852985372220298</v>
      </c>
      <c r="U522" s="4">
        <v>1.6537731515713701</v>
      </c>
      <c r="V522" s="4">
        <v>5.8665311158929896</v>
      </c>
      <c r="W522" s="4">
        <v>4.3457776009346896</v>
      </c>
      <c r="X522" s="4">
        <v>1.38941426502594</v>
      </c>
      <c r="Y522" s="4">
        <v>4.1857848675188798</v>
      </c>
      <c r="Z522" s="4">
        <v>2.4328356487147902</v>
      </c>
      <c r="AA522" s="4">
        <v>5.0196634966748803</v>
      </c>
      <c r="AB522" s="4">
        <v>1.23838673346951</v>
      </c>
      <c r="AC522" s="4">
        <v>9.0905079295020297</v>
      </c>
      <c r="AD522" s="4">
        <v>2.1802591652094998</v>
      </c>
      <c r="AE522" s="4">
        <v>2.4257701025649099</v>
      </c>
      <c r="AF522" s="4">
        <v>4.1086081676959996</v>
      </c>
      <c r="AG522" s="4">
        <v>6.6555105002455504</v>
      </c>
      <c r="AH522" s="4">
        <v>24.894097166055101</v>
      </c>
      <c r="AI522" s="4">
        <v>7.1203891329406304</v>
      </c>
      <c r="AJ522" s="4">
        <v>15.540674262763501</v>
      </c>
      <c r="AK522" s="4">
        <v>29.983201746604198</v>
      </c>
      <c r="AL522" s="4">
        <v>17.790950515854899</v>
      </c>
      <c r="AM522" s="4">
        <v>18.753129102802401</v>
      </c>
      <c r="AN522" s="4">
        <v>25.338810248106</v>
      </c>
      <c r="AO522" s="4">
        <v>19.0605845223002</v>
      </c>
      <c r="AP522" s="4">
        <v>24.337553494330798</v>
      </c>
      <c r="AQ522" s="4">
        <v>8.1284217724338994</v>
      </c>
      <c r="AR522" s="4">
        <v>20.8154284620047</v>
      </c>
      <c r="AS522" s="4">
        <v>11.513061768709401</v>
      </c>
      <c r="AT522" s="4">
        <v>16.1734010497137</v>
      </c>
      <c r="AU522" s="4">
        <v>16.566556395156301</v>
      </c>
      <c r="AV522" s="4">
        <v>14.9683642837285</v>
      </c>
      <c r="AW522" s="4">
        <v>19.4707200501405</v>
      </c>
      <c r="AX522" s="4">
        <v>8.0700363301205993</v>
      </c>
      <c r="AY522" s="4">
        <v>19.024778602237799</v>
      </c>
      <c r="AZ522" s="4">
        <v>16.239843182720101</v>
      </c>
      <c r="BA522" s="4">
        <v>26.711337414407399</v>
      </c>
      <c r="BB522" s="38">
        <v>1303</v>
      </c>
    </row>
    <row r="523" spans="1:54" x14ac:dyDescent="0.3">
      <c r="A523" s="31" t="s">
        <v>159</v>
      </c>
      <c r="B523" s="5" t="s">
        <v>9</v>
      </c>
      <c r="C523" s="5" t="s">
        <v>1</v>
      </c>
      <c r="D523" s="9">
        <v>54.853736654804301</v>
      </c>
      <c r="E523" s="8">
        <v>57.701352378819401</v>
      </c>
      <c r="F523" s="8">
        <v>24.5551601423488</v>
      </c>
      <c r="G523" s="3">
        <v>1.77935943060498</v>
      </c>
      <c r="H523" s="4">
        <v>10.676156583629901</v>
      </c>
      <c r="I523" s="4">
        <v>9.9644128113879002</v>
      </c>
      <c r="J523" s="4">
        <v>2.8469750889679699</v>
      </c>
      <c r="K523" s="4">
        <v>3.9145907473309598</v>
      </c>
      <c r="L523" s="4">
        <v>2.4911032028469799</v>
      </c>
      <c r="M523" s="4">
        <v>3.9145907473309598</v>
      </c>
      <c r="N523" s="4">
        <v>5.6939501779359398</v>
      </c>
      <c r="O523" s="4">
        <v>6.7615658362989297</v>
      </c>
      <c r="P523" s="4">
        <v>4.6263345195729499</v>
      </c>
      <c r="Q523" s="4">
        <v>3.9145907473309598</v>
      </c>
      <c r="R523" s="4">
        <v>4.9822064056939501</v>
      </c>
      <c r="S523" s="4">
        <v>7.1174377224199299</v>
      </c>
      <c r="T523" s="4">
        <v>3.5587188612099601</v>
      </c>
      <c r="U523" s="4">
        <v>2.8469750889679699</v>
      </c>
      <c r="V523" s="4">
        <v>11.387900355871899</v>
      </c>
      <c r="W523" s="4">
        <v>7.8291814946619196</v>
      </c>
      <c r="X523" s="4">
        <v>1.77935943060498</v>
      </c>
      <c r="Y523" s="4">
        <v>4.9822064056939501</v>
      </c>
      <c r="Z523" s="4">
        <v>4.6263345195729499</v>
      </c>
      <c r="AA523" s="4">
        <v>8.5409252669039102</v>
      </c>
      <c r="AB523" s="4">
        <v>1.0676156583629901</v>
      </c>
      <c r="AC523" s="4">
        <v>12.455516014234901</v>
      </c>
      <c r="AD523" s="4">
        <v>6.04982206405694</v>
      </c>
      <c r="AE523" s="4">
        <v>4.9822064056939501</v>
      </c>
      <c r="AF523" s="4">
        <v>6.4056939501779402</v>
      </c>
      <c r="AG523" s="4">
        <v>15.302491103202801</v>
      </c>
      <c r="AH523" s="4">
        <v>33.451957295373703</v>
      </c>
      <c r="AI523" s="4">
        <v>6.04982206405694</v>
      </c>
      <c r="AJ523" s="4">
        <v>18.149466192170799</v>
      </c>
      <c r="AK523" s="4">
        <v>41.9928825622776</v>
      </c>
      <c r="AL523" s="4">
        <v>29.1814946619217</v>
      </c>
      <c r="AM523" s="4">
        <v>22.775800711743798</v>
      </c>
      <c r="AN523" s="4">
        <v>30.2491103202847</v>
      </c>
      <c r="AO523" s="4">
        <v>25.978647686832701</v>
      </c>
      <c r="AP523" s="4">
        <v>33.807829181494697</v>
      </c>
      <c r="AQ523" s="4">
        <v>10.676156583629901</v>
      </c>
      <c r="AR523" s="4">
        <v>31.3167259786477</v>
      </c>
      <c r="AS523" s="4">
        <v>12.8113879003559</v>
      </c>
      <c r="AT523" s="4">
        <v>13.167259786476899</v>
      </c>
      <c r="AU523" s="4">
        <v>29.537366548042701</v>
      </c>
      <c r="AV523" s="4">
        <v>17.793594306049801</v>
      </c>
      <c r="AW523" s="4">
        <v>31.3167259786477</v>
      </c>
      <c r="AX523" s="4">
        <v>12.8113879003559</v>
      </c>
      <c r="AY523" s="4">
        <v>24.199288256227799</v>
      </c>
      <c r="AZ523" s="4">
        <v>22.0640569395018</v>
      </c>
      <c r="BA523" s="4">
        <v>45.551601423487497</v>
      </c>
      <c r="BB523" s="38">
        <v>281</v>
      </c>
    </row>
    <row r="524" spans="1:54" x14ac:dyDescent="0.3">
      <c r="A524" s="31" t="s">
        <v>159</v>
      </c>
      <c r="B524" s="5" t="s">
        <v>9</v>
      </c>
      <c r="C524" s="5" t="s">
        <v>2</v>
      </c>
      <c r="D524" s="9">
        <v>75.883557046979902</v>
      </c>
      <c r="E524" s="8">
        <v>57.173889446519802</v>
      </c>
      <c r="F524" s="8">
        <v>13.4228187919463</v>
      </c>
      <c r="G524" s="3">
        <v>0.67114093959731502</v>
      </c>
      <c r="H524" s="4">
        <v>7.7181208053691304</v>
      </c>
      <c r="I524" s="4">
        <v>5.3691275167785202</v>
      </c>
      <c r="J524" s="4">
        <v>1.6778523489932899</v>
      </c>
      <c r="K524" s="4">
        <v>2.3489932885906</v>
      </c>
      <c r="L524" s="4">
        <v>1.0067114093959699</v>
      </c>
      <c r="M524" s="4">
        <v>0.67114093959731502</v>
      </c>
      <c r="N524" s="4">
        <v>3.3557046979865799</v>
      </c>
      <c r="O524" s="4">
        <v>2.6845637583892601</v>
      </c>
      <c r="P524" s="4">
        <v>3.0201342281879202</v>
      </c>
      <c r="Q524" s="4">
        <v>2.3489932885906</v>
      </c>
      <c r="R524" s="4">
        <v>1.6778523489932899</v>
      </c>
      <c r="S524" s="4">
        <v>3.3557046979865799</v>
      </c>
      <c r="T524" s="4">
        <v>2.0134228187919501</v>
      </c>
      <c r="U524" s="4">
        <v>1.0067114093959699</v>
      </c>
      <c r="V524" s="4">
        <v>6.0402684563758404</v>
      </c>
      <c r="W524" s="4">
        <v>5.0335570469798698</v>
      </c>
      <c r="X524" s="4">
        <v>1.6778523489932899</v>
      </c>
      <c r="Y524" s="4">
        <v>3.6912751677852298</v>
      </c>
      <c r="Z524" s="4">
        <v>3.0201342281879202</v>
      </c>
      <c r="AA524" s="4">
        <v>5.0335570469798698</v>
      </c>
      <c r="AB524" s="4">
        <v>1.6778523489932899</v>
      </c>
      <c r="AC524" s="4">
        <v>10.738255033557</v>
      </c>
      <c r="AD524" s="4">
        <v>1.0067114093959699</v>
      </c>
      <c r="AE524" s="4">
        <v>2.0134228187919501</v>
      </c>
      <c r="AF524" s="4">
        <v>3.6912751677852298</v>
      </c>
      <c r="AG524" s="4">
        <v>5.3691275167785202</v>
      </c>
      <c r="AH524" s="4">
        <v>28.859060402684602</v>
      </c>
      <c r="AI524" s="4">
        <v>6.3758389261744997</v>
      </c>
      <c r="AJ524" s="4">
        <v>17.785234899328898</v>
      </c>
      <c r="AK524" s="4">
        <v>33.557046979865802</v>
      </c>
      <c r="AL524" s="4">
        <v>19.4630872483221</v>
      </c>
      <c r="AM524" s="4">
        <v>22.483221476510099</v>
      </c>
      <c r="AN524" s="4">
        <v>30.201342281879199</v>
      </c>
      <c r="AO524" s="4">
        <v>22.483221476510099</v>
      </c>
      <c r="AP524" s="4">
        <v>28.187919463087201</v>
      </c>
      <c r="AQ524" s="4">
        <v>8.3892617449664399</v>
      </c>
      <c r="AR524" s="4">
        <v>21.140939597315398</v>
      </c>
      <c r="AS524" s="4">
        <v>11.4093959731544</v>
      </c>
      <c r="AT524" s="4">
        <v>15.4362416107383</v>
      </c>
      <c r="AU524" s="4">
        <v>14.7651006711409</v>
      </c>
      <c r="AV524" s="4">
        <v>13.4228187919463</v>
      </c>
      <c r="AW524" s="4">
        <v>19.4630872483221</v>
      </c>
      <c r="AX524" s="4">
        <v>6.71140939597315</v>
      </c>
      <c r="AY524" s="4">
        <v>17.114093959731498</v>
      </c>
      <c r="AZ524" s="4">
        <v>19.798657718120801</v>
      </c>
      <c r="BA524" s="4">
        <v>28.187919463087201</v>
      </c>
      <c r="BB524" s="38">
        <v>298</v>
      </c>
    </row>
    <row r="525" spans="1:54" x14ac:dyDescent="0.3">
      <c r="A525" s="31" t="s">
        <v>159</v>
      </c>
      <c r="B525" s="5" t="s">
        <v>9</v>
      </c>
      <c r="C525" s="5" t="s">
        <v>3</v>
      </c>
      <c r="D525" s="9">
        <v>88.404290429042902</v>
      </c>
      <c r="E525" s="8">
        <v>58.016060359843102</v>
      </c>
      <c r="F525" s="8">
        <v>12.2112211221122</v>
      </c>
      <c r="G525" s="3">
        <v>0.99009900990098998</v>
      </c>
      <c r="H525" s="4">
        <v>6.9306930693069297</v>
      </c>
      <c r="I525" s="4">
        <v>4.6204620462046204</v>
      </c>
      <c r="J525" s="4">
        <v>1.98019801980198</v>
      </c>
      <c r="K525" s="4">
        <v>1.6501650165016499</v>
      </c>
      <c r="L525" s="4">
        <v>1.6501650165016499</v>
      </c>
      <c r="M525" s="4">
        <v>0.99009900990098998</v>
      </c>
      <c r="N525" s="4">
        <v>1.98019801980198</v>
      </c>
      <c r="O525" s="4">
        <v>2.6402640264026398</v>
      </c>
      <c r="P525" s="4">
        <v>2.6402640264026398</v>
      </c>
      <c r="Q525" s="4">
        <v>1.6501650165016499</v>
      </c>
      <c r="R525" s="4">
        <v>1.6501650165016499</v>
      </c>
      <c r="S525" s="4">
        <v>1.98019801980198</v>
      </c>
      <c r="T525" s="4">
        <v>1.3201320132013199</v>
      </c>
      <c r="U525" s="4">
        <v>1.6501650165016499</v>
      </c>
      <c r="V525" s="4">
        <v>3.6303630363036299</v>
      </c>
      <c r="W525" s="4">
        <v>1.98019801980198</v>
      </c>
      <c r="X525" s="4">
        <v>1.3201320132013199</v>
      </c>
      <c r="Y525" s="4">
        <v>3.6303630363036299</v>
      </c>
      <c r="Z525" s="4">
        <v>1.3201320132013199</v>
      </c>
      <c r="AA525" s="4">
        <v>2.6402640264026398</v>
      </c>
      <c r="AB525" s="4">
        <v>1.6501650165016499</v>
      </c>
      <c r="AC525" s="4">
        <v>7.9207920792079198</v>
      </c>
      <c r="AD525" s="4">
        <v>0.66006600660065995</v>
      </c>
      <c r="AE525" s="4">
        <v>1.6501650165016499</v>
      </c>
      <c r="AF525" s="4">
        <v>3.3003300330032999</v>
      </c>
      <c r="AG525" s="4">
        <v>2.6402640264026398</v>
      </c>
      <c r="AH525" s="4">
        <v>22.112211221122099</v>
      </c>
      <c r="AI525" s="4">
        <v>9.2409240924092408</v>
      </c>
      <c r="AJ525" s="4">
        <v>11.5511551155116</v>
      </c>
      <c r="AK525" s="4">
        <v>25.0825082508251</v>
      </c>
      <c r="AL525" s="4">
        <v>11.881188118811901</v>
      </c>
      <c r="AM525" s="4">
        <v>15.5115511551155</v>
      </c>
      <c r="AN525" s="4">
        <v>21.782178217821802</v>
      </c>
      <c r="AO525" s="4">
        <v>13.8613861386139</v>
      </c>
      <c r="AP525" s="4">
        <v>21.782178217821802</v>
      </c>
      <c r="AQ525" s="4">
        <v>8.5808580858085808</v>
      </c>
      <c r="AR525" s="4">
        <v>17.821782178217799</v>
      </c>
      <c r="AS525" s="4">
        <v>11.2211221122112</v>
      </c>
      <c r="AT525" s="4">
        <v>20.462046204620499</v>
      </c>
      <c r="AU525" s="4">
        <v>12.2112211221122</v>
      </c>
      <c r="AV525" s="4">
        <v>14.8514851485149</v>
      </c>
      <c r="AW525" s="4">
        <v>14.191419141914199</v>
      </c>
      <c r="AX525" s="4">
        <v>7.5907590759075898</v>
      </c>
      <c r="AY525" s="4">
        <v>19.141914191419101</v>
      </c>
      <c r="AZ525" s="4">
        <v>13.8613861386139</v>
      </c>
      <c r="BA525" s="4">
        <v>19.471947194719501</v>
      </c>
      <c r="BB525" s="38">
        <v>303</v>
      </c>
    </row>
    <row r="526" spans="1:54" x14ac:dyDescent="0.3">
      <c r="A526" s="31" t="s">
        <v>159</v>
      </c>
      <c r="B526" s="5" t="s">
        <v>9</v>
      </c>
      <c r="C526" s="5" t="s">
        <v>4</v>
      </c>
      <c r="D526" s="9">
        <v>96.46</v>
      </c>
      <c r="E526" s="8">
        <v>61.620319806733498</v>
      </c>
      <c r="F526" s="8">
        <v>12.093023255814</v>
      </c>
      <c r="G526" s="3">
        <v>2.32558139534884</v>
      </c>
      <c r="H526" s="4">
        <v>7.9069767441860499</v>
      </c>
      <c r="I526" s="4">
        <v>2.32558139534884</v>
      </c>
      <c r="J526" s="4">
        <v>1.86046511627907</v>
      </c>
      <c r="K526" s="4">
        <v>1.86046511627907</v>
      </c>
      <c r="L526" s="4">
        <v>1.3953488372092999</v>
      </c>
      <c r="M526" s="4">
        <v>1.86046511627907</v>
      </c>
      <c r="N526" s="4">
        <v>2.7906976744185998</v>
      </c>
      <c r="O526" s="4">
        <v>2.32558139534884</v>
      </c>
      <c r="P526" s="4">
        <v>1.3953488372092999</v>
      </c>
      <c r="Q526" s="4">
        <v>1.86046511627907</v>
      </c>
      <c r="R526" s="4">
        <v>0.93023255813953498</v>
      </c>
      <c r="S526" s="4">
        <v>0.93023255813953498</v>
      </c>
      <c r="T526" s="4">
        <v>4.6511627906976702</v>
      </c>
      <c r="U526" s="4">
        <v>0.93023255813953498</v>
      </c>
      <c r="V526" s="4">
        <v>2.32558139534884</v>
      </c>
      <c r="W526" s="4">
        <v>1.86046511627907</v>
      </c>
      <c r="X526" s="4">
        <v>0.46511627906976699</v>
      </c>
      <c r="Y526" s="4">
        <v>5.5813953488372103</v>
      </c>
      <c r="Z526" s="4">
        <v>0.93023255813953498</v>
      </c>
      <c r="AA526" s="4">
        <v>3.7209302325581399</v>
      </c>
      <c r="AB526" s="4">
        <v>0.46511627906976699</v>
      </c>
      <c r="AC526" s="4">
        <v>6.0465116279069804</v>
      </c>
      <c r="AD526" s="4">
        <v>0.93023255813953498</v>
      </c>
      <c r="AE526" s="4">
        <v>1.3953488372092999</v>
      </c>
      <c r="AF526" s="4">
        <v>4.18604651162791</v>
      </c>
      <c r="AG526" s="4">
        <v>1.3953488372092999</v>
      </c>
      <c r="AH526" s="4">
        <v>16.744186046511601</v>
      </c>
      <c r="AI526" s="4">
        <v>11.6279069767442</v>
      </c>
      <c r="AJ526" s="4">
        <v>13.953488372093</v>
      </c>
      <c r="AK526" s="4">
        <v>20.930232558139501</v>
      </c>
      <c r="AL526" s="4">
        <v>11.162790697674399</v>
      </c>
      <c r="AM526" s="4">
        <v>13.488372093023299</v>
      </c>
      <c r="AN526" s="4">
        <v>19.5348837209302</v>
      </c>
      <c r="AO526" s="4">
        <v>13.953488372093</v>
      </c>
      <c r="AP526" s="4">
        <v>15.8139534883721</v>
      </c>
      <c r="AQ526" s="4">
        <v>6.5116279069767398</v>
      </c>
      <c r="AR526" s="4">
        <v>16.744186046511601</v>
      </c>
      <c r="AS526" s="4">
        <v>11.162790697674399</v>
      </c>
      <c r="AT526" s="4">
        <v>12.558139534883701</v>
      </c>
      <c r="AU526" s="4">
        <v>11.6279069767442</v>
      </c>
      <c r="AV526" s="4">
        <v>14.883720930232601</v>
      </c>
      <c r="AW526" s="4">
        <v>13.488372093023299</v>
      </c>
      <c r="AX526" s="4">
        <v>7.4418604651162799</v>
      </c>
      <c r="AY526" s="4">
        <v>14.4186046511628</v>
      </c>
      <c r="AZ526" s="4">
        <v>11.6279069767442</v>
      </c>
      <c r="BA526" s="4">
        <v>12.558139534883701</v>
      </c>
      <c r="BB526" s="38">
        <v>215</v>
      </c>
    </row>
    <row r="527" spans="1:54" x14ac:dyDescent="0.3">
      <c r="A527" s="31" t="s">
        <v>159</v>
      </c>
      <c r="B527" s="5" t="s">
        <v>9</v>
      </c>
      <c r="C527" s="5" t="s">
        <v>5</v>
      </c>
      <c r="D527" s="9">
        <v>106.4</v>
      </c>
      <c r="E527" s="8">
        <v>50.332295795046001</v>
      </c>
      <c r="F527" s="8">
        <v>4.8951048951048897</v>
      </c>
      <c r="G527" s="3">
        <v>1.3986013986014001</v>
      </c>
      <c r="H527" s="4">
        <v>2.7972027972028002</v>
      </c>
      <c r="I527" s="4">
        <v>2.0979020979021001</v>
      </c>
      <c r="J527" s="4">
        <v>0</v>
      </c>
      <c r="K527" s="4">
        <v>2.0979020979021001</v>
      </c>
      <c r="L527" s="4">
        <v>0</v>
      </c>
      <c r="M527" s="4">
        <v>1.3986013986014001</v>
      </c>
      <c r="N527" s="4">
        <v>1.3986013986014001</v>
      </c>
      <c r="O527" s="4">
        <v>0.69930069930069905</v>
      </c>
      <c r="P527" s="4">
        <v>0</v>
      </c>
      <c r="Q527" s="4">
        <v>0</v>
      </c>
      <c r="R527" s="4">
        <v>0.69930069930069905</v>
      </c>
      <c r="S527" s="4">
        <v>0</v>
      </c>
      <c r="T527" s="4">
        <v>1.3986013986014001</v>
      </c>
      <c r="U527" s="4">
        <v>0.69930069930069905</v>
      </c>
      <c r="V527" s="4">
        <v>0.69930069930069905</v>
      </c>
      <c r="W527" s="4">
        <v>0</v>
      </c>
      <c r="X527" s="4">
        <v>0.69930069930069905</v>
      </c>
      <c r="Y527" s="4">
        <v>2.7972027972028002</v>
      </c>
      <c r="Z527" s="4">
        <v>0</v>
      </c>
      <c r="AA527" s="4">
        <v>2.0979020979021001</v>
      </c>
      <c r="AB527" s="4">
        <v>1.3986013986014001</v>
      </c>
      <c r="AC527" s="4">
        <v>4.8951048951048897</v>
      </c>
      <c r="AD527" s="4">
        <v>0.69930069930069905</v>
      </c>
      <c r="AE527" s="4">
        <v>0.69930069930069905</v>
      </c>
      <c r="AF527" s="4">
        <v>2.7972027972028002</v>
      </c>
      <c r="AG527" s="4">
        <v>2.0979020979021001</v>
      </c>
      <c r="AH527" s="4">
        <v>15.384615384615399</v>
      </c>
      <c r="AI527" s="4">
        <v>6.2937062937062898</v>
      </c>
      <c r="AJ527" s="4">
        <v>11.888111888111901</v>
      </c>
      <c r="AK527" s="4">
        <v>15.384615384615399</v>
      </c>
      <c r="AL527" s="4">
        <v>6.2937062937062898</v>
      </c>
      <c r="AM527" s="4">
        <v>13.286713286713301</v>
      </c>
      <c r="AN527" s="4">
        <v>16.783216783216801</v>
      </c>
      <c r="AO527" s="4">
        <v>11.888111888111901</v>
      </c>
      <c r="AP527" s="4">
        <v>9.79020979020979</v>
      </c>
      <c r="AQ527" s="4">
        <v>4.1958041958042003</v>
      </c>
      <c r="AR527" s="4">
        <v>9.79020979020979</v>
      </c>
      <c r="AS527" s="4">
        <v>6.2937062937062898</v>
      </c>
      <c r="AT527" s="4">
        <v>18.881118881118901</v>
      </c>
      <c r="AU527" s="4">
        <v>6.2937062937062898</v>
      </c>
      <c r="AV527" s="4">
        <v>15.384615384615399</v>
      </c>
      <c r="AW527" s="4">
        <v>6.2937062937062898</v>
      </c>
      <c r="AX527" s="4">
        <v>4.1958041958042003</v>
      </c>
      <c r="AY527" s="4">
        <v>14.685314685314699</v>
      </c>
      <c r="AZ527" s="4">
        <v>4.8951048951048897</v>
      </c>
      <c r="BA527" s="4">
        <v>9.79020979020979</v>
      </c>
      <c r="BB527" s="38">
        <v>143</v>
      </c>
    </row>
    <row r="528" spans="1:54" x14ac:dyDescent="0.3">
      <c r="A528" s="31" t="s">
        <v>159</v>
      </c>
      <c r="B528" s="5" t="s">
        <v>9</v>
      </c>
      <c r="C528" s="5" t="s">
        <v>6</v>
      </c>
      <c r="D528" s="9">
        <v>107.45576923076899</v>
      </c>
      <c r="E528" s="8">
        <v>43.633129226120701</v>
      </c>
      <c r="F528" s="8">
        <v>3.8461538461538498</v>
      </c>
      <c r="G528" s="3">
        <v>0</v>
      </c>
      <c r="H528" s="4">
        <v>0</v>
      </c>
      <c r="I528" s="4">
        <v>0</v>
      </c>
      <c r="J528" s="4">
        <v>0</v>
      </c>
      <c r="K528" s="4">
        <v>1.92307692307692</v>
      </c>
      <c r="L528" s="4">
        <v>0</v>
      </c>
      <c r="M528" s="4">
        <v>0</v>
      </c>
      <c r="N528" s="4">
        <v>1.92307692307692</v>
      </c>
      <c r="O528" s="4">
        <v>1.92307692307692</v>
      </c>
      <c r="P528" s="4">
        <v>0</v>
      </c>
      <c r="Q528" s="4">
        <v>3.8461538461538498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1.92307692307692</v>
      </c>
      <c r="Y528" s="4">
        <v>1.92307692307692</v>
      </c>
      <c r="Z528" s="4">
        <v>0</v>
      </c>
      <c r="AA528" s="4">
        <v>1.92307692307692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9.6153846153846096</v>
      </c>
      <c r="AI528" s="4">
        <v>0</v>
      </c>
      <c r="AJ528" s="4">
        <v>13.461538461538501</v>
      </c>
      <c r="AK528" s="4">
        <v>13.461538461538501</v>
      </c>
      <c r="AL528" s="4">
        <v>7.6923076923076898</v>
      </c>
      <c r="AM528" s="4">
        <v>13.461538461538501</v>
      </c>
      <c r="AN528" s="4">
        <v>15.384615384615399</v>
      </c>
      <c r="AO528" s="4">
        <v>9.6153846153846096</v>
      </c>
      <c r="AP528" s="4">
        <v>7.6923076923076898</v>
      </c>
      <c r="AQ528" s="4">
        <v>3.8461538461538498</v>
      </c>
      <c r="AR528" s="4">
        <v>7.6923076923076898</v>
      </c>
      <c r="AS528" s="4">
        <v>17.307692307692299</v>
      </c>
      <c r="AT528" s="4">
        <v>25</v>
      </c>
      <c r="AU528" s="4">
        <v>7.6923076923076898</v>
      </c>
      <c r="AV528" s="4">
        <v>9.6153846153846096</v>
      </c>
      <c r="AW528" s="4">
        <v>13.461538461538501</v>
      </c>
      <c r="AX528" s="4">
        <v>1.92307692307692</v>
      </c>
      <c r="AY528" s="4">
        <v>21.153846153846199</v>
      </c>
      <c r="AZ528" s="4">
        <v>5.7692307692307701</v>
      </c>
      <c r="BA528" s="4">
        <v>13.461538461538501</v>
      </c>
      <c r="BB528" s="38">
        <v>52</v>
      </c>
    </row>
    <row r="529" spans="1:54" x14ac:dyDescent="0.3">
      <c r="A529" s="31" t="s">
        <v>159</v>
      </c>
      <c r="B529" s="5" t="s">
        <v>9</v>
      </c>
      <c r="C529" s="5" t="s">
        <v>7</v>
      </c>
      <c r="D529" s="9">
        <v>108.10909090909099</v>
      </c>
      <c r="E529" s="8">
        <v>54.249469205614403</v>
      </c>
      <c r="F529" s="8">
        <v>9.0909090909090899</v>
      </c>
      <c r="G529" s="3">
        <v>0</v>
      </c>
      <c r="H529" s="4">
        <v>0</v>
      </c>
      <c r="I529" s="4">
        <v>0</v>
      </c>
      <c r="J529" s="4">
        <v>9.0909090909090899</v>
      </c>
      <c r="K529" s="4">
        <v>9.0909090909090899</v>
      </c>
      <c r="L529" s="4">
        <v>0</v>
      </c>
      <c r="M529" s="4">
        <v>9.0909090909090899</v>
      </c>
      <c r="N529" s="4">
        <v>18.181818181818201</v>
      </c>
      <c r="O529" s="4">
        <v>0</v>
      </c>
      <c r="P529" s="4">
        <v>9.0909090909090899</v>
      </c>
      <c r="Q529" s="4">
        <v>0</v>
      </c>
      <c r="R529" s="4">
        <v>9.0909090909090899</v>
      </c>
      <c r="S529" s="4">
        <v>9.0909090909090899</v>
      </c>
      <c r="T529" s="4">
        <v>9.0909090909090899</v>
      </c>
      <c r="U529" s="4">
        <v>9.0909090909090899</v>
      </c>
      <c r="V529" s="4">
        <v>9.0909090909090899</v>
      </c>
      <c r="W529" s="4">
        <v>18.181818181818201</v>
      </c>
      <c r="X529" s="4">
        <v>0</v>
      </c>
      <c r="Y529" s="4">
        <v>9.0909090909090899</v>
      </c>
      <c r="Z529" s="4">
        <v>0</v>
      </c>
      <c r="AA529" s="4">
        <v>9.0909090909090899</v>
      </c>
      <c r="AB529" s="4">
        <v>0</v>
      </c>
      <c r="AC529" s="4">
        <v>9.0909090909090899</v>
      </c>
      <c r="AD529" s="4">
        <v>0</v>
      </c>
      <c r="AE529" s="4">
        <v>0</v>
      </c>
      <c r="AF529" s="4">
        <v>0</v>
      </c>
      <c r="AG529" s="4">
        <v>18.181818181818201</v>
      </c>
      <c r="AH529" s="4">
        <v>0</v>
      </c>
      <c r="AI529" s="4">
        <v>0</v>
      </c>
      <c r="AJ529" s="4">
        <v>18.181818181818201</v>
      </c>
      <c r="AK529" s="4">
        <v>18.181818181818201</v>
      </c>
      <c r="AL529" s="4">
        <v>9.0909090909090899</v>
      </c>
      <c r="AM529" s="4">
        <v>9.0909090909090899</v>
      </c>
      <c r="AN529" s="4">
        <v>18.181818181818201</v>
      </c>
      <c r="AO529" s="4">
        <v>9.0909090909090899</v>
      </c>
      <c r="AP529" s="4">
        <v>18.181818181818201</v>
      </c>
      <c r="AQ529" s="4">
        <v>0</v>
      </c>
      <c r="AR529" s="4">
        <v>0</v>
      </c>
      <c r="AS529" s="4">
        <v>9.0909090909090899</v>
      </c>
      <c r="AT529" s="4">
        <v>18.181818181818201</v>
      </c>
      <c r="AU529" s="4">
        <v>0</v>
      </c>
      <c r="AV529" s="4">
        <v>9.0909090909090899</v>
      </c>
      <c r="AW529" s="4">
        <v>18.181818181818201</v>
      </c>
      <c r="AX529" s="4">
        <v>0</v>
      </c>
      <c r="AY529" s="4">
        <v>18.181818181818201</v>
      </c>
      <c r="AZ529" s="4">
        <v>9.0909090909090899</v>
      </c>
      <c r="BA529" s="4">
        <v>9.0909090909090899</v>
      </c>
      <c r="BB529" s="38">
        <v>11</v>
      </c>
    </row>
    <row r="530" spans="1:54" x14ac:dyDescent="0.3">
      <c r="A530" s="31" t="s">
        <v>29</v>
      </c>
      <c r="B530" s="5" t="s">
        <v>168</v>
      </c>
      <c r="C530" s="5" t="s">
        <v>168</v>
      </c>
      <c r="D530" s="9">
        <v>68.856282812360504</v>
      </c>
      <c r="E530" s="8">
        <v>66.092725534600604</v>
      </c>
      <c r="F530" s="8">
        <v>22.7847622186463</v>
      </c>
      <c r="G530" s="3">
        <v>2.1569309150471399</v>
      </c>
      <c r="H530" s="4">
        <v>11.4620577369678</v>
      </c>
      <c r="I530" s="4">
        <v>7.1400676522992796</v>
      </c>
      <c r="J530" s="4">
        <v>2.9188819095360299</v>
      </c>
      <c r="K530" s="4">
        <v>3.84645621233379</v>
      </c>
      <c r="L530" s="4">
        <v>2.8481250113471099</v>
      </c>
      <c r="M530" s="4">
        <v>3.2107077624230098</v>
      </c>
      <c r="N530" s="4">
        <v>4.0288568992172502</v>
      </c>
      <c r="O530" s="4">
        <v>4.7977136594375498</v>
      </c>
      <c r="P530" s="4">
        <v>5.9711225665595196</v>
      </c>
      <c r="Q530" s="4">
        <v>2.6462189506909999</v>
      </c>
      <c r="R530" s="4">
        <v>2.9287428303521299</v>
      </c>
      <c r="S530" s="4">
        <v>3.36478723149887</v>
      </c>
      <c r="T530" s="4">
        <v>2.6080091956939899</v>
      </c>
      <c r="U530" s="4">
        <v>2.7634064138891801</v>
      </c>
      <c r="V530" s="4">
        <v>5.03466638135591</v>
      </c>
      <c r="W530" s="4">
        <v>4.1705584376196301</v>
      </c>
      <c r="X530" s="4">
        <v>2.2723538031992701</v>
      </c>
      <c r="Y530" s="4">
        <v>6.4562406937451504</v>
      </c>
      <c r="Z530" s="4">
        <v>3.5779152252476298</v>
      </c>
      <c r="AA530" s="4">
        <v>7.2770432609370301</v>
      </c>
      <c r="AB530" s="4">
        <v>2.3373579733087402</v>
      </c>
      <c r="AC530" s="4">
        <v>10.1054702119058</v>
      </c>
      <c r="AD530" s="4">
        <v>2.9931050053106798</v>
      </c>
      <c r="AE530" s="4">
        <v>3.5436386208087902</v>
      </c>
      <c r="AF530" s="4">
        <v>7.5957398131670599</v>
      </c>
      <c r="AG530" s="4">
        <v>8.7664646229787593</v>
      </c>
      <c r="AH530" s="4">
        <v>21.028650216819202</v>
      </c>
      <c r="AI530" s="4">
        <v>15.0863056838843</v>
      </c>
      <c r="AJ530" s="4">
        <v>22.997350368120799</v>
      </c>
      <c r="AK530" s="4">
        <v>33.800155963041497</v>
      </c>
      <c r="AL530" s="4">
        <v>19.5567604957048</v>
      </c>
      <c r="AM530" s="4">
        <v>26.295802581361901</v>
      </c>
      <c r="AN530" s="4">
        <v>29.005995019586699</v>
      </c>
      <c r="AO530" s="4">
        <v>29.034028148510298</v>
      </c>
      <c r="AP530" s="4">
        <v>30.1759975979591</v>
      </c>
      <c r="AQ530" s="4">
        <v>15.431247499938401</v>
      </c>
      <c r="AR530" s="4">
        <v>26.836978968179601</v>
      </c>
      <c r="AS530" s="4">
        <v>12.751502959098699</v>
      </c>
      <c r="AT530" s="4">
        <v>19.967564724873402</v>
      </c>
      <c r="AU530" s="4">
        <v>19.166485920795001</v>
      </c>
      <c r="AV530" s="4">
        <v>17.821247673529498</v>
      </c>
      <c r="AW530" s="4">
        <v>24.166261485390901</v>
      </c>
      <c r="AX530" s="4">
        <v>10.978877005323</v>
      </c>
      <c r="AY530" s="4">
        <v>23.025280865189501</v>
      </c>
      <c r="AZ530" s="4">
        <v>23.100081108009999</v>
      </c>
      <c r="BA530" s="4">
        <v>28.314453502655201</v>
      </c>
      <c r="BB530" s="38">
        <v>2111</v>
      </c>
    </row>
    <row r="531" spans="1:54" x14ac:dyDescent="0.3">
      <c r="A531" s="31" t="s">
        <v>29</v>
      </c>
      <c r="B531" s="5" t="s">
        <v>168</v>
      </c>
      <c r="C531" s="5" t="s">
        <v>1</v>
      </c>
      <c r="D531" s="9">
        <v>40.377735280972601</v>
      </c>
      <c r="E531" s="8">
        <v>63.138956039728299</v>
      </c>
      <c r="F531" s="8">
        <v>37.328579544332797</v>
      </c>
      <c r="G531" s="3">
        <v>2.60139811144662</v>
      </c>
      <c r="H531" s="4">
        <v>13.635458102525799</v>
      </c>
      <c r="I531" s="4">
        <v>14.455337401181501</v>
      </c>
      <c r="J531" s="4">
        <v>4.3426423991218002</v>
      </c>
      <c r="K531" s="4">
        <v>4.7316454083172896</v>
      </c>
      <c r="L531" s="4">
        <v>4.2674734737854596</v>
      </c>
      <c r="M531" s="4">
        <v>6.4318157933022597</v>
      </c>
      <c r="N531" s="4">
        <v>5.3531340735659096</v>
      </c>
      <c r="O531" s="4">
        <v>7.8933210197644099</v>
      </c>
      <c r="P531" s="4">
        <v>10.139811144661699</v>
      </c>
      <c r="Q531" s="4">
        <v>3.6800798311829599</v>
      </c>
      <c r="R531" s="4">
        <v>5.8382426482300804</v>
      </c>
      <c r="S531" s="4">
        <v>7.6406981011533803</v>
      </c>
      <c r="T531" s="4">
        <v>4.7045292657152897</v>
      </c>
      <c r="U531" s="4">
        <v>4.1923045484491199</v>
      </c>
      <c r="V531" s="4">
        <v>9.2997945834481204</v>
      </c>
      <c r="W531" s="4">
        <v>9.2997945834481204</v>
      </c>
      <c r="X531" s="4">
        <v>2.6424720141368399</v>
      </c>
      <c r="Y531" s="4">
        <v>10.487740251166899</v>
      </c>
      <c r="Z531" s="4">
        <v>7.5655291758170398</v>
      </c>
      <c r="AA531" s="4">
        <v>9.7438292554220496</v>
      </c>
      <c r="AB531" s="4">
        <v>2.8540210300576399</v>
      </c>
      <c r="AC531" s="4">
        <v>15.2333434195724</v>
      </c>
      <c r="AD531" s="4">
        <v>6.6573225693112796</v>
      </c>
      <c r="AE531" s="4">
        <v>6.9510193906125304</v>
      </c>
      <c r="AF531" s="4">
        <v>12.0926044482576</v>
      </c>
      <c r="AG531" s="4">
        <v>15.6703992115023</v>
      </c>
      <c r="AH531" s="4">
        <v>33.871608356435601</v>
      </c>
      <c r="AI531" s="4">
        <v>15.4448924354932</v>
      </c>
      <c r="AJ531" s="4">
        <v>31.2997245203143</v>
      </c>
      <c r="AK531" s="4">
        <v>47.352147860967897</v>
      </c>
      <c r="AL531" s="4">
        <v>32.317195074802498</v>
      </c>
      <c r="AM531" s="4">
        <v>34.7341603129303</v>
      </c>
      <c r="AN531" s="4">
        <v>42.136193255560897</v>
      </c>
      <c r="AO531" s="4">
        <v>43.515550676642597</v>
      </c>
      <c r="AP531" s="4">
        <v>43.4605190138642</v>
      </c>
      <c r="AQ531" s="4">
        <v>20.6337308982982</v>
      </c>
      <c r="AR531" s="4">
        <v>38.373965618997502</v>
      </c>
      <c r="AS531" s="4">
        <v>12.700135353418</v>
      </c>
      <c r="AT531" s="4">
        <v>21.2901139637674</v>
      </c>
      <c r="AU531" s="4">
        <v>29.742113728383501</v>
      </c>
      <c r="AV531" s="4">
        <v>17.2605062709303</v>
      </c>
      <c r="AW531" s="4">
        <v>36.140633876613997</v>
      </c>
      <c r="AX531" s="4">
        <v>16.5987430805659</v>
      </c>
      <c r="AY531" s="4">
        <v>29.353910096762402</v>
      </c>
      <c r="AZ531" s="4">
        <v>31.702685289598001</v>
      </c>
      <c r="BA531" s="4">
        <v>43.6712686522105</v>
      </c>
      <c r="BB531" s="38">
        <v>807</v>
      </c>
    </row>
    <row r="532" spans="1:54" x14ac:dyDescent="0.3">
      <c r="A532" s="31" t="s">
        <v>29</v>
      </c>
      <c r="B532" s="5" t="s">
        <v>168</v>
      </c>
      <c r="C532" s="5" t="s">
        <v>2</v>
      </c>
      <c r="D532" s="9">
        <v>65.3247177311885</v>
      </c>
      <c r="E532" s="8">
        <v>62.356670031110603</v>
      </c>
      <c r="F532" s="8">
        <v>21.956937424313701</v>
      </c>
      <c r="G532" s="3">
        <v>1.9310677350348999</v>
      </c>
      <c r="H532" s="4">
        <v>14.908620551104001</v>
      </c>
      <c r="I532" s="4">
        <v>5.9258937971791301</v>
      </c>
      <c r="J532" s="4">
        <v>3.36726922809172</v>
      </c>
      <c r="K532" s="4">
        <v>4.9732947743010998</v>
      </c>
      <c r="L532" s="4">
        <v>2.1931067735034899</v>
      </c>
      <c r="M532" s="4">
        <v>3.0017514325078101</v>
      </c>
      <c r="N532" s="4">
        <v>3.3413995388128899</v>
      </c>
      <c r="O532" s="4">
        <v>4.15004419781721</v>
      </c>
      <c r="P532" s="4">
        <v>5.7302000547477601</v>
      </c>
      <c r="Q532" s="4">
        <v>2.5586245690873999</v>
      </c>
      <c r="R532" s="4">
        <v>2.4405398944925198</v>
      </c>
      <c r="S532" s="4">
        <v>3.0939664178238599</v>
      </c>
      <c r="T532" s="4">
        <v>2.38880051593486</v>
      </c>
      <c r="U532" s="4">
        <v>2.58449425836623</v>
      </c>
      <c r="V532" s="4">
        <v>5.7965453507849798</v>
      </c>
      <c r="W532" s="4">
        <v>3.2637904709763998</v>
      </c>
      <c r="X532" s="4">
        <v>2.4146702052136901</v>
      </c>
      <c r="Y532" s="4">
        <v>8.2224793277979398</v>
      </c>
      <c r="Z532" s="4">
        <v>2.4405398944925198</v>
      </c>
      <c r="AA532" s="4">
        <v>9.3853780105868996</v>
      </c>
      <c r="AB532" s="4">
        <v>2.0491524096297802</v>
      </c>
      <c r="AC532" s="4">
        <v>11.1094882313912</v>
      </c>
      <c r="AD532" s="4">
        <v>2.1931067735034899</v>
      </c>
      <c r="AE532" s="4">
        <v>3.3155298495340602</v>
      </c>
      <c r="AF532" s="4">
        <v>9.0828633653599198</v>
      </c>
      <c r="AG532" s="4">
        <v>7.5060496541096704</v>
      </c>
      <c r="AH532" s="4">
        <v>20.317120562706499</v>
      </c>
      <c r="AI532" s="4">
        <v>14.594842134077799</v>
      </c>
      <c r="AJ532" s="4">
        <v>23.275054242775699</v>
      </c>
      <c r="AK532" s="4">
        <v>34.842275255066802</v>
      </c>
      <c r="AL532" s="4">
        <v>18.250020089916902</v>
      </c>
      <c r="AM532" s="4">
        <v>25.726857909067501</v>
      </c>
      <c r="AN532" s="4">
        <v>26.863886902577601</v>
      </c>
      <c r="AO532" s="4">
        <v>28.1820037210395</v>
      </c>
      <c r="AP532" s="4">
        <v>32.922471291831201</v>
      </c>
      <c r="AQ532" s="4">
        <v>17.337896673797299</v>
      </c>
      <c r="AR532" s="4">
        <v>29.056993676081099</v>
      </c>
      <c r="AS532" s="4">
        <v>12.8966016025523</v>
      </c>
      <c r="AT532" s="4">
        <v>14.2810637170515</v>
      </c>
      <c r="AU532" s="4">
        <v>20.380123713063501</v>
      </c>
      <c r="AV532" s="4">
        <v>13.9301518389472</v>
      </c>
      <c r="AW532" s="4">
        <v>25.416421637721498</v>
      </c>
      <c r="AX532" s="4">
        <v>9.3595083213080805</v>
      </c>
      <c r="AY532" s="4">
        <v>22.466409583771402</v>
      </c>
      <c r="AZ532" s="4">
        <v>25.2061219778106</v>
      </c>
      <c r="BA532" s="4">
        <v>29.2818992534716</v>
      </c>
      <c r="BB532" s="38">
        <v>550</v>
      </c>
    </row>
    <row r="533" spans="1:54" x14ac:dyDescent="0.3">
      <c r="A533" s="31" t="s">
        <v>29</v>
      </c>
      <c r="B533" s="5" t="s">
        <v>168</v>
      </c>
      <c r="C533" s="5" t="s">
        <v>3</v>
      </c>
      <c r="D533" s="9">
        <v>75.954940795465703</v>
      </c>
      <c r="E533" s="8">
        <v>67.973254379791797</v>
      </c>
      <c r="F533" s="8">
        <v>19.4816005502108</v>
      </c>
      <c r="G533" s="3">
        <v>3.0677134140417999</v>
      </c>
      <c r="H533" s="4">
        <v>10.6094781458548</v>
      </c>
      <c r="I533" s="4">
        <v>6.6111429931794898</v>
      </c>
      <c r="J533" s="4">
        <v>2.2817900027347302</v>
      </c>
      <c r="K533" s="4">
        <v>3.9983351526753399</v>
      </c>
      <c r="L533" s="4">
        <v>2.7575061678306199</v>
      </c>
      <c r="M533" s="4">
        <v>2.3921292819911999</v>
      </c>
      <c r="N533" s="4">
        <v>4.8394282036106402</v>
      </c>
      <c r="O533" s="4">
        <v>4.2190137111882802</v>
      </c>
      <c r="P533" s="4">
        <v>5.2943337771483003</v>
      </c>
      <c r="Q533" s="4">
        <v>3.3779206602529799</v>
      </c>
      <c r="R533" s="4">
        <v>2.7575061678306199</v>
      </c>
      <c r="S533" s="4">
        <v>2.5024685612476798</v>
      </c>
      <c r="T533" s="4">
        <v>2.7575061678306199</v>
      </c>
      <c r="U533" s="4">
        <v>2.8126758074588598</v>
      </c>
      <c r="V533" s="4">
        <v>4.47405131777123</v>
      </c>
      <c r="W533" s="4">
        <v>2.9022044951570898</v>
      </c>
      <c r="X533" s="4">
        <v>2.0819220357800199</v>
      </c>
      <c r="Y533" s="4">
        <v>4.4188816781429896</v>
      </c>
      <c r="Z533" s="4">
        <v>3.48825993950945</v>
      </c>
      <c r="AA533" s="4">
        <v>7.9966703053506798</v>
      </c>
      <c r="AB533" s="4">
        <v>2.3921292819911999</v>
      </c>
      <c r="AC533" s="4">
        <v>7.5969343714412698</v>
      </c>
      <c r="AD533" s="4">
        <v>2.0819220357800199</v>
      </c>
      <c r="AE533" s="4">
        <v>2.4472989216194398</v>
      </c>
      <c r="AF533" s="4">
        <v>6.5008037139230197</v>
      </c>
      <c r="AG533" s="4">
        <v>6.2457661073400699</v>
      </c>
      <c r="AH533" s="4">
        <v>15.152247559766099</v>
      </c>
      <c r="AI533" s="4">
        <v>17.454848154059</v>
      </c>
      <c r="AJ533" s="4">
        <v>22.128767438785001</v>
      </c>
      <c r="AK533" s="4">
        <v>29.4498536120851</v>
      </c>
      <c r="AL533" s="4">
        <v>16.469056775797299</v>
      </c>
      <c r="AM533" s="4">
        <v>25.982404264133802</v>
      </c>
      <c r="AN533" s="4">
        <v>26.326970558414999</v>
      </c>
      <c r="AO533" s="4">
        <v>21.163786652081399</v>
      </c>
      <c r="AP533" s="4">
        <v>25.217291444385001</v>
      </c>
      <c r="AQ533" s="4">
        <v>13.856248935293101</v>
      </c>
      <c r="AR533" s="4">
        <v>20.798409766241999</v>
      </c>
      <c r="AS533" s="4">
        <v>12.1053447372825</v>
      </c>
      <c r="AT533" s="4">
        <v>21.5635225859908</v>
      </c>
      <c r="AU533" s="4">
        <v>13.6563809683384</v>
      </c>
      <c r="AV533" s="4">
        <v>19.205752352069599</v>
      </c>
      <c r="AW533" s="4">
        <v>22.8595212104638</v>
      </c>
      <c r="AX533" s="4">
        <v>9.1823296505671692</v>
      </c>
      <c r="AY533" s="4">
        <v>21.542711994432601</v>
      </c>
      <c r="AZ533" s="4">
        <v>19.081864616301399</v>
      </c>
      <c r="BA533" s="4">
        <v>22.714822883137298</v>
      </c>
      <c r="BB533" s="38">
        <v>298</v>
      </c>
    </row>
    <row r="534" spans="1:54" x14ac:dyDescent="0.3">
      <c r="A534" s="31" t="s">
        <v>29</v>
      </c>
      <c r="B534" s="5" t="s">
        <v>168</v>
      </c>
      <c r="C534" s="5" t="s">
        <v>4</v>
      </c>
      <c r="D534" s="9">
        <v>85.121890300693707</v>
      </c>
      <c r="E534" s="8">
        <v>62.848323891187903</v>
      </c>
      <c r="F534" s="8">
        <v>16.017803313082901</v>
      </c>
      <c r="G534" s="3">
        <v>2.4718333171481</v>
      </c>
      <c r="H534" s="4">
        <v>7.9327208552587196</v>
      </c>
      <c r="I534" s="4">
        <v>4.0615864292327499</v>
      </c>
      <c r="J534" s="4">
        <v>2.5099237177894498</v>
      </c>
      <c r="K534" s="4">
        <v>0.99635140698751001</v>
      </c>
      <c r="L534" s="4">
        <v>3.02714462160389</v>
      </c>
      <c r="M534" s="4">
        <v>2.4718333171481</v>
      </c>
      <c r="N534" s="4">
        <v>3.54436552541832</v>
      </c>
      <c r="O534" s="4">
        <v>4.5788073330471804</v>
      </c>
      <c r="P534" s="4">
        <v>4.4645361311231202</v>
      </c>
      <c r="Q534" s="4">
        <v>2.4718333171481</v>
      </c>
      <c r="R534" s="4">
        <v>1.99270281397502</v>
      </c>
      <c r="S534" s="4">
        <v>0.99635140698751001</v>
      </c>
      <c r="T534" s="4">
        <v>1.5135723108019401</v>
      </c>
      <c r="U534" s="4">
        <v>2.5099237177894498</v>
      </c>
      <c r="V534" s="4">
        <v>1.95461241333366</v>
      </c>
      <c r="W534" s="4">
        <v>1.95461241333366</v>
      </c>
      <c r="X534" s="4">
        <v>3.5062751247769599</v>
      </c>
      <c r="Y534" s="4">
        <v>4.0234960285914001</v>
      </c>
      <c r="Z534" s="4">
        <v>2.5099237177894498</v>
      </c>
      <c r="AA534" s="4">
        <v>4.0234960285914001</v>
      </c>
      <c r="AB534" s="4">
        <v>2.9509638203211699</v>
      </c>
      <c r="AC534" s="4">
        <v>9.0814338648116593</v>
      </c>
      <c r="AD534" s="4">
        <v>2.5099237177894498</v>
      </c>
      <c r="AE534" s="4">
        <v>2.5480141184308098</v>
      </c>
      <c r="AF534" s="4">
        <v>5.0198474355789102</v>
      </c>
      <c r="AG534" s="4">
        <v>5.4608875381106303</v>
      </c>
      <c r="AH534" s="4">
        <v>17.455194822602099</v>
      </c>
      <c r="AI534" s="4">
        <v>13.469789194652099</v>
      </c>
      <c r="AJ534" s="4">
        <v>17.8962349251338</v>
      </c>
      <c r="AK534" s="4">
        <v>25.502186879784901</v>
      </c>
      <c r="AL534" s="4">
        <v>13.910829297183801</v>
      </c>
      <c r="AM534" s="4">
        <v>22.5893134601051</v>
      </c>
      <c r="AN534" s="4">
        <v>22.665494261387799</v>
      </c>
      <c r="AO534" s="4">
        <v>25.0611467772532</v>
      </c>
      <c r="AP534" s="4">
        <v>21.745323655682999</v>
      </c>
      <c r="AQ534" s="4">
        <v>10.404554172406799</v>
      </c>
      <c r="AR534" s="4">
        <v>23.144624764560898</v>
      </c>
      <c r="AS534" s="4">
        <v>15.614853611192499</v>
      </c>
      <c r="AT534" s="4">
        <v>20.961469947379101</v>
      </c>
      <c r="AU534" s="4">
        <v>17.1665163226358</v>
      </c>
      <c r="AV534" s="4">
        <v>18.816405530838601</v>
      </c>
      <c r="AW534" s="4">
        <v>15.979712912441499</v>
      </c>
      <c r="AX534" s="4">
        <v>8.0089016565414397</v>
      </c>
      <c r="AY534" s="4">
        <v>22.110182956932</v>
      </c>
      <c r="AZ534" s="4">
        <v>18.086686928340601</v>
      </c>
      <c r="BA534" s="4">
        <v>18.5658174315137</v>
      </c>
      <c r="BB534" s="38">
        <v>201</v>
      </c>
    </row>
    <row r="535" spans="1:54" x14ac:dyDescent="0.3">
      <c r="A535" s="31" t="s">
        <v>29</v>
      </c>
      <c r="B535" s="5" t="s">
        <v>168</v>
      </c>
      <c r="C535" s="5" t="s">
        <v>5</v>
      </c>
      <c r="D535" s="9">
        <v>94.50217151823</v>
      </c>
      <c r="E535" s="8">
        <v>65.936208082950401</v>
      </c>
      <c r="F535" s="8">
        <v>15.816643997691999</v>
      </c>
      <c r="G535" s="3">
        <v>0</v>
      </c>
      <c r="H535" s="4">
        <v>6.3831725894783196</v>
      </c>
      <c r="I535" s="4">
        <v>0.89508041314814801</v>
      </c>
      <c r="J535" s="4">
        <v>1.3426206197222199</v>
      </c>
      <c r="K535" s="4">
        <v>4.6754943904652198</v>
      </c>
      <c r="L535" s="4">
        <v>2.52027598487805</v>
      </c>
      <c r="M535" s="4">
        <v>0</v>
      </c>
      <c r="N535" s="4">
        <v>3.4153563980262001</v>
      </c>
      <c r="O535" s="4">
        <v>2.52027598487805</v>
      </c>
      <c r="P535" s="4">
        <v>2.52027598487805</v>
      </c>
      <c r="Q535" s="4">
        <v>0</v>
      </c>
      <c r="R535" s="4">
        <v>0</v>
      </c>
      <c r="S535" s="4">
        <v>0.44754020657407401</v>
      </c>
      <c r="T535" s="4">
        <v>0.44754020657407401</v>
      </c>
      <c r="U535" s="4">
        <v>1.2601379924390199</v>
      </c>
      <c r="V535" s="4">
        <v>0.44754020657407401</v>
      </c>
      <c r="W535" s="4">
        <v>1.7076781990131</v>
      </c>
      <c r="X535" s="4">
        <v>0.44754020657407401</v>
      </c>
      <c r="Y535" s="4">
        <v>2.9678161914521199</v>
      </c>
      <c r="Z535" s="4">
        <v>0</v>
      </c>
      <c r="AA535" s="4">
        <v>1.7076781990131</v>
      </c>
      <c r="AB535" s="4">
        <v>1.7076781990131</v>
      </c>
      <c r="AC535" s="4">
        <v>6.0181150101874401</v>
      </c>
      <c r="AD535" s="4">
        <v>0</v>
      </c>
      <c r="AE535" s="4">
        <v>1.2601379924390199</v>
      </c>
      <c r="AF535" s="4">
        <v>2.1552184055871701</v>
      </c>
      <c r="AG535" s="4">
        <v>2.52027598487805</v>
      </c>
      <c r="AH535" s="4">
        <v>12.2011952749413</v>
      </c>
      <c r="AI535" s="4">
        <v>12.483770226949</v>
      </c>
      <c r="AJ535" s="4">
        <v>14.638988632536099</v>
      </c>
      <c r="AK535" s="4">
        <v>24.437517620040701</v>
      </c>
      <c r="AL535" s="4">
        <v>12.0362300203749</v>
      </c>
      <c r="AM535" s="4">
        <v>9.6809192900632297</v>
      </c>
      <c r="AN535" s="4">
        <v>19.1143906982769</v>
      </c>
      <c r="AO535" s="4">
        <v>23.259862254884801</v>
      </c>
      <c r="AP535" s="4">
        <v>19.314483023001401</v>
      </c>
      <c r="AQ535" s="4">
        <v>12.2836779022245</v>
      </c>
      <c r="AR535" s="4">
        <v>15.5340690456843</v>
      </c>
      <c r="AS535" s="4">
        <v>14.273931053245301</v>
      </c>
      <c r="AT535" s="4">
        <v>19.8445058568586</v>
      </c>
      <c r="AU535" s="4">
        <v>10.411034448644999</v>
      </c>
      <c r="AV535" s="4">
        <v>19.479448277567698</v>
      </c>
      <c r="AW535" s="4">
        <v>10.411034448644999</v>
      </c>
      <c r="AX535" s="4">
        <v>14.191448425962101</v>
      </c>
      <c r="AY535" s="4">
        <v>13.461333267380301</v>
      </c>
      <c r="AZ535" s="4">
        <v>13.013793060806201</v>
      </c>
      <c r="BA535" s="4">
        <v>16.3466668315492</v>
      </c>
      <c r="BB535" s="38">
        <v>149</v>
      </c>
    </row>
    <row r="536" spans="1:54" x14ac:dyDescent="0.3">
      <c r="A536" s="31" t="s">
        <v>29</v>
      </c>
      <c r="B536" s="5" t="s">
        <v>168</v>
      </c>
      <c r="C536" s="5" t="s">
        <v>6</v>
      </c>
      <c r="D536" s="9">
        <v>98.984175707554499</v>
      </c>
      <c r="E536" s="8">
        <v>47.916337567844103</v>
      </c>
      <c r="F536" s="8">
        <v>4.1083417218421099</v>
      </c>
      <c r="G536" s="3">
        <v>0</v>
      </c>
      <c r="H536" s="4">
        <v>7.3002325827894703</v>
      </c>
      <c r="I536" s="4">
        <v>0.586905960263158</v>
      </c>
      <c r="J536" s="4">
        <v>0.586905960263158</v>
      </c>
      <c r="K536" s="4">
        <v>0.586905960263158</v>
      </c>
      <c r="L536" s="4">
        <v>0</v>
      </c>
      <c r="M536" s="4">
        <v>0</v>
      </c>
      <c r="N536" s="4">
        <v>0.586905960263158</v>
      </c>
      <c r="O536" s="4">
        <v>0.586905960263158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0.586905960263158</v>
      </c>
      <c r="AC536" s="4">
        <v>1.7607178807894699</v>
      </c>
      <c r="AD536" s="4">
        <v>0</v>
      </c>
      <c r="AE536" s="4">
        <v>0</v>
      </c>
      <c r="AF536" s="4">
        <v>0</v>
      </c>
      <c r="AG536" s="4">
        <v>5.539514702</v>
      </c>
      <c r="AH536" s="4">
        <v>5.2821536423684199</v>
      </c>
      <c r="AI536" s="4">
        <v>19.553073907315799</v>
      </c>
      <c r="AJ536" s="4">
        <v>18.708806887421101</v>
      </c>
      <c r="AK536" s="4">
        <v>30.3747422516842</v>
      </c>
      <c r="AL536" s="4">
        <v>9.6478564238421107</v>
      </c>
      <c r="AM536" s="4">
        <v>26.595945430473702</v>
      </c>
      <c r="AN536" s="4">
        <v>29.787836291421101</v>
      </c>
      <c r="AO536" s="4">
        <v>13.169292185421099</v>
      </c>
      <c r="AP536" s="4">
        <v>21.0564307284737</v>
      </c>
      <c r="AQ536" s="4">
        <v>7.6297774834210497</v>
      </c>
      <c r="AR536" s="4">
        <v>18.708806887421101</v>
      </c>
      <c r="AS536" s="4">
        <v>5.2821536423684199</v>
      </c>
      <c r="AT536" s="4">
        <v>32.135460132473703</v>
      </c>
      <c r="AU536" s="4">
        <v>5.2821536423684199</v>
      </c>
      <c r="AV536" s="4">
        <v>35.914256953684202</v>
      </c>
      <c r="AW536" s="4">
        <v>17.5349949668947</v>
      </c>
      <c r="AX536" s="4">
        <v>4.1083417218421099</v>
      </c>
      <c r="AY536" s="4">
        <v>28.027118410631601</v>
      </c>
      <c r="AZ536" s="4">
        <v>12.582386225157901</v>
      </c>
      <c r="BA536" s="4">
        <v>18.121900927157899</v>
      </c>
      <c r="BB536" s="38">
        <v>86</v>
      </c>
    </row>
    <row r="537" spans="1:54" x14ac:dyDescent="0.3">
      <c r="A537" s="31" t="s">
        <v>29</v>
      </c>
      <c r="B537" s="5" t="s">
        <v>168</v>
      </c>
      <c r="C537" s="5" t="s">
        <v>7</v>
      </c>
      <c r="D537" s="9">
        <v>106.623696627378</v>
      </c>
      <c r="E537" s="8">
        <v>46.503962820100497</v>
      </c>
      <c r="F537" s="8">
        <v>4.3022166044444399</v>
      </c>
      <c r="G537" s="3">
        <v>0</v>
      </c>
      <c r="H537" s="4">
        <v>2.1511083022222199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2.1511083022222199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2.1511083022222199</v>
      </c>
      <c r="X537" s="4">
        <v>0</v>
      </c>
      <c r="Y537" s="4">
        <v>0</v>
      </c>
      <c r="Z537" s="4">
        <v>0</v>
      </c>
      <c r="AA537" s="4">
        <v>2.1511083022222199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32.791133582222201</v>
      </c>
      <c r="AH537" s="4">
        <v>37.093350186666697</v>
      </c>
      <c r="AI537" s="4">
        <v>2.1511083022222199</v>
      </c>
      <c r="AJ537" s="4">
        <v>4.3022166044444399</v>
      </c>
      <c r="AK537" s="4">
        <v>2.1511083022222199</v>
      </c>
      <c r="AL537" s="4">
        <v>4.3022166044444399</v>
      </c>
      <c r="AM537" s="4">
        <v>32.791133582222201</v>
      </c>
      <c r="AN537" s="4">
        <v>8.6044332088888904</v>
      </c>
      <c r="AO537" s="4">
        <v>37.093350186666697</v>
      </c>
      <c r="AP537" s="4">
        <v>6.45332490666667</v>
      </c>
      <c r="AQ537" s="4">
        <v>8.6044332088888904</v>
      </c>
      <c r="AR537" s="4">
        <v>8.6044332088888904</v>
      </c>
      <c r="AS537" s="4">
        <v>2.1511083022222199</v>
      </c>
      <c r="AT537" s="4">
        <v>34.9422418844444</v>
      </c>
      <c r="AU537" s="4">
        <v>10.755541511111099</v>
      </c>
      <c r="AV537" s="4">
        <v>8.6044332088888904</v>
      </c>
      <c r="AW537" s="4">
        <v>2.1511083022222199</v>
      </c>
      <c r="AX537" s="4">
        <v>4.3022166044444399</v>
      </c>
      <c r="AY537" s="4">
        <v>0</v>
      </c>
      <c r="AZ537" s="4">
        <v>39.244458488888903</v>
      </c>
      <c r="BA537" s="4">
        <v>34.9422418844444</v>
      </c>
      <c r="BB537" s="38">
        <v>20</v>
      </c>
    </row>
    <row r="538" spans="1:54" x14ac:dyDescent="0.3">
      <c r="A538" s="31" t="s">
        <v>29</v>
      </c>
      <c r="B538" s="5" t="s">
        <v>8</v>
      </c>
      <c r="C538" s="5" t="s">
        <v>168</v>
      </c>
      <c r="D538" s="9">
        <v>62.789197578709803</v>
      </c>
      <c r="E538" s="8">
        <v>65.225278829259594</v>
      </c>
      <c r="F538" s="8">
        <v>25.151924998455801</v>
      </c>
      <c r="G538" s="3">
        <v>2.6175933482385001</v>
      </c>
      <c r="H538" s="4">
        <v>12.645241505117101</v>
      </c>
      <c r="I538" s="4">
        <v>9.4883228511253197</v>
      </c>
      <c r="J538" s="4">
        <v>3.23115537771243</v>
      </c>
      <c r="K538" s="4">
        <v>4.1520096558352497</v>
      </c>
      <c r="L538" s="4">
        <v>3.5496291945787402</v>
      </c>
      <c r="M538" s="4">
        <v>3.5998793932842199</v>
      </c>
      <c r="N538" s="4">
        <v>5.1422877121794501</v>
      </c>
      <c r="O538" s="4">
        <v>6.8897651709200503</v>
      </c>
      <c r="P538" s="4">
        <v>6.8933354798735698</v>
      </c>
      <c r="Q538" s="4">
        <v>2.5194350811848398</v>
      </c>
      <c r="R538" s="4">
        <v>4.0211630688963904</v>
      </c>
      <c r="S538" s="4">
        <v>4.2343335878988402</v>
      </c>
      <c r="T538" s="4">
        <v>3.1432438459216798</v>
      </c>
      <c r="U538" s="4">
        <v>3.4456485577896201</v>
      </c>
      <c r="V538" s="4">
        <v>5.4637241469353599</v>
      </c>
      <c r="W538" s="4">
        <v>4.1284922217215998</v>
      </c>
      <c r="X538" s="4">
        <v>2.8233771709592901</v>
      </c>
      <c r="Y538" s="4">
        <v>8.0019039265588194</v>
      </c>
      <c r="Z538" s="4">
        <v>4.6934304796277697</v>
      </c>
      <c r="AA538" s="4">
        <v>8.4229532999206</v>
      </c>
      <c r="AB538" s="4">
        <v>2.5163657586191301</v>
      </c>
      <c r="AC538" s="4">
        <v>11.875353627152901</v>
      </c>
      <c r="AD538" s="4">
        <v>3.5596919520585502</v>
      </c>
      <c r="AE538" s="4">
        <v>4.6851268929719003</v>
      </c>
      <c r="AF538" s="4">
        <v>10.112061238218301</v>
      </c>
      <c r="AG538" s="4">
        <v>10.976064648692599</v>
      </c>
      <c r="AH538" s="4">
        <v>17.167968346223901</v>
      </c>
      <c r="AI538" s="4">
        <v>16.528104846895101</v>
      </c>
      <c r="AJ538" s="4">
        <v>25.1092721566928</v>
      </c>
      <c r="AK538" s="4">
        <v>37.156093179419599</v>
      </c>
      <c r="AL538" s="4">
        <v>21.477264491945299</v>
      </c>
      <c r="AM538" s="4">
        <v>30.653765521148699</v>
      </c>
      <c r="AN538" s="4">
        <v>33.263540670971203</v>
      </c>
      <c r="AO538" s="4">
        <v>35.012836125691997</v>
      </c>
      <c r="AP538" s="4">
        <v>35.487175711877398</v>
      </c>
      <c r="AQ538" s="4">
        <v>13.410706697677901</v>
      </c>
      <c r="AR538" s="4">
        <v>32.138659162908603</v>
      </c>
      <c r="AS538" s="4">
        <v>14.4640672118553</v>
      </c>
      <c r="AT538" s="4">
        <v>23.081979989380901</v>
      </c>
      <c r="AU538" s="4">
        <v>18.9650981936385</v>
      </c>
      <c r="AV538" s="4">
        <v>16.809247938554801</v>
      </c>
      <c r="AW538" s="4">
        <v>26.354876627673502</v>
      </c>
      <c r="AX538" s="4">
        <v>11.357628340138101</v>
      </c>
      <c r="AY538" s="4">
        <v>25.4847223701438</v>
      </c>
      <c r="AZ538" s="4">
        <v>27.233790885835202</v>
      </c>
      <c r="BA538" s="4">
        <v>30.9723385912305</v>
      </c>
      <c r="BB538" s="38">
        <v>999</v>
      </c>
    </row>
    <row r="539" spans="1:54" x14ac:dyDescent="0.3">
      <c r="A539" s="31" t="s">
        <v>29</v>
      </c>
      <c r="B539" s="5" t="s">
        <v>8</v>
      </c>
      <c r="C539" s="5" t="s">
        <v>1</v>
      </c>
      <c r="D539" s="9">
        <v>30.1115973741794</v>
      </c>
      <c r="E539" s="8">
        <v>63.073814118750299</v>
      </c>
      <c r="F539" s="8">
        <v>42.982456140350898</v>
      </c>
      <c r="G539" s="3">
        <v>2.6315789473684199</v>
      </c>
      <c r="H539" s="4">
        <v>15.5701754385965</v>
      </c>
      <c r="I539" s="4">
        <v>19.517543859649098</v>
      </c>
      <c r="J539" s="4">
        <v>5.2631578947368398</v>
      </c>
      <c r="K539" s="4">
        <v>4.6052631578947398</v>
      </c>
      <c r="L539" s="4">
        <v>4.8245614035087696</v>
      </c>
      <c r="M539" s="4">
        <v>6.5789473684210504</v>
      </c>
      <c r="N539" s="4">
        <v>6.1403508771929802</v>
      </c>
      <c r="O539" s="4">
        <v>10.087719298245601</v>
      </c>
      <c r="P539" s="4">
        <v>13.157894736842101</v>
      </c>
      <c r="Q539" s="4">
        <v>3.0701754385964901</v>
      </c>
      <c r="R539" s="4">
        <v>8.5526315789473699</v>
      </c>
      <c r="S539" s="4">
        <v>9.8684210526315805</v>
      </c>
      <c r="T539" s="4">
        <v>5.70175438596491</v>
      </c>
      <c r="U539" s="4">
        <v>4.3859649122807003</v>
      </c>
      <c r="V539" s="4">
        <v>11.1842105263158</v>
      </c>
      <c r="W539" s="4">
        <v>11.1842105263158</v>
      </c>
      <c r="X539" s="4">
        <v>3.2894736842105301</v>
      </c>
      <c r="Y539" s="4">
        <v>11.842105263157899</v>
      </c>
      <c r="Z539" s="4">
        <v>9.4298245614035103</v>
      </c>
      <c r="AA539" s="4">
        <v>12.9385964912281</v>
      </c>
      <c r="AB539" s="4">
        <v>2.8508771929824599</v>
      </c>
      <c r="AC539" s="4">
        <v>18.2017543859649</v>
      </c>
      <c r="AD539" s="4">
        <v>7.8947368421052602</v>
      </c>
      <c r="AE539" s="4">
        <v>8.7719298245614006</v>
      </c>
      <c r="AF539" s="4">
        <v>15.3508771929825</v>
      </c>
      <c r="AG539" s="4">
        <v>19.078947368421101</v>
      </c>
      <c r="AH539" s="4">
        <v>27.412280701754401</v>
      </c>
      <c r="AI539" s="4">
        <v>17.7631578947368</v>
      </c>
      <c r="AJ539" s="4">
        <v>37.5</v>
      </c>
      <c r="AK539" s="4">
        <v>55.043859649122801</v>
      </c>
      <c r="AL539" s="4">
        <v>39.254385964912302</v>
      </c>
      <c r="AM539" s="4">
        <v>41.228070175438603</v>
      </c>
      <c r="AN539" s="4">
        <v>52.631578947368403</v>
      </c>
      <c r="AO539" s="4">
        <v>54.824561403508802</v>
      </c>
      <c r="AP539" s="4">
        <v>52.412280701754398</v>
      </c>
      <c r="AQ539" s="4">
        <v>21.271929824561401</v>
      </c>
      <c r="AR539" s="4">
        <v>48.245614035087698</v>
      </c>
      <c r="AS539" s="4">
        <v>15.1315789473684</v>
      </c>
      <c r="AT539" s="4">
        <v>27.1929824561403</v>
      </c>
      <c r="AU539" s="4">
        <v>30.921052631578899</v>
      </c>
      <c r="AV539" s="4">
        <v>16.228070175438599</v>
      </c>
      <c r="AW539" s="4">
        <v>42.324561403508802</v>
      </c>
      <c r="AX539" s="4">
        <v>18.640350877193001</v>
      </c>
      <c r="AY539" s="4">
        <v>36.184210526315802</v>
      </c>
      <c r="AZ539" s="4">
        <v>38.596491228070199</v>
      </c>
      <c r="BA539" s="4">
        <v>47.368421052631597</v>
      </c>
      <c r="BB539" s="38">
        <v>457</v>
      </c>
    </row>
    <row r="540" spans="1:54" x14ac:dyDescent="0.3">
      <c r="A540" s="31" t="s">
        <v>29</v>
      </c>
      <c r="B540" s="5" t="s">
        <v>8</v>
      </c>
      <c r="C540" s="5" t="s">
        <v>2</v>
      </c>
      <c r="D540" s="9">
        <v>58.801176470588203</v>
      </c>
      <c r="E540" s="8">
        <v>60.5334777436777</v>
      </c>
      <c r="F540" s="8">
        <v>23.921568627450998</v>
      </c>
      <c r="G540" s="3">
        <v>3.52941176470588</v>
      </c>
      <c r="H540" s="4">
        <v>14.901960784313699</v>
      </c>
      <c r="I540" s="4">
        <v>7.4509803921568603</v>
      </c>
      <c r="J540" s="4">
        <v>4.7058823529411802</v>
      </c>
      <c r="K540" s="4">
        <v>5.8823529411764701</v>
      </c>
      <c r="L540" s="4">
        <v>2.3529411764705901</v>
      </c>
      <c r="M540" s="4">
        <v>4.31372549019608</v>
      </c>
      <c r="N540" s="4">
        <v>4.31372549019608</v>
      </c>
      <c r="O540" s="4">
        <v>6.2745098039215703</v>
      </c>
      <c r="P540" s="4">
        <v>7.0588235294117601</v>
      </c>
      <c r="Q540" s="4">
        <v>2.7450980392156898</v>
      </c>
      <c r="R540" s="4">
        <v>3.52941176470588</v>
      </c>
      <c r="S540" s="4">
        <v>3.1372549019607798</v>
      </c>
      <c r="T540" s="4">
        <v>2.7450980392156898</v>
      </c>
      <c r="U540" s="4">
        <v>3.1372549019607798</v>
      </c>
      <c r="V540" s="4">
        <v>5.4901960784313699</v>
      </c>
      <c r="W540" s="4">
        <v>3.1372549019607798</v>
      </c>
      <c r="X540" s="4">
        <v>3.1372549019607798</v>
      </c>
      <c r="Y540" s="4">
        <v>11.372549019607799</v>
      </c>
      <c r="Z540" s="4">
        <v>3.52941176470588</v>
      </c>
      <c r="AA540" s="4">
        <v>10.980392156862701</v>
      </c>
      <c r="AB540" s="4">
        <v>2.7450980392156898</v>
      </c>
      <c r="AC540" s="4">
        <v>11.372549019607799</v>
      </c>
      <c r="AD540" s="4">
        <v>2.3529411764705901</v>
      </c>
      <c r="AE540" s="4">
        <v>3.9215686274509798</v>
      </c>
      <c r="AF540" s="4">
        <v>14.117647058823501</v>
      </c>
      <c r="AG540" s="4">
        <v>8.2352941176470598</v>
      </c>
      <c r="AH540" s="4">
        <v>14.509803921568601</v>
      </c>
      <c r="AI540" s="4">
        <v>15.294117647058799</v>
      </c>
      <c r="AJ540" s="4">
        <v>25.882352941176499</v>
      </c>
      <c r="AK540" s="4">
        <v>36.470588235294102</v>
      </c>
      <c r="AL540" s="4">
        <v>19.2156862745098</v>
      </c>
      <c r="AM540" s="4">
        <v>32.156862745098003</v>
      </c>
      <c r="AN540" s="4">
        <v>31.372549019607799</v>
      </c>
      <c r="AO540" s="4">
        <v>33.3333333333333</v>
      </c>
      <c r="AP540" s="4">
        <v>35.686274509803901</v>
      </c>
      <c r="AQ540" s="4">
        <v>15.6862745098039</v>
      </c>
      <c r="AR540" s="4">
        <v>33.725490196078397</v>
      </c>
      <c r="AS540" s="4">
        <v>15.294117647058799</v>
      </c>
      <c r="AT540" s="4">
        <v>15.6862745098039</v>
      </c>
      <c r="AU540" s="4">
        <v>18.039215686274499</v>
      </c>
      <c r="AV540" s="4">
        <v>12.9411764705882</v>
      </c>
      <c r="AW540" s="4">
        <v>27.4509803921569</v>
      </c>
      <c r="AX540" s="4">
        <v>10.588235294117601</v>
      </c>
      <c r="AY540" s="4">
        <v>23.921568627450998</v>
      </c>
      <c r="AZ540" s="4">
        <v>29.411764705882401</v>
      </c>
      <c r="BA540" s="4">
        <v>29.411764705882401</v>
      </c>
      <c r="BB540" s="38">
        <v>255</v>
      </c>
    </row>
    <row r="541" spans="1:54" x14ac:dyDescent="0.3">
      <c r="A541" s="31" t="s">
        <v>29</v>
      </c>
      <c r="B541" s="5" t="s">
        <v>8</v>
      </c>
      <c r="C541" s="5" t="s">
        <v>3</v>
      </c>
      <c r="D541" s="9">
        <v>72.871532846715297</v>
      </c>
      <c r="E541" s="8">
        <v>63.337083678968298</v>
      </c>
      <c r="F541" s="8">
        <v>19.7080291970803</v>
      </c>
      <c r="G541" s="3">
        <v>3.6496350364963499</v>
      </c>
      <c r="H541" s="4">
        <v>13.138686131386899</v>
      </c>
      <c r="I541" s="4">
        <v>9.4890510948905096</v>
      </c>
      <c r="J541" s="4">
        <v>1.4598540145985399</v>
      </c>
      <c r="K541" s="4">
        <v>3.6496350364963499</v>
      </c>
      <c r="L541" s="4">
        <v>3.6496350364963499</v>
      </c>
      <c r="M541" s="4">
        <v>2.9197080291970798</v>
      </c>
      <c r="N541" s="4">
        <v>6.5693430656934302</v>
      </c>
      <c r="O541" s="4">
        <v>6.5693430656934302</v>
      </c>
      <c r="P541" s="4">
        <v>4.3795620437956204</v>
      </c>
      <c r="Q541" s="4">
        <v>3.6496350364963499</v>
      </c>
      <c r="R541" s="4">
        <v>3.6496350364963499</v>
      </c>
      <c r="S541" s="4">
        <v>4.3795620437956204</v>
      </c>
      <c r="T541" s="4">
        <v>3.6496350364963499</v>
      </c>
      <c r="U541" s="4">
        <v>4.3795620437956204</v>
      </c>
      <c r="V541" s="4">
        <v>5.8394160583941597</v>
      </c>
      <c r="W541" s="4">
        <v>1.4598540145985399</v>
      </c>
      <c r="X541" s="4">
        <v>2.9197080291970798</v>
      </c>
      <c r="Y541" s="4">
        <v>5.10948905109489</v>
      </c>
      <c r="Z541" s="4">
        <v>5.10948905109489</v>
      </c>
      <c r="AA541" s="4">
        <v>7.2992700729926998</v>
      </c>
      <c r="AB541" s="4">
        <v>2.9197080291970798</v>
      </c>
      <c r="AC541" s="4">
        <v>10.2189781021898</v>
      </c>
      <c r="AD541" s="4">
        <v>2.9197080291970798</v>
      </c>
      <c r="AE541" s="4">
        <v>3.6496350364963499</v>
      </c>
      <c r="AF541" s="4">
        <v>8.0291970802919703</v>
      </c>
      <c r="AG541" s="4">
        <v>8.7591240875912408</v>
      </c>
      <c r="AH541" s="4">
        <v>11.6788321167883</v>
      </c>
      <c r="AI541" s="4">
        <v>17.518248175182499</v>
      </c>
      <c r="AJ541" s="4">
        <v>21.897810218978101</v>
      </c>
      <c r="AK541" s="4">
        <v>28.4671532846715</v>
      </c>
      <c r="AL541" s="4">
        <v>16.788321167883201</v>
      </c>
      <c r="AM541" s="4">
        <v>27.737226277372301</v>
      </c>
      <c r="AN541" s="4">
        <v>24.087591240875899</v>
      </c>
      <c r="AO541" s="4">
        <v>25.5474452554745</v>
      </c>
      <c r="AP541" s="4">
        <v>29.927007299270102</v>
      </c>
      <c r="AQ541" s="4">
        <v>10.9489051094891</v>
      </c>
      <c r="AR541" s="4">
        <v>24.817518248175201</v>
      </c>
      <c r="AS541" s="4">
        <v>12.408759124087601</v>
      </c>
      <c r="AT541" s="4">
        <v>22.6277372262774</v>
      </c>
      <c r="AU541" s="4">
        <v>12.408759124087601</v>
      </c>
      <c r="AV541" s="4">
        <v>16.058394160583902</v>
      </c>
      <c r="AW541" s="4">
        <v>23.3576642335766</v>
      </c>
      <c r="AX541" s="4">
        <v>6.5693430656934302</v>
      </c>
      <c r="AY541" s="4">
        <v>18.248175182481798</v>
      </c>
      <c r="AZ541" s="4">
        <v>22.6277372262774</v>
      </c>
      <c r="BA541" s="4">
        <v>25.5474452554745</v>
      </c>
      <c r="BB541" s="38">
        <v>137</v>
      </c>
    </row>
    <row r="542" spans="1:54" x14ac:dyDescent="0.3">
      <c r="A542" s="31" t="s">
        <v>29</v>
      </c>
      <c r="B542" s="5" t="s">
        <v>8</v>
      </c>
      <c r="C542" s="5" t="s">
        <v>4</v>
      </c>
      <c r="D542" s="9">
        <v>74.630927835051594</v>
      </c>
      <c r="E542" s="8">
        <v>62.764565641545097</v>
      </c>
      <c r="F542" s="8">
        <v>18.556701030927801</v>
      </c>
      <c r="G542" s="3">
        <v>2.0618556701030899</v>
      </c>
      <c r="H542" s="4">
        <v>7.2164948453608204</v>
      </c>
      <c r="I542" s="4">
        <v>6.1855670103092804</v>
      </c>
      <c r="J542" s="4">
        <v>3.0927835051546402</v>
      </c>
      <c r="K542" s="4">
        <v>1.0309278350515501</v>
      </c>
      <c r="L542" s="4">
        <v>4.1237113402061896</v>
      </c>
      <c r="M542" s="4">
        <v>2.0618556701030899</v>
      </c>
      <c r="N542" s="4">
        <v>5.1546391752577296</v>
      </c>
      <c r="O542" s="4">
        <v>7.2164948453608204</v>
      </c>
      <c r="P542" s="4">
        <v>4.1237113402061896</v>
      </c>
      <c r="Q542" s="4">
        <v>2.0618556701030899</v>
      </c>
      <c r="R542" s="4">
        <v>2.0618556701030899</v>
      </c>
      <c r="S542" s="4">
        <v>1.0309278350515501</v>
      </c>
      <c r="T542" s="4">
        <v>2.0618556701030899</v>
      </c>
      <c r="U542" s="4">
        <v>3.0927835051546402</v>
      </c>
      <c r="V542" s="4">
        <v>1.0309278350515501</v>
      </c>
      <c r="W542" s="4">
        <v>1.0309278350515501</v>
      </c>
      <c r="X542" s="4">
        <v>4.1237113402061896</v>
      </c>
      <c r="Y542" s="4">
        <v>5.1546391752577296</v>
      </c>
      <c r="Z542" s="4">
        <v>3.0927835051546402</v>
      </c>
      <c r="AA542" s="4">
        <v>5.1546391752577296</v>
      </c>
      <c r="AB542" s="4">
        <v>2.0618556701030899</v>
      </c>
      <c r="AC542" s="4">
        <v>12.3711340206186</v>
      </c>
      <c r="AD542" s="4">
        <v>3.0927835051546402</v>
      </c>
      <c r="AE542" s="4">
        <v>4.1237113402061896</v>
      </c>
      <c r="AF542" s="4">
        <v>6.1855670103092804</v>
      </c>
      <c r="AG542" s="4">
        <v>5.1546391752577296</v>
      </c>
      <c r="AH542" s="4">
        <v>18.556701030927801</v>
      </c>
      <c r="AI542" s="4">
        <v>14.4329896907216</v>
      </c>
      <c r="AJ542" s="4">
        <v>17.525773195876301</v>
      </c>
      <c r="AK542" s="4">
        <v>28.865979381443299</v>
      </c>
      <c r="AL542" s="4">
        <v>13.4020618556701</v>
      </c>
      <c r="AM542" s="4">
        <v>27.835051546391799</v>
      </c>
      <c r="AN542" s="4">
        <v>29.8969072164948</v>
      </c>
      <c r="AO542" s="4">
        <v>29.8969072164948</v>
      </c>
      <c r="AP542" s="4">
        <v>30.927835051546399</v>
      </c>
      <c r="AQ542" s="4">
        <v>9.2783505154639201</v>
      </c>
      <c r="AR542" s="4">
        <v>29.8969072164948</v>
      </c>
      <c r="AS542" s="4">
        <v>20.618556701030901</v>
      </c>
      <c r="AT542" s="4">
        <v>22.680412371134</v>
      </c>
      <c r="AU542" s="4">
        <v>23.7113402061856</v>
      </c>
      <c r="AV542" s="4">
        <v>16.494845360824701</v>
      </c>
      <c r="AW542" s="4">
        <v>17.525773195876301</v>
      </c>
      <c r="AX542" s="4">
        <v>9.2783505154639201</v>
      </c>
      <c r="AY542" s="4">
        <v>27.835051546391799</v>
      </c>
      <c r="AZ542" s="4">
        <v>22.680412371134</v>
      </c>
      <c r="BA542" s="4">
        <v>22.680412371134</v>
      </c>
      <c r="BB542" s="38">
        <v>97</v>
      </c>
    </row>
    <row r="543" spans="1:54" x14ac:dyDescent="0.3">
      <c r="A543" s="31" t="s">
        <v>29</v>
      </c>
      <c r="B543" s="5" t="s">
        <v>8</v>
      </c>
      <c r="C543" s="5" t="s">
        <v>5</v>
      </c>
      <c r="D543" s="9">
        <v>91.431707317073204</v>
      </c>
      <c r="E543" s="8">
        <v>69.5112812391787</v>
      </c>
      <c r="F543" s="8">
        <v>21.951219512195099</v>
      </c>
      <c r="G543" s="3">
        <v>0</v>
      </c>
      <c r="H543" s="4">
        <v>9.7560975609756095</v>
      </c>
      <c r="I543" s="4">
        <v>0</v>
      </c>
      <c r="J543" s="4">
        <v>0</v>
      </c>
      <c r="K543" s="4">
        <v>7.3170731707317103</v>
      </c>
      <c r="L543" s="4">
        <v>4.8780487804878003</v>
      </c>
      <c r="M543" s="4">
        <v>0</v>
      </c>
      <c r="N543" s="4">
        <v>4.8780487804878003</v>
      </c>
      <c r="O543" s="4">
        <v>4.8780487804878003</v>
      </c>
      <c r="P543" s="4">
        <v>4.8780487804878003</v>
      </c>
      <c r="Q543" s="4">
        <v>0</v>
      </c>
      <c r="R543" s="4">
        <v>0</v>
      </c>
      <c r="S543" s="4">
        <v>0</v>
      </c>
      <c r="T543" s="4">
        <v>0</v>
      </c>
      <c r="U543" s="4">
        <v>2.4390243902439002</v>
      </c>
      <c r="V543" s="4">
        <v>0</v>
      </c>
      <c r="W543" s="4">
        <v>2.4390243902439002</v>
      </c>
      <c r="X543" s="4">
        <v>0</v>
      </c>
      <c r="Y543" s="4">
        <v>4.8780487804878003</v>
      </c>
      <c r="Z543" s="4">
        <v>0</v>
      </c>
      <c r="AA543" s="4">
        <v>2.4390243902439002</v>
      </c>
      <c r="AB543" s="4">
        <v>2.4390243902439002</v>
      </c>
      <c r="AC543" s="4">
        <v>7.3170731707317103</v>
      </c>
      <c r="AD543" s="4">
        <v>0</v>
      </c>
      <c r="AE543" s="4">
        <v>2.4390243902439002</v>
      </c>
      <c r="AF543" s="4">
        <v>2.4390243902439002</v>
      </c>
      <c r="AG543" s="4">
        <v>4.8780487804878003</v>
      </c>
      <c r="AH543" s="4">
        <v>9.7560975609756095</v>
      </c>
      <c r="AI543" s="4">
        <v>14.634146341463399</v>
      </c>
      <c r="AJ543" s="4">
        <v>17.0731707317073</v>
      </c>
      <c r="AK543" s="4">
        <v>31.707317073170699</v>
      </c>
      <c r="AL543" s="4">
        <v>14.634146341463399</v>
      </c>
      <c r="AM543" s="4">
        <v>4.8780487804878003</v>
      </c>
      <c r="AN543" s="4">
        <v>17.0731707317073</v>
      </c>
      <c r="AO543" s="4">
        <v>26.829268292682901</v>
      </c>
      <c r="AP543" s="4">
        <v>24.390243902439</v>
      </c>
      <c r="AQ543" s="4">
        <v>7.3170731707317103</v>
      </c>
      <c r="AR543" s="4">
        <v>17.0731707317073</v>
      </c>
      <c r="AS543" s="4">
        <v>14.634146341463399</v>
      </c>
      <c r="AT543" s="4">
        <v>21.951219512195099</v>
      </c>
      <c r="AU543" s="4">
        <v>9.7560975609756095</v>
      </c>
      <c r="AV543" s="4">
        <v>19.512195121951201</v>
      </c>
      <c r="AW543" s="4">
        <v>9.7560975609756095</v>
      </c>
      <c r="AX543" s="4">
        <v>17.0731707317073</v>
      </c>
      <c r="AY543" s="4">
        <v>12.1951219512195</v>
      </c>
      <c r="AZ543" s="4">
        <v>12.1951219512195</v>
      </c>
      <c r="BA543" s="4">
        <v>19.512195121951201</v>
      </c>
      <c r="BB543" s="38">
        <v>41</v>
      </c>
    </row>
    <row r="544" spans="1:54" x14ac:dyDescent="0.3">
      <c r="A544" s="31" t="s">
        <v>29</v>
      </c>
      <c r="B544" s="5" t="s">
        <v>8</v>
      </c>
      <c r="C544" s="5" t="s">
        <v>6</v>
      </c>
      <c r="D544" s="9">
        <v>100.62</v>
      </c>
      <c r="E544" s="8">
        <v>39.3321412248727</v>
      </c>
      <c r="F544" s="8">
        <v>0</v>
      </c>
      <c r="G544" s="3">
        <v>0</v>
      </c>
      <c r="H544" s="4">
        <v>10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10</v>
      </c>
      <c r="AH544" s="4">
        <v>0</v>
      </c>
      <c r="AI544" s="4">
        <v>30</v>
      </c>
      <c r="AJ544" s="4">
        <v>20</v>
      </c>
      <c r="AK544" s="4">
        <v>40</v>
      </c>
      <c r="AL544" s="4">
        <v>10</v>
      </c>
      <c r="AM544" s="4">
        <v>30</v>
      </c>
      <c r="AN544" s="4">
        <v>40</v>
      </c>
      <c r="AO544" s="4">
        <v>10</v>
      </c>
      <c r="AP544" s="4">
        <v>20</v>
      </c>
      <c r="AQ544" s="4">
        <v>0</v>
      </c>
      <c r="AR544" s="4">
        <v>20</v>
      </c>
      <c r="AS544" s="4">
        <v>0</v>
      </c>
      <c r="AT544" s="4">
        <v>40</v>
      </c>
      <c r="AU544" s="4">
        <v>0</v>
      </c>
      <c r="AV544" s="4">
        <v>50</v>
      </c>
      <c r="AW544" s="4">
        <v>20</v>
      </c>
      <c r="AX544" s="4">
        <v>0</v>
      </c>
      <c r="AY544" s="4">
        <v>40</v>
      </c>
      <c r="AZ544" s="4">
        <v>10</v>
      </c>
      <c r="BA544" s="4">
        <v>20</v>
      </c>
      <c r="BB544" s="38">
        <v>10</v>
      </c>
    </row>
    <row r="545" spans="1:54" x14ac:dyDescent="0.3">
      <c r="A545" s="31" t="s">
        <v>29</v>
      </c>
      <c r="B545" s="5" t="s">
        <v>8</v>
      </c>
      <c r="C545" s="5" t="s">
        <v>7</v>
      </c>
      <c r="D545" s="9">
        <v>112.55</v>
      </c>
      <c r="E545" s="8">
        <v>37.688791437242998</v>
      </c>
      <c r="F545" s="8">
        <v>0</v>
      </c>
      <c r="G545" s="3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50</v>
      </c>
      <c r="AH545" s="4">
        <v>50</v>
      </c>
      <c r="AI545" s="4">
        <v>0</v>
      </c>
      <c r="AJ545" s="4">
        <v>0</v>
      </c>
      <c r="AK545" s="4">
        <v>0</v>
      </c>
      <c r="AL545" s="4">
        <v>0</v>
      </c>
      <c r="AM545" s="4">
        <v>50</v>
      </c>
      <c r="AN545" s="4">
        <v>0</v>
      </c>
      <c r="AO545" s="4">
        <v>50</v>
      </c>
      <c r="AP545" s="4">
        <v>0</v>
      </c>
      <c r="AQ545" s="4">
        <v>0</v>
      </c>
      <c r="AR545" s="4">
        <v>0</v>
      </c>
      <c r="AS545" s="4">
        <v>0</v>
      </c>
      <c r="AT545" s="4">
        <v>50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50</v>
      </c>
      <c r="BA545" s="4">
        <v>50</v>
      </c>
      <c r="BB545" s="38">
        <v>2</v>
      </c>
    </row>
    <row r="546" spans="1:54" x14ac:dyDescent="0.3">
      <c r="A546" s="31" t="s">
        <v>29</v>
      </c>
      <c r="B546" s="5" t="s">
        <v>9</v>
      </c>
      <c r="C546" s="5" t="s">
        <v>168</v>
      </c>
      <c r="D546" s="9">
        <v>75.039858480736996</v>
      </c>
      <c r="E546" s="8">
        <v>66.446011102152298</v>
      </c>
      <c r="F546" s="8">
        <v>20.372148978172198</v>
      </c>
      <c r="G546" s="3">
        <v>1.6874235812575</v>
      </c>
      <c r="H546" s="4">
        <v>10.256156371907901</v>
      </c>
      <c r="I546" s="4">
        <v>4.7467250251710897</v>
      </c>
      <c r="J546" s="4">
        <v>2.6006126676044299</v>
      </c>
      <c r="K546" s="4">
        <v>3.5350360219046801</v>
      </c>
      <c r="L546" s="4">
        <v>2.1331516704728699</v>
      </c>
      <c r="M546" s="4">
        <v>2.8140638827239499</v>
      </c>
      <c r="N546" s="4">
        <v>2.8940477743819399</v>
      </c>
      <c r="O546" s="4">
        <v>2.6654939319434399</v>
      </c>
      <c r="P546" s="4">
        <v>5.0312028011671499</v>
      </c>
      <c r="Q546" s="4">
        <v>2.7754371206792499</v>
      </c>
      <c r="R546" s="4">
        <v>1.8153476914280799</v>
      </c>
      <c r="S546" s="4">
        <v>2.4785452410620499</v>
      </c>
      <c r="T546" s="4">
        <v>2.0624978285148501</v>
      </c>
      <c r="U546" s="4">
        <v>2.0680649510370901</v>
      </c>
      <c r="V546" s="4">
        <v>4.5973705367252498</v>
      </c>
      <c r="W546" s="4">
        <v>4.2134323419285096</v>
      </c>
      <c r="X546" s="4">
        <v>1.71075056896249</v>
      </c>
      <c r="Y546" s="4">
        <v>4.8809001161096601</v>
      </c>
      <c r="Z546" s="4">
        <v>2.4409816370923099</v>
      </c>
      <c r="AA546" s="4">
        <v>6.1091312961059403</v>
      </c>
      <c r="AB546" s="4">
        <v>2.1549131679009501</v>
      </c>
      <c r="AC546" s="4">
        <v>8.3016043349556607</v>
      </c>
      <c r="AD546" s="4">
        <v>2.4156393652949899</v>
      </c>
      <c r="AE546" s="4">
        <v>2.3802333225273902</v>
      </c>
      <c r="AF546" s="4">
        <v>5.0311040223776597</v>
      </c>
      <c r="AG546" s="4">
        <v>6.5144394032995097</v>
      </c>
      <c r="AH546" s="4">
        <v>24.963458706091799</v>
      </c>
      <c r="AI546" s="4">
        <v>13.6168234069106</v>
      </c>
      <c r="AJ546" s="4">
        <v>20.844878846608498</v>
      </c>
      <c r="AK546" s="4">
        <v>30.379783425638401</v>
      </c>
      <c r="AL546" s="4">
        <v>17.599382063891699</v>
      </c>
      <c r="AM546" s="4">
        <v>21.854165030838899</v>
      </c>
      <c r="AN546" s="4">
        <v>24.666702809636099</v>
      </c>
      <c r="AO546" s="4">
        <v>22.940424694914899</v>
      </c>
      <c r="AP546" s="4">
        <v>24.762842763717799</v>
      </c>
      <c r="AQ546" s="4">
        <v>17.490583484323899</v>
      </c>
      <c r="AR546" s="4">
        <v>21.433504417694198</v>
      </c>
      <c r="AS546" s="4">
        <v>11.0060567958215</v>
      </c>
      <c r="AT546" s="4">
        <v>16.793351456457302</v>
      </c>
      <c r="AU546" s="4">
        <v>19.371740371990199</v>
      </c>
      <c r="AV546" s="4">
        <v>18.852678204436302</v>
      </c>
      <c r="AW546" s="4">
        <v>21.9356240671076</v>
      </c>
      <c r="AX546" s="4">
        <v>10.592853495946001</v>
      </c>
      <c r="AY546" s="4">
        <v>20.518617111629499</v>
      </c>
      <c r="AZ546" s="4">
        <v>18.887002468058199</v>
      </c>
      <c r="BA546" s="4">
        <v>25.605535969271099</v>
      </c>
      <c r="BB546" s="38">
        <v>1112</v>
      </c>
    </row>
    <row r="547" spans="1:54" x14ac:dyDescent="0.3">
      <c r="A547" s="31" t="s">
        <v>29</v>
      </c>
      <c r="B547" s="5" t="s">
        <v>9</v>
      </c>
      <c r="C547" s="5" t="s">
        <v>1</v>
      </c>
      <c r="D547" s="9">
        <v>50.572000000000003</v>
      </c>
      <c r="E547" s="8">
        <v>61.608206240871603</v>
      </c>
      <c r="F547" s="8">
        <v>31.714285714285701</v>
      </c>
      <c r="G547" s="3">
        <v>2.5714285714285698</v>
      </c>
      <c r="H547" s="4">
        <v>11.714285714285699</v>
      </c>
      <c r="I547" s="4">
        <v>9.4285714285714306</v>
      </c>
      <c r="J547" s="4">
        <v>3.4285714285714302</v>
      </c>
      <c r="K547" s="4">
        <v>4.8571428571428603</v>
      </c>
      <c r="L547" s="4">
        <v>3.71428571428571</v>
      </c>
      <c r="M547" s="4">
        <v>6.28571428571429</v>
      </c>
      <c r="N547" s="4">
        <v>4.5714285714285703</v>
      </c>
      <c r="O547" s="4">
        <v>5.71428571428571</v>
      </c>
      <c r="P547" s="4">
        <v>7.1428571428571397</v>
      </c>
      <c r="Q547" s="4">
        <v>4.28571428571429</v>
      </c>
      <c r="R547" s="4">
        <v>3.1428571428571401</v>
      </c>
      <c r="S547" s="4">
        <v>5.4285714285714297</v>
      </c>
      <c r="T547" s="4">
        <v>3.71428571428571</v>
      </c>
      <c r="U547" s="4">
        <v>4</v>
      </c>
      <c r="V547" s="4">
        <v>7.4285714285714297</v>
      </c>
      <c r="W547" s="4">
        <v>7.4285714285714297</v>
      </c>
      <c r="X547" s="4">
        <v>2</v>
      </c>
      <c r="Y547" s="4">
        <v>9.1428571428571406</v>
      </c>
      <c r="Z547" s="4">
        <v>5.71428571428571</v>
      </c>
      <c r="AA547" s="4">
        <v>6.5714285714285703</v>
      </c>
      <c r="AB547" s="4">
        <v>2.8571428571428599</v>
      </c>
      <c r="AC547" s="4">
        <v>12.285714285714301</v>
      </c>
      <c r="AD547" s="4">
        <v>5.4285714285714297</v>
      </c>
      <c r="AE547" s="4">
        <v>5.1428571428571397</v>
      </c>
      <c r="AF547" s="4">
        <v>8.8571428571428594</v>
      </c>
      <c r="AG547" s="4">
        <v>12.285714285714301</v>
      </c>
      <c r="AH547" s="4">
        <v>40.285714285714299</v>
      </c>
      <c r="AI547" s="4">
        <v>13.1428571428571</v>
      </c>
      <c r="AJ547" s="4">
        <v>25.1428571428571</v>
      </c>
      <c r="AK547" s="4">
        <v>39.714285714285701</v>
      </c>
      <c r="AL547" s="4">
        <v>25.428571428571399</v>
      </c>
      <c r="AM547" s="4">
        <v>28.285714285714299</v>
      </c>
      <c r="AN547" s="4">
        <v>31.714285714285701</v>
      </c>
      <c r="AO547" s="4">
        <v>32.285714285714299</v>
      </c>
      <c r="AP547" s="4">
        <v>34.571428571428598</v>
      </c>
      <c r="AQ547" s="4">
        <v>20</v>
      </c>
      <c r="AR547" s="4">
        <v>28.571428571428601</v>
      </c>
      <c r="AS547" s="4">
        <v>10.285714285714301</v>
      </c>
      <c r="AT547" s="4">
        <v>15.4285714285714</v>
      </c>
      <c r="AU547" s="4">
        <v>28.571428571428601</v>
      </c>
      <c r="AV547" s="4">
        <v>18.285714285714299</v>
      </c>
      <c r="AW547" s="4">
        <v>30</v>
      </c>
      <c r="AX547" s="4">
        <v>14.5714285714286</v>
      </c>
      <c r="AY547" s="4">
        <v>22.571428571428601</v>
      </c>
      <c r="AZ547" s="4">
        <v>24.8571428571429</v>
      </c>
      <c r="BA547" s="4">
        <v>40</v>
      </c>
      <c r="BB547" s="38">
        <v>350</v>
      </c>
    </row>
    <row r="548" spans="1:54" x14ac:dyDescent="0.3">
      <c r="A548" s="31" t="s">
        <v>29</v>
      </c>
      <c r="B548" s="5" t="s">
        <v>9</v>
      </c>
      <c r="C548" s="5" t="s">
        <v>2</v>
      </c>
      <c r="D548" s="9">
        <v>71.822711864406799</v>
      </c>
      <c r="E548" s="8">
        <v>63.566843008251901</v>
      </c>
      <c r="F548" s="8">
        <v>20</v>
      </c>
      <c r="G548" s="3">
        <v>0.338983050847458</v>
      </c>
      <c r="H548" s="4">
        <v>14.915254237288099</v>
      </c>
      <c r="I548" s="4">
        <v>4.4067796610169498</v>
      </c>
      <c r="J548" s="4">
        <v>2.0338983050847501</v>
      </c>
      <c r="K548" s="4">
        <v>4.0677966101694896</v>
      </c>
      <c r="L548" s="4">
        <v>2.0338983050847501</v>
      </c>
      <c r="M548" s="4">
        <v>1.6949152542372901</v>
      </c>
      <c r="N548" s="4">
        <v>2.3728813559322002</v>
      </c>
      <c r="O548" s="4">
        <v>2.0338983050847501</v>
      </c>
      <c r="P548" s="4">
        <v>4.4067796610169498</v>
      </c>
      <c r="Q548" s="4">
        <v>2.3728813559322002</v>
      </c>
      <c r="R548" s="4">
        <v>1.35593220338983</v>
      </c>
      <c r="S548" s="4">
        <v>3.0508474576271198</v>
      </c>
      <c r="T548" s="4">
        <v>2.0338983050847501</v>
      </c>
      <c r="U548" s="4">
        <v>2.0338983050847501</v>
      </c>
      <c r="V548" s="4">
        <v>6.1016949152542397</v>
      </c>
      <c r="W548" s="4">
        <v>3.3898305084745801</v>
      </c>
      <c r="X548" s="4">
        <v>1.6949152542372901</v>
      </c>
      <c r="Y548" s="4">
        <v>5.0847457627118597</v>
      </c>
      <c r="Z548" s="4">
        <v>1.35593220338983</v>
      </c>
      <c r="AA548" s="4">
        <v>7.7966101694915304</v>
      </c>
      <c r="AB548" s="4">
        <v>1.35593220338983</v>
      </c>
      <c r="AC548" s="4">
        <v>10.847457627118599</v>
      </c>
      <c r="AD548" s="4">
        <v>2.0338983050847501</v>
      </c>
      <c r="AE548" s="4">
        <v>2.71186440677966</v>
      </c>
      <c r="AF548" s="4">
        <v>4.0677966101694896</v>
      </c>
      <c r="AG548" s="4">
        <v>6.7796610169491496</v>
      </c>
      <c r="AH548" s="4">
        <v>26.1016949152542</v>
      </c>
      <c r="AI548" s="4">
        <v>13.8983050847458</v>
      </c>
      <c r="AJ548" s="4">
        <v>20.677966101694899</v>
      </c>
      <c r="AK548" s="4">
        <v>33.220338983050802</v>
      </c>
      <c r="AL548" s="4">
        <v>17.2881355932203</v>
      </c>
      <c r="AM548" s="4">
        <v>19.322033898305101</v>
      </c>
      <c r="AN548" s="4">
        <v>22.372881355932201</v>
      </c>
      <c r="AO548" s="4">
        <v>23.0508474576271</v>
      </c>
      <c r="AP548" s="4">
        <v>30.169491525423702</v>
      </c>
      <c r="AQ548" s="4">
        <v>18.983050847457601</v>
      </c>
      <c r="AR548" s="4">
        <v>24.406779661016898</v>
      </c>
      <c r="AS548" s="4">
        <v>10.508474576271199</v>
      </c>
      <c r="AT548" s="4">
        <v>12.8813559322034</v>
      </c>
      <c r="AU548" s="4">
        <v>22.7118644067797</v>
      </c>
      <c r="AV548" s="4">
        <v>14.915254237288099</v>
      </c>
      <c r="AW548" s="4">
        <v>23.389830508474599</v>
      </c>
      <c r="AX548" s="4">
        <v>8.1355932203389791</v>
      </c>
      <c r="AY548" s="4">
        <v>21.016949152542399</v>
      </c>
      <c r="AZ548" s="4">
        <v>21.016949152542399</v>
      </c>
      <c r="BA548" s="4">
        <v>29.152542372881399</v>
      </c>
      <c r="BB548" s="38">
        <v>295</v>
      </c>
    </row>
    <row r="549" spans="1:54" x14ac:dyDescent="0.3">
      <c r="A549" s="31" t="s">
        <v>29</v>
      </c>
      <c r="B549" s="5" t="s">
        <v>9</v>
      </c>
      <c r="C549" s="5" t="s">
        <v>3</v>
      </c>
      <c r="D549" s="9">
        <v>79.045341614906803</v>
      </c>
      <c r="E549" s="8">
        <v>72.402323814839093</v>
      </c>
      <c r="F549" s="8">
        <v>19.254658385093201</v>
      </c>
      <c r="G549" s="3">
        <v>2.4844720496894399</v>
      </c>
      <c r="H549" s="4">
        <v>8.0745341614906803</v>
      </c>
      <c r="I549" s="4">
        <v>3.7267080745341601</v>
      </c>
      <c r="J549" s="4">
        <v>3.1055900621118</v>
      </c>
      <c r="K549" s="4">
        <v>4.3478260869565197</v>
      </c>
      <c r="L549" s="4">
        <v>1.86335403726708</v>
      </c>
      <c r="M549" s="4">
        <v>1.86335403726708</v>
      </c>
      <c r="N549" s="4">
        <v>3.1055900621118</v>
      </c>
      <c r="O549" s="4">
        <v>1.86335403726708</v>
      </c>
      <c r="P549" s="4">
        <v>6.2111801242236</v>
      </c>
      <c r="Q549" s="4">
        <v>3.1055900621118</v>
      </c>
      <c r="R549" s="4">
        <v>1.86335403726708</v>
      </c>
      <c r="S549" s="4">
        <v>0.62111801242235998</v>
      </c>
      <c r="T549" s="4">
        <v>1.86335403726708</v>
      </c>
      <c r="U549" s="4">
        <v>1.24223602484472</v>
      </c>
      <c r="V549" s="4">
        <v>3.1055900621118</v>
      </c>
      <c r="W549" s="4">
        <v>4.3478260869565197</v>
      </c>
      <c r="X549" s="4">
        <v>1.24223602484472</v>
      </c>
      <c r="Y549" s="4">
        <v>3.7267080745341601</v>
      </c>
      <c r="Z549" s="4">
        <v>1.86335403726708</v>
      </c>
      <c r="AA549" s="4">
        <v>8.6956521739130395</v>
      </c>
      <c r="AB549" s="4">
        <v>1.86335403726708</v>
      </c>
      <c r="AC549" s="4">
        <v>4.9689440993788798</v>
      </c>
      <c r="AD549" s="4">
        <v>1.24223602484472</v>
      </c>
      <c r="AE549" s="4">
        <v>1.24223602484472</v>
      </c>
      <c r="AF549" s="4">
        <v>4.9689440993788798</v>
      </c>
      <c r="AG549" s="4">
        <v>3.7267080745341601</v>
      </c>
      <c r="AH549" s="4">
        <v>18.633540372670801</v>
      </c>
      <c r="AI549" s="4">
        <v>17.3913043478261</v>
      </c>
      <c r="AJ549" s="4">
        <v>22.360248447204999</v>
      </c>
      <c r="AK549" s="4">
        <v>30.434782608695699</v>
      </c>
      <c r="AL549" s="4">
        <v>16.1490683229814</v>
      </c>
      <c r="AM549" s="4">
        <v>24.223602484472</v>
      </c>
      <c r="AN549" s="4">
        <v>28.571428571428601</v>
      </c>
      <c r="AO549" s="4">
        <v>16.7701863354037</v>
      </c>
      <c r="AP549" s="4">
        <v>20.496894409937902</v>
      </c>
      <c r="AQ549" s="4">
        <v>16.7701863354037</v>
      </c>
      <c r="AR549" s="4">
        <v>16.7701863354037</v>
      </c>
      <c r="AS549" s="4">
        <v>11.8012422360248</v>
      </c>
      <c r="AT549" s="4">
        <v>20.496894409937902</v>
      </c>
      <c r="AU549" s="4">
        <v>14.906832298136599</v>
      </c>
      <c r="AV549" s="4">
        <v>22.360248447204999</v>
      </c>
      <c r="AW549" s="4">
        <v>22.360248447204999</v>
      </c>
      <c r="AX549" s="4">
        <v>11.8012422360248</v>
      </c>
      <c r="AY549" s="4">
        <v>24.8447204968944</v>
      </c>
      <c r="AZ549" s="4">
        <v>15.527950310559</v>
      </c>
      <c r="BA549" s="4">
        <v>19.875776397515502</v>
      </c>
      <c r="BB549" s="38">
        <v>161</v>
      </c>
    </row>
    <row r="550" spans="1:54" x14ac:dyDescent="0.3">
      <c r="A550" s="31" t="s">
        <v>29</v>
      </c>
      <c r="B550" s="5" t="s">
        <v>9</v>
      </c>
      <c r="C550" s="5" t="s">
        <v>4</v>
      </c>
      <c r="D550" s="9">
        <v>95.684615384615398</v>
      </c>
      <c r="E550" s="8">
        <v>61.4477167756298</v>
      </c>
      <c r="F550" s="8">
        <v>13.461538461538501</v>
      </c>
      <c r="G550" s="3">
        <v>2.8846153846153801</v>
      </c>
      <c r="H550" s="4">
        <v>8.6538461538461497</v>
      </c>
      <c r="I550" s="4">
        <v>1.92307692307692</v>
      </c>
      <c r="J550" s="4">
        <v>1.92307692307692</v>
      </c>
      <c r="K550" s="4">
        <v>0.96153846153846201</v>
      </c>
      <c r="L550" s="4">
        <v>1.92307692307692</v>
      </c>
      <c r="M550" s="4">
        <v>2.8846153846153801</v>
      </c>
      <c r="N550" s="4">
        <v>1.92307692307692</v>
      </c>
      <c r="O550" s="4">
        <v>1.92307692307692</v>
      </c>
      <c r="P550" s="4">
        <v>4.8076923076923102</v>
      </c>
      <c r="Q550" s="4">
        <v>2.8846153846153801</v>
      </c>
      <c r="R550" s="4">
        <v>1.92307692307692</v>
      </c>
      <c r="S550" s="4">
        <v>0.96153846153846201</v>
      </c>
      <c r="T550" s="4">
        <v>0.96153846153846201</v>
      </c>
      <c r="U550" s="4">
        <v>1.92307692307692</v>
      </c>
      <c r="V550" s="4">
        <v>2.8846153846153801</v>
      </c>
      <c r="W550" s="4">
        <v>2.8846153846153801</v>
      </c>
      <c r="X550" s="4">
        <v>2.8846153846153801</v>
      </c>
      <c r="Y550" s="4">
        <v>2.8846153846153801</v>
      </c>
      <c r="Z550" s="4">
        <v>1.92307692307692</v>
      </c>
      <c r="AA550" s="4">
        <v>2.8846153846153801</v>
      </c>
      <c r="AB550" s="4">
        <v>3.8461538461538498</v>
      </c>
      <c r="AC550" s="4">
        <v>5.7692307692307701</v>
      </c>
      <c r="AD550" s="4">
        <v>1.92307692307692</v>
      </c>
      <c r="AE550" s="4">
        <v>0.96153846153846201</v>
      </c>
      <c r="AF550" s="4">
        <v>3.8461538461538498</v>
      </c>
      <c r="AG550" s="4">
        <v>5.7692307692307701</v>
      </c>
      <c r="AH550" s="4">
        <v>16.346153846153801</v>
      </c>
      <c r="AI550" s="4">
        <v>12.5</v>
      </c>
      <c r="AJ550" s="4">
        <v>18.269230769230798</v>
      </c>
      <c r="AK550" s="4">
        <v>22.115384615384599</v>
      </c>
      <c r="AL550" s="4">
        <v>14.4230769230769</v>
      </c>
      <c r="AM550" s="4">
        <v>17.307692307692299</v>
      </c>
      <c r="AN550" s="4">
        <v>15.384615384615399</v>
      </c>
      <c r="AO550" s="4">
        <v>20.192307692307701</v>
      </c>
      <c r="AP550" s="4">
        <v>12.5</v>
      </c>
      <c r="AQ550" s="4">
        <v>11.538461538461499</v>
      </c>
      <c r="AR550" s="4">
        <v>16.346153846153801</v>
      </c>
      <c r="AS550" s="4">
        <v>10.5769230769231</v>
      </c>
      <c r="AT550" s="4">
        <v>19.230769230769202</v>
      </c>
      <c r="AU550" s="4">
        <v>10.5769230769231</v>
      </c>
      <c r="AV550" s="4">
        <v>21.153846153846199</v>
      </c>
      <c r="AW550" s="4">
        <v>14.4230769230769</v>
      </c>
      <c r="AX550" s="4">
        <v>6.7307692307692299</v>
      </c>
      <c r="AY550" s="4">
        <v>16.346153846153801</v>
      </c>
      <c r="AZ550" s="4">
        <v>13.461538461538501</v>
      </c>
      <c r="BA550" s="4">
        <v>14.4230769230769</v>
      </c>
      <c r="BB550" s="38">
        <v>104</v>
      </c>
    </row>
    <row r="551" spans="1:54" x14ac:dyDescent="0.3">
      <c r="A551" s="31" t="s">
        <v>29</v>
      </c>
      <c r="B551" s="5" t="s">
        <v>9</v>
      </c>
      <c r="C551" s="5" t="s">
        <v>5</v>
      </c>
      <c r="D551" s="9">
        <v>97.784259259259301</v>
      </c>
      <c r="E551" s="8">
        <v>62.394912268680002</v>
      </c>
      <c r="F551" s="8">
        <v>9.2592592592592595</v>
      </c>
      <c r="G551" s="3">
        <v>0</v>
      </c>
      <c r="H551" s="4">
        <v>2.7777777777777799</v>
      </c>
      <c r="I551" s="4">
        <v>1.8518518518518501</v>
      </c>
      <c r="J551" s="4">
        <v>2.7777777777777799</v>
      </c>
      <c r="K551" s="4">
        <v>1.8518518518518501</v>
      </c>
      <c r="L551" s="4">
        <v>0</v>
      </c>
      <c r="M551" s="4">
        <v>0</v>
      </c>
      <c r="N551" s="4">
        <v>1.8518518518518501</v>
      </c>
      <c r="O551" s="4">
        <v>0</v>
      </c>
      <c r="P551" s="4">
        <v>0</v>
      </c>
      <c r="Q551" s="4">
        <v>0</v>
      </c>
      <c r="R551" s="4">
        <v>0</v>
      </c>
      <c r="S551" s="4">
        <v>0.92592592592592604</v>
      </c>
      <c r="T551" s="4">
        <v>0.92592592592592604</v>
      </c>
      <c r="U551" s="4">
        <v>0</v>
      </c>
      <c r="V551" s="4">
        <v>0.92592592592592604</v>
      </c>
      <c r="W551" s="4">
        <v>0.92592592592592604</v>
      </c>
      <c r="X551" s="4">
        <v>0.92592592592592604</v>
      </c>
      <c r="Y551" s="4">
        <v>0.92592592592592604</v>
      </c>
      <c r="Z551" s="4">
        <v>0</v>
      </c>
      <c r="AA551" s="4">
        <v>0.92592592592592604</v>
      </c>
      <c r="AB551" s="4">
        <v>0.92592592592592604</v>
      </c>
      <c r="AC551" s="4">
        <v>4.6296296296296298</v>
      </c>
      <c r="AD551" s="4">
        <v>0</v>
      </c>
      <c r="AE551" s="4">
        <v>0</v>
      </c>
      <c r="AF551" s="4">
        <v>1.8518518518518501</v>
      </c>
      <c r="AG551" s="4">
        <v>0</v>
      </c>
      <c r="AH551" s="4">
        <v>14.814814814814801</v>
      </c>
      <c r="AI551" s="4">
        <v>10.185185185185199</v>
      </c>
      <c r="AJ551" s="4">
        <v>12.037037037037001</v>
      </c>
      <c r="AK551" s="4">
        <v>16.6666666666667</v>
      </c>
      <c r="AL551" s="4">
        <v>9.2592592592592595</v>
      </c>
      <c r="AM551" s="4">
        <v>14.814814814814801</v>
      </c>
      <c r="AN551" s="4">
        <v>21.296296296296301</v>
      </c>
      <c r="AO551" s="4">
        <v>19.4444444444444</v>
      </c>
      <c r="AP551" s="4">
        <v>13.8888888888889</v>
      </c>
      <c r="AQ551" s="4">
        <v>17.592592592592599</v>
      </c>
      <c r="AR551" s="4">
        <v>13.8888888888889</v>
      </c>
      <c r="AS551" s="4">
        <v>13.8888888888889</v>
      </c>
      <c r="AT551" s="4">
        <v>17.592592592592599</v>
      </c>
      <c r="AU551" s="4">
        <v>11.1111111111111</v>
      </c>
      <c r="AV551" s="4">
        <v>19.4444444444444</v>
      </c>
      <c r="AW551" s="4">
        <v>11.1111111111111</v>
      </c>
      <c r="AX551" s="4">
        <v>11.1111111111111</v>
      </c>
      <c r="AY551" s="4">
        <v>14.814814814814801</v>
      </c>
      <c r="AZ551" s="4">
        <v>13.8888888888889</v>
      </c>
      <c r="BA551" s="4">
        <v>12.962962962962999</v>
      </c>
      <c r="BB551" s="38">
        <v>108</v>
      </c>
    </row>
    <row r="552" spans="1:54" x14ac:dyDescent="0.3">
      <c r="A552" s="31" t="s">
        <v>29</v>
      </c>
      <c r="B552" s="5" t="s">
        <v>9</v>
      </c>
      <c r="C552" s="5" t="s">
        <v>6</v>
      </c>
      <c r="D552" s="9">
        <v>96.952631578947404</v>
      </c>
      <c r="E552" s="8">
        <v>57.293549313884</v>
      </c>
      <c r="F552" s="8">
        <v>9.2105263157894708</v>
      </c>
      <c r="G552" s="3">
        <v>0</v>
      </c>
      <c r="H552" s="4">
        <v>3.9473684210526301</v>
      </c>
      <c r="I552" s="4">
        <v>1.31578947368421</v>
      </c>
      <c r="J552" s="4">
        <v>1.31578947368421</v>
      </c>
      <c r="K552" s="4">
        <v>1.31578947368421</v>
      </c>
      <c r="L552" s="4">
        <v>0</v>
      </c>
      <c r="M552" s="4">
        <v>0</v>
      </c>
      <c r="N552" s="4">
        <v>1.31578947368421</v>
      </c>
      <c r="O552" s="4">
        <v>1.31578947368421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1.31578947368421</v>
      </c>
      <c r="AC552" s="4">
        <v>3.9473684210526301</v>
      </c>
      <c r="AD552" s="4">
        <v>0</v>
      </c>
      <c r="AE552" s="4">
        <v>0</v>
      </c>
      <c r="AF552" s="4">
        <v>0</v>
      </c>
      <c r="AG552" s="4">
        <v>0</v>
      </c>
      <c r="AH552" s="4">
        <v>11.842105263157899</v>
      </c>
      <c r="AI552" s="4">
        <v>6.5789473684210504</v>
      </c>
      <c r="AJ552" s="4">
        <v>17.105263157894701</v>
      </c>
      <c r="AK552" s="4">
        <v>18.421052631578899</v>
      </c>
      <c r="AL552" s="4">
        <v>9.2105263157894708</v>
      </c>
      <c r="AM552" s="4">
        <v>22.3684210526316</v>
      </c>
      <c r="AN552" s="4">
        <v>17.105263157894701</v>
      </c>
      <c r="AO552" s="4">
        <v>17.105263157894701</v>
      </c>
      <c r="AP552" s="4">
        <v>22.3684210526316</v>
      </c>
      <c r="AQ552" s="4">
        <v>17.105263157894701</v>
      </c>
      <c r="AR552" s="4">
        <v>17.105263157894701</v>
      </c>
      <c r="AS552" s="4">
        <v>11.842105263157899</v>
      </c>
      <c r="AT552" s="4">
        <v>22.3684210526316</v>
      </c>
      <c r="AU552" s="4">
        <v>11.842105263157899</v>
      </c>
      <c r="AV552" s="4">
        <v>18.421052631578899</v>
      </c>
      <c r="AW552" s="4">
        <v>14.473684210526301</v>
      </c>
      <c r="AX552" s="4">
        <v>9.2105263157894708</v>
      </c>
      <c r="AY552" s="4">
        <v>13.157894736842101</v>
      </c>
      <c r="AZ552" s="4">
        <v>15.789473684210501</v>
      </c>
      <c r="BA552" s="4">
        <v>15.789473684210501</v>
      </c>
      <c r="BB552" s="38">
        <v>76</v>
      </c>
    </row>
    <row r="553" spans="1:54" x14ac:dyDescent="0.3">
      <c r="A553" s="31" t="s">
        <v>29</v>
      </c>
      <c r="B553" s="5" t="s">
        <v>9</v>
      </c>
      <c r="C553" s="5" t="s">
        <v>7</v>
      </c>
      <c r="D553" s="9">
        <v>97.244444444444497</v>
      </c>
      <c r="E553" s="8">
        <v>58.412561322556598</v>
      </c>
      <c r="F553" s="8">
        <v>11.1111111111111</v>
      </c>
      <c r="G553" s="3">
        <v>0</v>
      </c>
      <c r="H553" s="4">
        <v>5.5555555555555598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5.5555555555555598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5.5555555555555598</v>
      </c>
      <c r="X553" s="4">
        <v>0</v>
      </c>
      <c r="Y553" s="4">
        <v>0</v>
      </c>
      <c r="Z553" s="4">
        <v>0</v>
      </c>
      <c r="AA553" s="4">
        <v>5.5555555555555598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5.5555555555555598</v>
      </c>
      <c r="AH553" s="4">
        <v>16.6666666666667</v>
      </c>
      <c r="AI553" s="4">
        <v>5.5555555555555598</v>
      </c>
      <c r="AJ553" s="4">
        <v>11.1111111111111</v>
      </c>
      <c r="AK553" s="4">
        <v>5.5555555555555598</v>
      </c>
      <c r="AL553" s="4">
        <v>11.1111111111111</v>
      </c>
      <c r="AM553" s="4">
        <v>5.5555555555555598</v>
      </c>
      <c r="AN553" s="4">
        <v>22.2222222222222</v>
      </c>
      <c r="AO553" s="4">
        <v>16.6666666666667</v>
      </c>
      <c r="AP553" s="4">
        <v>16.6666666666667</v>
      </c>
      <c r="AQ553" s="4">
        <v>22.2222222222222</v>
      </c>
      <c r="AR553" s="4">
        <v>22.2222222222222</v>
      </c>
      <c r="AS553" s="4">
        <v>5.5555555555555598</v>
      </c>
      <c r="AT553" s="4">
        <v>11.1111111111111</v>
      </c>
      <c r="AU553" s="4">
        <v>27.7777777777778</v>
      </c>
      <c r="AV553" s="4">
        <v>22.2222222222222</v>
      </c>
      <c r="AW553" s="4">
        <v>5.5555555555555598</v>
      </c>
      <c r="AX553" s="4">
        <v>11.1111111111111</v>
      </c>
      <c r="AY553" s="4">
        <v>0</v>
      </c>
      <c r="AZ553" s="4">
        <v>22.2222222222222</v>
      </c>
      <c r="BA553" s="4">
        <v>11.1111111111111</v>
      </c>
      <c r="BB553" s="38">
        <v>18</v>
      </c>
    </row>
    <row r="554" spans="1:54" x14ac:dyDescent="0.3">
      <c r="A554" s="31" t="s">
        <v>30</v>
      </c>
      <c r="B554" s="5" t="s">
        <v>168</v>
      </c>
      <c r="C554" s="5" t="s">
        <v>168</v>
      </c>
      <c r="D554" s="9">
        <v>88.982825300279003</v>
      </c>
      <c r="E554" s="8">
        <v>74.259308025688995</v>
      </c>
      <c r="F554" s="8">
        <v>19.0926637412019</v>
      </c>
      <c r="G554" s="3">
        <v>2.3522017928705998</v>
      </c>
      <c r="H554" s="4">
        <v>6.3483103770767499</v>
      </c>
      <c r="I554" s="4">
        <v>9.2523275298442709</v>
      </c>
      <c r="J554" s="4">
        <v>2.7349884908433602</v>
      </c>
      <c r="K554" s="4">
        <v>3.85370898996737</v>
      </c>
      <c r="L554" s="4">
        <v>3.7942644084315802</v>
      </c>
      <c r="M554" s="4">
        <v>2.9751647724702899</v>
      </c>
      <c r="N554" s="4">
        <v>5.6945406361121096</v>
      </c>
      <c r="O554" s="4">
        <v>5.8865859401957197</v>
      </c>
      <c r="P554" s="4">
        <v>5.0762664480258897</v>
      </c>
      <c r="Q554" s="4">
        <v>2.2095530710936702</v>
      </c>
      <c r="R554" s="4">
        <v>4.6268491920023802</v>
      </c>
      <c r="S554" s="4">
        <v>4.7012695097217296</v>
      </c>
      <c r="T554" s="4">
        <v>4.4789259175158298</v>
      </c>
      <c r="U554" s="4">
        <v>3.8504929436109401</v>
      </c>
      <c r="V554" s="4">
        <v>5.3406493875567502</v>
      </c>
      <c r="W554" s="4">
        <v>4.92104674997187</v>
      </c>
      <c r="X554" s="4">
        <v>1.9510072594540899</v>
      </c>
      <c r="Y554" s="4">
        <v>6.4148699138168501</v>
      </c>
      <c r="Z554" s="4">
        <v>5.7901497057623503</v>
      </c>
      <c r="AA554" s="4">
        <v>6.1236751457475798</v>
      </c>
      <c r="AB554" s="4">
        <v>1.41112688202363</v>
      </c>
      <c r="AC554" s="4">
        <v>11.617300927158301</v>
      </c>
      <c r="AD554" s="4">
        <v>3.72917841616289</v>
      </c>
      <c r="AE554" s="4">
        <v>3.2627546873206099</v>
      </c>
      <c r="AF554" s="4">
        <v>7.2138991117999698</v>
      </c>
      <c r="AG554" s="4">
        <v>10.212367634144799</v>
      </c>
      <c r="AH554" s="4">
        <v>13.4483074907778</v>
      </c>
      <c r="AI554" s="4">
        <v>11.277709876584099</v>
      </c>
      <c r="AJ554" s="4">
        <v>16.510275025012799</v>
      </c>
      <c r="AK554" s="4">
        <v>29.656063995974399</v>
      </c>
      <c r="AL554" s="4">
        <v>18.108999756930299</v>
      </c>
      <c r="AM554" s="4">
        <v>22.8124678929249</v>
      </c>
      <c r="AN554" s="4">
        <v>31.177624175548299</v>
      </c>
      <c r="AO554" s="4">
        <v>24.9521814121379</v>
      </c>
      <c r="AP554" s="4">
        <v>23.629863930867099</v>
      </c>
      <c r="AQ554" s="4">
        <v>11.631877642309799</v>
      </c>
      <c r="AR554" s="4">
        <v>23.7587445311129</v>
      </c>
      <c r="AS554" s="4">
        <v>14.6138859904722</v>
      </c>
      <c r="AT554" s="4">
        <v>16.8457969667298</v>
      </c>
      <c r="AU554" s="4">
        <v>13.7513430891059</v>
      </c>
      <c r="AV554" s="4">
        <v>21.7454270141039</v>
      </c>
      <c r="AW554" s="4">
        <v>19.3319056058683</v>
      </c>
      <c r="AX554" s="4">
        <v>11.496218770720199</v>
      </c>
      <c r="AY554" s="4">
        <v>18.900767162697601</v>
      </c>
      <c r="AZ554" s="4">
        <v>21.323539761525002</v>
      </c>
      <c r="BA554" s="4">
        <v>27.360475798072901</v>
      </c>
      <c r="BB554" s="38">
        <v>3857</v>
      </c>
    </row>
    <row r="555" spans="1:54" x14ac:dyDescent="0.3">
      <c r="A555" s="31" t="s">
        <v>30</v>
      </c>
      <c r="B555" s="5" t="s">
        <v>168</v>
      </c>
      <c r="C555" s="5" t="s">
        <v>1</v>
      </c>
      <c r="D555" s="9">
        <v>47.558995804754801</v>
      </c>
      <c r="E555" s="8">
        <v>75.461264983225703</v>
      </c>
      <c r="F555" s="8">
        <v>35.908036383236698</v>
      </c>
      <c r="G555" s="3">
        <v>4.4509215791942598</v>
      </c>
      <c r="H555" s="4">
        <v>10.286525904373599</v>
      </c>
      <c r="I555" s="4">
        <v>18.590831971840501</v>
      </c>
      <c r="J555" s="4">
        <v>5.0210107411009899</v>
      </c>
      <c r="K555" s="4">
        <v>6.1611890649144598</v>
      </c>
      <c r="L555" s="4">
        <v>6.7312782268211899</v>
      </c>
      <c r="M555" s="4">
        <v>7.1653912131346598</v>
      </c>
      <c r="N555" s="4">
        <v>12.540698092466901</v>
      </c>
      <c r="O555" s="4">
        <v>11.044960160941001</v>
      </c>
      <c r="P555" s="4">
        <v>13.0284434673289</v>
      </c>
      <c r="Q555" s="4">
        <v>4.96737835255243</v>
      </c>
      <c r="R555" s="4">
        <v>12.050425778642399</v>
      </c>
      <c r="S555" s="4">
        <v>11.4803366167357</v>
      </c>
      <c r="T555" s="4">
        <v>11.454152157202</v>
      </c>
      <c r="U555" s="4">
        <v>8.1421454323399605</v>
      </c>
      <c r="V555" s="4">
        <v>11.4005197686534</v>
      </c>
      <c r="W555" s="4">
        <v>10.8566150662804</v>
      </c>
      <c r="X555" s="4">
        <v>4.7228739303807901</v>
      </c>
      <c r="Y555" s="4">
        <v>12.2674822717991</v>
      </c>
      <c r="Z555" s="4">
        <v>14.2771500377208</v>
      </c>
      <c r="AA555" s="4">
        <v>14.602734777455799</v>
      </c>
      <c r="AB555" s="4">
        <v>3.3656391134105998</v>
      </c>
      <c r="AC555" s="4">
        <v>17.315940941914999</v>
      </c>
      <c r="AD555" s="4">
        <v>9.9883890936534208</v>
      </c>
      <c r="AE555" s="4">
        <v>6.9757826489928298</v>
      </c>
      <c r="AF555" s="4">
        <v>12.4832752954746</v>
      </c>
      <c r="AG555" s="4">
        <v>22.5290871861203</v>
      </c>
      <c r="AH555" s="4">
        <v>20.902426956926</v>
      </c>
      <c r="AI555" s="4">
        <v>16.067234371523199</v>
      </c>
      <c r="AJ555" s="4">
        <v>24.100851557284798</v>
      </c>
      <c r="AK555" s="4">
        <v>39.383467212706996</v>
      </c>
      <c r="AL555" s="4">
        <v>30.860841182602101</v>
      </c>
      <c r="AM555" s="4">
        <v>31.6192754391694</v>
      </c>
      <c r="AN555" s="4">
        <v>40.440038279994504</v>
      </c>
      <c r="AO555" s="4">
        <v>38.920642827897403</v>
      </c>
      <c r="AP555" s="4">
        <v>39.329834824158397</v>
      </c>
      <c r="AQ555" s="4">
        <v>17.152516837306798</v>
      </c>
      <c r="AR555" s="4">
        <v>36.340885900068997</v>
      </c>
      <c r="AS555" s="4">
        <v>17.3970212594785</v>
      </c>
      <c r="AT555" s="4">
        <v>15.7403861623068</v>
      </c>
      <c r="AU555" s="4">
        <v>25.867278370516001</v>
      </c>
      <c r="AV555" s="4">
        <v>21.171852369150098</v>
      </c>
      <c r="AW555" s="4">
        <v>31.241321780366999</v>
      </c>
      <c r="AX555" s="4">
        <v>24.7807324352511</v>
      </c>
      <c r="AY555" s="4">
        <v>21.522358098937602</v>
      </c>
      <c r="AZ555" s="4">
        <v>31.1864259223372</v>
      </c>
      <c r="BA555" s="4">
        <v>44.433189352304097</v>
      </c>
      <c r="BB555" s="38">
        <v>607</v>
      </c>
    </row>
    <row r="556" spans="1:54" x14ac:dyDescent="0.3">
      <c r="A556" s="31" t="s">
        <v>30</v>
      </c>
      <c r="B556" s="5" t="s">
        <v>168</v>
      </c>
      <c r="C556" s="5" t="s">
        <v>2</v>
      </c>
      <c r="D556" s="9">
        <v>71.517417908528699</v>
      </c>
      <c r="E556" s="8">
        <v>73.810704564291697</v>
      </c>
      <c r="F556" s="8">
        <v>25.165412309586898</v>
      </c>
      <c r="G556" s="3">
        <v>3.2092653509303299</v>
      </c>
      <c r="H556" s="4">
        <v>7.7915619125455899</v>
      </c>
      <c r="I556" s="4">
        <v>12.888745178167699</v>
      </c>
      <c r="J556" s="4">
        <v>3.9329997355697999</v>
      </c>
      <c r="K556" s="4">
        <v>5.6120699696289602</v>
      </c>
      <c r="L556" s="4">
        <v>5.1571558290667303</v>
      </c>
      <c r="M556" s="4">
        <v>3.49255059015695</v>
      </c>
      <c r="N556" s="4">
        <v>7.5971792270623597</v>
      </c>
      <c r="O556" s="4">
        <v>7.4627691050237397</v>
      </c>
      <c r="P556" s="4">
        <v>5.5376324110349602</v>
      </c>
      <c r="Q556" s="4">
        <v>2.8060349848144801</v>
      </c>
      <c r="R556" s="4">
        <v>4.48510521887364</v>
      </c>
      <c r="S556" s="4">
        <v>5.1943746083637299</v>
      </c>
      <c r="T556" s="4">
        <v>5.7464800916675802</v>
      </c>
      <c r="U556" s="4">
        <v>3.5897419328985598</v>
      </c>
      <c r="V556" s="4">
        <v>6.7390347203842804</v>
      </c>
      <c r="W556" s="4">
        <v>7.5827142319129797</v>
      </c>
      <c r="X556" s="4">
        <v>1.6418514547621601</v>
      </c>
      <c r="Y556" s="4">
        <v>8.7241439778176701</v>
      </c>
      <c r="Z556" s="4">
        <v>6.9478824010168898</v>
      </c>
      <c r="AA556" s="4">
        <v>5.6492887489259598</v>
      </c>
      <c r="AB556" s="4">
        <v>1.4702225534265501</v>
      </c>
      <c r="AC556" s="4">
        <v>16.687334791698898</v>
      </c>
      <c r="AD556" s="4">
        <v>4.3734488809826404</v>
      </c>
      <c r="AE556" s="4">
        <v>5.6720425330735802</v>
      </c>
      <c r="AF556" s="4">
        <v>11.052511037922301</v>
      </c>
      <c r="AG556" s="4">
        <v>12.276667131419201</v>
      </c>
      <c r="AH556" s="4">
        <v>15.628631393386399</v>
      </c>
      <c r="AI556" s="4">
        <v>11.858971770154</v>
      </c>
      <c r="AJ556" s="4">
        <v>19.418932217919401</v>
      </c>
      <c r="AK556" s="4">
        <v>39.741516510811998</v>
      </c>
      <c r="AL556" s="4">
        <v>24.576088046986101</v>
      </c>
      <c r="AM556" s="4">
        <v>28.597990336299301</v>
      </c>
      <c r="AN556" s="4">
        <v>37.270450539670598</v>
      </c>
      <c r="AO556" s="4">
        <v>32.859782879390899</v>
      </c>
      <c r="AP556" s="4">
        <v>30.7175097157713</v>
      </c>
      <c r="AQ556" s="4">
        <v>13.6724521262518</v>
      </c>
      <c r="AR556" s="4">
        <v>30.0909666738734</v>
      </c>
      <c r="AS556" s="4">
        <v>18.806854171170901</v>
      </c>
      <c r="AT556" s="4">
        <v>18.463596368499701</v>
      </c>
      <c r="AU556" s="4">
        <v>16.993373815073099</v>
      </c>
      <c r="AV556" s="4">
        <v>23.128619277707202</v>
      </c>
      <c r="AW556" s="4">
        <v>23.569068423120001</v>
      </c>
      <c r="AX556" s="4">
        <v>10.880882136586701</v>
      </c>
      <c r="AY556" s="4">
        <v>21.195193794720101</v>
      </c>
      <c r="AZ556" s="4">
        <v>28.606279125297501</v>
      </c>
      <c r="BA556" s="4">
        <v>35.808516775242303</v>
      </c>
      <c r="BB556" s="38">
        <v>464</v>
      </c>
    </row>
    <row r="557" spans="1:54" x14ac:dyDescent="0.3">
      <c r="A557" s="31" t="s">
        <v>30</v>
      </c>
      <c r="B557" s="5" t="s">
        <v>168</v>
      </c>
      <c r="C557" s="5" t="s">
        <v>3</v>
      </c>
      <c r="D557" s="9">
        <v>99.531930321092801</v>
      </c>
      <c r="E557" s="8">
        <v>69.465572968404501</v>
      </c>
      <c r="F557" s="8">
        <v>14.214528925905</v>
      </c>
      <c r="G557" s="3">
        <v>1.68861530728089</v>
      </c>
      <c r="H557" s="4">
        <v>6.0075775782372398</v>
      </c>
      <c r="I557" s="4">
        <v>8.2853520662964293</v>
      </c>
      <c r="J557" s="4">
        <v>1.88484786206521</v>
      </c>
      <c r="K557" s="4">
        <v>3.5734631693461001</v>
      </c>
      <c r="L557" s="4">
        <v>2.4345759253165</v>
      </c>
      <c r="M557" s="4">
        <v>1.41352051744256</v>
      </c>
      <c r="N557" s="4">
        <v>4.0053593964417296</v>
      </c>
      <c r="O557" s="4">
        <v>5.5362502336145996</v>
      </c>
      <c r="P557" s="4">
        <v>3.4950624507174402</v>
      </c>
      <c r="Q557" s="4">
        <v>1.3740893999155599</v>
      </c>
      <c r="R557" s="4">
        <v>4.3978245060103598</v>
      </c>
      <c r="S557" s="4">
        <v>3.5335705353937299</v>
      </c>
      <c r="T557" s="4">
        <v>2.1989122530051799</v>
      </c>
      <c r="U557" s="4">
        <v>3.5730016529207398</v>
      </c>
      <c r="V557" s="4">
        <v>4.59405706079467</v>
      </c>
      <c r="W557" s="4">
        <v>2.7092091987294702</v>
      </c>
      <c r="X557" s="4">
        <v>1.0600250089755801</v>
      </c>
      <c r="Y557" s="4">
        <v>6.3216419691772101</v>
      </c>
      <c r="Z557" s="4">
        <v>4.6339496947470398</v>
      </c>
      <c r="AA557" s="4">
        <v>5.4972806325129504</v>
      </c>
      <c r="AB557" s="4">
        <v>0.74596061803560898</v>
      </c>
      <c r="AC557" s="4">
        <v>11.3086256559659</v>
      </c>
      <c r="AD557" s="4">
        <v>1.96324858069386</v>
      </c>
      <c r="AE557" s="4">
        <v>1.5313523535982201</v>
      </c>
      <c r="AF557" s="4">
        <v>6.8324004313268603</v>
      </c>
      <c r="AG557" s="4">
        <v>4.4372556235373697</v>
      </c>
      <c r="AH557" s="4">
        <v>12.4447438014433</v>
      </c>
      <c r="AI557" s="4">
        <v>9.3050229248942795</v>
      </c>
      <c r="AJ557" s="4">
        <v>15.2736309020299</v>
      </c>
      <c r="AK557" s="4">
        <v>28.3465034853531</v>
      </c>
      <c r="AL557" s="4">
        <v>13.468568307869401</v>
      </c>
      <c r="AM557" s="4">
        <v>21.008421272555601</v>
      </c>
      <c r="AN557" s="4">
        <v>31.8819200864483</v>
      </c>
      <c r="AO557" s="4">
        <v>22.303648437417099</v>
      </c>
      <c r="AP557" s="4">
        <v>19.5545466047353</v>
      </c>
      <c r="AQ557" s="4">
        <v>9.6200103486849802</v>
      </c>
      <c r="AR557" s="4">
        <v>23.165594825907</v>
      </c>
      <c r="AS557" s="4">
        <v>14.3704073303116</v>
      </c>
      <c r="AT557" s="4">
        <v>17.472081638609701</v>
      </c>
      <c r="AU557" s="4">
        <v>11.6607366151568</v>
      </c>
      <c r="AV557" s="4">
        <v>20.927251455374801</v>
      </c>
      <c r="AW557" s="4">
        <v>17.785684513124298</v>
      </c>
      <c r="AX557" s="4">
        <v>8.8740497306493697</v>
      </c>
      <c r="AY557" s="4">
        <v>18.6504000001663</v>
      </c>
      <c r="AZ557" s="4">
        <v>18.414736327855</v>
      </c>
      <c r="BA557" s="4">
        <v>25.127920373750101</v>
      </c>
      <c r="BB557" s="38">
        <v>681</v>
      </c>
    </row>
    <row r="558" spans="1:54" x14ac:dyDescent="0.3">
      <c r="A558" s="31" t="s">
        <v>30</v>
      </c>
      <c r="B558" s="5" t="s">
        <v>168</v>
      </c>
      <c r="C558" s="5" t="s">
        <v>4</v>
      </c>
      <c r="D558" s="9">
        <v>109.029354862519</v>
      </c>
      <c r="E558" s="8">
        <v>66.851111800933893</v>
      </c>
      <c r="F558" s="8">
        <v>11.588037520965299</v>
      </c>
      <c r="G558" s="3">
        <v>1.0145197566500199</v>
      </c>
      <c r="H558" s="4">
        <v>3.9491718350390101</v>
      </c>
      <c r="I558" s="4">
        <v>4.0072797150340804</v>
      </c>
      <c r="J558" s="4">
        <v>1.1742262597770501</v>
      </c>
      <c r="K558" s="4">
        <v>2.4047332574419</v>
      </c>
      <c r="L558" s="4">
        <v>2.5136404490029598</v>
      </c>
      <c r="M558" s="4">
        <v>1.59889217337763</v>
      </c>
      <c r="N558" s="4">
        <v>2.56443976056894</v>
      </c>
      <c r="O558" s="4">
        <v>3.1524664615111</v>
      </c>
      <c r="P558" s="4">
        <v>2.67151981002272</v>
      </c>
      <c r="Q558" s="4">
        <v>1.2813063092308301</v>
      </c>
      <c r="R558" s="4">
        <v>2.0308666554073</v>
      </c>
      <c r="S558" s="4">
        <v>1.7640801028264901</v>
      </c>
      <c r="T558" s="4">
        <v>1.0671462103232701</v>
      </c>
      <c r="U558" s="4">
        <v>2.7241462636959701</v>
      </c>
      <c r="V558" s="4">
        <v>2.5626126184616602</v>
      </c>
      <c r="W558" s="4">
        <v>2.4555325690078802</v>
      </c>
      <c r="X558" s="4">
        <v>1.49363926603112</v>
      </c>
      <c r="Y558" s="4">
        <v>2.67334695212999</v>
      </c>
      <c r="Z558" s="4">
        <v>2.4029061153346301</v>
      </c>
      <c r="AA558" s="4">
        <v>3.4174258719846402</v>
      </c>
      <c r="AB558" s="4">
        <v>0.53357310516163503</v>
      </c>
      <c r="AC558" s="4">
        <v>7.9564515500730799</v>
      </c>
      <c r="AD558" s="4">
        <v>1.3883863586846099</v>
      </c>
      <c r="AE558" s="4">
        <v>0.90743970719623301</v>
      </c>
      <c r="AF558" s="4">
        <v>3.15063931940383</v>
      </c>
      <c r="AG558" s="4">
        <v>5.6134804568407999</v>
      </c>
      <c r="AH558" s="4">
        <v>9.98183677915857</v>
      </c>
      <c r="AI558" s="4">
        <v>9.6679051992263201</v>
      </c>
      <c r="AJ558" s="4">
        <v>12.555412250263901</v>
      </c>
      <c r="AK558" s="4">
        <v>21.678781491684902</v>
      </c>
      <c r="AL558" s="4">
        <v>11.9111048114339</v>
      </c>
      <c r="AM558" s="4">
        <v>19.401226846876799</v>
      </c>
      <c r="AN558" s="4">
        <v>27.667955692667601</v>
      </c>
      <c r="AO558" s="4">
        <v>17.629838175621199</v>
      </c>
      <c r="AP558" s="4">
        <v>14.6897046709104</v>
      </c>
      <c r="AQ558" s="4">
        <v>9.5063715539920093</v>
      </c>
      <c r="AR558" s="4">
        <v>17.9455968976607</v>
      </c>
      <c r="AS558" s="4">
        <v>11.5898646630726</v>
      </c>
      <c r="AT558" s="4">
        <v>16.250587527473002</v>
      </c>
      <c r="AU558" s="4">
        <v>7.7422914511655199</v>
      </c>
      <c r="AV558" s="4">
        <v>22.1107559737146</v>
      </c>
      <c r="AW558" s="4">
        <v>12.1216106261269</v>
      </c>
      <c r="AX558" s="4">
        <v>8.0072508616390596</v>
      </c>
      <c r="AY558" s="4">
        <v>17.252317289372101</v>
      </c>
      <c r="AZ558" s="4">
        <v>13.0908124975328</v>
      </c>
      <c r="BA558" s="4">
        <v>18.1561027123538</v>
      </c>
      <c r="BB558" s="38">
        <v>785</v>
      </c>
    </row>
    <row r="559" spans="1:54" x14ac:dyDescent="0.3">
      <c r="A559" s="31" t="s">
        <v>30</v>
      </c>
      <c r="B559" s="5" t="s">
        <v>168</v>
      </c>
      <c r="C559" s="5" t="s">
        <v>5</v>
      </c>
      <c r="D559" s="9">
        <v>116.768004205781</v>
      </c>
      <c r="E559" s="8">
        <v>64.858107452930795</v>
      </c>
      <c r="F559" s="8">
        <v>10.0423018621266</v>
      </c>
      <c r="G559" s="3">
        <v>1.7265671978392401</v>
      </c>
      <c r="H559" s="4">
        <v>3.9866260927481298</v>
      </c>
      <c r="I559" s="4">
        <v>3.36657824681419</v>
      </c>
      <c r="J559" s="4">
        <v>1.7698452722714</v>
      </c>
      <c r="K559" s="4">
        <v>2.1645542857696101</v>
      </c>
      <c r="L559" s="4">
        <v>2.7069944431142199</v>
      </c>
      <c r="M559" s="4">
        <v>1.6094235514838899</v>
      </c>
      <c r="N559" s="4">
        <v>2.38615100153921</v>
      </c>
      <c r="O559" s="4">
        <v>3.1017034566124302</v>
      </c>
      <c r="P559" s="4">
        <v>1.51391894234461</v>
      </c>
      <c r="Q559" s="4">
        <v>0.95878820805889997</v>
      </c>
      <c r="R559" s="4">
        <v>1.23635357520176</v>
      </c>
      <c r="S559" s="4">
        <v>2.3555635040481602</v>
      </c>
      <c r="T559" s="4">
        <v>2.5159852248356702</v>
      </c>
      <c r="U559" s="4">
        <v>2.1735027460445799</v>
      </c>
      <c r="V559" s="4">
        <v>2.3033369693410299</v>
      </c>
      <c r="W559" s="4">
        <v>1.49227990512854</v>
      </c>
      <c r="X559" s="4">
        <v>1.7265671978392401</v>
      </c>
      <c r="Y559" s="4">
        <v>3.08006441939636</v>
      </c>
      <c r="Z559" s="4">
        <v>1.6832891234070899</v>
      </c>
      <c r="AA559" s="4">
        <v>2.5682117595427898</v>
      </c>
      <c r="AB559" s="4">
        <v>1.3751362587731899</v>
      </c>
      <c r="AC559" s="4">
        <v>5.7564713650195198</v>
      </c>
      <c r="AD559" s="4">
        <v>1.9824935277660301</v>
      </c>
      <c r="AE559" s="4">
        <v>1.3751362587731899</v>
      </c>
      <c r="AF559" s="4">
        <v>3.0367863449642001</v>
      </c>
      <c r="AG559" s="4">
        <v>5.6049981045069996</v>
      </c>
      <c r="AH559" s="4">
        <v>8.8925044357891299</v>
      </c>
      <c r="AI559" s="4">
        <v>8.9663700077123298</v>
      </c>
      <c r="AJ559" s="4">
        <v>12.909718026028299</v>
      </c>
      <c r="AK559" s="4">
        <v>19.745863362128201</v>
      </c>
      <c r="AL559" s="4">
        <v>9.1357401887748093</v>
      </c>
      <c r="AM559" s="4">
        <v>15.595073431926499</v>
      </c>
      <c r="AN559" s="4">
        <v>21.429152485535301</v>
      </c>
      <c r="AO559" s="4">
        <v>13.7170329735747</v>
      </c>
      <c r="AP559" s="4">
        <v>13.590940866944401</v>
      </c>
      <c r="AQ559" s="4">
        <v>8.44182677091767</v>
      </c>
      <c r="AR559" s="4">
        <v>13.3044270395265</v>
      </c>
      <c r="AS559" s="4">
        <v>10.2855376151123</v>
      </c>
      <c r="AT559" s="4">
        <v>16.280038389508601</v>
      </c>
      <c r="AU559" s="4">
        <v>7.3658949165034198</v>
      </c>
      <c r="AV559" s="4">
        <v>20.917299825681699</v>
      </c>
      <c r="AW559" s="4">
        <v>11.0876462190498</v>
      </c>
      <c r="AX559" s="4">
        <v>6.0989538438106097</v>
      </c>
      <c r="AY559" s="4">
        <v>16.6404177888497</v>
      </c>
      <c r="AZ559" s="4">
        <v>15.434651711139001</v>
      </c>
      <c r="BA559" s="4">
        <v>15.746546692439001</v>
      </c>
      <c r="BB559" s="38">
        <v>789</v>
      </c>
    </row>
    <row r="560" spans="1:54" x14ac:dyDescent="0.3">
      <c r="A560" s="31" t="s">
        <v>30</v>
      </c>
      <c r="B560" s="5" t="s">
        <v>168</v>
      </c>
      <c r="C560" s="5" t="s">
        <v>6</v>
      </c>
      <c r="D560" s="9">
        <v>117.436708872038</v>
      </c>
      <c r="E560" s="8">
        <v>61.330484325928197</v>
      </c>
      <c r="F560" s="8">
        <v>8.0507448446863705</v>
      </c>
      <c r="G560" s="3">
        <v>1.3361543457931699</v>
      </c>
      <c r="H560" s="4">
        <v>2.9090922366882701</v>
      </c>
      <c r="I560" s="4">
        <v>2.6976727690318598</v>
      </c>
      <c r="J560" s="4">
        <v>0.89640602551667203</v>
      </c>
      <c r="K560" s="4">
        <v>1.10782549317308</v>
      </c>
      <c r="L560" s="4">
        <v>1.3361543457931699</v>
      </c>
      <c r="M560" s="4">
        <v>0.89640602551667203</v>
      </c>
      <c r="N560" s="4">
        <v>2.2410150637916799</v>
      </c>
      <c r="O560" s="4">
        <v>1.5644831984132599</v>
      </c>
      <c r="P560" s="4">
        <v>1.7928120510333401</v>
      </c>
      <c r="Q560" s="4">
        <v>0.88795133303483398</v>
      </c>
      <c r="R560" s="4">
        <v>0.88795133303483398</v>
      </c>
      <c r="S560" s="4">
        <v>1.1247348781367601</v>
      </c>
      <c r="T560" s="4">
        <v>1.10782549317308</v>
      </c>
      <c r="U560" s="4">
        <v>1.11628018565492</v>
      </c>
      <c r="V560" s="4">
        <v>1.5644831984132599</v>
      </c>
      <c r="W560" s="4">
        <v>0.88795133303483398</v>
      </c>
      <c r="X560" s="4">
        <v>0.88795133303483398</v>
      </c>
      <c r="Y560" s="4">
        <v>1.58139258337693</v>
      </c>
      <c r="Z560" s="4">
        <v>1.11628018565492</v>
      </c>
      <c r="AA560" s="4">
        <v>1.35306373075685</v>
      </c>
      <c r="AB560" s="4">
        <v>0.88795133303483398</v>
      </c>
      <c r="AC560" s="4">
        <v>4.5158488975107201</v>
      </c>
      <c r="AD560" s="4">
        <v>0.66807717289658497</v>
      </c>
      <c r="AE560" s="4">
        <v>0.66807717289658497</v>
      </c>
      <c r="AF560" s="4">
        <v>1.0993708006912399</v>
      </c>
      <c r="AG560" s="4">
        <v>4.9894159877145698</v>
      </c>
      <c r="AH560" s="4">
        <v>10.063431055858</v>
      </c>
      <c r="AI560" s="4">
        <v>10.714598843790901</v>
      </c>
      <c r="AJ560" s="4">
        <v>8.7103673251011209</v>
      </c>
      <c r="AK560" s="4">
        <v>19.771660716257799</v>
      </c>
      <c r="AL560" s="4">
        <v>7.8477800695118001</v>
      </c>
      <c r="AM560" s="4">
        <v>11.509496403915</v>
      </c>
      <c r="AN560" s="4">
        <v>18.596197683229999</v>
      </c>
      <c r="AO560" s="4">
        <v>12.118390729438801</v>
      </c>
      <c r="AP560" s="4">
        <v>11.898516569300501</v>
      </c>
      <c r="AQ560" s="4">
        <v>10.241031753587</v>
      </c>
      <c r="AR560" s="4">
        <v>11.873152491855</v>
      </c>
      <c r="AS560" s="4">
        <v>11.1797112415129</v>
      </c>
      <c r="AT560" s="4">
        <v>14.4101339481215</v>
      </c>
      <c r="AU560" s="4">
        <v>6.7230451913750402</v>
      </c>
      <c r="AV560" s="4">
        <v>21.0148134447508</v>
      </c>
      <c r="AW560" s="4">
        <v>11.6363689467531</v>
      </c>
      <c r="AX560" s="4">
        <v>7.3911223642716299</v>
      </c>
      <c r="AY560" s="4">
        <v>16.389001389365699</v>
      </c>
      <c r="AZ560" s="4">
        <v>14.553915875923201</v>
      </c>
      <c r="BA560" s="4">
        <v>13.936566857917599</v>
      </c>
      <c r="BB560" s="38">
        <v>446</v>
      </c>
    </row>
    <row r="561" spans="1:54" x14ac:dyDescent="0.3">
      <c r="A561" s="31" t="s">
        <v>30</v>
      </c>
      <c r="B561" s="5" t="s">
        <v>168</v>
      </c>
      <c r="C561" s="5" t="s">
        <v>7</v>
      </c>
      <c r="D561" s="9">
        <v>117.714171724042</v>
      </c>
      <c r="E561" s="8">
        <v>59.466689167983503</v>
      </c>
      <c r="F561" s="8">
        <v>6.5173400809142903</v>
      </c>
      <c r="G561" s="3">
        <v>0</v>
      </c>
      <c r="H561" s="4">
        <v>4.04533881574286</v>
      </c>
      <c r="I561" s="4">
        <v>0</v>
      </c>
      <c r="J561" s="4">
        <v>1.57333755057143</v>
      </c>
      <c r="K561" s="4">
        <v>0</v>
      </c>
      <c r="L561" s="4">
        <v>1.57333755057143</v>
      </c>
      <c r="M561" s="4">
        <v>1.57333755057143</v>
      </c>
      <c r="N561" s="4">
        <v>0</v>
      </c>
      <c r="O561" s="4">
        <v>1.57333755057143</v>
      </c>
      <c r="P561" s="4">
        <v>0</v>
      </c>
      <c r="Q561" s="4">
        <v>0</v>
      </c>
      <c r="R561" s="4">
        <v>0</v>
      </c>
      <c r="S561" s="4">
        <v>1.57333755057143</v>
      </c>
      <c r="T561" s="4">
        <v>1.57333755057143</v>
      </c>
      <c r="U561" s="4">
        <v>1.57333755057143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3.14667510114286</v>
      </c>
      <c r="AB561" s="4">
        <v>0</v>
      </c>
      <c r="AC561" s="4">
        <v>1.7973274292000001</v>
      </c>
      <c r="AD561" s="4">
        <v>0</v>
      </c>
      <c r="AE561" s="4">
        <v>0</v>
      </c>
      <c r="AF561" s="4">
        <v>1.57333755057143</v>
      </c>
      <c r="AG561" s="4">
        <v>10.562678896657101</v>
      </c>
      <c r="AH561" s="4">
        <v>5.16799240897143</v>
      </c>
      <c r="AI561" s="4">
        <v>9.8880050606857104</v>
      </c>
      <c r="AJ561" s="4">
        <v>10.786668775285699</v>
      </c>
      <c r="AK561" s="4">
        <v>11.0106586539143</v>
      </c>
      <c r="AL561" s="4">
        <v>13.0346801618286</v>
      </c>
      <c r="AM561" s="4">
        <v>12.136016447228601</v>
      </c>
      <c r="AN561" s="4">
        <v>15.0559974696571</v>
      </c>
      <c r="AO561" s="4">
        <v>12.3600063258571</v>
      </c>
      <c r="AP561" s="4">
        <v>15.506681427</v>
      </c>
      <c r="AQ561" s="4">
        <v>4.9440025303428596</v>
      </c>
      <c r="AR561" s="4">
        <v>7.4160037955142899</v>
      </c>
      <c r="AS561" s="4">
        <v>9.21333122471429</v>
      </c>
      <c r="AT561" s="4">
        <v>17.304008856199999</v>
      </c>
      <c r="AU561" s="4">
        <v>4.9440025303428596</v>
      </c>
      <c r="AV561" s="4">
        <v>22.245307186457101</v>
      </c>
      <c r="AW561" s="4">
        <v>13.9333438764286</v>
      </c>
      <c r="AX561" s="4">
        <v>4.9440025303428596</v>
      </c>
      <c r="AY561" s="4">
        <v>12.5839962044857</v>
      </c>
      <c r="AZ561" s="4">
        <v>9.6640151820571401</v>
      </c>
      <c r="BA561" s="4">
        <v>5.8426662449428601</v>
      </c>
      <c r="BB561" s="38">
        <v>85</v>
      </c>
    </row>
    <row r="562" spans="1:54" x14ac:dyDescent="0.3">
      <c r="A562" s="31" t="s">
        <v>30</v>
      </c>
      <c r="B562" s="5" t="s">
        <v>8</v>
      </c>
      <c r="C562" s="5" t="s">
        <v>168</v>
      </c>
      <c r="D562" s="9">
        <v>81.393777863911495</v>
      </c>
      <c r="E562" s="8">
        <v>77.406515063005799</v>
      </c>
      <c r="F562" s="8">
        <v>22.651690964039101</v>
      </c>
      <c r="G562" s="3">
        <v>2.73237608756786</v>
      </c>
      <c r="H562" s="4">
        <v>7.1947097218421003</v>
      </c>
      <c r="I562" s="4">
        <v>11.7753204298531</v>
      </c>
      <c r="J562" s="4">
        <v>3.3772987333058002</v>
      </c>
      <c r="K562" s="4">
        <v>4.8688050549454998</v>
      </c>
      <c r="L562" s="4">
        <v>4.4306939554284597</v>
      </c>
      <c r="M562" s="4">
        <v>3.6278479575474001</v>
      </c>
      <c r="N562" s="4">
        <v>6.8699576329860204</v>
      </c>
      <c r="O562" s="4">
        <v>8.1211401361829196</v>
      </c>
      <c r="P562" s="4">
        <v>5.9822770590350203</v>
      </c>
      <c r="Q562" s="4">
        <v>2.43171139016727</v>
      </c>
      <c r="R562" s="4">
        <v>6.0712793237851503</v>
      </c>
      <c r="S562" s="4">
        <v>5.6745238034080403</v>
      </c>
      <c r="T562" s="4">
        <v>5.2003922953035797</v>
      </c>
      <c r="U562" s="4">
        <v>4.7481959776456204</v>
      </c>
      <c r="V562" s="4">
        <v>5.9017606223555497</v>
      </c>
      <c r="W562" s="4">
        <v>5.2719795436332104</v>
      </c>
      <c r="X562" s="4">
        <v>2.0694762135577802</v>
      </c>
      <c r="Y562" s="4">
        <v>8.2665023541079705</v>
      </c>
      <c r="Z562" s="4">
        <v>7.2879430349695102</v>
      </c>
      <c r="AA562" s="4">
        <v>7.6453581002565496</v>
      </c>
      <c r="AB562" s="4">
        <v>1.5283129214901601</v>
      </c>
      <c r="AC562" s="4">
        <v>13.921990591527701</v>
      </c>
      <c r="AD562" s="4">
        <v>4.1271508488180704</v>
      </c>
      <c r="AE562" s="4">
        <v>3.45220442634339</v>
      </c>
      <c r="AF562" s="4">
        <v>9.8657378340690993</v>
      </c>
      <c r="AG562" s="4">
        <v>12.4452815672841</v>
      </c>
      <c r="AH562" s="4">
        <v>10.951450314675499</v>
      </c>
      <c r="AI562" s="4">
        <v>12.4977089135417</v>
      </c>
      <c r="AJ562" s="4">
        <v>19.395654645447099</v>
      </c>
      <c r="AK562" s="4">
        <v>31.006546885161299</v>
      </c>
      <c r="AL562" s="4">
        <v>20.982868957209501</v>
      </c>
      <c r="AM562" s="4">
        <v>29.6632060132997</v>
      </c>
      <c r="AN562" s="4">
        <v>35.946321445291296</v>
      </c>
      <c r="AO562" s="4">
        <v>30.549282990322901</v>
      </c>
      <c r="AP562" s="4">
        <v>28.325946527722</v>
      </c>
      <c r="AQ562" s="4">
        <v>13.5892646353629</v>
      </c>
      <c r="AR562" s="4">
        <v>28.1422725395093</v>
      </c>
      <c r="AS562" s="4">
        <v>17.067703440683999</v>
      </c>
      <c r="AT562" s="4">
        <v>20.719468895172099</v>
      </c>
      <c r="AU562" s="4">
        <v>15.030982135281199</v>
      </c>
      <c r="AV562" s="4">
        <v>22.3061930851479</v>
      </c>
      <c r="AW562" s="4">
        <v>20.029263471439599</v>
      </c>
      <c r="AX562" s="4">
        <v>13.397806121571399</v>
      </c>
      <c r="AY562" s="4">
        <v>21.9737091203448</v>
      </c>
      <c r="AZ562" s="4">
        <v>24.2456692506438</v>
      </c>
      <c r="BA562" s="4">
        <v>28.7868829908072</v>
      </c>
      <c r="BB562" s="38">
        <v>2361</v>
      </c>
    </row>
    <row r="563" spans="1:54" x14ac:dyDescent="0.3">
      <c r="A563" s="31" t="s">
        <v>30</v>
      </c>
      <c r="B563" s="5" t="s">
        <v>8</v>
      </c>
      <c r="C563" s="5" t="s">
        <v>1</v>
      </c>
      <c r="D563" s="9">
        <v>28.7408296943231</v>
      </c>
      <c r="E563" s="8">
        <v>73.405653680816101</v>
      </c>
      <c r="F563" s="8">
        <v>45.033112582781499</v>
      </c>
      <c r="G563" s="3">
        <v>6.1810154525386301</v>
      </c>
      <c r="H563" s="4">
        <v>13.0242825607064</v>
      </c>
      <c r="I563" s="4">
        <v>25.607064017660001</v>
      </c>
      <c r="J563" s="4">
        <v>6.6225165562913899</v>
      </c>
      <c r="K563" s="4">
        <v>7.5055187637969096</v>
      </c>
      <c r="L563" s="4">
        <v>7.9470198675496704</v>
      </c>
      <c r="M563" s="4">
        <v>8.8300220750551901</v>
      </c>
      <c r="N563" s="4">
        <v>12.582781456953599</v>
      </c>
      <c r="O563" s="4">
        <v>17.439293598233998</v>
      </c>
      <c r="P563" s="4">
        <v>15.0110375275938</v>
      </c>
      <c r="Q563" s="4">
        <v>5.0772626931567304</v>
      </c>
      <c r="R563" s="4">
        <v>15.8940397350993</v>
      </c>
      <c r="S563" s="4">
        <v>15.4525386313466</v>
      </c>
      <c r="T563" s="4">
        <v>13.245033112582799</v>
      </c>
      <c r="U563" s="4">
        <v>10.816777041942601</v>
      </c>
      <c r="V563" s="4">
        <v>11.699779249448101</v>
      </c>
      <c r="W563" s="4">
        <v>13.465783664459201</v>
      </c>
      <c r="X563" s="4">
        <v>5.2980132450331103</v>
      </c>
      <c r="Y563" s="4">
        <v>16.335540838852101</v>
      </c>
      <c r="Z563" s="4">
        <v>16.114790286975701</v>
      </c>
      <c r="AA563" s="4">
        <v>16.7770419426049</v>
      </c>
      <c r="AB563" s="4">
        <v>3.9735099337748299</v>
      </c>
      <c r="AC563" s="4">
        <v>22.2958057395143</v>
      </c>
      <c r="AD563" s="4">
        <v>11.699779249448101</v>
      </c>
      <c r="AE563" s="4">
        <v>7.7262693156732896</v>
      </c>
      <c r="AF563" s="4">
        <v>19.646799116997801</v>
      </c>
      <c r="AG563" s="4">
        <v>24.282560706401799</v>
      </c>
      <c r="AH563" s="4">
        <v>18.101545253863101</v>
      </c>
      <c r="AI563" s="4">
        <v>21.192052980132502</v>
      </c>
      <c r="AJ563" s="4">
        <v>31.788079470198699</v>
      </c>
      <c r="AK563" s="4">
        <v>46.357615894039697</v>
      </c>
      <c r="AL563" s="4">
        <v>36.203090507726301</v>
      </c>
      <c r="AM563" s="4">
        <v>40.6181015452539</v>
      </c>
      <c r="AN563" s="4">
        <v>52.0971302428256</v>
      </c>
      <c r="AO563" s="4">
        <v>49.006622516556298</v>
      </c>
      <c r="AP563" s="4">
        <v>44.812362030905099</v>
      </c>
      <c r="AQ563" s="4">
        <v>23.399558498896202</v>
      </c>
      <c r="AR563" s="4">
        <v>48.785871964679899</v>
      </c>
      <c r="AS563" s="4">
        <v>23.178807947019902</v>
      </c>
      <c r="AT563" s="4">
        <v>23.399558498896202</v>
      </c>
      <c r="AU563" s="4">
        <v>28.918322295805702</v>
      </c>
      <c r="AV563" s="4">
        <v>22.958057395143499</v>
      </c>
      <c r="AW563" s="4">
        <v>35.540838852097103</v>
      </c>
      <c r="AX563" s="4">
        <v>29.5805739514349</v>
      </c>
      <c r="AY563" s="4">
        <v>28.697571743929402</v>
      </c>
      <c r="AZ563" s="4">
        <v>36.8653421633554</v>
      </c>
      <c r="BA563" s="4">
        <v>49.448123620308998</v>
      </c>
      <c r="BB563" s="38">
        <v>458</v>
      </c>
    </row>
    <row r="564" spans="1:54" x14ac:dyDescent="0.3">
      <c r="A564" s="31" t="s">
        <v>30</v>
      </c>
      <c r="B564" s="5" t="s">
        <v>8</v>
      </c>
      <c r="C564" s="5" t="s">
        <v>2</v>
      </c>
      <c r="D564" s="9">
        <v>64.422222222222203</v>
      </c>
      <c r="E564" s="8">
        <v>76.680816457655297</v>
      </c>
      <c r="F564" s="8">
        <v>29.4520547945205</v>
      </c>
      <c r="G564" s="3">
        <v>2.7397260273972601</v>
      </c>
      <c r="H564" s="4">
        <v>8.2191780821917799</v>
      </c>
      <c r="I564" s="4">
        <v>14.7260273972603</v>
      </c>
      <c r="J564" s="4">
        <v>4.7945205479452104</v>
      </c>
      <c r="K564" s="4">
        <v>7.5342465753424701</v>
      </c>
      <c r="L564" s="4">
        <v>4.7945205479452104</v>
      </c>
      <c r="M564" s="4">
        <v>5.13698630136986</v>
      </c>
      <c r="N564" s="4">
        <v>10.2739726027397</v>
      </c>
      <c r="O564" s="4">
        <v>10.6164383561644</v>
      </c>
      <c r="P564" s="4">
        <v>6.1643835616438398</v>
      </c>
      <c r="Q564" s="4">
        <v>3.7671232876712302</v>
      </c>
      <c r="R564" s="4">
        <v>6.5068493150684903</v>
      </c>
      <c r="S564" s="4">
        <v>5.4794520547945202</v>
      </c>
      <c r="T564" s="4">
        <v>7.1917808219178099</v>
      </c>
      <c r="U564" s="4">
        <v>4.10958904109589</v>
      </c>
      <c r="V564" s="4">
        <v>8.5616438356164402</v>
      </c>
      <c r="W564" s="4">
        <v>7.1917808219178099</v>
      </c>
      <c r="X564" s="4">
        <v>2.0547945205479499</v>
      </c>
      <c r="Y564" s="4">
        <v>11.301369863013701</v>
      </c>
      <c r="Z564" s="4">
        <v>9.5890410958904102</v>
      </c>
      <c r="AA564" s="4">
        <v>8.2191780821917799</v>
      </c>
      <c r="AB564" s="4">
        <v>1.7123287671232901</v>
      </c>
      <c r="AC564" s="4">
        <v>19.863013698630098</v>
      </c>
      <c r="AD564" s="4">
        <v>4.4520547945205502</v>
      </c>
      <c r="AE564" s="4">
        <v>5.8219178082191796</v>
      </c>
      <c r="AF564" s="4">
        <v>14.7260273972603</v>
      </c>
      <c r="AG564" s="4">
        <v>14.7260273972603</v>
      </c>
      <c r="AH564" s="4">
        <v>11.6438356164384</v>
      </c>
      <c r="AI564" s="4">
        <v>12.671232876712301</v>
      </c>
      <c r="AJ564" s="4">
        <v>22.2602739726027</v>
      </c>
      <c r="AK564" s="4">
        <v>41.438356164383599</v>
      </c>
      <c r="AL564" s="4">
        <v>27.054794520547901</v>
      </c>
      <c r="AM564" s="4">
        <v>36.301369863013697</v>
      </c>
      <c r="AN564" s="4">
        <v>43.835616438356197</v>
      </c>
      <c r="AO564" s="4">
        <v>38.698630136986303</v>
      </c>
      <c r="AP564" s="4">
        <v>38.698630136986303</v>
      </c>
      <c r="AQ564" s="4">
        <v>15.068493150684899</v>
      </c>
      <c r="AR564" s="4">
        <v>35.616438356164402</v>
      </c>
      <c r="AS564" s="4">
        <v>22.2602739726027</v>
      </c>
      <c r="AT564" s="4">
        <v>21.575342465753401</v>
      </c>
      <c r="AU564" s="4">
        <v>19.863013698630098</v>
      </c>
      <c r="AV564" s="4">
        <v>22.945205479452099</v>
      </c>
      <c r="AW564" s="4">
        <v>22.602739726027401</v>
      </c>
      <c r="AX564" s="4">
        <v>14.3835616438356</v>
      </c>
      <c r="AY564" s="4">
        <v>23.972602739726</v>
      </c>
      <c r="AZ564" s="4">
        <v>30.821917808219201</v>
      </c>
      <c r="BA564" s="4">
        <v>36.643835616438402</v>
      </c>
      <c r="BB564" s="38">
        <v>297</v>
      </c>
    </row>
    <row r="565" spans="1:54" x14ac:dyDescent="0.3">
      <c r="A565" s="31" t="s">
        <v>30</v>
      </c>
      <c r="B565" s="5" t="s">
        <v>8</v>
      </c>
      <c r="C565" s="5" t="s">
        <v>3</v>
      </c>
      <c r="D565" s="9">
        <v>90.393427230046896</v>
      </c>
      <c r="E565" s="8">
        <v>73.795979829865999</v>
      </c>
      <c r="F565" s="8">
        <v>18.632075471698101</v>
      </c>
      <c r="G565" s="3">
        <v>2.5943396226415101</v>
      </c>
      <c r="H565" s="4">
        <v>7.3113207547169798</v>
      </c>
      <c r="I565" s="4">
        <v>11.0849056603774</v>
      </c>
      <c r="J565" s="4">
        <v>2.5943396226415101</v>
      </c>
      <c r="K565" s="4">
        <v>5.1886792452830202</v>
      </c>
      <c r="L565" s="4">
        <v>3.3018867924528301</v>
      </c>
      <c r="M565" s="4">
        <v>1.6509433962264199</v>
      </c>
      <c r="N565" s="4">
        <v>5.6603773584905701</v>
      </c>
      <c r="O565" s="4">
        <v>6.3679245283018897</v>
      </c>
      <c r="P565" s="4">
        <v>5.4245283018867898</v>
      </c>
      <c r="Q565" s="4">
        <v>1.17924528301887</v>
      </c>
      <c r="R565" s="4">
        <v>5.6603773584905701</v>
      </c>
      <c r="S565" s="4">
        <v>3.5377358490566002</v>
      </c>
      <c r="T565" s="4">
        <v>2.8301886792452802</v>
      </c>
      <c r="U565" s="4">
        <v>4.0094339622641497</v>
      </c>
      <c r="V565" s="4">
        <v>5.6603773584905701</v>
      </c>
      <c r="W565" s="4">
        <v>3.06603773584906</v>
      </c>
      <c r="X565" s="4">
        <v>0.94339622641509402</v>
      </c>
      <c r="Y565" s="4">
        <v>7.5471698113207504</v>
      </c>
      <c r="Z565" s="4">
        <v>7.3113207547169798</v>
      </c>
      <c r="AA565" s="4">
        <v>7.0754716981132102</v>
      </c>
      <c r="AB565" s="4">
        <v>0.70754716981132104</v>
      </c>
      <c r="AC565" s="4">
        <v>14.3867924528302</v>
      </c>
      <c r="AD565" s="4">
        <v>2.35849056603774</v>
      </c>
      <c r="AE565" s="4">
        <v>1.88679245283019</v>
      </c>
      <c r="AF565" s="4">
        <v>8.9622641509433993</v>
      </c>
      <c r="AG565" s="4">
        <v>6.1320754716981103</v>
      </c>
      <c r="AH565" s="4">
        <v>9.1981132075471699</v>
      </c>
      <c r="AI565" s="4">
        <v>9.1981132075471699</v>
      </c>
      <c r="AJ565" s="4">
        <v>17.2169811320755</v>
      </c>
      <c r="AK565" s="4">
        <v>26.8867924528302</v>
      </c>
      <c r="AL565" s="4">
        <v>17.924528301886799</v>
      </c>
      <c r="AM565" s="4">
        <v>29.481132075471699</v>
      </c>
      <c r="AN565" s="4">
        <v>35.141509433962298</v>
      </c>
      <c r="AO565" s="4">
        <v>29.7169811320755</v>
      </c>
      <c r="AP565" s="4">
        <v>25</v>
      </c>
      <c r="AQ565" s="4">
        <v>11.792452830188701</v>
      </c>
      <c r="AR565" s="4">
        <v>25.9433962264151</v>
      </c>
      <c r="AS565" s="4">
        <v>15.8018867924528</v>
      </c>
      <c r="AT565" s="4">
        <v>18.867924528301899</v>
      </c>
      <c r="AU565" s="4">
        <v>11.5566037735849</v>
      </c>
      <c r="AV565" s="4">
        <v>22.641509433962302</v>
      </c>
      <c r="AW565" s="4">
        <v>17.924528301886799</v>
      </c>
      <c r="AX565" s="4">
        <v>11.0849056603774</v>
      </c>
      <c r="AY565" s="4">
        <v>21.2264150943396</v>
      </c>
      <c r="AZ565" s="4">
        <v>20.754716981132098</v>
      </c>
      <c r="BA565" s="4">
        <v>25.9433962264151</v>
      </c>
      <c r="BB565" s="38">
        <v>426</v>
      </c>
    </row>
    <row r="566" spans="1:54" x14ac:dyDescent="0.3">
      <c r="A566" s="31" t="s">
        <v>30</v>
      </c>
      <c r="B566" s="5" t="s">
        <v>8</v>
      </c>
      <c r="C566" s="5" t="s">
        <v>4</v>
      </c>
      <c r="D566" s="9">
        <v>103.214465408805</v>
      </c>
      <c r="E566" s="8">
        <v>67.235868062946096</v>
      </c>
      <c r="F566" s="8">
        <v>12.394957983193301</v>
      </c>
      <c r="G566" s="3">
        <v>1.05042016806723</v>
      </c>
      <c r="H566" s="4">
        <v>3.3613445378151301</v>
      </c>
      <c r="I566" s="4">
        <v>5.0420168067226898</v>
      </c>
      <c r="J566" s="4">
        <v>1.05042016806723</v>
      </c>
      <c r="K566" s="4">
        <v>3.1512605042016801</v>
      </c>
      <c r="L566" s="4">
        <v>3.99159663865546</v>
      </c>
      <c r="M566" s="4">
        <v>0.630252100840336</v>
      </c>
      <c r="N566" s="4">
        <v>3.1512605042016801</v>
      </c>
      <c r="O566" s="4">
        <v>3.99159663865546</v>
      </c>
      <c r="P566" s="4">
        <v>3.3613445378151301</v>
      </c>
      <c r="Q566" s="4">
        <v>1.26050420168067</v>
      </c>
      <c r="R566" s="4">
        <v>2.73109243697479</v>
      </c>
      <c r="S566" s="4">
        <v>2.52100840336134</v>
      </c>
      <c r="T566" s="4">
        <v>0.84033613445378197</v>
      </c>
      <c r="U566" s="4">
        <v>3.1512605042016801</v>
      </c>
      <c r="V566" s="4">
        <v>2.52100840336134</v>
      </c>
      <c r="W566" s="4">
        <v>2.3109243697478998</v>
      </c>
      <c r="X566" s="4">
        <v>1.05042016806723</v>
      </c>
      <c r="Y566" s="4">
        <v>3.99159663865546</v>
      </c>
      <c r="Z566" s="4">
        <v>2.52100840336134</v>
      </c>
      <c r="AA566" s="4">
        <v>3.5714285714285698</v>
      </c>
      <c r="AB566" s="4">
        <v>0.42016806722689098</v>
      </c>
      <c r="AC566" s="4">
        <v>8.4033613445378208</v>
      </c>
      <c r="AD566" s="4">
        <v>1.47058823529412</v>
      </c>
      <c r="AE566" s="4">
        <v>0.84033613445378197</v>
      </c>
      <c r="AF566" s="4">
        <v>3.3613445378151301</v>
      </c>
      <c r="AG566" s="4">
        <v>8.1932773109243708</v>
      </c>
      <c r="AH566" s="4">
        <v>9.2436974789915993</v>
      </c>
      <c r="AI566" s="4">
        <v>11.134453781512599</v>
      </c>
      <c r="AJ566" s="4">
        <v>15.546218487395</v>
      </c>
      <c r="AK566" s="4">
        <v>22.4789915966387</v>
      </c>
      <c r="AL566" s="4">
        <v>13.655462184873899</v>
      </c>
      <c r="AM566" s="4">
        <v>26.470588235294102</v>
      </c>
      <c r="AN566" s="4">
        <v>31.722689075630299</v>
      </c>
      <c r="AO566" s="4">
        <v>21.428571428571399</v>
      </c>
      <c r="AP566" s="4">
        <v>17.226890756302499</v>
      </c>
      <c r="AQ566" s="4">
        <v>10.504201680672301</v>
      </c>
      <c r="AR566" s="4">
        <v>20.168067226890798</v>
      </c>
      <c r="AS566" s="4">
        <v>13.025210084033599</v>
      </c>
      <c r="AT566" s="4">
        <v>23.109243697478998</v>
      </c>
      <c r="AU566" s="4">
        <v>7.98319327731092</v>
      </c>
      <c r="AV566" s="4">
        <v>24.5798319327731</v>
      </c>
      <c r="AW566" s="4">
        <v>12.815126050420201</v>
      </c>
      <c r="AX566" s="4">
        <v>7.5630252100840298</v>
      </c>
      <c r="AY566" s="4">
        <v>19.747899159663898</v>
      </c>
      <c r="AZ566" s="4">
        <v>16.596638655462201</v>
      </c>
      <c r="BA566" s="4">
        <v>19.327731092436998</v>
      </c>
      <c r="BB566" s="38">
        <v>477</v>
      </c>
    </row>
    <row r="567" spans="1:54" x14ac:dyDescent="0.3">
      <c r="A567" s="31" t="s">
        <v>30</v>
      </c>
      <c r="B567" s="5" t="s">
        <v>8</v>
      </c>
      <c r="C567" s="5" t="s">
        <v>5</v>
      </c>
      <c r="D567" s="9">
        <v>112.45011389521601</v>
      </c>
      <c r="E567" s="8">
        <v>67.967495882681604</v>
      </c>
      <c r="F567" s="8">
        <v>11.1617312072893</v>
      </c>
      <c r="G567" s="3">
        <v>2.2779043280182201</v>
      </c>
      <c r="H567" s="4">
        <v>4.7835990888382698</v>
      </c>
      <c r="I567" s="4">
        <v>5.4669703872437401</v>
      </c>
      <c r="J567" s="4">
        <v>1.8223234624145801</v>
      </c>
      <c r="K567" s="4">
        <v>2.0501138952164002</v>
      </c>
      <c r="L567" s="4">
        <v>3.6446469248291602</v>
      </c>
      <c r="M567" s="4">
        <v>2.0501138952164002</v>
      </c>
      <c r="N567" s="4">
        <v>4.1002277904328004</v>
      </c>
      <c r="O567" s="4">
        <v>3.8724373576309801</v>
      </c>
      <c r="P567" s="4">
        <v>1.59453302961276</v>
      </c>
      <c r="Q567" s="4">
        <v>1.59453302961276</v>
      </c>
      <c r="R567" s="4">
        <v>1.59453302961276</v>
      </c>
      <c r="S567" s="4">
        <v>2.9612756264236899</v>
      </c>
      <c r="T567" s="4">
        <v>2.73348519362187</v>
      </c>
      <c r="U567" s="4">
        <v>3.4168564920273301</v>
      </c>
      <c r="V567" s="4">
        <v>2.0501138952164002</v>
      </c>
      <c r="W567" s="4">
        <v>1.8223234624145801</v>
      </c>
      <c r="X567" s="4">
        <v>2.2779043280182201</v>
      </c>
      <c r="Y567" s="4">
        <v>4.1002277904328004</v>
      </c>
      <c r="Z567" s="4">
        <v>2.73348519362187</v>
      </c>
      <c r="AA567" s="4">
        <v>3.6446469248291602</v>
      </c>
      <c r="AB567" s="4">
        <v>1.59453302961276</v>
      </c>
      <c r="AC567" s="4">
        <v>6.6059225512528501</v>
      </c>
      <c r="AD567" s="4">
        <v>2.5056947608200502</v>
      </c>
      <c r="AE567" s="4">
        <v>1.59453302961276</v>
      </c>
      <c r="AF567" s="4">
        <v>4.5558086560364499</v>
      </c>
      <c r="AG567" s="4">
        <v>8.2004555808656008</v>
      </c>
      <c r="AH567" s="4">
        <v>8.6560364464692494</v>
      </c>
      <c r="AI567" s="4">
        <v>9.3394077448747197</v>
      </c>
      <c r="AJ567" s="4">
        <v>14.5785876993166</v>
      </c>
      <c r="AK567" s="4">
        <v>20.045558086560401</v>
      </c>
      <c r="AL567" s="4">
        <v>10.4783599088838</v>
      </c>
      <c r="AM567" s="4">
        <v>18.4510250569476</v>
      </c>
      <c r="AN567" s="4">
        <v>22.779043280182201</v>
      </c>
      <c r="AO567" s="4">
        <v>17.767653758542099</v>
      </c>
      <c r="AP567" s="4">
        <v>16.173120728929401</v>
      </c>
      <c r="AQ567" s="4">
        <v>10.4783599088838</v>
      </c>
      <c r="AR567" s="4">
        <v>14.8063781321185</v>
      </c>
      <c r="AS567" s="4">
        <v>12.9840546697039</v>
      </c>
      <c r="AT567" s="4">
        <v>17.084282460136698</v>
      </c>
      <c r="AU567" s="4">
        <v>8.6560364464692494</v>
      </c>
      <c r="AV567" s="4">
        <v>22.3234624145786</v>
      </c>
      <c r="AW567" s="4">
        <v>11.8451025056948</v>
      </c>
      <c r="AX567" s="4">
        <v>5.9225512528473798</v>
      </c>
      <c r="AY567" s="4">
        <v>19.1343963553531</v>
      </c>
      <c r="AZ567" s="4">
        <v>18.6788154897494</v>
      </c>
      <c r="BA567" s="4">
        <v>16.856492027334902</v>
      </c>
      <c r="BB567" s="38">
        <v>439</v>
      </c>
    </row>
    <row r="568" spans="1:54" x14ac:dyDescent="0.3">
      <c r="A568" s="31" t="s">
        <v>30</v>
      </c>
      <c r="B568" s="5" t="s">
        <v>8</v>
      </c>
      <c r="C568" s="5" t="s">
        <v>6</v>
      </c>
      <c r="D568" s="9">
        <v>121.44235807860299</v>
      </c>
      <c r="E568" s="8">
        <v>58.164776490928197</v>
      </c>
      <c r="F568" s="8">
        <v>6.9868995633187803</v>
      </c>
      <c r="G568" s="3">
        <v>0.87336244541484698</v>
      </c>
      <c r="H568" s="4">
        <v>2.62008733624454</v>
      </c>
      <c r="I568" s="4">
        <v>3.05676855895197</v>
      </c>
      <c r="J568" s="4">
        <v>0.87336244541484698</v>
      </c>
      <c r="K568" s="4">
        <v>0.43668122270742399</v>
      </c>
      <c r="L568" s="4">
        <v>0.87336244541484698</v>
      </c>
      <c r="M568" s="4">
        <v>0.87336244541484698</v>
      </c>
      <c r="N568" s="4">
        <v>2.1834061135371199</v>
      </c>
      <c r="O568" s="4">
        <v>1.31004366812227</v>
      </c>
      <c r="P568" s="4">
        <v>1.74672489082969</v>
      </c>
      <c r="Q568" s="4">
        <v>0.43668122270742399</v>
      </c>
      <c r="R568" s="4">
        <v>0.43668122270742399</v>
      </c>
      <c r="S568" s="4">
        <v>1.31004366812227</v>
      </c>
      <c r="T568" s="4">
        <v>0.43668122270742399</v>
      </c>
      <c r="U568" s="4">
        <v>0.87336244541484698</v>
      </c>
      <c r="V568" s="4">
        <v>1.31004366812227</v>
      </c>
      <c r="W568" s="4">
        <v>0.43668122270742399</v>
      </c>
      <c r="X568" s="4">
        <v>0.43668122270742399</v>
      </c>
      <c r="Y568" s="4">
        <v>2.1834061135371199</v>
      </c>
      <c r="Z568" s="4">
        <v>0.87336244541484698</v>
      </c>
      <c r="AA568" s="4">
        <v>1.74672489082969</v>
      </c>
      <c r="AB568" s="4">
        <v>0.43668122270742399</v>
      </c>
      <c r="AC568" s="4">
        <v>6.1135371179039302</v>
      </c>
      <c r="AD568" s="4">
        <v>0.43668122270742399</v>
      </c>
      <c r="AE568" s="4">
        <v>0.43668122270742399</v>
      </c>
      <c r="AF568" s="4">
        <v>0</v>
      </c>
      <c r="AG568" s="4">
        <v>7.8602620087336197</v>
      </c>
      <c r="AH568" s="4">
        <v>8.7336244541484707</v>
      </c>
      <c r="AI568" s="4">
        <v>8.2969432314410501</v>
      </c>
      <c r="AJ568" s="4">
        <v>6.9868995633187803</v>
      </c>
      <c r="AK568" s="4">
        <v>21.834061135371201</v>
      </c>
      <c r="AL568" s="4">
        <v>7.8602620087336197</v>
      </c>
      <c r="AM568" s="4">
        <v>15.283842794759799</v>
      </c>
      <c r="AN568" s="4">
        <v>17.903930131004401</v>
      </c>
      <c r="AO568" s="4">
        <v>12.6637554585153</v>
      </c>
      <c r="AP568" s="4">
        <v>12.6637554585153</v>
      </c>
      <c r="AQ568" s="4">
        <v>6.5502183406113499</v>
      </c>
      <c r="AR568" s="4">
        <v>11.353711790393</v>
      </c>
      <c r="AS568" s="4">
        <v>9.6069868995633207</v>
      </c>
      <c r="AT568" s="4">
        <v>17.467248908296899</v>
      </c>
      <c r="AU568" s="4">
        <v>6.5502183406113499</v>
      </c>
      <c r="AV568" s="4">
        <v>17.903930131004401</v>
      </c>
      <c r="AW568" s="4">
        <v>10.480349344978199</v>
      </c>
      <c r="AX568" s="4">
        <v>6.9868995633187803</v>
      </c>
      <c r="AY568" s="4">
        <v>17.467248908296899</v>
      </c>
      <c r="AZ568" s="4">
        <v>13.537117903930101</v>
      </c>
      <c r="BA568" s="4">
        <v>15.7205240174672</v>
      </c>
      <c r="BB568" s="38">
        <v>229</v>
      </c>
    </row>
    <row r="569" spans="1:54" x14ac:dyDescent="0.3">
      <c r="A569" s="31" t="s">
        <v>30</v>
      </c>
      <c r="B569" s="5" t="s">
        <v>8</v>
      </c>
      <c r="C569" s="5" t="s">
        <v>7</v>
      </c>
      <c r="D569" s="9">
        <v>113.97714285714299</v>
      </c>
      <c r="E569" s="8">
        <v>63.651976937619402</v>
      </c>
      <c r="F569" s="8">
        <v>8.5714285714285694</v>
      </c>
      <c r="G569" s="3">
        <v>0</v>
      </c>
      <c r="H569" s="4">
        <v>5.71428571428571</v>
      </c>
      <c r="I569" s="4">
        <v>0</v>
      </c>
      <c r="J569" s="4">
        <v>2.8571428571428599</v>
      </c>
      <c r="K569" s="4">
        <v>0</v>
      </c>
      <c r="L569" s="4">
        <v>2.8571428571428599</v>
      </c>
      <c r="M569" s="4">
        <v>2.8571428571428599</v>
      </c>
      <c r="N569" s="4">
        <v>0</v>
      </c>
      <c r="O569" s="4">
        <v>2.8571428571428599</v>
      </c>
      <c r="P569" s="4">
        <v>0</v>
      </c>
      <c r="Q569" s="4">
        <v>0</v>
      </c>
      <c r="R569" s="4">
        <v>0</v>
      </c>
      <c r="S569" s="4">
        <v>2.8571428571428599</v>
      </c>
      <c r="T569" s="4">
        <v>2.8571428571428599</v>
      </c>
      <c r="U569" s="4">
        <v>2.8571428571428599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5.71428571428571</v>
      </c>
      <c r="AB569" s="4">
        <v>0</v>
      </c>
      <c r="AC569" s="4">
        <v>0</v>
      </c>
      <c r="AD569" s="4">
        <v>0</v>
      </c>
      <c r="AE569" s="4">
        <v>0</v>
      </c>
      <c r="AF569" s="4">
        <v>2.8571428571428599</v>
      </c>
      <c r="AG569" s="4">
        <v>14.285714285714301</v>
      </c>
      <c r="AH569" s="4">
        <v>2.8571428571428599</v>
      </c>
      <c r="AI569" s="4">
        <v>11.4285714285714</v>
      </c>
      <c r="AJ569" s="4">
        <v>11.4285714285714</v>
      </c>
      <c r="AK569" s="4">
        <v>8.5714285714285694</v>
      </c>
      <c r="AL569" s="4">
        <v>17.1428571428571</v>
      </c>
      <c r="AM569" s="4">
        <v>17.1428571428571</v>
      </c>
      <c r="AN569" s="4">
        <v>14.285714285714301</v>
      </c>
      <c r="AO569" s="4">
        <v>14.285714285714301</v>
      </c>
      <c r="AP569" s="4">
        <v>20</v>
      </c>
      <c r="AQ569" s="4">
        <v>5.71428571428571</v>
      </c>
      <c r="AR569" s="4">
        <v>8.5714285714285694</v>
      </c>
      <c r="AS569" s="4">
        <v>8.5714285714285694</v>
      </c>
      <c r="AT569" s="4">
        <v>20</v>
      </c>
      <c r="AU569" s="4">
        <v>5.71428571428571</v>
      </c>
      <c r="AV569" s="4">
        <v>14.285714285714301</v>
      </c>
      <c r="AW569" s="4">
        <v>17.1428571428571</v>
      </c>
      <c r="AX569" s="4">
        <v>5.71428571428571</v>
      </c>
      <c r="AY569" s="4">
        <v>11.4285714285714</v>
      </c>
      <c r="AZ569" s="4">
        <v>14.285714285714301</v>
      </c>
      <c r="BA569" s="4">
        <v>5.71428571428571</v>
      </c>
      <c r="BB569" s="38">
        <v>35</v>
      </c>
    </row>
    <row r="570" spans="1:54" x14ac:dyDescent="0.3">
      <c r="A570" s="31" t="s">
        <v>30</v>
      </c>
      <c r="B570" s="5" t="s">
        <v>9</v>
      </c>
      <c r="C570" s="5" t="s">
        <v>168</v>
      </c>
      <c r="D570" s="9">
        <v>96.746012438285405</v>
      </c>
      <c r="E570" s="8">
        <v>70.083190310328504</v>
      </c>
      <c r="F570" s="8">
        <v>15.451970414046601</v>
      </c>
      <c r="G570" s="3">
        <v>1.96330394787897</v>
      </c>
      <c r="H570" s="4">
        <v>5.4824893946537099</v>
      </c>
      <c r="I570" s="4">
        <v>6.6714415631191297</v>
      </c>
      <c r="J570" s="4">
        <v>2.07793967740949</v>
      </c>
      <c r="K570" s="4">
        <v>2.8153203407671499</v>
      </c>
      <c r="L570" s="4">
        <v>3.1432312303699401</v>
      </c>
      <c r="M570" s="4">
        <v>2.3075049967672498</v>
      </c>
      <c r="N570" s="4">
        <v>4.4921523008526103</v>
      </c>
      <c r="O570" s="4">
        <v>3.6007572457291999</v>
      </c>
      <c r="P570" s="4">
        <v>4.1494663481089198</v>
      </c>
      <c r="Q570" s="4">
        <v>1.98229706557013</v>
      </c>
      <c r="R570" s="4">
        <v>3.1492748961864101</v>
      </c>
      <c r="S570" s="4">
        <v>3.7056827411564899</v>
      </c>
      <c r="T570" s="4">
        <v>3.74090463715878</v>
      </c>
      <c r="U570" s="4">
        <v>2.93219104800446</v>
      </c>
      <c r="V570" s="4">
        <v>4.7666627891206703</v>
      </c>
      <c r="W570" s="4">
        <v>4.5620613868374296</v>
      </c>
      <c r="X570" s="4">
        <v>1.8298198945392301</v>
      </c>
      <c r="Y570" s="4">
        <v>4.5207495692878101</v>
      </c>
      <c r="Z570" s="4">
        <v>4.2579877305059499</v>
      </c>
      <c r="AA570" s="4">
        <v>4.5670753694012198</v>
      </c>
      <c r="AB570" s="4">
        <v>1.29125186977802</v>
      </c>
      <c r="AC570" s="4">
        <v>9.2597274226278792</v>
      </c>
      <c r="AD570" s="4">
        <v>3.3220740336969299</v>
      </c>
      <c r="AE570" s="4">
        <v>3.0689577991333001</v>
      </c>
      <c r="AF570" s="4">
        <v>4.5012108022079804</v>
      </c>
      <c r="AG570" s="4">
        <v>7.9282168406134703</v>
      </c>
      <c r="AH570" s="4">
        <v>16.0024580183679</v>
      </c>
      <c r="AI570" s="4">
        <v>10.029716513742301</v>
      </c>
      <c r="AJ570" s="4">
        <v>13.5586869445836</v>
      </c>
      <c r="AK570" s="4">
        <v>28.274592673620699</v>
      </c>
      <c r="AL570" s="4">
        <v>15.169186216637</v>
      </c>
      <c r="AM570" s="4">
        <v>15.8045314552752</v>
      </c>
      <c r="AN570" s="4">
        <v>26.299503486493698</v>
      </c>
      <c r="AO570" s="4">
        <v>19.226647694782098</v>
      </c>
      <c r="AP570" s="4">
        <v>18.826024144218199</v>
      </c>
      <c r="AQ570" s="4">
        <v>9.6295760815288798</v>
      </c>
      <c r="AR570" s="4">
        <v>19.274631269199201</v>
      </c>
      <c r="AS570" s="4">
        <v>12.103762786209799</v>
      </c>
      <c r="AT570" s="4">
        <v>12.883239038752199</v>
      </c>
      <c r="AU570" s="4">
        <v>12.442341205705601</v>
      </c>
      <c r="AV570" s="4">
        <v>21.171793500310901</v>
      </c>
      <c r="AW570" s="4">
        <v>18.618546036257001</v>
      </c>
      <c r="AX570" s="4">
        <v>9.5509972404857102</v>
      </c>
      <c r="AY570" s="4">
        <v>15.7573129047225</v>
      </c>
      <c r="AZ570" s="4">
        <v>18.3343585431831</v>
      </c>
      <c r="BA570" s="4">
        <v>25.901337999025799</v>
      </c>
      <c r="BB570" s="38">
        <v>1496</v>
      </c>
    </row>
    <row r="571" spans="1:54" x14ac:dyDescent="0.3">
      <c r="A571" s="31" t="s">
        <v>30</v>
      </c>
      <c r="B571" s="5" t="s">
        <v>9</v>
      </c>
      <c r="C571" s="5" t="s">
        <v>1</v>
      </c>
      <c r="D571" s="9">
        <v>65.757718120805393</v>
      </c>
      <c r="E571" s="8">
        <v>73.065374449232095</v>
      </c>
      <c r="F571" s="8">
        <v>27.0833333333333</v>
      </c>
      <c r="G571" s="3">
        <v>2.7777777777777799</v>
      </c>
      <c r="H571" s="4">
        <v>7.6388888888888902</v>
      </c>
      <c r="I571" s="4">
        <v>11.8055555555556</v>
      </c>
      <c r="J571" s="4">
        <v>3.4722222222222201</v>
      </c>
      <c r="K571" s="4">
        <v>4.8611111111111098</v>
      </c>
      <c r="L571" s="4">
        <v>5.5555555555555598</v>
      </c>
      <c r="M571" s="4">
        <v>5.5555555555555598</v>
      </c>
      <c r="N571" s="4">
        <v>12.5</v>
      </c>
      <c r="O571" s="4">
        <v>4.8611111111111098</v>
      </c>
      <c r="P571" s="4">
        <v>11.1111111111111</v>
      </c>
      <c r="Q571" s="4">
        <v>4.8611111111111098</v>
      </c>
      <c r="R571" s="4">
        <v>8.3333333333333304</v>
      </c>
      <c r="S571" s="4">
        <v>7.6388888888888902</v>
      </c>
      <c r="T571" s="4">
        <v>9.7222222222222197</v>
      </c>
      <c r="U571" s="4">
        <v>5.5555555555555598</v>
      </c>
      <c r="V571" s="4">
        <v>11.1111111111111</v>
      </c>
      <c r="W571" s="4">
        <v>8.3333333333333304</v>
      </c>
      <c r="X571" s="4">
        <v>4.1666666666666696</v>
      </c>
      <c r="Y571" s="4">
        <v>8.3333333333333304</v>
      </c>
      <c r="Z571" s="4">
        <v>12.5</v>
      </c>
      <c r="AA571" s="4">
        <v>12.5</v>
      </c>
      <c r="AB571" s="4">
        <v>2.7777777777777799</v>
      </c>
      <c r="AC571" s="4">
        <v>12.5</v>
      </c>
      <c r="AD571" s="4">
        <v>8.3333333333333304</v>
      </c>
      <c r="AE571" s="4">
        <v>6.25</v>
      </c>
      <c r="AF571" s="4">
        <v>5.5555555555555598</v>
      </c>
      <c r="AG571" s="4">
        <v>20.8333333333333</v>
      </c>
      <c r="AH571" s="4">
        <v>23.6111111111111</v>
      </c>
      <c r="AI571" s="4">
        <v>11.1111111111111</v>
      </c>
      <c r="AJ571" s="4">
        <v>16.6666666666667</v>
      </c>
      <c r="AK571" s="4">
        <v>32.6388888888889</v>
      </c>
      <c r="AL571" s="4">
        <v>25.6944444444444</v>
      </c>
      <c r="AM571" s="4">
        <v>22.9166666666667</v>
      </c>
      <c r="AN571" s="4">
        <v>29.1666666666667</v>
      </c>
      <c r="AO571" s="4">
        <v>29.1666666666667</v>
      </c>
      <c r="AP571" s="4">
        <v>34.0277777777778</v>
      </c>
      <c r="AQ571" s="4">
        <v>11.1111111111111</v>
      </c>
      <c r="AR571" s="4">
        <v>24.3055555555556</v>
      </c>
      <c r="AS571" s="4">
        <v>11.8055555555556</v>
      </c>
      <c r="AT571" s="4">
        <v>8.3333333333333304</v>
      </c>
      <c r="AU571" s="4">
        <v>22.9166666666667</v>
      </c>
      <c r="AV571" s="4">
        <v>19.4444444444444</v>
      </c>
      <c r="AW571" s="4">
        <v>27.0833333333333</v>
      </c>
      <c r="AX571" s="4">
        <v>20.1388888888889</v>
      </c>
      <c r="AY571" s="4">
        <v>14.5833333333333</v>
      </c>
      <c r="AZ571" s="4">
        <v>25.6944444444444</v>
      </c>
      <c r="BA571" s="4">
        <v>39.5833333333333</v>
      </c>
      <c r="BB571" s="38">
        <v>149</v>
      </c>
    </row>
    <row r="572" spans="1:54" x14ac:dyDescent="0.3">
      <c r="A572" s="31" t="s">
        <v>30</v>
      </c>
      <c r="B572" s="5" t="s">
        <v>9</v>
      </c>
      <c r="C572" s="5" t="s">
        <v>2</v>
      </c>
      <c r="D572" s="9">
        <v>78.645508982035906</v>
      </c>
      <c r="E572" s="8">
        <v>70.261271193376899</v>
      </c>
      <c r="F572" s="8">
        <v>20.858895705521501</v>
      </c>
      <c r="G572" s="3">
        <v>3.6809815950920202</v>
      </c>
      <c r="H572" s="4">
        <v>7.3619631901840501</v>
      </c>
      <c r="I572" s="4">
        <v>11.0429447852761</v>
      </c>
      <c r="J572" s="4">
        <v>3.0674846625766898</v>
      </c>
      <c r="K572" s="4">
        <v>3.6809815950920202</v>
      </c>
      <c r="L572" s="4">
        <v>5.5214723926380396</v>
      </c>
      <c r="M572" s="4">
        <v>1.8404907975460101</v>
      </c>
      <c r="N572" s="4">
        <v>4.9079754601227004</v>
      </c>
      <c r="O572" s="4">
        <v>4.2944785276073603</v>
      </c>
      <c r="P572" s="4">
        <v>4.9079754601227004</v>
      </c>
      <c r="Q572" s="4">
        <v>1.8404907975460101</v>
      </c>
      <c r="R572" s="4">
        <v>2.4539877300613502</v>
      </c>
      <c r="S572" s="4">
        <v>4.9079754601227004</v>
      </c>
      <c r="T572" s="4">
        <v>4.2944785276073603</v>
      </c>
      <c r="U572" s="4">
        <v>3.0674846625766898</v>
      </c>
      <c r="V572" s="4">
        <v>4.9079754601227004</v>
      </c>
      <c r="W572" s="4">
        <v>7.9754601226993902</v>
      </c>
      <c r="X572" s="4">
        <v>1.22699386503067</v>
      </c>
      <c r="Y572" s="4">
        <v>6.1349693251533699</v>
      </c>
      <c r="Z572" s="4">
        <v>4.2944785276073603</v>
      </c>
      <c r="AA572" s="4">
        <v>3.0674846625766898</v>
      </c>
      <c r="AB572" s="4">
        <v>1.22699386503067</v>
      </c>
      <c r="AC572" s="4">
        <v>13.4969325153374</v>
      </c>
      <c r="AD572" s="4">
        <v>4.2944785276073603</v>
      </c>
      <c r="AE572" s="4">
        <v>5.5214723926380396</v>
      </c>
      <c r="AF572" s="4">
        <v>7.3619631901840501</v>
      </c>
      <c r="AG572" s="4">
        <v>9.8159509202454007</v>
      </c>
      <c r="AH572" s="4">
        <v>19.631901840490801</v>
      </c>
      <c r="AI572" s="4">
        <v>11.0429447852761</v>
      </c>
      <c r="AJ572" s="4">
        <v>16.564417177914098</v>
      </c>
      <c r="AK572" s="4">
        <v>38.036809815950903</v>
      </c>
      <c r="AL572" s="4">
        <v>22.085889570552101</v>
      </c>
      <c r="AM572" s="4">
        <v>20.858895705521501</v>
      </c>
      <c r="AN572" s="4">
        <v>30.6748466257669</v>
      </c>
      <c r="AO572" s="4">
        <v>26.993865030674801</v>
      </c>
      <c r="AP572" s="4">
        <v>22.699386503067501</v>
      </c>
      <c r="AQ572" s="4">
        <v>12.269938650306701</v>
      </c>
      <c r="AR572" s="4">
        <v>24.539877300613501</v>
      </c>
      <c r="AS572" s="4">
        <v>15.3374233128834</v>
      </c>
      <c r="AT572" s="4">
        <v>15.3374233128834</v>
      </c>
      <c r="AU572" s="4">
        <v>14.1104294478528</v>
      </c>
      <c r="AV572" s="4">
        <v>23.312883435582801</v>
      </c>
      <c r="AW572" s="4">
        <v>24.539877300613501</v>
      </c>
      <c r="AX572" s="4">
        <v>7.3619631901840501</v>
      </c>
      <c r="AY572" s="4">
        <v>18.404907975460102</v>
      </c>
      <c r="AZ572" s="4">
        <v>26.380368098159501</v>
      </c>
      <c r="BA572" s="4">
        <v>34.9693251533742</v>
      </c>
      <c r="BB572" s="38">
        <v>167</v>
      </c>
    </row>
    <row r="573" spans="1:54" x14ac:dyDescent="0.3">
      <c r="A573" s="31" t="s">
        <v>30</v>
      </c>
      <c r="B573" s="5" t="s">
        <v>9</v>
      </c>
      <c r="C573" s="5" t="s">
        <v>3</v>
      </c>
      <c r="D573" s="9">
        <v>108.656078431373</v>
      </c>
      <c r="E573" s="8">
        <v>63.6629129752775</v>
      </c>
      <c r="F573" s="8">
        <v>9.8039215686274499</v>
      </c>
      <c r="G573" s="3">
        <v>0.78431372549019596</v>
      </c>
      <c r="H573" s="4">
        <v>4.7058823529411802</v>
      </c>
      <c r="I573" s="4">
        <v>5.4901960784313699</v>
      </c>
      <c r="J573" s="4">
        <v>1.1764705882352899</v>
      </c>
      <c r="K573" s="4">
        <v>1.9607843137254899</v>
      </c>
      <c r="L573" s="4">
        <v>1.5686274509803899</v>
      </c>
      <c r="M573" s="4">
        <v>1.1764705882352899</v>
      </c>
      <c r="N573" s="4">
        <v>2.3529411764705901</v>
      </c>
      <c r="O573" s="4">
        <v>4.7058823529411802</v>
      </c>
      <c r="P573" s="4">
        <v>1.5686274509803899</v>
      </c>
      <c r="Q573" s="4">
        <v>1.5686274509803899</v>
      </c>
      <c r="R573" s="4">
        <v>3.1372549019607798</v>
      </c>
      <c r="S573" s="4">
        <v>3.52941176470588</v>
      </c>
      <c r="T573" s="4">
        <v>1.5686274509803899</v>
      </c>
      <c r="U573" s="4">
        <v>3.1372549019607798</v>
      </c>
      <c r="V573" s="4">
        <v>3.52941176470588</v>
      </c>
      <c r="W573" s="4">
        <v>2.3529411764705901</v>
      </c>
      <c r="X573" s="4">
        <v>1.1764705882352899</v>
      </c>
      <c r="Y573" s="4">
        <v>5.0980392156862697</v>
      </c>
      <c r="Z573" s="4">
        <v>1.9607843137254899</v>
      </c>
      <c r="AA573" s="4">
        <v>3.9215686274509798</v>
      </c>
      <c r="AB573" s="4">
        <v>0.78431372549019596</v>
      </c>
      <c r="AC573" s="4">
        <v>8.2352941176470598</v>
      </c>
      <c r="AD573" s="4">
        <v>1.5686274509803899</v>
      </c>
      <c r="AE573" s="4">
        <v>1.1764705882352899</v>
      </c>
      <c r="AF573" s="4">
        <v>4.7058823529411802</v>
      </c>
      <c r="AG573" s="4">
        <v>2.7450980392156898</v>
      </c>
      <c r="AH573" s="4">
        <v>15.6862745098039</v>
      </c>
      <c r="AI573" s="4">
        <v>9.4117647058823497</v>
      </c>
      <c r="AJ573" s="4">
        <v>13.3333333333333</v>
      </c>
      <c r="AK573" s="4">
        <v>29.803921568627501</v>
      </c>
      <c r="AL573" s="4">
        <v>9.0196078431372495</v>
      </c>
      <c r="AM573" s="4">
        <v>12.5490196078431</v>
      </c>
      <c r="AN573" s="4">
        <v>28.627450980392201</v>
      </c>
      <c r="AO573" s="4">
        <v>14.901960784313699</v>
      </c>
      <c r="AP573" s="4">
        <v>14.117647058823501</v>
      </c>
      <c r="AQ573" s="4">
        <v>7.4509803921568603</v>
      </c>
      <c r="AR573" s="4">
        <v>20.3921568627451</v>
      </c>
      <c r="AS573" s="4">
        <v>12.9411764705882</v>
      </c>
      <c r="AT573" s="4">
        <v>16.078431372549002</v>
      </c>
      <c r="AU573" s="4">
        <v>11.764705882352899</v>
      </c>
      <c r="AV573" s="4">
        <v>19.2156862745098</v>
      </c>
      <c r="AW573" s="4">
        <v>17.647058823529399</v>
      </c>
      <c r="AX573" s="4">
        <v>6.6666666666666696</v>
      </c>
      <c r="AY573" s="4">
        <v>16.078431372549002</v>
      </c>
      <c r="AZ573" s="4">
        <v>16.078431372549002</v>
      </c>
      <c r="BA573" s="4">
        <v>24.313725490196099</v>
      </c>
      <c r="BB573" s="38">
        <v>255</v>
      </c>
    </row>
    <row r="574" spans="1:54" x14ac:dyDescent="0.3">
      <c r="A574" s="31" t="s">
        <v>30</v>
      </c>
      <c r="B574" s="5" t="s">
        <v>9</v>
      </c>
      <c r="C574" s="5" t="s">
        <v>4</v>
      </c>
      <c r="D574" s="9">
        <v>115.074350649351</v>
      </c>
      <c r="E574" s="8">
        <v>65.997433751563094</v>
      </c>
      <c r="F574" s="8">
        <v>10.7491856677524</v>
      </c>
      <c r="G574" s="3">
        <v>0.97719869706840401</v>
      </c>
      <c r="H574" s="4">
        <v>4.5602605863192203</v>
      </c>
      <c r="I574" s="4">
        <v>2.9315960912052099</v>
      </c>
      <c r="J574" s="4">
        <v>1.30293159609121</v>
      </c>
      <c r="K574" s="4">
        <v>1.6286644951140099</v>
      </c>
      <c r="L574" s="4">
        <v>0.97719869706840401</v>
      </c>
      <c r="M574" s="4">
        <v>2.6058631921824098</v>
      </c>
      <c r="N574" s="4">
        <v>1.95439739413681</v>
      </c>
      <c r="O574" s="4">
        <v>2.2801302931596101</v>
      </c>
      <c r="P574" s="4">
        <v>1.95439739413681</v>
      </c>
      <c r="Q574" s="4">
        <v>1.30293159609121</v>
      </c>
      <c r="R574" s="4">
        <v>1.30293159609121</v>
      </c>
      <c r="S574" s="4">
        <v>0.97719869706840401</v>
      </c>
      <c r="T574" s="4">
        <v>1.30293159609121</v>
      </c>
      <c r="U574" s="4">
        <v>2.2801302931596101</v>
      </c>
      <c r="V574" s="4">
        <v>2.6058631921824098</v>
      </c>
      <c r="W574" s="4">
        <v>2.6058631921824098</v>
      </c>
      <c r="X574" s="4">
        <v>1.95439739413681</v>
      </c>
      <c r="Y574" s="4">
        <v>1.30293159609121</v>
      </c>
      <c r="Z574" s="4">
        <v>2.2801302931596101</v>
      </c>
      <c r="AA574" s="4">
        <v>3.25732899022801</v>
      </c>
      <c r="AB574" s="4">
        <v>0.65146579804560301</v>
      </c>
      <c r="AC574" s="4">
        <v>7.4918566775244297</v>
      </c>
      <c r="AD574" s="4">
        <v>1.30293159609121</v>
      </c>
      <c r="AE574" s="4">
        <v>0.97719869706840401</v>
      </c>
      <c r="AF574" s="4">
        <v>2.9315960912052099</v>
      </c>
      <c r="AG574" s="4">
        <v>2.9315960912052099</v>
      </c>
      <c r="AH574" s="4">
        <v>10.7491856677524</v>
      </c>
      <c r="AI574" s="4">
        <v>8.1433224755700309</v>
      </c>
      <c r="AJ574" s="4">
        <v>9.4462540716612402</v>
      </c>
      <c r="AK574" s="4">
        <v>20.8469055374593</v>
      </c>
      <c r="AL574" s="4">
        <v>10.0977198697068</v>
      </c>
      <c r="AM574" s="4">
        <v>12.0521172638436</v>
      </c>
      <c r="AN574" s="4">
        <v>23.452768729641701</v>
      </c>
      <c r="AO574" s="4">
        <v>13.6807817589577</v>
      </c>
      <c r="AP574" s="4">
        <v>12.0521172638436</v>
      </c>
      <c r="AQ574" s="4">
        <v>8.4690553745928305</v>
      </c>
      <c r="AR574" s="4">
        <v>15.6351791530945</v>
      </c>
      <c r="AS574" s="4">
        <v>10.0977198697068</v>
      </c>
      <c r="AT574" s="4">
        <v>9.1205211726384405</v>
      </c>
      <c r="AU574" s="4">
        <v>7.4918566775244297</v>
      </c>
      <c r="AV574" s="4">
        <v>19.543973941368101</v>
      </c>
      <c r="AW574" s="4">
        <v>11.400651465797999</v>
      </c>
      <c r="AX574" s="4">
        <v>8.4690553745928305</v>
      </c>
      <c r="AY574" s="4">
        <v>14.657980456026101</v>
      </c>
      <c r="AZ574" s="4">
        <v>9.4462540716612402</v>
      </c>
      <c r="BA574" s="4">
        <v>16.9381107491857</v>
      </c>
      <c r="BB574" s="38">
        <v>308</v>
      </c>
    </row>
    <row r="575" spans="1:54" x14ac:dyDescent="0.3">
      <c r="A575" s="31" t="s">
        <v>30</v>
      </c>
      <c r="B575" s="5" t="s">
        <v>9</v>
      </c>
      <c r="C575" s="5" t="s">
        <v>5</v>
      </c>
      <c r="D575" s="9">
        <v>121.339428571429</v>
      </c>
      <c r="E575" s="8">
        <v>61.151044521666797</v>
      </c>
      <c r="F575" s="8">
        <v>8.8571428571428594</v>
      </c>
      <c r="G575" s="3">
        <v>1.1428571428571399</v>
      </c>
      <c r="H575" s="4">
        <v>3.1428571428571401</v>
      </c>
      <c r="I575" s="4">
        <v>1.1428571428571399</v>
      </c>
      <c r="J575" s="4">
        <v>1.71428571428571</v>
      </c>
      <c r="K575" s="4">
        <v>2.28571428571429</v>
      </c>
      <c r="L575" s="4">
        <v>1.71428571428571</v>
      </c>
      <c r="M575" s="4">
        <v>1.1428571428571399</v>
      </c>
      <c r="N575" s="4">
        <v>0.57142857142857095</v>
      </c>
      <c r="O575" s="4">
        <v>2.28571428571429</v>
      </c>
      <c r="P575" s="4">
        <v>1.4285714285714299</v>
      </c>
      <c r="Q575" s="4">
        <v>0.28571428571428598</v>
      </c>
      <c r="R575" s="4">
        <v>0.85714285714285698</v>
      </c>
      <c r="S575" s="4">
        <v>1.71428571428571</v>
      </c>
      <c r="T575" s="4">
        <v>2.28571428571429</v>
      </c>
      <c r="U575" s="4">
        <v>0.85714285714285698</v>
      </c>
      <c r="V575" s="4">
        <v>2.5714285714285698</v>
      </c>
      <c r="W575" s="4">
        <v>1.1428571428571399</v>
      </c>
      <c r="X575" s="4">
        <v>1.1428571428571399</v>
      </c>
      <c r="Y575" s="4">
        <v>2</v>
      </c>
      <c r="Z575" s="4">
        <v>0.57142857142857095</v>
      </c>
      <c r="AA575" s="4">
        <v>1.4285714285714299</v>
      </c>
      <c r="AB575" s="4">
        <v>1.1428571428571399</v>
      </c>
      <c r="AC575" s="4">
        <v>4.8571428571428603</v>
      </c>
      <c r="AD575" s="4">
        <v>1.4285714285714299</v>
      </c>
      <c r="AE575" s="4">
        <v>1.1428571428571399</v>
      </c>
      <c r="AF575" s="4">
        <v>1.4285714285714299</v>
      </c>
      <c r="AG575" s="4">
        <v>2.8571428571428599</v>
      </c>
      <c r="AH575" s="4">
        <v>9.1428571428571406</v>
      </c>
      <c r="AI575" s="4">
        <v>8.5714285714285694</v>
      </c>
      <c r="AJ575" s="4">
        <v>11.1428571428571</v>
      </c>
      <c r="AK575" s="4">
        <v>19.428571428571399</v>
      </c>
      <c r="AL575" s="4">
        <v>7.71428571428571</v>
      </c>
      <c r="AM575" s="4">
        <v>12.5714285714286</v>
      </c>
      <c r="AN575" s="4">
        <v>20</v>
      </c>
      <c r="AO575" s="4">
        <v>9.4285714285714306</v>
      </c>
      <c r="AP575" s="4">
        <v>10.8571428571429</v>
      </c>
      <c r="AQ575" s="4">
        <v>6.28571428571429</v>
      </c>
      <c r="AR575" s="4">
        <v>11.714285714285699</v>
      </c>
      <c r="AS575" s="4">
        <v>7.4285714285714297</v>
      </c>
      <c r="AT575" s="4">
        <v>15.4285714285714</v>
      </c>
      <c r="AU575" s="4">
        <v>6</v>
      </c>
      <c r="AV575" s="4">
        <v>19.428571428571399</v>
      </c>
      <c r="AW575" s="4">
        <v>10.285714285714301</v>
      </c>
      <c r="AX575" s="4">
        <v>6.28571428571429</v>
      </c>
      <c r="AY575" s="4">
        <v>14</v>
      </c>
      <c r="AZ575" s="4">
        <v>12</v>
      </c>
      <c r="BA575" s="4">
        <v>14.5714285714286</v>
      </c>
      <c r="BB575" s="38">
        <v>350</v>
      </c>
    </row>
    <row r="576" spans="1:54" x14ac:dyDescent="0.3">
      <c r="A576" s="31" t="s">
        <v>30</v>
      </c>
      <c r="B576" s="5" t="s">
        <v>9</v>
      </c>
      <c r="C576" s="5" t="s">
        <v>6</v>
      </c>
      <c r="D576" s="9">
        <v>113.047004608295</v>
      </c>
      <c r="E576" s="8">
        <v>64.473213665350499</v>
      </c>
      <c r="F576" s="8">
        <v>9.2165898617511495</v>
      </c>
      <c r="G576" s="3">
        <v>1.84331797235023</v>
      </c>
      <c r="H576" s="4">
        <v>3.2258064516128999</v>
      </c>
      <c r="I576" s="4">
        <v>2.30414746543779</v>
      </c>
      <c r="J576" s="4">
        <v>0.92165898617511499</v>
      </c>
      <c r="K576" s="4">
        <v>1.84331797235023</v>
      </c>
      <c r="L576" s="4">
        <v>1.84331797235023</v>
      </c>
      <c r="M576" s="4">
        <v>0.92165898617511499</v>
      </c>
      <c r="N576" s="4">
        <v>2.30414746543779</v>
      </c>
      <c r="O576" s="4">
        <v>1.84331797235023</v>
      </c>
      <c r="P576" s="4">
        <v>1.84331797235023</v>
      </c>
      <c r="Q576" s="4">
        <v>1.3824884792626699</v>
      </c>
      <c r="R576" s="4">
        <v>1.3824884792626699</v>
      </c>
      <c r="S576" s="4">
        <v>0.92165898617511499</v>
      </c>
      <c r="T576" s="4">
        <v>1.84331797235023</v>
      </c>
      <c r="U576" s="4">
        <v>1.3824884792626699</v>
      </c>
      <c r="V576" s="4">
        <v>1.84331797235023</v>
      </c>
      <c r="W576" s="4">
        <v>1.3824884792626699</v>
      </c>
      <c r="X576" s="4">
        <v>1.3824884792626699</v>
      </c>
      <c r="Y576" s="4">
        <v>0.92165898617511499</v>
      </c>
      <c r="Z576" s="4">
        <v>1.3824884792626699</v>
      </c>
      <c r="AA576" s="4">
        <v>0.92165898617511499</v>
      </c>
      <c r="AB576" s="4">
        <v>1.3824884792626699</v>
      </c>
      <c r="AC576" s="4">
        <v>2.7649769585253501</v>
      </c>
      <c r="AD576" s="4">
        <v>0.92165898617511499</v>
      </c>
      <c r="AE576" s="4">
        <v>0.92165898617511499</v>
      </c>
      <c r="AF576" s="4">
        <v>2.30414746543779</v>
      </c>
      <c r="AG576" s="4">
        <v>1.84331797235023</v>
      </c>
      <c r="AH576" s="4">
        <v>11.5207373271889</v>
      </c>
      <c r="AI576" s="4">
        <v>13.364055299539199</v>
      </c>
      <c r="AJ576" s="4">
        <v>10.599078341013801</v>
      </c>
      <c r="AK576" s="4">
        <v>17.511520737327199</v>
      </c>
      <c r="AL576" s="4">
        <v>7.8341013824884804</v>
      </c>
      <c r="AM576" s="4">
        <v>7.3732718894009199</v>
      </c>
      <c r="AN576" s="4">
        <v>19.354838709677399</v>
      </c>
      <c r="AO576" s="4">
        <v>11.5207373271889</v>
      </c>
      <c r="AP576" s="4">
        <v>11.0599078341014</v>
      </c>
      <c r="AQ576" s="4">
        <v>14.285714285714301</v>
      </c>
      <c r="AR576" s="4">
        <v>12.4423963133641</v>
      </c>
      <c r="AS576" s="4">
        <v>12.9032258064516</v>
      </c>
      <c r="AT576" s="4">
        <v>11.0599078341014</v>
      </c>
      <c r="AU576" s="4">
        <v>6.9124423963133603</v>
      </c>
      <c r="AV576" s="4">
        <v>24.423963133640601</v>
      </c>
      <c r="AW576" s="4">
        <v>12.9032258064516</v>
      </c>
      <c r="AX576" s="4">
        <v>7.8341013824884804</v>
      </c>
      <c r="AY576" s="4">
        <v>15.2073732718894</v>
      </c>
      <c r="AZ576" s="4">
        <v>15.668202764977</v>
      </c>
      <c r="BA576" s="4">
        <v>11.9815668202765</v>
      </c>
      <c r="BB576" s="38">
        <v>217</v>
      </c>
    </row>
    <row r="577" spans="1:54" x14ac:dyDescent="0.3">
      <c r="A577" s="31" t="s">
        <v>30</v>
      </c>
      <c r="B577" s="5" t="s">
        <v>9</v>
      </c>
      <c r="C577" s="5" t="s">
        <v>7</v>
      </c>
      <c r="D577" s="9">
        <v>122.294</v>
      </c>
      <c r="E577" s="8">
        <v>54.4789845645426</v>
      </c>
      <c r="F577" s="8">
        <v>4</v>
      </c>
      <c r="G577" s="3">
        <v>0</v>
      </c>
      <c r="H577" s="4">
        <v>2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4</v>
      </c>
      <c r="AD577" s="4">
        <v>0</v>
      </c>
      <c r="AE577" s="4">
        <v>0</v>
      </c>
      <c r="AF577" s="4">
        <v>0</v>
      </c>
      <c r="AG577" s="4">
        <v>6</v>
      </c>
      <c r="AH577" s="4">
        <v>8</v>
      </c>
      <c r="AI577" s="4">
        <v>8</v>
      </c>
      <c r="AJ577" s="4">
        <v>10</v>
      </c>
      <c r="AK577" s="4">
        <v>14</v>
      </c>
      <c r="AL577" s="4">
        <v>8</v>
      </c>
      <c r="AM577" s="4">
        <v>6</v>
      </c>
      <c r="AN577" s="4">
        <v>16</v>
      </c>
      <c r="AO577" s="4">
        <v>10</v>
      </c>
      <c r="AP577" s="4">
        <v>10</v>
      </c>
      <c r="AQ577" s="4">
        <v>4</v>
      </c>
      <c r="AR577" s="4">
        <v>6</v>
      </c>
      <c r="AS577" s="4">
        <v>10</v>
      </c>
      <c r="AT577" s="4">
        <v>14</v>
      </c>
      <c r="AU577" s="4">
        <v>4</v>
      </c>
      <c r="AV577" s="4">
        <v>32</v>
      </c>
      <c r="AW577" s="4">
        <v>10</v>
      </c>
      <c r="AX577" s="4">
        <v>4</v>
      </c>
      <c r="AY577" s="4">
        <v>14</v>
      </c>
      <c r="AZ577" s="4">
        <v>4</v>
      </c>
      <c r="BA577" s="4">
        <v>6</v>
      </c>
      <c r="BB577" s="38">
        <v>50</v>
      </c>
    </row>
    <row r="578" spans="1:54" x14ac:dyDescent="0.3">
      <c r="A578" s="31" t="s">
        <v>31</v>
      </c>
      <c r="B578" s="5" t="s">
        <v>168</v>
      </c>
      <c r="C578" s="5" t="s">
        <v>168</v>
      </c>
      <c r="D578" s="9">
        <v>73.955835333063305</v>
      </c>
      <c r="E578" s="8">
        <v>77.464425880272302</v>
      </c>
      <c r="F578" s="8">
        <v>25.445484575141698</v>
      </c>
      <c r="G578" s="3">
        <v>2.6575918050368101</v>
      </c>
      <c r="H578" s="4">
        <v>6.8574735278573797</v>
      </c>
      <c r="I578" s="4">
        <v>8.5504465872646893</v>
      </c>
      <c r="J578" s="4">
        <v>2.3975319632589698</v>
      </c>
      <c r="K578" s="4">
        <v>3.76570807168806</v>
      </c>
      <c r="L578" s="4">
        <v>4.9223629578224601</v>
      </c>
      <c r="M578" s="4">
        <v>4.5963809556335598</v>
      </c>
      <c r="N578" s="4">
        <v>5.5027244659647199</v>
      </c>
      <c r="O578" s="4">
        <v>8.3636293459407298</v>
      </c>
      <c r="P578" s="4">
        <v>8.0412759374874696</v>
      </c>
      <c r="Q578" s="4">
        <v>3.5718005016138998</v>
      </c>
      <c r="R578" s="4">
        <v>6.7489366889863804</v>
      </c>
      <c r="S578" s="4">
        <v>7.0427370136938903</v>
      </c>
      <c r="T578" s="4">
        <v>4.4560948593179202</v>
      </c>
      <c r="U578" s="4">
        <v>7.3038100666931696</v>
      </c>
      <c r="V578" s="4">
        <v>5.2558922766830802</v>
      </c>
      <c r="W578" s="4">
        <v>7.4877015020177602</v>
      </c>
      <c r="X578" s="4">
        <v>2.3572585669007902</v>
      </c>
      <c r="Y578" s="4">
        <v>7.40378307346265</v>
      </c>
      <c r="Z578" s="4">
        <v>8.6907452609963194</v>
      </c>
      <c r="AA578" s="4">
        <v>8.3260290847601901</v>
      </c>
      <c r="AB578" s="4">
        <v>1.9360884763988999</v>
      </c>
      <c r="AC578" s="4">
        <v>12.173713669583099</v>
      </c>
      <c r="AD578" s="4">
        <v>5.0642964137798403</v>
      </c>
      <c r="AE578" s="4">
        <v>3.2661396062643999</v>
      </c>
      <c r="AF578" s="4">
        <v>9.5103674269282408</v>
      </c>
      <c r="AG578" s="4">
        <v>10.899073666186201</v>
      </c>
      <c r="AH578" s="4">
        <v>15.4382296859339</v>
      </c>
      <c r="AI578" s="4">
        <v>13.2417745317961</v>
      </c>
      <c r="AJ578" s="4">
        <v>22.094050838508899</v>
      </c>
      <c r="AK578" s="4">
        <v>32.532974665829599</v>
      </c>
      <c r="AL578" s="4">
        <v>22.0684463293398</v>
      </c>
      <c r="AM578" s="4">
        <v>25.772778451596398</v>
      </c>
      <c r="AN578" s="4">
        <v>35.499471885300601</v>
      </c>
      <c r="AO578" s="4">
        <v>27.953384909911499</v>
      </c>
      <c r="AP578" s="4">
        <v>29.348490123499499</v>
      </c>
      <c r="AQ578" s="4">
        <v>12.7342366598551</v>
      </c>
      <c r="AR578" s="4">
        <v>28.423551288693702</v>
      </c>
      <c r="AS578" s="4">
        <v>15.6235846329579</v>
      </c>
      <c r="AT578" s="4">
        <v>23.603109941795001</v>
      </c>
      <c r="AU578" s="4">
        <v>16.149314507032599</v>
      </c>
      <c r="AV578" s="4">
        <v>21.915145740482501</v>
      </c>
      <c r="AW578" s="4">
        <v>23.240363324477102</v>
      </c>
      <c r="AX578" s="4">
        <v>16.060178769601499</v>
      </c>
      <c r="AY578" s="4">
        <v>19.219537679467098</v>
      </c>
      <c r="AZ578" s="4">
        <v>24.616592182120598</v>
      </c>
      <c r="BA578" s="4">
        <v>31.199962360754</v>
      </c>
      <c r="BB578" s="38">
        <v>5226</v>
      </c>
    </row>
    <row r="579" spans="1:54" x14ac:dyDescent="0.3">
      <c r="A579" s="31" t="s">
        <v>31</v>
      </c>
      <c r="B579" s="5" t="s">
        <v>168</v>
      </c>
      <c r="C579" s="5" t="s">
        <v>1</v>
      </c>
      <c r="D579" s="9">
        <v>22.2769277801758</v>
      </c>
      <c r="E579" s="8">
        <v>70.371837816889695</v>
      </c>
      <c r="F579" s="8">
        <v>49.283805127289298</v>
      </c>
      <c r="G579" s="3">
        <v>5.1895377082952603</v>
      </c>
      <c r="H579" s="4">
        <v>10.4429427318988</v>
      </c>
      <c r="I579" s="4">
        <v>19.8809841647772</v>
      </c>
      <c r="J579" s="4">
        <v>4.4415818223262802</v>
      </c>
      <c r="K579" s="4">
        <v>7.0047860567743898</v>
      </c>
      <c r="L579" s="4">
        <v>8.6967282300922193</v>
      </c>
      <c r="M579" s="4">
        <v>8.7554290140360997</v>
      </c>
      <c r="N579" s="4">
        <v>12.3227964715953</v>
      </c>
      <c r="O579" s="4">
        <v>18.321943153440198</v>
      </c>
      <c r="P579" s="4">
        <v>15.8813070182442</v>
      </c>
      <c r="Q579" s="4">
        <v>7.0708675998102102</v>
      </c>
      <c r="R579" s="4">
        <v>14.7634326067913</v>
      </c>
      <c r="S579" s="4">
        <v>19.323154072914601</v>
      </c>
      <c r="T579" s="4">
        <v>9.8814222604901296</v>
      </c>
      <c r="U579" s="4">
        <v>15.579684263523699</v>
      </c>
      <c r="V579" s="4">
        <v>11.632803293661</v>
      </c>
      <c r="W579" s="4">
        <v>16.635167511486699</v>
      </c>
      <c r="X579" s="4">
        <v>5.00162614191653</v>
      </c>
      <c r="Y579" s="4">
        <v>14.884524554225001</v>
      </c>
      <c r="Z579" s="4">
        <v>23.580514708408099</v>
      </c>
      <c r="AA579" s="4">
        <v>21.076749333813002</v>
      </c>
      <c r="AB579" s="4">
        <v>4.50249683399774</v>
      </c>
      <c r="AC579" s="4">
        <v>22.8355111260759</v>
      </c>
      <c r="AD579" s="4">
        <v>12.6399188204089</v>
      </c>
      <c r="AE579" s="4">
        <v>7.5699969077289904</v>
      </c>
      <c r="AF579" s="4">
        <v>17.190783375621798</v>
      </c>
      <c r="AG579" s="4">
        <v>19.958136846450898</v>
      </c>
      <c r="AH579" s="4">
        <v>25.293861083092501</v>
      </c>
      <c r="AI579" s="4">
        <v>15.704466590503401</v>
      </c>
      <c r="AJ579" s="4">
        <v>32.215589850919599</v>
      </c>
      <c r="AK579" s="4">
        <v>50.478832220416002</v>
      </c>
      <c r="AL579" s="4">
        <v>40.219372599440803</v>
      </c>
      <c r="AM579" s="4">
        <v>37.893923804404999</v>
      </c>
      <c r="AN579" s="4">
        <v>50.663791483157901</v>
      </c>
      <c r="AO579" s="4">
        <v>44.405485160534099</v>
      </c>
      <c r="AP579" s="4">
        <v>53.923631578723104</v>
      </c>
      <c r="AQ579" s="4">
        <v>20.697235821509601</v>
      </c>
      <c r="AR579" s="4">
        <v>44.279964757645203</v>
      </c>
      <c r="AS579" s="4">
        <v>21.260232444736602</v>
      </c>
      <c r="AT579" s="4">
        <v>22.442712247406899</v>
      </c>
      <c r="AU579" s="4">
        <v>30.209477632424999</v>
      </c>
      <c r="AV579" s="4">
        <v>27.155262925059201</v>
      </c>
      <c r="AW579" s="4">
        <v>43.482903074551899</v>
      </c>
      <c r="AX579" s="4">
        <v>33.833331646200499</v>
      </c>
      <c r="AY579" s="4">
        <v>20.824232376216901</v>
      </c>
      <c r="AZ579" s="4">
        <v>39.969069869572202</v>
      </c>
      <c r="BA579" s="4">
        <v>53.741624619617902</v>
      </c>
      <c r="BB579" s="38">
        <v>1212</v>
      </c>
    </row>
    <row r="580" spans="1:54" x14ac:dyDescent="0.3">
      <c r="A580" s="31" t="s">
        <v>31</v>
      </c>
      <c r="B580" s="5" t="s">
        <v>168</v>
      </c>
      <c r="C580" s="5" t="s">
        <v>2</v>
      </c>
      <c r="D580" s="9">
        <v>54.1922323173739</v>
      </c>
      <c r="E580" s="8">
        <v>77.903642137288003</v>
      </c>
      <c r="F580" s="8">
        <v>34.972531730313598</v>
      </c>
      <c r="G580" s="3">
        <v>4.3017794599578103</v>
      </c>
      <c r="H580" s="4">
        <v>13.003861212341301</v>
      </c>
      <c r="I580" s="4">
        <v>10.467138416588901</v>
      </c>
      <c r="J580" s="4">
        <v>3.51366083762696</v>
      </c>
      <c r="K580" s="4">
        <v>6.0586098787712901</v>
      </c>
      <c r="L580" s="4">
        <v>8.3901248016079002</v>
      </c>
      <c r="M580" s="4">
        <v>7.5691652351211003</v>
      </c>
      <c r="N580" s="4">
        <v>7.3803458155773702</v>
      </c>
      <c r="O580" s="4">
        <v>11.058211373984101</v>
      </c>
      <c r="P580" s="4">
        <v>13.1598396877291</v>
      </c>
      <c r="Q580" s="4">
        <v>6.0914508229272402</v>
      </c>
      <c r="R580" s="4">
        <v>10.245478052889201</v>
      </c>
      <c r="S580" s="4">
        <v>8.3244429132960001</v>
      </c>
      <c r="T580" s="4">
        <v>4.7451001873571501</v>
      </c>
      <c r="U580" s="4">
        <v>10.4589121711969</v>
      </c>
      <c r="V580" s="4">
        <v>7.3475048714214299</v>
      </c>
      <c r="W580" s="4">
        <v>10.3603893387291</v>
      </c>
      <c r="X580" s="4">
        <v>3.6121836700948</v>
      </c>
      <c r="Y580" s="4">
        <v>10.902232898596299</v>
      </c>
      <c r="Z580" s="4">
        <v>10.7462544232085</v>
      </c>
      <c r="AA580" s="4">
        <v>12.125446002934501</v>
      </c>
      <c r="AB580" s="4">
        <v>2.4792671528324401</v>
      </c>
      <c r="AC580" s="4">
        <v>16.993683721523499</v>
      </c>
      <c r="AD580" s="4">
        <v>5.9683132916953996</v>
      </c>
      <c r="AE580" s="4">
        <v>4.9585343056648803</v>
      </c>
      <c r="AF580" s="4">
        <v>14.4815756245351</v>
      </c>
      <c r="AG580" s="4">
        <v>13.1269987435731</v>
      </c>
      <c r="AH580" s="4">
        <v>16.4436139162644</v>
      </c>
      <c r="AI580" s="4">
        <v>15.3599908339419</v>
      </c>
      <c r="AJ580" s="4">
        <v>27.551118725188299</v>
      </c>
      <c r="AK580" s="4">
        <v>39.889998846430501</v>
      </c>
      <c r="AL580" s="4">
        <v>30.063226822176699</v>
      </c>
      <c r="AM580" s="4">
        <v>33.338838842731903</v>
      </c>
      <c r="AN580" s="4">
        <v>43.099928978673901</v>
      </c>
      <c r="AO580" s="4">
        <v>38.519033512096499</v>
      </c>
      <c r="AP580" s="4">
        <v>37.7637558339216</v>
      </c>
      <c r="AQ580" s="4">
        <v>15.236853302709999</v>
      </c>
      <c r="AR580" s="4">
        <v>33.839615213051196</v>
      </c>
      <c r="AS580" s="4">
        <v>19.637155595135699</v>
      </c>
      <c r="AT580" s="4">
        <v>29.004218438618199</v>
      </c>
      <c r="AU580" s="4">
        <v>20.384207027918599</v>
      </c>
      <c r="AV580" s="4">
        <v>23.1508164327626</v>
      </c>
      <c r="AW580" s="4">
        <v>27.354073060252599</v>
      </c>
      <c r="AX580" s="4">
        <v>21.582805433492901</v>
      </c>
      <c r="AY580" s="4">
        <v>20.614093637010299</v>
      </c>
      <c r="AZ580" s="4">
        <v>31.007323919895299</v>
      </c>
      <c r="BA580" s="4">
        <v>37.952575253465298</v>
      </c>
      <c r="BB580" s="38">
        <v>423</v>
      </c>
    </row>
    <row r="581" spans="1:54" x14ac:dyDescent="0.3">
      <c r="A581" s="31" t="s">
        <v>31</v>
      </c>
      <c r="B581" s="5" t="s">
        <v>168</v>
      </c>
      <c r="C581" s="5" t="s">
        <v>3</v>
      </c>
      <c r="D581" s="9">
        <v>81.211025474254797</v>
      </c>
      <c r="E581" s="8">
        <v>74.370158760717402</v>
      </c>
      <c r="F581" s="8">
        <v>22.180467158433501</v>
      </c>
      <c r="G581" s="3">
        <v>1.66848617238852</v>
      </c>
      <c r="H581" s="4">
        <v>3.9082228391290501</v>
      </c>
      <c r="I581" s="4">
        <v>6.8071501215699897</v>
      </c>
      <c r="J581" s="4">
        <v>1.30046209824996</v>
      </c>
      <c r="K581" s="4">
        <v>2.3345133324680898</v>
      </c>
      <c r="L581" s="4">
        <v>3.50176999870214</v>
      </c>
      <c r="M581" s="4">
        <v>3.9398150610382401</v>
      </c>
      <c r="N581" s="4">
        <v>4.2378181469792597</v>
      </c>
      <c r="O581" s="4">
        <v>6.7055369114632697</v>
      </c>
      <c r="P581" s="4">
        <v>6.4459625918105896</v>
      </c>
      <c r="Q581" s="4">
        <v>2.2397366667405301</v>
      </c>
      <c r="R581" s="4">
        <v>5.5767090115175701</v>
      </c>
      <c r="S581" s="4">
        <v>4.1430414812516903</v>
      </c>
      <c r="T581" s="4">
        <v>4.6442709874061601</v>
      </c>
      <c r="U581" s="4">
        <v>5.5451167896083797</v>
      </c>
      <c r="V581" s="4">
        <v>3.8382018509315099</v>
      </c>
      <c r="W581" s="4">
        <v>6.2495727159763002</v>
      </c>
      <c r="X581" s="4">
        <v>1.5036885184634201</v>
      </c>
      <c r="Y581" s="4">
        <v>6.47755481371978</v>
      </c>
      <c r="Z581" s="4">
        <v>5.2086849373790098</v>
      </c>
      <c r="AA581" s="4">
        <v>4.4094523452835199</v>
      </c>
      <c r="AB581" s="4">
        <v>1.87171259260197</v>
      </c>
      <c r="AC581" s="4">
        <v>9.9161403686035499</v>
      </c>
      <c r="AD581" s="4">
        <v>3.61021975318803</v>
      </c>
      <c r="AE581" s="4">
        <v>1.87171259260197</v>
      </c>
      <c r="AF581" s="4">
        <v>10.0177535787103</v>
      </c>
      <c r="AG581" s="4">
        <v>8.6472704922627806</v>
      </c>
      <c r="AH581" s="4">
        <v>14.5177365453288</v>
      </c>
      <c r="AI581" s="4">
        <v>15.1700906166501</v>
      </c>
      <c r="AJ581" s="4">
        <v>22.218895924721899</v>
      </c>
      <c r="AK581" s="4">
        <v>30.498142342846101</v>
      </c>
      <c r="AL581" s="4">
        <v>20.017588024269699</v>
      </c>
      <c r="AM581" s="4">
        <v>24.336509748218202</v>
      </c>
      <c r="AN581" s="4">
        <v>32.877920985981703</v>
      </c>
      <c r="AO581" s="4">
        <v>26.151874441380901</v>
      </c>
      <c r="AP581" s="4">
        <v>25.619052713317298</v>
      </c>
      <c r="AQ581" s="4">
        <v>10.925435925291699</v>
      </c>
      <c r="AR581" s="4">
        <v>29.2292724665053</v>
      </c>
      <c r="AS581" s="4">
        <v>16.158876540200701</v>
      </c>
      <c r="AT581" s="4">
        <v>24.476551724613302</v>
      </c>
      <c r="AU581" s="4">
        <v>12.632350863968499</v>
      </c>
      <c r="AV581" s="4">
        <v>19.782769382146999</v>
      </c>
      <c r="AW581" s="4">
        <v>20.613594196151698</v>
      </c>
      <c r="AX581" s="4">
        <v>11.293459999430199</v>
      </c>
      <c r="AY581" s="4">
        <v>22.948107528619801</v>
      </c>
      <c r="AZ581" s="4">
        <v>24.216977404960598</v>
      </c>
      <c r="BA581" s="4">
        <v>29.064474812580201</v>
      </c>
      <c r="BB581" s="38">
        <v>596</v>
      </c>
    </row>
    <row r="582" spans="1:54" x14ac:dyDescent="0.3">
      <c r="A582" s="31" t="s">
        <v>31</v>
      </c>
      <c r="B582" s="5" t="s">
        <v>168</v>
      </c>
      <c r="C582" s="5" t="s">
        <v>4</v>
      </c>
      <c r="D582" s="9">
        <v>97.517134172202304</v>
      </c>
      <c r="E582" s="8">
        <v>67.598330312938003</v>
      </c>
      <c r="F582" s="8">
        <v>13.2468093971827</v>
      </c>
      <c r="G582" s="3">
        <v>1.2085477102941999</v>
      </c>
      <c r="H582" s="4">
        <v>3.3366611770314298</v>
      </c>
      <c r="I582" s="4">
        <v>4.3192758144438397</v>
      </c>
      <c r="J582" s="4">
        <v>1.7812971249566101</v>
      </c>
      <c r="K582" s="4">
        <v>1.5448400730969201</v>
      </c>
      <c r="L582" s="4">
        <v>2.0545406067899501</v>
      </c>
      <c r="M582" s="4">
        <v>1.07192596937754</v>
      </c>
      <c r="N582" s="4">
        <v>2.0177541768163101</v>
      </c>
      <c r="O582" s="4">
        <v>3.3629236280271799</v>
      </c>
      <c r="P582" s="4">
        <v>2.6903389024217401</v>
      </c>
      <c r="Q582" s="4">
        <v>1.3819558811845101</v>
      </c>
      <c r="R582" s="4">
        <v>2.2542112286760001</v>
      </c>
      <c r="S582" s="4">
        <v>2.2279487776802598</v>
      </c>
      <c r="T582" s="4">
        <v>2.0334926488341498</v>
      </c>
      <c r="U582" s="4">
        <v>2.9373199332593298</v>
      </c>
      <c r="V582" s="4">
        <v>2.3277840886232801</v>
      </c>
      <c r="W582" s="4">
        <v>2.5379786894872298</v>
      </c>
      <c r="X582" s="4">
        <v>0.57274941466241003</v>
      </c>
      <c r="Y582" s="4">
        <v>2.5905035914787198</v>
      </c>
      <c r="Z582" s="4">
        <v>2.9530584052771802</v>
      </c>
      <c r="AA582" s="4">
        <v>2.4170954205884101</v>
      </c>
      <c r="AB582" s="4">
        <v>0.299505932829077</v>
      </c>
      <c r="AC582" s="4">
        <v>6.61548796613343</v>
      </c>
      <c r="AD582" s="4">
        <v>1.8180835549302601</v>
      </c>
      <c r="AE582" s="4">
        <v>0.97209065843451203</v>
      </c>
      <c r="AF582" s="4">
        <v>3.1002041251717398</v>
      </c>
      <c r="AG582" s="4">
        <v>7.23023830380943</v>
      </c>
      <c r="AH582" s="4">
        <v>11.991046270835</v>
      </c>
      <c r="AI582" s="4">
        <v>10.855976427590001</v>
      </c>
      <c r="AJ582" s="4">
        <v>16.021245138529601</v>
      </c>
      <c r="AK582" s="4">
        <v>24.7437986134445</v>
      </c>
      <c r="AL582" s="4">
        <v>11.4655122722261</v>
      </c>
      <c r="AM582" s="4">
        <v>19.804462975386699</v>
      </c>
      <c r="AN582" s="4">
        <v>28.942191158989498</v>
      </c>
      <c r="AO582" s="4">
        <v>18.196574021320401</v>
      </c>
      <c r="AP582" s="4">
        <v>18.926993134855302</v>
      </c>
      <c r="AQ582" s="4">
        <v>9.6999536192873297</v>
      </c>
      <c r="AR582" s="4">
        <v>20.739862196745602</v>
      </c>
      <c r="AS582" s="4">
        <v>11.7019693240858</v>
      </c>
      <c r="AT582" s="4">
        <v>23.015026390479399</v>
      </c>
      <c r="AU582" s="4">
        <v>10.840237955572199</v>
      </c>
      <c r="AV582" s="4">
        <v>19.3158103996495</v>
      </c>
      <c r="AW582" s="4">
        <v>15.175252242033901</v>
      </c>
      <c r="AX582" s="4">
        <v>8.7383869398307095</v>
      </c>
      <c r="AY582" s="4">
        <v>16.3574425084343</v>
      </c>
      <c r="AZ582" s="4">
        <v>16.7936651750781</v>
      </c>
      <c r="BA582" s="4">
        <v>21.013105678578899</v>
      </c>
      <c r="BB582" s="38">
        <v>872</v>
      </c>
    </row>
    <row r="583" spans="1:54" x14ac:dyDescent="0.3">
      <c r="A583" s="31" t="s">
        <v>31</v>
      </c>
      <c r="B583" s="5" t="s">
        <v>168</v>
      </c>
      <c r="C583" s="5" t="s">
        <v>5</v>
      </c>
      <c r="D583" s="9">
        <v>112.698139871046</v>
      </c>
      <c r="E583" s="8">
        <v>60.039353943390203</v>
      </c>
      <c r="F583" s="8">
        <v>7.9039870403465198</v>
      </c>
      <c r="G583" s="3">
        <v>0.86964158638418099</v>
      </c>
      <c r="H583" s="4">
        <v>1.8352003240489601</v>
      </c>
      <c r="I583" s="4">
        <v>2.2618665277062102</v>
      </c>
      <c r="J583" s="4">
        <v>0.67621047760828601</v>
      </c>
      <c r="K583" s="4">
        <v>1.4686393011035801</v>
      </c>
      <c r="L583" s="4">
        <v>1.4491365096045199</v>
      </c>
      <c r="M583" s="4">
        <v>1.02406711216196</v>
      </c>
      <c r="N583" s="4">
        <v>1.56535485549153</v>
      </c>
      <c r="O583" s="4">
        <v>2.6471319390433101</v>
      </c>
      <c r="P583" s="4">
        <v>1.6230648268813599</v>
      </c>
      <c r="Q583" s="4">
        <v>0.57949492322033902</v>
      </c>
      <c r="R583" s="4">
        <v>0.772926031996233</v>
      </c>
      <c r="S583" s="4">
        <v>0.92735155777401101</v>
      </c>
      <c r="T583" s="4">
        <v>1.23700101243691</v>
      </c>
      <c r="U583" s="4">
        <v>1.8164959356572501</v>
      </c>
      <c r="V583" s="4">
        <v>1.37112534360829</v>
      </c>
      <c r="W583" s="4">
        <v>1.9124130869378499</v>
      </c>
      <c r="X583" s="4">
        <v>0.75342324049717502</v>
      </c>
      <c r="Y583" s="4">
        <v>2.04813422432392</v>
      </c>
      <c r="Z583" s="4">
        <v>1.54585206399247</v>
      </c>
      <c r="AA583" s="4">
        <v>1.2362026093295699</v>
      </c>
      <c r="AB583" s="4">
        <v>0.54048934022222195</v>
      </c>
      <c r="AC583" s="4">
        <v>4.4644262778079096</v>
      </c>
      <c r="AD583" s="4">
        <v>1.1207826665499101</v>
      </c>
      <c r="AE583" s="4">
        <v>0.69571326910734499</v>
      </c>
      <c r="AF583" s="4">
        <v>2.3382808874877599</v>
      </c>
      <c r="AG583" s="4">
        <v>6.3605301856760796</v>
      </c>
      <c r="AH583" s="4">
        <v>9.8725132924595105</v>
      </c>
      <c r="AI583" s="4">
        <v>8.9264573462937804</v>
      </c>
      <c r="AJ583" s="4">
        <v>13.061731377939701</v>
      </c>
      <c r="AK583" s="4">
        <v>16.906858746421801</v>
      </c>
      <c r="AL583" s="4">
        <v>8.7346230437325794</v>
      </c>
      <c r="AM583" s="4">
        <v>13.8760582022561</v>
      </c>
      <c r="AN583" s="4">
        <v>21.990583933555602</v>
      </c>
      <c r="AO583" s="4">
        <v>12.0782666549906</v>
      </c>
      <c r="AP583" s="4">
        <v>11.9815511006026</v>
      </c>
      <c r="AQ583" s="4">
        <v>6.3955437531374804</v>
      </c>
      <c r="AR583" s="4">
        <v>13.6997346756573</v>
      </c>
      <c r="AS583" s="4">
        <v>10.0464416097363</v>
      </c>
      <c r="AT583" s="4">
        <v>18.668838323118599</v>
      </c>
      <c r="AU583" s="4">
        <v>7.5935391825762704</v>
      </c>
      <c r="AV583" s="4">
        <v>19.514985102467001</v>
      </c>
      <c r="AW583" s="4">
        <v>9.71888616978908</v>
      </c>
      <c r="AX583" s="4">
        <v>5.1788439353069702</v>
      </c>
      <c r="AY583" s="4">
        <v>14.8010145507081</v>
      </c>
      <c r="AZ583" s="4">
        <v>10.918478405442601</v>
      </c>
      <c r="BA583" s="4">
        <v>14.3361411671601</v>
      </c>
      <c r="BB583" s="38">
        <v>1164</v>
      </c>
    </row>
    <row r="584" spans="1:54" x14ac:dyDescent="0.3">
      <c r="A584" s="31" t="s">
        <v>31</v>
      </c>
      <c r="B584" s="5" t="s">
        <v>168</v>
      </c>
      <c r="C584" s="5" t="s">
        <v>6</v>
      </c>
      <c r="D584" s="9">
        <v>118.264215493252</v>
      </c>
      <c r="E584" s="8">
        <v>57.765870625183197</v>
      </c>
      <c r="F584" s="8">
        <v>6.3753355292108296</v>
      </c>
      <c r="G584" s="3">
        <v>0.460591666539589</v>
      </c>
      <c r="H584" s="4">
        <v>2.1251118430702798</v>
      </c>
      <c r="I584" s="4">
        <v>0.92118333307917899</v>
      </c>
      <c r="J584" s="4">
        <v>1.0747138885923799</v>
      </c>
      <c r="K584" s="4">
        <v>1.1454001828203599</v>
      </c>
      <c r="L584" s="4">
        <v>0.87976120243657097</v>
      </c>
      <c r="M584" s="4">
        <v>0.64338638563815798</v>
      </c>
      <c r="N584" s="4">
        <v>1.02113379089253</v>
      </c>
      <c r="O584" s="4">
        <v>1.49388342448936</v>
      </c>
      <c r="P584" s="4">
        <v>0.684808516280766</v>
      </c>
      <c r="Q584" s="4">
        <v>0.53127796076756995</v>
      </c>
      <c r="R584" s="4">
        <v>0.26563898038378497</v>
      </c>
      <c r="S584" s="4">
        <v>1.7595224048731399</v>
      </c>
      <c r="T584" s="4">
        <v>1.5231475880747301</v>
      </c>
      <c r="U584" s="4">
        <v>0.87976120243657097</v>
      </c>
      <c r="V584" s="4">
        <v>0.41916953589698103</v>
      </c>
      <c r="W584" s="4">
        <v>0.75549481050874601</v>
      </c>
      <c r="X584" s="4">
        <v>0.26563898038378497</v>
      </c>
      <c r="Y584" s="4">
        <v>1.36961703256153</v>
      </c>
      <c r="Z584" s="4">
        <v>0.87976120243657097</v>
      </c>
      <c r="AA584" s="4">
        <v>1.10397805217775</v>
      </c>
      <c r="AB584" s="4">
        <v>0.153530555513196</v>
      </c>
      <c r="AC584" s="4">
        <v>2.9220287842216299</v>
      </c>
      <c r="AD584" s="4">
        <v>1.24535064063371</v>
      </c>
      <c r="AE584" s="4">
        <v>0.87976120243657097</v>
      </c>
      <c r="AF584" s="4">
        <v>1.2575086076909401</v>
      </c>
      <c r="AG584" s="4">
        <v>5.6270504562884298</v>
      </c>
      <c r="AH584" s="4">
        <v>9.4387369018884293</v>
      </c>
      <c r="AI584" s="4">
        <v>8.7246642220222892</v>
      </c>
      <c r="AJ584" s="4">
        <v>9.7993781106146596</v>
      </c>
      <c r="AK584" s="4">
        <v>15.3413227975024</v>
      </c>
      <c r="AL584" s="4">
        <v>7.0894082090769697</v>
      </c>
      <c r="AM584" s="4">
        <v>11.6124806131876</v>
      </c>
      <c r="AN584" s="4">
        <v>22.001665011740599</v>
      </c>
      <c r="AO584" s="4">
        <v>11.0397805217775</v>
      </c>
      <c r="AP584" s="4">
        <v>9.4923169995882706</v>
      </c>
      <c r="AQ584" s="4">
        <v>6.62881654253738</v>
      </c>
      <c r="AR584" s="4">
        <v>14.0252858626407</v>
      </c>
      <c r="AS584" s="4">
        <v>8.2640725554827004</v>
      </c>
      <c r="AT584" s="4">
        <v>20.059347887768901</v>
      </c>
      <c r="AU584" s="4">
        <v>5.9440080262566104</v>
      </c>
      <c r="AV584" s="4">
        <v>23.729661744912999</v>
      </c>
      <c r="AW584" s="4">
        <v>10.2063896794544</v>
      </c>
      <c r="AX584" s="4">
        <v>4.2209595225551801</v>
      </c>
      <c r="AY584" s="4">
        <v>16.7645199277638</v>
      </c>
      <c r="AZ584" s="4">
        <v>11.6174288426585</v>
      </c>
      <c r="BA584" s="4">
        <v>13.6475384573864</v>
      </c>
      <c r="BB584" s="38">
        <v>767</v>
      </c>
    </row>
    <row r="585" spans="1:54" x14ac:dyDescent="0.3">
      <c r="A585" s="31" t="s">
        <v>31</v>
      </c>
      <c r="B585" s="5" t="s">
        <v>168</v>
      </c>
      <c r="C585" s="5" t="s">
        <v>7</v>
      </c>
      <c r="D585" s="9">
        <v>114.39922861689899</v>
      </c>
      <c r="E585" s="8">
        <v>59.843344932631098</v>
      </c>
      <c r="F585" s="8">
        <v>5.9540170286535297</v>
      </c>
      <c r="G585" s="3">
        <v>0.64190660517241405</v>
      </c>
      <c r="H585" s="4">
        <v>4.2719551105582898</v>
      </c>
      <c r="I585" s="4">
        <v>1.2838132103448301</v>
      </c>
      <c r="J585" s="4">
        <v>1.2838132103448301</v>
      </c>
      <c r="K585" s="4">
        <v>1.9257198155172399</v>
      </c>
      <c r="L585" s="4">
        <v>1.9257198155172399</v>
      </c>
      <c r="M585" s="4">
        <v>1.7043286898686401</v>
      </c>
      <c r="N585" s="4">
        <v>1.7043286898686401</v>
      </c>
      <c r="O585" s="4">
        <v>2.3462352950410499</v>
      </c>
      <c r="P585" s="4">
        <v>1.2838132103448301</v>
      </c>
      <c r="Q585" s="4">
        <v>1.2838132103448301</v>
      </c>
      <c r="R585" s="4">
        <v>0.64190660517241405</v>
      </c>
      <c r="S585" s="4">
        <v>2.3462352950410499</v>
      </c>
      <c r="T585" s="4">
        <v>0.64190660517241405</v>
      </c>
      <c r="U585" s="4">
        <v>2.7667507745648598</v>
      </c>
      <c r="V585" s="4">
        <v>1.2838132103448301</v>
      </c>
      <c r="W585" s="4">
        <v>1.2838132103448301</v>
      </c>
      <c r="X585" s="4">
        <v>1.9257198155172399</v>
      </c>
      <c r="Y585" s="4">
        <v>1.2838132103448301</v>
      </c>
      <c r="Z585" s="4">
        <v>1.2838132103448301</v>
      </c>
      <c r="AA585" s="4">
        <v>1.9257198155172399</v>
      </c>
      <c r="AB585" s="4">
        <v>0.64190660517241405</v>
      </c>
      <c r="AC585" s="4">
        <v>5.1129860696059097</v>
      </c>
      <c r="AD585" s="4">
        <v>2.3462352950410499</v>
      </c>
      <c r="AE585" s="4">
        <v>0.64190660517241405</v>
      </c>
      <c r="AF585" s="4">
        <v>1.9257198155172399</v>
      </c>
      <c r="AG585" s="4">
        <v>3.6300485053858802</v>
      </c>
      <c r="AH585" s="4">
        <v>8.4771099057963895</v>
      </c>
      <c r="AI585" s="4">
        <v>9.3181408648440094</v>
      </c>
      <c r="AJ585" s="4">
        <v>13.169580495878501</v>
      </c>
      <c r="AK585" s="4">
        <v>20.584268316978701</v>
      </c>
      <c r="AL585" s="4">
        <v>6.5959236338259402</v>
      </c>
      <c r="AM585" s="4">
        <v>13.811487101050901</v>
      </c>
      <c r="AN585" s="4">
        <v>21.0270505682759</v>
      </c>
      <c r="AO585" s="4">
        <v>11.044736326485999</v>
      </c>
      <c r="AP585" s="4">
        <v>9.3404076366173996</v>
      </c>
      <c r="AQ585" s="4">
        <v>10.203705367438401</v>
      </c>
      <c r="AR585" s="4">
        <v>16.090922080771801</v>
      </c>
      <c r="AS585" s="4">
        <v>7.4146878211001601</v>
      </c>
      <c r="AT585" s="4">
        <v>15.4935490191461</v>
      </c>
      <c r="AU585" s="4">
        <v>6.3745325081773396</v>
      </c>
      <c r="AV585" s="4">
        <v>15.249891121724101</v>
      </c>
      <c r="AW585" s="4">
        <v>11.0224695547126</v>
      </c>
      <c r="AX585" s="4">
        <v>4.8915949439573101</v>
      </c>
      <c r="AY585" s="4">
        <v>13.545562431855499</v>
      </c>
      <c r="AZ585" s="4">
        <v>10.203705367438401</v>
      </c>
      <c r="BA585" s="4">
        <v>15.9140644986699</v>
      </c>
      <c r="BB585" s="38">
        <v>192</v>
      </c>
    </row>
    <row r="586" spans="1:54" x14ac:dyDescent="0.3">
      <c r="A586" s="31" t="s">
        <v>31</v>
      </c>
      <c r="B586" s="5" t="s">
        <v>8</v>
      </c>
      <c r="C586" s="5" t="s">
        <v>168</v>
      </c>
      <c r="D586" s="9">
        <v>67.349194613197895</v>
      </c>
      <c r="E586" s="8">
        <v>79.474717929377803</v>
      </c>
      <c r="F586" s="8">
        <v>29.585242361071899</v>
      </c>
      <c r="G586" s="3">
        <v>3.03903794175638</v>
      </c>
      <c r="H586" s="4">
        <v>7.6177433472420102</v>
      </c>
      <c r="I586" s="4">
        <v>11.3555376813426</v>
      </c>
      <c r="J586" s="4">
        <v>2.3221194454423402</v>
      </c>
      <c r="K586" s="4">
        <v>4.0734377941200002</v>
      </c>
      <c r="L586" s="4">
        <v>6.0105146894258201</v>
      </c>
      <c r="M586" s="4">
        <v>5.1905740314809403</v>
      </c>
      <c r="N586" s="4">
        <v>6.1542156611996699</v>
      </c>
      <c r="O586" s="4">
        <v>10.2892058976652</v>
      </c>
      <c r="P586" s="4">
        <v>9.1568849484236594</v>
      </c>
      <c r="Q586" s="4">
        <v>3.3755302680794199</v>
      </c>
      <c r="R586" s="4">
        <v>8.0846896808316799</v>
      </c>
      <c r="S586" s="4">
        <v>8.1027422720901701</v>
      </c>
      <c r="T586" s="4">
        <v>5.5136531696303903</v>
      </c>
      <c r="U586" s="4">
        <v>7.56932905571911</v>
      </c>
      <c r="V586" s="4">
        <v>5.6177013965486502</v>
      </c>
      <c r="W586" s="4">
        <v>7.4352190190665803</v>
      </c>
      <c r="X586" s="4">
        <v>2.73470471659616</v>
      </c>
      <c r="Y586" s="4">
        <v>8.7893214970957008</v>
      </c>
      <c r="Z586" s="4">
        <v>10.3700041107821</v>
      </c>
      <c r="AA586" s="4">
        <v>9.4961439458811494</v>
      </c>
      <c r="AB586" s="4">
        <v>1.89219429108564</v>
      </c>
      <c r="AC586" s="4">
        <v>13.683073392238899</v>
      </c>
      <c r="AD586" s="4">
        <v>5.1836195747875502</v>
      </c>
      <c r="AE586" s="4">
        <v>3.0204674625852199</v>
      </c>
      <c r="AF586" s="4">
        <v>11.4625392578178</v>
      </c>
      <c r="AG586" s="4">
        <v>12.7165233756308</v>
      </c>
      <c r="AH586" s="4">
        <v>11.307064055181</v>
      </c>
      <c r="AI586" s="4">
        <v>13.5475204833768</v>
      </c>
      <c r="AJ586" s="4">
        <v>23.799889568988402</v>
      </c>
      <c r="AK586" s="4">
        <v>34.995648781675399</v>
      </c>
      <c r="AL586" s="4">
        <v>23.924648237152802</v>
      </c>
      <c r="AM586" s="4">
        <v>31.818847282857199</v>
      </c>
      <c r="AN586" s="4">
        <v>39.328148665768097</v>
      </c>
      <c r="AO586" s="4">
        <v>32.671415308519201</v>
      </c>
      <c r="AP586" s="4">
        <v>32.872236273447903</v>
      </c>
      <c r="AQ586" s="4">
        <v>14.4407299270948</v>
      </c>
      <c r="AR586" s="4">
        <v>31.8608204869155</v>
      </c>
      <c r="AS586" s="4">
        <v>18.037461379971699</v>
      </c>
      <c r="AT586" s="4">
        <v>28.896961424426198</v>
      </c>
      <c r="AU586" s="4">
        <v>16.825517305855499</v>
      </c>
      <c r="AV586" s="4">
        <v>22.728594061449499</v>
      </c>
      <c r="AW586" s="4">
        <v>23.594226237703499</v>
      </c>
      <c r="AX586" s="4">
        <v>18.111110586459102</v>
      </c>
      <c r="AY586" s="4">
        <v>22.5011698761312</v>
      </c>
      <c r="AZ586" s="4">
        <v>27.438809675795799</v>
      </c>
      <c r="BA586" s="4">
        <v>33.527198457497398</v>
      </c>
      <c r="BB586" s="38">
        <v>2918</v>
      </c>
    </row>
    <row r="587" spans="1:54" x14ac:dyDescent="0.3">
      <c r="A587" s="31" t="s">
        <v>31</v>
      </c>
      <c r="B587" s="5" t="s">
        <v>8</v>
      </c>
      <c r="C587" s="5" t="s">
        <v>1</v>
      </c>
      <c r="D587" s="9">
        <v>6.0167919799498701</v>
      </c>
      <c r="E587" s="8">
        <v>65.106450185010004</v>
      </c>
      <c r="F587" s="8">
        <v>58.883248730964503</v>
      </c>
      <c r="G587" s="3">
        <v>6.7258883248731003</v>
      </c>
      <c r="H587" s="4">
        <v>13.0710659898477</v>
      </c>
      <c r="I587" s="4">
        <v>26.395939086294401</v>
      </c>
      <c r="J587" s="4">
        <v>4.9492385786802</v>
      </c>
      <c r="K587" s="4">
        <v>8.3756345177664997</v>
      </c>
      <c r="L587" s="4">
        <v>9.2639593908629401</v>
      </c>
      <c r="M587" s="4">
        <v>10.6598984771574</v>
      </c>
      <c r="N587" s="4">
        <v>14.0862944162437</v>
      </c>
      <c r="O587" s="4">
        <v>22.9695431472081</v>
      </c>
      <c r="P587" s="4">
        <v>20.558375634517802</v>
      </c>
      <c r="Q587" s="4">
        <v>7.23350253807107</v>
      </c>
      <c r="R587" s="4">
        <v>16.497461928934001</v>
      </c>
      <c r="S587" s="4">
        <v>23.9847715736041</v>
      </c>
      <c r="T587" s="4">
        <v>11.9289340101523</v>
      </c>
      <c r="U587" s="4">
        <v>16.370558375634499</v>
      </c>
      <c r="V587" s="4">
        <v>13.959390862944201</v>
      </c>
      <c r="W587" s="4">
        <v>20.3045685279188</v>
      </c>
      <c r="X587" s="4">
        <v>6.5989847715736003</v>
      </c>
      <c r="Y587" s="4">
        <v>18.020304568527902</v>
      </c>
      <c r="Z587" s="4">
        <v>27.538071065989801</v>
      </c>
      <c r="AA587" s="4">
        <v>25.253807106599002</v>
      </c>
      <c r="AB587" s="4">
        <v>5.5837563451776697</v>
      </c>
      <c r="AC587" s="4">
        <v>24.746192893400998</v>
      </c>
      <c r="AD587" s="4">
        <v>12.944162436548201</v>
      </c>
      <c r="AE587" s="4">
        <v>8.2487309644670095</v>
      </c>
      <c r="AF587" s="4">
        <v>23.4771573604061</v>
      </c>
      <c r="AG587" s="4">
        <v>21.446700507614199</v>
      </c>
      <c r="AH587" s="4">
        <v>21.065989847715699</v>
      </c>
      <c r="AI587" s="4">
        <v>16.6243654822335</v>
      </c>
      <c r="AJ587" s="4">
        <v>36.4213197969543</v>
      </c>
      <c r="AK587" s="4">
        <v>57.994923857868002</v>
      </c>
      <c r="AL587" s="4">
        <v>46.573604060913702</v>
      </c>
      <c r="AM587" s="4">
        <v>47.715736040609102</v>
      </c>
      <c r="AN587" s="4">
        <v>59.137055837563501</v>
      </c>
      <c r="AO587" s="4">
        <v>53.045685279187801</v>
      </c>
      <c r="AP587" s="4">
        <v>60.4060913705584</v>
      </c>
      <c r="AQ587" s="4">
        <v>26.269035532994899</v>
      </c>
      <c r="AR587" s="4">
        <v>53.045685279187801</v>
      </c>
      <c r="AS587" s="4">
        <v>26.903553299492401</v>
      </c>
      <c r="AT587" s="4">
        <v>30.329949238578699</v>
      </c>
      <c r="AU587" s="4">
        <v>35.659898477157398</v>
      </c>
      <c r="AV587" s="4">
        <v>28.426395939086301</v>
      </c>
      <c r="AW587" s="4">
        <v>46.573604060913702</v>
      </c>
      <c r="AX587" s="4">
        <v>41.243654822335003</v>
      </c>
      <c r="AY587" s="4">
        <v>25.761421319797002</v>
      </c>
      <c r="AZ587" s="4">
        <v>46.319796954314697</v>
      </c>
      <c r="BA587" s="4">
        <v>58.248730964467001</v>
      </c>
      <c r="BB587" s="38">
        <v>798</v>
      </c>
    </row>
    <row r="588" spans="1:54" x14ac:dyDescent="0.3">
      <c r="A588" s="31" t="s">
        <v>31</v>
      </c>
      <c r="B588" s="5" t="s">
        <v>8</v>
      </c>
      <c r="C588" s="5" t="s">
        <v>2</v>
      </c>
      <c r="D588" s="9">
        <v>43.720074349442399</v>
      </c>
      <c r="E588" s="8">
        <v>78.031177551948502</v>
      </c>
      <c r="F588" s="8">
        <v>43.346007604562701</v>
      </c>
      <c r="G588" s="3">
        <v>3.8022813688212902</v>
      </c>
      <c r="H588" s="4">
        <v>13.6882129277567</v>
      </c>
      <c r="I588" s="4">
        <v>14.828897338402999</v>
      </c>
      <c r="J588" s="4">
        <v>1.5209125475285199</v>
      </c>
      <c r="K588" s="4">
        <v>4.5627376425855504</v>
      </c>
      <c r="L588" s="4">
        <v>10.646387832699601</v>
      </c>
      <c r="M588" s="4">
        <v>7.6045627376425902</v>
      </c>
      <c r="N588" s="4">
        <v>7.2243346007604599</v>
      </c>
      <c r="O588" s="4">
        <v>12.547528517110299</v>
      </c>
      <c r="P588" s="4">
        <v>13.307984790874499</v>
      </c>
      <c r="Q588" s="4">
        <v>5.3231939163498101</v>
      </c>
      <c r="R588" s="4">
        <v>13.6882129277567</v>
      </c>
      <c r="S588" s="4">
        <v>9.1254752851711007</v>
      </c>
      <c r="T588" s="4">
        <v>6.0836501901140698</v>
      </c>
      <c r="U588" s="4">
        <v>10.646387832699601</v>
      </c>
      <c r="V588" s="4">
        <v>6.4638783269962001</v>
      </c>
      <c r="W588" s="4">
        <v>8.3650190114068401</v>
      </c>
      <c r="X588" s="4">
        <v>3.8022813688212902</v>
      </c>
      <c r="Y588" s="4">
        <v>12.9277566539924</v>
      </c>
      <c r="Z588" s="4">
        <v>13.307984790874499</v>
      </c>
      <c r="AA588" s="4">
        <v>13.307984790874499</v>
      </c>
      <c r="AB588" s="4">
        <v>1.5209125475285199</v>
      </c>
      <c r="AC588" s="4">
        <v>18.250950570342201</v>
      </c>
      <c r="AD588" s="4">
        <v>6.4638783269962001</v>
      </c>
      <c r="AE588" s="4">
        <v>3.04182509505703</v>
      </c>
      <c r="AF588" s="4">
        <v>15.9695817490494</v>
      </c>
      <c r="AG588" s="4">
        <v>12.547528517110299</v>
      </c>
      <c r="AH588" s="4">
        <v>9.5057034220532302</v>
      </c>
      <c r="AI588" s="4">
        <v>16.349809885931599</v>
      </c>
      <c r="AJ588" s="4">
        <v>31.178707224334602</v>
      </c>
      <c r="AK588" s="4">
        <v>41.444866920152101</v>
      </c>
      <c r="AL588" s="4">
        <v>33.460076045627403</v>
      </c>
      <c r="AM588" s="4">
        <v>41.444866920152101</v>
      </c>
      <c r="AN588" s="4">
        <v>47.908745247148303</v>
      </c>
      <c r="AO588" s="4">
        <v>45.627376425855502</v>
      </c>
      <c r="AP588" s="4">
        <v>44.106463878326998</v>
      </c>
      <c r="AQ588" s="4">
        <v>17.4904942965779</v>
      </c>
      <c r="AR588" s="4">
        <v>41.064638783269999</v>
      </c>
      <c r="AS588" s="4">
        <v>23.574144486691999</v>
      </c>
      <c r="AT588" s="4">
        <v>36.882129277566499</v>
      </c>
      <c r="AU588" s="4">
        <v>20.912547528517099</v>
      </c>
      <c r="AV588" s="4">
        <v>25.095057034220499</v>
      </c>
      <c r="AW588" s="4">
        <v>26.615969581748999</v>
      </c>
      <c r="AX588" s="4">
        <v>24.7148288973384</v>
      </c>
      <c r="AY588" s="4">
        <v>26.2357414448669</v>
      </c>
      <c r="AZ588" s="4">
        <v>35.361216730038002</v>
      </c>
      <c r="BA588" s="4">
        <v>44.486692015209101</v>
      </c>
      <c r="BB588" s="38">
        <v>269</v>
      </c>
    </row>
    <row r="589" spans="1:54" x14ac:dyDescent="0.3">
      <c r="A589" s="31" t="s">
        <v>31</v>
      </c>
      <c r="B589" s="5" t="s">
        <v>8</v>
      </c>
      <c r="C589" s="5" t="s">
        <v>3</v>
      </c>
      <c r="D589" s="9">
        <v>72.844327176780993</v>
      </c>
      <c r="E589" s="8">
        <v>75.359974136546299</v>
      </c>
      <c r="F589" s="8">
        <v>25.464190981432399</v>
      </c>
      <c r="G589" s="3">
        <v>2.3872679045092799</v>
      </c>
      <c r="H589" s="4">
        <v>4.5092838196286502</v>
      </c>
      <c r="I589" s="4">
        <v>9.8143236074270597</v>
      </c>
      <c r="J589" s="4">
        <v>2.1220159151193601</v>
      </c>
      <c r="K589" s="4">
        <v>3.7135278514588901</v>
      </c>
      <c r="L589" s="4">
        <v>5.5702917771883298</v>
      </c>
      <c r="M589" s="4">
        <v>5.03978779840849</v>
      </c>
      <c r="N589" s="4">
        <v>6.1007957559681696</v>
      </c>
      <c r="O589" s="4">
        <v>10.079575596817</v>
      </c>
      <c r="P589" s="4">
        <v>7.6923076923076898</v>
      </c>
      <c r="Q589" s="4">
        <v>2.1220159151193601</v>
      </c>
      <c r="R589" s="4">
        <v>6.8965517241379297</v>
      </c>
      <c r="S589" s="4">
        <v>4.5092838196286502</v>
      </c>
      <c r="T589" s="4">
        <v>5.03978779840849</v>
      </c>
      <c r="U589" s="4">
        <v>6.3660477453580899</v>
      </c>
      <c r="V589" s="4">
        <v>5.3050397877984103</v>
      </c>
      <c r="W589" s="4">
        <v>6.3660477453580899</v>
      </c>
      <c r="X589" s="4">
        <v>1.59151193633952</v>
      </c>
      <c r="Y589" s="4">
        <v>8.2228116710875305</v>
      </c>
      <c r="Z589" s="4">
        <v>6.6312997347480103</v>
      </c>
      <c r="AA589" s="4">
        <v>5.03978779840849</v>
      </c>
      <c r="AB589" s="4">
        <v>1.8567639257294399</v>
      </c>
      <c r="AC589" s="4">
        <v>12.732095490716199</v>
      </c>
      <c r="AD589" s="4">
        <v>3.4482758620689702</v>
      </c>
      <c r="AE589" s="4">
        <v>1.8567639257294399</v>
      </c>
      <c r="AF589" s="4">
        <v>12.4668435013263</v>
      </c>
      <c r="AG589" s="4">
        <v>11.1405835543767</v>
      </c>
      <c r="AH589" s="4">
        <v>11.1405835543767</v>
      </c>
      <c r="AI589" s="4">
        <v>16.180371352785102</v>
      </c>
      <c r="AJ589" s="4">
        <v>24.137931034482801</v>
      </c>
      <c r="AK589" s="4">
        <v>35.013262599469499</v>
      </c>
      <c r="AL589" s="4">
        <v>20.689655172413801</v>
      </c>
      <c r="AM589" s="4">
        <v>32.0954907161804</v>
      </c>
      <c r="AN589" s="4">
        <v>35.543766578249297</v>
      </c>
      <c r="AO589" s="4">
        <v>31.034482758620701</v>
      </c>
      <c r="AP589" s="4">
        <v>29.973474801060998</v>
      </c>
      <c r="AQ589" s="4">
        <v>11.936339522546399</v>
      </c>
      <c r="AR589" s="4">
        <v>33.421750663129998</v>
      </c>
      <c r="AS589" s="4">
        <v>20.9549071618037</v>
      </c>
      <c r="AT589" s="4">
        <v>30.5039787798408</v>
      </c>
      <c r="AU589" s="4">
        <v>12.9973474801061</v>
      </c>
      <c r="AV589" s="4">
        <v>20.689655172413801</v>
      </c>
      <c r="AW589" s="4">
        <v>22.811671087533199</v>
      </c>
      <c r="AX589" s="4">
        <v>12.2015915119363</v>
      </c>
      <c r="AY589" s="4">
        <v>26.525198938991998</v>
      </c>
      <c r="AZ589" s="4">
        <v>28.116710875331599</v>
      </c>
      <c r="BA589" s="4">
        <v>32.625994694960198</v>
      </c>
      <c r="BB589" s="38">
        <v>379</v>
      </c>
    </row>
    <row r="590" spans="1:54" x14ac:dyDescent="0.3">
      <c r="A590" s="31" t="s">
        <v>31</v>
      </c>
      <c r="B590" s="5" t="s">
        <v>8</v>
      </c>
      <c r="C590" s="5" t="s">
        <v>4</v>
      </c>
      <c r="D590" s="9">
        <v>96.596673189823903</v>
      </c>
      <c r="E590" s="8">
        <v>67.376100730859605</v>
      </c>
      <c r="F590" s="8">
        <v>13.163064833005899</v>
      </c>
      <c r="G590" s="3">
        <v>1.57170923379175</v>
      </c>
      <c r="H590" s="4">
        <v>3.3398821218074701</v>
      </c>
      <c r="I590" s="4">
        <v>3.92927308447937</v>
      </c>
      <c r="J590" s="4">
        <v>2.16110019646365</v>
      </c>
      <c r="K590" s="4">
        <v>1.9646365422396901</v>
      </c>
      <c r="L590" s="4">
        <v>2.16110019646365</v>
      </c>
      <c r="M590" s="4">
        <v>1.57170923379175</v>
      </c>
      <c r="N590" s="4">
        <v>2.3575638506876202</v>
      </c>
      <c r="O590" s="4">
        <v>3.92927308447937</v>
      </c>
      <c r="P590" s="4">
        <v>3.1434184675835</v>
      </c>
      <c r="Q590" s="4">
        <v>1.37524557956778</v>
      </c>
      <c r="R590" s="4">
        <v>2.5540275049115899</v>
      </c>
      <c r="S590" s="4">
        <v>1.9646365422396901</v>
      </c>
      <c r="T590" s="4">
        <v>3.7328094302553998</v>
      </c>
      <c r="U590" s="4">
        <v>2.5540275049115899</v>
      </c>
      <c r="V590" s="4">
        <v>2.16110019646365</v>
      </c>
      <c r="W590" s="4">
        <v>1.7681728880157199</v>
      </c>
      <c r="X590" s="4">
        <v>0.58939096267190605</v>
      </c>
      <c r="Y590" s="4">
        <v>2.9469548133595298</v>
      </c>
      <c r="Z590" s="4">
        <v>3.92927308447937</v>
      </c>
      <c r="AA590" s="4">
        <v>3.1434184675835</v>
      </c>
      <c r="AB590" s="4">
        <v>0.58939096267190605</v>
      </c>
      <c r="AC590" s="4">
        <v>8.4479371316306509</v>
      </c>
      <c r="AD590" s="4">
        <v>1.9646365422396901</v>
      </c>
      <c r="AE590" s="4">
        <v>1.37524557956778</v>
      </c>
      <c r="AF590" s="4">
        <v>3.1434184675835</v>
      </c>
      <c r="AG590" s="4">
        <v>11.001964636542199</v>
      </c>
      <c r="AH590" s="4">
        <v>7.4656188605108103</v>
      </c>
      <c r="AI590" s="4">
        <v>10.609037328094299</v>
      </c>
      <c r="AJ590" s="4">
        <v>15.1277013752456</v>
      </c>
      <c r="AK590" s="4">
        <v>26.915520628683701</v>
      </c>
      <c r="AL590" s="4">
        <v>11.001964636542199</v>
      </c>
      <c r="AM590" s="4">
        <v>23.379174852652302</v>
      </c>
      <c r="AN590" s="4">
        <v>32.220039292730803</v>
      </c>
      <c r="AO590" s="4">
        <v>21.021611001964601</v>
      </c>
      <c r="AP590" s="4">
        <v>20.039292730844799</v>
      </c>
      <c r="AQ590" s="4">
        <v>10.216110019646401</v>
      </c>
      <c r="AR590" s="4">
        <v>19.842829076620799</v>
      </c>
      <c r="AS590" s="4">
        <v>11.1984282907662</v>
      </c>
      <c r="AT590" s="4">
        <v>25.9332023575639</v>
      </c>
      <c r="AU590" s="4">
        <v>9.2337917485265208</v>
      </c>
      <c r="AV590" s="4">
        <v>21.6110019646365</v>
      </c>
      <c r="AW590" s="4">
        <v>14.538310412573701</v>
      </c>
      <c r="AX590" s="4">
        <v>8.0550098231827096</v>
      </c>
      <c r="AY590" s="4">
        <v>20.628683693516699</v>
      </c>
      <c r="AZ590" s="4">
        <v>16.110019646365402</v>
      </c>
      <c r="BA590" s="4">
        <v>19.842829076620799</v>
      </c>
      <c r="BB590" s="38">
        <v>511</v>
      </c>
    </row>
    <row r="591" spans="1:54" x14ac:dyDescent="0.3">
      <c r="A591" s="31" t="s">
        <v>31</v>
      </c>
      <c r="B591" s="5" t="s">
        <v>8</v>
      </c>
      <c r="C591" s="5" t="s">
        <v>5</v>
      </c>
      <c r="D591" s="9">
        <v>111.832645403377</v>
      </c>
      <c r="E591" s="8">
        <v>59.5731677496929</v>
      </c>
      <c r="F591" s="8">
        <v>8.4745762711864394</v>
      </c>
      <c r="G591" s="3">
        <v>0.94161958568738202</v>
      </c>
      <c r="H591" s="4">
        <v>1.3182674199623401</v>
      </c>
      <c r="I591" s="4">
        <v>3.2015065913370999</v>
      </c>
      <c r="J591" s="4">
        <v>0.56497175141242895</v>
      </c>
      <c r="K591" s="4">
        <v>1.5065913370998101</v>
      </c>
      <c r="L591" s="4">
        <v>1.3182674199623401</v>
      </c>
      <c r="M591" s="4">
        <v>0.94161958568738202</v>
      </c>
      <c r="N591" s="4">
        <v>1.6949152542372901</v>
      </c>
      <c r="O591" s="4">
        <v>2.4482109227871902</v>
      </c>
      <c r="P591" s="4">
        <v>1.5065913370998101</v>
      </c>
      <c r="Q591" s="4">
        <v>0.37664783427495302</v>
      </c>
      <c r="R591" s="4">
        <v>0.75329566854990604</v>
      </c>
      <c r="S591" s="4">
        <v>0.75329566854990604</v>
      </c>
      <c r="T591" s="4">
        <v>1.5065913370998101</v>
      </c>
      <c r="U591" s="4">
        <v>1.88323917137476</v>
      </c>
      <c r="V591" s="4">
        <v>0.56497175141242895</v>
      </c>
      <c r="W591" s="4">
        <v>1.3182674199623401</v>
      </c>
      <c r="X591" s="4">
        <v>0.56497175141242895</v>
      </c>
      <c r="Y591" s="4">
        <v>1.88323917137476</v>
      </c>
      <c r="Z591" s="4">
        <v>1.5065913370998101</v>
      </c>
      <c r="AA591" s="4">
        <v>0.75329566854990604</v>
      </c>
      <c r="AB591" s="4">
        <v>0</v>
      </c>
      <c r="AC591" s="4">
        <v>5.0847457627118597</v>
      </c>
      <c r="AD591" s="4">
        <v>1.1299435028248599</v>
      </c>
      <c r="AE591" s="4">
        <v>0.75329566854990604</v>
      </c>
      <c r="AF591" s="4">
        <v>2.4482109227871902</v>
      </c>
      <c r="AG591" s="4">
        <v>9.2278719397363496</v>
      </c>
      <c r="AH591" s="4">
        <v>8.0979284369114897</v>
      </c>
      <c r="AI591" s="4">
        <v>7.9096045197740104</v>
      </c>
      <c r="AJ591" s="4">
        <v>12.0527306967985</v>
      </c>
      <c r="AK591" s="4">
        <v>15.630885122410501</v>
      </c>
      <c r="AL591" s="4">
        <v>9.0395480225988702</v>
      </c>
      <c r="AM591" s="4">
        <v>15.442561205273099</v>
      </c>
      <c r="AN591" s="4">
        <v>22.2222222222222</v>
      </c>
      <c r="AO591" s="4">
        <v>12.9943502824859</v>
      </c>
      <c r="AP591" s="4">
        <v>12.8060263653484</v>
      </c>
      <c r="AQ591" s="4">
        <v>5.8380414312617699</v>
      </c>
      <c r="AR591" s="4">
        <v>12.9943502824859</v>
      </c>
      <c r="AS591" s="4">
        <v>8.2862523540489601</v>
      </c>
      <c r="AT591" s="4">
        <v>20.715630885122401</v>
      </c>
      <c r="AU591" s="4">
        <v>6.9679849340866298</v>
      </c>
      <c r="AV591" s="4">
        <v>17.7024482109228</v>
      </c>
      <c r="AW591" s="4">
        <v>8.8512241054613892</v>
      </c>
      <c r="AX591" s="4">
        <v>5.2730696798493399</v>
      </c>
      <c r="AY591" s="4">
        <v>13.9359698681733</v>
      </c>
      <c r="AZ591" s="4">
        <v>11.4877589453861</v>
      </c>
      <c r="BA591" s="4">
        <v>12.4293785310734</v>
      </c>
      <c r="BB591" s="38">
        <v>533</v>
      </c>
    </row>
    <row r="592" spans="1:54" x14ac:dyDescent="0.3">
      <c r="A592" s="31" t="s">
        <v>31</v>
      </c>
      <c r="B592" s="5" t="s">
        <v>8</v>
      </c>
      <c r="C592" s="5" t="s">
        <v>6</v>
      </c>
      <c r="D592" s="9">
        <v>116.152785923754</v>
      </c>
      <c r="E592" s="8">
        <v>60.679453103835002</v>
      </c>
      <c r="F592" s="8">
        <v>7.0381231671554296</v>
      </c>
      <c r="G592" s="3">
        <v>0.87976539589442804</v>
      </c>
      <c r="H592" s="4">
        <v>2.3460410557184801</v>
      </c>
      <c r="I592" s="4">
        <v>1.7595307917888601</v>
      </c>
      <c r="J592" s="4">
        <v>2.0527859237536701</v>
      </c>
      <c r="K592" s="4">
        <v>1.7595307917888601</v>
      </c>
      <c r="L592" s="4">
        <v>1.4662756598240501</v>
      </c>
      <c r="M592" s="4">
        <v>0.58651026392961902</v>
      </c>
      <c r="N592" s="4">
        <v>0.87976539589442804</v>
      </c>
      <c r="O592" s="4">
        <v>2.6392961876832799</v>
      </c>
      <c r="P592" s="4">
        <v>0.87976539589442804</v>
      </c>
      <c r="Q592" s="4">
        <v>0.58651026392961902</v>
      </c>
      <c r="R592" s="4">
        <v>0.29325513196480901</v>
      </c>
      <c r="S592" s="4">
        <v>2.9325513196480899</v>
      </c>
      <c r="T592" s="4">
        <v>2.0527859237536701</v>
      </c>
      <c r="U592" s="4">
        <v>1.4662756598240501</v>
      </c>
      <c r="V592" s="4">
        <v>0.58651026392961902</v>
      </c>
      <c r="W592" s="4">
        <v>0.58651026392961902</v>
      </c>
      <c r="X592" s="4">
        <v>0.29325513196480901</v>
      </c>
      <c r="Y592" s="4">
        <v>1.7595307917888601</v>
      </c>
      <c r="Z592" s="4">
        <v>1.4662756598240501</v>
      </c>
      <c r="AA592" s="4">
        <v>1.4662756598240501</v>
      </c>
      <c r="AB592" s="4">
        <v>0.29325513196480901</v>
      </c>
      <c r="AC592" s="4">
        <v>3.2258064516128999</v>
      </c>
      <c r="AD592" s="4">
        <v>0.87976539589442804</v>
      </c>
      <c r="AE592" s="4">
        <v>1.4662756598240501</v>
      </c>
      <c r="AF592" s="4">
        <v>1.7595307917888601</v>
      </c>
      <c r="AG592" s="4">
        <v>9.67741935483871</v>
      </c>
      <c r="AH592" s="4">
        <v>9.67741935483871</v>
      </c>
      <c r="AI592" s="4">
        <v>9.3841642228739008</v>
      </c>
      <c r="AJ592" s="4">
        <v>11.4369501466276</v>
      </c>
      <c r="AK592" s="4">
        <v>14.956011730205301</v>
      </c>
      <c r="AL592" s="4">
        <v>7.3313782991202299</v>
      </c>
      <c r="AM592" s="4">
        <v>15.5425219941349</v>
      </c>
      <c r="AN592" s="4">
        <v>26.3929618768328</v>
      </c>
      <c r="AO592" s="4">
        <v>14.662756598240501</v>
      </c>
      <c r="AP592" s="4">
        <v>10.8504398826979</v>
      </c>
      <c r="AQ592" s="4">
        <v>6.4516129032258096</v>
      </c>
      <c r="AR592" s="4">
        <v>14.3695014662757</v>
      </c>
      <c r="AS592" s="4">
        <v>8.5043988269794699</v>
      </c>
      <c r="AT592" s="4">
        <v>23.753665689149599</v>
      </c>
      <c r="AU592" s="4">
        <v>5.5718475073313796</v>
      </c>
      <c r="AV592" s="4">
        <v>24.3401759530792</v>
      </c>
      <c r="AW592" s="4">
        <v>11.1436950146628</v>
      </c>
      <c r="AX592" s="4">
        <v>5.2785923753665704</v>
      </c>
      <c r="AY592" s="4">
        <v>17.888563049853399</v>
      </c>
      <c r="AZ592" s="4">
        <v>13.1964809384164</v>
      </c>
      <c r="BA592" s="4">
        <v>14.0762463343109</v>
      </c>
      <c r="BB592" s="38">
        <v>341</v>
      </c>
    </row>
    <row r="593" spans="1:54" x14ac:dyDescent="0.3">
      <c r="A593" s="31" t="s">
        <v>31</v>
      </c>
      <c r="B593" s="5" t="s">
        <v>8</v>
      </c>
      <c r="C593" s="5" t="s">
        <v>7</v>
      </c>
      <c r="D593" s="9">
        <v>115.97011494252899</v>
      </c>
      <c r="E593" s="8">
        <v>63.127696562146497</v>
      </c>
      <c r="F593" s="8">
        <v>6.8965517241379297</v>
      </c>
      <c r="G593" s="3">
        <v>1.14942528735632</v>
      </c>
      <c r="H593" s="4">
        <v>6.8965517241379297</v>
      </c>
      <c r="I593" s="4">
        <v>2.29885057471264</v>
      </c>
      <c r="J593" s="4">
        <v>2.29885057471264</v>
      </c>
      <c r="K593" s="4">
        <v>3.4482758620689702</v>
      </c>
      <c r="L593" s="4">
        <v>3.4482758620689702</v>
      </c>
      <c r="M593" s="4">
        <v>2.29885057471264</v>
      </c>
      <c r="N593" s="4">
        <v>2.29885057471264</v>
      </c>
      <c r="O593" s="4">
        <v>3.4482758620689702</v>
      </c>
      <c r="P593" s="4">
        <v>2.29885057471264</v>
      </c>
      <c r="Q593" s="4">
        <v>2.29885057471264</v>
      </c>
      <c r="R593" s="4">
        <v>1.14942528735632</v>
      </c>
      <c r="S593" s="4">
        <v>3.4482758620689702</v>
      </c>
      <c r="T593" s="4">
        <v>1.14942528735632</v>
      </c>
      <c r="U593" s="4">
        <v>3.4482758620689702</v>
      </c>
      <c r="V593" s="4">
        <v>2.29885057471264</v>
      </c>
      <c r="W593" s="4">
        <v>2.29885057471264</v>
      </c>
      <c r="X593" s="4">
        <v>3.4482758620689702</v>
      </c>
      <c r="Y593" s="4">
        <v>2.29885057471264</v>
      </c>
      <c r="Z593" s="4">
        <v>2.29885057471264</v>
      </c>
      <c r="AA593" s="4">
        <v>3.4482758620689702</v>
      </c>
      <c r="AB593" s="4">
        <v>1.14942528735632</v>
      </c>
      <c r="AC593" s="4">
        <v>6.8965517241379297</v>
      </c>
      <c r="AD593" s="4">
        <v>3.4482758620689702</v>
      </c>
      <c r="AE593" s="4">
        <v>1.14942528735632</v>
      </c>
      <c r="AF593" s="4">
        <v>3.4482758620689702</v>
      </c>
      <c r="AG593" s="4">
        <v>5.7471264367816097</v>
      </c>
      <c r="AH593" s="4">
        <v>6.8965517241379297</v>
      </c>
      <c r="AI593" s="4">
        <v>6.8965517241379297</v>
      </c>
      <c r="AJ593" s="4">
        <v>13.7931034482759</v>
      </c>
      <c r="AK593" s="4">
        <v>19.540229885057499</v>
      </c>
      <c r="AL593" s="4">
        <v>8.0459770114942497</v>
      </c>
      <c r="AM593" s="4">
        <v>14.9425287356322</v>
      </c>
      <c r="AN593" s="4">
        <v>21.839080459770098</v>
      </c>
      <c r="AO593" s="4">
        <v>11.4942528735632</v>
      </c>
      <c r="AP593" s="4">
        <v>9.1954022988505706</v>
      </c>
      <c r="AQ593" s="4">
        <v>11.4942528735632</v>
      </c>
      <c r="AR593" s="4">
        <v>11.4942528735632</v>
      </c>
      <c r="AS593" s="4">
        <v>5.7471264367816097</v>
      </c>
      <c r="AT593" s="4">
        <v>14.9425287356322</v>
      </c>
      <c r="AU593" s="4">
        <v>6.8965517241379297</v>
      </c>
      <c r="AV593" s="4">
        <v>11.4942528735632</v>
      </c>
      <c r="AW593" s="4">
        <v>9.1954022988505706</v>
      </c>
      <c r="AX593" s="4">
        <v>5.7471264367816097</v>
      </c>
      <c r="AY593" s="4">
        <v>9.1954022988505706</v>
      </c>
      <c r="AZ593" s="4">
        <v>11.4942528735632</v>
      </c>
      <c r="BA593" s="4">
        <v>14.9425287356322</v>
      </c>
      <c r="BB593" s="38">
        <v>87</v>
      </c>
    </row>
    <row r="594" spans="1:54" x14ac:dyDescent="0.3">
      <c r="A594" s="31" t="s">
        <v>31</v>
      </c>
      <c r="B594" s="5" t="s">
        <v>9</v>
      </c>
      <c r="C594" s="5" t="s">
        <v>168</v>
      </c>
      <c r="D594" s="9">
        <v>80.697604770363995</v>
      </c>
      <c r="E594" s="8">
        <v>74.790981953635196</v>
      </c>
      <c r="F594" s="8">
        <v>21.221054384190101</v>
      </c>
      <c r="G594" s="3">
        <v>2.2683437717786399</v>
      </c>
      <c r="H594" s="4">
        <v>6.0816535536300496</v>
      </c>
      <c r="I594" s="4">
        <v>5.68798165121507</v>
      </c>
      <c r="J594" s="4">
        <v>2.4744869285583002</v>
      </c>
      <c r="K594" s="4">
        <v>3.4516842090335702</v>
      </c>
      <c r="L594" s="4">
        <v>3.8119547491945598</v>
      </c>
      <c r="M594" s="4">
        <v>3.9900345704755602</v>
      </c>
      <c r="N594" s="4">
        <v>4.8379080161394601</v>
      </c>
      <c r="O594" s="4">
        <v>6.39866807517895</v>
      </c>
      <c r="P594" s="4">
        <v>6.9028488527954304</v>
      </c>
      <c r="Q594" s="4">
        <v>3.77208514207185</v>
      </c>
      <c r="R594" s="4">
        <v>5.3858629156370199</v>
      </c>
      <c r="S594" s="4">
        <v>5.96105097134964</v>
      </c>
      <c r="T594" s="4">
        <v>3.3769058138470101</v>
      </c>
      <c r="U594" s="4">
        <v>7.0328602933080901</v>
      </c>
      <c r="V594" s="4">
        <v>4.8866829053268699</v>
      </c>
      <c r="W594" s="4">
        <v>7.5412574335285196</v>
      </c>
      <c r="X594" s="4">
        <v>1.97209233435537</v>
      </c>
      <c r="Y594" s="4">
        <v>5.9899055835226003</v>
      </c>
      <c r="Z594" s="4">
        <v>6.9771397436862799</v>
      </c>
      <c r="AA594" s="4">
        <v>7.1319813164541204</v>
      </c>
      <c r="AB594" s="4">
        <v>1.9808804500791799</v>
      </c>
      <c r="AC594" s="4">
        <v>10.633482305675599</v>
      </c>
      <c r="AD594" s="4">
        <v>4.9425326803683296</v>
      </c>
      <c r="AE594" s="4">
        <v>3.5168365972979698</v>
      </c>
      <c r="AF594" s="4">
        <v>7.5182669110967204</v>
      </c>
      <c r="AG594" s="4">
        <v>9.0444508068929803</v>
      </c>
      <c r="AH594" s="4">
        <v>19.653891981428501</v>
      </c>
      <c r="AI594" s="4">
        <v>12.929775014974799</v>
      </c>
      <c r="AJ594" s="4">
        <v>20.353321789384299</v>
      </c>
      <c r="AK594" s="4">
        <v>30.0199303228666</v>
      </c>
      <c r="AL594" s="4">
        <v>20.174278654295598</v>
      </c>
      <c r="AM594" s="4">
        <v>19.6030465430505</v>
      </c>
      <c r="AN594" s="4">
        <v>31.592485385696801</v>
      </c>
      <c r="AO594" s="4">
        <v>23.1388544259149</v>
      </c>
      <c r="AP594" s="4">
        <v>25.752671143084701</v>
      </c>
      <c r="AQ594" s="4">
        <v>10.992839686690999</v>
      </c>
      <c r="AR594" s="4">
        <v>24.915978013503601</v>
      </c>
      <c r="AS594" s="4">
        <v>13.1603357340993</v>
      </c>
      <c r="AT594" s="4">
        <v>18.200980835465099</v>
      </c>
      <c r="AU594" s="4">
        <v>15.4592810152993</v>
      </c>
      <c r="AV594" s="4">
        <v>21.085059580357299</v>
      </c>
      <c r="AW594" s="4">
        <v>22.8792626871045</v>
      </c>
      <c r="AX594" s="4">
        <v>13.9672982835593</v>
      </c>
      <c r="AY594" s="4">
        <v>15.8707847231148</v>
      </c>
      <c r="AZ594" s="4">
        <v>21.736650551946699</v>
      </c>
      <c r="BA594" s="4">
        <v>28.8251262140584</v>
      </c>
      <c r="BB594" s="38">
        <v>2308</v>
      </c>
    </row>
    <row r="595" spans="1:54" x14ac:dyDescent="0.3">
      <c r="A595" s="31" t="s">
        <v>31</v>
      </c>
      <c r="B595" s="5" t="s">
        <v>9</v>
      </c>
      <c r="C595" s="5" t="s">
        <v>1</v>
      </c>
      <c r="D595" s="9">
        <v>38.0024154589372</v>
      </c>
      <c r="E595" s="8">
        <v>71.747026287340802</v>
      </c>
      <c r="F595" s="8">
        <v>40</v>
      </c>
      <c r="G595" s="3">
        <v>3.7037037037037002</v>
      </c>
      <c r="H595" s="4">
        <v>7.9012345679012297</v>
      </c>
      <c r="I595" s="4">
        <v>13.580246913580201</v>
      </c>
      <c r="J595" s="4">
        <v>3.9506172839506202</v>
      </c>
      <c r="K595" s="4">
        <v>5.67901234567901</v>
      </c>
      <c r="L595" s="4">
        <v>8.1481481481481506</v>
      </c>
      <c r="M595" s="4">
        <v>6.9135802469135799</v>
      </c>
      <c r="N595" s="4">
        <v>10.617283950617299</v>
      </c>
      <c r="O595" s="4">
        <v>13.827160493827201</v>
      </c>
      <c r="P595" s="4">
        <v>11.358024691358001</v>
      </c>
      <c r="Q595" s="4">
        <v>6.9135802469135799</v>
      </c>
      <c r="R595" s="4">
        <v>13.0864197530864</v>
      </c>
      <c r="S595" s="4">
        <v>14.814814814814801</v>
      </c>
      <c r="T595" s="4">
        <v>7.9012345679012297</v>
      </c>
      <c r="U595" s="4">
        <v>14.814814814814801</v>
      </c>
      <c r="V595" s="4">
        <v>9.3827160493827204</v>
      </c>
      <c r="W595" s="4">
        <v>13.0864197530864</v>
      </c>
      <c r="X595" s="4">
        <v>3.4567901234567899</v>
      </c>
      <c r="Y595" s="4">
        <v>11.851851851851899</v>
      </c>
      <c r="Z595" s="4">
        <v>19.7530864197531</v>
      </c>
      <c r="AA595" s="4">
        <v>17.037037037036999</v>
      </c>
      <c r="AB595" s="4">
        <v>3.4567901234567899</v>
      </c>
      <c r="AC595" s="4">
        <v>20.987654320987701</v>
      </c>
      <c r="AD595" s="4">
        <v>12.3456790123457</v>
      </c>
      <c r="AE595" s="4">
        <v>6.9135802469135799</v>
      </c>
      <c r="AF595" s="4">
        <v>11.1111111111111</v>
      </c>
      <c r="AG595" s="4">
        <v>18.518518518518501</v>
      </c>
      <c r="AH595" s="4">
        <v>29.382716049382701</v>
      </c>
      <c r="AI595" s="4">
        <v>14.814814814814801</v>
      </c>
      <c r="AJ595" s="4">
        <v>28.148148148148099</v>
      </c>
      <c r="AK595" s="4">
        <v>43.209876543209901</v>
      </c>
      <c r="AL595" s="4">
        <v>34.074074074074097</v>
      </c>
      <c r="AM595" s="4">
        <v>28.395061728395099</v>
      </c>
      <c r="AN595" s="4">
        <v>42.469135802469097</v>
      </c>
      <c r="AO595" s="4">
        <v>36.049382716049401</v>
      </c>
      <c r="AP595" s="4">
        <v>47.654320987654302</v>
      </c>
      <c r="AQ595" s="4">
        <v>15.3086419753086</v>
      </c>
      <c r="AR595" s="4">
        <v>35.802469135802497</v>
      </c>
      <c r="AS595" s="4">
        <v>15.8024691358025</v>
      </c>
      <c r="AT595" s="4">
        <v>14.814814814814801</v>
      </c>
      <c r="AU595" s="4">
        <v>24.938271604938301</v>
      </c>
      <c r="AV595" s="4">
        <v>25.925925925925899</v>
      </c>
      <c r="AW595" s="4">
        <v>40.493827160493801</v>
      </c>
      <c r="AX595" s="4">
        <v>26.6666666666667</v>
      </c>
      <c r="AY595" s="4">
        <v>16.049382716049401</v>
      </c>
      <c r="AZ595" s="4">
        <v>33.827160493827201</v>
      </c>
      <c r="BA595" s="4">
        <v>49.382716049382701</v>
      </c>
      <c r="BB595" s="38">
        <v>414</v>
      </c>
    </row>
    <row r="596" spans="1:54" x14ac:dyDescent="0.3">
      <c r="A596" s="31" t="s">
        <v>31</v>
      </c>
      <c r="B596" s="5" t="s">
        <v>9</v>
      </c>
      <c r="C596" s="5" t="s">
        <v>2</v>
      </c>
      <c r="D596" s="9">
        <v>64.522727272727295</v>
      </c>
      <c r="E596" s="8">
        <v>76.576585205033098</v>
      </c>
      <c r="F596" s="8">
        <v>26.712328767123299</v>
      </c>
      <c r="G596" s="3">
        <v>4.7945205479452104</v>
      </c>
      <c r="H596" s="4">
        <v>12.328767123287699</v>
      </c>
      <c r="I596" s="4">
        <v>6.1643835616438398</v>
      </c>
      <c r="J596" s="4">
        <v>5.4794520547945202</v>
      </c>
      <c r="K596" s="4">
        <v>7.5342465753424701</v>
      </c>
      <c r="L596" s="4">
        <v>6.1643835616438398</v>
      </c>
      <c r="M596" s="4">
        <v>7.5342465753424701</v>
      </c>
      <c r="N596" s="4">
        <v>7.5342465753424701</v>
      </c>
      <c r="O596" s="4">
        <v>9.5890410958904102</v>
      </c>
      <c r="P596" s="4">
        <v>13.013698630137</v>
      </c>
      <c r="Q596" s="4">
        <v>6.8493150684931496</v>
      </c>
      <c r="R596" s="4">
        <v>6.8493150684931496</v>
      </c>
      <c r="S596" s="4">
        <v>7.5342465753424701</v>
      </c>
      <c r="T596" s="4">
        <v>3.4246575342465801</v>
      </c>
      <c r="U596" s="4">
        <v>10.2739726027397</v>
      </c>
      <c r="V596" s="4">
        <v>8.2191780821917799</v>
      </c>
      <c r="W596" s="4">
        <v>12.328767123287699</v>
      </c>
      <c r="X596" s="4">
        <v>3.4246575342465801</v>
      </c>
      <c r="Y596" s="4">
        <v>8.9041095890411004</v>
      </c>
      <c r="Z596" s="4">
        <v>8.2191780821917799</v>
      </c>
      <c r="AA596" s="4">
        <v>10.958904109589</v>
      </c>
      <c r="AB596" s="4">
        <v>3.4246575342465801</v>
      </c>
      <c r="AC596" s="4">
        <v>15.7534246575342</v>
      </c>
      <c r="AD596" s="4">
        <v>5.4794520547945202</v>
      </c>
      <c r="AE596" s="4">
        <v>6.8493150684931496</v>
      </c>
      <c r="AF596" s="4">
        <v>13.013698630137</v>
      </c>
      <c r="AG596" s="4">
        <v>13.698630136986299</v>
      </c>
      <c r="AH596" s="4">
        <v>23.287671232876701</v>
      </c>
      <c r="AI596" s="4">
        <v>14.3835616438356</v>
      </c>
      <c r="AJ596" s="4">
        <v>23.972602739726</v>
      </c>
      <c r="AK596" s="4">
        <v>38.356164383561598</v>
      </c>
      <c r="AL596" s="4">
        <v>26.712328767123299</v>
      </c>
      <c r="AM596" s="4">
        <v>25.342465753424701</v>
      </c>
      <c r="AN596" s="4">
        <v>38.356164383561598</v>
      </c>
      <c r="AO596" s="4">
        <v>31.5068493150685</v>
      </c>
      <c r="AP596" s="4">
        <v>31.5068493150685</v>
      </c>
      <c r="AQ596" s="4">
        <v>13.013698630137</v>
      </c>
      <c r="AR596" s="4">
        <v>26.712328767123299</v>
      </c>
      <c r="AS596" s="4">
        <v>15.7534246575342</v>
      </c>
      <c r="AT596" s="4">
        <v>21.2328767123288</v>
      </c>
      <c r="AU596" s="4">
        <v>19.863013698630098</v>
      </c>
      <c r="AV596" s="4">
        <v>21.2328767123288</v>
      </c>
      <c r="AW596" s="4">
        <v>28.082191780821901</v>
      </c>
      <c r="AX596" s="4">
        <v>18.4931506849315</v>
      </c>
      <c r="AY596" s="4">
        <v>15.068493150684899</v>
      </c>
      <c r="AZ596" s="4">
        <v>26.712328767123299</v>
      </c>
      <c r="BA596" s="4">
        <v>31.5068493150685</v>
      </c>
      <c r="BB596" s="38">
        <v>154</v>
      </c>
    </row>
    <row r="597" spans="1:54" x14ac:dyDescent="0.3">
      <c r="A597" s="31" t="s">
        <v>31</v>
      </c>
      <c r="B597" s="5" t="s">
        <v>9</v>
      </c>
      <c r="C597" s="5" t="s">
        <v>3</v>
      </c>
      <c r="D597" s="9">
        <v>89.651152073732703</v>
      </c>
      <c r="E597" s="8">
        <v>72.517803759439005</v>
      </c>
      <c r="F597" s="8">
        <v>18.867924528301899</v>
      </c>
      <c r="G597" s="3">
        <v>0.94339622641509402</v>
      </c>
      <c r="H597" s="4">
        <v>3.3018867924528301</v>
      </c>
      <c r="I597" s="4">
        <v>3.7735849056603801</v>
      </c>
      <c r="J597" s="4">
        <v>0.47169811320754701</v>
      </c>
      <c r="K597" s="4">
        <v>0.94339622641509402</v>
      </c>
      <c r="L597" s="4">
        <v>1.4150943396226401</v>
      </c>
      <c r="M597" s="4">
        <v>2.8301886792452802</v>
      </c>
      <c r="N597" s="4">
        <v>2.35849056603774</v>
      </c>
      <c r="O597" s="4">
        <v>3.3018867924528301</v>
      </c>
      <c r="P597" s="4">
        <v>5.1886792452830202</v>
      </c>
      <c r="Q597" s="4">
        <v>2.35849056603774</v>
      </c>
      <c r="R597" s="4">
        <v>4.2452830188679203</v>
      </c>
      <c r="S597" s="4">
        <v>3.7735849056603801</v>
      </c>
      <c r="T597" s="4">
        <v>4.2452830188679203</v>
      </c>
      <c r="U597" s="4">
        <v>4.7169811320754702</v>
      </c>
      <c r="V597" s="4">
        <v>2.35849056603774</v>
      </c>
      <c r="W597" s="4">
        <v>6.1320754716981103</v>
      </c>
      <c r="X597" s="4">
        <v>1.4150943396226401</v>
      </c>
      <c r="Y597" s="4">
        <v>4.7169811320754702</v>
      </c>
      <c r="Z597" s="4">
        <v>3.7735849056603801</v>
      </c>
      <c r="AA597" s="4">
        <v>3.7735849056603801</v>
      </c>
      <c r="AB597" s="4">
        <v>1.88679245283019</v>
      </c>
      <c r="AC597" s="4">
        <v>7.0754716981132102</v>
      </c>
      <c r="AD597" s="4">
        <v>3.7735849056603801</v>
      </c>
      <c r="AE597" s="4">
        <v>1.88679245283019</v>
      </c>
      <c r="AF597" s="4">
        <v>7.5471698113207504</v>
      </c>
      <c r="AG597" s="4">
        <v>6.1320754716981103</v>
      </c>
      <c r="AH597" s="4">
        <v>17.924528301886799</v>
      </c>
      <c r="AI597" s="4">
        <v>14.150943396226401</v>
      </c>
      <c r="AJ597" s="4">
        <v>20.2830188679245</v>
      </c>
      <c r="AK597" s="4">
        <v>25.9433962264151</v>
      </c>
      <c r="AL597" s="4">
        <v>19.339622641509401</v>
      </c>
      <c r="AM597" s="4">
        <v>16.5094339622642</v>
      </c>
      <c r="AN597" s="4">
        <v>30.188679245283002</v>
      </c>
      <c r="AO597" s="4">
        <v>21.2264150943396</v>
      </c>
      <c r="AP597" s="4">
        <v>21.2264150943396</v>
      </c>
      <c r="AQ597" s="4">
        <v>9.9056603773584904</v>
      </c>
      <c r="AR597" s="4">
        <v>25</v>
      </c>
      <c r="AS597" s="4">
        <v>11.320754716981099</v>
      </c>
      <c r="AT597" s="4">
        <v>18.396226415094301</v>
      </c>
      <c r="AU597" s="4">
        <v>12.264150943396199</v>
      </c>
      <c r="AV597" s="4">
        <v>18.867924528301899</v>
      </c>
      <c r="AW597" s="4">
        <v>18.396226415094301</v>
      </c>
      <c r="AX597" s="4">
        <v>10.377358490565999</v>
      </c>
      <c r="AY597" s="4">
        <v>19.339622641509401</v>
      </c>
      <c r="AZ597" s="4">
        <v>20.2830188679245</v>
      </c>
      <c r="BA597" s="4">
        <v>25.471698113207498</v>
      </c>
      <c r="BB597" s="38">
        <v>217</v>
      </c>
    </row>
    <row r="598" spans="1:54" x14ac:dyDescent="0.3">
      <c r="A598" s="31" t="s">
        <v>31</v>
      </c>
      <c r="B598" s="5" t="s">
        <v>9</v>
      </c>
      <c r="C598" s="5" t="s">
        <v>4</v>
      </c>
      <c r="D598" s="9">
        <v>98.468144044321306</v>
      </c>
      <c r="E598" s="8">
        <v>67.895305918101002</v>
      </c>
      <c r="F598" s="8">
        <v>13.3333333333333</v>
      </c>
      <c r="G598" s="3">
        <v>0.83333333333333304</v>
      </c>
      <c r="H598" s="4">
        <v>3.3333333333333299</v>
      </c>
      <c r="I598" s="4">
        <v>4.7222222222222197</v>
      </c>
      <c r="J598" s="4">
        <v>1.3888888888888899</v>
      </c>
      <c r="K598" s="4">
        <v>1.1111111111111101</v>
      </c>
      <c r="L598" s="4">
        <v>1.94444444444444</v>
      </c>
      <c r="M598" s="4">
        <v>0.55555555555555602</v>
      </c>
      <c r="N598" s="4">
        <v>1.6666666666666701</v>
      </c>
      <c r="O598" s="4">
        <v>2.7777777777777799</v>
      </c>
      <c r="P598" s="4">
        <v>2.2222222222222201</v>
      </c>
      <c r="Q598" s="4">
        <v>1.3888888888888899</v>
      </c>
      <c r="R598" s="4">
        <v>1.94444444444444</v>
      </c>
      <c r="S598" s="4">
        <v>2.5</v>
      </c>
      <c r="T598" s="4">
        <v>0.27777777777777801</v>
      </c>
      <c r="U598" s="4">
        <v>3.3333333333333299</v>
      </c>
      <c r="V598" s="4">
        <v>2.5</v>
      </c>
      <c r="W598" s="4">
        <v>3.3333333333333299</v>
      </c>
      <c r="X598" s="4">
        <v>0.55555555555555602</v>
      </c>
      <c r="Y598" s="4">
        <v>2.2222222222222201</v>
      </c>
      <c r="Z598" s="4">
        <v>1.94444444444444</v>
      </c>
      <c r="AA598" s="4">
        <v>1.6666666666666701</v>
      </c>
      <c r="AB598" s="4">
        <v>0</v>
      </c>
      <c r="AC598" s="4">
        <v>4.7222222222222197</v>
      </c>
      <c r="AD598" s="4">
        <v>1.6666666666666701</v>
      </c>
      <c r="AE598" s="4">
        <v>0.55555555555555602</v>
      </c>
      <c r="AF598" s="4">
        <v>3.0555555555555598</v>
      </c>
      <c r="AG598" s="4">
        <v>3.3333333333333299</v>
      </c>
      <c r="AH598" s="4">
        <v>16.6666666666667</v>
      </c>
      <c r="AI598" s="4">
        <v>11.1111111111111</v>
      </c>
      <c r="AJ598" s="4">
        <v>16.9444444444444</v>
      </c>
      <c r="AK598" s="4">
        <v>22.5</v>
      </c>
      <c r="AL598" s="4">
        <v>11.9444444444444</v>
      </c>
      <c r="AM598" s="4">
        <v>16.1111111111111</v>
      </c>
      <c r="AN598" s="4">
        <v>25.5555555555556</v>
      </c>
      <c r="AO598" s="4">
        <v>15.2777777777778</v>
      </c>
      <c r="AP598" s="4">
        <v>17.7777777777778</v>
      </c>
      <c r="AQ598" s="4">
        <v>9.1666666666666696</v>
      </c>
      <c r="AR598" s="4">
        <v>21.6666666666667</v>
      </c>
      <c r="AS598" s="4">
        <v>12.2222222222222</v>
      </c>
      <c r="AT598" s="4">
        <v>20</v>
      </c>
      <c r="AU598" s="4">
        <v>12.5</v>
      </c>
      <c r="AV598" s="4">
        <v>16.9444444444444</v>
      </c>
      <c r="AW598" s="4">
        <v>15.8333333333333</v>
      </c>
      <c r="AX598" s="4">
        <v>9.4444444444444393</v>
      </c>
      <c r="AY598" s="4">
        <v>11.9444444444444</v>
      </c>
      <c r="AZ598" s="4">
        <v>17.5</v>
      </c>
      <c r="BA598" s="4">
        <v>22.2222222222222</v>
      </c>
      <c r="BB598" s="38">
        <v>361</v>
      </c>
    </row>
    <row r="599" spans="1:54" x14ac:dyDescent="0.3">
      <c r="A599" s="31" t="s">
        <v>31</v>
      </c>
      <c r="B599" s="5" t="s">
        <v>9</v>
      </c>
      <c r="C599" s="5" t="s">
        <v>5</v>
      </c>
      <c r="D599" s="9">
        <v>113.611885895404</v>
      </c>
      <c r="E599" s="8">
        <v>60.567038561320999</v>
      </c>
      <c r="F599" s="8">
        <v>7.3015873015872996</v>
      </c>
      <c r="G599" s="3">
        <v>0.79365079365079405</v>
      </c>
      <c r="H599" s="4">
        <v>2.38095238095238</v>
      </c>
      <c r="I599" s="4">
        <v>1.26984126984127</v>
      </c>
      <c r="J599" s="4">
        <v>0.79365079365079405</v>
      </c>
      <c r="K599" s="4">
        <v>1.4285714285714299</v>
      </c>
      <c r="L599" s="4">
        <v>1.5873015873015901</v>
      </c>
      <c r="M599" s="4">
        <v>1.1111111111111101</v>
      </c>
      <c r="N599" s="4">
        <v>1.4285714285714299</v>
      </c>
      <c r="O599" s="4">
        <v>2.8571428571428599</v>
      </c>
      <c r="P599" s="4">
        <v>1.74603174603175</v>
      </c>
      <c r="Q599" s="4">
        <v>0.79365079365079405</v>
      </c>
      <c r="R599" s="4">
        <v>0.79365079365079405</v>
      </c>
      <c r="S599" s="4">
        <v>1.1111111111111101</v>
      </c>
      <c r="T599" s="4">
        <v>0.952380952380952</v>
      </c>
      <c r="U599" s="4">
        <v>1.74603174603175</v>
      </c>
      <c r="V599" s="4">
        <v>2.2222222222222201</v>
      </c>
      <c r="W599" s="4">
        <v>2.53968253968254</v>
      </c>
      <c r="X599" s="4">
        <v>0.952380952380952</v>
      </c>
      <c r="Y599" s="4">
        <v>2.2222222222222201</v>
      </c>
      <c r="Z599" s="4">
        <v>1.5873015873015901</v>
      </c>
      <c r="AA599" s="4">
        <v>1.74603174603175</v>
      </c>
      <c r="AB599" s="4">
        <v>1.1111111111111101</v>
      </c>
      <c r="AC599" s="4">
        <v>3.8095238095238102</v>
      </c>
      <c r="AD599" s="4">
        <v>1.1111111111111101</v>
      </c>
      <c r="AE599" s="4">
        <v>0.634920634920635</v>
      </c>
      <c r="AF599" s="4">
        <v>2.2222222222222201</v>
      </c>
      <c r="AG599" s="4">
        <v>3.3333333333333299</v>
      </c>
      <c r="AH599" s="4">
        <v>11.746031746031701</v>
      </c>
      <c r="AI599" s="4">
        <v>10</v>
      </c>
      <c r="AJ599" s="4">
        <v>14.1269841269841</v>
      </c>
      <c r="AK599" s="4">
        <v>18.253968253968299</v>
      </c>
      <c r="AL599" s="4">
        <v>8.4126984126984095</v>
      </c>
      <c r="AM599" s="4">
        <v>12.2222222222222</v>
      </c>
      <c r="AN599" s="4">
        <v>21.746031746031701</v>
      </c>
      <c r="AO599" s="4">
        <v>11.1111111111111</v>
      </c>
      <c r="AP599" s="4">
        <v>11.1111111111111</v>
      </c>
      <c r="AQ599" s="4">
        <v>6.9841269841269797</v>
      </c>
      <c r="AR599" s="4">
        <v>14.4444444444444</v>
      </c>
      <c r="AS599" s="4">
        <v>11.9047619047619</v>
      </c>
      <c r="AT599" s="4">
        <v>16.507936507936499</v>
      </c>
      <c r="AU599" s="4">
        <v>8.2539682539682495</v>
      </c>
      <c r="AV599" s="4">
        <v>21.428571428571399</v>
      </c>
      <c r="AW599" s="4">
        <v>10.634920634920601</v>
      </c>
      <c r="AX599" s="4">
        <v>5.07936507936508</v>
      </c>
      <c r="AY599" s="4">
        <v>15.714285714285699</v>
      </c>
      <c r="AZ599" s="4">
        <v>10.3174603174603</v>
      </c>
      <c r="BA599" s="4">
        <v>16.349206349206298</v>
      </c>
      <c r="BB599" s="38">
        <v>631</v>
      </c>
    </row>
    <row r="600" spans="1:54" x14ac:dyDescent="0.3">
      <c r="A600" s="31" t="s">
        <v>31</v>
      </c>
      <c r="B600" s="5" t="s">
        <v>9</v>
      </c>
      <c r="C600" s="5" t="s">
        <v>6</v>
      </c>
      <c r="D600" s="9">
        <v>120.584272300469</v>
      </c>
      <c r="E600" s="8">
        <v>54.377012111508002</v>
      </c>
      <c r="F600" s="8">
        <v>5.6470588235294104</v>
      </c>
      <c r="G600" s="3">
        <v>0</v>
      </c>
      <c r="H600" s="4">
        <v>1.8823529411764699</v>
      </c>
      <c r="I600" s="4">
        <v>0</v>
      </c>
      <c r="J600" s="4">
        <v>0</v>
      </c>
      <c r="K600" s="4">
        <v>0.47058823529411797</v>
      </c>
      <c r="L600" s="4">
        <v>0.23529411764705899</v>
      </c>
      <c r="M600" s="4">
        <v>0.70588235294117696</v>
      </c>
      <c r="N600" s="4">
        <v>1.1764705882352899</v>
      </c>
      <c r="O600" s="4">
        <v>0.23529411764705899</v>
      </c>
      <c r="P600" s="4">
        <v>0.47058823529411797</v>
      </c>
      <c r="Q600" s="4">
        <v>0.47058823529411797</v>
      </c>
      <c r="R600" s="4">
        <v>0.23529411764705899</v>
      </c>
      <c r="S600" s="4">
        <v>0.47058823529411797</v>
      </c>
      <c r="T600" s="4">
        <v>0.94117647058823495</v>
      </c>
      <c r="U600" s="4">
        <v>0.23529411764705899</v>
      </c>
      <c r="V600" s="4">
        <v>0.23529411764705899</v>
      </c>
      <c r="W600" s="4">
        <v>0.94117647058823495</v>
      </c>
      <c r="X600" s="4">
        <v>0.23529411764705899</v>
      </c>
      <c r="Y600" s="4">
        <v>0.94117647058823495</v>
      </c>
      <c r="Z600" s="4">
        <v>0.23529411764705899</v>
      </c>
      <c r="AA600" s="4">
        <v>0.70588235294117696</v>
      </c>
      <c r="AB600" s="4">
        <v>0</v>
      </c>
      <c r="AC600" s="4">
        <v>2.5882352941176499</v>
      </c>
      <c r="AD600" s="4">
        <v>1.6470588235294099</v>
      </c>
      <c r="AE600" s="4">
        <v>0.23529411764705899</v>
      </c>
      <c r="AF600" s="4">
        <v>0.70588235294117696</v>
      </c>
      <c r="AG600" s="4">
        <v>1.1764705882352899</v>
      </c>
      <c r="AH600" s="4">
        <v>9.1764705882352899</v>
      </c>
      <c r="AI600" s="4">
        <v>8</v>
      </c>
      <c r="AJ600" s="4">
        <v>8</v>
      </c>
      <c r="AK600" s="4">
        <v>15.764705882352899</v>
      </c>
      <c r="AL600" s="4">
        <v>6.8235294117647101</v>
      </c>
      <c r="AM600" s="4">
        <v>7.2941176470588198</v>
      </c>
      <c r="AN600" s="4">
        <v>17.176470588235301</v>
      </c>
      <c r="AO600" s="4">
        <v>7.0588235294117601</v>
      </c>
      <c r="AP600" s="4">
        <v>8</v>
      </c>
      <c r="AQ600" s="4">
        <v>6.8235294117647101</v>
      </c>
      <c r="AR600" s="4">
        <v>13.647058823529401</v>
      </c>
      <c r="AS600" s="4">
        <v>8</v>
      </c>
      <c r="AT600" s="4">
        <v>16</v>
      </c>
      <c r="AU600" s="4">
        <v>6.3529411764705896</v>
      </c>
      <c r="AV600" s="4">
        <v>23.0588235294118</v>
      </c>
      <c r="AW600" s="4">
        <v>9.1764705882352899</v>
      </c>
      <c r="AX600" s="4">
        <v>3.0588235294117601</v>
      </c>
      <c r="AY600" s="4">
        <v>15.5294117647059</v>
      </c>
      <c r="AZ600" s="4">
        <v>9.8823529411764692</v>
      </c>
      <c r="BA600" s="4">
        <v>13.176470588235301</v>
      </c>
      <c r="BB600" s="38">
        <v>426</v>
      </c>
    </row>
    <row r="601" spans="1:54" x14ac:dyDescent="0.3">
      <c r="A601" s="31" t="s">
        <v>31</v>
      </c>
      <c r="B601" s="5" t="s">
        <v>9</v>
      </c>
      <c r="C601" s="5" t="s">
        <v>7</v>
      </c>
      <c r="D601" s="9">
        <v>112.412380952381</v>
      </c>
      <c r="E601" s="8">
        <v>55.737957815046798</v>
      </c>
      <c r="F601" s="8">
        <v>4.7619047619047601</v>
      </c>
      <c r="G601" s="3">
        <v>0</v>
      </c>
      <c r="H601" s="4">
        <v>0.952380952380952</v>
      </c>
      <c r="I601" s="4">
        <v>0</v>
      </c>
      <c r="J601" s="4">
        <v>0</v>
      </c>
      <c r="K601" s="4">
        <v>0</v>
      </c>
      <c r="L601" s="4">
        <v>0</v>
      </c>
      <c r="M601" s="4">
        <v>0.952380952380952</v>
      </c>
      <c r="N601" s="4">
        <v>0.952380952380952</v>
      </c>
      <c r="O601" s="4">
        <v>0.952380952380952</v>
      </c>
      <c r="P601" s="4">
        <v>0</v>
      </c>
      <c r="Q601" s="4">
        <v>0</v>
      </c>
      <c r="R601" s="4">
        <v>0</v>
      </c>
      <c r="S601" s="4">
        <v>0.952380952380952</v>
      </c>
      <c r="T601" s="4">
        <v>0</v>
      </c>
      <c r="U601" s="4">
        <v>1.9047619047619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2.8571428571428599</v>
      </c>
      <c r="AD601" s="4">
        <v>0.952380952380952</v>
      </c>
      <c r="AE601" s="4">
        <v>0</v>
      </c>
      <c r="AF601" s="4">
        <v>0</v>
      </c>
      <c r="AG601" s="4">
        <v>0.952380952380952</v>
      </c>
      <c r="AH601" s="4">
        <v>10.476190476190499</v>
      </c>
      <c r="AI601" s="4">
        <v>12.380952380952399</v>
      </c>
      <c r="AJ601" s="4">
        <v>12.380952380952399</v>
      </c>
      <c r="AK601" s="4">
        <v>21.904761904761902</v>
      </c>
      <c r="AL601" s="4">
        <v>4.7619047619047601</v>
      </c>
      <c r="AM601" s="4">
        <v>12.380952380952399</v>
      </c>
      <c r="AN601" s="4">
        <v>20</v>
      </c>
      <c r="AO601" s="4">
        <v>10.476190476190499</v>
      </c>
      <c r="AP601" s="4">
        <v>9.5238095238095202</v>
      </c>
      <c r="AQ601" s="4">
        <v>8.5714285714285694</v>
      </c>
      <c r="AR601" s="4">
        <v>21.904761904761902</v>
      </c>
      <c r="AS601" s="4">
        <v>9.5238095238095202</v>
      </c>
      <c r="AT601" s="4">
        <v>16.1904761904762</v>
      </c>
      <c r="AU601" s="4">
        <v>5.71428571428571</v>
      </c>
      <c r="AV601" s="4">
        <v>20</v>
      </c>
      <c r="AW601" s="4">
        <v>13.3333333333333</v>
      </c>
      <c r="AX601" s="4">
        <v>3.8095238095238102</v>
      </c>
      <c r="AY601" s="4">
        <v>19.047619047619001</v>
      </c>
      <c r="AZ601" s="4">
        <v>8.5714285714285694</v>
      </c>
      <c r="BA601" s="4">
        <v>17.1428571428571</v>
      </c>
      <c r="BB601" s="38">
        <v>105</v>
      </c>
    </row>
    <row r="602" spans="1:54" x14ac:dyDescent="0.3">
      <c r="A602" s="31" t="s">
        <v>32</v>
      </c>
      <c r="B602" s="5" t="s">
        <v>168</v>
      </c>
      <c r="C602" s="5" t="s">
        <v>168</v>
      </c>
      <c r="D602" s="9">
        <v>54.712369620001297</v>
      </c>
      <c r="E602" s="8">
        <v>69.227472306140697</v>
      </c>
      <c r="F602" s="8">
        <v>29.9329776666006</v>
      </c>
      <c r="G602" s="3">
        <v>4.6033831650288901</v>
      </c>
      <c r="H602" s="4">
        <v>9.7704508785928894</v>
      </c>
      <c r="I602" s="4">
        <v>15.9016896346221</v>
      </c>
      <c r="J602" s="4">
        <v>5.6763799910838602</v>
      </c>
      <c r="K602" s="4">
        <v>5.52082850082809</v>
      </c>
      <c r="L602" s="4">
        <v>7.5069115636231496</v>
      </c>
      <c r="M602" s="4">
        <v>6.4318371581520504</v>
      </c>
      <c r="N602" s="4">
        <v>8.2143665694647705</v>
      </c>
      <c r="O602" s="4">
        <v>10.123874701846001</v>
      </c>
      <c r="P602" s="4">
        <v>13.044030450088799</v>
      </c>
      <c r="Q602" s="4">
        <v>3.6352202920782299</v>
      </c>
      <c r="R602" s="4">
        <v>10.0930146561023</v>
      </c>
      <c r="S602" s="4">
        <v>8.8904619803499703</v>
      </c>
      <c r="T602" s="4">
        <v>8.2639299688870498</v>
      </c>
      <c r="U602" s="4">
        <v>11.605694794534401</v>
      </c>
      <c r="V602" s="4">
        <v>8.3525579858722008</v>
      </c>
      <c r="W602" s="4">
        <v>10.0989577313289</v>
      </c>
      <c r="X602" s="4">
        <v>4.0280106393018</v>
      </c>
      <c r="Y602" s="4">
        <v>11.352541725277399</v>
      </c>
      <c r="Z602" s="4">
        <v>8.6290615735248899</v>
      </c>
      <c r="AA602" s="4">
        <v>8.4778348996012394</v>
      </c>
      <c r="AB602" s="4">
        <v>2.2041531445677101</v>
      </c>
      <c r="AC602" s="4">
        <v>22.906615187839598</v>
      </c>
      <c r="AD602" s="4">
        <v>6.8674661503978696</v>
      </c>
      <c r="AE602" s="4">
        <v>5.8727302593670396</v>
      </c>
      <c r="AF602" s="4">
        <v>15.7542859171106</v>
      </c>
      <c r="AG602" s="4">
        <v>18.725614723057099</v>
      </c>
      <c r="AH602" s="4">
        <v>17.885678573664599</v>
      </c>
      <c r="AI602" s="4">
        <v>12.4827880851032</v>
      </c>
      <c r="AJ602" s="4">
        <v>26.394663163855999</v>
      </c>
      <c r="AK602" s="4">
        <v>42.002834855276298</v>
      </c>
      <c r="AL602" s="4">
        <v>28.374032181411899</v>
      </c>
      <c r="AM602" s="4">
        <v>26.8444754461642</v>
      </c>
      <c r="AN602" s="4">
        <v>40.597500657710903</v>
      </c>
      <c r="AO602" s="4">
        <v>34.0066160005778</v>
      </c>
      <c r="AP602" s="4">
        <v>42.291231159681097</v>
      </c>
      <c r="AQ602" s="4">
        <v>9.6874140929141408</v>
      </c>
      <c r="AR602" s="4">
        <v>37.177017745607401</v>
      </c>
      <c r="AS602" s="4">
        <v>15.9971705325421</v>
      </c>
      <c r="AT602" s="4">
        <v>35.629613432610498</v>
      </c>
      <c r="AU602" s="4">
        <v>20.007200083927199</v>
      </c>
      <c r="AV602" s="4">
        <v>27.047726897284701</v>
      </c>
      <c r="AW602" s="4">
        <v>26.5042411598799</v>
      </c>
      <c r="AX602" s="4">
        <v>9.8172719003032398</v>
      </c>
      <c r="AY602" s="4">
        <v>22.106058668815699</v>
      </c>
      <c r="AZ602" s="4">
        <v>36.011730751921696</v>
      </c>
      <c r="BA602" s="4">
        <v>35.702089650785602</v>
      </c>
      <c r="BB602" s="38">
        <v>33408</v>
      </c>
    </row>
    <row r="603" spans="1:54" x14ac:dyDescent="0.3">
      <c r="A603" s="31" t="s">
        <v>32</v>
      </c>
      <c r="B603" s="5" t="s">
        <v>168</v>
      </c>
      <c r="C603" s="5" t="s">
        <v>1</v>
      </c>
      <c r="D603" s="9">
        <v>23.959848107665</v>
      </c>
      <c r="E603" s="8">
        <v>66.390304300509897</v>
      </c>
      <c r="F603" s="8">
        <v>47.295751629257097</v>
      </c>
      <c r="G603" s="3">
        <v>5.6008727467855497</v>
      </c>
      <c r="H603" s="4">
        <v>12.5709400261601</v>
      </c>
      <c r="I603" s="4">
        <v>23.1078071390879</v>
      </c>
      <c r="J603" s="4">
        <v>8.3090261105681602</v>
      </c>
      <c r="K603" s="4">
        <v>6.5110979014016603</v>
      </c>
      <c r="L603" s="4">
        <v>9.9342105263157894</v>
      </c>
      <c r="M603" s="4">
        <v>9.0713007560925405</v>
      </c>
      <c r="N603" s="4">
        <v>13.9952124999229</v>
      </c>
      <c r="O603" s="4">
        <v>14.828301641242</v>
      </c>
      <c r="P603" s="4">
        <v>20.055363976643001</v>
      </c>
      <c r="Q603" s="4">
        <v>5.6140381009633904</v>
      </c>
      <c r="R603" s="4">
        <v>16.1040049019897</v>
      </c>
      <c r="S603" s="4">
        <v>17.154930992310401</v>
      </c>
      <c r="T603" s="4">
        <v>11.815914954022899</v>
      </c>
      <c r="U603" s="4">
        <v>16.457555061790099</v>
      </c>
      <c r="V603" s="4">
        <v>13.865569745895399</v>
      </c>
      <c r="W603" s="4">
        <v>18.203285882187799</v>
      </c>
      <c r="X603" s="4">
        <v>5.7149336221727598</v>
      </c>
      <c r="Y603" s="4">
        <v>14.8562754941559</v>
      </c>
      <c r="Z603" s="4">
        <v>15.2999723454503</v>
      </c>
      <c r="AA603" s="4">
        <v>13.870402794820199</v>
      </c>
      <c r="AB603" s="4">
        <v>3.1650155692548001</v>
      </c>
      <c r="AC603" s="4">
        <v>29.394127870062601</v>
      </c>
      <c r="AD603" s="4">
        <v>12.8096559306691</v>
      </c>
      <c r="AE603" s="4">
        <v>10.786022495190601</v>
      </c>
      <c r="AF603" s="4">
        <v>21.086744904052601</v>
      </c>
      <c r="AG603" s="4">
        <v>28.425480193925299</v>
      </c>
      <c r="AH603" s="4">
        <v>32.736208824419997</v>
      </c>
      <c r="AI603" s="4">
        <v>15.5424968582492</v>
      </c>
      <c r="AJ603" s="4">
        <v>37.635529389202603</v>
      </c>
      <c r="AK603" s="4">
        <v>52.455498725191497</v>
      </c>
      <c r="AL603" s="4">
        <v>42.833071111881203</v>
      </c>
      <c r="AM603" s="4">
        <v>39.411650586976499</v>
      </c>
      <c r="AN603" s="4">
        <v>51.346768817273102</v>
      </c>
      <c r="AO603" s="4">
        <v>46.498349942181498</v>
      </c>
      <c r="AP603" s="4">
        <v>53.140328005457299</v>
      </c>
      <c r="AQ603" s="4">
        <v>13.4168851696954</v>
      </c>
      <c r="AR603" s="4">
        <v>51.205198116914502</v>
      </c>
      <c r="AS603" s="4">
        <v>20.287236044476298</v>
      </c>
      <c r="AT603" s="4">
        <v>36.087781002933703</v>
      </c>
      <c r="AU603" s="4">
        <v>31.664809515303201</v>
      </c>
      <c r="AV603" s="4">
        <v>33.495699302289196</v>
      </c>
      <c r="AW603" s="4">
        <v>39.825575764817998</v>
      </c>
      <c r="AX603" s="4">
        <v>18.2833024478896</v>
      </c>
      <c r="AY603" s="4">
        <v>24.7884845685006</v>
      </c>
      <c r="AZ603" s="4">
        <v>49.7134557277044</v>
      </c>
      <c r="BA603" s="4">
        <v>52.425263023796099</v>
      </c>
      <c r="BB603" s="38">
        <v>4207</v>
      </c>
    </row>
    <row r="604" spans="1:54" x14ac:dyDescent="0.3">
      <c r="A604" s="31" t="s">
        <v>32</v>
      </c>
      <c r="B604" s="5" t="s">
        <v>168</v>
      </c>
      <c r="C604" s="5" t="s">
        <v>2</v>
      </c>
      <c r="D604" s="9">
        <v>36.0522731928816</v>
      </c>
      <c r="E604" s="8">
        <v>67.184102001720802</v>
      </c>
      <c r="F604" s="8">
        <v>39.424995097344997</v>
      </c>
      <c r="G604" s="3">
        <v>5.4619480225967303</v>
      </c>
      <c r="H604" s="4">
        <v>12.922715264239001</v>
      </c>
      <c r="I604" s="4">
        <v>20.453887532251301</v>
      </c>
      <c r="J604" s="4">
        <v>7.0237331978743596</v>
      </c>
      <c r="K604" s="4">
        <v>7.8627591294621597</v>
      </c>
      <c r="L604" s="4">
        <v>10.0254103108563</v>
      </c>
      <c r="M604" s="4">
        <v>8.9691655963607193</v>
      </c>
      <c r="N604" s="4">
        <v>10.399885201759499</v>
      </c>
      <c r="O604" s="4">
        <v>14.187578579892399</v>
      </c>
      <c r="P604" s="4">
        <v>18.332477207036099</v>
      </c>
      <c r="Q604" s="4">
        <v>4.5799083435148704</v>
      </c>
      <c r="R604" s="4">
        <v>13.298139459820099</v>
      </c>
      <c r="S604" s="4">
        <v>11.5369080156902</v>
      </c>
      <c r="T604" s="4">
        <v>10.2810913143016</v>
      </c>
      <c r="U604" s="4">
        <v>15.2018845696127</v>
      </c>
      <c r="V604" s="4">
        <v>11.628184906231301</v>
      </c>
      <c r="W604" s="4">
        <v>13.7046828745966</v>
      </c>
      <c r="X604" s="4">
        <v>5.1569288533856597</v>
      </c>
      <c r="Y604" s="4">
        <v>15.8943481807443</v>
      </c>
      <c r="Z604" s="4">
        <v>11.794739064572999</v>
      </c>
      <c r="AA604" s="4">
        <v>11.4201384556291</v>
      </c>
      <c r="AB604" s="4">
        <v>2.6506705642021799</v>
      </c>
      <c r="AC604" s="4">
        <v>29.757739340177299</v>
      </c>
      <c r="AD604" s="4">
        <v>8.6652214498684099</v>
      </c>
      <c r="AE604" s="4">
        <v>7.6161247402816699</v>
      </c>
      <c r="AF604" s="4">
        <v>22.878990567877199</v>
      </c>
      <c r="AG604" s="4">
        <v>20.298027161448701</v>
      </c>
      <c r="AH604" s="4">
        <v>21.769346194078501</v>
      </c>
      <c r="AI604" s="4">
        <v>15.298536573747599</v>
      </c>
      <c r="AJ604" s="4">
        <v>33.288676692146304</v>
      </c>
      <c r="AK604" s="4">
        <v>51.133008798333499</v>
      </c>
      <c r="AL604" s="4">
        <v>35.774440271281101</v>
      </c>
      <c r="AM604" s="4">
        <v>32.121483963697997</v>
      </c>
      <c r="AN604" s="4">
        <v>49.554400413678202</v>
      </c>
      <c r="AO604" s="4">
        <v>41.572595960676601</v>
      </c>
      <c r="AP604" s="4">
        <v>50.066642446854402</v>
      </c>
      <c r="AQ604" s="4">
        <v>11.5064173866988</v>
      </c>
      <c r="AR604" s="4">
        <v>45.630322791721099</v>
      </c>
      <c r="AS604" s="4">
        <v>19.8936337921097</v>
      </c>
      <c r="AT604" s="4">
        <v>37.769405831966402</v>
      </c>
      <c r="AU604" s="4">
        <v>24.842000483985998</v>
      </c>
      <c r="AV604" s="4">
        <v>30.871419530025602</v>
      </c>
      <c r="AW604" s="4">
        <v>33.508171238532398</v>
      </c>
      <c r="AX604" s="4">
        <v>13.071050476010299</v>
      </c>
      <c r="AY604" s="4">
        <v>24.078572534672801</v>
      </c>
      <c r="AZ604" s="4">
        <v>43.433704477097599</v>
      </c>
      <c r="BA604" s="4">
        <v>44.792246164811203</v>
      </c>
      <c r="BB604" s="38">
        <v>5090</v>
      </c>
    </row>
    <row r="605" spans="1:54" x14ac:dyDescent="0.3">
      <c r="A605" s="31" t="s">
        <v>32</v>
      </c>
      <c r="B605" s="5" t="s">
        <v>168</v>
      </c>
      <c r="C605" s="5" t="s">
        <v>3</v>
      </c>
      <c r="D605" s="9">
        <v>55.963661248582902</v>
      </c>
      <c r="E605" s="8">
        <v>65.931222811331907</v>
      </c>
      <c r="F605" s="8">
        <v>27.9434902711589</v>
      </c>
      <c r="G605" s="3">
        <v>5.0919256292573101</v>
      </c>
      <c r="H605" s="4">
        <v>9.1395471361462199</v>
      </c>
      <c r="I605" s="4">
        <v>16.155019507008401</v>
      </c>
      <c r="J605" s="4">
        <v>5.7143530512852303</v>
      </c>
      <c r="K605" s="4">
        <v>5.5850124718230401</v>
      </c>
      <c r="L605" s="4">
        <v>8.1269823359240192</v>
      </c>
      <c r="M605" s="4">
        <v>6.44985417655601</v>
      </c>
      <c r="N605" s="4">
        <v>7.2884409542483697</v>
      </c>
      <c r="O605" s="4">
        <v>9.6081315233453406</v>
      </c>
      <c r="P605" s="4">
        <v>12.2107560286414</v>
      </c>
      <c r="Q605" s="4">
        <v>3.6272022041138099</v>
      </c>
      <c r="R605" s="4">
        <v>10.165650326554401</v>
      </c>
      <c r="S605" s="4">
        <v>7.3247747241436798</v>
      </c>
      <c r="T605" s="4">
        <v>8.6825443853838795</v>
      </c>
      <c r="U605" s="4">
        <v>12.1544007610868</v>
      </c>
      <c r="V605" s="4">
        <v>7.4685389161177698</v>
      </c>
      <c r="W605" s="4">
        <v>8.7758689670677494</v>
      </c>
      <c r="X605" s="4">
        <v>4.0008457260051902</v>
      </c>
      <c r="Y605" s="4">
        <v>11.711776226819699</v>
      </c>
      <c r="Z605" s="4">
        <v>7.7511323821914901</v>
      </c>
      <c r="AA605" s="4">
        <v>7.6763719006015201</v>
      </c>
      <c r="AB605" s="4">
        <v>2.1863683881112901</v>
      </c>
      <c r="AC605" s="4">
        <v>24.077900781880299</v>
      </c>
      <c r="AD605" s="4">
        <v>5.9609305195806304</v>
      </c>
      <c r="AE605" s="4">
        <v>4.9870194111366501</v>
      </c>
      <c r="AF605" s="4">
        <v>15.558710823970999</v>
      </c>
      <c r="AG605" s="4">
        <v>14.530060731596301</v>
      </c>
      <c r="AH605" s="4">
        <v>14.8083047029823</v>
      </c>
      <c r="AI605" s="4">
        <v>12.2498409825784</v>
      </c>
      <c r="AJ605" s="4">
        <v>26.450350883150399</v>
      </c>
      <c r="AK605" s="4">
        <v>42.302778124434198</v>
      </c>
      <c r="AL605" s="4">
        <v>26.995765995730501</v>
      </c>
      <c r="AM605" s="4">
        <v>25.9344686608754</v>
      </c>
      <c r="AN605" s="4">
        <v>40.148285246519301</v>
      </c>
      <c r="AO605" s="4">
        <v>32.527746559280097</v>
      </c>
      <c r="AP605" s="4">
        <v>41.213700370947997</v>
      </c>
      <c r="AQ605" s="4">
        <v>9.0971842189447703</v>
      </c>
      <c r="AR605" s="4">
        <v>37.141916878817902</v>
      </c>
      <c r="AS605" s="4">
        <v>15.5888565605017</v>
      </c>
      <c r="AT605" s="4">
        <v>38.480645781788702</v>
      </c>
      <c r="AU605" s="4">
        <v>18.4249968020826</v>
      </c>
      <c r="AV605" s="4">
        <v>27.135571284189499</v>
      </c>
      <c r="AW605" s="4">
        <v>24.6544603433587</v>
      </c>
      <c r="AX605" s="4">
        <v>7.1592592608446699</v>
      </c>
      <c r="AY605" s="4">
        <v>22.7663621493232</v>
      </c>
      <c r="AZ605" s="4">
        <v>33.934566527270199</v>
      </c>
      <c r="BA605" s="4">
        <v>33.010091591718201</v>
      </c>
      <c r="BB605" s="38">
        <v>9061</v>
      </c>
    </row>
    <row r="606" spans="1:54" x14ac:dyDescent="0.3">
      <c r="A606" s="31" t="s">
        <v>32</v>
      </c>
      <c r="B606" s="5" t="s">
        <v>168</v>
      </c>
      <c r="C606" s="5" t="s">
        <v>4</v>
      </c>
      <c r="D606" s="9">
        <v>74.325450606934297</v>
      </c>
      <c r="E606" s="8">
        <v>63.563913074428598</v>
      </c>
      <c r="F606" s="8">
        <v>18.8253997331798</v>
      </c>
      <c r="G606" s="3">
        <v>3.7781147016197201</v>
      </c>
      <c r="H606" s="4">
        <v>6.99150438921823</v>
      </c>
      <c r="I606" s="4">
        <v>11.2752409250532</v>
      </c>
      <c r="J606" s="4">
        <v>3.8554322824127301</v>
      </c>
      <c r="K606" s="4">
        <v>4.1703135845457098</v>
      </c>
      <c r="L606" s="4">
        <v>5.71992834430187</v>
      </c>
      <c r="M606" s="4">
        <v>3.8301350845192799</v>
      </c>
      <c r="N606" s="4">
        <v>4.7301176977459196</v>
      </c>
      <c r="O606" s="4">
        <v>6.3122970834572198</v>
      </c>
      <c r="P606" s="4">
        <v>7.6085719097925999</v>
      </c>
      <c r="Q606" s="4">
        <v>2.4209427538793298</v>
      </c>
      <c r="R606" s="4">
        <v>6.1891685152000404</v>
      </c>
      <c r="S606" s="4">
        <v>4.3972524566139599</v>
      </c>
      <c r="T606" s="4">
        <v>6.4194189776455497</v>
      </c>
      <c r="U606" s="4">
        <v>7.67379282336843</v>
      </c>
      <c r="V606" s="4">
        <v>4.6413476970429297</v>
      </c>
      <c r="W606" s="4">
        <v>4.8389418718677604</v>
      </c>
      <c r="X606" s="4">
        <v>2.8612520128532002</v>
      </c>
      <c r="Y606" s="4">
        <v>7.72843471850529</v>
      </c>
      <c r="Z606" s="4">
        <v>4.4511584427780999</v>
      </c>
      <c r="AA606" s="4">
        <v>4.52737216011203</v>
      </c>
      <c r="AB606" s="4">
        <v>1.51548665419003</v>
      </c>
      <c r="AC606" s="4">
        <v>16.842236387702599</v>
      </c>
      <c r="AD606" s="4">
        <v>3.49322234403735</v>
      </c>
      <c r="AE606" s="4">
        <v>2.8572045135032198</v>
      </c>
      <c r="AF606" s="4">
        <v>10.5856850628413</v>
      </c>
      <c r="AG606" s="4">
        <v>13.935724665202599</v>
      </c>
      <c r="AH606" s="4">
        <v>10.338371201524801</v>
      </c>
      <c r="AI606" s="4">
        <v>9.7683560243720198</v>
      </c>
      <c r="AJ606" s="4">
        <v>18.228569709355298</v>
      </c>
      <c r="AK606" s="4">
        <v>34.299379707718302</v>
      </c>
      <c r="AL606" s="4">
        <v>19.247402929501099</v>
      </c>
      <c r="AM606" s="4">
        <v>20.157411975525001</v>
      </c>
      <c r="AN606" s="4">
        <v>32.599959025531597</v>
      </c>
      <c r="AO606" s="4">
        <v>27.019532570217901</v>
      </c>
      <c r="AP606" s="4">
        <v>35.657977642571403</v>
      </c>
      <c r="AQ606" s="4">
        <v>7.9006400337711504</v>
      </c>
      <c r="AR606" s="4">
        <v>28.615741365068001</v>
      </c>
      <c r="AS606" s="4">
        <v>12.8959180393342</v>
      </c>
      <c r="AT606" s="4">
        <v>35.407488375551701</v>
      </c>
      <c r="AU606" s="4">
        <v>13.5060415633247</v>
      </c>
      <c r="AV606" s="4">
        <v>23.483167889610701</v>
      </c>
      <c r="AW606" s="4">
        <v>18.208654336258999</v>
      </c>
      <c r="AX606" s="4">
        <v>5.0511625644815297</v>
      </c>
      <c r="AY606" s="4">
        <v>20.1121994045353</v>
      </c>
      <c r="AZ606" s="4">
        <v>27.9532295036915</v>
      </c>
      <c r="BA606" s="4">
        <v>24.709714686868399</v>
      </c>
      <c r="BB606" s="38">
        <v>8143</v>
      </c>
    </row>
    <row r="607" spans="1:54" x14ac:dyDescent="0.3">
      <c r="A607" s="31" t="s">
        <v>32</v>
      </c>
      <c r="B607" s="5" t="s">
        <v>168</v>
      </c>
      <c r="C607" s="5" t="s">
        <v>5</v>
      </c>
      <c r="D607" s="9">
        <v>88.608711538004997</v>
      </c>
      <c r="E607" s="8">
        <v>59.640254965805603</v>
      </c>
      <c r="F607" s="8">
        <v>12.737123856331699</v>
      </c>
      <c r="G607" s="3">
        <v>2.7166188925244898</v>
      </c>
      <c r="H607" s="4">
        <v>5.44339169081523</v>
      </c>
      <c r="I607" s="4">
        <v>7.3885457752275299</v>
      </c>
      <c r="J607" s="4">
        <v>2.5591536386239402</v>
      </c>
      <c r="K607" s="4">
        <v>2.81895215155977</v>
      </c>
      <c r="L607" s="4">
        <v>3.7465371239822298</v>
      </c>
      <c r="M607" s="4">
        <v>2.4929896525117399</v>
      </c>
      <c r="N607" s="4">
        <v>3.5202736275274802</v>
      </c>
      <c r="O607" s="4">
        <v>4.4884462616456497</v>
      </c>
      <c r="P607" s="4">
        <v>4.74868381732181</v>
      </c>
      <c r="Q607" s="4">
        <v>1.7171344169962</v>
      </c>
      <c r="R607" s="4">
        <v>3.1590199410370401</v>
      </c>
      <c r="S607" s="4">
        <v>2.4982861267650298</v>
      </c>
      <c r="T607" s="4">
        <v>3.30943254972297</v>
      </c>
      <c r="U607" s="4">
        <v>4.8130916324726698</v>
      </c>
      <c r="V607" s="4">
        <v>2.8727670182040499</v>
      </c>
      <c r="W607" s="4">
        <v>3.3738403648738302</v>
      </c>
      <c r="X607" s="4">
        <v>1.9958956518742399</v>
      </c>
      <c r="Y607" s="4">
        <v>5.03803800070642</v>
      </c>
      <c r="Z607" s="4">
        <v>2.2455402590438198</v>
      </c>
      <c r="AA607" s="4">
        <v>3.3985386038096599</v>
      </c>
      <c r="AB607" s="4">
        <v>1.08815148687465</v>
      </c>
      <c r="AC607" s="4">
        <v>10.9224856504439</v>
      </c>
      <c r="AD607" s="4">
        <v>2.1233661925856802</v>
      </c>
      <c r="AE607" s="4">
        <v>2.1665881107233802</v>
      </c>
      <c r="AF607" s="4">
        <v>6.1826386106673503</v>
      </c>
      <c r="AG607" s="4">
        <v>14.2675925076111</v>
      </c>
      <c r="AH607" s="4">
        <v>8.1406367800264601</v>
      </c>
      <c r="AI607" s="4">
        <v>8.4268897028594605</v>
      </c>
      <c r="AJ607" s="4">
        <v>14.0943496764278</v>
      </c>
      <c r="AK607" s="4">
        <v>28.4952321258518</v>
      </c>
      <c r="AL607" s="4">
        <v>15.043970669974801</v>
      </c>
      <c r="AM607" s="4">
        <v>15.413566168531601</v>
      </c>
      <c r="AN607" s="4">
        <v>26.125705706649899</v>
      </c>
      <c r="AO607" s="4">
        <v>20.242547223764099</v>
      </c>
      <c r="AP607" s="4">
        <v>31.863776016472301</v>
      </c>
      <c r="AQ607" s="4">
        <v>6.2814595277799601</v>
      </c>
      <c r="AR607" s="4">
        <v>21.629356675678199</v>
      </c>
      <c r="AS607" s="4">
        <v>9.9543409776950291</v>
      </c>
      <c r="AT607" s="4">
        <v>30.513574880221601</v>
      </c>
      <c r="AU607" s="4">
        <v>10.557775544769401</v>
      </c>
      <c r="AV607" s="4">
        <v>19.704015437319502</v>
      </c>
      <c r="AW607" s="4">
        <v>13.9796672979246</v>
      </c>
      <c r="AX607" s="4">
        <v>4.2193998897935199</v>
      </c>
      <c r="AY607" s="4">
        <v>17.712071170108299</v>
      </c>
      <c r="AZ607" s="4">
        <v>22.524256755730999</v>
      </c>
      <c r="BA607" s="4">
        <v>20.441534147579599</v>
      </c>
      <c r="BB607" s="38">
        <v>4817</v>
      </c>
    </row>
    <row r="608" spans="1:54" x14ac:dyDescent="0.3">
      <c r="A608" s="31" t="s">
        <v>32</v>
      </c>
      <c r="B608" s="5" t="s">
        <v>168</v>
      </c>
      <c r="C608" s="5" t="s">
        <v>6</v>
      </c>
      <c r="D608" s="9">
        <v>98.435988750599194</v>
      </c>
      <c r="E608" s="8">
        <v>57.980956618490801</v>
      </c>
      <c r="F608" s="8">
        <v>9.8998555126913494</v>
      </c>
      <c r="G608" s="3">
        <v>2.9044618046942698</v>
      </c>
      <c r="H608" s="4">
        <v>5.7158716447901901</v>
      </c>
      <c r="I608" s="4">
        <v>4.7052906103868404</v>
      </c>
      <c r="J608" s="4">
        <v>2.54054160386158</v>
      </c>
      <c r="K608" s="4">
        <v>2.3442228096733899</v>
      </c>
      <c r="L608" s="4">
        <v>3.7794738830211299</v>
      </c>
      <c r="M608" s="4">
        <v>1.9921750053443401</v>
      </c>
      <c r="N608" s="4">
        <v>3.4647007997151502</v>
      </c>
      <c r="O608" s="4">
        <v>2.9839838412768298</v>
      </c>
      <c r="P608" s="4">
        <v>3.8708683161073298</v>
      </c>
      <c r="Q608" s="4">
        <v>1.14588031456119</v>
      </c>
      <c r="R608" s="4">
        <v>2.6979281455145698</v>
      </c>
      <c r="S608" s="4">
        <v>2.55572906338951</v>
      </c>
      <c r="T608" s="4">
        <v>2.6184061089320099</v>
      </c>
      <c r="U608" s="4">
        <v>4.3413704095541501</v>
      </c>
      <c r="V608" s="4">
        <v>2.0446371858953398</v>
      </c>
      <c r="W608" s="4">
        <v>1.9126529687617799</v>
      </c>
      <c r="X608" s="4">
        <v>1.49792811889024</v>
      </c>
      <c r="Y608" s="4">
        <v>3.6610195939033501</v>
      </c>
      <c r="Z608" s="4">
        <v>1.9684302123370601</v>
      </c>
      <c r="AA608" s="4">
        <v>3.3733063666289498</v>
      </c>
      <c r="AB608" s="4">
        <v>1.0950756655223399</v>
      </c>
      <c r="AC608" s="4">
        <v>10.426134849713501</v>
      </c>
      <c r="AD608" s="4">
        <v>2.5151392793421601</v>
      </c>
      <c r="AE608" s="4">
        <v>1.6147248764958699</v>
      </c>
      <c r="AF608" s="4">
        <v>3.9860075422008299</v>
      </c>
      <c r="AG608" s="4">
        <v>16.451537307354499</v>
      </c>
      <c r="AH608" s="4">
        <v>5.9850823495123802</v>
      </c>
      <c r="AI608" s="4">
        <v>7.8637756602753797</v>
      </c>
      <c r="AJ608" s="4">
        <v>11.093225413267101</v>
      </c>
      <c r="AK608" s="4">
        <v>23.283184023568701</v>
      </c>
      <c r="AL608" s="4">
        <v>10.8494170330644</v>
      </c>
      <c r="AM608" s="4">
        <v>12.247393385389</v>
      </c>
      <c r="AN608" s="4">
        <v>22.4926665763609</v>
      </c>
      <c r="AO608" s="4">
        <v>17.473990738261499</v>
      </c>
      <c r="AP608" s="4">
        <v>23.851980352068999</v>
      </c>
      <c r="AQ608" s="4">
        <v>5.5872024906809097</v>
      </c>
      <c r="AR608" s="4">
        <v>15.844348078156401</v>
      </c>
      <c r="AS608" s="4">
        <v>9.8592657286440009</v>
      </c>
      <c r="AT608" s="4">
        <v>27.6634866856581</v>
      </c>
      <c r="AU608" s="4">
        <v>7.8993928497862997</v>
      </c>
      <c r="AV608" s="4">
        <v>17.6402042893125</v>
      </c>
      <c r="AW608" s="4">
        <v>11.6772092012953</v>
      </c>
      <c r="AX608" s="4">
        <v>3.2785968705184598</v>
      </c>
      <c r="AY608" s="4">
        <v>17.987009823186501</v>
      </c>
      <c r="AZ608" s="4">
        <v>20.021432144090301</v>
      </c>
      <c r="BA608" s="4">
        <v>17.3693360530782</v>
      </c>
      <c r="BB608" s="38">
        <v>1787</v>
      </c>
    </row>
    <row r="609" spans="1:54" x14ac:dyDescent="0.3">
      <c r="A609" s="31" t="s">
        <v>32</v>
      </c>
      <c r="B609" s="5" t="s">
        <v>168</v>
      </c>
      <c r="C609" s="5" t="s">
        <v>7</v>
      </c>
      <c r="D609" s="9">
        <v>103.526999198287</v>
      </c>
      <c r="E609" s="8">
        <v>50.503428991792902</v>
      </c>
      <c r="F609" s="8">
        <v>4.4986588519463302</v>
      </c>
      <c r="G609" s="3">
        <v>1.1330672628755301</v>
      </c>
      <c r="H609" s="4">
        <v>5.8424727138024402</v>
      </c>
      <c r="I609" s="4">
        <v>2.9746801234501801</v>
      </c>
      <c r="J609" s="4">
        <v>3.04492898977704</v>
      </c>
      <c r="K609" s="4">
        <v>0.53140919827433597</v>
      </c>
      <c r="L609" s="4">
        <v>2.44327092517584</v>
      </c>
      <c r="M609" s="4">
        <v>2.8677925903522601</v>
      </c>
      <c r="N609" s="4">
        <v>1.6644764611498699</v>
      </c>
      <c r="O609" s="4">
        <v>0.70854559769911496</v>
      </c>
      <c r="P609" s="4">
        <v>1.9118617269015099</v>
      </c>
      <c r="Q609" s="4">
        <v>0.35427279884955798</v>
      </c>
      <c r="R609" s="4">
        <v>1.3102036623003099</v>
      </c>
      <c r="S609" s="4">
        <v>1.1330672628755301</v>
      </c>
      <c r="T609" s="4">
        <v>2.6906561909274802</v>
      </c>
      <c r="U609" s="4">
        <v>2.7975437240254002</v>
      </c>
      <c r="V609" s="4">
        <v>0.70854559769911496</v>
      </c>
      <c r="W609" s="4">
        <v>2.0187492599994301</v>
      </c>
      <c r="X609" s="4">
        <v>1.48734006172509</v>
      </c>
      <c r="Y609" s="4">
        <v>1.84161286057465</v>
      </c>
      <c r="Z609" s="4">
        <v>0.70854559769911496</v>
      </c>
      <c r="AA609" s="4">
        <v>1.23995479597345</v>
      </c>
      <c r="AB609" s="4">
        <v>1.9118617269015099</v>
      </c>
      <c r="AC609" s="4">
        <v>10.0907178327819</v>
      </c>
      <c r="AD609" s="4">
        <v>1.48734006172509</v>
      </c>
      <c r="AE609" s="4">
        <v>1.9118617269015099</v>
      </c>
      <c r="AF609" s="4">
        <v>3.2220653892018198</v>
      </c>
      <c r="AG609" s="4">
        <v>16.7486236773813</v>
      </c>
      <c r="AH609" s="4">
        <v>5.9493602469003601</v>
      </c>
      <c r="AI609" s="4">
        <v>6.6579058445994699</v>
      </c>
      <c r="AJ609" s="4">
        <v>7.2962025759717299</v>
      </c>
      <c r="AK609" s="4">
        <v>14.803151750924</v>
      </c>
      <c r="AL609" s="4">
        <v>7.2229252424296098</v>
      </c>
      <c r="AM609" s="4">
        <v>8.4995187051741201</v>
      </c>
      <c r="AN609" s="4">
        <v>23.1225055894581</v>
      </c>
      <c r="AO609" s="4">
        <v>13.773943553931201</v>
      </c>
      <c r="AP609" s="4">
        <v>17.6709443412763</v>
      </c>
      <c r="AQ609" s="4">
        <v>2.7272948576985399</v>
      </c>
      <c r="AR609" s="4">
        <v>12.607266091499801</v>
      </c>
      <c r="AS609" s="4">
        <v>5.7019749811487204</v>
      </c>
      <c r="AT609" s="4">
        <v>28.680954370737801</v>
      </c>
      <c r="AU609" s="4">
        <v>3.18845518964602</v>
      </c>
      <c r="AV609" s="4">
        <v>13.315811689198901</v>
      </c>
      <c r="AW609" s="4">
        <v>7.1190661765469496</v>
      </c>
      <c r="AX609" s="4">
        <v>2.1958856594242002</v>
      </c>
      <c r="AY609" s="4">
        <v>16.3241020122049</v>
      </c>
      <c r="AZ609" s="4">
        <v>16.8555112104793</v>
      </c>
      <c r="BA609" s="4">
        <v>12.112495559996599</v>
      </c>
      <c r="BB609" s="38">
        <v>303</v>
      </c>
    </row>
    <row r="610" spans="1:54" x14ac:dyDescent="0.3">
      <c r="A610" s="31" t="s">
        <v>32</v>
      </c>
      <c r="B610" s="5" t="s">
        <v>8</v>
      </c>
      <c r="C610" s="5" t="s">
        <v>168</v>
      </c>
      <c r="D610" s="9">
        <v>49.332935940546903</v>
      </c>
      <c r="E610" s="8">
        <v>66.899672223487499</v>
      </c>
      <c r="F610" s="8">
        <v>32.023764541564503</v>
      </c>
      <c r="G610" s="3">
        <v>5.1825521870773104</v>
      </c>
      <c r="H610" s="4">
        <v>10.117083000335899</v>
      </c>
      <c r="I610" s="4">
        <v>17.946922757845101</v>
      </c>
      <c r="J610" s="4">
        <v>6.1564735777883799</v>
      </c>
      <c r="K610" s="4">
        <v>6.2866310153477301</v>
      </c>
      <c r="L610" s="4">
        <v>8.1399797637521605</v>
      </c>
      <c r="M610" s="4">
        <v>7.3067370612692804</v>
      </c>
      <c r="N610" s="4">
        <v>8.9974763146159393</v>
      </c>
      <c r="O610" s="4">
        <v>10.7686286313607</v>
      </c>
      <c r="P610" s="4">
        <v>13.9050204591225</v>
      </c>
      <c r="Q610" s="4">
        <v>3.26004348949902</v>
      </c>
      <c r="R610" s="4">
        <v>11.6159721122453</v>
      </c>
      <c r="S610" s="4">
        <v>9.7312792711548308</v>
      </c>
      <c r="T610" s="4">
        <v>9.7514590115678494</v>
      </c>
      <c r="U610" s="4">
        <v>11.819562640048201</v>
      </c>
      <c r="V610" s="4">
        <v>8.3021895250962405</v>
      </c>
      <c r="W610" s="4">
        <v>9.9325605568902002</v>
      </c>
      <c r="X610" s="4">
        <v>4.4675747583172498</v>
      </c>
      <c r="Y610" s="4">
        <v>12.7057339431498</v>
      </c>
      <c r="Z610" s="4">
        <v>9.7029963568275193</v>
      </c>
      <c r="AA610" s="4">
        <v>9.5091476195776199</v>
      </c>
      <c r="AB610" s="4">
        <v>2.23354277446701</v>
      </c>
      <c r="AC610" s="4">
        <v>25.3684687044932</v>
      </c>
      <c r="AD610" s="4">
        <v>7.4392157028055896</v>
      </c>
      <c r="AE610" s="4">
        <v>6.6694754043536904</v>
      </c>
      <c r="AF610" s="4">
        <v>18.665256800772799</v>
      </c>
      <c r="AG610" s="4">
        <v>23.3023796881855</v>
      </c>
      <c r="AH610" s="4">
        <v>12.996001742829799</v>
      </c>
      <c r="AI610" s="4">
        <v>10.587711165898</v>
      </c>
      <c r="AJ610" s="4">
        <v>27.630978915311101</v>
      </c>
      <c r="AK610" s="4">
        <v>43.865920646183397</v>
      </c>
      <c r="AL610" s="4">
        <v>31.358529045457601</v>
      </c>
      <c r="AM610" s="4">
        <v>31.333175104216199</v>
      </c>
      <c r="AN610" s="4">
        <v>45.009213156000001</v>
      </c>
      <c r="AO610" s="4">
        <v>39.563154995788501</v>
      </c>
      <c r="AP610" s="4">
        <v>44.090136993094802</v>
      </c>
      <c r="AQ610" s="4">
        <v>9.4865934073009797</v>
      </c>
      <c r="AR610" s="4">
        <v>38.164026217276003</v>
      </c>
      <c r="AS610" s="4">
        <v>19.3970678916547</v>
      </c>
      <c r="AT610" s="4">
        <v>42.1008778824648</v>
      </c>
      <c r="AU610" s="4">
        <v>17.9665952684921</v>
      </c>
      <c r="AV610" s="4">
        <v>27.763238597672199</v>
      </c>
      <c r="AW610" s="4">
        <v>25.740889633185901</v>
      </c>
      <c r="AX610" s="4">
        <v>10.0215917761104</v>
      </c>
      <c r="AY610" s="4">
        <v>25.525791706360199</v>
      </c>
      <c r="AZ610" s="4">
        <v>39.675754896582198</v>
      </c>
      <c r="BA610" s="4">
        <v>35.252027708472703</v>
      </c>
      <c r="BB610" s="38">
        <v>17224</v>
      </c>
    </row>
    <row r="611" spans="1:54" x14ac:dyDescent="0.3">
      <c r="A611" s="31" t="s">
        <v>32</v>
      </c>
      <c r="B611" s="5" t="s">
        <v>8</v>
      </c>
      <c r="C611" s="5" t="s">
        <v>1</v>
      </c>
      <c r="D611" s="9">
        <v>18.378861183476001</v>
      </c>
      <c r="E611" s="8">
        <v>63.533195746557297</v>
      </c>
      <c r="F611" s="8">
        <v>50.819672131147499</v>
      </c>
      <c r="G611" s="3">
        <v>5.4023845007451596</v>
      </c>
      <c r="H611" s="4">
        <v>13.822652757079</v>
      </c>
      <c r="I611" s="4">
        <v>26.378539493293601</v>
      </c>
      <c r="J611" s="4">
        <v>8.6065573770491799</v>
      </c>
      <c r="K611" s="4">
        <v>7.3397913561847998</v>
      </c>
      <c r="M611" s="4">
        <v>10.655737704918</v>
      </c>
      <c r="N611" s="4">
        <v>15.014903129657201</v>
      </c>
      <c r="O611" s="4">
        <v>14.7168405365127</v>
      </c>
      <c r="P611" s="4">
        <v>20.529061102831601</v>
      </c>
      <c r="Q611" s="4">
        <v>4.8062593144560397</v>
      </c>
      <c r="R611" s="4">
        <v>17.958271236959799</v>
      </c>
      <c r="S611" s="4">
        <v>18.107302533532</v>
      </c>
      <c r="T611" s="4">
        <v>13.4500745156483</v>
      </c>
      <c r="U611" s="4">
        <v>15.983606557377</v>
      </c>
      <c r="V611" s="4">
        <v>14.6795827123696</v>
      </c>
      <c r="W611" s="4">
        <v>18.181818181818201</v>
      </c>
      <c r="X611" s="4">
        <v>5.7749627421758598</v>
      </c>
      <c r="Y611" s="4">
        <v>16.50521609538</v>
      </c>
      <c r="Z611" s="4">
        <v>16.6542473919523</v>
      </c>
      <c r="AA611" s="4">
        <v>15.7973174366617</v>
      </c>
      <c r="AB611" s="4">
        <v>2.7570789865871799</v>
      </c>
      <c r="AC611" s="4">
        <v>30.625931445603602</v>
      </c>
      <c r="AD611" s="4">
        <v>13.8971684053651</v>
      </c>
      <c r="AE611" s="4">
        <v>12.4441132637854</v>
      </c>
      <c r="AF611" s="4">
        <v>25</v>
      </c>
      <c r="AG611" s="4">
        <v>32.861400894187803</v>
      </c>
      <c r="AH611" s="4">
        <v>23.360655737704899</v>
      </c>
      <c r="AI611" s="4">
        <v>12.9284649776453</v>
      </c>
      <c r="AJ611" s="4">
        <v>39.716840536512699</v>
      </c>
      <c r="AK611" s="4">
        <v>56.147540983606604</v>
      </c>
      <c r="AL611" s="4">
        <v>48.584202682563301</v>
      </c>
      <c r="AM611" s="4">
        <v>44.262295081967203</v>
      </c>
      <c r="AN611" s="4">
        <v>58.233979135618497</v>
      </c>
      <c r="AO611" s="4">
        <v>53.129657228017898</v>
      </c>
      <c r="AP611" s="4">
        <v>56.929955290610998</v>
      </c>
      <c r="AQ611" s="4">
        <v>13.8971684053651</v>
      </c>
      <c r="AR611" s="4">
        <v>54.619970193740699</v>
      </c>
      <c r="AS611" s="4">
        <v>25.782414307004501</v>
      </c>
      <c r="AT611" s="4">
        <v>43.256333830104303</v>
      </c>
      <c r="AU611" s="4">
        <v>30.439642324888201</v>
      </c>
      <c r="AV611" s="4">
        <v>34.128166915052198</v>
      </c>
      <c r="AW611" s="4">
        <v>40.126676602086398</v>
      </c>
      <c r="AX611" s="4">
        <v>19.523099850968698</v>
      </c>
      <c r="AY611" s="4">
        <v>29.135618479880801</v>
      </c>
      <c r="AZ611" s="4">
        <v>53.427719821162398</v>
      </c>
      <c r="BA611" s="4">
        <v>53.315946348733199</v>
      </c>
      <c r="BB611" s="38">
        <v>2687</v>
      </c>
    </row>
    <row r="612" spans="1:54" x14ac:dyDescent="0.3">
      <c r="A612" s="31" t="s">
        <v>32</v>
      </c>
      <c r="B612" s="5" t="s">
        <v>8</v>
      </c>
      <c r="C612" s="5" t="s">
        <v>2</v>
      </c>
      <c r="D612" s="9">
        <v>30.29392342817</v>
      </c>
      <c r="E612" s="8">
        <v>63.681626707148602</v>
      </c>
      <c r="F612" s="8">
        <v>42.214411247803199</v>
      </c>
      <c r="G612" s="3">
        <v>5.9402460456941997</v>
      </c>
      <c r="H612" s="4">
        <v>13.4622144112478</v>
      </c>
      <c r="I612" s="4">
        <v>22.3550087873462</v>
      </c>
      <c r="J612" s="4">
        <v>7.2759226713532499</v>
      </c>
      <c r="K612" s="4">
        <v>9.2442882249560601</v>
      </c>
      <c r="L612" s="4">
        <v>10.474516695957799</v>
      </c>
      <c r="M612" s="4">
        <v>9.8418277680140598</v>
      </c>
      <c r="N612" s="4">
        <v>11.4586994727592</v>
      </c>
      <c r="O612" s="4">
        <v>15.289982425307601</v>
      </c>
      <c r="P612" s="4">
        <v>19.297012302284699</v>
      </c>
      <c r="Q612" s="4">
        <v>4.11247803163445</v>
      </c>
      <c r="R612" s="4">
        <v>14.9033391915641</v>
      </c>
      <c r="S612" s="4">
        <v>12.6186291739895</v>
      </c>
      <c r="T612" s="4">
        <v>11.8101933216169</v>
      </c>
      <c r="U612" s="4">
        <v>15.746924428822499</v>
      </c>
      <c r="V612" s="4">
        <v>11.5289982425308</v>
      </c>
      <c r="W612" s="4">
        <v>13.8137082601054</v>
      </c>
      <c r="X612" s="4">
        <v>5.8699472759226703</v>
      </c>
      <c r="Y612" s="4">
        <v>18.875219683655502</v>
      </c>
      <c r="Z612" s="4">
        <v>13.3216168717047</v>
      </c>
      <c r="AA612" s="4">
        <v>13.110720562390201</v>
      </c>
      <c r="AB612" s="4">
        <v>2.6713532513181</v>
      </c>
      <c r="AC612" s="4">
        <v>32.3725834797891</v>
      </c>
      <c r="AD612" s="4">
        <v>9.45518453427065</v>
      </c>
      <c r="AE612" s="4">
        <v>8.9279437609841796</v>
      </c>
      <c r="AF612" s="4">
        <v>27.346221441124801</v>
      </c>
      <c r="AG612" s="4">
        <v>24.042179261862898</v>
      </c>
      <c r="AH612" s="4">
        <v>15.1845342706503</v>
      </c>
      <c r="AI612" s="4">
        <v>13.075571177504401</v>
      </c>
      <c r="AJ612" s="4">
        <v>35.184534270650303</v>
      </c>
      <c r="AK612" s="4">
        <v>53.8137082601055</v>
      </c>
      <c r="AL612" s="4">
        <v>38.523725834797901</v>
      </c>
      <c r="AM612" s="4">
        <v>37.012302284710003</v>
      </c>
      <c r="AN612" s="4">
        <v>55.219683655536002</v>
      </c>
      <c r="AO612" s="4">
        <v>47.873462214411198</v>
      </c>
      <c r="AP612" s="4">
        <v>52.478031634446403</v>
      </c>
      <c r="AQ612" s="4">
        <v>11.2829525483304</v>
      </c>
      <c r="AR612" s="4">
        <v>46.608084358523698</v>
      </c>
      <c r="AS612" s="4">
        <v>24.499121265377902</v>
      </c>
      <c r="AT612" s="4">
        <v>44.920913884007</v>
      </c>
      <c r="AU612" s="4">
        <v>22.530755711775001</v>
      </c>
      <c r="AV612" s="4">
        <v>32.302284710017602</v>
      </c>
      <c r="AW612" s="4">
        <v>32.442882249560597</v>
      </c>
      <c r="AX612" s="4">
        <v>13.9894551845343</v>
      </c>
      <c r="AY612" s="4">
        <v>27.768014059754002</v>
      </c>
      <c r="AZ612" s="4">
        <v>46.5377855887522</v>
      </c>
      <c r="BA612" s="4">
        <v>45.0966608084358</v>
      </c>
      <c r="BB612" s="38">
        <v>2847</v>
      </c>
    </row>
    <row r="613" spans="1:54" x14ac:dyDescent="0.3">
      <c r="A613" s="31" t="s">
        <v>32</v>
      </c>
      <c r="B613" s="5" t="s">
        <v>8</v>
      </c>
      <c r="C613" s="5" t="s">
        <v>3</v>
      </c>
      <c r="D613" s="9">
        <v>48.180155801558001</v>
      </c>
      <c r="E613" s="8">
        <v>62.964832217535601</v>
      </c>
      <c r="F613" s="8">
        <v>31.5088150881509</v>
      </c>
      <c r="G613" s="3">
        <v>6.2730627306273101</v>
      </c>
      <c r="H613" s="4">
        <v>9.3685936859368599</v>
      </c>
      <c r="I613" s="4">
        <v>18.388683886838901</v>
      </c>
      <c r="J613" s="4">
        <v>6.6010660106601096</v>
      </c>
      <c r="K613" s="4">
        <v>6.5600656006560101</v>
      </c>
      <c r="L613" s="4">
        <v>9.4300943009430096</v>
      </c>
      <c r="M613" s="4">
        <v>7.5030750307503098</v>
      </c>
      <c r="N613" s="4">
        <v>8.3435834358343595</v>
      </c>
      <c r="O613" s="4">
        <v>11.0086100861009</v>
      </c>
      <c r="P613" s="4">
        <v>13.7556375563756</v>
      </c>
      <c r="Q613" s="4">
        <v>3.3005330053300499</v>
      </c>
      <c r="R613" s="4">
        <v>12.6076260762608</v>
      </c>
      <c r="S613" s="4">
        <v>8.5895858958589599</v>
      </c>
      <c r="T613" s="4">
        <v>10.6806068060681</v>
      </c>
      <c r="U613" s="4">
        <v>12.484624846248501</v>
      </c>
      <c r="V613" s="4">
        <v>7.13407134071341</v>
      </c>
      <c r="W613" s="4">
        <v>8.7535875358753596</v>
      </c>
      <c r="X613" s="4">
        <v>4.6740467404674</v>
      </c>
      <c r="Y613" s="4">
        <v>12.546125461254601</v>
      </c>
      <c r="Z613" s="4">
        <v>9.0610906109061098</v>
      </c>
      <c r="AA613" s="4">
        <v>8.9585895858958597</v>
      </c>
      <c r="AB613" s="4">
        <v>2.2960229602296001</v>
      </c>
      <c r="AC613" s="4">
        <v>27.675276752767498</v>
      </c>
      <c r="AD613" s="4">
        <v>6.5600656006560101</v>
      </c>
      <c r="AE613" s="4">
        <v>5.2480524805248097</v>
      </c>
      <c r="AF613" s="4">
        <v>18.9011890118901</v>
      </c>
      <c r="AG613" s="4">
        <v>18.511685116851201</v>
      </c>
      <c r="AH613" s="4">
        <v>11.1521115211152</v>
      </c>
      <c r="AI613" s="4">
        <v>10.045100451004499</v>
      </c>
      <c r="AJ613" s="4">
        <v>29.1922919229192</v>
      </c>
      <c r="AK613" s="4">
        <v>44.505945059450603</v>
      </c>
      <c r="AL613" s="4">
        <v>30.668306683066799</v>
      </c>
      <c r="AM613" s="4">
        <v>31.959819598195999</v>
      </c>
      <c r="AN613" s="4">
        <v>44.7109471094711</v>
      </c>
      <c r="AO613" s="4">
        <v>39.852398523985201</v>
      </c>
      <c r="AP613" s="4">
        <v>43.009430094300903</v>
      </c>
      <c r="AQ613" s="4">
        <v>8.9380893808938104</v>
      </c>
      <c r="AR613" s="4">
        <v>39.421894218942199</v>
      </c>
      <c r="AS613" s="4">
        <v>19.823698236982398</v>
      </c>
      <c r="AT613" s="4">
        <v>46.125461254612503</v>
      </c>
      <c r="AU613" s="4">
        <v>16.646166461664599</v>
      </c>
      <c r="AV613" s="4">
        <v>28.761787617876202</v>
      </c>
      <c r="AW613" s="4">
        <v>24.6617466174662</v>
      </c>
      <c r="AX613" s="4">
        <v>7.4415744157441601</v>
      </c>
      <c r="AY613" s="4">
        <v>26.9577695776958</v>
      </c>
      <c r="AZ613" s="4">
        <v>38.991389913899098</v>
      </c>
      <c r="BA613" s="4">
        <v>32.636326363263599</v>
      </c>
      <c r="BB613" s="38">
        <v>4878</v>
      </c>
    </row>
    <row r="614" spans="1:54" x14ac:dyDescent="0.3">
      <c r="A614" s="31" t="s">
        <v>32</v>
      </c>
      <c r="B614" s="5" t="s">
        <v>8</v>
      </c>
      <c r="C614" s="5" t="s">
        <v>4</v>
      </c>
      <c r="D614" s="9">
        <v>67.246435594886904</v>
      </c>
      <c r="E614" s="8">
        <v>61.315729800779899</v>
      </c>
      <c r="F614" s="8">
        <v>20.403146509341202</v>
      </c>
      <c r="G614" s="3">
        <v>5.1130776794493604</v>
      </c>
      <c r="H614" s="4">
        <v>6.4405113077679497</v>
      </c>
      <c r="I614" s="4">
        <v>13.815142576204501</v>
      </c>
      <c r="J614" s="4">
        <v>4.6214355948869201</v>
      </c>
      <c r="K614" s="4">
        <v>4.6460176991150401</v>
      </c>
      <c r="L614" s="4">
        <v>7.1533923303834799</v>
      </c>
      <c r="M614" s="4">
        <v>4.5476892822025601</v>
      </c>
      <c r="N614" s="4">
        <v>5.6784660766961697</v>
      </c>
      <c r="O614" s="4">
        <v>7.1288102261553599</v>
      </c>
      <c r="P614" s="4">
        <v>8.8741396263520205</v>
      </c>
      <c r="Q614" s="4">
        <v>2.5319567354965602</v>
      </c>
      <c r="R614" s="4">
        <v>7.79252704031465</v>
      </c>
      <c r="S614" s="4">
        <v>5.2605703048180903</v>
      </c>
      <c r="T614" s="4">
        <v>8.6283185840708008</v>
      </c>
      <c r="U614" s="4">
        <v>8.3824975417895793</v>
      </c>
      <c r="V614" s="4">
        <v>4.5968534906588001</v>
      </c>
      <c r="W614" s="4">
        <v>4.8672566371681398</v>
      </c>
      <c r="X614" s="4">
        <v>3.6627335299901702</v>
      </c>
      <c r="Y614" s="4">
        <v>8.8003933136676498</v>
      </c>
      <c r="Z614" s="4">
        <v>5.6293018682399198</v>
      </c>
      <c r="AA614" s="4">
        <v>5.0639134709931204</v>
      </c>
      <c r="AB614" s="4">
        <v>1.84365781710914</v>
      </c>
      <c r="AC614" s="4">
        <v>19.641101278269399</v>
      </c>
      <c r="AD614" s="4">
        <v>3.8593903638151401</v>
      </c>
      <c r="AE614" s="4">
        <v>3.39233038348083</v>
      </c>
      <c r="AF614" s="4">
        <v>13.003933136676499</v>
      </c>
      <c r="AG614" s="4">
        <v>19.419862340216302</v>
      </c>
      <c r="AH614" s="4">
        <v>8.6037364798426701</v>
      </c>
      <c r="AI614" s="4">
        <v>8.50540806293019</v>
      </c>
      <c r="AJ614" s="4">
        <v>19.3215339233038</v>
      </c>
      <c r="AK614" s="4">
        <v>35.914454277286097</v>
      </c>
      <c r="AL614" s="4">
        <v>21.927236971484799</v>
      </c>
      <c r="AM614" s="4">
        <v>25.344149459193702</v>
      </c>
      <c r="AN614" s="4">
        <v>35.521140609636198</v>
      </c>
      <c r="AO614" s="4">
        <v>32.0304818092429</v>
      </c>
      <c r="AP614" s="4">
        <v>37.782694198623403</v>
      </c>
      <c r="AQ614" s="4">
        <v>7.3746312684365796</v>
      </c>
      <c r="AR614" s="4">
        <v>28.7610619469027</v>
      </c>
      <c r="AS614" s="4">
        <v>15.4129793510324</v>
      </c>
      <c r="AT614" s="4">
        <v>42.059980334316599</v>
      </c>
      <c r="AU614" s="4">
        <v>11.7256637168142</v>
      </c>
      <c r="AV614" s="4">
        <v>23.672566371681398</v>
      </c>
      <c r="AW614" s="4">
        <v>17.182890855457199</v>
      </c>
      <c r="AX614" s="4">
        <v>4.4985250737463103</v>
      </c>
      <c r="AY614" s="4">
        <v>23.131760078662701</v>
      </c>
      <c r="AZ614" s="4">
        <v>32.989183874139599</v>
      </c>
      <c r="BA614" s="4">
        <v>23.992133726647001</v>
      </c>
      <c r="BB614" s="38">
        <v>4068</v>
      </c>
    </row>
    <row r="615" spans="1:54" x14ac:dyDescent="0.3">
      <c r="A615" s="31" t="s">
        <v>32</v>
      </c>
      <c r="B615" s="5" t="s">
        <v>8</v>
      </c>
      <c r="C615" s="5" t="s">
        <v>5</v>
      </c>
      <c r="D615" s="9">
        <v>83.669956875898393</v>
      </c>
      <c r="E615" s="8">
        <v>58.508199416760597</v>
      </c>
      <c r="F615" s="8">
        <v>13.6559655007187</v>
      </c>
      <c r="G615" s="3">
        <v>3.2582654528030699</v>
      </c>
      <c r="H615" s="4">
        <v>5.8936272160996603</v>
      </c>
      <c r="I615" s="4">
        <v>9.19980833732631</v>
      </c>
      <c r="J615" s="4">
        <v>3.0186871106851898</v>
      </c>
      <c r="K615" s="4">
        <v>3.2103497843794901</v>
      </c>
      <c r="L615" s="4">
        <v>4.9353138476281702</v>
      </c>
      <c r="M615" s="4">
        <v>3.06660277910877</v>
      </c>
      <c r="N615" s="4">
        <v>3.88116914230954</v>
      </c>
      <c r="O615" s="4">
        <v>5.0790608528989001</v>
      </c>
      <c r="P615" s="4">
        <v>5.4144705318639197</v>
      </c>
      <c r="Q615" s="4">
        <v>1.67704839482511</v>
      </c>
      <c r="R615" s="4">
        <v>4.0249161475802602</v>
      </c>
      <c r="S615" s="4">
        <v>2.8270244369909001</v>
      </c>
      <c r="T615" s="4">
        <v>3.92908481073311</v>
      </c>
      <c r="U615" s="4">
        <v>4.79156684235745</v>
      </c>
      <c r="V615" s="4">
        <v>3.06660277910877</v>
      </c>
      <c r="W615" s="4">
        <v>3.3061811212266399</v>
      </c>
      <c r="X615" s="4">
        <v>2.1562050790608498</v>
      </c>
      <c r="Y615" s="4">
        <v>5.4144705318639197</v>
      </c>
      <c r="Z615" s="4">
        <v>2.9707714422616198</v>
      </c>
      <c r="AA615" s="4">
        <v>3.4978437949209402</v>
      </c>
      <c r="AB615" s="4">
        <v>1.0062290368950599</v>
      </c>
      <c r="AC615" s="4">
        <v>13.608049832295199</v>
      </c>
      <c r="AD615" s="4">
        <v>2.4436990896022999</v>
      </c>
      <c r="AE615" s="4">
        <v>2.7791087685673199</v>
      </c>
      <c r="AF615" s="4">
        <v>7.1394345951125997</v>
      </c>
      <c r="AG615" s="4">
        <v>21.3224724484907</v>
      </c>
      <c r="AH615" s="4">
        <v>6.7561092477240097</v>
      </c>
      <c r="AI615" s="4">
        <v>7.7144226161954998</v>
      </c>
      <c r="AJ615" s="4">
        <v>13.943459511260199</v>
      </c>
      <c r="AK615" s="4">
        <v>29.563967417345498</v>
      </c>
      <c r="AL615" s="4">
        <v>16.962146621945401</v>
      </c>
      <c r="AM615" s="4">
        <v>19.549592716818399</v>
      </c>
      <c r="AN615" s="4">
        <v>29.420220412074698</v>
      </c>
      <c r="AO615" s="4">
        <v>23.622424532822201</v>
      </c>
      <c r="AP615" s="4">
        <v>33.109726880689998</v>
      </c>
      <c r="AQ615" s="4">
        <v>5.9415428845232396</v>
      </c>
      <c r="AR615" s="4">
        <v>21.753713464302798</v>
      </c>
      <c r="AS615" s="4">
        <v>10.4456157163392</v>
      </c>
      <c r="AT615" s="4">
        <v>35.122184954480097</v>
      </c>
      <c r="AU615" s="4">
        <v>8.6727359846669891</v>
      </c>
      <c r="AV615" s="4">
        <v>20.9870627695256</v>
      </c>
      <c r="AW615" s="4">
        <v>13.8955438428366</v>
      </c>
      <c r="AX615" s="4">
        <v>3.8332534738859598</v>
      </c>
      <c r="AY615" s="4">
        <v>20.124580737901301</v>
      </c>
      <c r="AZ615" s="4">
        <v>26.593195975083901</v>
      </c>
      <c r="BA615" s="4">
        <v>19.6933397220891</v>
      </c>
      <c r="BB615" s="38">
        <v>2087</v>
      </c>
    </row>
    <row r="616" spans="1:54" x14ac:dyDescent="0.3">
      <c r="A616" s="31" t="s">
        <v>32</v>
      </c>
      <c r="B616" s="5" t="s">
        <v>8</v>
      </c>
      <c r="C616" s="5" t="s">
        <v>6</v>
      </c>
      <c r="D616" s="9">
        <v>92.548965517241399</v>
      </c>
      <c r="E616" s="8">
        <v>58.816449495230998</v>
      </c>
      <c r="F616" s="8">
        <v>11.551724137931</v>
      </c>
      <c r="G616" s="3">
        <v>3.27586206896552</v>
      </c>
      <c r="H616" s="4">
        <v>5.8620689655172402</v>
      </c>
      <c r="I616" s="4">
        <v>6.3793103448275899</v>
      </c>
      <c r="J616" s="4">
        <v>3.1034482758620698</v>
      </c>
      <c r="K616" s="4">
        <v>2.5862068965517202</v>
      </c>
      <c r="L616" s="4">
        <v>5</v>
      </c>
      <c r="M616" s="4">
        <v>2.0689655172413799</v>
      </c>
      <c r="N616" s="4">
        <v>3.9655172413793101</v>
      </c>
      <c r="O616" s="4">
        <v>3.7931034482758599</v>
      </c>
      <c r="P616" s="4">
        <v>5.1724137931034502</v>
      </c>
      <c r="Q616" s="4">
        <v>1.2068965517241399</v>
      </c>
      <c r="R616" s="4">
        <v>3.6206896551724101</v>
      </c>
      <c r="S616" s="4">
        <v>3.7931034482758599</v>
      </c>
      <c r="T616" s="4">
        <v>3.1034482758620698</v>
      </c>
      <c r="U616" s="4">
        <v>6.2068965517241397</v>
      </c>
      <c r="V616" s="4">
        <v>2.2413793103448301</v>
      </c>
      <c r="W616" s="4">
        <v>1.55172413793103</v>
      </c>
      <c r="X616" s="4">
        <v>1.72413793103448</v>
      </c>
      <c r="Y616" s="4">
        <v>4.4827586206896504</v>
      </c>
      <c r="Z616" s="4">
        <v>2.7586206896551699</v>
      </c>
      <c r="AA616" s="4">
        <v>3.7931034482758599</v>
      </c>
      <c r="AB616" s="4">
        <v>1.55172413793103</v>
      </c>
      <c r="AC616" s="4">
        <v>13.7931034482759</v>
      </c>
      <c r="AD616" s="4">
        <v>3.27586206896552</v>
      </c>
      <c r="AE616" s="4">
        <v>1.72413793103448</v>
      </c>
      <c r="AF616" s="4">
        <v>4.6551724137930997</v>
      </c>
      <c r="AG616" s="4">
        <v>23.1034482758621</v>
      </c>
      <c r="AH616" s="4">
        <v>4.8275862068965498</v>
      </c>
      <c r="AI616" s="4">
        <v>7.9310344827586201</v>
      </c>
      <c r="AJ616" s="4">
        <v>11.3793103448276</v>
      </c>
      <c r="AK616" s="4">
        <v>24.827586206896601</v>
      </c>
      <c r="AL616" s="4">
        <v>12.241379310344801</v>
      </c>
      <c r="AM616" s="4">
        <v>15.1724137931034</v>
      </c>
      <c r="AN616" s="4">
        <v>25.172413793103399</v>
      </c>
      <c r="AO616" s="4">
        <v>22.241379310344801</v>
      </c>
      <c r="AP616" s="4">
        <v>24.137931034482801</v>
      </c>
      <c r="AQ616" s="4">
        <v>6.2068965517241397</v>
      </c>
      <c r="AR616" s="4">
        <v>15.862068965517199</v>
      </c>
      <c r="AS616" s="4">
        <v>11.034482758620699</v>
      </c>
      <c r="AT616" s="4">
        <v>31.034482758620701</v>
      </c>
      <c r="AU616" s="4">
        <v>6.8965517241379297</v>
      </c>
      <c r="AV616" s="4">
        <v>17.413793103448299</v>
      </c>
      <c r="AW616" s="4">
        <v>11.3793103448276</v>
      </c>
      <c r="AX616" s="4">
        <v>2.5862068965517202</v>
      </c>
      <c r="AY616" s="4">
        <v>20.3448275862069</v>
      </c>
      <c r="AZ616" s="4">
        <v>23.448275862069</v>
      </c>
      <c r="BA616" s="4">
        <v>17.931034482758601</v>
      </c>
      <c r="BB616" s="38">
        <v>580</v>
      </c>
    </row>
    <row r="617" spans="1:54" x14ac:dyDescent="0.3">
      <c r="A617" s="31" t="s">
        <v>32</v>
      </c>
      <c r="B617" s="5" t="s">
        <v>8</v>
      </c>
      <c r="C617" s="5" t="s">
        <v>7</v>
      </c>
      <c r="D617" s="9">
        <v>103.796103896104</v>
      </c>
      <c r="E617" s="8">
        <v>45.125600860727602</v>
      </c>
      <c r="F617" s="8">
        <v>1.2987012987013</v>
      </c>
      <c r="G617" s="3">
        <v>1.2987012987013</v>
      </c>
      <c r="H617" s="4">
        <v>6.4935064935064899</v>
      </c>
      <c r="I617" s="4">
        <v>2.5974025974026</v>
      </c>
      <c r="J617" s="4">
        <v>3.8961038961039001</v>
      </c>
      <c r="K617" s="4">
        <v>0</v>
      </c>
      <c r="L617" s="4">
        <v>2.5974025974026</v>
      </c>
      <c r="M617" s="4">
        <v>3.8961038961039001</v>
      </c>
      <c r="N617" s="4">
        <v>1.2987012987013</v>
      </c>
      <c r="O617" s="4">
        <v>0</v>
      </c>
      <c r="P617" s="4">
        <v>2.5974025974026</v>
      </c>
      <c r="Q617" s="4">
        <v>0</v>
      </c>
      <c r="R617" s="4">
        <v>1.2987012987013</v>
      </c>
      <c r="S617" s="4">
        <v>1.2987012987013</v>
      </c>
      <c r="T617" s="4">
        <v>3.8961038961039001</v>
      </c>
      <c r="U617" s="4">
        <v>2.5974025974026</v>
      </c>
      <c r="V617" s="4">
        <v>0</v>
      </c>
      <c r="W617" s="4">
        <v>1.2987012987013</v>
      </c>
      <c r="X617" s="4">
        <v>1.2987012987013</v>
      </c>
      <c r="Y617" s="4">
        <v>1.2987012987013</v>
      </c>
      <c r="Z617" s="4">
        <v>0</v>
      </c>
      <c r="AA617" s="4">
        <v>0</v>
      </c>
      <c r="AB617" s="4">
        <v>2.5974025974026</v>
      </c>
      <c r="AC617" s="4">
        <v>12.987012987012999</v>
      </c>
      <c r="AD617" s="4">
        <v>1.2987012987013</v>
      </c>
      <c r="AE617" s="4">
        <v>2.5974025974026</v>
      </c>
      <c r="AF617" s="4">
        <v>3.8961038961039001</v>
      </c>
      <c r="AG617" s="4">
        <v>18.181818181818201</v>
      </c>
      <c r="AH617" s="4">
        <v>5.1948051948051903</v>
      </c>
      <c r="AI617" s="4">
        <v>5.1948051948051903</v>
      </c>
      <c r="AJ617" s="4">
        <v>3.8961038961039001</v>
      </c>
      <c r="AK617" s="4">
        <v>11.6883116883117</v>
      </c>
      <c r="AL617" s="4">
        <v>9.0909090909090899</v>
      </c>
      <c r="AM617" s="4">
        <v>6.4935064935064899</v>
      </c>
      <c r="AN617" s="4">
        <v>24.675324675324699</v>
      </c>
      <c r="AO617" s="4">
        <v>15.5844155844156</v>
      </c>
      <c r="AP617" s="4">
        <v>15.5844155844156</v>
      </c>
      <c r="AQ617" s="4">
        <v>1.2987012987013</v>
      </c>
      <c r="AR617" s="4">
        <v>10.3896103896104</v>
      </c>
      <c r="AS617" s="4">
        <v>3.8961038961039001</v>
      </c>
      <c r="AT617" s="4">
        <v>32.4675324675325</v>
      </c>
      <c r="AU617" s="4">
        <v>0</v>
      </c>
      <c r="AV617" s="4">
        <v>10.3896103896104</v>
      </c>
      <c r="AW617" s="4">
        <v>3.8961038961039001</v>
      </c>
      <c r="AX617" s="4">
        <v>1.2987012987013</v>
      </c>
      <c r="AY617" s="4">
        <v>16.883116883116902</v>
      </c>
      <c r="AZ617" s="4">
        <v>16.883116883116902</v>
      </c>
      <c r="BA617" s="4">
        <v>7.7922077922077904</v>
      </c>
      <c r="BB617" s="38">
        <v>77</v>
      </c>
    </row>
    <row r="618" spans="1:54" x14ac:dyDescent="0.3">
      <c r="A618" s="31" t="s">
        <v>32</v>
      </c>
      <c r="B618" s="5" t="s">
        <v>9</v>
      </c>
      <c r="C618" s="5" t="s">
        <v>168</v>
      </c>
      <c r="D618" s="9">
        <v>60.1105574149422</v>
      </c>
      <c r="E618" s="8">
        <v>71.082371004466907</v>
      </c>
      <c r="F618" s="8">
        <v>27.8349017605108</v>
      </c>
      <c r="G618" s="3">
        <v>4.0221950081483504</v>
      </c>
      <c r="H618" s="4">
        <v>9.4226103062053994</v>
      </c>
      <c r="I618" s="4">
        <v>13.8493262928099</v>
      </c>
      <c r="J618" s="4">
        <v>5.1946126723483497</v>
      </c>
      <c r="K618" s="4">
        <v>4.7523561980642297</v>
      </c>
      <c r="L618" s="4">
        <v>6.9890151586215401</v>
      </c>
      <c r="M618" s="4">
        <v>5.5538871246547901</v>
      </c>
      <c r="N618" s="4">
        <v>7.4285266984809004</v>
      </c>
      <c r="O618" s="4">
        <v>9.4768729911607803</v>
      </c>
      <c r="P618" s="4">
        <v>12.1800388041886</v>
      </c>
      <c r="Q618" s="4">
        <v>4.0117050592555401</v>
      </c>
      <c r="R618" s="4">
        <v>8.5647477712504703</v>
      </c>
      <c r="S618" s="4">
        <v>8.0467133800553992</v>
      </c>
      <c r="T618" s="4">
        <v>6.7712150103289304</v>
      </c>
      <c r="U618" s="4">
        <v>11.391081349546999</v>
      </c>
      <c r="V618" s="4">
        <v>8.4031020440597306</v>
      </c>
      <c r="W618" s="4">
        <v>10.265935009667301</v>
      </c>
      <c r="X618" s="4">
        <v>3.5869140846174199</v>
      </c>
      <c r="Y618" s="4">
        <v>9.9946319245745698</v>
      </c>
      <c r="Z618" s="4">
        <v>7.5513827720518201</v>
      </c>
      <c r="AA618" s="4">
        <v>7.4429267531274901</v>
      </c>
      <c r="AB618" s="4">
        <v>2.1746610547200498</v>
      </c>
      <c r="AC618" s="4">
        <v>20.4361790047416</v>
      </c>
      <c r="AD618" s="4">
        <v>6.29372332909014</v>
      </c>
      <c r="AE618" s="4">
        <v>5.0732074518441097</v>
      </c>
      <c r="AF618" s="4">
        <v>12.8331666261482</v>
      </c>
      <c r="AG618" s="4">
        <v>14.132893955956201</v>
      </c>
      <c r="AH618" s="4">
        <v>22.7924020988089</v>
      </c>
      <c r="AI618" s="4">
        <v>14.3844717387174</v>
      </c>
      <c r="AJ618" s="4">
        <v>25.154037291651601</v>
      </c>
      <c r="AK618" s="4">
        <v>40.133253858966299</v>
      </c>
      <c r="AL618" s="4">
        <v>25.379130579196399</v>
      </c>
      <c r="AM618" s="4">
        <v>22.340127005172601</v>
      </c>
      <c r="AN618" s="4">
        <v>36.170407773445703</v>
      </c>
      <c r="AO618" s="4">
        <v>28.430705454751401</v>
      </c>
      <c r="AP618" s="4">
        <v>40.4860538691062</v>
      </c>
      <c r="AQ618" s="4">
        <v>9.8889348919589608</v>
      </c>
      <c r="AR618" s="4">
        <v>36.186568303597397</v>
      </c>
      <c r="AS618" s="4">
        <v>12.5854202405301</v>
      </c>
      <c r="AT618" s="4">
        <v>29.135788459877102</v>
      </c>
      <c r="AU618" s="4">
        <v>22.054918982084398</v>
      </c>
      <c r="AV618" s="4">
        <v>26.329720735548001</v>
      </c>
      <c r="AW618" s="4">
        <v>27.270253929617599</v>
      </c>
      <c r="AX618" s="4">
        <v>9.6122397116070797</v>
      </c>
      <c r="AY618" s="4">
        <v>18.674403546047401</v>
      </c>
      <c r="AZ618" s="4">
        <v>32.334932859126504</v>
      </c>
      <c r="BA618" s="4">
        <v>36.153720626379901</v>
      </c>
      <c r="BB618" s="38">
        <v>16184</v>
      </c>
    </row>
    <row r="619" spans="1:54" x14ac:dyDescent="0.3">
      <c r="A619" s="31" t="s">
        <v>32</v>
      </c>
      <c r="B619" s="5" t="s">
        <v>9</v>
      </c>
      <c r="C619" s="5" t="s">
        <v>1</v>
      </c>
      <c r="D619" s="9">
        <v>29.262828947368401</v>
      </c>
      <c r="E619" s="8">
        <v>68.592609583134504</v>
      </c>
      <c r="F619" s="8">
        <v>43.947368421052602</v>
      </c>
      <c r="G619" s="3">
        <v>5.7894736842105301</v>
      </c>
      <c r="H619" s="4">
        <v>11.3815789473684</v>
      </c>
      <c r="I619" s="4">
        <v>20</v>
      </c>
      <c r="J619" s="4">
        <v>8.0263157894736796</v>
      </c>
      <c r="K619" s="4">
        <v>5.7236842105263204</v>
      </c>
      <c r="L619" s="4">
        <v>9.9342105263157894</v>
      </c>
      <c r="M619" s="4">
        <v>7.5657894736842097</v>
      </c>
      <c r="N619" s="4">
        <v>13.026315789473699</v>
      </c>
      <c r="O619" s="4">
        <v>14.9342105263158</v>
      </c>
      <c r="P619" s="4">
        <v>19.605263157894701</v>
      </c>
      <c r="Q619" s="4">
        <v>6.3815789473684204</v>
      </c>
      <c r="R619" s="4">
        <v>14.342105263157899</v>
      </c>
      <c r="S619" s="4">
        <v>16.25</v>
      </c>
      <c r="T619" s="4">
        <v>10.2631578947368</v>
      </c>
      <c r="U619" s="4">
        <v>16.907894736842099</v>
      </c>
      <c r="V619" s="4">
        <v>13.092105263157899</v>
      </c>
      <c r="W619" s="4">
        <v>18.223684210526301</v>
      </c>
      <c r="X619" s="4">
        <v>5.6578947368421098</v>
      </c>
      <c r="Y619" s="4">
        <v>13.289473684210501</v>
      </c>
      <c r="Z619" s="4">
        <v>14.0131578947368</v>
      </c>
      <c r="AA619" s="4">
        <v>12.039473684210501</v>
      </c>
      <c r="AB619" s="4">
        <v>3.5526315789473699</v>
      </c>
      <c r="AC619" s="4">
        <v>28.223684210526301</v>
      </c>
      <c r="AD619" s="4">
        <v>11.776315789473699</v>
      </c>
      <c r="AE619" s="4">
        <v>9.2105263157894708</v>
      </c>
      <c r="AF619" s="4">
        <v>17.3684210526316</v>
      </c>
      <c r="AG619" s="4">
        <v>24.210526315789501</v>
      </c>
      <c r="AH619" s="4">
        <v>41.644736842105303</v>
      </c>
      <c r="AI619" s="4">
        <v>18.026315789473699</v>
      </c>
      <c r="AJ619" s="4">
        <v>35.657894736842103</v>
      </c>
      <c r="AK619" s="4">
        <v>48.947368421052602</v>
      </c>
      <c r="AL619" s="4">
        <v>37.368421052631597</v>
      </c>
      <c r="AM619" s="4">
        <v>34.802631578947398</v>
      </c>
      <c r="AN619" s="4">
        <v>44.802631578947398</v>
      </c>
      <c r="AO619" s="4">
        <v>40.197368421052602</v>
      </c>
      <c r="AP619" s="4">
        <v>49.539473684210499</v>
      </c>
      <c r="AQ619" s="4">
        <v>12.960526315789499</v>
      </c>
      <c r="AR619" s="4">
        <v>47.960526315789501</v>
      </c>
      <c r="AS619" s="4">
        <v>15.0657894736842</v>
      </c>
      <c r="AT619" s="4">
        <v>29.276315789473699</v>
      </c>
      <c r="AU619" s="4">
        <v>32.828947368421098</v>
      </c>
      <c r="AV619" s="4">
        <v>32.894736842105303</v>
      </c>
      <c r="AW619" s="4">
        <v>39.539473684210499</v>
      </c>
      <c r="AX619" s="4">
        <v>17.105263157894701</v>
      </c>
      <c r="AY619" s="4">
        <v>20.657894736842099</v>
      </c>
      <c r="AZ619" s="4">
        <v>46.184210526315802</v>
      </c>
      <c r="BA619" s="4">
        <v>51.578947368421098</v>
      </c>
      <c r="BB619" s="38">
        <v>1520</v>
      </c>
    </row>
    <row r="620" spans="1:54" x14ac:dyDescent="0.3">
      <c r="A620" s="31" t="s">
        <v>32</v>
      </c>
      <c r="B620" s="5" t="s">
        <v>9</v>
      </c>
      <c r="C620" s="5" t="s">
        <v>2</v>
      </c>
      <c r="D620" s="9">
        <v>41.694293357111</v>
      </c>
      <c r="E620" s="8">
        <v>70.001942393577593</v>
      </c>
      <c r="F620" s="8">
        <v>36.691930450289803</v>
      </c>
      <c r="G620" s="3">
        <v>4.9933125278644699</v>
      </c>
      <c r="H620" s="4">
        <v>12.394115024520699</v>
      </c>
      <c r="I620" s="4">
        <v>18.591172536781102</v>
      </c>
      <c r="J620" s="4">
        <v>6.7766384306732101</v>
      </c>
      <c r="K620" s="4">
        <v>6.5091395452518901</v>
      </c>
      <c r="L620" s="4">
        <v>9.5853767275969695</v>
      </c>
      <c r="M620" s="4">
        <v>8.1141328577797598</v>
      </c>
      <c r="N620" s="4">
        <v>9.3624609897458804</v>
      </c>
      <c r="O620" s="4">
        <v>13.107445385644199</v>
      </c>
      <c r="P620" s="4">
        <v>17.387427552385201</v>
      </c>
      <c r="Q620" s="4">
        <v>5.0378956754346902</v>
      </c>
      <c r="R620" s="4">
        <v>11.7253678109675</v>
      </c>
      <c r="S620" s="4">
        <v>10.477039679001299</v>
      </c>
      <c r="T620" s="4">
        <v>8.7828800713330395</v>
      </c>
      <c r="U620" s="4">
        <v>14.667855550601899</v>
      </c>
      <c r="V620" s="4">
        <v>11.7253678109675</v>
      </c>
      <c r="W620" s="4">
        <v>13.5978600089166</v>
      </c>
      <c r="X620" s="4">
        <v>4.4583147570218502</v>
      </c>
      <c r="Y620" s="4">
        <v>12.973695942933601</v>
      </c>
      <c r="Z620" s="4">
        <v>10.2987070887205</v>
      </c>
      <c r="AA620" s="4">
        <v>9.76370931787784</v>
      </c>
      <c r="AB620" s="4">
        <v>2.6304057066428901</v>
      </c>
      <c r="AC620" s="4">
        <v>27.195720017833299</v>
      </c>
      <c r="AD620" s="4">
        <v>7.8912171199286698</v>
      </c>
      <c r="AE620" s="4">
        <v>6.3308069549710204</v>
      </c>
      <c r="AF620" s="4">
        <v>18.5020062416407</v>
      </c>
      <c r="AG620" s="4">
        <v>16.629514043691501</v>
      </c>
      <c r="AH620" s="4">
        <v>28.2211324119483</v>
      </c>
      <c r="AI620" s="4">
        <v>17.476593847525599</v>
      </c>
      <c r="AJ620" s="4">
        <v>31.431119037003999</v>
      </c>
      <c r="AK620" s="4">
        <v>48.506464556397702</v>
      </c>
      <c r="AL620" s="4">
        <v>33.080695497102099</v>
      </c>
      <c r="AM620" s="4">
        <v>27.329469460543901</v>
      </c>
      <c r="AN620" s="4">
        <v>44.003566651805599</v>
      </c>
      <c r="AO620" s="4">
        <v>35.399019170753498</v>
      </c>
      <c r="AP620" s="4">
        <v>47.703967900133698</v>
      </c>
      <c r="AQ620" s="4">
        <v>11.7253678109675</v>
      </c>
      <c r="AR620" s="4">
        <v>44.672313865358902</v>
      </c>
      <c r="AS620" s="4">
        <v>15.3811859117254</v>
      </c>
      <c r="AT620" s="4">
        <v>30.7623718234507</v>
      </c>
      <c r="AU620" s="4">
        <v>27.106553722692802</v>
      </c>
      <c r="AV620" s="4">
        <v>29.469460543914401</v>
      </c>
      <c r="AW620" s="4">
        <v>34.551939366919299</v>
      </c>
      <c r="AX620" s="4">
        <v>12.1711992866696</v>
      </c>
      <c r="AY620" s="4">
        <v>20.463664734730301</v>
      </c>
      <c r="AZ620" s="4">
        <v>40.392331698617902</v>
      </c>
      <c r="BA620" s="4">
        <v>44.493981275077999</v>
      </c>
      <c r="BB620" s="38">
        <v>2243</v>
      </c>
    </row>
    <row r="621" spans="1:54" x14ac:dyDescent="0.3">
      <c r="A621" s="31" t="s">
        <v>32</v>
      </c>
      <c r="B621" s="5" t="s">
        <v>9</v>
      </c>
      <c r="C621" s="5" t="s">
        <v>3</v>
      </c>
      <c r="D621" s="9">
        <v>63.524766913698301</v>
      </c>
      <c r="E621" s="8">
        <v>67.847410615639504</v>
      </c>
      <c r="F621" s="8">
        <v>24.480038250059799</v>
      </c>
      <c r="G621" s="3">
        <v>3.94453741333971</v>
      </c>
      <c r="H621" s="4">
        <v>8.9170451828831006</v>
      </c>
      <c r="I621" s="4">
        <v>13.9851781018408</v>
      </c>
      <c r="J621" s="4">
        <v>4.85297633277552</v>
      </c>
      <c r="K621" s="4">
        <v>4.6378197465933502</v>
      </c>
      <c r="L621" s="4">
        <v>6.8611044704757296</v>
      </c>
      <c r="M621" s="4">
        <v>5.4267272292613002</v>
      </c>
      <c r="N621" s="4">
        <v>6.2634472866363904</v>
      </c>
      <c r="O621" s="4">
        <v>8.2476691369830295</v>
      </c>
      <c r="P621" s="4">
        <v>10.710016734401099</v>
      </c>
      <c r="Q621" s="4">
        <v>3.94453741333971</v>
      </c>
      <c r="R621" s="4">
        <v>7.7934496772651203</v>
      </c>
      <c r="S621" s="4">
        <v>6.0961032751613704</v>
      </c>
      <c r="T621" s="4">
        <v>6.7415730337078603</v>
      </c>
      <c r="U621" s="4">
        <v>11.8336122400191</v>
      </c>
      <c r="V621" s="4">
        <v>7.7934496772651203</v>
      </c>
      <c r="W621" s="4">
        <v>8.7975137461152304</v>
      </c>
      <c r="X621" s="4">
        <v>3.3468802295003601</v>
      </c>
      <c r="Y621" s="4">
        <v>10.901267033229701</v>
      </c>
      <c r="Z621" s="4">
        <v>6.4786038728185504</v>
      </c>
      <c r="AA621" s="4">
        <v>6.4307912981113997</v>
      </c>
      <c r="AB621" s="4">
        <v>2.0798469997609401</v>
      </c>
      <c r="AC621" s="4">
        <v>20.583313411427199</v>
      </c>
      <c r="AD621" s="4">
        <v>5.3789146545541504</v>
      </c>
      <c r="AE621" s="4">
        <v>4.7334448960076498</v>
      </c>
      <c r="AF621" s="4">
        <v>12.3117379870906</v>
      </c>
      <c r="AG621" s="4">
        <v>10.662204159693999</v>
      </c>
      <c r="AH621" s="4">
        <v>18.360028687544801</v>
      </c>
      <c r="AI621" s="4">
        <v>14.3915849868515</v>
      </c>
      <c r="AJ621" s="4">
        <v>23.786755916806101</v>
      </c>
      <c r="AK621" s="4">
        <v>40.162562754004298</v>
      </c>
      <c r="AL621" s="4">
        <v>23.428161606502499</v>
      </c>
      <c r="AM621" s="4">
        <v>20.081281377002199</v>
      </c>
      <c r="AN621" s="4">
        <v>35.715993306239497</v>
      </c>
      <c r="AO621" s="4">
        <v>25.412383456849199</v>
      </c>
      <c r="AP621" s="4">
        <v>39.4692804207507</v>
      </c>
      <c r="AQ621" s="4">
        <v>9.2517332058331299</v>
      </c>
      <c r="AR621" s="4">
        <v>34.927085823571602</v>
      </c>
      <c r="AS621" s="4">
        <v>11.4750179297155</v>
      </c>
      <c r="AT621" s="4">
        <v>31.054267272292599</v>
      </c>
      <c r="AU621" s="4">
        <v>20.153000239062901</v>
      </c>
      <c r="AV621" s="4">
        <v>25.5558211809706</v>
      </c>
      <c r="AW621" s="4">
        <v>24.647382261534801</v>
      </c>
      <c r="AX621" s="4">
        <v>6.8850107578293098</v>
      </c>
      <c r="AY621" s="4">
        <v>18.694716710494902</v>
      </c>
      <c r="AZ621" s="4">
        <v>29.022232847238801</v>
      </c>
      <c r="BA621" s="4">
        <v>33.373177145589302</v>
      </c>
      <c r="BB621" s="38">
        <v>4183</v>
      </c>
    </row>
    <row r="622" spans="1:54" x14ac:dyDescent="0.3">
      <c r="A622" s="31" t="s">
        <v>32</v>
      </c>
      <c r="B622" s="5" t="s">
        <v>9</v>
      </c>
      <c r="C622" s="5" t="s">
        <v>4</v>
      </c>
      <c r="D622" s="9">
        <v>81.607263803680993</v>
      </c>
      <c r="E622" s="8">
        <v>65.004417252934203</v>
      </c>
      <c r="F622" s="8">
        <v>17.202453987730099</v>
      </c>
      <c r="G622" s="3">
        <v>2.4049079754601199</v>
      </c>
      <c r="H622" s="4">
        <v>7.5582822085889596</v>
      </c>
      <c r="I622" s="4">
        <v>8.6625766871165606</v>
      </c>
      <c r="J622" s="4">
        <v>3.0674846625766898</v>
      </c>
      <c r="K622" s="4">
        <v>3.6809815950920202</v>
      </c>
      <c r="L622" s="4">
        <v>4.2453987730061398</v>
      </c>
      <c r="M622" s="4">
        <v>3.0920245398773001</v>
      </c>
      <c r="N622" s="4">
        <v>3.75460122699387</v>
      </c>
      <c r="O622" s="4">
        <v>5.4723926380368102</v>
      </c>
      <c r="P622" s="4">
        <v>6.3067484662576696</v>
      </c>
      <c r="Q622" s="4">
        <v>2.30674846625767</v>
      </c>
      <c r="R622" s="4">
        <v>4.5398773006135</v>
      </c>
      <c r="S622" s="4">
        <v>3.5092024539877298</v>
      </c>
      <c r="T622" s="4">
        <v>4.1472392638036801</v>
      </c>
      <c r="U622" s="4">
        <v>6.9447852760736204</v>
      </c>
      <c r="V622" s="4">
        <v>4.6871165644171802</v>
      </c>
      <c r="W622" s="4">
        <v>4.8098159509202496</v>
      </c>
      <c r="X622" s="4">
        <v>2.03680981595092</v>
      </c>
      <c r="Y622" s="4">
        <v>6.6257668711656397</v>
      </c>
      <c r="Z622" s="4">
        <v>3.2392638036809802</v>
      </c>
      <c r="AA622" s="4">
        <v>3.9754601226993902</v>
      </c>
      <c r="AB622" s="4">
        <v>1.1779141104294499</v>
      </c>
      <c r="AC622" s="4">
        <v>13.9631901840491</v>
      </c>
      <c r="AD622" s="4">
        <v>3.1165644171779099</v>
      </c>
      <c r="AE622" s="4">
        <v>2.30674846625767</v>
      </c>
      <c r="AF622" s="4">
        <v>8.0981595092024499</v>
      </c>
      <c r="AG622" s="4">
        <v>8.2944785276073603</v>
      </c>
      <c r="AH622" s="4">
        <v>12.122699386503101</v>
      </c>
      <c r="AI622" s="4">
        <v>11.0674846625767</v>
      </c>
      <c r="AJ622" s="4">
        <v>17.104294478527599</v>
      </c>
      <c r="AK622" s="4">
        <v>32.638036809816001</v>
      </c>
      <c r="AL622" s="4">
        <v>16.490797546012299</v>
      </c>
      <c r="AM622" s="4">
        <v>14.8220858895706</v>
      </c>
      <c r="AN622" s="4">
        <v>29.595092024539898</v>
      </c>
      <c r="AO622" s="4">
        <v>21.865030674846601</v>
      </c>
      <c r="AP622" s="4">
        <v>33.472392638036801</v>
      </c>
      <c r="AQ622" s="4">
        <v>8.4417177914110404</v>
      </c>
      <c r="AR622" s="4">
        <v>28.466257668711702</v>
      </c>
      <c r="AS622" s="4">
        <v>10.3067484662577</v>
      </c>
      <c r="AT622" s="4">
        <v>28.564417177914098</v>
      </c>
      <c r="AU622" s="4">
        <v>15.3374233128834</v>
      </c>
      <c r="AV622" s="4">
        <v>23.2883435582822</v>
      </c>
      <c r="AW622" s="4">
        <v>19.263803680981599</v>
      </c>
      <c r="AX622" s="4">
        <v>5.6196319018404903</v>
      </c>
      <c r="AY622" s="4">
        <v>17.006134969325199</v>
      </c>
      <c r="AZ622" s="4">
        <v>22.7730061349693</v>
      </c>
      <c r="BA622" s="4">
        <v>25.4478527607362</v>
      </c>
      <c r="BB622" s="38">
        <v>4075</v>
      </c>
    </row>
    <row r="623" spans="1:54" x14ac:dyDescent="0.3">
      <c r="A623" s="31" t="s">
        <v>32</v>
      </c>
      <c r="B623" s="5" t="s">
        <v>9</v>
      </c>
      <c r="C623" s="5" t="s">
        <v>5</v>
      </c>
      <c r="D623" s="9">
        <v>93.6732967032967</v>
      </c>
      <c r="E623" s="8">
        <v>60.373376855641801</v>
      </c>
      <c r="F623" s="8">
        <v>11.794871794871799</v>
      </c>
      <c r="G623" s="3">
        <v>2.1611721611721602</v>
      </c>
      <c r="H623" s="4">
        <v>4.98168498168498</v>
      </c>
      <c r="I623" s="4">
        <v>5.5311355311355301</v>
      </c>
      <c r="J623" s="4">
        <v>2.0879120879120898</v>
      </c>
      <c r="K623" s="4">
        <v>2.4175824175824201</v>
      </c>
      <c r="L623" s="4">
        <v>2.52747252747253</v>
      </c>
      <c r="M623" s="4">
        <v>1.9047619047619</v>
      </c>
      <c r="N623" s="4">
        <v>3.1501831501831501</v>
      </c>
      <c r="O623" s="4">
        <v>3.8827838827838801</v>
      </c>
      <c r="P623" s="4">
        <v>4.0659340659340701</v>
      </c>
      <c r="Q623" s="4">
        <v>1.75824175824176</v>
      </c>
      <c r="R623" s="4">
        <v>2.2710622710622701</v>
      </c>
      <c r="S623" s="4">
        <v>2.1611721611721602</v>
      </c>
      <c r="T623" s="4">
        <v>2.6739926739926698</v>
      </c>
      <c r="U623" s="4">
        <v>4.8351648351648304</v>
      </c>
      <c r="V623" s="4">
        <v>2.6739926739926698</v>
      </c>
      <c r="W623" s="4">
        <v>3.4432234432234399</v>
      </c>
      <c r="X623" s="4">
        <v>1.8315018315018301</v>
      </c>
      <c r="Y623" s="4">
        <v>4.6520146520146497</v>
      </c>
      <c r="Z623" s="4">
        <v>1.5018315018315</v>
      </c>
      <c r="AA623" s="4">
        <v>3.2967032967033001</v>
      </c>
      <c r="AB623" s="4">
        <v>1.17216117216117</v>
      </c>
      <c r="AC623" s="4">
        <v>8.1684981684981697</v>
      </c>
      <c r="AD623" s="4">
        <v>1.79487179487179</v>
      </c>
      <c r="AE623" s="4">
        <v>1.5384615384615401</v>
      </c>
      <c r="AF623" s="4">
        <v>5.2014652014651999</v>
      </c>
      <c r="AG623" s="4">
        <v>7.0329670329670302</v>
      </c>
      <c r="AH623" s="4">
        <v>9.5604395604395602</v>
      </c>
      <c r="AI623" s="4">
        <v>9.1575091575091605</v>
      </c>
      <c r="AJ623" s="4">
        <v>14.2490842490842</v>
      </c>
      <c r="AK623" s="4">
        <v>27.399267399267401</v>
      </c>
      <c r="AL623" s="4">
        <v>13.0769230769231</v>
      </c>
      <c r="AM623" s="4">
        <v>11.1721611721612</v>
      </c>
      <c r="AN623" s="4">
        <v>22.747252747252698</v>
      </c>
      <c r="AO623" s="4">
        <v>16.776556776556799</v>
      </c>
      <c r="AP623" s="4">
        <v>30.586080586080602</v>
      </c>
      <c r="AQ623" s="4">
        <v>6.6300366300366296</v>
      </c>
      <c r="AR623" s="4">
        <v>21.5018315018315</v>
      </c>
      <c r="AS623" s="4">
        <v>9.4505494505494507</v>
      </c>
      <c r="AT623" s="4">
        <v>25.787545787545799</v>
      </c>
      <c r="AU623" s="4">
        <v>12.4908424908425</v>
      </c>
      <c r="AV623" s="4">
        <v>18.388278388278401</v>
      </c>
      <c r="AW623" s="4">
        <v>14.065934065934099</v>
      </c>
      <c r="AX623" s="4">
        <v>4.6153846153846096</v>
      </c>
      <c r="AY623" s="4">
        <v>15.2380952380952</v>
      </c>
      <c r="AZ623" s="4">
        <v>18.3516483516484</v>
      </c>
      <c r="BA623" s="4">
        <v>21.208791208791201</v>
      </c>
      <c r="BB623" s="38">
        <v>2730</v>
      </c>
    </row>
    <row r="624" spans="1:54" x14ac:dyDescent="0.3">
      <c r="A624" s="31" t="s">
        <v>32</v>
      </c>
      <c r="B624" s="5" t="s">
        <v>9</v>
      </c>
      <c r="C624" s="5" t="s">
        <v>6</v>
      </c>
      <c r="D624" s="9">
        <v>105.076884838442</v>
      </c>
      <c r="E624" s="8">
        <v>56.330253714042399</v>
      </c>
      <c r="F624" s="8">
        <v>8.0364540182270101</v>
      </c>
      <c r="G624" s="3">
        <v>2.4855012427506198</v>
      </c>
      <c r="H624" s="4">
        <v>5.5509527754763903</v>
      </c>
      <c r="I624" s="4">
        <v>2.8169014084507</v>
      </c>
      <c r="J624" s="4">
        <v>1.9055509527754799</v>
      </c>
      <c r="K624" s="4">
        <v>2.07125103562552</v>
      </c>
      <c r="L624" s="4">
        <v>2.4026512013255998</v>
      </c>
      <c r="M624" s="4">
        <v>1.9055509527754799</v>
      </c>
      <c r="N624" s="4">
        <v>2.89975144987572</v>
      </c>
      <c r="O624" s="4">
        <v>2.07125103562552</v>
      </c>
      <c r="P624" s="4">
        <v>2.4026512013255998</v>
      </c>
      <c r="Q624" s="4">
        <v>1.07705053852527</v>
      </c>
      <c r="R624" s="4">
        <v>1.6570008285004101</v>
      </c>
      <c r="S624" s="4">
        <v>1.1599005799502899</v>
      </c>
      <c r="T624" s="4">
        <v>2.07125103562552</v>
      </c>
      <c r="U624" s="4">
        <v>2.2369511184755599</v>
      </c>
      <c r="V624" s="4">
        <v>1.82270091135046</v>
      </c>
      <c r="W624" s="4">
        <v>2.3198011599005799</v>
      </c>
      <c r="X624" s="4">
        <v>1.2427506213753099</v>
      </c>
      <c r="Y624" s="4">
        <v>2.7340513670256801</v>
      </c>
      <c r="Z624" s="4">
        <v>1.07705053852527</v>
      </c>
      <c r="AA624" s="4">
        <v>2.89975144987572</v>
      </c>
      <c r="AB624" s="4">
        <v>0.57995028997514497</v>
      </c>
      <c r="AC624" s="4">
        <v>6.6280033140016599</v>
      </c>
      <c r="AD624" s="4">
        <v>1.6570008285004101</v>
      </c>
      <c r="AE624" s="4">
        <v>1.49130074565037</v>
      </c>
      <c r="AF624" s="4">
        <v>3.23115161557581</v>
      </c>
      <c r="AG624" s="4">
        <v>8.9478044739022398</v>
      </c>
      <c r="AH624" s="4">
        <v>7.2908036454018204</v>
      </c>
      <c r="AI624" s="4">
        <v>7.7879038939519498</v>
      </c>
      <c r="AJ624" s="4">
        <v>10.770505385252701</v>
      </c>
      <c r="AK624" s="4">
        <v>21.541010770505402</v>
      </c>
      <c r="AL624" s="4">
        <v>9.2792046396023196</v>
      </c>
      <c r="AM624" s="4">
        <v>8.9478044739022398</v>
      </c>
      <c r="AN624" s="4">
        <v>19.469759734879901</v>
      </c>
      <c r="AO624" s="4">
        <v>12.096106048053</v>
      </c>
      <c r="AP624" s="4">
        <v>23.529411764705898</v>
      </c>
      <c r="AQ624" s="4">
        <v>4.8881524440762201</v>
      </c>
      <c r="AR624" s="4">
        <v>15.824357912179</v>
      </c>
      <c r="AS624" s="4">
        <v>8.5335542667771307</v>
      </c>
      <c r="AT624" s="4">
        <v>23.860811930406001</v>
      </c>
      <c r="AU624" s="4">
        <v>9.0306545153272602</v>
      </c>
      <c r="AV624" s="4">
        <v>17.895608947804501</v>
      </c>
      <c r="AW624" s="4">
        <v>12.013256006628</v>
      </c>
      <c r="AX624" s="4">
        <v>4.0596520298260197</v>
      </c>
      <c r="AY624" s="4">
        <v>15.327257663628799</v>
      </c>
      <c r="AZ624" s="4">
        <v>16.155758077879</v>
      </c>
      <c r="BA624" s="4">
        <v>16.735708367854201</v>
      </c>
      <c r="BB624" s="38">
        <v>1207</v>
      </c>
    </row>
    <row r="625" spans="1:54" x14ac:dyDescent="0.3">
      <c r="A625" s="31" t="s">
        <v>32</v>
      </c>
      <c r="B625" s="5" t="s">
        <v>9</v>
      </c>
      <c r="C625" s="5" t="s">
        <v>7</v>
      </c>
      <c r="D625" s="9">
        <v>103.12389380531</v>
      </c>
      <c r="E625" s="8">
        <v>57.799735138703099</v>
      </c>
      <c r="F625" s="8">
        <v>9.2920353982300892</v>
      </c>
      <c r="G625" s="3">
        <v>0.88495575221238898</v>
      </c>
      <c r="H625" s="4">
        <v>4.8672566371681398</v>
      </c>
      <c r="I625" s="4">
        <v>3.5398230088495599</v>
      </c>
      <c r="J625" s="4">
        <v>1.76991150442478</v>
      </c>
      <c r="K625" s="4">
        <v>1.3274336283185799</v>
      </c>
      <c r="L625" s="4">
        <v>2.2123893805309698</v>
      </c>
      <c r="M625" s="4">
        <v>1.3274336283185799</v>
      </c>
      <c r="N625" s="4">
        <v>2.2123893805309698</v>
      </c>
      <c r="O625" s="4">
        <v>1.76991150442478</v>
      </c>
      <c r="P625" s="4">
        <v>0.88495575221238898</v>
      </c>
      <c r="Q625" s="4">
        <v>0.88495575221238898</v>
      </c>
      <c r="R625" s="4">
        <v>1.3274336283185799</v>
      </c>
      <c r="S625" s="4">
        <v>0.88495575221238898</v>
      </c>
      <c r="T625" s="4">
        <v>0.88495575221238898</v>
      </c>
      <c r="U625" s="4">
        <v>3.0973451327433601</v>
      </c>
      <c r="V625" s="4">
        <v>1.76991150442478</v>
      </c>
      <c r="W625" s="4">
        <v>3.0973451327433601</v>
      </c>
      <c r="X625" s="4">
        <v>1.76991150442478</v>
      </c>
      <c r="Y625" s="4">
        <v>2.65486725663717</v>
      </c>
      <c r="Z625" s="4">
        <v>1.76991150442478</v>
      </c>
      <c r="AA625" s="4">
        <v>3.0973451327433601</v>
      </c>
      <c r="AB625" s="4">
        <v>0.88495575221238898</v>
      </c>
      <c r="AC625" s="4">
        <v>5.7522123893805297</v>
      </c>
      <c r="AD625" s="4">
        <v>1.76991150442478</v>
      </c>
      <c r="AE625" s="4">
        <v>0.88495575221238898</v>
      </c>
      <c r="AF625" s="4">
        <v>2.2123893805309698</v>
      </c>
      <c r="AG625" s="4">
        <v>14.6017699115044</v>
      </c>
      <c r="AH625" s="4">
        <v>7.0796460176991198</v>
      </c>
      <c r="AI625" s="4">
        <v>8.8495575221238898</v>
      </c>
      <c r="AJ625" s="4">
        <v>12.389380530973501</v>
      </c>
      <c r="AK625" s="4">
        <v>19.469026548672598</v>
      </c>
      <c r="AL625" s="4">
        <v>4.4247787610619502</v>
      </c>
      <c r="AM625" s="4">
        <v>11.5044247787611</v>
      </c>
      <c r="AN625" s="4">
        <v>20.7964601769912</v>
      </c>
      <c r="AO625" s="4">
        <v>11.061946902654901</v>
      </c>
      <c r="AP625" s="4">
        <v>20.7964601769912</v>
      </c>
      <c r="AQ625" s="4">
        <v>4.8672566371681398</v>
      </c>
      <c r="AR625" s="4">
        <v>15.929203539823</v>
      </c>
      <c r="AS625" s="4">
        <v>8.4070796460176993</v>
      </c>
      <c r="AT625" s="4">
        <v>23.008849557522101</v>
      </c>
      <c r="AU625" s="4">
        <v>7.9646017699114999</v>
      </c>
      <c r="AV625" s="4">
        <v>17.699115044247801</v>
      </c>
      <c r="AW625" s="4">
        <v>11.9469026548673</v>
      </c>
      <c r="AX625" s="4">
        <v>3.5398230088495599</v>
      </c>
      <c r="AY625" s="4">
        <v>15.4867256637168</v>
      </c>
      <c r="AZ625" s="4">
        <v>16.814159292035399</v>
      </c>
      <c r="BA625" s="4">
        <v>18.5840707964602</v>
      </c>
      <c r="BB625" s="38">
        <v>226</v>
      </c>
    </row>
    <row r="626" spans="1:54" x14ac:dyDescent="0.3">
      <c r="A626" s="31" t="s">
        <v>33</v>
      </c>
      <c r="B626" s="5" t="s">
        <v>168</v>
      </c>
      <c r="C626" s="5" t="s">
        <v>168</v>
      </c>
      <c r="D626" s="9">
        <v>80.907994632271695</v>
      </c>
      <c r="E626" s="8">
        <v>76.957222176040204</v>
      </c>
      <c r="F626" s="8">
        <v>22.8626736538099</v>
      </c>
      <c r="G626" s="3">
        <v>3.1696485841393298</v>
      </c>
      <c r="H626" s="4">
        <v>6.2755454902996997</v>
      </c>
      <c r="I626" s="4">
        <v>8.5110294022088606</v>
      </c>
      <c r="J626" s="4">
        <v>2.2505229275702598</v>
      </c>
      <c r="K626" s="4">
        <v>4.23200142415764</v>
      </c>
      <c r="L626" s="4">
        <v>4.59882718258834</v>
      </c>
      <c r="M626" s="4">
        <v>3.6770512619667399</v>
      </c>
      <c r="N626" s="4">
        <v>4.7552037180150597</v>
      </c>
      <c r="O626" s="4">
        <v>7.6365766854552604</v>
      </c>
      <c r="P626" s="4">
        <v>6.0460609268457697</v>
      </c>
      <c r="Q626" s="4">
        <v>2.8249810347805</v>
      </c>
      <c r="R626" s="4">
        <v>6.8391148748486197</v>
      </c>
      <c r="S626" s="4">
        <v>6.2249910576824004</v>
      </c>
      <c r="T626" s="4">
        <v>5.0951020660074198</v>
      </c>
      <c r="U626" s="4">
        <v>6.6336565918675001</v>
      </c>
      <c r="V626" s="4">
        <v>4.7537760884693503</v>
      </c>
      <c r="W626" s="4">
        <v>6.4799263149512702</v>
      </c>
      <c r="X626" s="4">
        <v>2.2348967852533801</v>
      </c>
      <c r="Y626" s="4">
        <v>7.0217690233608696</v>
      </c>
      <c r="Z626" s="4">
        <v>8.6856415422997006</v>
      </c>
      <c r="AA626" s="4">
        <v>6.5847144888627396</v>
      </c>
      <c r="AB626" s="4">
        <v>1.4039140615119901</v>
      </c>
      <c r="AC626" s="4">
        <v>14.000419335661499</v>
      </c>
      <c r="AD626" s="4">
        <v>4.0257660657337597</v>
      </c>
      <c r="AE626" s="4">
        <v>3.2024170250919499</v>
      </c>
      <c r="AF626" s="4">
        <v>8.3365211826414196</v>
      </c>
      <c r="AG626" s="4">
        <v>10.174802064731599</v>
      </c>
      <c r="AH626" s="4">
        <v>13.8189944292051</v>
      </c>
      <c r="AI626" s="4">
        <v>12.178379752317699</v>
      </c>
      <c r="AJ626" s="4">
        <v>20.263675319707399</v>
      </c>
      <c r="AK626" s="4">
        <v>30.295644557823401</v>
      </c>
      <c r="AL626" s="4">
        <v>21.319541455175901</v>
      </c>
      <c r="AM626" s="4">
        <v>24.333488424352101</v>
      </c>
      <c r="AN626" s="4">
        <v>36.289533870461099</v>
      </c>
      <c r="AO626" s="4">
        <v>26.934855051529102</v>
      </c>
      <c r="AP626" s="4">
        <v>27.1376188887556</v>
      </c>
      <c r="AQ626" s="4">
        <v>11.434126170294199</v>
      </c>
      <c r="AR626" s="4">
        <v>27.574171384122302</v>
      </c>
      <c r="AS626" s="4">
        <v>15.952690887765201</v>
      </c>
      <c r="AT626" s="4">
        <v>24.817925416047402</v>
      </c>
      <c r="AU626" s="4">
        <v>13.464061160771999</v>
      </c>
      <c r="AV626" s="4">
        <v>22.323192902214501</v>
      </c>
      <c r="AW626" s="4">
        <v>22.5141871411351</v>
      </c>
      <c r="AX626" s="4">
        <v>13.244770407755899</v>
      </c>
      <c r="AY626" s="4">
        <v>21.5952814481555</v>
      </c>
      <c r="AZ626" s="4">
        <v>22.8792712502722</v>
      </c>
      <c r="BA626" s="4">
        <v>31.324590545461501</v>
      </c>
      <c r="BB626" s="38">
        <v>4100</v>
      </c>
    </row>
    <row r="627" spans="1:54" x14ac:dyDescent="0.3">
      <c r="A627" s="31" t="s">
        <v>33</v>
      </c>
      <c r="B627" s="5" t="s">
        <v>168</v>
      </c>
      <c r="C627" s="5" t="s">
        <v>1</v>
      </c>
      <c r="D627" s="9">
        <v>35.443048818376198</v>
      </c>
      <c r="E627" s="8">
        <v>73.700824746637693</v>
      </c>
      <c r="F627" s="8">
        <v>43.223081782751599</v>
      </c>
      <c r="G627" s="3">
        <v>7.2227559420643397</v>
      </c>
      <c r="H627" s="4">
        <v>10.913197055008499</v>
      </c>
      <c r="I627" s="4">
        <v>16.391245372527401</v>
      </c>
      <c r="J627" s="4">
        <v>5.3440310749500401</v>
      </c>
      <c r="K627" s="4">
        <v>8.67177437189617</v>
      </c>
      <c r="L627" s="4">
        <v>7.2692011904143303</v>
      </c>
      <c r="M627" s="4">
        <v>6.7930495047818704</v>
      </c>
      <c r="N627" s="4">
        <v>10.189574257172801</v>
      </c>
      <c r="O627" s="4">
        <v>13.5619899683086</v>
      </c>
      <c r="P627" s="4">
        <v>12.271097822300799</v>
      </c>
      <c r="Q627" s="4">
        <v>6.3410068604045797</v>
      </c>
      <c r="R627" s="4">
        <v>14.2856127661443</v>
      </c>
      <c r="S627" s="4">
        <v>16.778052229780599</v>
      </c>
      <c r="T627" s="4">
        <v>11.616256479909801</v>
      </c>
      <c r="U627" s="4">
        <v>13.5173175541189</v>
      </c>
      <c r="V627" s="4">
        <v>11.1177685871825</v>
      </c>
      <c r="W627" s="4">
        <v>14.921663569761201</v>
      </c>
      <c r="X627" s="4">
        <v>4.32471908240068</v>
      </c>
      <c r="Y627" s="4">
        <v>12.6337956382988</v>
      </c>
      <c r="Z627" s="4">
        <v>21.645931619098199</v>
      </c>
      <c r="AA627" s="4">
        <v>13.223401193565699</v>
      </c>
      <c r="AB627" s="4">
        <v>4.0531389289422401</v>
      </c>
      <c r="AC627" s="4">
        <v>23.4558750307677</v>
      </c>
      <c r="AD627" s="4">
        <v>10.0537841804436</v>
      </c>
      <c r="AE627" s="4">
        <v>9.08091743624421</v>
      </c>
      <c r="AF627" s="4">
        <v>14.7841006588716</v>
      </c>
      <c r="AG627" s="4">
        <v>18.725558552339798</v>
      </c>
      <c r="AH627" s="4">
        <v>19.203483072132599</v>
      </c>
      <c r="AI627" s="4">
        <v>20.198686023426799</v>
      </c>
      <c r="AJ627" s="4">
        <v>29.999680589185999</v>
      </c>
      <c r="AK627" s="4">
        <v>41.978634885093797</v>
      </c>
      <c r="AL627" s="4">
        <v>35.751081894323697</v>
      </c>
      <c r="AM627" s="4">
        <v>32.192885189788001</v>
      </c>
      <c r="AN627" s="4">
        <v>48.976255922049702</v>
      </c>
      <c r="AO627" s="4">
        <v>42.406568488215903</v>
      </c>
      <c r="AP627" s="4">
        <v>44.333511437840599</v>
      </c>
      <c r="AQ627" s="4">
        <v>18.656777096894999</v>
      </c>
      <c r="AR627" s="4">
        <v>42.226105997297097</v>
      </c>
      <c r="AS627" s="4">
        <v>19.856551580363099</v>
      </c>
      <c r="AT627" s="4">
        <v>23.816800012605398</v>
      </c>
      <c r="AU627" s="4">
        <v>23.796236639671001</v>
      </c>
      <c r="AV627" s="4">
        <v>23.4817569061833</v>
      </c>
      <c r="AW627" s="4">
        <v>38.630328215213297</v>
      </c>
      <c r="AX627" s="4">
        <v>23.863245260955399</v>
      </c>
      <c r="AY627" s="4">
        <v>27.216870433317101</v>
      </c>
      <c r="AZ627" s="4">
        <v>34.439626375381401</v>
      </c>
      <c r="BA627" s="4">
        <v>50.7209635465952</v>
      </c>
      <c r="BB627" s="38">
        <v>578</v>
      </c>
    </row>
    <row r="628" spans="1:54" x14ac:dyDescent="0.3">
      <c r="A628" s="31" t="s">
        <v>33</v>
      </c>
      <c r="B628" s="5" t="s">
        <v>168</v>
      </c>
      <c r="C628" s="5" t="s">
        <v>2</v>
      </c>
      <c r="D628" s="9">
        <v>59.247183006216702</v>
      </c>
      <c r="E628" s="8">
        <v>77.453826052809703</v>
      </c>
      <c r="F628" s="8">
        <v>31.001508581671601</v>
      </c>
      <c r="G628" s="3">
        <v>3.7073259312526199</v>
      </c>
      <c r="H628" s="4">
        <v>9.2721281860703808</v>
      </c>
      <c r="I628" s="4">
        <v>13.662745183535799</v>
      </c>
      <c r="J628" s="4">
        <v>2.3147875104733999</v>
      </c>
      <c r="K628" s="4">
        <v>6.0221134417260203</v>
      </c>
      <c r="L628" s="4">
        <v>7.2795189924382102</v>
      </c>
      <c r="M628" s="4">
        <v>6.0480697300796002</v>
      </c>
      <c r="N628" s="4">
        <v>5.8610242833054</v>
      </c>
      <c r="O628" s="4">
        <v>13.927659495370801</v>
      </c>
      <c r="P628" s="4">
        <v>9.7943300938625892</v>
      </c>
      <c r="Q628" s="4">
        <v>4.2944185599287801</v>
      </c>
      <c r="R628" s="4">
        <v>11.0257793562212</v>
      </c>
      <c r="S628" s="4">
        <v>7.6536098859865902</v>
      </c>
      <c r="T628" s="4">
        <v>6.6221842145789704</v>
      </c>
      <c r="U628" s="4">
        <v>10.3295101458316</v>
      </c>
      <c r="V628" s="4">
        <v>6.3962043352744002</v>
      </c>
      <c r="W628" s="4">
        <v>9.3240407627775408</v>
      </c>
      <c r="X628" s="4">
        <v>3.5851712053623799</v>
      </c>
      <c r="Y628" s="4">
        <v>10.9814934953917</v>
      </c>
      <c r="Z628" s="4">
        <v>12.6183413679514</v>
      </c>
      <c r="AA628" s="4">
        <v>9.8332645263929592</v>
      </c>
      <c r="AB628" s="4">
        <v>1.08333824811479</v>
      </c>
      <c r="AC628" s="4">
        <v>20.646042147486401</v>
      </c>
      <c r="AD628" s="4">
        <v>5.0555784912023496</v>
      </c>
      <c r="AE628" s="4">
        <v>3.8241292288437401</v>
      </c>
      <c r="AF628" s="4">
        <v>13.714657760243</v>
      </c>
      <c r="AG628" s="4">
        <v>12.9092119681399</v>
      </c>
      <c r="AH628" s="4">
        <v>16.205787860892301</v>
      </c>
      <c r="AI628" s="4">
        <v>12.4961866420612</v>
      </c>
      <c r="AJ628" s="4">
        <v>23.225743969794699</v>
      </c>
      <c r="AK628" s="4">
        <v>40.2423290510892</v>
      </c>
      <c r="AL628" s="4">
        <v>27.468249953016301</v>
      </c>
      <c r="AM628" s="4">
        <v>30.588483255592799</v>
      </c>
      <c r="AN628" s="4">
        <v>45.633064003309599</v>
      </c>
      <c r="AO628" s="4">
        <v>37.3847347727692</v>
      </c>
      <c r="AP628" s="4">
        <v>36.457134254775902</v>
      </c>
      <c r="AQ628" s="4">
        <v>13.3924794434018</v>
      </c>
      <c r="AR628" s="4">
        <v>35.644061746795103</v>
      </c>
      <c r="AS628" s="4">
        <v>20.807131305906999</v>
      </c>
      <c r="AT628" s="4">
        <v>28.538610056954301</v>
      </c>
      <c r="AU628" s="4">
        <v>16.281381438374499</v>
      </c>
      <c r="AV628" s="4">
        <v>22.285165307624599</v>
      </c>
      <c r="AW628" s="4">
        <v>28.255366172643502</v>
      </c>
      <c r="AX628" s="4">
        <v>19.040501991579401</v>
      </c>
      <c r="AY628" s="4">
        <v>22.290516735923799</v>
      </c>
      <c r="AZ628" s="4">
        <v>29.7570811751362</v>
      </c>
      <c r="BA628" s="4">
        <v>41.512712745978199</v>
      </c>
      <c r="BB628" s="38">
        <v>557</v>
      </c>
    </row>
    <row r="629" spans="1:54" x14ac:dyDescent="0.3">
      <c r="A629" s="31" t="s">
        <v>33</v>
      </c>
      <c r="B629" s="5" t="s">
        <v>168</v>
      </c>
      <c r="C629" s="5" t="s">
        <v>3</v>
      </c>
      <c r="D629" s="9">
        <v>92.685040510670206</v>
      </c>
      <c r="E629" s="8">
        <v>73.005067576217499</v>
      </c>
      <c r="F629" s="8">
        <v>18.177210540626699</v>
      </c>
      <c r="G629" s="3">
        <v>1.29365223294632</v>
      </c>
      <c r="H629" s="4">
        <v>4.5953045293003996</v>
      </c>
      <c r="I629" s="4">
        <v>6.2969719153965098</v>
      </c>
      <c r="J629" s="4">
        <v>1.4405633930761901</v>
      </c>
      <c r="K629" s="4">
        <v>2.6771192095774801</v>
      </c>
      <c r="L629" s="4">
        <v>4.4769415773930401</v>
      </c>
      <c r="M629" s="4">
        <v>2.38329688931774</v>
      </c>
      <c r="N629" s="4">
        <v>3.3587487127991098</v>
      </c>
      <c r="O629" s="4">
        <v>5.56241611474716</v>
      </c>
      <c r="P629" s="4">
        <v>4.1831192571333</v>
      </c>
      <c r="Q629" s="4">
        <v>2.0038299443904601</v>
      </c>
      <c r="R629" s="4">
        <v>4.7993121058753001</v>
      </c>
      <c r="S629" s="4">
        <v>3.3831268020043201</v>
      </c>
      <c r="T629" s="4">
        <v>3.2362156418744501</v>
      </c>
      <c r="U629" s="4">
        <v>4.9176750577826498</v>
      </c>
      <c r="V629" s="4">
        <v>3.3260303855592901</v>
      </c>
      <c r="W629" s="4">
        <v>4.3300304172631696</v>
      </c>
      <c r="X629" s="4">
        <v>2.0894745690579999</v>
      </c>
      <c r="Y629" s="4">
        <v>6.2969719153965098</v>
      </c>
      <c r="Z629" s="4">
        <v>4.8849567305428403</v>
      </c>
      <c r="AA629" s="4">
        <v>5.2400455862649098</v>
      </c>
      <c r="AB629" s="4">
        <v>1.2080076082787801</v>
      </c>
      <c r="AC629" s="4">
        <v>11.9819211010683</v>
      </c>
      <c r="AD629" s="4">
        <v>2.8894670241869802</v>
      </c>
      <c r="AE629" s="4">
        <v>1.79565224879826</v>
      </c>
      <c r="AF629" s="4">
        <v>7.3295201553229097</v>
      </c>
      <c r="AG629" s="4">
        <v>7.3664086015800301</v>
      </c>
      <c r="AH629" s="4">
        <v>11.8600306550423</v>
      </c>
      <c r="AI629" s="4">
        <v>10.317142161229301</v>
      </c>
      <c r="AJ629" s="4">
        <v>19.948484700219801</v>
      </c>
      <c r="AK629" s="4">
        <v>28.678152308243</v>
      </c>
      <c r="AL629" s="4">
        <v>18.503751188126301</v>
      </c>
      <c r="AM629" s="4">
        <v>23.853819488263898</v>
      </c>
      <c r="AN629" s="4">
        <v>32.881479535564203</v>
      </c>
      <c r="AO629" s="4">
        <v>23.005070854724501</v>
      </c>
      <c r="AP629" s="4">
        <v>23.445804335114101</v>
      </c>
      <c r="AQ629" s="4">
        <v>8.1580608186744001</v>
      </c>
      <c r="AR629" s="4">
        <v>26.2823450618734</v>
      </c>
      <c r="AS629" s="4">
        <v>16.373218053793799</v>
      </c>
      <c r="AT629" s="4">
        <v>25.853479313637099</v>
      </c>
      <c r="AU629" s="4">
        <v>11.9046167144354</v>
      </c>
      <c r="AV629" s="4">
        <v>20.695550857920999</v>
      </c>
      <c r="AW629" s="4">
        <v>19.626114171737498</v>
      </c>
      <c r="AX629" s="4">
        <v>8.8682385301185498</v>
      </c>
      <c r="AY629" s="4">
        <v>19.1074336798163</v>
      </c>
      <c r="AZ629" s="4">
        <v>20.825781541981701</v>
      </c>
      <c r="BA629" s="4">
        <v>26.555959411945199</v>
      </c>
      <c r="BB629" s="38">
        <v>756</v>
      </c>
    </row>
    <row r="630" spans="1:54" x14ac:dyDescent="0.3">
      <c r="A630" s="31" t="s">
        <v>33</v>
      </c>
      <c r="B630" s="5" t="s">
        <v>168</v>
      </c>
      <c r="C630" s="5" t="s">
        <v>4</v>
      </c>
      <c r="D630" s="9">
        <v>105.48929263068101</v>
      </c>
      <c r="E630" s="8">
        <v>66.756727782024598</v>
      </c>
      <c r="F630" s="8">
        <v>11.9466703371255</v>
      </c>
      <c r="G630" s="3">
        <v>1.11043779439379</v>
      </c>
      <c r="H630" s="4">
        <v>2.5243343660925399</v>
      </c>
      <c r="I630" s="4">
        <v>3.5050390257924402</v>
      </c>
      <c r="J630" s="4">
        <v>1.13901800331934</v>
      </c>
      <c r="K630" s="4">
        <v>1.70194305001206</v>
      </c>
      <c r="L630" s="4">
        <v>2.8409610533313998</v>
      </c>
      <c r="M630" s="4">
        <v>2.1637151709364599</v>
      </c>
      <c r="N630" s="4">
        <v>2.1922953798620202</v>
      </c>
      <c r="O630" s="4">
        <v>1.83167618470594</v>
      </c>
      <c r="P630" s="4">
        <v>2.23628788777923</v>
      </c>
      <c r="Q630" s="4">
        <v>0.822391316080475</v>
      </c>
      <c r="R630" s="4">
        <v>1.67336284108651</v>
      </c>
      <c r="S630" s="4">
        <v>1.67336284108651</v>
      </c>
      <c r="T630" s="4">
        <v>1.9614093193998201</v>
      </c>
      <c r="U630" s="4">
        <v>2.03398203624258</v>
      </c>
      <c r="V630" s="4">
        <v>1.6007901242437399</v>
      </c>
      <c r="W630" s="4">
        <v>2.0779745441597899</v>
      </c>
      <c r="X630" s="4">
        <v>0.36061919515607699</v>
      </c>
      <c r="Y630" s="4">
        <v>2.7992129344719401</v>
      </c>
      <c r="Z630" s="4">
        <v>2.42318144032421</v>
      </c>
      <c r="AA630" s="4">
        <v>2.48034185817533</v>
      </c>
      <c r="AB630" s="4">
        <v>0.43319191199884199</v>
      </c>
      <c r="AC630" s="4">
        <v>7.2717887100303997</v>
      </c>
      <c r="AD630" s="4">
        <v>1.1258500933854401</v>
      </c>
      <c r="AE630" s="4">
        <v>0.72123839031215298</v>
      </c>
      <c r="AF630" s="4">
        <v>3.3181454732474598</v>
      </c>
      <c r="AG630" s="4">
        <v>5.0904168510445302</v>
      </c>
      <c r="AH630" s="4">
        <v>12.212869773686499</v>
      </c>
      <c r="AI630" s="4">
        <v>8.9913884480918593</v>
      </c>
      <c r="AJ630" s="4">
        <v>14.517241600193</v>
      </c>
      <c r="AK630" s="4">
        <v>21.659297175529499</v>
      </c>
      <c r="AL630" s="4">
        <v>13.345154609832599</v>
      </c>
      <c r="AM630" s="4">
        <v>21.582235680571198</v>
      </c>
      <c r="AN630" s="4">
        <v>27.789823493182801</v>
      </c>
      <c r="AO630" s="4">
        <v>18.6401217014715</v>
      </c>
      <c r="AP630" s="4">
        <v>18.048616445853199</v>
      </c>
      <c r="AQ630" s="4">
        <v>9.36293116412409</v>
      </c>
      <c r="AR630" s="4">
        <v>19.739635974989099</v>
      </c>
      <c r="AS630" s="4">
        <v>12.3227018312732</v>
      </c>
      <c r="AT630" s="4">
        <v>25.346740975751398</v>
      </c>
      <c r="AU630" s="4">
        <v>8.1404169230858301</v>
      </c>
      <c r="AV630" s="4">
        <v>22.7279868510638</v>
      </c>
      <c r="AW630" s="4">
        <v>14.4315009734163</v>
      </c>
      <c r="AX630" s="4">
        <v>7.6038276962609199</v>
      </c>
      <c r="AY630" s="4">
        <v>20.150682420823099</v>
      </c>
      <c r="AZ630" s="4">
        <v>15.2802281093646</v>
      </c>
      <c r="BA630" s="4">
        <v>20.102499559203</v>
      </c>
      <c r="BB630" s="38">
        <v>864</v>
      </c>
    </row>
    <row r="631" spans="1:54" x14ac:dyDescent="0.3">
      <c r="A631" s="31" t="s">
        <v>33</v>
      </c>
      <c r="B631" s="5" t="s">
        <v>168</v>
      </c>
      <c r="C631" s="5" t="s">
        <v>5</v>
      </c>
      <c r="D631" s="9">
        <v>117.313428203265</v>
      </c>
      <c r="E631" s="8">
        <v>60.365384234403201</v>
      </c>
      <c r="F631" s="8">
        <v>8.3677063915420895</v>
      </c>
      <c r="G631" s="3">
        <v>1.42836627613419</v>
      </c>
      <c r="H631" s="4">
        <v>2.8619378860380298</v>
      </c>
      <c r="I631" s="4">
        <v>2.1908556679083802</v>
      </c>
      <c r="J631" s="4">
        <v>1.00141799342483</v>
      </c>
      <c r="K631" s="4">
        <v>1.0523269140167499</v>
      </c>
      <c r="L631" s="4">
        <v>1.00141799342483</v>
      </c>
      <c r="M631" s="4">
        <v>0.57446971071546904</v>
      </c>
      <c r="N631" s="4">
        <v>1.66729487778483</v>
      </c>
      <c r="O631" s="4">
        <v>1.48448053049577</v>
      </c>
      <c r="P631" s="4">
        <v>1.1946430082532</v>
      </c>
      <c r="Q631" s="4">
        <v>0.33554110906482798</v>
      </c>
      <c r="R631" s="4">
        <v>0.47785720330128201</v>
      </c>
      <c r="S631" s="4">
        <v>1.18943767448355</v>
      </c>
      <c r="T631" s="4">
        <v>1.61638595719291</v>
      </c>
      <c r="U631" s="4">
        <v>0.71678580495192201</v>
      </c>
      <c r="V631" s="4">
        <v>1.0523269140167499</v>
      </c>
      <c r="W631" s="4">
        <v>0.81339831236611004</v>
      </c>
      <c r="X631" s="4">
        <v>0.38124469588709398</v>
      </c>
      <c r="Y631" s="4">
        <v>1.3878680230815801</v>
      </c>
      <c r="Z631" s="4">
        <v>1.14373408766128</v>
      </c>
      <c r="AA631" s="4">
        <v>1.3369591024896601</v>
      </c>
      <c r="AB631" s="4">
        <v>0.33554110906482798</v>
      </c>
      <c r="AC631" s="4">
        <v>5.8152829457206003</v>
      </c>
      <c r="AD631" s="4">
        <v>0.71678580495192201</v>
      </c>
      <c r="AE631" s="4">
        <v>0.33554110906482798</v>
      </c>
      <c r="AF631" s="4">
        <v>2.0589502412112402</v>
      </c>
      <c r="AG631" s="4">
        <v>5.6573508501751801</v>
      </c>
      <c r="AH631" s="4">
        <v>8.7188635019158802</v>
      </c>
      <c r="AI631" s="4">
        <v>8.6170456607320407</v>
      </c>
      <c r="AJ631" s="4">
        <v>11.946430082532</v>
      </c>
      <c r="AK631" s="4">
        <v>17.873941536975799</v>
      </c>
      <c r="AL631" s="4">
        <v>10.8784871672063</v>
      </c>
      <c r="AM631" s="4">
        <v>15.544830691495999</v>
      </c>
      <c r="AN631" s="4">
        <v>24.370717368365401</v>
      </c>
      <c r="AO631" s="4">
        <v>12.927026740878199</v>
      </c>
      <c r="AP631" s="4">
        <v>11.727178398855401</v>
      </c>
      <c r="AQ631" s="4">
        <v>6.8728151935070096</v>
      </c>
      <c r="AR631" s="4">
        <v>14.381419685860701</v>
      </c>
      <c r="AS631" s="4">
        <v>9.4449155573024797</v>
      </c>
      <c r="AT631" s="4">
        <v>23.561379972664302</v>
      </c>
      <c r="AU631" s="4">
        <v>7.0359526228220899</v>
      </c>
      <c r="AV631" s="4">
        <v>22.139363447404399</v>
      </c>
      <c r="AW631" s="4">
        <v>10.4266566327533</v>
      </c>
      <c r="AX631" s="4">
        <v>4.3568290840731096</v>
      </c>
      <c r="AY631" s="4">
        <v>17.227741570589799</v>
      </c>
      <c r="AZ631" s="4">
        <v>13.1098410881673</v>
      </c>
      <c r="BA631" s="4">
        <v>14.666051874333601</v>
      </c>
      <c r="BB631" s="38">
        <v>843</v>
      </c>
    </row>
    <row r="632" spans="1:54" x14ac:dyDescent="0.3">
      <c r="A632" s="31" t="s">
        <v>33</v>
      </c>
      <c r="B632" s="5" t="s">
        <v>168</v>
      </c>
      <c r="C632" s="5" t="s">
        <v>6</v>
      </c>
      <c r="D632" s="9">
        <v>119.99533227681199</v>
      </c>
      <c r="E632" s="8">
        <v>57.801588602819997</v>
      </c>
      <c r="F632" s="8">
        <v>7.00454929032722</v>
      </c>
      <c r="G632" s="3">
        <v>1.20210451060602</v>
      </c>
      <c r="H632" s="4">
        <v>2.3883065273022699</v>
      </c>
      <c r="I632" s="4">
        <v>1.02583172511665</v>
      </c>
      <c r="J632" s="4">
        <v>0.35254557097872302</v>
      </c>
      <c r="K632" s="4">
        <v>0.35254557097872302</v>
      </c>
      <c r="L632" s="4">
        <v>0.68918864804768898</v>
      </c>
      <c r="M632" s="4">
        <v>0.52881835646808495</v>
      </c>
      <c r="N632" s="4">
        <v>0.88136392744680803</v>
      </c>
      <c r="O632" s="4">
        <v>0.88136392744680803</v>
      </c>
      <c r="P632" s="4">
        <v>0.35254557097872302</v>
      </c>
      <c r="Q632" s="4">
        <v>0.35254557097872302</v>
      </c>
      <c r="R632" s="4">
        <v>0.68918864804768898</v>
      </c>
      <c r="S632" s="4">
        <v>0.17627278548936201</v>
      </c>
      <c r="T632" s="4">
        <v>1.20210451060602</v>
      </c>
      <c r="U632" s="4">
        <v>0.86546143353705096</v>
      </c>
      <c r="V632" s="4">
        <v>0.512915862558327</v>
      </c>
      <c r="W632" s="4">
        <v>0.52881835646808495</v>
      </c>
      <c r="X632" s="4">
        <v>0.17627278548936201</v>
      </c>
      <c r="Y632" s="4">
        <v>1.0417342190264101</v>
      </c>
      <c r="Z632" s="4">
        <v>0.35254557097872302</v>
      </c>
      <c r="AA632" s="4">
        <v>1.1862020166962599</v>
      </c>
      <c r="AB632" s="4">
        <v>0.35254557097872302</v>
      </c>
      <c r="AC632" s="4">
        <v>4.7925155485143103</v>
      </c>
      <c r="AD632" s="4">
        <v>0.35254557097872302</v>
      </c>
      <c r="AE632" s="4">
        <v>0.35254557097872302</v>
      </c>
      <c r="AF632" s="4">
        <v>0.86546143353705096</v>
      </c>
      <c r="AG632" s="4">
        <v>4.2636971920462203</v>
      </c>
      <c r="AH632" s="4">
        <v>8.7831796391305907</v>
      </c>
      <c r="AI632" s="4">
        <v>9.7454013886082205</v>
      </c>
      <c r="AJ632" s="4">
        <v>12.101902928091</v>
      </c>
      <c r="AK632" s="4">
        <v>14.4093516333624</v>
      </c>
      <c r="AL632" s="4">
        <v>6.9886467964174601</v>
      </c>
      <c r="AM632" s="4">
        <v>10.194707275527501</v>
      </c>
      <c r="AN632" s="4">
        <v>22.873136041815901</v>
      </c>
      <c r="AO632" s="4">
        <v>8.8640374611614092</v>
      </c>
      <c r="AP632" s="4">
        <v>9.8898691862780606</v>
      </c>
      <c r="AQ632" s="4">
        <v>4.96878833400367</v>
      </c>
      <c r="AR632" s="4">
        <v>9.2483880199596502</v>
      </c>
      <c r="AS632" s="4">
        <v>7.1808220758165797</v>
      </c>
      <c r="AT632" s="4">
        <v>16.076664524797501</v>
      </c>
      <c r="AU632" s="4">
        <v>5.3054314110726297</v>
      </c>
      <c r="AV632" s="4">
        <v>22.2475573694072</v>
      </c>
      <c r="AW632" s="4">
        <v>9.2324855260498904</v>
      </c>
      <c r="AX632" s="4">
        <v>5.6261719942318402</v>
      </c>
      <c r="AY632" s="4">
        <v>15.8685867514886</v>
      </c>
      <c r="AZ632" s="4">
        <v>10.2424147572568</v>
      </c>
      <c r="BA632" s="4">
        <v>13.1595396410271</v>
      </c>
      <c r="BB632" s="38">
        <v>409</v>
      </c>
    </row>
    <row r="633" spans="1:54" x14ac:dyDescent="0.3">
      <c r="A633" s="31" t="s">
        <v>33</v>
      </c>
      <c r="B633" s="5" t="s">
        <v>168</v>
      </c>
      <c r="C633" s="5" t="s">
        <v>7</v>
      </c>
      <c r="D633" s="9">
        <v>110.59920922422501</v>
      </c>
      <c r="E633" s="8">
        <v>65.027125334872295</v>
      </c>
      <c r="F633" s="8">
        <v>8.3481206563450296</v>
      </c>
      <c r="G633" s="3">
        <v>3.9771491942397699</v>
      </c>
      <c r="H633" s="4">
        <v>3.9771491942397699</v>
      </c>
      <c r="I633" s="4">
        <v>0.72849524368421104</v>
      </c>
      <c r="J633" s="4">
        <v>1.4569904873684201</v>
      </c>
      <c r="K633" s="4">
        <v>3.8098127063304101</v>
      </c>
      <c r="L633" s="4">
        <v>0.72849524368421104</v>
      </c>
      <c r="M633" s="4">
        <v>0.72849524368421104</v>
      </c>
      <c r="N633" s="4">
        <v>3.0813174626461999</v>
      </c>
      <c r="O633" s="4">
        <v>2.3528222189619901</v>
      </c>
      <c r="P633" s="4">
        <v>0.72849524368421104</v>
      </c>
      <c r="Q633" s="4">
        <v>0</v>
      </c>
      <c r="R633" s="4">
        <v>3.0813174626461999</v>
      </c>
      <c r="S633" s="4">
        <v>1.4569904873684201</v>
      </c>
      <c r="T633" s="4">
        <v>1.4569904873684201</v>
      </c>
      <c r="U633" s="4">
        <v>3.0813174626461999</v>
      </c>
      <c r="V633" s="4">
        <v>0.72849524368421104</v>
      </c>
      <c r="W633" s="4">
        <v>1.62432697527778</v>
      </c>
      <c r="X633" s="4">
        <v>0.72849524368421104</v>
      </c>
      <c r="Y633" s="4">
        <v>2.3528222189619901</v>
      </c>
      <c r="Z633" s="4">
        <v>0</v>
      </c>
      <c r="AA633" s="4">
        <v>1.4569904873684201</v>
      </c>
      <c r="AB633" s="4">
        <v>0</v>
      </c>
      <c r="AC633" s="4">
        <v>3.9771491942397699</v>
      </c>
      <c r="AD633" s="4">
        <v>0.72849524368421104</v>
      </c>
      <c r="AE633" s="4">
        <v>0</v>
      </c>
      <c r="AF633" s="4">
        <v>0.72849524368421104</v>
      </c>
      <c r="AG633" s="4">
        <v>7.0584666568859697</v>
      </c>
      <c r="AH633" s="4">
        <v>11.596774606900601</v>
      </c>
      <c r="AI633" s="4">
        <v>6.7237936810672503</v>
      </c>
      <c r="AJ633" s="4">
        <v>16.135082556915201</v>
      </c>
      <c r="AK633" s="4">
        <v>19.049063531651999</v>
      </c>
      <c r="AL633" s="4">
        <v>12.886428606359701</v>
      </c>
      <c r="AM633" s="4">
        <v>13.949596825862599</v>
      </c>
      <c r="AN633" s="4">
        <v>25.211698456944401</v>
      </c>
      <c r="AO633" s="4">
        <v>12.4926063384942</v>
      </c>
      <c r="AP633" s="4">
        <v>14.510755581637399</v>
      </c>
      <c r="AQ633" s="4">
        <v>10.8682793632164</v>
      </c>
      <c r="AR633" s="4">
        <v>15.406587313231</v>
      </c>
      <c r="AS633" s="4">
        <v>13.7822603379532</v>
      </c>
      <c r="AT633" s="4">
        <v>21.569222238523398</v>
      </c>
      <c r="AU633" s="4">
        <v>6.89113016897661</v>
      </c>
      <c r="AV633" s="4">
        <v>23.026212725891799</v>
      </c>
      <c r="AW633" s="4">
        <v>12.157933362675401</v>
      </c>
      <c r="AX633" s="4">
        <v>6.89113016897661</v>
      </c>
      <c r="AY633" s="4">
        <v>26.8360254322222</v>
      </c>
      <c r="AZ633" s="4">
        <v>14.510755581637399</v>
      </c>
      <c r="BA633" s="4">
        <v>19.944895263245598</v>
      </c>
      <c r="BB633" s="38">
        <v>93</v>
      </c>
    </row>
    <row r="634" spans="1:54" x14ac:dyDescent="0.3">
      <c r="A634" s="31" t="s">
        <v>33</v>
      </c>
      <c r="B634" s="5" t="s">
        <v>8</v>
      </c>
      <c r="C634" s="5" t="s">
        <v>168</v>
      </c>
      <c r="D634" s="9">
        <v>73.771800890783595</v>
      </c>
      <c r="E634" s="8">
        <v>79.129707973942701</v>
      </c>
      <c r="F634" s="8">
        <v>26.1983294646869</v>
      </c>
      <c r="G634" s="3">
        <v>4.1463459753120802</v>
      </c>
      <c r="H634" s="4">
        <v>7.5013132120530104</v>
      </c>
      <c r="I634" s="4">
        <v>11.138063933571001</v>
      </c>
      <c r="J634" s="4">
        <v>2.5493501332047299</v>
      </c>
      <c r="K634" s="4">
        <v>5.2432484895123004</v>
      </c>
      <c r="L634" s="4">
        <v>5.2933085053782296</v>
      </c>
      <c r="M634" s="4">
        <v>4.2669226453235902</v>
      </c>
      <c r="N634" s="4">
        <v>5.3872481398615903</v>
      </c>
      <c r="O634" s="4">
        <v>9.0798719045743894</v>
      </c>
      <c r="P634" s="4">
        <v>7.2210178830491101</v>
      </c>
      <c r="Q634" s="4">
        <v>2.7036419390069701</v>
      </c>
      <c r="R634" s="4">
        <v>8.5941726600814992</v>
      </c>
      <c r="S634" s="4">
        <v>7.2852245454830102</v>
      </c>
      <c r="T634" s="4">
        <v>5.6720550029582197</v>
      </c>
      <c r="U634" s="4">
        <v>7.7560884618995702</v>
      </c>
      <c r="V634" s="4">
        <v>5.5668471769474603</v>
      </c>
      <c r="W634" s="4">
        <v>6.9177036528788198</v>
      </c>
      <c r="X634" s="4">
        <v>2.48200212294608</v>
      </c>
      <c r="Y634" s="4">
        <v>7.8283535149029104</v>
      </c>
      <c r="Z634" s="4">
        <v>10.4696406478981</v>
      </c>
      <c r="AA634" s="4">
        <v>7.5161925886237899</v>
      </c>
      <c r="AB634" s="4">
        <v>1.3557700562172701</v>
      </c>
      <c r="AC634" s="4">
        <v>17.261597185594301</v>
      </c>
      <c r="AD634" s="4">
        <v>3.7542655281277302</v>
      </c>
      <c r="AE634" s="4">
        <v>2.75810998419426</v>
      </c>
      <c r="AF634" s="4">
        <v>10.2014492095881</v>
      </c>
      <c r="AG634" s="4">
        <v>11.631759001498001</v>
      </c>
      <c r="AH634" s="4">
        <v>10.8198979927073</v>
      </c>
      <c r="AI634" s="4">
        <v>12.2032925763506</v>
      </c>
      <c r="AJ634" s="4">
        <v>22.635041504737899</v>
      </c>
      <c r="AK634" s="4">
        <v>32.400401109533902</v>
      </c>
      <c r="AL634" s="4">
        <v>24.421115332167599</v>
      </c>
      <c r="AM634" s="4">
        <v>30.6943659939508</v>
      </c>
      <c r="AN634" s="4">
        <v>39.410602265235603</v>
      </c>
      <c r="AO634" s="4">
        <v>32.415362917789601</v>
      </c>
      <c r="AP634" s="4">
        <v>30.8764073617868</v>
      </c>
      <c r="AQ634" s="4">
        <v>13.251394449885399</v>
      </c>
      <c r="AR634" s="4">
        <v>31.465336882828101</v>
      </c>
      <c r="AS634" s="4">
        <v>18.917742931536701</v>
      </c>
      <c r="AT634" s="4">
        <v>30.310525759347399</v>
      </c>
      <c r="AU634" s="4">
        <v>14.508482177502801</v>
      </c>
      <c r="AV634" s="4">
        <v>22.230931482088401</v>
      </c>
      <c r="AW634" s="4">
        <v>23.321028166529</v>
      </c>
      <c r="AX634" s="4">
        <v>15.649188926731499</v>
      </c>
      <c r="AY634" s="4">
        <v>25.3997924134835</v>
      </c>
      <c r="AZ634" s="4">
        <v>26.130054831032801</v>
      </c>
      <c r="BA634" s="4">
        <v>32.891370762802502</v>
      </c>
      <c r="BB634" s="38">
        <v>2129</v>
      </c>
    </row>
    <row r="635" spans="1:54" x14ac:dyDescent="0.3">
      <c r="A635" s="31" t="s">
        <v>33</v>
      </c>
      <c r="B635" s="5" t="s">
        <v>8</v>
      </c>
      <c r="C635" s="5" t="s">
        <v>1</v>
      </c>
      <c r="D635" s="9">
        <v>16.936074270557</v>
      </c>
      <c r="E635" s="8">
        <v>70.522716450881902</v>
      </c>
      <c r="F635" s="8">
        <v>53.351206434316403</v>
      </c>
      <c r="G635" s="3">
        <v>8.8471849865951704</v>
      </c>
      <c r="H635" s="4">
        <v>13.6729222520107</v>
      </c>
      <c r="I635" s="4">
        <v>22.520107238605899</v>
      </c>
      <c r="J635" s="4">
        <v>5.6300268096514703</v>
      </c>
      <c r="K635" s="4">
        <v>10.723860589812301</v>
      </c>
      <c r="L635" s="4">
        <v>6.9705093833780198</v>
      </c>
      <c r="M635" s="4">
        <v>7.5067024128686297</v>
      </c>
      <c r="N635" s="4">
        <v>11.2600536193029</v>
      </c>
      <c r="O635" s="4">
        <v>17.426273458444999</v>
      </c>
      <c r="P635" s="4">
        <v>16.353887399463801</v>
      </c>
      <c r="Q635" s="4">
        <v>5.6300268096514703</v>
      </c>
      <c r="R635" s="4">
        <v>19.839142091152802</v>
      </c>
      <c r="S635" s="4">
        <v>19.839142091152802</v>
      </c>
      <c r="T635" s="4">
        <v>12.6005361930295</v>
      </c>
      <c r="U635" s="4">
        <v>16.353887399463801</v>
      </c>
      <c r="V635" s="4">
        <v>12.6005361930295</v>
      </c>
      <c r="W635" s="4">
        <v>17.158176943699701</v>
      </c>
      <c r="X635" s="4">
        <v>5.0938337801608604</v>
      </c>
      <c r="Y635" s="4">
        <v>16.085790884718499</v>
      </c>
      <c r="Z635" s="4">
        <v>26.0053619302949</v>
      </c>
      <c r="AA635" s="4">
        <v>15.281501340482601</v>
      </c>
      <c r="AB635" s="4">
        <v>4.5576407506702399</v>
      </c>
      <c r="AC635" s="4">
        <v>30.563002680965099</v>
      </c>
      <c r="AD635" s="4">
        <v>10.991957104557599</v>
      </c>
      <c r="AE635" s="4">
        <v>8.5790884718498699</v>
      </c>
      <c r="AF635" s="4">
        <v>19.839142091152802</v>
      </c>
      <c r="AG635" s="4">
        <v>21.715817694369999</v>
      </c>
      <c r="AH635" s="4">
        <v>18.230563002680999</v>
      </c>
      <c r="AI635" s="4">
        <v>21.179624664879402</v>
      </c>
      <c r="AJ635" s="4">
        <v>38.069705093833797</v>
      </c>
      <c r="AK635" s="4">
        <v>50.402144772118</v>
      </c>
      <c r="AL635" s="4">
        <v>44.5040214477212</v>
      </c>
      <c r="AM635" s="4">
        <v>45.844504021447698</v>
      </c>
      <c r="AN635" s="4">
        <v>56.836461126005403</v>
      </c>
      <c r="AO635" s="4">
        <v>54.6916890080429</v>
      </c>
      <c r="AP635" s="4">
        <v>53.083109919571001</v>
      </c>
      <c r="AQ635" s="4">
        <v>23.0563002680965</v>
      </c>
      <c r="AR635" s="4">
        <v>53.351206434316403</v>
      </c>
      <c r="AS635" s="4">
        <v>24.932975871313701</v>
      </c>
      <c r="AT635" s="4">
        <v>33.243967828418199</v>
      </c>
      <c r="AU635" s="4">
        <v>29.758713136729199</v>
      </c>
      <c r="AV635" s="4">
        <v>25.201072386059</v>
      </c>
      <c r="AW635" s="4">
        <v>41.8230563002681</v>
      </c>
      <c r="AX635" s="4">
        <v>31.367292225201101</v>
      </c>
      <c r="AY635" s="4">
        <v>31.099195710455799</v>
      </c>
      <c r="AZ635" s="4">
        <v>39.946380697050898</v>
      </c>
      <c r="BA635" s="4">
        <v>56.836461126005403</v>
      </c>
      <c r="BB635" s="38">
        <v>377</v>
      </c>
    </row>
    <row r="636" spans="1:54" x14ac:dyDescent="0.3">
      <c r="A636" s="31" t="s">
        <v>33</v>
      </c>
      <c r="B636" s="5" t="s">
        <v>8</v>
      </c>
      <c r="C636" s="5" t="s">
        <v>2</v>
      </c>
      <c r="D636" s="9">
        <v>45.283116883116897</v>
      </c>
      <c r="E636" s="8">
        <v>77.389907770852702</v>
      </c>
      <c r="F636" s="8">
        <v>38.636363636363598</v>
      </c>
      <c r="G636" s="3">
        <v>5.5194805194805197</v>
      </c>
      <c r="H636" s="4">
        <v>11.363636363636401</v>
      </c>
      <c r="I636" s="4">
        <v>18.506493506493499</v>
      </c>
      <c r="J636" s="4">
        <v>2.9220779220779201</v>
      </c>
      <c r="K636" s="4">
        <v>8.4415584415584402</v>
      </c>
      <c r="L636" s="4">
        <v>9.7402597402597397</v>
      </c>
      <c r="M636" s="4">
        <v>7.7922077922077904</v>
      </c>
      <c r="N636" s="4">
        <v>7.7922077922077904</v>
      </c>
      <c r="O636" s="4">
        <v>16.558441558441601</v>
      </c>
      <c r="P636" s="4">
        <v>12.3376623376623</v>
      </c>
      <c r="Q636" s="4">
        <v>4.8701298701298699</v>
      </c>
      <c r="R636" s="4">
        <v>14.285714285714301</v>
      </c>
      <c r="S636" s="4">
        <v>9.7402597402597397</v>
      </c>
      <c r="T636" s="4">
        <v>7.4675324675324699</v>
      </c>
      <c r="U636" s="4">
        <v>12.987012987012999</v>
      </c>
      <c r="V636" s="4">
        <v>8.4415584415584402</v>
      </c>
      <c r="W636" s="4">
        <v>10.064935064935099</v>
      </c>
      <c r="X636" s="4">
        <v>3.8961038961039001</v>
      </c>
      <c r="Y636" s="4">
        <v>10.714285714285699</v>
      </c>
      <c r="Z636" s="4">
        <v>16.558441558441601</v>
      </c>
      <c r="AA636" s="4">
        <v>11.363636363636401</v>
      </c>
      <c r="AB636" s="4">
        <v>0.97402597402597402</v>
      </c>
      <c r="AC636" s="4">
        <v>26.2987012987013</v>
      </c>
      <c r="AD636" s="4">
        <v>4.5454545454545503</v>
      </c>
      <c r="AE636" s="4">
        <v>2.5974025974026</v>
      </c>
      <c r="AF636" s="4">
        <v>17.207792207792199</v>
      </c>
      <c r="AG636" s="4">
        <v>13.961038961039</v>
      </c>
      <c r="AH636" s="4">
        <v>11.038961038961</v>
      </c>
      <c r="AI636" s="4">
        <v>14.935064935064901</v>
      </c>
      <c r="AJ636" s="4">
        <v>27.272727272727298</v>
      </c>
      <c r="AK636" s="4">
        <v>46.103896103896098</v>
      </c>
      <c r="AL636" s="4">
        <v>33.441558441558399</v>
      </c>
      <c r="AM636" s="4">
        <v>39.610389610389603</v>
      </c>
      <c r="AN636" s="4">
        <v>51.6233766233766</v>
      </c>
      <c r="AO636" s="4">
        <v>47.402597402597401</v>
      </c>
      <c r="AP636" s="4">
        <v>42.5324675324675</v>
      </c>
      <c r="AQ636" s="4">
        <v>15.909090909090899</v>
      </c>
      <c r="AR636" s="4">
        <v>44.1558441558442</v>
      </c>
      <c r="AS636" s="4">
        <v>26.948051948051901</v>
      </c>
      <c r="AT636" s="4">
        <v>34.740259740259702</v>
      </c>
      <c r="AU636" s="4">
        <v>18.506493506493499</v>
      </c>
      <c r="AV636" s="4">
        <v>22.727272727272702</v>
      </c>
      <c r="AW636" s="4">
        <v>32.4675324675325</v>
      </c>
      <c r="AX636" s="4">
        <v>24.350649350649402</v>
      </c>
      <c r="AY636" s="4">
        <v>27.272727272727298</v>
      </c>
      <c r="AZ636" s="4">
        <v>37.012987012986997</v>
      </c>
      <c r="BA636" s="4">
        <v>47.077922077922103</v>
      </c>
      <c r="BB636" s="38">
        <v>308</v>
      </c>
    </row>
    <row r="637" spans="1:54" x14ac:dyDescent="0.3">
      <c r="A637" s="31" t="s">
        <v>33</v>
      </c>
      <c r="B637" s="5" t="s">
        <v>8</v>
      </c>
      <c r="C637" s="5" t="s">
        <v>3</v>
      </c>
      <c r="D637" s="9">
        <v>85.202842377261007</v>
      </c>
      <c r="E637" s="8">
        <v>73.779045687603897</v>
      </c>
      <c r="F637" s="8">
        <v>20</v>
      </c>
      <c r="G637" s="3">
        <v>2.0779220779220799</v>
      </c>
      <c r="H637" s="4">
        <v>5.1948051948051903</v>
      </c>
      <c r="I637" s="4">
        <v>8.8311688311688297</v>
      </c>
      <c r="J637" s="4">
        <v>2.3376623376623402</v>
      </c>
      <c r="K637" s="4">
        <v>3.8961038961039001</v>
      </c>
      <c r="L637" s="4">
        <v>5.1948051948051903</v>
      </c>
      <c r="M637" s="4">
        <v>3.37662337662338</v>
      </c>
      <c r="N637" s="4">
        <v>3.6363636363636398</v>
      </c>
      <c r="O637" s="4">
        <v>7.5324675324675301</v>
      </c>
      <c r="P637" s="4">
        <v>4.6753246753246804</v>
      </c>
      <c r="Q637" s="4">
        <v>2.0779220779220799</v>
      </c>
      <c r="R637" s="4">
        <v>5.9740259740259702</v>
      </c>
      <c r="S637" s="4">
        <v>4.9350649350649398</v>
      </c>
      <c r="T637" s="4">
        <v>4.6753246753246804</v>
      </c>
      <c r="U637" s="4">
        <v>5.9740259740259702</v>
      </c>
      <c r="V637" s="4">
        <v>4.4155844155844202</v>
      </c>
      <c r="W637" s="4">
        <v>4.9350649350649398</v>
      </c>
      <c r="X637" s="4">
        <v>2.8571428571428599</v>
      </c>
      <c r="Y637" s="4">
        <v>8.8311688311688297</v>
      </c>
      <c r="Z637" s="4">
        <v>6.7532467532467502</v>
      </c>
      <c r="AA637" s="4">
        <v>6.7532467532467502</v>
      </c>
      <c r="AB637" s="4">
        <v>1.2987012987013</v>
      </c>
      <c r="AC637" s="4">
        <v>15.324675324675299</v>
      </c>
      <c r="AD637" s="4">
        <v>2.5974025974026</v>
      </c>
      <c r="AE637" s="4">
        <v>2.3376623376623402</v>
      </c>
      <c r="AF637" s="4">
        <v>9.6103896103896105</v>
      </c>
      <c r="AG637" s="4">
        <v>7.7922077922077904</v>
      </c>
      <c r="AH637" s="4">
        <v>8.8311688311688297</v>
      </c>
      <c r="AI637" s="4">
        <v>9.8701298701298708</v>
      </c>
      <c r="AJ637" s="4">
        <v>21.038961038960998</v>
      </c>
      <c r="AK637" s="4">
        <v>28.3116883116883</v>
      </c>
      <c r="AL637" s="4">
        <v>19.740259740259699</v>
      </c>
      <c r="AM637" s="4">
        <v>28.571428571428601</v>
      </c>
      <c r="AN637" s="4">
        <v>35.324675324675297</v>
      </c>
      <c r="AO637" s="4">
        <v>26.2337662337662</v>
      </c>
      <c r="AP637" s="4">
        <v>27.012987012987001</v>
      </c>
      <c r="AQ637" s="4">
        <v>9.6103896103896105</v>
      </c>
      <c r="AR637" s="4">
        <v>28.051948051948099</v>
      </c>
      <c r="AS637" s="4">
        <v>19.740259740259699</v>
      </c>
      <c r="AT637" s="4">
        <v>31.6883116883117</v>
      </c>
      <c r="AU637" s="4">
        <v>12.4675324675325</v>
      </c>
      <c r="AV637" s="4">
        <v>19.2207792207792</v>
      </c>
      <c r="AW637" s="4">
        <v>20.259740259740301</v>
      </c>
      <c r="AX637" s="4">
        <v>9.6103896103896105</v>
      </c>
      <c r="AY637" s="4">
        <v>24.1558441558442</v>
      </c>
      <c r="AZ637" s="4">
        <v>23.636363636363601</v>
      </c>
      <c r="BA637" s="4">
        <v>26.2337662337662</v>
      </c>
      <c r="BB637" s="38">
        <v>387</v>
      </c>
    </row>
    <row r="638" spans="1:54" x14ac:dyDescent="0.3">
      <c r="A638" s="31" t="s">
        <v>33</v>
      </c>
      <c r="B638" s="5" t="s">
        <v>8</v>
      </c>
      <c r="C638" s="5" t="s">
        <v>4</v>
      </c>
      <c r="D638" s="9">
        <v>102.137414965986</v>
      </c>
      <c r="E638" s="8">
        <v>67.063642647269006</v>
      </c>
      <c r="F638" s="8">
        <v>12.925170068027199</v>
      </c>
      <c r="G638" s="3">
        <v>1.5873015873015901</v>
      </c>
      <c r="H638" s="4">
        <v>3.17460317460317</v>
      </c>
      <c r="I638" s="4">
        <v>4.5351473922902503</v>
      </c>
      <c r="J638" s="4">
        <v>1.8140589569161001</v>
      </c>
      <c r="K638" s="4">
        <v>2.2675736961451198</v>
      </c>
      <c r="L638" s="4">
        <v>4.0816326530612201</v>
      </c>
      <c r="M638" s="4">
        <v>2.72108843537415</v>
      </c>
      <c r="N638" s="4">
        <v>2.9478458049886598</v>
      </c>
      <c r="O638" s="4">
        <v>2.4943310657596398</v>
      </c>
      <c r="P638" s="4">
        <v>2.4943310657596398</v>
      </c>
      <c r="Q638" s="4">
        <v>0.90702947845805004</v>
      </c>
      <c r="R638" s="4">
        <v>2.0408163265306101</v>
      </c>
      <c r="S638" s="4">
        <v>2.0408163265306101</v>
      </c>
      <c r="T638" s="4">
        <v>2.72108843537415</v>
      </c>
      <c r="U638" s="4">
        <v>2.4943310657596398</v>
      </c>
      <c r="V638" s="4">
        <v>2.2675736961451198</v>
      </c>
      <c r="W638" s="4">
        <v>2.0408163265306101</v>
      </c>
      <c r="X638" s="4">
        <v>0.45351473922902502</v>
      </c>
      <c r="Y638" s="4">
        <v>2.9478458049886598</v>
      </c>
      <c r="Z638" s="4">
        <v>3.17460317460317</v>
      </c>
      <c r="AA638" s="4">
        <v>3.6281179138322002</v>
      </c>
      <c r="AB638" s="4">
        <v>0.22675736961451201</v>
      </c>
      <c r="AC638" s="4">
        <v>7.9365079365079403</v>
      </c>
      <c r="AD638" s="4">
        <v>0.90702947845805004</v>
      </c>
      <c r="AE638" s="4">
        <v>0.90702947845805004</v>
      </c>
      <c r="AF638" s="4">
        <v>3.8548752834467099</v>
      </c>
      <c r="AG638" s="4">
        <v>7.4829931972789101</v>
      </c>
      <c r="AH638" s="4">
        <v>8.6167800453514705</v>
      </c>
      <c r="AI638" s="4">
        <v>7.9365079365079403</v>
      </c>
      <c r="AJ638" s="4">
        <v>14.058956916099801</v>
      </c>
      <c r="AK638" s="4">
        <v>21.7687074829932</v>
      </c>
      <c r="AL638" s="4">
        <v>15.192743764172301</v>
      </c>
      <c r="AM638" s="4">
        <v>25.170068027210899</v>
      </c>
      <c r="AN638" s="4">
        <v>29.478458049886601</v>
      </c>
      <c r="AO638" s="4">
        <v>21.0884353741497</v>
      </c>
      <c r="AP638" s="4">
        <v>20.408163265306101</v>
      </c>
      <c r="AQ638" s="4">
        <v>10.8843537414966</v>
      </c>
      <c r="AR638" s="4">
        <v>20.181405895691601</v>
      </c>
      <c r="AS638" s="4">
        <v>12.698412698412699</v>
      </c>
      <c r="AT638" s="4">
        <v>30.158730158730201</v>
      </c>
      <c r="AU638" s="4">
        <v>6.8027210884353702</v>
      </c>
      <c r="AV638" s="4">
        <v>22.2222222222222</v>
      </c>
      <c r="AW638" s="4">
        <v>13.378684807256199</v>
      </c>
      <c r="AX638" s="4">
        <v>8.1632653061224492</v>
      </c>
      <c r="AY638" s="4">
        <v>25.850340136054399</v>
      </c>
      <c r="AZ638" s="4">
        <v>16.099773242630398</v>
      </c>
      <c r="BA638" s="4">
        <v>19.047619047619001</v>
      </c>
      <c r="BB638" s="38">
        <v>441</v>
      </c>
    </row>
    <row r="639" spans="1:54" x14ac:dyDescent="0.3">
      <c r="A639" s="31" t="s">
        <v>33</v>
      </c>
      <c r="B639" s="5" t="s">
        <v>8</v>
      </c>
      <c r="C639" s="5" t="s">
        <v>5</v>
      </c>
      <c r="D639" s="9">
        <v>114.164039408867</v>
      </c>
      <c r="E639" s="8">
        <v>61.790978105608801</v>
      </c>
      <c r="F639" s="8">
        <v>8.1280788177339893</v>
      </c>
      <c r="G639" s="3">
        <v>1.97044334975369</v>
      </c>
      <c r="H639" s="4">
        <v>3.4482758620689702</v>
      </c>
      <c r="I639" s="4">
        <v>2.95566502463054</v>
      </c>
      <c r="J639" s="4">
        <v>1.2315270935960601</v>
      </c>
      <c r="K639" s="4">
        <v>0.98522167487684698</v>
      </c>
      <c r="L639" s="4">
        <v>1.2315270935960601</v>
      </c>
      <c r="M639" s="4">
        <v>0.49261083743842399</v>
      </c>
      <c r="N639" s="4">
        <v>2.2167487684729101</v>
      </c>
      <c r="O639" s="4">
        <v>1.2315270935960601</v>
      </c>
      <c r="P639" s="4">
        <v>1.2315270935960601</v>
      </c>
      <c r="Q639" s="4">
        <v>0.24630541871921199</v>
      </c>
      <c r="R639" s="4">
        <v>0.49261083743842399</v>
      </c>
      <c r="S639" s="4">
        <v>1.72413793103448</v>
      </c>
      <c r="T639" s="4">
        <v>2.4630541871921201</v>
      </c>
      <c r="U639" s="4">
        <v>0.73891625615763501</v>
      </c>
      <c r="V639" s="4">
        <v>0.98522167487684698</v>
      </c>
      <c r="W639" s="4">
        <v>0.73891625615763501</v>
      </c>
      <c r="X639" s="4">
        <v>0.49261083743842399</v>
      </c>
      <c r="Y639" s="4">
        <v>1.2315270935960601</v>
      </c>
      <c r="Z639" s="4">
        <v>1.47783251231527</v>
      </c>
      <c r="AA639" s="4">
        <v>1.47783251231527</v>
      </c>
      <c r="AB639" s="4">
        <v>0.24630541871921199</v>
      </c>
      <c r="AC639" s="4">
        <v>7.3891625615763497</v>
      </c>
      <c r="AD639" s="4">
        <v>0.73891625615763501</v>
      </c>
      <c r="AE639" s="4">
        <v>0.24630541871921199</v>
      </c>
      <c r="AF639" s="4">
        <v>1.72413793103448</v>
      </c>
      <c r="AG639" s="4">
        <v>8.6206896551724093</v>
      </c>
      <c r="AH639" s="4">
        <v>6.8965517241379297</v>
      </c>
      <c r="AI639" s="4">
        <v>7.3891625615763497</v>
      </c>
      <c r="AJ639" s="4">
        <v>12.3152709359606</v>
      </c>
      <c r="AK639" s="4">
        <v>18.226600985221701</v>
      </c>
      <c r="AL639" s="4">
        <v>12.807881773399</v>
      </c>
      <c r="AM639" s="4">
        <v>19.211822660098498</v>
      </c>
      <c r="AN639" s="4">
        <v>25.123152709359601</v>
      </c>
      <c r="AO639" s="4">
        <v>15.517241379310301</v>
      </c>
      <c r="AP639" s="4">
        <v>14.778325123152699</v>
      </c>
      <c r="AQ639" s="4">
        <v>7.8817733990147802</v>
      </c>
      <c r="AR639" s="4">
        <v>15.0246305418719</v>
      </c>
      <c r="AS639" s="4">
        <v>11.330049261083699</v>
      </c>
      <c r="AT639" s="4">
        <v>28.571428571428601</v>
      </c>
      <c r="AU639" s="4">
        <v>6.1576354679802998</v>
      </c>
      <c r="AV639" s="4">
        <v>21.428571428571399</v>
      </c>
      <c r="AW639" s="4">
        <v>9.8522167487684698</v>
      </c>
      <c r="AX639" s="4">
        <v>3.6945812807881802</v>
      </c>
      <c r="AY639" s="4">
        <v>19.950738916256199</v>
      </c>
      <c r="AZ639" s="4">
        <v>16.502463054187199</v>
      </c>
      <c r="BA639" s="4">
        <v>15.517241379310301</v>
      </c>
      <c r="BB639" s="38">
        <v>406</v>
      </c>
    </row>
    <row r="640" spans="1:54" x14ac:dyDescent="0.3">
      <c r="A640" s="31" t="s">
        <v>33</v>
      </c>
      <c r="B640" s="5" t="s">
        <v>8</v>
      </c>
      <c r="C640" s="5" t="s">
        <v>6</v>
      </c>
      <c r="D640" s="9">
        <v>116.28908045977001</v>
      </c>
      <c r="E640" s="8">
        <v>59.815053552759601</v>
      </c>
      <c r="F640" s="8">
        <v>8.0459770114942497</v>
      </c>
      <c r="G640" s="3">
        <v>1.14942528735632</v>
      </c>
      <c r="H640" s="4">
        <v>2.8735632183908</v>
      </c>
      <c r="I640" s="4">
        <v>1.14942528735632</v>
      </c>
      <c r="J640" s="4">
        <v>0</v>
      </c>
      <c r="K640" s="4">
        <v>0</v>
      </c>
      <c r="L640" s="4">
        <v>0.57471264367816099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0.57471264367816099</v>
      </c>
      <c r="S640" s="4">
        <v>0</v>
      </c>
      <c r="T640" s="4">
        <v>1.14942528735632</v>
      </c>
      <c r="U640" s="4">
        <v>0.57471264367816099</v>
      </c>
      <c r="V640" s="4">
        <v>0.57471264367816099</v>
      </c>
      <c r="W640" s="4">
        <v>0</v>
      </c>
      <c r="X640" s="4">
        <v>0</v>
      </c>
      <c r="Y640" s="4">
        <v>0.57471264367816099</v>
      </c>
      <c r="Z640" s="4">
        <v>0</v>
      </c>
      <c r="AA640" s="4">
        <v>1.72413793103448</v>
      </c>
      <c r="AB640" s="4">
        <v>0</v>
      </c>
      <c r="AC640" s="4">
        <v>5.1724137931034502</v>
      </c>
      <c r="AD640" s="4">
        <v>0</v>
      </c>
      <c r="AE640" s="4">
        <v>0</v>
      </c>
      <c r="AF640" s="4">
        <v>0.57471264367816099</v>
      </c>
      <c r="AG640" s="4">
        <v>5.1724137931034502</v>
      </c>
      <c r="AH640" s="4">
        <v>7.4712643678160902</v>
      </c>
      <c r="AI640" s="4">
        <v>10.919540229885101</v>
      </c>
      <c r="AJ640" s="4">
        <v>14.9425287356322</v>
      </c>
      <c r="AK640" s="4">
        <v>14.367816091953999</v>
      </c>
      <c r="AL640" s="4">
        <v>8.6206896551724093</v>
      </c>
      <c r="AM640" s="4">
        <v>13.7931034482759</v>
      </c>
      <c r="AN640" s="4">
        <v>27.0114942528736</v>
      </c>
      <c r="AO640" s="4">
        <v>10.919540229885101</v>
      </c>
      <c r="AP640" s="4">
        <v>12.0689655172414</v>
      </c>
      <c r="AQ640" s="4">
        <v>5.1724137931034502</v>
      </c>
      <c r="AR640" s="4">
        <v>9.7701149425287408</v>
      </c>
      <c r="AS640" s="4">
        <v>8.0459770114942497</v>
      </c>
      <c r="AT640" s="4">
        <v>17.816091954023001</v>
      </c>
      <c r="AU640" s="4">
        <v>5.7471264367816097</v>
      </c>
      <c r="AV640" s="4">
        <v>24.137931034482801</v>
      </c>
      <c r="AW640" s="4">
        <v>10.3448275862069</v>
      </c>
      <c r="AX640" s="4">
        <v>6.8965517241379297</v>
      </c>
      <c r="AY640" s="4">
        <v>18.965517241379299</v>
      </c>
      <c r="AZ640" s="4">
        <v>12.0689655172414</v>
      </c>
      <c r="BA640" s="4">
        <v>14.9425287356322</v>
      </c>
      <c r="BB640" s="38">
        <v>174</v>
      </c>
    </row>
    <row r="641" spans="1:54" x14ac:dyDescent="0.3">
      <c r="A641" s="31" t="s">
        <v>33</v>
      </c>
      <c r="B641" s="5" t="s">
        <v>8</v>
      </c>
      <c r="C641" s="5" t="s">
        <v>7</v>
      </c>
      <c r="D641" s="9">
        <v>119.027777777778</v>
      </c>
      <c r="E641" s="8">
        <v>60.951008950332302</v>
      </c>
      <c r="F641" s="8">
        <v>5.5555555555555598</v>
      </c>
      <c r="G641" s="3">
        <v>5.5555555555555598</v>
      </c>
      <c r="H641" s="4">
        <v>5.5555555555555598</v>
      </c>
      <c r="I641" s="4">
        <v>0</v>
      </c>
      <c r="J641" s="4">
        <v>0</v>
      </c>
      <c r="K641" s="4">
        <v>2.7777777777777799</v>
      </c>
      <c r="L641" s="4">
        <v>0</v>
      </c>
      <c r="M641" s="4">
        <v>0</v>
      </c>
      <c r="N641" s="4">
        <v>2.7777777777777799</v>
      </c>
      <c r="O641" s="4">
        <v>2.7777777777777799</v>
      </c>
      <c r="P641" s="4">
        <v>0</v>
      </c>
      <c r="Q641" s="4">
        <v>0</v>
      </c>
      <c r="R641" s="4">
        <v>2.7777777777777799</v>
      </c>
      <c r="S641" s="4">
        <v>0</v>
      </c>
      <c r="T641" s="4">
        <v>0</v>
      </c>
      <c r="U641" s="4">
        <v>2.7777777777777799</v>
      </c>
      <c r="V641" s="4">
        <v>0</v>
      </c>
      <c r="W641" s="4">
        <v>2.7777777777777799</v>
      </c>
      <c r="X641" s="4">
        <v>0</v>
      </c>
      <c r="Y641" s="4">
        <v>2.7777777777777799</v>
      </c>
      <c r="Z641" s="4">
        <v>0</v>
      </c>
      <c r="AA641" s="4">
        <v>0</v>
      </c>
      <c r="AB641" s="4">
        <v>0</v>
      </c>
      <c r="AC641" s="4">
        <v>5.5555555555555598</v>
      </c>
      <c r="AD641" s="4">
        <v>0</v>
      </c>
      <c r="AE641" s="4">
        <v>0</v>
      </c>
      <c r="AF641" s="4">
        <v>0</v>
      </c>
      <c r="AG641" s="4">
        <v>8.3333333333333304</v>
      </c>
      <c r="AH641" s="4">
        <v>11.1111111111111</v>
      </c>
      <c r="AI641" s="4">
        <v>2.7777777777777799</v>
      </c>
      <c r="AJ641" s="4">
        <v>13.8888888888889</v>
      </c>
      <c r="AK641" s="4">
        <v>13.8888888888889</v>
      </c>
      <c r="AL641" s="4">
        <v>8.3333333333333304</v>
      </c>
      <c r="AM641" s="4">
        <v>13.8888888888889</v>
      </c>
      <c r="AN641" s="4">
        <v>19.4444444444444</v>
      </c>
      <c r="AO641" s="4">
        <v>13.8888888888889</v>
      </c>
      <c r="AP641" s="4">
        <v>11.1111111111111</v>
      </c>
      <c r="AQ641" s="4">
        <v>11.1111111111111</v>
      </c>
      <c r="AR641" s="4">
        <v>13.8888888888889</v>
      </c>
      <c r="AS641" s="4">
        <v>11.1111111111111</v>
      </c>
      <c r="AT641" s="4">
        <v>19.4444444444444</v>
      </c>
      <c r="AU641" s="4">
        <v>5.5555555555555598</v>
      </c>
      <c r="AV641" s="4">
        <v>19.4444444444444</v>
      </c>
      <c r="AW641" s="4">
        <v>8.3333333333333304</v>
      </c>
      <c r="AX641" s="4">
        <v>5.5555555555555598</v>
      </c>
      <c r="AY641" s="4">
        <v>22.2222222222222</v>
      </c>
      <c r="AZ641" s="4">
        <v>11.1111111111111</v>
      </c>
      <c r="BA641" s="4">
        <v>16.6666666666667</v>
      </c>
      <c r="BB641" s="38">
        <v>36</v>
      </c>
    </row>
    <row r="642" spans="1:54" x14ac:dyDescent="0.3">
      <c r="A642" s="31" t="s">
        <v>33</v>
      </c>
      <c r="B642" s="5" t="s">
        <v>9</v>
      </c>
      <c r="C642" s="5" t="s">
        <v>168</v>
      </c>
      <c r="D642" s="9">
        <v>89.688641660815193</v>
      </c>
      <c r="E642" s="8">
        <v>73.282021983909502</v>
      </c>
      <c r="F642" s="8">
        <v>18.7583545518081</v>
      </c>
      <c r="G642" s="3">
        <v>1.9678825779590501</v>
      </c>
      <c r="H642" s="4">
        <v>4.7673137777183703</v>
      </c>
      <c r="I642" s="4">
        <v>5.2786251545643603</v>
      </c>
      <c r="J642" s="4">
        <v>1.88283444951502</v>
      </c>
      <c r="K642" s="4">
        <v>2.9877241713942801</v>
      </c>
      <c r="L642" s="4">
        <v>3.7443106732068898</v>
      </c>
      <c r="M642" s="4">
        <v>2.9512508426597601</v>
      </c>
      <c r="N642" s="4">
        <v>3.9775119712104301</v>
      </c>
      <c r="O642" s="4">
        <v>5.8606907809973698</v>
      </c>
      <c r="P642" s="4">
        <v>4.60034873347435</v>
      </c>
      <c r="Q642" s="4">
        <v>2.9742813219387099</v>
      </c>
      <c r="R642" s="4">
        <v>4.6796243272232196</v>
      </c>
      <c r="S642" s="4">
        <v>4.9204390287148199</v>
      </c>
      <c r="T642" s="4">
        <v>4.3851969998766602</v>
      </c>
      <c r="U642" s="4">
        <v>5.2525732829901699</v>
      </c>
      <c r="V642" s="4">
        <v>3.7533421740327202</v>
      </c>
      <c r="W642" s="4">
        <v>5.9412682551157001</v>
      </c>
      <c r="X642" s="4">
        <v>1.9308488815034399</v>
      </c>
      <c r="Y642" s="4">
        <v>6.0293164680502001</v>
      </c>
      <c r="Z642" s="4">
        <v>6.4905404820480497</v>
      </c>
      <c r="AA642" s="4">
        <v>5.4385880376513702</v>
      </c>
      <c r="AB642" s="4">
        <v>1.46315229610147</v>
      </c>
      <c r="AC642" s="4">
        <v>9.9877407778465308</v>
      </c>
      <c r="AD642" s="4">
        <v>4.3598307623769896</v>
      </c>
      <c r="AE642" s="4">
        <v>3.7491094845167301</v>
      </c>
      <c r="AF642" s="4">
        <v>6.0418420671901698</v>
      </c>
      <c r="AG642" s="4">
        <v>8.3821062574482408</v>
      </c>
      <c r="AH642" s="4">
        <v>17.509197947456901</v>
      </c>
      <c r="AI642" s="4">
        <v>12.147726056702499</v>
      </c>
      <c r="AJ642" s="4">
        <v>17.3458552311224</v>
      </c>
      <c r="AK642" s="4">
        <v>27.7058712099868</v>
      </c>
      <c r="AL642" s="4">
        <v>17.503245760123701</v>
      </c>
      <c r="AM642" s="4">
        <v>16.506820204308099</v>
      </c>
      <c r="AN642" s="4">
        <v>32.449251371968899</v>
      </c>
      <c r="AO642" s="4">
        <v>20.191427549851898</v>
      </c>
      <c r="AP642" s="4">
        <v>22.537269866395</v>
      </c>
      <c r="AQ642" s="4">
        <v>9.1980894391943302</v>
      </c>
      <c r="AR642" s="4">
        <v>22.786331812458599</v>
      </c>
      <c r="AS642" s="4">
        <v>12.304376901571599</v>
      </c>
      <c r="AT642" s="4">
        <v>18.059618863562498</v>
      </c>
      <c r="AU642" s="4">
        <v>12.178965404389899</v>
      </c>
      <c r="AV642" s="4">
        <v>22.436714899655598</v>
      </c>
      <c r="AW642" s="4">
        <v>21.521418937371902</v>
      </c>
      <c r="AX642" s="4">
        <v>10.286281457769601</v>
      </c>
      <c r="AY642" s="4">
        <v>16.914064942239101</v>
      </c>
      <c r="AZ642" s="4">
        <v>18.879382200698799</v>
      </c>
      <c r="BA642" s="4">
        <v>29.396763955346099</v>
      </c>
      <c r="BB642" s="38">
        <v>1971</v>
      </c>
    </row>
    <row r="643" spans="1:54" x14ac:dyDescent="0.3">
      <c r="A643" s="31" t="s">
        <v>33</v>
      </c>
      <c r="B643" s="5" t="s">
        <v>9</v>
      </c>
      <c r="C643" s="5" t="s">
        <v>1</v>
      </c>
      <c r="D643" s="9">
        <v>54.437313432835801</v>
      </c>
      <c r="E643" s="8">
        <v>72.170328742124099</v>
      </c>
      <c r="F643" s="8">
        <v>32.828282828282802</v>
      </c>
      <c r="G643" s="3">
        <v>5.5555555555555598</v>
      </c>
      <c r="H643" s="4">
        <v>8.0808080808080796</v>
      </c>
      <c r="I643" s="4">
        <v>10.1010101010101</v>
      </c>
      <c r="J643" s="4">
        <v>5.0505050505050502</v>
      </c>
      <c r="K643" s="4">
        <v>6.5656565656565702</v>
      </c>
      <c r="L643" s="4">
        <v>7.5757575757575797</v>
      </c>
      <c r="M643" s="4">
        <v>6.0606060606060597</v>
      </c>
      <c r="N643" s="4">
        <v>9.0909090909090899</v>
      </c>
      <c r="O643" s="4">
        <v>9.5959595959596005</v>
      </c>
      <c r="P643" s="4">
        <v>8.0808080808080796</v>
      </c>
      <c r="Q643" s="4">
        <v>7.0707070707070701</v>
      </c>
      <c r="R643" s="4">
        <v>8.5858585858585901</v>
      </c>
      <c r="S643" s="4">
        <v>13.636363636363599</v>
      </c>
      <c r="T643" s="4">
        <v>10.6060606060606</v>
      </c>
      <c r="U643" s="4">
        <v>10.6060606060606</v>
      </c>
      <c r="V643" s="4">
        <v>9.5959595959596005</v>
      </c>
      <c r="W643" s="4">
        <v>12.6262626262626</v>
      </c>
      <c r="X643" s="4">
        <v>3.5353535353535399</v>
      </c>
      <c r="Y643" s="4">
        <v>9.0909090909090899</v>
      </c>
      <c r="Z643" s="4">
        <v>17.171717171717201</v>
      </c>
      <c r="AA643" s="4">
        <v>11.1111111111111</v>
      </c>
      <c r="AB643" s="4">
        <v>3.5353535353535399</v>
      </c>
      <c r="AC643" s="4">
        <v>16.161616161616202</v>
      </c>
      <c r="AD643" s="4">
        <v>9.0909090909090899</v>
      </c>
      <c r="AE643" s="4">
        <v>9.5959595959596005</v>
      </c>
      <c r="AF643" s="4">
        <v>9.5959595959596005</v>
      </c>
      <c r="AG643" s="4">
        <v>15.6565656565657</v>
      </c>
      <c r="AH643" s="4">
        <v>20.202020202020201</v>
      </c>
      <c r="AI643" s="4">
        <v>19.191919191919201</v>
      </c>
      <c r="AJ643" s="4">
        <v>21.717171717171698</v>
      </c>
      <c r="AK643" s="4">
        <v>33.3333333333333</v>
      </c>
      <c r="AL643" s="4">
        <v>26.7676767676768</v>
      </c>
      <c r="AM643" s="4">
        <v>18.181818181818201</v>
      </c>
      <c r="AN643" s="4">
        <v>40.909090909090899</v>
      </c>
      <c r="AO643" s="4">
        <v>29.797979797979799</v>
      </c>
      <c r="AP643" s="4">
        <v>35.353535353535399</v>
      </c>
      <c r="AQ643" s="4">
        <v>14.141414141414099</v>
      </c>
      <c r="AR643" s="4">
        <v>30.808080808080799</v>
      </c>
      <c r="AS643" s="4">
        <v>14.646464646464599</v>
      </c>
      <c r="AT643" s="4">
        <v>14.141414141414099</v>
      </c>
      <c r="AU643" s="4">
        <v>17.6767676767677</v>
      </c>
      <c r="AV643" s="4">
        <v>21.717171717171698</v>
      </c>
      <c r="AW643" s="4">
        <v>35.353535353535399</v>
      </c>
      <c r="AX643" s="4">
        <v>16.161616161616202</v>
      </c>
      <c r="AY643" s="4">
        <v>23.2323232323232</v>
      </c>
      <c r="AZ643" s="4">
        <v>28.7878787878788</v>
      </c>
      <c r="BA643" s="4">
        <v>44.4444444444444</v>
      </c>
      <c r="BB643" s="38">
        <v>201</v>
      </c>
    </row>
    <row r="644" spans="1:54" x14ac:dyDescent="0.3">
      <c r="A644" s="31" t="s">
        <v>33</v>
      </c>
      <c r="B644" s="5" t="s">
        <v>9</v>
      </c>
      <c r="C644" s="5" t="s">
        <v>2</v>
      </c>
      <c r="D644" s="9">
        <v>75.386345381526098</v>
      </c>
      <c r="E644" s="8">
        <v>74.472790375733695</v>
      </c>
      <c r="F644" s="8">
        <v>22.177419354838701</v>
      </c>
      <c r="G644" s="3">
        <v>1.61290322580645</v>
      </c>
      <c r="H644" s="4">
        <v>6.8548387096774199</v>
      </c>
      <c r="I644" s="4">
        <v>8.0645161290322598</v>
      </c>
      <c r="J644" s="4">
        <v>1.61290322580645</v>
      </c>
      <c r="K644" s="4">
        <v>3.2258064516128999</v>
      </c>
      <c r="L644" s="4">
        <v>4.4354838709677402</v>
      </c>
      <c r="M644" s="4">
        <v>4.0322580645161299</v>
      </c>
      <c r="N644" s="4">
        <v>3.62903225806452</v>
      </c>
      <c r="O644" s="4">
        <v>10.8870967741935</v>
      </c>
      <c r="P644" s="4">
        <v>6.8548387096774199</v>
      </c>
      <c r="Q644" s="4">
        <v>3.62903225806452</v>
      </c>
      <c r="R644" s="4">
        <v>7.2580645161290303</v>
      </c>
      <c r="S644" s="4">
        <v>5.2419354838709697</v>
      </c>
      <c r="T644" s="4">
        <v>5.6451612903225801</v>
      </c>
      <c r="U644" s="4">
        <v>7.2580645161290303</v>
      </c>
      <c r="V644" s="4">
        <v>4.0322580645161299</v>
      </c>
      <c r="W644" s="4">
        <v>8.4677419354838701</v>
      </c>
      <c r="X644" s="4">
        <v>3.2258064516128999</v>
      </c>
      <c r="Y644" s="4">
        <v>11.290322580645199</v>
      </c>
      <c r="Z644" s="4">
        <v>8.0645161290322598</v>
      </c>
      <c r="AA644" s="4">
        <v>8.0645161290322598</v>
      </c>
      <c r="AB644" s="4">
        <v>1.2096774193548401</v>
      </c>
      <c r="AC644" s="4">
        <v>14.1129032258065</v>
      </c>
      <c r="AD644" s="4">
        <v>5.6451612903225801</v>
      </c>
      <c r="AE644" s="4">
        <v>5.2419354838709697</v>
      </c>
      <c r="AF644" s="4">
        <v>9.67741935483871</v>
      </c>
      <c r="AG644" s="4">
        <v>11.693548387096801</v>
      </c>
      <c r="AH644" s="4">
        <v>22.177419354838701</v>
      </c>
      <c r="AI644" s="4">
        <v>9.67741935483871</v>
      </c>
      <c r="AJ644" s="4">
        <v>18.548387096774199</v>
      </c>
      <c r="AK644" s="4">
        <v>33.4677419354839</v>
      </c>
      <c r="AL644" s="4">
        <v>20.564516129032299</v>
      </c>
      <c r="AM644" s="4">
        <v>20.161290322580601</v>
      </c>
      <c r="AN644" s="4">
        <v>38.709677419354797</v>
      </c>
      <c r="AO644" s="4">
        <v>25.806451612903199</v>
      </c>
      <c r="AP644" s="4">
        <v>29.435483870967701</v>
      </c>
      <c r="AQ644" s="4">
        <v>10.4838709677419</v>
      </c>
      <c r="AR644" s="4">
        <v>25.806451612903199</v>
      </c>
      <c r="AS644" s="4">
        <v>13.709677419354801</v>
      </c>
      <c r="AT644" s="4">
        <v>21.370967741935502</v>
      </c>
      <c r="AU644" s="4">
        <v>13.709677419354801</v>
      </c>
      <c r="AV644" s="4">
        <v>21.7741935483871</v>
      </c>
      <c r="AW644" s="4">
        <v>23.387096774193498</v>
      </c>
      <c r="AX644" s="4">
        <v>12.9032258064516</v>
      </c>
      <c r="AY644" s="4">
        <v>16.5322580645161</v>
      </c>
      <c r="AZ644" s="4">
        <v>21.370967741935502</v>
      </c>
      <c r="BA644" s="4">
        <v>35.080645161290299</v>
      </c>
      <c r="BB644" s="38">
        <v>249</v>
      </c>
    </row>
    <row r="645" spans="1:54" x14ac:dyDescent="0.3">
      <c r="A645" s="31" t="s">
        <v>33</v>
      </c>
      <c r="B645" s="5" t="s">
        <v>9</v>
      </c>
      <c r="C645" s="5" t="s">
        <v>3</v>
      </c>
      <c r="D645" s="9">
        <v>102.42737127371301</v>
      </c>
      <c r="E645" s="8">
        <v>70.919218694929796</v>
      </c>
      <c r="F645" s="8">
        <v>15.8038147138965</v>
      </c>
      <c r="G645" s="3">
        <v>0.27247956403269802</v>
      </c>
      <c r="H645" s="4">
        <v>3.81471389645777</v>
      </c>
      <c r="I645" s="4">
        <v>2.9972752043596702</v>
      </c>
      <c r="J645" s="4">
        <v>0.27247956403269802</v>
      </c>
      <c r="K645" s="4">
        <v>1.0899182561307901</v>
      </c>
      <c r="L645" s="4">
        <v>3.5422343324250698</v>
      </c>
      <c r="M645" s="4">
        <v>1.0899182561307901</v>
      </c>
      <c r="N645" s="4">
        <v>2.9972752043596702</v>
      </c>
      <c r="O645" s="4">
        <v>2.9972752043596702</v>
      </c>
      <c r="P645" s="4">
        <v>3.5422343324250698</v>
      </c>
      <c r="Q645" s="4">
        <v>1.9073569482288799</v>
      </c>
      <c r="R645" s="4">
        <v>3.26975476839237</v>
      </c>
      <c r="S645" s="4">
        <v>1.3623978201634901</v>
      </c>
      <c r="T645" s="4">
        <v>1.3623978201634901</v>
      </c>
      <c r="U645" s="4">
        <v>3.5422343324250698</v>
      </c>
      <c r="V645" s="4">
        <v>1.9073569482288799</v>
      </c>
      <c r="W645" s="4">
        <v>3.5422343324250698</v>
      </c>
      <c r="X645" s="4">
        <v>1.0899182561307901</v>
      </c>
      <c r="Y645" s="4">
        <v>2.9972752043596702</v>
      </c>
      <c r="Z645" s="4">
        <v>2.4523160762942799</v>
      </c>
      <c r="AA645" s="4">
        <v>3.26975476839237</v>
      </c>
      <c r="AB645" s="4">
        <v>1.0899182561307901</v>
      </c>
      <c r="AC645" s="4">
        <v>7.6294277929155303</v>
      </c>
      <c r="AD645" s="4">
        <v>3.26975476839237</v>
      </c>
      <c r="AE645" s="4">
        <v>1.0899182561307901</v>
      </c>
      <c r="AF645" s="4">
        <v>4.3596730245231603</v>
      </c>
      <c r="AG645" s="4">
        <v>6.8119891008174402</v>
      </c>
      <c r="AH645" s="4">
        <v>15.8038147138965</v>
      </c>
      <c r="AI645" s="4">
        <v>10.899182561307899</v>
      </c>
      <c r="AJ645" s="4">
        <v>18.5286103542234</v>
      </c>
      <c r="AK645" s="4">
        <v>29.155313351498599</v>
      </c>
      <c r="AL645" s="4">
        <v>16.893732970027202</v>
      </c>
      <c r="AM645" s="4">
        <v>17.711171662125299</v>
      </c>
      <c r="AN645" s="4">
        <v>29.700272479563999</v>
      </c>
      <c r="AO645" s="4">
        <v>18.8010899182561</v>
      </c>
      <c r="AP645" s="4">
        <v>18.8010899182561</v>
      </c>
      <c r="AQ645" s="4">
        <v>6.2670299727520398</v>
      </c>
      <c r="AR645" s="4">
        <v>23.978201634877401</v>
      </c>
      <c r="AS645" s="4">
        <v>11.9891008174387</v>
      </c>
      <c r="AT645" s="4">
        <v>18.256130790190699</v>
      </c>
      <c r="AU645" s="4">
        <v>11.1716621253406</v>
      </c>
      <c r="AV645" s="4">
        <v>22.6158038147139</v>
      </c>
      <c r="AW645" s="4">
        <v>18.8010899182561</v>
      </c>
      <c r="AX645" s="4">
        <v>7.9019073569482297</v>
      </c>
      <c r="AY645" s="4">
        <v>12.534059945504101</v>
      </c>
      <c r="AZ645" s="4">
        <v>17.166212534059898</v>
      </c>
      <c r="BA645" s="4">
        <v>26.9754768392371</v>
      </c>
      <c r="BB645" s="38">
        <v>369</v>
      </c>
    </row>
    <row r="646" spans="1:54" x14ac:dyDescent="0.3">
      <c r="A646" s="31" t="s">
        <v>33</v>
      </c>
      <c r="B646" s="5" t="s">
        <v>9</v>
      </c>
      <c r="C646" s="5" t="s">
        <v>4</v>
      </c>
      <c r="D646" s="9">
        <v>109.971158392435</v>
      </c>
      <c r="E646" s="8">
        <v>66.1678314213611</v>
      </c>
      <c r="F646" s="8">
        <v>10.6382978723404</v>
      </c>
      <c r="G646" s="3">
        <v>0.47281323877068598</v>
      </c>
      <c r="H646" s="4">
        <v>1.6548463356973999</v>
      </c>
      <c r="I646" s="4">
        <v>2.12765957446809</v>
      </c>
      <c r="J646" s="4">
        <v>0.23640661938534299</v>
      </c>
      <c r="K646" s="4">
        <v>0.94562647754137097</v>
      </c>
      <c r="L646" s="4">
        <v>1.1820330969267101</v>
      </c>
      <c r="M646" s="4">
        <v>1.4184397163120599</v>
      </c>
      <c r="N646" s="4">
        <v>1.1820330969267101</v>
      </c>
      <c r="O646" s="4">
        <v>0.94562647754137097</v>
      </c>
      <c r="P646" s="4">
        <v>1.8912529550827399</v>
      </c>
      <c r="Q646" s="4">
        <v>0.70921985815602795</v>
      </c>
      <c r="R646" s="4">
        <v>1.1820330969267101</v>
      </c>
      <c r="S646" s="4">
        <v>1.1820330969267101</v>
      </c>
      <c r="T646" s="4">
        <v>0.94562647754137097</v>
      </c>
      <c r="U646" s="4">
        <v>1.4184397163120599</v>
      </c>
      <c r="V646" s="4">
        <v>0.70921985815602795</v>
      </c>
      <c r="W646" s="4">
        <v>2.12765957446809</v>
      </c>
      <c r="X646" s="4">
        <v>0.23640661938534299</v>
      </c>
      <c r="Y646" s="4">
        <v>2.60047281323877</v>
      </c>
      <c r="Z646" s="4">
        <v>1.4184397163120599</v>
      </c>
      <c r="AA646" s="4">
        <v>0.94562647754137097</v>
      </c>
      <c r="AB646" s="4">
        <v>0.70921985815602795</v>
      </c>
      <c r="AC646" s="4">
        <v>6.3829787234042596</v>
      </c>
      <c r="AD646" s="4">
        <v>1.4184397163120599</v>
      </c>
      <c r="AE646" s="4">
        <v>0.47281323877068598</v>
      </c>
      <c r="AF646" s="4">
        <v>2.60047281323877</v>
      </c>
      <c r="AG646" s="4">
        <v>1.8912529550827399</v>
      </c>
      <c r="AH646" s="4">
        <v>17.021276595744698</v>
      </c>
      <c r="AI646" s="4">
        <v>10.4018912529551</v>
      </c>
      <c r="AJ646" s="4">
        <v>15.1300236406619</v>
      </c>
      <c r="AK646" s="4">
        <v>21.5130023640662</v>
      </c>
      <c r="AL646" s="4">
        <v>10.874704491725799</v>
      </c>
      <c r="AM646" s="4">
        <v>16.7848699763593</v>
      </c>
      <c r="AN646" s="4">
        <v>25.531914893617</v>
      </c>
      <c r="AO646" s="4">
        <v>15.3664302600473</v>
      </c>
      <c r="AP646" s="4">
        <v>14.893617021276601</v>
      </c>
      <c r="AQ646" s="4">
        <v>7.3286052009456304</v>
      </c>
      <c r="AR646" s="4">
        <v>19.148936170212799</v>
      </c>
      <c r="AS646" s="4">
        <v>11.820330969267101</v>
      </c>
      <c r="AT646" s="4">
        <v>18.912529550827401</v>
      </c>
      <c r="AU646" s="4">
        <v>9.9290780141843999</v>
      </c>
      <c r="AV646" s="4">
        <v>23.404255319148898</v>
      </c>
      <c r="AW646" s="4">
        <v>15.839243498818</v>
      </c>
      <c r="AX646" s="4">
        <v>6.8557919621749397</v>
      </c>
      <c r="AY646" s="4">
        <v>12.529550827423201</v>
      </c>
      <c r="AZ646" s="4">
        <v>14.1843971631206</v>
      </c>
      <c r="BA646" s="4">
        <v>21.5130023640662</v>
      </c>
      <c r="BB646" s="38">
        <v>423</v>
      </c>
    </row>
    <row r="647" spans="1:54" x14ac:dyDescent="0.3">
      <c r="A647" s="31" t="s">
        <v>33</v>
      </c>
      <c r="B647" s="5" t="s">
        <v>9</v>
      </c>
      <c r="C647" s="5" t="s">
        <v>5</v>
      </c>
      <c r="D647" s="9">
        <v>121.62356979405</v>
      </c>
      <c r="E647" s="8">
        <v>58.167807453303503</v>
      </c>
      <c r="F647" s="8">
        <v>8.6956521739130395</v>
      </c>
      <c r="G647" s="3">
        <v>0.68649885583523995</v>
      </c>
      <c r="H647" s="4">
        <v>2.05949656750572</v>
      </c>
      <c r="I647" s="4">
        <v>1.1441647597254001</v>
      </c>
      <c r="J647" s="4">
        <v>0.68649885583523995</v>
      </c>
      <c r="K647" s="4">
        <v>1.1441647597254001</v>
      </c>
      <c r="L647" s="4">
        <v>0.68649885583523995</v>
      </c>
      <c r="M647" s="4">
        <v>0.68649885583523995</v>
      </c>
      <c r="N647" s="4">
        <v>0.91533180778031997</v>
      </c>
      <c r="O647" s="4">
        <v>1.8306636155606399</v>
      </c>
      <c r="P647" s="4">
        <v>1.1441647597254001</v>
      </c>
      <c r="Q647" s="4">
        <v>0.45766590389015999</v>
      </c>
      <c r="R647" s="4">
        <v>0.45766590389015999</v>
      </c>
      <c r="S647" s="4">
        <v>0.45766590389015999</v>
      </c>
      <c r="T647" s="4">
        <v>0.45766590389015999</v>
      </c>
      <c r="U647" s="4">
        <v>0.68649885583523995</v>
      </c>
      <c r="V647" s="4">
        <v>1.1441647597254001</v>
      </c>
      <c r="W647" s="4">
        <v>0.91533180778031997</v>
      </c>
      <c r="X647" s="4">
        <v>0.22883295194507999</v>
      </c>
      <c r="Y647" s="4">
        <v>1.6018306636155599</v>
      </c>
      <c r="Z647" s="4">
        <v>0.68649885583523995</v>
      </c>
      <c r="AA647" s="4">
        <v>1.1441647597254001</v>
      </c>
      <c r="AB647" s="4">
        <v>0.45766590389015999</v>
      </c>
      <c r="AC647" s="4">
        <v>3.6613272311212799</v>
      </c>
      <c r="AD647" s="4">
        <v>0.68649885583523995</v>
      </c>
      <c r="AE647" s="4">
        <v>0.45766590389015999</v>
      </c>
      <c r="AF647" s="4">
        <v>2.51716247139588</v>
      </c>
      <c r="AG647" s="4">
        <v>1.6018306636155599</v>
      </c>
      <c r="AH647" s="4">
        <v>11.212814645308899</v>
      </c>
      <c r="AI647" s="4">
        <v>10.2974828375286</v>
      </c>
      <c r="AJ647" s="4">
        <v>11.441647597254001</v>
      </c>
      <c r="AK647" s="4">
        <v>17.3913043478261</v>
      </c>
      <c r="AL647" s="4">
        <v>8.2379862700228799</v>
      </c>
      <c r="AM647" s="4">
        <v>10.526315789473699</v>
      </c>
      <c r="AN647" s="4">
        <v>23.3409610983982</v>
      </c>
      <c r="AO647" s="4">
        <v>9.3821510297482806</v>
      </c>
      <c r="AP647" s="4">
        <v>7.5514874141876396</v>
      </c>
      <c r="AQ647" s="4">
        <v>5.4919908466819196</v>
      </c>
      <c r="AR647" s="4">
        <v>13.501144164759699</v>
      </c>
      <c r="AS647" s="4">
        <v>6.8649885583524002</v>
      </c>
      <c r="AT647" s="4">
        <v>16.7048054919908</v>
      </c>
      <c r="AU647" s="4">
        <v>8.2379862700228799</v>
      </c>
      <c r="AV647" s="4">
        <v>23.112128146453099</v>
      </c>
      <c r="AW647" s="4">
        <v>11.212814645308899</v>
      </c>
      <c r="AX647" s="4">
        <v>5.2631578947368398</v>
      </c>
      <c r="AY647" s="4">
        <v>13.501144164759699</v>
      </c>
      <c r="AZ647" s="4">
        <v>8.4668192219679597</v>
      </c>
      <c r="BA647" s="4">
        <v>13.501144164759699</v>
      </c>
      <c r="BB647" s="38">
        <v>437</v>
      </c>
    </row>
    <row r="648" spans="1:54" x14ac:dyDescent="0.3">
      <c r="A648" s="31" t="s">
        <v>33</v>
      </c>
      <c r="B648" s="5" t="s">
        <v>9</v>
      </c>
      <c r="C648" s="5" t="s">
        <v>6</v>
      </c>
      <c r="D648" s="9">
        <v>125.236170212766</v>
      </c>
      <c r="E648" s="8">
        <v>54.582246517001302</v>
      </c>
      <c r="F648" s="8">
        <v>5.5319148936170199</v>
      </c>
      <c r="G648" s="3">
        <v>1.27659574468085</v>
      </c>
      <c r="H648" s="4">
        <v>1.7021276595744701</v>
      </c>
      <c r="I648" s="4">
        <v>0.85106382978723405</v>
      </c>
      <c r="J648" s="4">
        <v>0.85106382978723405</v>
      </c>
      <c r="K648" s="4">
        <v>0.85106382978723405</v>
      </c>
      <c r="L648" s="4">
        <v>0.85106382978723405</v>
      </c>
      <c r="M648" s="4">
        <v>1.27659574468085</v>
      </c>
      <c r="N648" s="4">
        <v>2.12765957446809</v>
      </c>
      <c r="O648" s="4">
        <v>2.12765957446809</v>
      </c>
      <c r="P648" s="4">
        <v>0.85106382978723405</v>
      </c>
      <c r="Q648" s="4">
        <v>0.85106382978723405</v>
      </c>
      <c r="R648" s="4">
        <v>0.85106382978723405</v>
      </c>
      <c r="S648" s="4">
        <v>0.42553191489361702</v>
      </c>
      <c r="T648" s="4">
        <v>1.27659574468085</v>
      </c>
      <c r="U648" s="4">
        <v>1.27659574468085</v>
      </c>
      <c r="V648" s="4">
        <v>0.42553191489361702</v>
      </c>
      <c r="W648" s="4">
        <v>1.27659574468085</v>
      </c>
      <c r="X648" s="4">
        <v>0.42553191489361702</v>
      </c>
      <c r="Y648" s="4">
        <v>1.7021276595744701</v>
      </c>
      <c r="Z648" s="4">
        <v>0.85106382978723405</v>
      </c>
      <c r="AA648" s="4">
        <v>0.42553191489361702</v>
      </c>
      <c r="AB648" s="4">
        <v>0.85106382978723405</v>
      </c>
      <c r="AC648" s="4">
        <v>4.2553191489361701</v>
      </c>
      <c r="AD648" s="4">
        <v>0.85106382978723405</v>
      </c>
      <c r="AE648" s="4">
        <v>0.85106382978723405</v>
      </c>
      <c r="AF648" s="4">
        <v>1.27659574468085</v>
      </c>
      <c r="AG648" s="4">
        <v>2.9787234042553199</v>
      </c>
      <c r="AH648" s="4">
        <v>10.6382978723404</v>
      </c>
      <c r="AI648" s="4">
        <v>8.0851063829787204</v>
      </c>
      <c r="AJ648" s="4">
        <v>8.0851063829787204</v>
      </c>
      <c r="AK648" s="4">
        <v>14.468085106383</v>
      </c>
      <c r="AL648" s="4">
        <v>4.68085106382979</v>
      </c>
      <c r="AM648" s="4">
        <v>5.1063829787234001</v>
      </c>
      <c r="AN648" s="4">
        <v>17.021276595744698</v>
      </c>
      <c r="AO648" s="4">
        <v>5.9574468085106398</v>
      </c>
      <c r="AP648" s="4">
        <v>6.8085106382978697</v>
      </c>
      <c r="AQ648" s="4">
        <v>4.68085106382979</v>
      </c>
      <c r="AR648" s="4">
        <v>8.5106382978723403</v>
      </c>
      <c r="AS648" s="4">
        <v>5.9574468085106398</v>
      </c>
      <c r="AT648" s="4">
        <v>13.6170212765957</v>
      </c>
      <c r="AU648" s="4">
        <v>4.68085106382979</v>
      </c>
      <c r="AV648" s="4">
        <v>19.5744680851064</v>
      </c>
      <c r="AW648" s="4">
        <v>7.6595744680851103</v>
      </c>
      <c r="AX648" s="4">
        <v>3.8297872340425498</v>
      </c>
      <c r="AY648" s="4">
        <v>11.489361702127701</v>
      </c>
      <c r="AZ648" s="4">
        <v>7.6595744680851103</v>
      </c>
      <c r="BA648" s="4">
        <v>10.6382978723404</v>
      </c>
      <c r="BB648" s="38">
        <v>235</v>
      </c>
    </row>
    <row r="649" spans="1:54" x14ac:dyDescent="0.3">
      <c r="A649" s="31" t="s">
        <v>33</v>
      </c>
      <c r="B649" s="5" t="s">
        <v>9</v>
      </c>
      <c r="C649" s="5" t="s">
        <v>7</v>
      </c>
      <c r="D649" s="9">
        <v>98.729824561403504</v>
      </c>
      <c r="E649" s="8">
        <v>69.375528221701501</v>
      </c>
      <c r="F649" s="8">
        <v>12.280701754386</v>
      </c>
      <c r="G649" s="3">
        <v>1.7543859649122799</v>
      </c>
      <c r="H649" s="4">
        <v>1.7543859649122799</v>
      </c>
      <c r="I649" s="4">
        <v>1.7543859649122799</v>
      </c>
      <c r="J649" s="4">
        <v>3.5087719298245599</v>
      </c>
      <c r="K649" s="4">
        <v>5.2631578947368398</v>
      </c>
      <c r="L649" s="4">
        <v>1.7543859649122799</v>
      </c>
      <c r="M649" s="4">
        <v>1.7543859649122799</v>
      </c>
      <c r="N649" s="4">
        <v>3.5087719298245599</v>
      </c>
      <c r="O649" s="4">
        <v>1.7543859649122799</v>
      </c>
      <c r="P649" s="4">
        <v>1.7543859649122799</v>
      </c>
      <c r="Q649" s="4">
        <v>0</v>
      </c>
      <c r="R649" s="4">
        <v>3.5087719298245599</v>
      </c>
      <c r="S649" s="4">
        <v>3.5087719298245599</v>
      </c>
      <c r="T649" s="4">
        <v>3.5087719298245599</v>
      </c>
      <c r="U649" s="4">
        <v>3.5087719298245599</v>
      </c>
      <c r="V649" s="4">
        <v>1.7543859649122799</v>
      </c>
      <c r="W649" s="4">
        <v>0</v>
      </c>
      <c r="X649" s="4">
        <v>1.7543859649122799</v>
      </c>
      <c r="Y649" s="4">
        <v>1.7543859649122799</v>
      </c>
      <c r="Z649" s="4">
        <v>0</v>
      </c>
      <c r="AA649" s="4">
        <v>3.5087719298245599</v>
      </c>
      <c r="AB649" s="4">
        <v>0</v>
      </c>
      <c r="AC649" s="4">
        <v>1.7543859649122799</v>
      </c>
      <c r="AD649" s="4">
        <v>1.7543859649122799</v>
      </c>
      <c r="AE649" s="4">
        <v>0</v>
      </c>
      <c r="AF649" s="4">
        <v>1.7543859649122799</v>
      </c>
      <c r="AG649" s="4">
        <v>5.2631578947368398</v>
      </c>
      <c r="AH649" s="4">
        <v>12.280701754386</v>
      </c>
      <c r="AI649" s="4">
        <v>12.280701754386</v>
      </c>
      <c r="AJ649" s="4">
        <v>19.2982456140351</v>
      </c>
      <c r="AK649" s="4">
        <v>26.315789473684202</v>
      </c>
      <c r="AL649" s="4">
        <v>19.2982456140351</v>
      </c>
      <c r="AM649" s="4">
        <v>14.0350877192982</v>
      </c>
      <c r="AN649" s="4">
        <v>33.3333333333333</v>
      </c>
      <c r="AO649" s="4">
        <v>10.526315789473699</v>
      </c>
      <c r="AP649" s="4">
        <v>19.2982456140351</v>
      </c>
      <c r="AQ649" s="4">
        <v>10.526315789473699</v>
      </c>
      <c r="AR649" s="4">
        <v>17.543859649122801</v>
      </c>
      <c r="AS649" s="4">
        <v>17.543859649122801</v>
      </c>
      <c r="AT649" s="4">
        <v>24.5614035087719</v>
      </c>
      <c r="AU649" s="4">
        <v>8.7719298245614006</v>
      </c>
      <c r="AV649" s="4">
        <v>28.0701754385965</v>
      </c>
      <c r="AW649" s="4">
        <v>17.543859649122801</v>
      </c>
      <c r="AX649" s="4">
        <v>8.7719298245614006</v>
      </c>
      <c r="AY649" s="4">
        <v>33.3333333333333</v>
      </c>
      <c r="AZ649" s="4">
        <v>19.2982456140351</v>
      </c>
      <c r="BA649" s="4">
        <v>24.5614035087719</v>
      </c>
      <c r="BB649" s="38">
        <v>57</v>
      </c>
    </row>
    <row r="650" spans="1:54" x14ac:dyDescent="0.3">
      <c r="A650" s="31" t="s">
        <v>34</v>
      </c>
      <c r="B650" s="5" t="s">
        <v>168</v>
      </c>
      <c r="C650" s="5" t="s">
        <v>168</v>
      </c>
      <c r="D650" s="9">
        <v>83.715120666521699</v>
      </c>
      <c r="E650" s="8">
        <v>67.841894505539798</v>
      </c>
      <c r="F650" s="8">
        <v>19.527024760309999</v>
      </c>
      <c r="G650" s="3">
        <v>4.3602753516041002</v>
      </c>
      <c r="H650" s="4">
        <v>6.5278285143479504</v>
      </c>
      <c r="I650" s="4">
        <v>11.892494792011499</v>
      </c>
      <c r="J650" s="4">
        <v>1.2246597354489399</v>
      </c>
      <c r="K650" s="4">
        <v>2.0270126857045998</v>
      </c>
      <c r="L650" s="4">
        <v>7.8112392258004197</v>
      </c>
      <c r="M650" s="4">
        <v>8.3503835996099607</v>
      </c>
      <c r="N650" s="4">
        <v>10.1059551018741</v>
      </c>
      <c r="O650" s="4">
        <v>8.5542229260621401</v>
      </c>
      <c r="P650" s="4">
        <v>14.894256023707801</v>
      </c>
      <c r="Q650" s="4">
        <v>1.9064281357159001</v>
      </c>
      <c r="R650" s="4">
        <v>11.6785165663646</v>
      </c>
      <c r="S650" s="4">
        <v>8.3820273137237198</v>
      </c>
      <c r="T650" s="4">
        <v>5.5905741803070201</v>
      </c>
      <c r="U650" s="4">
        <v>12.0488480079766</v>
      </c>
      <c r="V650" s="4">
        <v>7.1903398919662704</v>
      </c>
      <c r="W650" s="4">
        <v>5.9728923132729497</v>
      </c>
      <c r="X650" s="4">
        <v>4.3234413748213498</v>
      </c>
      <c r="Y650" s="4">
        <v>7.7540010237149097</v>
      </c>
      <c r="Z650" s="4">
        <v>13.031679247588601</v>
      </c>
      <c r="AA650" s="4">
        <v>8.8564811559322099</v>
      </c>
      <c r="AB650" s="4">
        <v>2.3645155959072701</v>
      </c>
      <c r="AC650" s="4">
        <v>16.5455963962632</v>
      </c>
      <c r="AD650" s="4">
        <v>7.2657791445403301</v>
      </c>
      <c r="AE650" s="4">
        <v>3.8593301092537899</v>
      </c>
      <c r="AF650" s="4">
        <v>8.4509272566891696</v>
      </c>
      <c r="AG650" s="4">
        <v>12.352617059913999</v>
      </c>
      <c r="AH650" s="4">
        <v>15.709546070360201</v>
      </c>
      <c r="AI650" s="4">
        <v>3.85255207312444</v>
      </c>
      <c r="AJ650" s="4">
        <v>16.474240906183802</v>
      </c>
      <c r="AK650" s="4">
        <v>33.056903736107003</v>
      </c>
      <c r="AL650" s="4">
        <v>13.8417541408089</v>
      </c>
      <c r="AM650" s="4">
        <v>19.892556001516301</v>
      </c>
      <c r="AN650" s="4">
        <v>27.9107551661325</v>
      </c>
      <c r="AO650" s="4">
        <v>17.8697422882904</v>
      </c>
      <c r="AP650" s="4">
        <v>23.7783699527115</v>
      </c>
      <c r="AQ650" s="4">
        <v>5.6511759481947603</v>
      </c>
      <c r="AR650" s="4">
        <v>22.411002664661599</v>
      </c>
      <c r="AS650" s="4">
        <v>10.246583725772201</v>
      </c>
      <c r="AT650" s="4">
        <v>27.084698768115601</v>
      </c>
      <c r="AU650" s="4">
        <v>11.030367904922</v>
      </c>
      <c r="AV650" s="4">
        <v>18.545289092465602</v>
      </c>
      <c r="AW650" s="4">
        <v>16.585264617402999</v>
      </c>
      <c r="AX650" s="4">
        <v>7.0907395650659399</v>
      </c>
      <c r="AY650" s="4">
        <v>8.0428743426937004</v>
      </c>
      <c r="AZ650" s="4">
        <v>20.9455007491167</v>
      </c>
      <c r="BA650" s="4">
        <v>21.620271028065702</v>
      </c>
      <c r="BB650" s="38">
        <v>1174</v>
      </c>
    </row>
    <row r="651" spans="1:54" x14ac:dyDescent="0.3">
      <c r="A651" s="31" t="s">
        <v>34</v>
      </c>
      <c r="B651" s="5" t="s">
        <v>168</v>
      </c>
      <c r="C651" s="5" t="s">
        <v>1</v>
      </c>
      <c r="D651" s="9">
        <v>25.209786053718702</v>
      </c>
      <c r="E651" s="8">
        <v>67.544714101845599</v>
      </c>
      <c r="F651" s="8">
        <v>51.496584771875</v>
      </c>
      <c r="G651" s="3">
        <v>18.850486754212</v>
      </c>
      <c r="H651" s="4">
        <v>8.5286256508152203</v>
      </c>
      <c r="I651" s="4">
        <v>23.7926414998641</v>
      </c>
      <c r="J651" s="4">
        <v>0</v>
      </c>
      <c r="K651" s="4">
        <v>0.70602210652173902</v>
      </c>
      <c r="L651" s="4">
        <v>14.9391849820652</v>
      </c>
      <c r="M651" s="4">
        <v>23.467810632880401</v>
      </c>
      <c r="N651" s="4">
        <v>23.467810632880401</v>
      </c>
      <c r="O651" s="4">
        <v>20.968553073777201</v>
      </c>
      <c r="P651" s="4">
        <v>33.027289257201097</v>
      </c>
      <c r="Q651" s="4">
        <v>7.8226035442934796</v>
      </c>
      <c r="R651" s="4">
        <v>24.879854845923902</v>
      </c>
      <c r="S651" s="4">
        <v>22.380597286820599</v>
      </c>
      <c r="T651" s="4">
        <v>17.057251301630401</v>
      </c>
      <c r="U651" s="4">
        <v>26.616729925951098</v>
      </c>
      <c r="V651" s="4">
        <v>21.349744313315199</v>
      </c>
      <c r="W651" s="4">
        <v>11.7339053164402</v>
      </c>
      <c r="X651" s="4">
        <v>7.1165814377717398</v>
      </c>
      <c r="Y651" s="4">
        <v>17.057251301630401</v>
      </c>
      <c r="Z651" s="4">
        <v>29.440818352038001</v>
      </c>
      <c r="AA651" s="4">
        <v>22.705428153804402</v>
      </c>
      <c r="AB651" s="4">
        <v>10.321861103396699</v>
      </c>
      <c r="AC651" s="4">
        <v>29.822009591576101</v>
      </c>
      <c r="AD651" s="4">
        <v>7.8226035442934796</v>
      </c>
      <c r="AE651" s="4">
        <v>4.61732387866848</v>
      </c>
      <c r="AF651" s="4">
        <v>13.8519716360054</v>
      </c>
      <c r="AG651" s="4">
        <v>9.2346477573369601</v>
      </c>
      <c r="AH651" s="4">
        <v>33.408480496739102</v>
      </c>
      <c r="AI651" s="4">
        <v>11.7339053164402</v>
      </c>
      <c r="AJ651" s="4">
        <v>32.264906778125003</v>
      </c>
      <c r="AK651" s="4">
        <v>56.438739517527203</v>
      </c>
      <c r="AL651" s="4">
        <v>35.851377683288</v>
      </c>
      <c r="AM651" s="4">
        <v>36.938591029347798</v>
      </c>
      <c r="AN651" s="4">
        <v>46.060518041576103</v>
      </c>
      <c r="AO651" s="4">
        <v>37.588252763315197</v>
      </c>
      <c r="AP651" s="4">
        <v>42.5304075089674</v>
      </c>
      <c r="AQ651" s="4">
        <v>22.055766419836999</v>
      </c>
      <c r="AR651" s="4">
        <v>48.559775600679401</v>
      </c>
      <c r="AS651" s="4">
        <v>18.469295514673899</v>
      </c>
      <c r="AT651" s="4">
        <v>25.204685712907601</v>
      </c>
      <c r="AU651" s="4">
        <v>36.232568922826097</v>
      </c>
      <c r="AV651" s="4">
        <v>32.264906778125003</v>
      </c>
      <c r="AW651" s="4">
        <v>41.880745775000001</v>
      </c>
      <c r="AX651" s="4">
        <v>30.852862565081502</v>
      </c>
      <c r="AY651" s="4">
        <v>8.1474344112771693</v>
      </c>
      <c r="AZ651" s="4">
        <v>38.675466109375002</v>
      </c>
      <c r="BA651" s="4">
        <v>42.586767881521702</v>
      </c>
      <c r="BB651" s="38">
        <v>92</v>
      </c>
    </row>
    <row r="652" spans="1:54" x14ac:dyDescent="0.3">
      <c r="A652" s="31" t="s">
        <v>34</v>
      </c>
      <c r="B652" s="5" t="s">
        <v>168</v>
      </c>
      <c r="C652" s="5" t="s">
        <v>2</v>
      </c>
      <c r="D652" s="9">
        <v>53.150618738723999</v>
      </c>
      <c r="E652" s="8">
        <v>67.535133787508101</v>
      </c>
      <c r="F652" s="8">
        <v>34.601546710999997</v>
      </c>
      <c r="G652" s="3">
        <v>2.8630483747058801</v>
      </c>
      <c r="H652" s="4">
        <v>14.560208088058801</v>
      </c>
      <c r="I652" s="4">
        <v>18.8547806501177</v>
      </c>
      <c r="J652" s="4">
        <v>4.2945725620588204</v>
      </c>
      <c r="K652" s="4">
        <v>2.8630483747058801</v>
      </c>
      <c r="L652" s="4">
        <v>9.4273903250588305</v>
      </c>
      <c r="M652" s="4">
        <v>12.290438699764699</v>
      </c>
      <c r="N652" s="4">
        <v>17.423256462764702</v>
      </c>
      <c r="O652" s="4">
        <v>14.3152418735294</v>
      </c>
      <c r="P652" s="4">
        <v>21.717829024823502</v>
      </c>
      <c r="Q652" s="4">
        <v>2.8630483747058801</v>
      </c>
      <c r="R652" s="4">
        <v>21.717829024823502</v>
      </c>
      <c r="S652" s="4">
        <v>12.290438699764699</v>
      </c>
      <c r="T652" s="4">
        <v>9.4273903250588305</v>
      </c>
      <c r="U652" s="4">
        <v>19.448059636529401</v>
      </c>
      <c r="V652" s="4">
        <v>18.8547806501177</v>
      </c>
      <c r="W652" s="4">
        <v>14.560208088058801</v>
      </c>
      <c r="X652" s="4">
        <v>5.72609674941177</v>
      </c>
      <c r="Y652" s="4">
        <v>7.1576209367647099</v>
      </c>
      <c r="Z652" s="4">
        <v>20.879583823882399</v>
      </c>
      <c r="AA652" s="4">
        <v>19.448059636529401</v>
      </c>
      <c r="AB652" s="4">
        <v>1.4315241873529401</v>
      </c>
      <c r="AC652" s="4">
        <v>28.875449961588199</v>
      </c>
      <c r="AD652" s="4">
        <v>12.290438699764699</v>
      </c>
      <c r="AE652" s="4">
        <v>7.1576209367647099</v>
      </c>
      <c r="AF652" s="4">
        <v>19.448059636529401</v>
      </c>
      <c r="AG652" s="4">
        <v>18.016535449176502</v>
      </c>
      <c r="AH652" s="4">
        <v>21.717829024823502</v>
      </c>
      <c r="AI652" s="4">
        <v>1.4315241873529401</v>
      </c>
      <c r="AJ652" s="4">
        <v>20.879583823882399</v>
      </c>
      <c r="AK652" s="4">
        <v>47.136951625294103</v>
      </c>
      <c r="AL652" s="4">
        <v>20.286304837470599</v>
      </c>
      <c r="AM652" s="4">
        <v>24.580877399529399</v>
      </c>
      <c r="AN652" s="4">
        <v>37.464595085705902</v>
      </c>
      <c r="AO652" s="4">
        <v>39.141085487588199</v>
      </c>
      <c r="AP652" s="4">
        <v>29.468728947999999</v>
      </c>
      <c r="AQ652" s="4">
        <v>9.4273903250588305</v>
      </c>
      <c r="AR652" s="4">
        <v>30.306974148941201</v>
      </c>
      <c r="AS652" s="4">
        <v>23.1493532121765</v>
      </c>
      <c r="AT652" s="4">
        <v>20.879583823882399</v>
      </c>
      <c r="AU652" s="4">
        <v>15.991732275411801</v>
      </c>
      <c r="AV652" s="4">
        <v>24.580877399529399</v>
      </c>
      <c r="AW652" s="4">
        <v>26.8506467878235</v>
      </c>
      <c r="AX652" s="4">
        <v>12.883717686176499</v>
      </c>
      <c r="AY652" s="4">
        <v>12.290438699764699</v>
      </c>
      <c r="AZ652" s="4">
        <v>24.580877399529399</v>
      </c>
      <c r="BA652" s="4">
        <v>28.282170975176498</v>
      </c>
      <c r="BB652" s="38">
        <v>45</v>
      </c>
    </row>
    <row r="653" spans="1:54" x14ac:dyDescent="0.3">
      <c r="A653" s="31" t="s">
        <v>34</v>
      </c>
      <c r="B653" s="5" t="s">
        <v>168</v>
      </c>
      <c r="C653" s="5" t="s">
        <v>3</v>
      </c>
      <c r="D653" s="9">
        <v>50.638453562994101</v>
      </c>
      <c r="E653" s="8">
        <v>62.386161904907503</v>
      </c>
      <c r="F653" s="8">
        <v>29.516688650980399</v>
      </c>
      <c r="G653" s="3">
        <v>3.8166446823529401</v>
      </c>
      <c r="H653" s="4">
        <v>10.4646190578431</v>
      </c>
      <c r="I653" s="4">
        <v>26.654205139215701</v>
      </c>
      <c r="J653" s="4">
        <v>0</v>
      </c>
      <c r="K653" s="4">
        <v>0</v>
      </c>
      <c r="L653" s="4">
        <v>12.3729413990196</v>
      </c>
      <c r="M653" s="4">
        <v>19.975076945097999</v>
      </c>
      <c r="N653" s="4">
        <v>13.327102569607799</v>
      </c>
      <c r="O653" s="4">
        <v>16.1895860813725</v>
      </c>
      <c r="P653" s="4">
        <v>35.210501855882299</v>
      </c>
      <c r="Q653" s="4">
        <v>0.95416117058823502</v>
      </c>
      <c r="R653" s="4">
        <v>15.2354249107843</v>
      </c>
      <c r="S653" s="4">
        <v>15.2354249107843</v>
      </c>
      <c r="T653" s="4">
        <v>3.8166446823529401</v>
      </c>
      <c r="U653" s="4">
        <v>17.1437472519608</v>
      </c>
      <c r="V653" s="4">
        <v>1.90832234117647</v>
      </c>
      <c r="W653" s="4">
        <v>5.7249670235294099</v>
      </c>
      <c r="X653" s="4">
        <v>12.3729413990196</v>
      </c>
      <c r="Y653" s="4">
        <v>21.8833992862745</v>
      </c>
      <c r="Z653" s="4">
        <v>19.052069593137301</v>
      </c>
      <c r="AA653" s="4">
        <v>6.6791281941176504</v>
      </c>
      <c r="AB653" s="4">
        <v>3.8166446823529401</v>
      </c>
      <c r="AC653" s="4">
        <v>17.1437472519608</v>
      </c>
      <c r="AD653" s="4">
        <v>19.975076945097999</v>
      </c>
      <c r="AE653" s="4">
        <v>10.4646190578431</v>
      </c>
      <c r="AF653" s="4">
        <v>15.2354249107843</v>
      </c>
      <c r="AG653" s="4">
        <v>10.4957728764706</v>
      </c>
      <c r="AH653" s="4">
        <v>19.052069593137301</v>
      </c>
      <c r="AI653" s="4">
        <v>9.5104578872548995</v>
      </c>
      <c r="AJ653" s="4">
        <v>32.3791721627451</v>
      </c>
      <c r="AK653" s="4">
        <v>61.864706995097997</v>
      </c>
      <c r="AL653" s="4">
        <v>29.516688650980399</v>
      </c>
      <c r="AM653" s="4">
        <v>21.9457069235294</v>
      </c>
      <c r="AN653" s="4">
        <v>39.058300356862702</v>
      </c>
      <c r="AO653" s="4">
        <v>17.174901070588199</v>
      </c>
      <c r="AP653" s="4">
        <v>45.706274732352902</v>
      </c>
      <c r="AQ653" s="4">
        <v>0.95416117058823502</v>
      </c>
      <c r="AR653" s="4">
        <v>40.012461527451002</v>
      </c>
      <c r="AS653" s="4">
        <v>6.6791281941176504</v>
      </c>
      <c r="AT653" s="4">
        <v>62.818868165686297</v>
      </c>
      <c r="AU653" s="4">
        <v>21.8833992862745</v>
      </c>
      <c r="AV653" s="4">
        <v>32.3791721627451</v>
      </c>
      <c r="AW653" s="4">
        <v>31.393857173529401</v>
      </c>
      <c r="AX653" s="4">
        <v>3.8166446823529401</v>
      </c>
      <c r="AY653" s="4">
        <v>7.6332893647058802</v>
      </c>
      <c r="AZ653" s="4">
        <v>43.797952391176501</v>
      </c>
      <c r="BA653" s="4">
        <v>45.6751209137255</v>
      </c>
      <c r="BB653" s="38">
        <v>57</v>
      </c>
    </row>
    <row r="654" spans="1:54" x14ac:dyDescent="0.3">
      <c r="A654" s="31" t="s">
        <v>34</v>
      </c>
      <c r="B654" s="5" t="s">
        <v>168</v>
      </c>
      <c r="C654" s="5" t="s">
        <v>4</v>
      </c>
      <c r="D654" s="9">
        <v>93.848549371155798</v>
      </c>
      <c r="E654" s="8">
        <v>60.035160895889497</v>
      </c>
      <c r="F654" s="8">
        <v>12.640094432631599</v>
      </c>
      <c r="G654" s="3">
        <v>4.0888364263157904</v>
      </c>
      <c r="H654" s="4">
        <v>4.0154927465263199</v>
      </c>
      <c r="I654" s="4">
        <v>6.6901989926315801</v>
      </c>
      <c r="J654" s="4">
        <v>0.52027251326315804</v>
      </c>
      <c r="K654" s="4">
        <v>3.0482913997894698</v>
      </c>
      <c r="L654" s="4">
        <v>7.58405665957895</v>
      </c>
      <c r="M654" s="4">
        <v>3.0482913997894698</v>
      </c>
      <c r="N654" s="4">
        <v>9.59180303284211</v>
      </c>
      <c r="O654" s="4">
        <v>6.0232391197894701</v>
      </c>
      <c r="P654" s="4">
        <v>7.58405665957895</v>
      </c>
      <c r="Q654" s="4">
        <v>1.4874738599999999</v>
      </c>
      <c r="R654" s="4">
        <v>8.6246016861052599</v>
      </c>
      <c r="S654" s="4">
        <v>6.6168553128421097</v>
      </c>
      <c r="T654" s="4">
        <v>6.6168553128421097</v>
      </c>
      <c r="U654" s="4">
        <v>9.59180303284211</v>
      </c>
      <c r="V654" s="4">
        <v>7.5107129797894698</v>
      </c>
      <c r="W654" s="4">
        <v>4.0154927465263199</v>
      </c>
      <c r="X654" s="4">
        <v>0.52027251326315804</v>
      </c>
      <c r="Y654" s="4">
        <v>6.47016795326316</v>
      </c>
      <c r="Z654" s="4">
        <v>13.6806394591579</v>
      </c>
      <c r="AA654" s="4">
        <v>10.1120755461053</v>
      </c>
      <c r="AB654" s="4">
        <v>1.4874738599999999</v>
      </c>
      <c r="AC654" s="4">
        <v>15.241456998947401</v>
      </c>
      <c r="AD654" s="4">
        <v>4.0154927465263199</v>
      </c>
      <c r="AE654" s="4">
        <v>2.00774637326316</v>
      </c>
      <c r="AF654" s="4">
        <v>5.5763102863157901</v>
      </c>
      <c r="AG654" s="4">
        <v>14.2009119724211</v>
      </c>
      <c r="AH654" s="4">
        <v>17.622788525894698</v>
      </c>
      <c r="AI654" s="4">
        <v>1.0405450265263201</v>
      </c>
      <c r="AJ654" s="4">
        <v>10.705691739157899</v>
      </c>
      <c r="AK654" s="4">
        <v>26.8410064050526</v>
      </c>
      <c r="AL654" s="4">
        <v>7.6574003393684196</v>
      </c>
      <c r="AM654" s="4">
        <v>21.784968632000002</v>
      </c>
      <c r="AN654" s="4">
        <v>34.351719384842099</v>
      </c>
      <c r="AO654" s="4">
        <v>15.241456998947401</v>
      </c>
      <c r="AP654" s="4">
        <v>21.264696118736801</v>
      </c>
      <c r="AQ654" s="4">
        <v>3.0482913997894698</v>
      </c>
      <c r="AR654" s="4">
        <v>17.249203372210498</v>
      </c>
      <c r="AS654" s="4">
        <v>9.0715305195789497</v>
      </c>
      <c r="AT654" s="4">
        <v>19.3302934252632</v>
      </c>
      <c r="AU654" s="4">
        <v>3.0482913997894698</v>
      </c>
      <c r="AV654" s="4">
        <v>16.7289308589474</v>
      </c>
      <c r="AW654" s="4">
        <v>6.1699264793684199</v>
      </c>
      <c r="AX654" s="4">
        <v>1.5608175397894699</v>
      </c>
      <c r="AY654" s="4">
        <v>7.2104715058947404</v>
      </c>
      <c r="AZ654" s="4">
        <v>14.867871845263201</v>
      </c>
      <c r="BA654" s="4">
        <v>17.175859692421099</v>
      </c>
      <c r="BB654" s="38">
        <v>131</v>
      </c>
    </row>
    <row r="655" spans="1:54" x14ac:dyDescent="0.3">
      <c r="A655" s="31" t="s">
        <v>34</v>
      </c>
      <c r="B655" s="5" t="s">
        <v>168</v>
      </c>
      <c r="C655" s="5" t="s">
        <v>5</v>
      </c>
      <c r="D655" s="9">
        <v>104.47783465721901</v>
      </c>
      <c r="E655" s="8">
        <v>60.0160550019882</v>
      </c>
      <c r="F655" s="8">
        <v>9.3456271574373098</v>
      </c>
      <c r="G655" s="3">
        <v>2.54757922291309</v>
      </c>
      <c r="H655" s="4">
        <v>4.34998958418642</v>
      </c>
      <c r="I655" s="4">
        <v>5.2229370416122798</v>
      </c>
      <c r="J655" s="4">
        <v>1.7243922017748801</v>
      </c>
      <c r="K655" s="4">
        <v>3.3210058077636599</v>
      </c>
      <c r="L655" s="4">
        <v>7.1316232855948698</v>
      </c>
      <c r="M655" s="4">
        <v>2.7036155419100001</v>
      </c>
      <c r="N655" s="4">
        <v>6.3581967007443003</v>
      </c>
      <c r="O655" s="4">
        <v>1.7243922017748801</v>
      </c>
      <c r="P655" s="4">
        <v>7.0536051260964197</v>
      </c>
      <c r="Q655" s="4">
        <v>0.41159351056910598</v>
      </c>
      <c r="R655" s="4">
        <v>9.0618122426543</v>
      </c>
      <c r="S655" s="4">
        <v>2.8313941376960998</v>
      </c>
      <c r="T655" s="4">
        <v>2.4198006271269898</v>
      </c>
      <c r="U655" s="4">
        <v>9.2676089979388507</v>
      </c>
      <c r="V655" s="4">
        <v>3.2429876482652</v>
      </c>
      <c r="W655" s="4">
        <v>3.2429876482652</v>
      </c>
      <c r="X655" s="4">
        <v>2.4198006271269898</v>
      </c>
      <c r="Y655" s="4">
        <v>2.21400387184244</v>
      </c>
      <c r="Z655" s="4">
        <v>6.4859752965304001</v>
      </c>
      <c r="AA655" s="4">
        <v>4.6835649352570696</v>
      </c>
      <c r="AB655" s="4">
        <v>1.5966136059887801</v>
      </c>
      <c r="AC655" s="4">
        <v>13.8731557736975</v>
      </c>
      <c r="AD655" s="4">
        <v>3.1152090524790998</v>
      </c>
      <c r="AE655" s="4">
        <v>0.90120518063666599</v>
      </c>
      <c r="AF655" s="4">
        <v>1.44057728699187</v>
      </c>
      <c r="AG655" s="4">
        <v>13.333783667342299</v>
      </c>
      <c r="AH655" s="4">
        <v>9.5514239127218605</v>
      </c>
      <c r="AI655" s="4">
        <v>1.5966136059887801</v>
      </c>
      <c r="AJ655" s="4">
        <v>9.2676089979388507</v>
      </c>
      <c r="AK655" s="4">
        <v>21.082797218790802</v>
      </c>
      <c r="AL655" s="4">
        <v>5.7408064348906498</v>
      </c>
      <c r="AM655" s="4">
        <v>17.811551847314799</v>
      </c>
      <c r="AN655" s="4">
        <v>16.704549911393599</v>
      </c>
      <c r="AO655" s="4">
        <v>8.9057759236573908</v>
      </c>
      <c r="AP655" s="4">
        <v>14.3345097205542</v>
      </c>
      <c r="AQ655" s="4">
        <v>3.8106174778312201</v>
      </c>
      <c r="AR655" s="4">
        <v>11.325576550784399</v>
      </c>
      <c r="AS655" s="4">
        <v>6.1523999454597504</v>
      </c>
      <c r="AT655" s="4">
        <v>22.778931697354899</v>
      </c>
      <c r="AU655" s="4">
        <v>1.10700193592122</v>
      </c>
      <c r="AV655" s="4">
        <v>10.0625382958663</v>
      </c>
      <c r="AW655" s="4">
        <v>7.0536051260964197</v>
      </c>
      <c r="AX655" s="4">
        <v>5.1234161690369904</v>
      </c>
      <c r="AY655" s="4">
        <v>5.45699152010764</v>
      </c>
      <c r="AZ655" s="4">
        <v>12.716393401488601</v>
      </c>
      <c r="BA655" s="4">
        <v>9.2676089979388507</v>
      </c>
      <c r="BB655" s="38">
        <v>317</v>
      </c>
    </row>
    <row r="656" spans="1:54" x14ac:dyDescent="0.3">
      <c r="A656" s="31" t="s">
        <v>34</v>
      </c>
      <c r="B656" s="5" t="s">
        <v>168</v>
      </c>
      <c r="C656" s="5" t="s">
        <v>6</v>
      </c>
      <c r="D656" s="9">
        <v>119.12957843743401</v>
      </c>
      <c r="E656" s="8">
        <v>52.588425015544097</v>
      </c>
      <c r="F656" s="8">
        <v>5.2025476485054103</v>
      </c>
      <c r="G656" s="3">
        <v>1.87319613006298</v>
      </c>
      <c r="H656" s="4">
        <v>1.66417758671937</v>
      </c>
      <c r="I656" s="4">
        <v>2.60077565175086</v>
      </c>
      <c r="J656" s="4">
        <v>0.832088793359684</v>
      </c>
      <c r="K656" s="4">
        <v>1.7686868583911699</v>
      </c>
      <c r="L656" s="4">
        <v>2.60077565175086</v>
      </c>
      <c r="M656" s="4">
        <v>0.416044396679842</v>
      </c>
      <c r="N656" s="4">
        <v>2.2882441817391301</v>
      </c>
      <c r="O656" s="4">
        <v>3.5383700617860399</v>
      </c>
      <c r="P656" s="4">
        <v>1.9767090567310901</v>
      </c>
      <c r="Q656" s="4">
        <v>1.6651739317230601</v>
      </c>
      <c r="R656" s="4">
        <v>3.3293515184424298</v>
      </c>
      <c r="S656" s="4">
        <v>2.4972627250827402</v>
      </c>
      <c r="T656" s="4">
        <v>2.70628126842636</v>
      </c>
      <c r="U656" s="4">
        <v>4.6819939801537602</v>
      </c>
      <c r="V656" s="4">
        <v>1.0401109916996001</v>
      </c>
      <c r="W656" s="4">
        <v>2.4972627250827402</v>
      </c>
      <c r="X656" s="4">
        <v>0.832088793359684</v>
      </c>
      <c r="Y656" s="4">
        <v>0.52055366835164796</v>
      </c>
      <c r="Z656" s="4">
        <v>4.7865032518255699</v>
      </c>
      <c r="AA656" s="4">
        <v>1.87219978505929</v>
      </c>
      <c r="AB656" s="4">
        <v>0.416044396679842</v>
      </c>
      <c r="AC656" s="4">
        <v>8.7409177102914501</v>
      </c>
      <c r="AD656" s="4">
        <v>1.6651739317230601</v>
      </c>
      <c r="AE656" s="4">
        <v>1.2491295350432201</v>
      </c>
      <c r="AF656" s="4">
        <v>3.0168200484307</v>
      </c>
      <c r="AG656" s="4">
        <v>11.1326748186987</v>
      </c>
      <c r="AH656" s="4">
        <v>7.1802530502401902</v>
      </c>
      <c r="AI656" s="4">
        <v>1.7686868583911699</v>
      </c>
      <c r="AJ656" s="4">
        <v>7.9078325719280702</v>
      </c>
      <c r="AK656" s="4">
        <v>12.173782155402</v>
      </c>
      <c r="AL656" s="4">
        <v>2.7052849234226599</v>
      </c>
      <c r="AM656" s="4">
        <v>12.9013616770899</v>
      </c>
      <c r="AN656" s="4">
        <v>15.087089277164599</v>
      </c>
      <c r="AO656" s="4">
        <v>7.8043196452599597</v>
      </c>
      <c r="AP656" s="4">
        <v>11.756741413718499</v>
      </c>
      <c r="AQ656" s="4">
        <v>4.0579273851339996</v>
      </c>
      <c r="AR656" s="4">
        <v>10.823132383698001</v>
      </c>
      <c r="AS656" s="4">
        <v>6.1391457135368999</v>
      </c>
      <c r="AT656" s="4">
        <v>20.080618382326399</v>
      </c>
      <c r="AU656" s="4">
        <v>4.7874995968292602</v>
      </c>
      <c r="AV656" s="4">
        <v>10.3015823703427</v>
      </c>
      <c r="AW656" s="4">
        <v>6.3481642568805103</v>
      </c>
      <c r="AX656" s="4">
        <v>1.87319613006298</v>
      </c>
      <c r="AY656" s="4">
        <v>7.2837659769083096</v>
      </c>
      <c r="AZ656" s="4">
        <v>9.0534491803031791</v>
      </c>
      <c r="BA656" s="4">
        <v>9.1579584519749808</v>
      </c>
      <c r="BB656" s="38">
        <v>344</v>
      </c>
    </row>
    <row r="657" spans="1:54" x14ac:dyDescent="0.3">
      <c r="A657" s="31" t="s">
        <v>34</v>
      </c>
      <c r="B657" s="5" t="s">
        <v>168</v>
      </c>
      <c r="C657" s="5" t="s">
        <v>7</v>
      </c>
      <c r="D657" s="9">
        <v>126.740407449744</v>
      </c>
      <c r="E657" s="8">
        <v>39.589473988543702</v>
      </c>
      <c r="F657" s="8">
        <v>2.1916264943268802</v>
      </c>
      <c r="G657" s="3">
        <v>1.4826603046721301</v>
      </c>
      <c r="H657" s="4">
        <v>1.6974063927695</v>
      </c>
      <c r="I657" s="4">
        <v>1.59003334872081</v>
      </c>
      <c r="J657" s="4">
        <v>0.494220101557377</v>
      </c>
      <c r="K657" s="4">
        <v>1.97688040622951</v>
      </c>
      <c r="L657" s="4">
        <v>2.0842534502781902</v>
      </c>
      <c r="M657" s="4">
        <v>0.494220101557377</v>
      </c>
      <c r="N657" s="4">
        <v>1.59003334872081</v>
      </c>
      <c r="O657" s="4">
        <v>0</v>
      </c>
      <c r="P657" s="4">
        <v>1.4826603046721301</v>
      </c>
      <c r="Q657" s="4">
        <v>0</v>
      </c>
      <c r="R657" s="4">
        <v>1.59003334872081</v>
      </c>
      <c r="S657" s="4">
        <v>0.494220101557377</v>
      </c>
      <c r="T657" s="4">
        <v>0.494220101557377</v>
      </c>
      <c r="U657" s="4">
        <v>0.494220101557377</v>
      </c>
      <c r="V657" s="4">
        <v>0.494220101557377</v>
      </c>
      <c r="W657" s="4">
        <v>1.0958132471634401</v>
      </c>
      <c r="X657" s="4">
        <v>1.59003334872081</v>
      </c>
      <c r="Y657" s="4">
        <v>1.2031862912121201</v>
      </c>
      <c r="Z657" s="4">
        <v>0.60159314560606103</v>
      </c>
      <c r="AA657" s="4">
        <v>0</v>
      </c>
      <c r="AB657" s="4">
        <v>0</v>
      </c>
      <c r="AC657" s="4">
        <v>4.44798091401639</v>
      </c>
      <c r="AD657" s="4">
        <v>0.60159314560606103</v>
      </c>
      <c r="AE657" s="4">
        <v>0</v>
      </c>
      <c r="AF657" s="4">
        <v>0.988440203114754</v>
      </c>
      <c r="AG657" s="4">
        <v>7.84279369955539</v>
      </c>
      <c r="AH657" s="4">
        <v>6.4675064389319399</v>
      </c>
      <c r="AI657" s="4">
        <v>2.5784735518355699</v>
      </c>
      <c r="AJ657" s="4">
        <v>5.3716931917685002</v>
      </c>
      <c r="AK657" s="4">
        <v>9.5402000923248895</v>
      </c>
      <c r="AL657" s="4">
        <v>0.494220101557377</v>
      </c>
      <c r="AM657" s="4">
        <v>7.0690995845379998</v>
      </c>
      <c r="AN657" s="4">
        <v>10.313894207342299</v>
      </c>
      <c r="AO657" s="4">
        <v>3.67428679899901</v>
      </c>
      <c r="AP657" s="4">
        <v>4.2758799446050704</v>
      </c>
      <c r="AQ657" s="4">
        <v>1.4826603046721301</v>
      </c>
      <c r="AR657" s="4">
        <v>4.6627270021137601</v>
      </c>
      <c r="AS657" s="4">
        <v>3.7816598430476902</v>
      </c>
      <c r="AT657" s="4">
        <v>14.589774151947299</v>
      </c>
      <c r="AU657" s="4">
        <v>1.59003334872081</v>
      </c>
      <c r="AV657" s="4">
        <v>6.0806593814232501</v>
      </c>
      <c r="AW657" s="4">
        <v>2.6858465958842501</v>
      </c>
      <c r="AX657" s="4">
        <v>1.0958132471634401</v>
      </c>
      <c r="AY657" s="4">
        <v>8.4443868451614499</v>
      </c>
      <c r="AZ657" s="4">
        <v>6.3601333948832597</v>
      </c>
      <c r="BA657" s="4">
        <v>3.1800666974416298</v>
      </c>
      <c r="BB657" s="38">
        <v>188</v>
      </c>
    </row>
    <row r="658" spans="1:54" x14ac:dyDescent="0.3">
      <c r="A658" s="31" t="s">
        <v>34</v>
      </c>
      <c r="B658" s="5" t="s">
        <v>8</v>
      </c>
      <c r="C658" s="5" t="s">
        <v>168</v>
      </c>
      <c r="D658" s="9">
        <v>85.019310701231404</v>
      </c>
      <c r="E658" s="8">
        <v>66.1358382684421</v>
      </c>
      <c r="F658" s="8">
        <v>18.0616891572021</v>
      </c>
      <c r="G658" s="3">
        <v>4.5349311591637402</v>
      </c>
      <c r="H658" s="4">
        <v>3.96174634500187</v>
      </c>
      <c r="I658" s="4">
        <v>10.8654432020983</v>
      </c>
      <c r="J658" s="4">
        <v>2.1752108496884199</v>
      </c>
      <c r="K658" s="4">
        <v>2.7104724956289998</v>
      </c>
      <c r="L658" s="4">
        <v>5.5129340772557898</v>
      </c>
      <c r="M658" s="4">
        <v>4.7773940358315699</v>
      </c>
      <c r="N658" s="4">
        <v>7.3832086212243402</v>
      </c>
      <c r="O658" s="4">
        <v>8.9213675163686297</v>
      </c>
      <c r="P658" s="4">
        <v>11.075799226400701</v>
      </c>
      <c r="Q658" s="4">
        <v>1.7662645862131701</v>
      </c>
      <c r="R658" s="4">
        <v>9.9059646557628191</v>
      </c>
      <c r="S658" s="4">
        <v>7.5377311114334002</v>
      </c>
      <c r="T658" s="4">
        <v>4.9871896500382897</v>
      </c>
      <c r="U658" s="4">
        <v>12.363256960850901</v>
      </c>
      <c r="V658" s="4">
        <v>5.1118173166436298</v>
      </c>
      <c r="W658" s="4">
        <v>4.93979047526628</v>
      </c>
      <c r="X658" s="4">
        <v>4.0382241087088397</v>
      </c>
      <c r="Y658" s="4">
        <v>4.8821435497987098</v>
      </c>
      <c r="Z658" s="4">
        <v>14.4326162049173</v>
      </c>
      <c r="AA658" s="4">
        <v>11.160246147553501</v>
      </c>
      <c r="AB658" s="4">
        <v>1.9420194770308601</v>
      </c>
      <c r="AC658" s="4">
        <v>17.5116961507136</v>
      </c>
      <c r="AD658" s="4">
        <v>4.1740555440220399</v>
      </c>
      <c r="AE658" s="4">
        <v>3.3395546444857298</v>
      </c>
      <c r="AF658" s="4">
        <v>9.4823790265915395</v>
      </c>
      <c r="AG658" s="4">
        <v>15.3151798567905</v>
      </c>
      <c r="AH658" s="4">
        <v>12.8323391536497</v>
      </c>
      <c r="AI658" s="4">
        <v>2.3515126621985298</v>
      </c>
      <c r="AJ658" s="4">
        <v>17.772131349555</v>
      </c>
      <c r="AK658" s="4">
        <v>26.597246693219802</v>
      </c>
      <c r="AL658" s="4">
        <v>12.1370141874052</v>
      </c>
      <c r="AM658" s="4">
        <v>22.680966702634599</v>
      </c>
      <c r="AN658" s="4">
        <v>31.7386081059805</v>
      </c>
      <c r="AO658" s="4">
        <v>20.109093659242301</v>
      </c>
      <c r="AP658" s="4">
        <v>26.866919044628499</v>
      </c>
      <c r="AQ658" s="4">
        <v>4.05141617662429</v>
      </c>
      <c r="AR658" s="4">
        <v>24.610375998187799</v>
      </c>
      <c r="AS658" s="4">
        <v>10.4041674747866</v>
      </c>
      <c r="AT658" s="4">
        <v>26.243613878694401</v>
      </c>
      <c r="AU658" s="4">
        <v>6.5582452968117497</v>
      </c>
      <c r="AV658" s="4">
        <v>18.839810056665101</v>
      </c>
      <c r="AW658" s="4">
        <v>11.807594849711201</v>
      </c>
      <c r="AX658" s="4">
        <v>9.2854996966954904</v>
      </c>
      <c r="AY658" s="4">
        <v>10.5581186183865</v>
      </c>
      <c r="AZ658" s="4">
        <v>20.172273396696099</v>
      </c>
      <c r="BA658" s="4">
        <v>15.510202486441299</v>
      </c>
      <c r="BB658" s="38">
        <v>874</v>
      </c>
    </row>
    <row r="659" spans="1:54" x14ac:dyDescent="0.3">
      <c r="A659" s="31" t="s">
        <v>34</v>
      </c>
      <c r="B659" s="5" t="s">
        <v>8</v>
      </c>
      <c r="C659" s="5" t="s">
        <v>1</v>
      </c>
      <c r="D659" s="9">
        <v>38.931944444444397</v>
      </c>
      <c r="E659" s="8">
        <v>56.456534013217698</v>
      </c>
      <c r="F659" s="8">
        <v>33.3333333333333</v>
      </c>
      <c r="G659" s="3">
        <v>5.7971014492753596</v>
      </c>
      <c r="H659" s="4">
        <v>4.3478260869565197</v>
      </c>
      <c r="I659" s="4">
        <v>15.9420289855072</v>
      </c>
      <c r="J659" s="4">
        <v>0</v>
      </c>
      <c r="K659" s="4">
        <v>1.4492753623188399</v>
      </c>
      <c r="L659" s="4">
        <v>4.3478260869565197</v>
      </c>
      <c r="M659" s="4">
        <v>8.6956521739130395</v>
      </c>
      <c r="N659" s="4">
        <v>8.6956521739130395</v>
      </c>
      <c r="O659" s="4">
        <v>10.144927536231901</v>
      </c>
      <c r="P659" s="4">
        <v>21.739130434782599</v>
      </c>
      <c r="Q659" s="4">
        <v>2.8985507246376798</v>
      </c>
      <c r="R659" s="4">
        <v>11.5942028985507</v>
      </c>
      <c r="S659" s="4">
        <v>13.0434782608696</v>
      </c>
      <c r="T659" s="4">
        <v>8.6956521739130395</v>
      </c>
      <c r="U659" s="4">
        <v>21.739130434782599</v>
      </c>
      <c r="V659" s="4">
        <v>4.3478260869565197</v>
      </c>
      <c r="W659" s="4">
        <v>4.3478260869565197</v>
      </c>
      <c r="X659" s="4">
        <v>1.4492753623188399</v>
      </c>
      <c r="Y659" s="4">
        <v>8.6956521739130395</v>
      </c>
      <c r="Z659" s="4">
        <v>27.536231884058001</v>
      </c>
      <c r="AA659" s="4">
        <v>20.289855072463801</v>
      </c>
      <c r="AB659" s="4">
        <v>1.4492753623188399</v>
      </c>
      <c r="AC659" s="4">
        <v>21.739130434782599</v>
      </c>
      <c r="AD659" s="4">
        <v>2.8985507246376798</v>
      </c>
      <c r="AE659" s="4">
        <v>2.8985507246376798</v>
      </c>
      <c r="AF659" s="4">
        <v>8.6956521739130395</v>
      </c>
      <c r="AG659" s="4">
        <v>5.7971014492753596</v>
      </c>
      <c r="AH659" s="4">
        <v>15.9420289855072</v>
      </c>
      <c r="AI659" s="4">
        <v>4.3478260869565197</v>
      </c>
      <c r="AJ659" s="4">
        <v>33.3333333333333</v>
      </c>
      <c r="AK659" s="4">
        <v>43.478260869565197</v>
      </c>
      <c r="AL659" s="4">
        <v>27.536231884058001</v>
      </c>
      <c r="AM659" s="4">
        <v>23.188405797101399</v>
      </c>
      <c r="AN659" s="4">
        <v>55.072463768115902</v>
      </c>
      <c r="AO659" s="4">
        <v>37.681159420289902</v>
      </c>
      <c r="AP659" s="4">
        <v>47.826086956521699</v>
      </c>
      <c r="AQ659" s="4">
        <v>5.7971014492753596</v>
      </c>
      <c r="AR659" s="4">
        <v>53.623188405797102</v>
      </c>
      <c r="AS659" s="4">
        <v>11.5942028985507</v>
      </c>
      <c r="AT659" s="4">
        <v>18.840579710144901</v>
      </c>
      <c r="AU659" s="4">
        <v>21.739130434782599</v>
      </c>
      <c r="AV659" s="4">
        <v>33.3333333333333</v>
      </c>
      <c r="AW659" s="4">
        <v>33.3333333333333</v>
      </c>
      <c r="AX659" s="4">
        <v>30.434782608695699</v>
      </c>
      <c r="AY659" s="4">
        <v>10.144927536231901</v>
      </c>
      <c r="AZ659" s="4">
        <v>33.3333333333333</v>
      </c>
      <c r="BA659" s="4">
        <v>34.7826086956522</v>
      </c>
      <c r="BB659" s="38">
        <v>72</v>
      </c>
    </row>
    <row r="660" spans="1:54" x14ac:dyDescent="0.3">
      <c r="A660" s="31" t="s">
        <v>34</v>
      </c>
      <c r="B660" s="5" t="s">
        <v>8</v>
      </c>
      <c r="C660" s="5" t="s">
        <v>2</v>
      </c>
      <c r="D660" s="9">
        <v>28.78</v>
      </c>
      <c r="E660" s="8">
        <v>61.902517291777599</v>
      </c>
      <c r="F660" s="8">
        <v>50</v>
      </c>
      <c r="G660" s="3">
        <v>5.8823529411764701</v>
      </c>
      <c r="H660" s="4">
        <v>8.8235294117647101</v>
      </c>
      <c r="I660" s="4">
        <v>17.647058823529399</v>
      </c>
      <c r="J660" s="4">
        <v>8.8235294117647101</v>
      </c>
      <c r="K660" s="4">
        <v>5.8823529411764701</v>
      </c>
      <c r="L660" s="4">
        <v>8.8235294117647101</v>
      </c>
      <c r="M660" s="4">
        <v>14.705882352941201</v>
      </c>
      <c r="N660" s="4">
        <v>14.705882352941201</v>
      </c>
      <c r="O660" s="4">
        <v>29.411764705882401</v>
      </c>
      <c r="P660" s="4">
        <v>23.529411764705898</v>
      </c>
      <c r="Q660" s="4">
        <v>5.8823529411764701</v>
      </c>
      <c r="R660" s="4">
        <v>23.529411764705898</v>
      </c>
      <c r="S660" s="4">
        <v>14.705882352941201</v>
      </c>
      <c r="T660" s="4">
        <v>8.8235294117647101</v>
      </c>
      <c r="U660" s="4">
        <v>29.411764705882401</v>
      </c>
      <c r="V660" s="4">
        <v>17.647058823529399</v>
      </c>
      <c r="W660" s="4">
        <v>8.8235294117647101</v>
      </c>
      <c r="X660" s="4">
        <v>11.764705882352899</v>
      </c>
      <c r="Y660" s="4">
        <v>14.705882352941201</v>
      </c>
      <c r="Z660" s="4">
        <v>32.352941176470601</v>
      </c>
      <c r="AA660" s="4">
        <v>29.411764705882401</v>
      </c>
      <c r="AB660" s="4">
        <v>2.9411764705882399</v>
      </c>
      <c r="AC660" s="4">
        <v>38.235294117647101</v>
      </c>
      <c r="AD660" s="4">
        <v>14.705882352941201</v>
      </c>
      <c r="AE660" s="4">
        <v>14.705882352941201</v>
      </c>
      <c r="AF660" s="4">
        <v>29.411764705882401</v>
      </c>
      <c r="AG660" s="4">
        <v>26.470588235294102</v>
      </c>
      <c r="AH660" s="4">
        <v>23.529411764705898</v>
      </c>
      <c r="AI660" s="4">
        <v>2.9411764705882399</v>
      </c>
      <c r="AJ660" s="4">
        <v>32.352941176470601</v>
      </c>
      <c r="AK660" s="4">
        <v>44.117647058823501</v>
      </c>
      <c r="AL660" s="4">
        <v>20.588235294117599</v>
      </c>
      <c r="AM660" s="4">
        <v>29.411764705882401</v>
      </c>
      <c r="AN660" s="4">
        <v>55.882352941176499</v>
      </c>
      <c r="AO660" s="4">
        <v>38.235294117647101</v>
      </c>
      <c r="AP660" s="4">
        <v>50</v>
      </c>
      <c r="AQ660" s="4">
        <v>8.8235294117647101</v>
      </c>
      <c r="AR660" s="4">
        <v>41.176470588235297</v>
      </c>
      <c r="AS660" s="4">
        <v>26.470588235294102</v>
      </c>
      <c r="AT660" s="4">
        <v>32.352941176470601</v>
      </c>
      <c r="AU660" s="4">
        <v>11.764705882352899</v>
      </c>
      <c r="AV660" s="4">
        <v>29.411764705882401</v>
      </c>
      <c r="AW660" s="4">
        <v>23.529411764705898</v>
      </c>
      <c r="AX660" s="4">
        <v>26.470588235294102</v>
      </c>
      <c r="AY660" s="4">
        <v>14.705882352941201</v>
      </c>
      <c r="AZ660" s="4">
        <v>29.411764705882401</v>
      </c>
      <c r="BA660" s="4">
        <v>26.470588235294102</v>
      </c>
      <c r="BB660" s="38">
        <v>35</v>
      </c>
    </row>
    <row r="661" spans="1:54" x14ac:dyDescent="0.3">
      <c r="A661" s="31" t="s">
        <v>34</v>
      </c>
      <c r="B661" s="5" t="s">
        <v>8</v>
      </c>
      <c r="C661" s="5" t="s">
        <v>3</v>
      </c>
      <c r="D661" s="9">
        <v>58.380392156862698</v>
      </c>
      <c r="E661" s="8">
        <v>63.112493278614302</v>
      </c>
      <c r="F661" s="8">
        <v>25.490196078431399</v>
      </c>
      <c r="G661" s="3">
        <v>7.8431372549019596</v>
      </c>
      <c r="H661" s="4">
        <v>3.9215686274509798</v>
      </c>
      <c r="I661" s="4">
        <v>19.6078431372549</v>
      </c>
      <c r="J661" s="4">
        <v>0</v>
      </c>
      <c r="K661" s="4">
        <v>0</v>
      </c>
      <c r="L661" s="4">
        <v>7.8431372549019596</v>
      </c>
      <c r="M661" s="4">
        <v>5.8823529411764701</v>
      </c>
      <c r="N661" s="4">
        <v>9.8039215686274499</v>
      </c>
      <c r="O661" s="4">
        <v>15.6862745098039</v>
      </c>
      <c r="P661" s="4">
        <v>19.6078431372549</v>
      </c>
      <c r="Q661" s="4">
        <v>1.9607843137254899</v>
      </c>
      <c r="R661" s="4">
        <v>13.7254901960784</v>
      </c>
      <c r="S661" s="4">
        <v>13.7254901960784</v>
      </c>
      <c r="T661" s="4">
        <v>7.8431372549019596</v>
      </c>
      <c r="U661" s="4">
        <v>17.647058823529399</v>
      </c>
      <c r="V661" s="4">
        <v>3.9215686274509798</v>
      </c>
      <c r="W661" s="4">
        <v>11.764705882352899</v>
      </c>
      <c r="X661" s="4">
        <v>7.8431372549019596</v>
      </c>
      <c r="Y661" s="4">
        <v>9.8039215686274499</v>
      </c>
      <c r="Z661" s="4">
        <v>21.568627450980401</v>
      </c>
      <c r="AA661" s="4">
        <v>13.7254901960784</v>
      </c>
      <c r="AB661" s="4">
        <v>7.8431372549019596</v>
      </c>
      <c r="AC661" s="4">
        <v>17.647058823529399</v>
      </c>
      <c r="AD661" s="4">
        <v>5.8823529411764701</v>
      </c>
      <c r="AE661" s="4">
        <v>3.9215686274509798</v>
      </c>
      <c r="AF661" s="4">
        <v>13.7254901960784</v>
      </c>
      <c r="AG661" s="4">
        <v>21.568627450980401</v>
      </c>
      <c r="AH661" s="4">
        <v>21.568627450980401</v>
      </c>
      <c r="AI661" s="4">
        <v>1.9607843137254899</v>
      </c>
      <c r="AJ661" s="4">
        <v>31.372549019607799</v>
      </c>
      <c r="AK661" s="4">
        <v>39.2156862745098</v>
      </c>
      <c r="AL661" s="4">
        <v>25.490196078431399</v>
      </c>
      <c r="AM661" s="4">
        <v>45.098039215686299</v>
      </c>
      <c r="AN661" s="4">
        <v>45.098039215686299</v>
      </c>
      <c r="AO661" s="4">
        <v>35.294117647058798</v>
      </c>
      <c r="AP661" s="4">
        <v>41.176470588235297</v>
      </c>
      <c r="AQ661" s="4">
        <v>1.9607843137254899</v>
      </c>
      <c r="AR661" s="4">
        <v>47.058823529411796</v>
      </c>
      <c r="AS661" s="4">
        <v>13.7254901960784</v>
      </c>
      <c r="AT661" s="4">
        <v>41.176470588235297</v>
      </c>
      <c r="AU661" s="4">
        <v>9.8039215686274499</v>
      </c>
      <c r="AV661" s="4">
        <v>31.372549019607799</v>
      </c>
      <c r="AW661" s="4">
        <v>11.764705882352899</v>
      </c>
      <c r="AX661" s="4">
        <v>7.8431372549019596</v>
      </c>
      <c r="AY661" s="4">
        <v>15.6862745098039</v>
      </c>
      <c r="AZ661" s="4">
        <v>37.254901960784302</v>
      </c>
      <c r="BA661" s="4">
        <v>23.529411764705898</v>
      </c>
      <c r="BB661" s="38">
        <v>51</v>
      </c>
    </row>
    <row r="662" spans="1:54" x14ac:dyDescent="0.3">
      <c r="A662" s="31" t="s">
        <v>34</v>
      </c>
      <c r="B662" s="5" t="s">
        <v>8</v>
      </c>
      <c r="C662" s="5" t="s">
        <v>4</v>
      </c>
      <c r="D662" s="9">
        <v>96.612631578947401</v>
      </c>
      <c r="E662" s="8">
        <v>57.193790099798797</v>
      </c>
      <c r="F662" s="8">
        <v>10.526315789473699</v>
      </c>
      <c r="G662" s="3">
        <v>5.2631578947368398</v>
      </c>
      <c r="H662" s="4">
        <v>2.1052631578947398</v>
      </c>
      <c r="I662" s="4">
        <v>10.526315789473699</v>
      </c>
      <c r="J662" s="4">
        <v>1.0526315789473699</v>
      </c>
      <c r="K662" s="4">
        <v>3.1578947368421102</v>
      </c>
      <c r="L662" s="4">
        <v>6.3157894736842097</v>
      </c>
      <c r="M662" s="4">
        <v>3.1578947368421102</v>
      </c>
      <c r="N662" s="4">
        <v>7.3684210526315796</v>
      </c>
      <c r="O662" s="4">
        <v>3.1578947368421102</v>
      </c>
      <c r="P662" s="4">
        <v>6.3157894736842097</v>
      </c>
      <c r="Q662" s="4">
        <v>0</v>
      </c>
      <c r="R662" s="4">
        <v>8.4210526315789505</v>
      </c>
      <c r="S662" s="4">
        <v>7.3684210526315796</v>
      </c>
      <c r="T662" s="4">
        <v>7.3684210526315796</v>
      </c>
      <c r="U662" s="4">
        <v>7.3684210526315796</v>
      </c>
      <c r="V662" s="4">
        <v>3.1578947368421102</v>
      </c>
      <c r="W662" s="4">
        <v>2.1052631578947398</v>
      </c>
      <c r="X662" s="4">
        <v>1.0526315789473699</v>
      </c>
      <c r="Y662" s="4">
        <v>1.0526315789473699</v>
      </c>
      <c r="Z662" s="4">
        <v>12.6315789473684</v>
      </c>
      <c r="AA662" s="4">
        <v>8.4210526315789505</v>
      </c>
      <c r="AB662" s="4">
        <v>0</v>
      </c>
      <c r="AC662" s="4">
        <v>15.789473684210501</v>
      </c>
      <c r="AD662" s="4">
        <v>2.1052631578947398</v>
      </c>
      <c r="AE662" s="4">
        <v>1.0526315789473699</v>
      </c>
      <c r="AF662" s="4">
        <v>5.2631578947368398</v>
      </c>
      <c r="AG662" s="4">
        <v>13.6842105263158</v>
      </c>
      <c r="AH662" s="4">
        <v>11.578947368421099</v>
      </c>
      <c r="AI662" s="4">
        <v>2.1052631578947398</v>
      </c>
      <c r="AJ662" s="4">
        <v>12.6315789473684</v>
      </c>
      <c r="AK662" s="4">
        <v>24.210526315789501</v>
      </c>
      <c r="AL662" s="4">
        <v>9.4736842105263204</v>
      </c>
      <c r="AM662" s="4">
        <v>20</v>
      </c>
      <c r="AN662" s="4">
        <v>27.3684210526316</v>
      </c>
      <c r="AO662" s="4">
        <v>15.789473684210501</v>
      </c>
      <c r="AP662" s="4">
        <v>18.947368421052602</v>
      </c>
      <c r="AQ662" s="4">
        <v>3.1578947368421102</v>
      </c>
      <c r="AR662" s="4">
        <v>16.842105263157901</v>
      </c>
      <c r="AS662" s="4">
        <v>6.3157894736842097</v>
      </c>
      <c r="AT662" s="4">
        <v>21.052631578947398</v>
      </c>
      <c r="AU662" s="4">
        <v>3.1578947368421102</v>
      </c>
      <c r="AV662" s="4">
        <v>15.789473684210501</v>
      </c>
      <c r="AW662" s="4">
        <v>9.4736842105263204</v>
      </c>
      <c r="AX662" s="4">
        <v>3.1578947368421102</v>
      </c>
      <c r="AY662" s="4">
        <v>11.578947368421099</v>
      </c>
      <c r="AZ662" s="4">
        <v>21.052631578947398</v>
      </c>
      <c r="BA662" s="4">
        <v>13.6842105263158</v>
      </c>
      <c r="BB662" s="38">
        <v>95</v>
      </c>
    </row>
    <row r="663" spans="1:54" x14ac:dyDescent="0.3">
      <c r="A663" s="31" t="s">
        <v>34</v>
      </c>
      <c r="B663" s="5" t="s">
        <v>8</v>
      </c>
      <c r="C663" s="5" t="s">
        <v>5</v>
      </c>
      <c r="D663" s="9">
        <v>109.37926829268299</v>
      </c>
      <c r="E663" s="8">
        <v>55.363479610339297</v>
      </c>
      <c r="F663" s="8">
        <v>6.0975609756097597</v>
      </c>
      <c r="G663" s="3">
        <v>3.6585365853658498</v>
      </c>
      <c r="H663" s="4">
        <v>4.4715447154471502</v>
      </c>
      <c r="I663" s="4">
        <v>8.9430894308943092</v>
      </c>
      <c r="J663" s="4">
        <v>2.03252032520325</v>
      </c>
      <c r="K663" s="4">
        <v>2.4390243902439002</v>
      </c>
      <c r="L663" s="4">
        <v>4.4715447154471502</v>
      </c>
      <c r="M663" s="4">
        <v>1.2195121951219501</v>
      </c>
      <c r="N663" s="4">
        <v>5.6910569105691096</v>
      </c>
      <c r="O663" s="4">
        <v>2.03252032520325</v>
      </c>
      <c r="P663" s="4">
        <v>5.6910569105691096</v>
      </c>
      <c r="Q663" s="4">
        <v>0.81300813008130102</v>
      </c>
      <c r="R663" s="4">
        <v>6.9105691056910601</v>
      </c>
      <c r="S663" s="4">
        <v>2.8455284552845499</v>
      </c>
      <c r="T663" s="4">
        <v>2.03252032520325</v>
      </c>
      <c r="U663" s="4">
        <v>7.3170731707317103</v>
      </c>
      <c r="V663" s="4">
        <v>3.6585365853658498</v>
      </c>
      <c r="W663" s="4">
        <v>3.6585365853658498</v>
      </c>
      <c r="X663" s="4">
        <v>2.03252032520325</v>
      </c>
      <c r="Y663" s="4">
        <v>1.6260162601626</v>
      </c>
      <c r="Z663" s="4">
        <v>7.3170731707317103</v>
      </c>
      <c r="AA663" s="4">
        <v>6.5040650406504099</v>
      </c>
      <c r="AB663" s="4">
        <v>0.40650406504065001</v>
      </c>
      <c r="AC663" s="4">
        <v>15.040650406504099</v>
      </c>
      <c r="AD663" s="4">
        <v>2.03252032520325</v>
      </c>
      <c r="AE663" s="4">
        <v>0.40650406504065001</v>
      </c>
      <c r="AF663" s="4">
        <v>2.8455284552845499</v>
      </c>
      <c r="AG663" s="4">
        <v>12.6016260162602</v>
      </c>
      <c r="AH663" s="4">
        <v>6.5040650406504099</v>
      </c>
      <c r="AI663" s="4">
        <v>0.40650406504065001</v>
      </c>
      <c r="AJ663" s="4">
        <v>7.3170731707317103</v>
      </c>
      <c r="AK663" s="4">
        <v>18.292682926829301</v>
      </c>
      <c r="AL663" s="4">
        <v>4.4715447154471502</v>
      </c>
      <c r="AM663" s="4">
        <v>18.699186991869901</v>
      </c>
      <c r="AN663" s="4">
        <v>17.886178861788601</v>
      </c>
      <c r="AO663" s="4">
        <v>9.3495934959349594</v>
      </c>
      <c r="AP663" s="4">
        <v>18.699186991869901</v>
      </c>
      <c r="AQ663" s="4">
        <v>2.03252032520325</v>
      </c>
      <c r="AR663" s="4">
        <v>11.3821138211382</v>
      </c>
      <c r="AS663" s="4">
        <v>5.2845528455284496</v>
      </c>
      <c r="AT663" s="4">
        <v>24.390243902439</v>
      </c>
      <c r="AU663" s="4">
        <v>0.81300813008130102</v>
      </c>
      <c r="AV663" s="4">
        <v>13.0081300813008</v>
      </c>
      <c r="AW663" s="4">
        <v>5.6910569105691096</v>
      </c>
      <c r="AX663" s="4">
        <v>3.2520325203252001</v>
      </c>
      <c r="AY663" s="4">
        <v>5.2845528455284496</v>
      </c>
      <c r="AZ663" s="4">
        <v>11.3821138211382</v>
      </c>
      <c r="BA663" s="4">
        <v>7.3170731707317103</v>
      </c>
      <c r="BB663" s="38">
        <v>246</v>
      </c>
    </row>
    <row r="664" spans="1:54" x14ac:dyDescent="0.3">
      <c r="A664" s="31" t="s">
        <v>34</v>
      </c>
      <c r="B664" s="5" t="s">
        <v>8</v>
      </c>
      <c r="C664" s="5" t="s">
        <v>6</v>
      </c>
      <c r="D664" s="9">
        <v>118.25217391304299</v>
      </c>
      <c r="E664" s="8">
        <v>52.986639200343802</v>
      </c>
      <c r="F664" s="8">
        <v>5.9288537549407101</v>
      </c>
      <c r="G664" s="3">
        <v>1.5810276679841899</v>
      </c>
      <c r="H664" s="4">
        <v>3.1620553359683798</v>
      </c>
      <c r="I664" s="4">
        <v>3.9525691699604701</v>
      </c>
      <c r="J664" s="4">
        <v>1.5810276679841899</v>
      </c>
      <c r="K664" s="4">
        <v>2.3715415019762802</v>
      </c>
      <c r="L664" s="4">
        <v>3.9525691699604701</v>
      </c>
      <c r="M664" s="4">
        <v>0.79051383399209496</v>
      </c>
      <c r="N664" s="4">
        <v>4.3478260869565197</v>
      </c>
      <c r="O664" s="4">
        <v>2.7667984189723298</v>
      </c>
      <c r="P664" s="4">
        <v>2.7667984189723298</v>
      </c>
      <c r="Q664" s="4">
        <v>1.1857707509881401</v>
      </c>
      <c r="R664" s="4">
        <v>4.3478260869565197</v>
      </c>
      <c r="S664" s="4">
        <v>2.7667984189723298</v>
      </c>
      <c r="T664" s="4">
        <v>1.1857707509881401</v>
      </c>
      <c r="U664" s="4">
        <v>5.9288537549407101</v>
      </c>
      <c r="V664" s="4">
        <v>1.97628458498024</v>
      </c>
      <c r="W664" s="4">
        <v>2.7667984189723298</v>
      </c>
      <c r="X664" s="4">
        <v>1.5810276679841899</v>
      </c>
      <c r="Y664" s="4">
        <v>0</v>
      </c>
      <c r="Z664" s="4">
        <v>5.1383399209486198</v>
      </c>
      <c r="AA664" s="4">
        <v>3.5573122529644299</v>
      </c>
      <c r="AB664" s="4">
        <v>0.79051383399209496</v>
      </c>
      <c r="AC664" s="4">
        <v>8.6956521739130395</v>
      </c>
      <c r="AD664" s="4">
        <v>1.1857707509881401</v>
      </c>
      <c r="AE664" s="4">
        <v>0.39525691699604698</v>
      </c>
      <c r="AF664" s="4">
        <v>4.7430830039525702</v>
      </c>
      <c r="AG664" s="4">
        <v>14.2292490118577</v>
      </c>
      <c r="AH664" s="4">
        <v>6.7193675889328102</v>
      </c>
      <c r="AI664" s="4">
        <v>2.3715415019762802</v>
      </c>
      <c r="AJ664" s="4">
        <v>9.0909090909090899</v>
      </c>
      <c r="AK664" s="4">
        <v>14.2292490118577</v>
      </c>
      <c r="AL664" s="4">
        <v>3.1620553359683798</v>
      </c>
      <c r="AM664" s="4">
        <v>16.600790513833999</v>
      </c>
      <c r="AN664" s="4">
        <v>17.786561264822101</v>
      </c>
      <c r="AO664" s="4">
        <v>7.9051383399209501</v>
      </c>
      <c r="AP664" s="4">
        <v>15.4150197628458</v>
      </c>
      <c r="AQ664" s="4">
        <v>4.7430830039525702</v>
      </c>
      <c r="AR664" s="4">
        <v>8.6956521739130395</v>
      </c>
      <c r="AS664" s="4">
        <v>6.7193675889328102</v>
      </c>
      <c r="AT664" s="4">
        <v>25.296442687747</v>
      </c>
      <c r="AU664" s="4">
        <v>3.1620553359683798</v>
      </c>
      <c r="AV664" s="4">
        <v>10.671936758893301</v>
      </c>
      <c r="AW664" s="4">
        <v>5.1383399209486198</v>
      </c>
      <c r="AX664" s="4">
        <v>1.5810276679841899</v>
      </c>
      <c r="AY664" s="4">
        <v>7.9051383399209501</v>
      </c>
      <c r="AZ664" s="4">
        <v>8.3003952569169996</v>
      </c>
      <c r="BA664" s="4">
        <v>7.5098814229248996</v>
      </c>
      <c r="BB664" s="38">
        <v>253</v>
      </c>
    </row>
    <row r="665" spans="1:54" x14ac:dyDescent="0.3">
      <c r="A665" s="31" t="s">
        <v>34</v>
      </c>
      <c r="B665" s="5" t="s">
        <v>8</v>
      </c>
      <c r="C665" s="5" t="s">
        <v>7</v>
      </c>
      <c r="D665" s="9">
        <v>124.977049180328</v>
      </c>
      <c r="E665" s="8">
        <v>40.308280606292001</v>
      </c>
      <c r="F665" s="8">
        <v>1.63934426229508</v>
      </c>
      <c r="G665" s="3">
        <v>2.4590163934426199</v>
      </c>
      <c r="H665" s="4">
        <v>0.81967213114754101</v>
      </c>
      <c r="I665" s="4">
        <v>1.63934426229508</v>
      </c>
      <c r="J665" s="4">
        <v>0.81967213114754101</v>
      </c>
      <c r="K665" s="4">
        <v>3.27868852459016</v>
      </c>
      <c r="L665" s="4">
        <v>2.4590163934426199</v>
      </c>
      <c r="M665" s="4">
        <v>0.81967213114754101</v>
      </c>
      <c r="N665" s="4">
        <v>1.63934426229508</v>
      </c>
      <c r="O665" s="4">
        <v>0</v>
      </c>
      <c r="P665" s="4">
        <v>2.4590163934426199</v>
      </c>
      <c r="Q665" s="4">
        <v>0</v>
      </c>
      <c r="R665" s="4">
        <v>1.63934426229508</v>
      </c>
      <c r="S665" s="4">
        <v>0.81967213114754101</v>
      </c>
      <c r="T665" s="4">
        <v>0.81967213114754101</v>
      </c>
      <c r="U665" s="4">
        <v>0.81967213114754101</v>
      </c>
      <c r="V665" s="4">
        <v>0.81967213114754101</v>
      </c>
      <c r="W665" s="4">
        <v>0.81967213114754101</v>
      </c>
      <c r="X665" s="4">
        <v>1.63934426229508</v>
      </c>
      <c r="Y665" s="4">
        <v>0</v>
      </c>
      <c r="Z665" s="4">
        <v>0</v>
      </c>
      <c r="AA665" s="4">
        <v>0</v>
      </c>
      <c r="AB665" s="4">
        <v>0</v>
      </c>
      <c r="AC665" s="4">
        <v>7.3770491803278704</v>
      </c>
      <c r="AD665" s="4">
        <v>0</v>
      </c>
      <c r="AE665" s="4">
        <v>0</v>
      </c>
      <c r="AF665" s="4">
        <v>1.63934426229508</v>
      </c>
      <c r="AG665" s="4">
        <v>9.0163934426229506</v>
      </c>
      <c r="AH665" s="4">
        <v>5.7377049180327901</v>
      </c>
      <c r="AI665" s="4">
        <v>3.27868852459016</v>
      </c>
      <c r="AJ665" s="4">
        <v>4.9180327868852496</v>
      </c>
      <c r="AK665" s="4">
        <v>9.8360655737704903</v>
      </c>
      <c r="AL665" s="4">
        <v>0.81967213114754101</v>
      </c>
      <c r="AM665" s="4">
        <v>5.7377049180327901</v>
      </c>
      <c r="AN665" s="4">
        <v>13.1147540983607</v>
      </c>
      <c r="AO665" s="4">
        <v>4.0983606557377001</v>
      </c>
      <c r="AP665" s="4">
        <v>4.0983606557377001</v>
      </c>
      <c r="AQ665" s="4">
        <v>2.4590163934426199</v>
      </c>
      <c r="AR665" s="4">
        <v>5.7377049180327901</v>
      </c>
      <c r="AS665" s="4">
        <v>3.27868852459016</v>
      </c>
      <c r="AT665" s="4">
        <v>17.213114754098399</v>
      </c>
      <c r="AU665" s="4">
        <v>1.63934426229508</v>
      </c>
      <c r="AV665" s="4">
        <v>4.0983606557377001</v>
      </c>
      <c r="AW665" s="4">
        <v>2.4590163934426199</v>
      </c>
      <c r="AX665" s="4">
        <v>0.81967213114754101</v>
      </c>
      <c r="AY665" s="4">
        <v>9.0163934426229506</v>
      </c>
      <c r="AZ665" s="4">
        <v>6.5573770491803298</v>
      </c>
      <c r="BA665" s="4">
        <v>3.27868852459016</v>
      </c>
      <c r="BB665" s="38">
        <v>122</v>
      </c>
    </row>
    <row r="666" spans="1:54" x14ac:dyDescent="0.3">
      <c r="A666" s="31" t="s">
        <v>34</v>
      </c>
      <c r="B666" s="5" t="s">
        <v>9</v>
      </c>
      <c r="C666" s="5" t="s">
        <v>168</v>
      </c>
      <c r="D666" s="9">
        <v>82.351003184960405</v>
      </c>
      <c r="E666" s="8">
        <v>69.879667051130895</v>
      </c>
      <c r="F666" s="8">
        <v>21.059692441752802</v>
      </c>
      <c r="G666" s="3">
        <v>4.1775941209912197</v>
      </c>
      <c r="H666" s="4">
        <v>9.2118219997205895</v>
      </c>
      <c r="I666" s="4">
        <v>12.9667393377428</v>
      </c>
      <c r="J666" s="4">
        <v>0.230430856192574</v>
      </c>
      <c r="K666" s="4">
        <v>1.3121479399195399</v>
      </c>
      <c r="L666" s="4">
        <v>10.215151353017699</v>
      </c>
      <c r="M666" s="4">
        <v>12.087551811305699</v>
      </c>
      <c r="N666" s="4">
        <v>12.9538116143761</v>
      </c>
      <c r="O666" s="4">
        <v>8.17020806361983</v>
      </c>
      <c r="P666" s="4">
        <v>18.888170672196299</v>
      </c>
      <c r="Q666" s="4">
        <v>2.0530321917115302</v>
      </c>
      <c r="R666" s="4">
        <v>13.5325171265469</v>
      </c>
      <c r="S666" s="4">
        <v>9.2651188737925292</v>
      </c>
      <c r="T666" s="4">
        <v>6.2216841927750997</v>
      </c>
      <c r="U666" s="4">
        <v>11.7199919819867</v>
      </c>
      <c r="V666" s="4">
        <v>9.3643704512806103</v>
      </c>
      <c r="W666" s="4">
        <v>7.0534651166625197</v>
      </c>
      <c r="X666" s="4">
        <v>4.6217643556276897</v>
      </c>
      <c r="Y666" s="4">
        <v>10.757820169302599</v>
      </c>
      <c r="Z666" s="4">
        <v>11.566369323130999</v>
      </c>
      <c r="AA666" s="4">
        <v>6.4468583055889601</v>
      </c>
      <c r="AB666" s="4">
        <v>2.8064253851691201</v>
      </c>
      <c r="AC666" s="4">
        <v>15.535104417430199</v>
      </c>
      <c r="AD666" s="4">
        <v>10.499567251415799</v>
      </c>
      <c r="AE666" s="4">
        <v>4.4029892234867098</v>
      </c>
      <c r="AF666" s="4">
        <v>7.3720803410376696</v>
      </c>
      <c r="AG666" s="4">
        <v>9.2539246859076592</v>
      </c>
      <c r="AH666" s="4">
        <v>18.718960466464601</v>
      </c>
      <c r="AI666" s="4">
        <v>5.4225641516350196</v>
      </c>
      <c r="AJ666" s="4">
        <v>15.116712475460901</v>
      </c>
      <c r="AK666" s="4">
        <v>39.8133816170294</v>
      </c>
      <c r="AL666" s="4">
        <v>15.624826788006899</v>
      </c>
      <c r="AM666" s="4">
        <v>16.976018001315101</v>
      </c>
      <c r="AN666" s="4">
        <v>23.907012620258101</v>
      </c>
      <c r="AO666" s="4">
        <v>15.5274928603419</v>
      </c>
      <c r="AP666" s="4">
        <v>20.547902219132101</v>
      </c>
      <c r="AQ666" s="4">
        <v>7.3244445825431796</v>
      </c>
      <c r="AR666" s="4">
        <v>20.110568260967302</v>
      </c>
      <c r="AS666" s="4">
        <v>10.0817590130768</v>
      </c>
      <c r="AT666" s="4">
        <v>27.964431452967599</v>
      </c>
      <c r="AU666" s="4">
        <v>15.707984269054799</v>
      </c>
      <c r="AV666" s="4">
        <v>18.2372349070212</v>
      </c>
      <c r="AW666" s="4">
        <v>21.582468013147299</v>
      </c>
      <c r="AX666" s="4">
        <v>4.7951303406374697</v>
      </c>
      <c r="AY666" s="4">
        <v>5.4120547485302701</v>
      </c>
      <c r="AZ666" s="4">
        <v>21.754257848417598</v>
      </c>
      <c r="BA666" s="4">
        <v>28.011096838593499</v>
      </c>
      <c r="BB666" s="38">
        <v>300</v>
      </c>
    </row>
    <row r="667" spans="1:54" x14ac:dyDescent="0.3">
      <c r="A667" s="31" t="s">
        <v>34</v>
      </c>
      <c r="B667" s="5" t="s">
        <v>9</v>
      </c>
      <c r="C667" s="5" t="s">
        <v>1</v>
      </c>
      <c r="D667" s="9">
        <v>12.175000000000001</v>
      </c>
      <c r="E667" s="8">
        <v>75.500664862879503</v>
      </c>
      <c r="F667" s="8">
        <v>68.75</v>
      </c>
      <c r="G667" s="3">
        <v>31.25</v>
      </c>
      <c r="H667" s="4">
        <v>12.5</v>
      </c>
      <c r="I667" s="4">
        <v>31.25</v>
      </c>
      <c r="J667" s="4">
        <v>0</v>
      </c>
      <c r="K667" s="4">
        <v>0</v>
      </c>
      <c r="L667" s="4">
        <v>25</v>
      </c>
      <c r="M667" s="4">
        <v>37.5</v>
      </c>
      <c r="N667" s="4">
        <v>37.5</v>
      </c>
      <c r="O667" s="4">
        <v>31.25</v>
      </c>
      <c r="P667" s="4">
        <v>43.75</v>
      </c>
      <c r="Q667" s="4">
        <v>12.5</v>
      </c>
      <c r="R667" s="4">
        <v>37.5</v>
      </c>
      <c r="S667" s="4">
        <v>31.25</v>
      </c>
      <c r="T667" s="4">
        <v>25</v>
      </c>
      <c r="U667" s="4">
        <v>31.25</v>
      </c>
      <c r="V667" s="4">
        <v>37.5</v>
      </c>
      <c r="W667" s="4">
        <v>18.75</v>
      </c>
      <c r="X667" s="4">
        <v>12.5</v>
      </c>
      <c r="Y667" s="4">
        <v>25</v>
      </c>
      <c r="Z667" s="4">
        <v>31.25</v>
      </c>
      <c r="AA667" s="4">
        <v>25</v>
      </c>
      <c r="AB667" s="4">
        <v>18.75</v>
      </c>
      <c r="AC667" s="4">
        <v>37.5</v>
      </c>
      <c r="AD667" s="4">
        <v>12.5</v>
      </c>
      <c r="AE667" s="4">
        <v>6.25</v>
      </c>
      <c r="AF667" s="4">
        <v>18.75</v>
      </c>
      <c r="AG667" s="4">
        <v>12.5</v>
      </c>
      <c r="AH667" s="4">
        <v>50</v>
      </c>
      <c r="AI667" s="4">
        <v>18.75</v>
      </c>
      <c r="AJ667" s="4">
        <v>31.25</v>
      </c>
      <c r="AK667" s="4">
        <v>68.75</v>
      </c>
      <c r="AL667" s="4">
        <v>43.75</v>
      </c>
      <c r="AM667" s="4">
        <v>50</v>
      </c>
      <c r="AN667" s="4">
        <v>37.5</v>
      </c>
      <c r="AO667" s="4">
        <v>37.5</v>
      </c>
      <c r="AP667" s="4">
        <v>37.5</v>
      </c>
      <c r="AQ667" s="4">
        <v>37.5</v>
      </c>
      <c r="AR667" s="4">
        <v>43.75</v>
      </c>
      <c r="AS667" s="4">
        <v>25</v>
      </c>
      <c r="AT667" s="4">
        <v>31.25</v>
      </c>
      <c r="AU667" s="4">
        <v>50</v>
      </c>
      <c r="AV667" s="4">
        <v>31.25</v>
      </c>
      <c r="AW667" s="4">
        <v>50</v>
      </c>
      <c r="AX667" s="4">
        <v>31.25</v>
      </c>
      <c r="AY667" s="4">
        <v>6.25</v>
      </c>
      <c r="AZ667" s="4">
        <v>43.75</v>
      </c>
      <c r="BA667" s="4">
        <v>50</v>
      </c>
      <c r="BB667" s="38">
        <v>20</v>
      </c>
    </row>
    <row r="668" spans="1:54" x14ac:dyDescent="0.3">
      <c r="A668" s="31" t="s">
        <v>34</v>
      </c>
      <c r="B668" s="5" t="s">
        <v>9</v>
      </c>
      <c r="C668" s="5" t="s">
        <v>2</v>
      </c>
      <c r="D668" s="9">
        <v>76.260000000000005</v>
      </c>
      <c r="E668" s="8">
        <v>66.371583611596293</v>
      </c>
      <c r="F668" s="8">
        <v>20</v>
      </c>
      <c r="G668" s="3">
        <v>0</v>
      </c>
      <c r="H668" s="4">
        <v>20</v>
      </c>
      <c r="I668" s="4">
        <v>20</v>
      </c>
      <c r="J668" s="4">
        <v>0</v>
      </c>
      <c r="K668" s="4">
        <v>0</v>
      </c>
      <c r="L668" s="4">
        <v>10</v>
      </c>
      <c r="M668" s="4">
        <v>10</v>
      </c>
      <c r="N668" s="4">
        <v>20</v>
      </c>
      <c r="O668" s="4">
        <v>0</v>
      </c>
      <c r="P668" s="4">
        <v>20</v>
      </c>
      <c r="Q668" s="4">
        <v>0</v>
      </c>
      <c r="R668" s="4">
        <v>20</v>
      </c>
      <c r="S668" s="4">
        <v>10</v>
      </c>
      <c r="T668" s="4">
        <v>10</v>
      </c>
      <c r="U668" s="4">
        <v>10</v>
      </c>
      <c r="V668" s="4">
        <v>20</v>
      </c>
      <c r="W668" s="4">
        <v>20</v>
      </c>
      <c r="X668" s="4">
        <v>0</v>
      </c>
      <c r="Y668" s="4">
        <v>0</v>
      </c>
      <c r="Z668" s="4">
        <v>10</v>
      </c>
      <c r="AA668" s="4">
        <v>10</v>
      </c>
      <c r="AB668" s="4">
        <v>0</v>
      </c>
      <c r="AC668" s="4">
        <v>20</v>
      </c>
      <c r="AD668" s="4">
        <v>10</v>
      </c>
      <c r="AE668" s="4">
        <v>0</v>
      </c>
      <c r="AF668" s="4">
        <v>10</v>
      </c>
      <c r="AG668" s="4">
        <v>10</v>
      </c>
      <c r="AH668" s="4">
        <v>20</v>
      </c>
      <c r="AI668" s="4">
        <v>0</v>
      </c>
      <c r="AJ668" s="4">
        <v>10</v>
      </c>
      <c r="AK668" s="4">
        <v>50</v>
      </c>
      <c r="AL668" s="4">
        <v>20</v>
      </c>
      <c r="AM668" s="4">
        <v>20</v>
      </c>
      <c r="AN668" s="4">
        <v>20</v>
      </c>
      <c r="AO668" s="4">
        <v>40</v>
      </c>
      <c r="AP668" s="4">
        <v>10</v>
      </c>
      <c r="AQ668" s="4">
        <v>10</v>
      </c>
      <c r="AR668" s="4">
        <v>20</v>
      </c>
      <c r="AS668" s="4">
        <v>20</v>
      </c>
      <c r="AT668" s="4">
        <v>10</v>
      </c>
      <c r="AU668" s="4">
        <v>20</v>
      </c>
      <c r="AV668" s="4">
        <v>20</v>
      </c>
      <c r="AW668" s="4">
        <v>30</v>
      </c>
      <c r="AX668" s="4">
        <v>0</v>
      </c>
      <c r="AY668" s="4">
        <v>10</v>
      </c>
      <c r="AZ668" s="4">
        <v>20</v>
      </c>
      <c r="BA668" s="4">
        <v>30</v>
      </c>
      <c r="BB668" s="38">
        <v>10</v>
      </c>
    </row>
    <row r="669" spans="1:54" x14ac:dyDescent="0.3">
      <c r="A669" s="31" t="s">
        <v>34</v>
      </c>
      <c r="B669" s="5" t="s">
        <v>9</v>
      </c>
      <c r="C669" s="5" t="s">
        <v>3</v>
      </c>
      <c r="D669" s="9">
        <v>43.3</v>
      </c>
      <c r="E669" s="8">
        <v>63.882204094724202</v>
      </c>
      <c r="F669" s="8">
        <v>33.3333333333333</v>
      </c>
      <c r="G669" s="3">
        <v>0</v>
      </c>
      <c r="H669" s="4">
        <v>16.6666666666667</v>
      </c>
      <c r="I669" s="4">
        <v>33.3333333333333</v>
      </c>
      <c r="J669" s="4">
        <v>0</v>
      </c>
      <c r="K669" s="4">
        <v>0</v>
      </c>
      <c r="L669" s="4">
        <v>16.6666666666667</v>
      </c>
      <c r="M669" s="4">
        <v>33.3333333333333</v>
      </c>
      <c r="N669" s="4">
        <v>16.6666666666667</v>
      </c>
      <c r="O669" s="4">
        <v>16.6666666666667</v>
      </c>
      <c r="P669" s="4">
        <v>50</v>
      </c>
      <c r="Q669" s="4">
        <v>0</v>
      </c>
      <c r="R669" s="4">
        <v>16.6666666666667</v>
      </c>
      <c r="S669" s="4">
        <v>16.6666666666667</v>
      </c>
      <c r="T669" s="4">
        <v>0</v>
      </c>
      <c r="U669" s="4">
        <v>16.6666666666667</v>
      </c>
      <c r="V669" s="4">
        <v>0</v>
      </c>
      <c r="W669" s="4">
        <v>0</v>
      </c>
      <c r="X669" s="4">
        <v>16.6666666666667</v>
      </c>
      <c r="Y669" s="4">
        <v>33.3333333333333</v>
      </c>
      <c r="Z669" s="4">
        <v>16.6666666666667</v>
      </c>
      <c r="AA669" s="4">
        <v>0</v>
      </c>
      <c r="AB669" s="4">
        <v>0</v>
      </c>
      <c r="AC669" s="4">
        <v>16.6666666666667</v>
      </c>
      <c r="AD669" s="4">
        <v>33.3333333333333</v>
      </c>
      <c r="AE669" s="4">
        <v>16.6666666666667</v>
      </c>
      <c r="AF669" s="4">
        <v>16.6666666666667</v>
      </c>
      <c r="AG669" s="4">
        <v>0</v>
      </c>
      <c r="AH669" s="4">
        <v>16.6666666666667</v>
      </c>
      <c r="AI669" s="4">
        <v>16.6666666666667</v>
      </c>
      <c r="AJ669" s="4">
        <v>33.3333333333333</v>
      </c>
      <c r="AK669" s="4">
        <v>83.3333333333333</v>
      </c>
      <c r="AL669" s="4">
        <v>33.3333333333333</v>
      </c>
      <c r="AM669" s="4">
        <v>0</v>
      </c>
      <c r="AN669" s="4">
        <v>33.3333333333333</v>
      </c>
      <c r="AO669" s="4">
        <v>0</v>
      </c>
      <c r="AP669" s="4">
        <v>50</v>
      </c>
      <c r="AQ669" s="4">
        <v>0</v>
      </c>
      <c r="AR669" s="4">
        <v>33.3333333333333</v>
      </c>
      <c r="AS669" s="4">
        <v>0</v>
      </c>
      <c r="AT669" s="4">
        <v>83.3333333333333</v>
      </c>
      <c r="AU669" s="4">
        <v>33.3333333333333</v>
      </c>
      <c r="AV669" s="4">
        <v>33.3333333333333</v>
      </c>
      <c r="AW669" s="4">
        <v>50</v>
      </c>
      <c r="AX669" s="4">
        <v>0</v>
      </c>
      <c r="AY669" s="4">
        <v>0</v>
      </c>
      <c r="AZ669" s="4">
        <v>50</v>
      </c>
      <c r="BA669" s="4">
        <v>66.6666666666667</v>
      </c>
      <c r="BB669" s="38">
        <v>6</v>
      </c>
    </row>
    <row r="670" spans="1:54" x14ac:dyDescent="0.3">
      <c r="A670" s="31" t="s">
        <v>34</v>
      </c>
      <c r="B670" s="5" t="s">
        <v>9</v>
      </c>
      <c r="C670" s="5" t="s">
        <v>4</v>
      </c>
      <c r="D670" s="9">
        <v>91.147222222222197</v>
      </c>
      <c r="E670" s="8">
        <v>63.1706011464696</v>
      </c>
      <c r="F670" s="8">
        <v>14.705882352941201</v>
      </c>
      <c r="G670" s="3">
        <v>2.9411764705882399</v>
      </c>
      <c r="H670" s="4">
        <v>5.8823529411764701</v>
      </c>
      <c r="I670" s="4">
        <v>2.9411764705882399</v>
      </c>
      <c r="J670" s="4">
        <v>0</v>
      </c>
      <c r="K670" s="4">
        <v>2.9411764705882399</v>
      </c>
      <c r="L670" s="4">
        <v>8.8235294117647101</v>
      </c>
      <c r="M670" s="4">
        <v>2.9411764705882399</v>
      </c>
      <c r="N670" s="4">
        <v>11.764705882352899</v>
      </c>
      <c r="O670" s="4">
        <v>8.8235294117647101</v>
      </c>
      <c r="P670" s="4">
        <v>8.8235294117647101</v>
      </c>
      <c r="Q670" s="4">
        <v>2.9411764705882399</v>
      </c>
      <c r="R670" s="4">
        <v>8.8235294117647101</v>
      </c>
      <c r="S670" s="4">
        <v>5.8823529411764701</v>
      </c>
      <c r="T670" s="4">
        <v>5.8823529411764701</v>
      </c>
      <c r="U670" s="4">
        <v>11.764705882352899</v>
      </c>
      <c r="V670" s="4">
        <v>11.764705882352899</v>
      </c>
      <c r="W670" s="4">
        <v>5.8823529411764701</v>
      </c>
      <c r="X670" s="4">
        <v>0</v>
      </c>
      <c r="Y670" s="4">
        <v>11.764705882352899</v>
      </c>
      <c r="Z670" s="4">
        <v>14.705882352941201</v>
      </c>
      <c r="AA670" s="4">
        <v>11.764705882352899</v>
      </c>
      <c r="AB670" s="4">
        <v>2.9411764705882399</v>
      </c>
      <c r="AC670" s="4">
        <v>14.705882352941201</v>
      </c>
      <c r="AD670" s="4">
        <v>5.8823529411764701</v>
      </c>
      <c r="AE670" s="4">
        <v>2.9411764705882399</v>
      </c>
      <c r="AF670" s="4">
        <v>5.8823529411764701</v>
      </c>
      <c r="AG670" s="4">
        <v>14.705882352941201</v>
      </c>
      <c r="AH670" s="4">
        <v>23.529411764705898</v>
      </c>
      <c r="AI670" s="4">
        <v>0</v>
      </c>
      <c r="AJ670" s="4">
        <v>8.8235294117647101</v>
      </c>
      <c r="AK670" s="4">
        <v>29.411764705882401</v>
      </c>
      <c r="AL670" s="4">
        <v>5.8823529411764701</v>
      </c>
      <c r="AM670" s="4">
        <v>23.529411764705898</v>
      </c>
      <c r="AN670" s="4">
        <v>41.176470588235297</v>
      </c>
      <c r="AO670" s="4">
        <v>14.705882352941201</v>
      </c>
      <c r="AP670" s="4">
        <v>23.529411764705898</v>
      </c>
      <c r="AQ670" s="4">
        <v>2.9411764705882399</v>
      </c>
      <c r="AR670" s="4">
        <v>17.647058823529399</v>
      </c>
      <c r="AS670" s="4">
        <v>11.764705882352899</v>
      </c>
      <c r="AT670" s="4">
        <v>17.647058823529399</v>
      </c>
      <c r="AU670" s="4">
        <v>2.9411764705882399</v>
      </c>
      <c r="AV670" s="4">
        <v>17.647058823529399</v>
      </c>
      <c r="AW670" s="4">
        <v>2.9411764705882399</v>
      </c>
      <c r="AX670" s="4">
        <v>0</v>
      </c>
      <c r="AY670" s="4">
        <v>2.9411764705882399</v>
      </c>
      <c r="AZ670" s="4">
        <v>8.8235294117647101</v>
      </c>
      <c r="BA670" s="4">
        <v>20.588235294117599</v>
      </c>
      <c r="BB670" s="38">
        <v>36</v>
      </c>
    </row>
    <row r="671" spans="1:54" x14ac:dyDescent="0.3">
      <c r="A671" s="31" t="s">
        <v>34</v>
      </c>
      <c r="B671" s="5" t="s">
        <v>9</v>
      </c>
      <c r="C671" s="5" t="s">
        <v>5</v>
      </c>
      <c r="D671" s="9">
        <v>99.452112676056302</v>
      </c>
      <c r="E671" s="8">
        <v>64.349900342147095</v>
      </c>
      <c r="F671" s="8">
        <v>12.6760563380282</v>
      </c>
      <c r="G671" s="3">
        <v>1.40845070422535</v>
      </c>
      <c r="H671" s="4">
        <v>4.2253521126760596</v>
      </c>
      <c r="I671" s="4">
        <v>1.40845070422535</v>
      </c>
      <c r="J671" s="4">
        <v>1.40845070422535</v>
      </c>
      <c r="K671" s="4">
        <v>4.2253521126760596</v>
      </c>
      <c r="L671" s="4">
        <v>9.8591549295774605</v>
      </c>
      <c r="M671" s="4">
        <v>4.2253521126760596</v>
      </c>
      <c r="N671" s="4">
        <v>7.0422535211267601</v>
      </c>
      <c r="O671" s="4">
        <v>1.40845070422535</v>
      </c>
      <c r="P671" s="4">
        <v>8.4507042253521103</v>
      </c>
      <c r="Q671" s="4">
        <v>0</v>
      </c>
      <c r="R671" s="4">
        <v>11.2676056338028</v>
      </c>
      <c r="S671" s="4">
        <v>2.8169014084507</v>
      </c>
      <c r="T671" s="4">
        <v>2.8169014084507</v>
      </c>
      <c r="U671" s="4">
        <v>11.2676056338028</v>
      </c>
      <c r="V671" s="4">
        <v>2.8169014084507</v>
      </c>
      <c r="W671" s="4">
        <v>2.8169014084507</v>
      </c>
      <c r="X671" s="4">
        <v>2.8169014084507</v>
      </c>
      <c r="Y671" s="4">
        <v>2.8169014084507</v>
      </c>
      <c r="Z671" s="4">
        <v>5.6338028169014098</v>
      </c>
      <c r="AA671" s="4">
        <v>2.8169014084507</v>
      </c>
      <c r="AB671" s="4">
        <v>2.8169014084507</v>
      </c>
      <c r="AC671" s="4">
        <v>12.6760563380282</v>
      </c>
      <c r="AD671" s="4">
        <v>4.2253521126760596</v>
      </c>
      <c r="AE671" s="4">
        <v>1.40845070422535</v>
      </c>
      <c r="AF671" s="4">
        <v>0</v>
      </c>
      <c r="AG671" s="4">
        <v>14.084507042253501</v>
      </c>
      <c r="AH671" s="4">
        <v>12.6760563380282</v>
      </c>
      <c r="AI671" s="4">
        <v>2.8169014084507</v>
      </c>
      <c r="AJ671" s="4">
        <v>11.2676056338028</v>
      </c>
      <c r="AK671" s="4">
        <v>23.943661971830998</v>
      </c>
      <c r="AL671" s="4">
        <v>7.0422535211267601</v>
      </c>
      <c r="AM671" s="4">
        <v>16.901408450704199</v>
      </c>
      <c r="AN671" s="4">
        <v>15.492957746478901</v>
      </c>
      <c r="AO671" s="4">
        <v>8.4507042253521103</v>
      </c>
      <c r="AP671" s="4">
        <v>9.8591549295774605</v>
      </c>
      <c r="AQ671" s="4">
        <v>5.6338028169014098</v>
      </c>
      <c r="AR671" s="4">
        <v>11.2676056338028</v>
      </c>
      <c r="AS671" s="4">
        <v>7.0422535211267601</v>
      </c>
      <c r="AT671" s="4">
        <v>21.126760563380302</v>
      </c>
      <c r="AU671" s="4">
        <v>1.40845070422535</v>
      </c>
      <c r="AV671" s="4">
        <v>7.0422535211267601</v>
      </c>
      <c r="AW671" s="4">
        <v>8.4507042253521103</v>
      </c>
      <c r="AX671" s="4">
        <v>7.0422535211267601</v>
      </c>
      <c r="AY671" s="4">
        <v>5.6338028169014098</v>
      </c>
      <c r="AZ671" s="4">
        <v>14.084507042253501</v>
      </c>
      <c r="BA671" s="4">
        <v>11.2676056338028</v>
      </c>
      <c r="BB671" s="38">
        <v>71</v>
      </c>
    </row>
    <row r="672" spans="1:54" x14ac:dyDescent="0.3">
      <c r="A672" s="31" t="s">
        <v>34</v>
      </c>
      <c r="B672" s="5" t="s">
        <v>9</v>
      </c>
      <c r="C672" s="5" t="s">
        <v>6</v>
      </c>
      <c r="D672" s="9">
        <v>120.104395604396</v>
      </c>
      <c r="E672" s="8">
        <v>52.332250332929704</v>
      </c>
      <c r="F672" s="8">
        <v>4.3956043956044004</v>
      </c>
      <c r="G672" s="3">
        <v>2.1978021978022002</v>
      </c>
      <c r="H672" s="4">
        <v>0</v>
      </c>
      <c r="I672" s="4">
        <v>1.0989010989011001</v>
      </c>
      <c r="J672" s="4">
        <v>0</v>
      </c>
      <c r="K672" s="4">
        <v>1.0989010989011001</v>
      </c>
      <c r="L672" s="4">
        <v>1.0989010989011001</v>
      </c>
      <c r="M672" s="4">
        <v>0</v>
      </c>
      <c r="N672" s="4">
        <v>0</v>
      </c>
      <c r="O672" s="4">
        <v>4.3956043956044004</v>
      </c>
      <c r="P672" s="4">
        <v>1.0989010989011001</v>
      </c>
      <c r="Q672" s="4">
        <v>2.1978021978022002</v>
      </c>
      <c r="R672" s="4">
        <v>2.1978021978022002</v>
      </c>
      <c r="S672" s="4">
        <v>2.1978021978022002</v>
      </c>
      <c r="T672" s="4">
        <v>4.3956043956044004</v>
      </c>
      <c r="U672" s="4">
        <v>3.2967032967033001</v>
      </c>
      <c r="V672" s="4">
        <v>0</v>
      </c>
      <c r="W672" s="4">
        <v>2.1978021978022002</v>
      </c>
      <c r="X672" s="4">
        <v>0</v>
      </c>
      <c r="Y672" s="4">
        <v>1.0989010989011001</v>
      </c>
      <c r="Z672" s="4">
        <v>4.3956043956044004</v>
      </c>
      <c r="AA672" s="4">
        <v>0</v>
      </c>
      <c r="AB672" s="4">
        <v>0</v>
      </c>
      <c r="AC672" s="4">
        <v>8.7912087912087902</v>
      </c>
      <c r="AD672" s="4">
        <v>2.1978021978022002</v>
      </c>
      <c r="AE672" s="4">
        <v>2.1978021978022002</v>
      </c>
      <c r="AF672" s="4">
        <v>1.0989010989011001</v>
      </c>
      <c r="AG672" s="4">
        <v>7.6923076923076898</v>
      </c>
      <c r="AH672" s="4">
        <v>7.6923076923076898</v>
      </c>
      <c r="AI672" s="4">
        <v>1.0989010989011001</v>
      </c>
      <c r="AJ672" s="4">
        <v>6.5934065934065904</v>
      </c>
      <c r="AK672" s="4">
        <v>9.8901098901098905</v>
      </c>
      <c r="AL672" s="4">
        <v>2.1978021978022002</v>
      </c>
      <c r="AM672" s="4">
        <v>8.7912087912087902</v>
      </c>
      <c r="AN672" s="4">
        <v>12.0879120879121</v>
      </c>
      <c r="AO672" s="4">
        <v>7.6923076923076898</v>
      </c>
      <c r="AP672" s="4">
        <v>7.6923076923076898</v>
      </c>
      <c r="AQ672" s="4">
        <v>3.2967032967033001</v>
      </c>
      <c r="AR672" s="4">
        <v>13.1868131868132</v>
      </c>
      <c r="AS672" s="4">
        <v>5.4945054945054901</v>
      </c>
      <c r="AT672" s="4">
        <v>14.285714285714301</v>
      </c>
      <c r="AU672" s="4">
        <v>6.5934065934065904</v>
      </c>
      <c r="AV672" s="4">
        <v>9.8901098901098905</v>
      </c>
      <c r="AW672" s="4">
        <v>7.6923076923076898</v>
      </c>
      <c r="AX672" s="4">
        <v>2.1978021978022002</v>
      </c>
      <c r="AY672" s="4">
        <v>6.5934065934065904</v>
      </c>
      <c r="AZ672" s="4">
        <v>9.8901098901098905</v>
      </c>
      <c r="BA672" s="4">
        <v>10.989010989011</v>
      </c>
      <c r="BB672" s="38">
        <v>91</v>
      </c>
    </row>
    <row r="673" spans="1:54" x14ac:dyDescent="0.3">
      <c r="A673" s="31" t="s">
        <v>34</v>
      </c>
      <c r="B673" s="5" t="s">
        <v>9</v>
      </c>
      <c r="C673" s="5" t="s">
        <v>7</v>
      </c>
      <c r="D673" s="9">
        <v>129.41818181818201</v>
      </c>
      <c r="E673" s="8">
        <v>38.598269826074201</v>
      </c>
      <c r="F673" s="8">
        <v>3.0303030303030298</v>
      </c>
      <c r="G673" s="3">
        <v>0</v>
      </c>
      <c r="H673" s="4">
        <v>3.0303030303030298</v>
      </c>
      <c r="I673" s="4">
        <v>1.51515151515152</v>
      </c>
      <c r="J673" s="4">
        <v>0</v>
      </c>
      <c r="K673" s="4">
        <v>0</v>
      </c>
      <c r="L673" s="4">
        <v>1.51515151515152</v>
      </c>
      <c r="M673" s="4">
        <v>0</v>
      </c>
      <c r="N673" s="4">
        <v>1.51515151515152</v>
      </c>
      <c r="O673" s="4">
        <v>0</v>
      </c>
      <c r="P673" s="4">
        <v>0</v>
      </c>
      <c r="Q673" s="4">
        <v>0</v>
      </c>
      <c r="R673" s="4">
        <v>1.51515151515152</v>
      </c>
      <c r="S673" s="4">
        <v>0</v>
      </c>
      <c r="T673" s="4">
        <v>0</v>
      </c>
      <c r="U673" s="4">
        <v>0</v>
      </c>
      <c r="V673" s="4">
        <v>0</v>
      </c>
      <c r="W673" s="4">
        <v>1.51515151515152</v>
      </c>
      <c r="X673" s="4">
        <v>1.51515151515152</v>
      </c>
      <c r="Y673" s="4">
        <v>3.0303030303030298</v>
      </c>
      <c r="Z673" s="4">
        <v>1.51515151515152</v>
      </c>
      <c r="AA673" s="4">
        <v>0</v>
      </c>
      <c r="AB673" s="4">
        <v>0</v>
      </c>
      <c r="AC673" s="4">
        <v>0</v>
      </c>
      <c r="AD673" s="4">
        <v>1.51515151515152</v>
      </c>
      <c r="AE673" s="4">
        <v>0</v>
      </c>
      <c r="AF673" s="4">
        <v>0</v>
      </c>
      <c r="AG673" s="4">
        <v>6.0606060606060597</v>
      </c>
      <c r="AH673" s="4">
        <v>7.5757575757575797</v>
      </c>
      <c r="AI673" s="4">
        <v>1.51515151515152</v>
      </c>
      <c r="AJ673" s="4">
        <v>6.0606060606060597</v>
      </c>
      <c r="AK673" s="4">
        <v>9.0909090909090899</v>
      </c>
      <c r="AL673" s="4">
        <v>0</v>
      </c>
      <c r="AM673" s="4">
        <v>9.0909090909090899</v>
      </c>
      <c r="AN673" s="4">
        <v>6.0606060606060597</v>
      </c>
      <c r="AO673" s="4">
        <v>3.0303030303030298</v>
      </c>
      <c r="AP673" s="4">
        <v>4.5454545454545503</v>
      </c>
      <c r="AQ673" s="4">
        <v>0</v>
      </c>
      <c r="AR673" s="4">
        <v>3.0303030303030298</v>
      </c>
      <c r="AS673" s="4">
        <v>4.5454545454545503</v>
      </c>
      <c r="AT673" s="4">
        <v>10.6060606060606</v>
      </c>
      <c r="AU673" s="4">
        <v>1.51515151515152</v>
      </c>
      <c r="AV673" s="4">
        <v>9.0909090909090899</v>
      </c>
      <c r="AW673" s="4">
        <v>3.0303030303030298</v>
      </c>
      <c r="AX673" s="4">
        <v>1.51515151515152</v>
      </c>
      <c r="AY673" s="4">
        <v>7.5757575757575797</v>
      </c>
      <c r="AZ673" s="4">
        <v>6.0606060606060597</v>
      </c>
      <c r="BA673" s="4">
        <v>3.0303030303030298</v>
      </c>
      <c r="BB673" s="38">
        <v>66</v>
      </c>
    </row>
    <row r="674" spans="1:54" x14ac:dyDescent="0.3">
      <c r="A674" s="31" t="s">
        <v>35</v>
      </c>
      <c r="B674" s="5" t="s">
        <v>168</v>
      </c>
      <c r="C674" s="5" t="s">
        <v>168</v>
      </c>
      <c r="D674" s="9">
        <v>64.619957511237303</v>
      </c>
      <c r="E674" s="8">
        <v>66.499583886104105</v>
      </c>
      <c r="F674" s="8">
        <v>24.082385017532602</v>
      </c>
      <c r="G674" s="3">
        <v>2.8463874651330898</v>
      </c>
      <c r="H674" s="4">
        <v>5.9326552665505696</v>
      </c>
      <c r="I674" s="4">
        <v>11.9560995731822</v>
      </c>
      <c r="J674" s="4">
        <v>2.6346925619155699</v>
      </c>
      <c r="K674" s="4">
        <v>3.6499111578069998</v>
      </c>
      <c r="L674" s="4">
        <v>4.1532047037613804</v>
      </c>
      <c r="M674" s="4">
        <v>4.6067073884766003</v>
      </c>
      <c r="N674" s="4">
        <v>7.0864058755305903</v>
      </c>
      <c r="O674" s="4">
        <v>12.0205483967263</v>
      </c>
      <c r="P674" s="4">
        <v>12.065518880590499</v>
      </c>
      <c r="Q674" s="4">
        <v>3.54257782613917</v>
      </c>
      <c r="R674" s="4">
        <v>10.0039227322812</v>
      </c>
      <c r="S674" s="4">
        <v>6.3819449809343096</v>
      </c>
      <c r="T674" s="4">
        <v>4.0945319996874003</v>
      </c>
      <c r="U674" s="4">
        <v>13.7823975846787</v>
      </c>
      <c r="V674" s="4">
        <v>6.5803306616120798</v>
      </c>
      <c r="W674" s="4">
        <v>7.5245058108037703</v>
      </c>
      <c r="X674" s="4">
        <v>2.4898294943376902</v>
      </c>
      <c r="Y674" s="4">
        <v>9.5586216490934</v>
      </c>
      <c r="Z674" s="4">
        <v>15.501629028291401</v>
      </c>
      <c r="AA674" s="4">
        <v>12.289323210745099</v>
      </c>
      <c r="AB674" s="4">
        <v>2.0071103571384099</v>
      </c>
      <c r="AC674" s="4">
        <v>17.219941854291498</v>
      </c>
      <c r="AD674" s="4">
        <v>5.2232453415807001</v>
      </c>
      <c r="AE674" s="4">
        <v>3.3305275830139101</v>
      </c>
      <c r="AF674" s="4">
        <v>10.6523876531471</v>
      </c>
      <c r="AG674" s="4">
        <v>15.4885008296559</v>
      </c>
      <c r="AH674" s="4">
        <v>22.584432501059499</v>
      </c>
      <c r="AI674" s="4">
        <v>9.4633192138912694</v>
      </c>
      <c r="AJ674" s="4">
        <v>22.793327087391202</v>
      </c>
      <c r="AK674" s="4">
        <v>33.817516584909598</v>
      </c>
      <c r="AL674" s="4">
        <v>19.0951093460123</v>
      </c>
      <c r="AM674" s="4">
        <v>23.801761103613298</v>
      </c>
      <c r="AN674" s="4">
        <v>37.031365051450301</v>
      </c>
      <c r="AO674" s="4">
        <v>27.9123830578195</v>
      </c>
      <c r="AP674" s="4">
        <v>28.8036374622639</v>
      </c>
      <c r="AQ674" s="4">
        <v>6.1712737095978998</v>
      </c>
      <c r="AR674" s="4">
        <v>25.341053730149099</v>
      </c>
      <c r="AS674" s="4">
        <v>14.1982523306215</v>
      </c>
      <c r="AT674" s="4">
        <v>26.100751356247098</v>
      </c>
      <c r="AU674" s="4">
        <v>13.797598364232</v>
      </c>
      <c r="AV674" s="4">
        <v>20.0559634120754</v>
      </c>
      <c r="AW674" s="4">
        <v>23.187283493778601</v>
      </c>
      <c r="AX674" s="4">
        <v>13.4244228709777</v>
      </c>
      <c r="AY674" s="4">
        <v>14.419495847607701</v>
      </c>
      <c r="AZ674" s="4">
        <v>21.187575315770601</v>
      </c>
      <c r="BA674" s="4">
        <v>30.6039581002677</v>
      </c>
      <c r="BB674" s="38">
        <v>15532</v>
      </c>
    </row>
    <row r="675" spans="1:54" x14ac:dyDescent="0.3">
      <c r="A675" s="31" t="s">
        <v>35</v>
      </c>
      <c r="B675" s="5" t="s">
        <v>168</v>
      </c>
      <c r="C675" s="5" t="s">
        <v>1</v>
      </c>
      <c r="D675" s="9">
        <v>24.439138876583598</v>
      </c>
      <c r="E675" s="8">
        <v>65.2636633542879</v>
      </c>
      <c r="F675" s="8">
        <v>47.971095560238503</v>
      </c>
      <c r="G675" s="3">
        <v>4.5671074158184197</v>
      </c>
      <c r="H675" s="4">
        <v>9.2193425958902804</v>
      </c>
      <c r="I675" s="4">
        <v>24.597521268264</v>
      </c>
      <c r="J675" s="4">
        <v>5.1220527376135196</v>
      </c>
      <c r="K675" s="4">
        <v>5.80483651071129</v>
      </c>
      <c r="L675" s="4">
        <v>6.8037968119114796</v>
      </c>
      <c r="M675" s="4">
        <v>9.5564340527497293</v>
      </c>
      <c r="N675" s="4">
        <v>16.296605248854899</v>
      </c>
      <c r="O675" s="4">
        <v>23.0823195124735</v>
      </c>
      <c r="P675" s="4">
        <v>26.9030175393879</v>
      </c>
      <c r="Q675" s="4">
        <v>8.3278930369258095</v>
      </c>
      <c r="R675" s="4">
        <v>20.009498923688501</v>
      </c>
      <c r="S675" s="4">
        <v>16.078457774074199</v>
      </c>
      <c r="T675" s="4">
        <v>7.7213425588575602</v>
      </c>
      <c r="U675" s="4">
        <v>22.852445188004801</v>
      </c>
      <c r="V675" s="4">
        <v>18.588906621065501</v>
      </c>
      <c r="W675" s="4">
        <v>17.777990786819998</v>
      </c>
      <c r="X675" s="4">
        <v>4.8531809360948204</v>
      </c>
      <c r="Y675" s="4">
        <v>17.8155202146447</v>
      </c>
      <c r="Z675" s="4">
        <v>33.697919882075503</v>
      </c>
      <c r="AA675" s="4">
        <v>29.715567186033098</v>
      </c>
      <c r="AB675" s="4">
        <v>3.9267407199248399</v>
      </c>
      <c r="AC675" s="4">
        <v>27.551985094660299</v>
      </c>
      <c r="AD675" s="4">
        <v>13.1380696761263</v>
      </c>
      <c r="AE675" s="4">
        <v>7.6104122164675596</v>
      </c>
      <c r="AF675" s="4">
        <v>18.2294321862238</v>
      </c>
      <c r="AG675" s="4">
        <v>26.630726137714898</v>
      </c>
      <c r="AH675" s="4">
        <v>31.505115612411799</v>
      </c>
      <c r="AI675" s="4">
        <v>15.6900547707867</v>
      </c>
      <c r="AJ675" s="4">
        <v>34.295282281074797</v>
      </c>
      <c r="AK675" s="4">
        <v>53.828124446913002</v>
      </c>
      <c r="AL675" s="4">
        <v>35.1107921548547</v>
      </c>
      <c r="AM675" s="4">
        <v>35.255832324915097</v>
      </c>
      <c r="AN675" s="4">
        <v>54.0491043021579</v>
      </c>
      <c r="AO675" s="4">
        <v>46.968128439193897</v>
      </c>
      <c r="AP675" s="4">
        <v>49.482290496184497</v>
      </c>
      <c r="AQ675" s="4">
        <v>10.384551605753</v>
      </c>
      <c r="AR675" s="4">
        <v>44.325834321055602</v>
      </c>
      <c r="AS675" s="4">
        <v>19.031747161090401</v>
      </c>
      <c r="AT675" s="4">
        <v>19.932678408968901</v>
      </c>
      <c r="AU675" s="4">
        <v>24.329236686435401</v>
      </c>
      <c r="AV675" s="4">
        <v>21.6150097029569</v>
      </c>
      <c r="AW675" s="4">
        <v>42.312180049122702</v>
      </c>
      <c r="AX675" s="4">
        <v>27.645420108447599</v>
      </c>
      <c r="AY675" s="4">
        <v>17.670773654429301</v>
      </c>
      <c r="AZ675" s="4">
        <v>29.382776158863098</v>
      </c>
      <c r="BA675" s="4">
        <v>50.746115779058997</v>
      </c>
      <c r="BB675" s="38">
        <v>1723</v>
      </c>
    </row>
    <row r="676" spans="1:54" x14ac:dyDescent="0.3">
      <c r="A676" s="31" t="s">
        <v>35</v>
      </c>
      <c r="B676" s="5" t="s">
        <v>168</v>
      </c>
      <c r="C676" s="5" t="s">
        <v>2</v>
      </c>
      <c r="D676" s="9">
        <v>38.244676513346398</v>
      </c>
      <c r="E676" s="8">
        <v>63.630207097360902</v>
      </c>
      <c r="F676" s="8">
        <v>35.314727207335501</v>
      </c>
      <c r="G676" s="3">
        <v>3.8110669897109699</v>
      </c>
      <c r="H676" s="4">
        <v>9.2479708320071108</v>
      </c>
      <c r="I676" s="4">
        <v>21.747615369184601</v>
      </c>
      <c r="J676" s="4">
        <v>4.6239854160035501</v>
      </c>
      <c r="K676" s="4">
        <v>5.6909977245641796</v>
      </c>
      <c r="L676" s="4">
        <v>6.0467064101187997</v>
      </c>
      <c r="M676" s="4">
        <v>9.85765965172655</v>
      </c>
      <c r="N676" s="4">
        <v>11.331358669639901</v>
      </c>
      <c r="O676" s="4">
        <v>17.2252447564676</v>
      </c>
      <c r="P676" s="4">
        <v>20.2740300993744</v>
      </c>
      <c r="Q676" s="4">
        <v>5.3863808109108904</v>
      </c>
      <c r="R676" s="4">
        <v>17.072879425589299</v>
      </c>
      <c r="S676" s="4">
        <v>11.381881701025099</v>
      </c>
      <c r="T676" s="4">
        <v>5.9957283863206801</v>
      </c>
      <c r="U676" s="4">
        <v>19.8679121305378</v>
      </c>
      <c r="V676" s="4">
        <v>11.839546434176</v>
      </c>
      <c r="W676" s="4">
        <v>13.1606526250046</v>
      </c>
      <c r="X676" s="4">
        <v>4.0650471238757904</v>
      </c>
      <c r="Y676" s="4">
        <v>16.412553826381401</v>
      </c>
      <c r="Z676" s="4">
        <v>24.491328806025201</v>
      </c>
      <c r="AA676" s="4">
        <v>19.816592862429999</v>
      </c>
      <c r="AB676" s="4">
        <v>2.9979210672119501</v>
      </c>
      <c r="AC676" s="4">
        <v>23.475180773159501</v>
      </c>
      <c r="AD676" s="4">
        <v>8.0282519482585801</v>
      </c>
      <c r="AE676" s="4">
        <v>5.5892691731743902</v>
      </c>
      <c r="AF676" s="4">
        <v>17.987185158961999</v>
      </c>
      <c r="AG676" s="4">
        <v>21.442998455531299</v>
      </c>
      <c r="AH676" s="4">
        <v>32.9782692203636</v>
      </c>
      <c r="AI676" s="4">
        <v>11.6872948514009</v>
      </c>
      <c r="AJ676" s="4">
        <v>35.264204175950297</v>
      </c>
      <c r="AK676" s="4">
        <v>51.321618057293101</v>
      </c>
      <c r="AL676" s="4">
        <v>29.013585670638999</v>
      </c>
      <c r="AM676" s="4">
        <v>30.9448356736</v>
      </c>
      <c r="AN676" s="4">
        <v>50.303991299085602</v>
      </c>
      <c r="AO676" s="4">
        <v>38.261897746955803</v>
      </c>
      <c r="AP676" s="4">
        <v>45.223023638550501</v>
      </c>
      <c r="AQ676" s="4">
        <v>6.9104891121062701</v>
      </c>
      <c r="AR676" s="4">
        <v>39.024065645656698</v>
      </c>
      <c r="AS676" s="4">
        <v>18.190756009844801</v>
      </c>
      <c r="AT676" s="4">
        <v>27.895709086383501</v>
      </c>
      <c r="AU676" s="4">
        <v>21.748070361597399</v>
      </c>
      <c r="AV676" s="4">
        <v>22.509897015988699</v>
      </c>
      <c r="AW676" s="4">
        <v>34.959473514193697</v>
      </c>
      <c r="AX676" s="4">
        <v>18.953265152855401</v>
      </c>
      <c r="AY676" s="4">
        <v>17.326859559754102</v>
      </c>
      <c r="AZ676" s="4">
        <v>27.2352697390724</v>
      </c>
      <c r="BA676" s="4">
        <v>48.119898642991998</v>
      </c>
      <c r="BB676" s="38">
        <v>704</v>
      </c>
    </row>
    <row r="677" spans="1:54" x14ac:dyDescent="0.3">
      <c r="A677" s="31" t="s">
        <v>35</v>
      </c>
      <c r="B677" s="5" t="s">
        <v>168</v>
      </c>
      <c r="C677" s="5" t="s">
        <v>3</v>
      </c>
      <c r="D677" s="9">
        <v>47.5596774002424</v>
      </c>
      <c r="E677" s="8">
        <v>64.541860779744397</v>
      </c>
      <c r="F677" s="8">
        <v>32.055255151010897</v>
      </c>
      <c r="G677" s="3">
        <v>2.9786141906114101</v>
      </c>
      <c r="H677" s="4">
        <v>5.89637796759511</v>
      </c>
      <c r="I677" s="4">
        <v>15.0249905898478</v>
      </c>
      <c r="J677" s="4">
        <v>2.61775907190761</v>
      </c>
      <c r="K677" s="4">
        <v>4.6529606294972803</v>
      </c>
      <c r="L677" s="4">
        <v>4.9828929208478296</v>
      </c>
      <c r="M677" s="4">
        <v>5.1819008164864098</v>
      </c>
      <c r="N677" s="4">
        <v>7.2861811150815203</v>
      </c>
      <c r="O677" s="4">
        <v>18.709853604190201</v>
      </c>
      <c r="P677" s="4">
        <v>17.559204748152201</v>
      </c>
      <c r="Q677" s="4">
        <v>4.2003322698124999</v>
      </c>
      <c r="R677" s="4">
        <v>14.087815802046199</v>
      </c>
      <c r="S677" s="4">
        <v>8.2996677301874993</v>
      </c>
      <c r="T677" s="4">
        <v>5.6891417445787997</v>
      </c>
      <c r="U677" s="4">
        <v>21.076977935287999</v>
      </c>
      <c r="V677" s="4">
        <v>7.0325606510353298</v>
      </c>
      <c r="W677" s="4">
        <v>9.4750015683586994</v>
      </c>
      <c r="X677" s="4">
        <v>3.2167732409809799</v>
      </c>
      <c r="Y677" s="4">
        <v>14.5486724891087</v>
      </c>
      <c r="Z677" s="4">
        <v>21.482226812864099</v>
      </c>
      <c r="AA677" s="4">
        <v>15.938475636595101</v>
      </c>
      <c r="AB677" s="4">
        <v>3.0559212589945699</v>
      </c>
      <c r="AC677" s="4">
        <v>23.8009764207745</v>
      </c>
      <c r="AD677" s="4">
        <v>5.7664488129619604</v>
      </c>
      <c r="AE677" s="4">
        <v>4.0230236330706504</v>
      </c>
      <c r="AF677" s="4">
        <v>15.838474068236399</v>
      </c>
      <c r="AG677" s="4">
        <v>19.2263181007391</v>
      </c>
      <c r="AH677" s="4">
        <v>31.028297604385902</v>
      </c>
      <c r="AI677" s="4">
        <v>11.310199989231</v>
      </c>
      <c r="AJ677" s="4">
        <v>31.456240981937501</v>
      </c>
      <c r="AK677" s="4">
        <v>42.767436212247297</v>
      </c>
      <c r="AL677" s="4">
        <v>24.783540208527199</v>
      </c>
      <c r="AM677" s="4">
        <v>26.9105150070978</v>
      </c>
      <c r="AN677" s="4">
        <v>46.444070899212001</v>
      </c>
      <c r="AO677" s="4">
        <v>34.0585386401685</v>
      </c>
      <c r="AP677" s="4">
        <v>39.847681953105997</v>
      </c>
      <c r="AQ677" s="4">
        <v>5.91183938127174</v>
      </c>
      <c r="AR677" s="4">
        <v>33.597681953105997</v>
      </c>
      <c r="AS677" s="4">
        <v>16.944729165402201</v>
      </c>
      <c r="AT677" s="4">
        <v>31.4170898272065</v>
      </c>
      <c r="AU677" s="4">
        <v>17.590127575505399</v>
      </c>
      <c r="AV677" s="4">
        <v>24.170059866856</v>
      </c>
      <c r="AW677" s="4">
        <v>28.800325996377701</v>
      </c>
      <c r="AX677" s="4">
        <v>14.718748039551601</v>
      </c>
      <c r="AY677" s="4">
        <v>16.383870909980999</v>
      </c>
      <c r="AZ677" s="4">
        <v>27.1187464711929</v>
      </c>
      <c r="BA677" s="4">
        <v>39.434204748152197</v>
      </c>
      <c r="BB677" s="38">
        <v>1059</v>
      </c>
    </row>
    <row r="678" spans="1:54" x14ac:dyDescent="0.3">
      <c r="A678" s="31" t="s">
        <v>35</v>
      </c>
      <c r="B678" s="5" t="s">
        <v>168</v>
      </c>
      <c r="C678" s="5" t="s">
        <v>4</v>
      </c>
      <c r="D678" s="9">
        <v>63.414164572628401</v>
      </c>
      <c r="E678" s="8">
        <v>66.050997441860204</v>
      </c>
      <c r="F678" s="8">
        <v>24.271315744470598</v>
      </c>
      <c r="G678" s="3">
        <v>3.1233266024275399</v>
      </c>
      <c r="H678" s="4">
        <v>7.9249938127025699</v>
      </c>
      <c r="I678" s="4">
        <v>11.4971800675588</v>
      </c>
      <c r="J678" s="4">
        <v>2.3425650676928802</v>
      </c>
      <c r="K678" s="4">
        <v>3.7582064459339102</v>
      </c>
      <c r="L678" s="4">
        <v>5.0973090173906499</v>
      </c>
      <c r="M678" s="4">
        <v>3.91876044533169</v>
      </c>
      <c r="N678" s="4">
        <v>6.7319131642185601</v>
      </c>
      <c r="O678" s="4">
        <v>12.434897640520999</v>
      </c>
      <c r="P678" s="4">
        <v>10.5958628015313</v>
      </c>
      <c r="Q678" s="4">
        <v>3.4552284847335502</v>
      </c>
      <c r="R678" s="4">
        <v>9.3955862307069999</v>
      </c>
      <c r="S678" s="4">
        <v>4.9842296719270696</v>
      </c>
      <c r="T678" s="4">
        <v>3.8968922148219001</v>
      </c>
      <c r="U678" s="4">
        <v>15.036283513161299</v>
      </c>
      <c r="V678" s="4">
        <v>5.2833292084683796</v>
      </c>
      <c r="W678" s="4">
        <v>7.7680377744749398</v>
      </c>
      <c r="X678" s="4">
        <v>2.4993808741760599</v>
      </c>
      <c r="Y678" s="4">
        <v>8.7824343859659706</v>
      </c>
      <c r="Z678" s="4">
        <v>15.930404856848501</v>
      </c>
      <c r="AA678" s="4">
        <v>12.679326600787901</v>
      </c>
      <c r="AB678" s="4">
        <v>1.8754351459245799</v>
      </c>
      <c r="AC678" s="4">
        <v>19.6409964171038</v>
      </c>
      <c r="AD678" s="4">
        <v>4.96222120967282</v>
      </c>
      <c r="AE678" s="4">
        <v>3.54657983143179</v>
      </c>
      <c r="AF678" s="4">
        <v>10.063268419978099</v>
      </c>
      <c r="AG678" s="4">
        <v>16.134695317265901</v>
      </c>
      <c r="AH678" s="4">
        <v>24.9351195090826</v>
      </c>
      <c r="AI678" s="4">
        <v>8.3955814638965691</v>
      </c>
      <c r="AJ678" s="4">
        <v>23.825913821467601</v>
      </c>
      <c r="AK678" s="4">
        <v>33.911050471955498</v>
      </c>
      <c r="AL678" s="4">
        <v>19.805288609416099</v>
      </c>
      <c r="AM678" s="4">
        <v>26.7233621964569</v>
      </c>
      <c r="AN678" s="4">
        <v>38.293342877885301</v>
      </c>
      <c r="AO678" s="4">
        <v>29.736926951102099</v>
      </c>
      <c r="AP678" s="4">
        <v>28.879766841327601</v>
      </c>
      <c r="AQ678" s="4">
        <v>6.6916344326246699</v>
      </c>
      <c r="AR678" s="4">
        <v>23.767645284023001</v>
      </c>
      <c r="AS678" s="4">
        <v>13.996560941734799</v>
      </c>
      <c r="AT678" s="4">
        <v>29.397969378200202</v>
      </c>
      <c r="AU678" s="4">
        <v>14.3976654767404</v>
      </c>
      <c r="AV678" s="4">
        <v>21.571102139302798</v>
      </c>
      <c r="AW678" s="4">
        <v>22.027157714071802</v>
      </c>
      <c r="AX678" s="4">
        <v>13.7410576344686</v>
      </c>
      <c r="AY678" s="4">
        <v>12.6098434845994</v>
      </c>
      <c r="AZ678" s="4">
        <v>22.4761575982449</v>
      </c>
      <c r="BA678" s="4">
        <v>28.1716656887182</v>
      </c>
      <c r="BB678" s="38">
        <v>1806</v>
      </c>
    </row>
    <row r="679" spans="1:54" x14ac:dyDescent="0.3">
      <c r="A679" s="31" t="s">
        <v>35</v>
      </c>
      <c r="B679" s="5" t="s">
        <v>168</v>
      </c>
      <c r="C679" s="5" t="s">
        <v>5</v>
      </c>
      <c r="D679" s="9">
        <v>81.631908584697499</v>
      </c>
      <c r="E679" s="8">
        <v>62.449742241864797</v>
      </c>
      <c r="F679" s="8">
        <v>16.0512450998771</v>
      </c>
      <c r="G679" s="3">
        <v>2.3852390164808801</v>
      </c>
      <c r="H679" s="4">
        <v>3.7781247395302402</v>
      </c>
      <c r="I679" s="4">
        <v>7.0506646425476696</v>
      </c>
      <c r="J679" s="4">
        <v>1.6604812217065901</v>
      </c>
      <c r="K679" s="4">
        <v>2.9515573825446699</v>
      </c>
      <c r="L679" s="4">
        <v>3.3670029574932601</v>
      </c>
      <c r="M679" s="4">
        <v>2.3123949265631101</v>
      </c>
      <c r="N679" s="4">
        <v>5.0188365933766299</v>
      </c>
      <c r="O679" s="4">
        <v>7.4319601339231101</v>
      </c>
      <c r="P679" s="4">
        <v>6.9073584890277901</v>
      </c>
      <c r="Q679" s="4">
        <v>2.2804067394457701</v>
      </c>
      <c r="R679" s="4">
        <v>6.4117223164259798</v>
      </c>
      <c r="S679" s="4">
        <v>3.2684362399656899</v>
      </c>
      <c r="T679" s="4">
        <v>2.54151654873559</v>
      </c>
      <c r="U679" s="4">
        <v>9.0677996762478106</v>
      </c>
      <c r="V679" s="4">
        <v>3.7117663389798801</v>
      </c>
      <c r="W679" s="4">
        <v>3.75240211192044</v>
      </c>
      <c r="X679" s="4">
        <v>1.7931980228073101</v>
      </c>
      <c r="Y679" s="4">
        <v>5.4995596206476698</v>
      </c>
      <c r="Z679" s="4">
        <v>9.1458283774452305</v>
      </c>
      <c r="AA679" s="4">
        <v>6.1834615126215402</v>
      </c>
      <c r="AB679" s="4">
        <v>1.34144046782976</v>
      </c>
      <c r="AC679" s="4">
        <v>12.5407158590041</v>
      </c>
      <c r="AD679" s="4">
        <v>3.2321242599367399</v>
      </c>
      <c r="AE679" s="4">
        <v>1.47523821715838</v>
      </c>
      <c r="AF679" s="4">
        <v>6.6739130739437096</v>
      </c>
      <c r="AG679" s="4">
        <v>12.133697740018899</v>
      </c>
      <c r="AH679" s="4">
        <v>17.239650880135802</v>
      </c>
      <c r="AI679" s="4">
        <v>7.8679437252018403</v>
      </c>
      <c r="AJ679" s="4">
        <v>16.019256912759701</v>
      </c>
      <c r="AK679" s="4">
        <v>24.121286741553799</v>
      </c>
      <c r="AL679" s="4">
        <v>12.5342301696367</v>
      </c>
      <c r="AM679" s="4">
        <v>19.920149789479701</v>
      </c>
      <c r="AN679" s="4">
        <v>27.378693369380699</v>
      </c>
      <c r="AO679" s="4">
        <v>20.822583951206902</v>
      </c>
      <c r="AP679" s="4">
        <v>18.117223232621299</v>
      </c>
      <c r="AQ679" s="4">
        <v>5.00500439627376</v>
      </c>
      <c r="AR679" s="4">
        <v>16.6776563069837</v>
      </c>
      <c r="AS679" s="4">
        <v>11.6992353566877</v>
      </c>
      <c r="AT679" s="4">
        <v>25.743073956915801</v>
      </c>
      <c r="AU679" s="4">
        <v>8.5957242347999792</v>
      </c>
      <c r="AV679" s="4">
        <v>18.2953398592939</v>
      </c>
      <c r="AW679" s="4">
        <v>15.981643854643</v>
      </c>
      <c r="AX679" s="4">
        <v>9.7069621322293695</v>
      </c>
      <c r="AY679" s="4">
        <v>12.3169989779711</v>
      </c>
      <c r="AZ679" s="4">
        <v>17.676275159922799</v>
      </c>
      <c r="BA679" s="4">
        <v>21.236087759559499</v>
      </c>
      <c r="BB679" s="38">
        <v>3350</v>
      </c>
    </row>
    <row r="680" spans="1:54" x14ac:dyDescent="0.3">
      <c r="A680" s="31" t="s">
        <v>35</v>
      </c>
      <c r="B680" s="5" t="s">
        <v>168</v>
      </c>
      <c r="C680" s="5" t="s">
        <v>6</v>
      </c>
      <c r="D680" s="9">
        <v>94.487679025729307</v>
      </c>
      <c r="E680" s="8">
        <v>54.6981486563188</v>
      </c>
      <c r="F680" s="8">
        <v>9.1450962769573003</v>
      </c>
      <c r="G680" s="3">
        <v>1.3647678162696399</v>
      </c>
      <c r="H680" s="4">
        <v>2.99873333968613</v>
      </c>
      <c r="I680" s="4">
        <v>3.6904325555117401</v>
      </c>
      <c r="J680" s="4">
        <v>1.1823147606984801</v>
      </c>
      <c r="K680" s="4">
        <v>1.51792295264776</v>
      </c>
      <c r="L680" s="4">
        <v>1.29480156353006</v>
      </c>
      <c r="M680" s="4">
        <v>1.10082942845162</v>
      </c>
      <c r="N680" s="4">
        <v>2.5506383449052699</v>
      </c>
      <c r="O680" s="4">
        <v>3.5186468037520302</v>
      </c>
      <c r="P680" s="4">
        <v>2.80831697254483</v>
      </c>
      <c r="Q680" s="4">
        <v>1.12216403607451</v>
      </c>
      <c r="R680" s="4">
        <v>2.3531104418896698</v>
      </c>
      <c r="S680" s="4">
        <v>1.57822234242551</v>
      </c>
      <c r="T680" s="4">
        <v>1.6481885951650901</v>
      </c>
      <c r="U680" s="4">
        <v>4.7904102082675104</v>
      </c>
      <c r="V680" s="4">
        <v>1.36917535990263</v>
      </c>
      <c r="W680" s="4">
        <v>1.60126050144009</v>
      </c>
      <c r="X680" s="4">
        <v>0.65714197730374502</v>
      </c>
      <c r="Y680" s="4">
        <v>3.0014373319274301</v>
      </c>
      <c r="Z680" s="4">
        <v>4.1703807965731601</v>
      </c>
      <c r="AA680" s="4">
        <v>3.1014046144021101</v>
      </c>
      <c r="AB680" s="4">
        <v>0.55617425397945297</v>
      </c>
      <c r="AC680" s="4">
        <v>8.2133486080240807</v>
      </c>
      <c r="AD680" s="4">
        <v>1.6287062040876601</v>
      </c>
      <c r="AE680" s="4">
        <v>0.84400257650789301</v>
      </c>
      <c r="AF680" s="4">
        <v>4.1358235580512899</v>
      </c>
      <c r="AG680" s="4">
        <v>7.4083108136710498</v>
      </c>
      <c r="AH680" s="4">
        <v>11.9535619146559</v>
      </c>
      <c r="AI680" s="4">
        <v>6.4768604750453997</v>
      </c>
      <c r="AJ680" s="4">
        <v>10.7536169794255</v>
      </c>
      <c r="AK680" s="4">
        <v>17.700610167416698</v>
      </c>
      <c r="AL680" s="4">
        <v>7.8219972350838196</v>
      </c>
      <c r="AM680" s="4">
        <v>13.9089125582731</v>
      </c>
      <c r="AN680" s="4">
        <v>23.192940899859899</v>
      </c>
      <c r="AO680" s="4">
        <v>15.463244965988199</v>
      </c>
      <c r="AP680" s="4">
        <v>11.9950820238983</v>
      </c>
      <c r="AQ680" s="4">
        <v>4.4388753931779501</v>
      </c>
      <c r="AR680" s="4">
        <v>12.425695509301001</v>
      </c>
      <c r="AS680" s="4">
        <v>9.67738059622633</v>
      </c>
      <c r="AT680" s="4">
        <v>22.058852004043601</v>
      </c>
      <c r="AU680" s="4">
        <v>6.4387474685863797</v>
      </c>
      <c r="AV680" s="4">
        <v>16.3128041921325</v>
      </c>
      <c r="AW680" s="4">
        <v>11.5285050788896</v>
      </c>
      <c r="AX680" s="4">
        <v>6.0640258293284601</v>
      </c>
      <c r="AY680" s="4">
        <v>11.688771751141999</v>
      </c>
      <c r="AZ680" s="4">
        <v>13.7318674871845</v>
      </c>
      <c r="BA680" s="4">
        <v>16.335693685993299</v>
      </c>
      <c r="BB680" s="38">
        <v>4245</v>
      </c>
    </row>
    <row r="681" spans="1:54" x14ac:dyDescent="0.3">
      <c r="A681" s="31" t="s">
        <v>35</v>
      </c>
      <c r="B681" s="5" t="s">
        <v>168</v>
      </c>
      <c r="C681" s="5" t="s">
        <v>7</v>
      </c>
      <c r="D681" s="9">
        <v>96.632494349365601</v>
      </c>
      <c r="E681" s="8">
        <v>52.7720671163463</v>
      </c>
      <c r="F681" s="8">
        <v>7.9515545851564902</v>
      </c>
      <c r="G681" s="3">
        <v>2.0141487645707601</v>
      </c>
      <c r="H681" s="4">
        <v>2.6680547067439</v>
      </c>
      <c r="I681" s="4">
        <v>2.27247866894119</v>
      </c>
      <c r="J681" s="4">
        <v>1.5418833618901699</v>
      </c>
      <c r="K681" s="4">
        <v>1.3320107788315101</v>
      </c>
      <c r="L681" s="4">
        <v>1.6185727267680601</v>
      </c>
      <c r="M681" s="4">
        <v>1.41273329279028</v>
      </c>
      <c r="N681" s="4">
        <v>2.4702518047572202</v>
      </c>
      <c r="O681" s="4">
        <v>3.2452415178685001</v>
      </c>
      <c r="P681" s="4">
        <v>2.27247866894119</v>
      </c>
      <c r="Q681" s="4">
        <v>1.0615516610478199</v>
      </c>
      <c r="R681" s="4">
        <v>2.30477362775882</v>
      </c>
      <c r="S681" s="4">
        <v>1.3885046321343899</v>
      </c>
      <c r="T681" s="4">
        <v>1.88093578021936</v>
      </c>
      <c r="U681" s="4">
        <v>4.3875156928750902</v>
      </c>
      <c r="V681" s="4">
        <v>1.22705960421686</v>
      </c>
      <c r="W681" s="4">
        <v>1.1261415786830899</v>
      </c>
      <c r="X681" s="4">
        <v>0.70636664639513802</v>
      </c>
      <c r="Y681" s="4">
        <v>1.9939830191663901</v>
      </c>
      <c r="Z681" s="4">
        <v>2.6640215576630299</v>
      </c>
      <c r="AA681" s="4">
        <v>2.0908381294486502</v>
      </c>
      <c r="AB681" s="4">
        <v>0.60544862086136297</v>
      </c>
      <c r="AC681" s="4">
        <v>5.80834504999775</v>
      </c>
      <c r="AD681" s="4">
        <v>1.67509634624158</v>
      </c>
      <c r="AE681" s="4">
        <v>1.15843653750072</v>
      </c>
      <c r="AF681" s="4">
        <v>2.4016585042117198</v>
      </c>
      <c r="AG681" s="4">
        <v>7.0717327621131201</v>
      </c>
      <c r="AH681" s="4">
        <v>7.7900797910683197</v>
      </c>
      <c r="AI681" s="4">
        <v>6.2602661102501296</v>
      </c>
      <c r="AJ681" s="4">
        <v>8.4076278591722993</v>
      </c>
      <c r="AK681" s="4">
        <v>15.7416939085661</v>
      </c>
      <c r="AL681" s="4">
        <v>7.1362333812364698</v>
      </c>
      <c r="AM681" s="4">
        <v>14.1110515007261</v>
      </c>
      <c r="AN681" s="4">
        <v>21.671182261843299</v>
      </c>
      <c r="AO681" s="4">
        <v>12.8032991487211</v>
      </c>
      <c r="AP681" s="4">
        <v>10.9465324968163</v>
      </c>
      <c r="AQ681" s="4">
        <v>4.9121822674364104</v>
      </c>
      <c r="AR681" s="4">
        <v>10.9020785584148</v>
      </c>
      <c r="AS681" s="4">
        <v>10.6276755900621</v>
      </c>
      <c r="AT681" s="4">
        <v>22.837566032823201</v>
      </c>
      <c r="AU681" s="4">
        <v>5.0453952517878102</v>
      </c>
      <c r="AV681" s="4">
        <v>15.055493007575301</v>
      </c>
      <c r="AW681" s="4">
        <v>10.381415366763701</v>
      </c>
      <c r="AX681" s="4">
        <v>6.1836362777135196</v>
      </c>
      <c r="AY681" s="4">
        <v>14.139224011950899</v>
      </c>
      <c r="AZ681" s="4">
        <v>10.882002111522301</v>
      </c>
      <c r="BA681" s="4">
        <v>13.497506815532301</v>
      </c>
      <c r="BB681" s="38">
        <v>2645</v>
      </c>
    </row>
    <row r="682" spans="1:54" x14ac:dyDescent="0.3">
      <c r="A682" s="31" t="s">
        <v>35</v>
      </c>
      <c r="B682" s="5" t="s">
        <v>8</v>
      </c>
      <c r="C682" s="5" t="s">
        <v>168</v>
      </c>
      <c r="D682" s="9">
        <v>61.167391836205702</v>
      </c>
      <c r="E682" s="8">
        <v>66.737550090700907</v>
      </c>
      <c r="F682" s="8">
        <v>25.8348451309163</v>
      </c>
      <c r="G682" s="3">
        <v>3.1622884363955901</v>
      </c>
      <c r="H682" s="4">
        <v>6.4823219210427503</v>
      </c>
      <c r="I682" s="4">
        <v>14.1391030682297</v>
      </c>
      <c r="J682" s="4">
        <v>3.08181096261508</v>
      </c>
      <c r="K682" s="4">
        <v>4.1004921858571199</v>
      </c>
      <c r="L682" s="4">
        <v>4.4119897367669596</v>
      </c>
      <c r="M682" s="4">
        <v>5.5879901841207396</v>
      </c>
      <c r="N682" s="4">
        <v>7.4084925428978696</v>
      </c>
      <c r="O682" s="4">
        <v>14.215232467085499</v>
      </c>
      <c r="P682" s="4">
        <v>13.2627658969643</v>
      </c>
      <c r="Q682" s="4">
        <v>2.49298863980479</v>
      </c>
      <c r="R682" s="4">
        <v>11.864385508922499</v>
      </c>
      <c r="S682" s="4">
        <v>7.4227729312503197</v>
      </c>
      <c r="T682" s="4">
        <v>4.8346925596458403</v>
      </c>
      <c r="U682" s="4">
        <v>13.8119513981356</v>
      </c>
      <c r="V682" s="4">
        <v>6.5020374303690804</v>
      </c>
      <c r="W682" s="4">
        <v>6.91858343841134</v>
      </c>
      <c r="X682" s="4">
        <v>2.6866551208692999</v>
      </c>
      <c r="Y682" s="4">
        <v>10.6944559940851</v>
      </c>
      <c r="Z682" s="4">
        <v>17.938026445242901</v>
      </c>
      <c r="AA682" s="4">
        <v>14.5503475099014</v>
      </c>
      <c r="AB682" s="4">
        <v>2.16099257366304</v>
      </c>
      <c r="AC682" s="4">
        <v>18.9190966206009</v>
      </c>
      <c r="AD682" s="4">
        <v>5.3061607366918597</v>
      </c>
      <c r="AE682" s="4">
        <v>3.87077613654996</v>
      </c>
      <c r="AF682" s="4">
        <v>13.251460740609801</v>
      </c>
      <c r="AG682" s="4">
        <v>16.230441237274899</v>
      </c>
      <c r="AH682" s="4">
        <v>20.584546503312399</v>
      </c>
      <c r="AI682" s="4">
        <v>8.4287621382219893</v>
      </c>
      <c r="AJ682" s="4">
        <v>23.148976489589</v>
      </c>
      <c r="AK682" s="4">
        <v>33.119547665948403</v>
      </c>
      <c r="AL682" s="4">
        <v>21.489302794023502</v>
      </c>
      <c r="AM682" s="4">
        <v>26.5447934346384</v>
      </c>
      <c r="AN682" s="4">
        <v>41.277605600868299</v>
      </c>
      <c r="AO682" s="4">
        <v>30.271595003074101</v>
      </c>
      <c r="AP682" s="4">
        <v>31.823008149926199</v>
      </c>
      <c r="AQ682" s="4">
        <v>6.3835683018934501</v>
      </c>
      <c r="AR682" s="4">
        <v>26.802037886811</v>
      </c>
      <c r="AS682" s="4">
        <v>16.277313503800102</v>
      </c>
      <c r="AT682" s="4">
        <v>29.416290813227</v>
      </c>
      <c r="AU682" s="4">
        <v>13.627938544078701</v>
      </c>
      <c r="AV682" s="4">
        <v>20.421318666251501</v>
      </c>
      <c r="AW682" s="4">
        <v>22.930346804515501</v>
      </c>
      <c r="AX682" s="4">
        <v>14.064535434149199</v>
      </c>
      <c r="AY682" s="4">
        <v>15.588855764528001</v>
      </c>
      <c r="AZ682" s="4">
        <v>23.2227906711583</v>
      </c>
      <c r="BA682" s="4">
        <v>31.329291393334401</v>
      </c>
      <c r="BB682" s="38">
        <v>10518</v>
      </c>
    </row>
    <row r="683" spans="1:54" x14ac:dyDescent="0.3">
      <c r="A683" s="31" t="s">
        <v>35</v>
      </c>
      <c r="B683" s="5" t="s">
        <v>8</v>
      </c>
      <c r="C683" s="5" t="s">
        <v>1</v>
      </c>
      <c r="D683" s="9">
        <v>7.1175289575289602</v>
      </c>
      <c r="E683" s="8">
        <v>59.761099426871297</v>
      </c>
      <c r="F683" s="8">
        <v>58.489096573208698</v>
      </c>
      <c r="G683" s="3">
        <v>5.1401869158878499</v>
      </c>
      <c r="H683" s="4">
        <v>12.1495327102804</v>
      </c>
      <c r="I683" s="4">
        <v>33.878504672897201</v>
      </c>
      <c r="J683" s="4">
        <v>5.29595015576324</v>
      </c>
      <c r="K683" s="4">
        <v>7.1651090342679096</v>
      </c>
      <c r="L683" s="4">
        <v>7.0093457943925204</v>
      </c>
      <c r="M683" s="4">
        <v>13.317757009345801</v>
      </c>
      <c r="N683" s="4">
        <v>17.2897196261682</v>
      </c>
      <c r="O683" s="4">
        <v>31.775700934579401</v>
      </c>
      <c r="P683" s="4">
        <v>32.009345794392502</v>
      </c>
      <c r="Q683" s="4">
        <v>6.4641744548286599</v>
      </c>
      <c r="R683" s="4">
        <v>25.5451713395639</v>
      </c>
      <c r="S683" s="4">
        <v>20.482866043613701</v>
      </c>
      <c r="T683" s="4">
        <v>9.1121495327102799</v>
      </c>
      <c r="U683" s="4">
        <v>26.947040498442401</v>
      </c>
      <c r="V683" s="4">
        <v>18.302180685358302</v>
      </c>
      <c r="W683" s="4">
        <v>16.900311526479801</v>
      </c>
      <c r="X683" s="4">
        <v>4.7507788161993796</v>
      </c>
      <c r="Y683" s="4">
        <v>23.5202492211838</v>
      </c>
      <c r="Z683" s="4">
        <v>41.6666666666667</v>
      </c>
      <c r="AA683" s="4">
        <v>37.227414330218103</v>
      </c>
      <c r="AB683" s="4">
        <v>5.29595015576324</v>
      </c>
      <c r="AC683" s="4">
        <v>31.386292834891002</v>
      </c>
      <c r="AD683" s="4">
        <v>13.5514018691589</v>
      </c>
      <c r="AE683" s="4">
        <v>8.6448598130841106</v>
      </c>
      <c r="AF683" s="4">
        <v>24.844236760124598</v>
      </c>
      <c r="AG683" s="4">
        <v>25.155763239875402</v>
      </c>
      <c r="AH683" s="4">
        <v>30.9190031152648</v>
      </c>
      <c r="AI683" s="4">
        <v>19.9376947040498</v>
      </c>
      <c r="AJ683" s="4">
        <v>43.847352024922102</v>
      </c>
      <c r="AK683" s="4">
        <v>58.489096573208698</v>
      </c>
      <c r="AL683" s="4">
        <v>42.8348909657321</v>
      </c>
      <c r="AM683" s="4">
        <v>43.613707165108998</v>
      </c>
      <c r="AN683" s="4">
        <v>65.965732087227394</v>
      </c>
      <c r="AO683" s="4">
        <v>56.697819314641698</v>
      </c>
      <c r="AP683" s="4">
        <v>58.644859813084103</v>
      </c>
      <c r="AQ683" s="4">
        <v>13.785046728972</v>
      </c>
      <c r="AR683" s="4">
        <v>55.218068535825502</v>
      </c>
      <c r="AS683" s="4">
        <v>26.713395638629301</v>
      </c>
      <c r="AT683" s="4">
        <v>25.389408099688499</v>
      </c>
      <c r="AU683" s="4">
        <v>28.971962616822399</v>
      </c>
      <c r="AV683" s="4">
        <v>22.741433021806898</v>
      </c>
      <c r="AW683" s="4">
        <v>45.560747663551403</v>
      </c>
      <c r="AX683" s="4">
        <v>34.968847352024902</v>
      </c>
      <c r="AY683" s="4">
        <v>20.5607476635514</v>
      </c>
      <c r="AZ683" s="4">
        <v>35.825545171339598</v>
      </c>
      <c r="BA683" s="4">
        <v>57.087227414330201</v>
      </c>
      <c r="BB683" s="38">
        <v>1295</v>
      </c>
    </row>
    <row r="684" spans="1:54" x14ac:dyDescent="0.3">
      <c r="A684" s="31" t="s">
        <v>35</v>
      </c>
      <c r="B684" s="5" t="s">
        <v>8</v>
      </c>
      <c r="C684" s="5" t="s">
        <v>2</v>
      </c>
      <c r="D684" s="9">
        <v>34.581065088757398</v>
      </c>
      <c r="E684" s="8">
        <v>62.766393827591102</v>
      </c>
      <c r="F684" s="8">
        <v>38.076152304609202</v>
      </c>
      <c r="G684" s="3">
        <v>3.0060120240481001</v>
      </c>
      <c r="H684" s="4">
        <v>9.2184368737474909</v>
      </c>
      <c r="I684" s="4">
        <v>24.8496993987976</v>
      </c>
      <c r="J684" s="4">
        <v>4.6092184368737499</v>
      </c>
      <c r="K684" s="4">
        <v>6.2124248496994001</v>
      </c>
      <c r="L684" s="4">
        <v>6.4128256513026098</v>
      </c>
      <c r="M684" s="4">
        <v>10.420841683366699</v>
      </c>
      <c r="N684" s="4">
        <v>10.821643286573099</v>
      </c>
      <c r="O684" s="4">
        <v>20.440881763527099</v>
      </c>
      <c r="P684" s="4">
        <v>23.4468937875751</v>
      </c>
      <c r="Q684" s="4">
        <v>3.6072144288577199</v>
      </c>
      <c r="R684" s="4">
        <v>19.639278557114199</v>
      </c>
      <c r="S684" s="4">
        <v>13.4268537074148</v>
      </c>
      <c r="T684" s="4">
        <v>7.8156312625250504</v>
      </c>
      <c r="U684" s="4">
        <v>19.639278557114199</v>
      </c>
      <c r="V684" s="4">
        <v>10.821643286573099</v>
      </c>
      <c r="W684" s="4">
        <v>12.4248496993988</v>
      </c>
      <c r="X684" s="4">
        <v>4.0080160320641296</v>
      </c>
      <c r="Y684" s="4">
        <v>16.8336673346693</v>
      </c>
      <c r="Z684" s="4">
        <v>29.258517034068099</v>
      </c>
      <c r="AA684" s="4">
        <v>24.048096192384801</v>
      </c>
      <c r="AB684" s="4">
        <v>3.4068136272545102</v>
      </c>
      <c r="AC684" s="4">
        <v>27.254509018036099</v>
      </c>
      <c r="AD684" s="4">
        <v>9.8196392785571103</v>
      </c>
      <c r="AE684" s="4">
        <v>7.0140280561122204</v>
      </c>
      <c r="AF684" s="4">
        <v>23.4468937875751</v>
      </c>
      <c r="AG684" s="4">
        <v>22.2444889779559</v>
      </c>
      <c r="AH684" s="4">
        <v>27.454909819639301</v>
      </c>
      <c r="AI684" s="4">
        <v>9.0180360721442892</v>
      </c>
      <c r="AJ684" s="4">
        <v>35.470941883767502</v>
      </c>
      <c r="AK684" s="4">
        <v>47.0941883767535</v>
      </c>
      <c r="AL684" s="4">
        <v>34.669338677354702</v>
      </c>
      <c r="AM684" s="4">
        <v>33.466933867735499</v>
      </c>
      <c r="AN684" s="4">
        <v>58.116232464929901</v>
      </c>
      <c r="AO684" s="4">
        <v>40.881763527054098</v>
      </c>
      <c r="AP684" s="4">
        <v>50.100200400801597</v>
      </c>
      <c r="AQ684" s="4">
        <v>7.6152304609218398</v>
      </c>
      <c r="AR684" s="4">
        <v>41.883767535070099</v>
      </c>
      <c r="AS684" s="4">
        <v>20.841683366733498</v>
      </c>
      <c r="AT684" s="4">
        <v>33.466933867735499</v>
      </c>
      <c r="AU684" s="4">
        <v>20.841683366733498</v>
      </c>
      <c r="AV684" s="4">
        <v>24.8496993987976</v>
      </c>
      <c r="AW684" s="4">
        <v>33.867735470941902</v>
      </c>
      <c r="AX684" s="4">
        <v>18.837675350701399</v>
      </c>
      <c r="AY684" s="4">
        <v>20.6412825651303</v>
      </c>
      <c r="AZ684" s="4">
        <v>31.663326653306601</v>
      </c>
      <c r="BA684" s="4">
        <v>48.296593186372696</v>
      </c>
      <c r="BB684" s="38">
        <v>507</v>
      </c>
    </row>
    <row r="685" spans="1:54" x14ac:dyDescent="0.3">
      <c r="A685" s="31" t="s">
        <v>35</v>
      </c>
      <c r="B685" s="5" t="s">
        <v>8</v>
      </c>
      <c r="C685" s="5" t="s">
        <v>3</v>
      </c>
      <c r="D685" s="9">
        <v>43.332384823848201</v>
      </c>
      <c r="E685" s="8">
        <v>65.408562296639005</v>
      </c>
      <c r="F685" s="8">
        <v>34.646739130434803</v>
      </c>
      <c r="G685" s="3">
        <v>4.3478260869565197</v>
      </c>
      <c r="H685" s="4">
        <v>7.0652173913043503</v>
      </c>
      <c r="I685" s="4">
        <v>18.070652173913</v>
      </c>
      <c r="J685" s="4">
        <v>3.9402173913043499</v>
      </c>
      <c r="K685" s="4">
        <v>4.6195652173913002</v>
      </c>
      <c r="L685" s="4">
        <v>5.5706521739130404</v>
      </c>
      <c r="M685" s="4">
        <v>7.4728260869565197</v>
      </c>
      <c r="N685" s="4">
        <v>8.2880434782608692</v>
      </c>
      <c r="O685" s="4">
        <v>23.505434782608699</v>
      </c>
      <c r="P685" s="4">
        <v>19.429347826087</v>
      </c>
      <c r="Q685" s="4">
        <v>3.125</v>
      </c>
      <c r="R685" s="4">
        <v>18.3423913043478</v>
      </c>
      <c r="S685" s="4">
        <v>9.375</v>
      </c>
      <c r="T685" s="4">
        <v>6.6576086956521703</v>
      </c>
      <c r="U685" s="4">
        <v>19.701086956521699</v>
      </c>
      <c r="V685" s="4">
        <v>8.6956521739130395</v>
      </c>
      <c r="W685" s="4">
        <v>8.9673913043478297</v>
      </c>
      <c r="X685" s="4">
        <v>4.2119565217391299</v>
      </c>
      <c r="Y685" s="4">
        <v>18.3423913043478</v>
      </c>
      <c r="Z685" s="4">
        <v>24.728260869565201</v>
      </c>
      <c r="AA685" s="4">
        <v>19.565217391304301</v>
      </c>
      <c r="AB685" s="4">
        <v>2.9891304347826102</v>
      </c>
      <c r="AC685" s="4">
        <v>27.173913043478301</v>
      </c>
      <c r="AD685" s="4">
        <v>5.2989130434782599</v>
      </c>
      <c r="AE685" s="4">
        <v>4.8913043478260896</v>
      </c>
      <c r="AF685" s="4">
        <v>19.972826086956498</v>
      </c>
      <c r="AG685" s="4">
        <v>18.478260869565201</v>
      </c>
      <c r="AH685" s="4">
        <v>28.396739130434799</v>
      </c>
      <c r="AI685" s="4">
        <v>10.461956521739101</v>
      </c>
      <c r="AJ685" s="4">
        <v>34.375</v>
      </c>
      <c r="AK685" s="4">
        <v>42.119565217391298</v>
      </c>
      <c r="AL685" s="4">
        <v>28.804347826087</v>
      </c>
      <c r="AM685" s="4">
        <v>30.570652173913</v>
      </c>
      <c r="AN685" s="4">
        <v>49.048913043478301</v>
      </c>
      <c r="AO685" s="4">
        <v>38.586956521739097</v>
      </c>
      <c r="AP685" s="4">
        <v>44.836956521739097</v>
      </c>
      <c r="AQ685" s="4">
        <v>6.7934782608695699</v>
      </c>
      <c r="AR685" s="4">
        <v>38.586956521739097</v>
      </c>
      <c r="AS685" s="4">
        <v>19.429347826087</v>
      </c>
      <c r="AT685" s="4">
        <v>36.413043478260903</v>
      </c>
      <c r="AU685" s="4">
        <v>18.885869565217401</v>
      </c>
      <c r="AV685" s="4">
        <v>26.086956521739101</v>
      </c>
      <c r="AW685" s="4">
        <v>29.755434782608699</v>
      </c>
      <c r="AX685" s="4">
        <v>15.353260869565201</v>
      </c>
      <c r="AY685" s="4">
        <v>19.836956521739101</v>
      </c>
      <c r="AZ685" s="4">
        <v>28.260869565217401</v>
      </c>
      <c r="BA685" s="4">
        <v>41.304347826087003</v>
      </c>
      <c r="BB685" s="38">
        <v>738</v>
      </c>
    </row>
    <row r="686" spans="1:54" x14ac:dyDescent="0.3">
      <c r="A686" s="31" t="s">
        <v>35</v>
      </c>
      <c r="B686" s="5" t="s">
        <v>8</v>
      </c>
      <c r="C686" s="5" t="s">
        <v>4</v>
      </c>
      <c r="D686" s="9">
        <v>60.635946159936701</v>
      </c>
      <c r="E686" s="8">
        <v>65.783524520140105</v>
      </c>
      <c r="F686" s="8">
        <v>26.307448494453201</v>
      </c>
      <c r="G686" s="3">
        <v>3.6450079239302702</v>
      </c>
      <c r="H686" s="4">
        <v>8.0824088748018994</v>
      </c>
      <c r="I686" s="4">
        <v>13.1537242472266</v>
      </c>
      <c r="J686" s="4">
        <v>3.72424722662441</v>
      </c>
      <c r="K686" s="4">
        <v>4.3581616481775001</v>
      </c>
      <c r="L686" s="4">
        <v>6.1014263074484898</v>
      </c>
      <c r="M686" s="4">
        <v>4.6751188589540398</v>
      </c>
      <c r="N686" s="4">
        <v>7.5277337559429496</v>
      </c>
      <c r="O686" s="4">
        <v>14.1045958795563</v>
      </c>
      <c r="P686" s="4">
        <v>11.0142630744849</v>
      </c>
      <c r="Q686" s="4">
        <v>2.1394611727416799</v>
      </c>
      <c r="R686" s="4">
        <v>11.885895404120401</v>
      </c>
      <c r="S686" s="4">
        <v>6.4183835182250402</v>
      </c>
      <c r="T686" s="4">
        <v>4.9920760697305901</v>
      </c>
      <c r="U686" s="4">
        <v>14.7385103011094</v>
      </c>
      <c r="V686" s="4">
        <v>5.3882725832012701</v>
      </c>
      <c r="W686" s="4">
        <v>7.0522979397781302</v>
      </c>
      <c r="X686" s="4">
        <v>2.77337559429477</v>
      </c>
      <c r="Y686" s="4">
        <v>8.8748019017432593</v>
      </c>
      <c r="Z686" s="4">
        <v>18.3042789223455</v>
      </c>
      <c r="AA686" s="4">
        <v>13.866877971473899</v>
      </c>
      <c r="AB686" s="4">
        <v>1.90174326465927</v>
      </c>
      <c r="AC686" s="4">
        <v>20.047543581616502</v>
      </c>
      <c r="AD686" s="4">
        <v>4.75435816164818</v>
      </c>
      <c r="AE686" s="4">
        <v>4.12044374009509</v>
      </c>
      <c r="AF686" s="4">
        <v>12.123613312202901</v>
      </c>
      <c r="AG686" s="4">
        <v>17.987321711568899</v>
      </c>
      <c r="AH686" s="4">
        <v>23.2963549920761</v>
      </c>
      <c r="AI686" s="4">
        <v>7.2107765451664001</v>
      </c>
      <c r="AJ686" s="4">
        <v>22.187004754358199</v>
      </c>
      <c r="AK686" s="4">
        <v>33.993660855784498</v>
      </c>
      <c r="AL686" s="4">
        <v>21.6323296354992</v>
      </c>
      <c r="AM686" s="4">
        <v>30.427892234548299</v>
      </c>
      <c r="AN686" s="4">
        <v>41.204437400950901</v>
      </c>
      <c r="AO686" s="4">
        <v>29.7147385103011</v>
      </c>
      <c r="AP686" s="4">
        <v>32.8843106180666</v>
      </c>
      <c r="AQ686" s="4">
        <v>5.4675118858953997</v>
      </c>
      <c r="AR686" s="4">
        <v>23.692551505546799</v>
      </c>
      <c r="AS686" s="4">
        <v>15.9270998415214</v>
      </c>
      <c r="AT686" s="4">
        <v>34.627575277337598</v>
      </c>
      <c r="AU686" s="4">
        <v>12.7575277337559</v>
      </c>
      <c r="AV686" s="4">
        <v>21.1568938193344</v>
      </c>
      <c r="AW686" s="4">
        <v>21.1568938193344</v>
      </c>
      <c r="AX686" s="4">
        <v>14.3423137876387</v>
      </c>
      <c r="AY686" s="4">
        <v>11.5689381933439</v>
      </c>
      <c r="AZ686" s="4">
        <v>24.564183835182298</v>
      </c>
      <c r="BA686" s="4">
        <v>28.605388272583198</v>
      </c>
      <c r="BB686" s="38">
        <v>1263</v>
      </c>
    </row>
    <row r="687" spans="1:54" x14ac:dyDescent="0.3">
      <c r="A687" s="31" t="s">
        <v>35</v>
      </c>
      <c r="B687" s="5" t="s">
        <v>8</v>
      </c>
      <c r="C687" s="5" t="s">
        <v>5</v>
      </c>
      <c r="D687" s="9">
        <v>78.519652173913002</v>
      </c>
      <c r="E687" s="8">
        <v>61.430122733072302</v>
      </c>
      <c r="F687" s="8">
        <v>16.173913043478301</v>
      </c>
      <c r="G687" s="3">
        <v>2.5652173913043499</v>
      </c>
      <c r="H687" s="4">
        <v>3.47826086956522</v>
      </c>
      <c r="I687" s="4">
        <v>8.7391304347826093</v>
      </c>
      <c r="J687" s="4">
        <v>1.60869565217391</v>
      </c>
      <c r="K687" s="4">
        <v>3.3043478260869601</v>
      </c>
      <c r="L687" s="4">
        <v>3.2173913043478302</v>
      </c>
      <c r="M687" s="4">
        <v>2.8695652173913002</v>
      </c>
      <c r="N687" s="4">
        <v>5.5217391304347796</v>
      </c>
      <c r="O687" s="4">
        <v>7.6956521739130404</v>
      </c>
      <c r="P687" s="4">
        <v>7.3043478260869596</v>
      </c>
      <c r="Q687" s="4">
        <v>1.73913043478261</v>
      </c>
      <c r="R687" s="4">
        <v>6.4347826086956497</v>
      </c>
      <c r="S687" s="4">
        <v>3.7391304347826102</v>
      </c>
      <c r="T687" s="4">
        <v>2.9565217391304301</v>
      </c>
      <c r="U687" s="4">
        <v>9.4347826086956506</v>
      </c>
      <c r="V687" s="4">
        <v>3.2608695652173898</v>
      </c>
      <c r="W687" s="4">
        <v>3.6956521739130399</v>
      </c>
      <c r="X687" s="4">
        <v>2.0434782608695699</v>
      </c>
      <c r="Y687" s="4">
        <v>5.7391304347826102</v>
      </c>
      <c r="Z687" s="4">
        <v>10.5652173913043</v>
      </c>
      <c r="AA687" s="4">
        <v>8.1304347826087007</v>
      </c>
      <c r="AB687" s="4">
        <v>1.34782608695652</v>
      </c>
      <c r="AC687" s="4">
        <v>13.3913043478261</v>
      </c>
      <c r="AD687" s="4">
        <v>2.9565217391304301</v>
      </c>
      <c r="AE687" s="4">
        <v>1.6956521739130399</v>
      </c>
      <c r="AF687" s="4">
        <v>7.5652173913043503</v>
      </c>
      <c r="AG687" s="4">
        <v>14.6521739130435</v>
      </c>
      <c r="AH687" s="4">
        <v>16.869565217391301</v>
      </c>
      <c r="AI687" s="4">
        <v>5.9565217391304301</v>
      </c>
      <c r="AJ687" s="4">
        <v>15.0434782608696</v>
      </c>
      <c r="AK687" s="4">
        <v>24.3913043478261</v>
      </c>
      <c r="AL687" s="4">
        <v>13.913043478260899</v>
      </c>
      <c r="AM687" s="4">
        <v>21.6086956521739</v>
      </c>
      <c r="AN687" s="4">
        <v>30.869565217391301</v>
      </c>
      <c r="AO687" s="4">
        <v>23.086956521739101</v>
      </c>
      <c r="AP687" s="4">
        <v>20.347826086956498</v>
      </c>
      <c r="AQ687" s="4">
        <v>4.7826086956521703</v>
      </c>
      <c r="AR687" s="4">
        <v>15.7826086956522</v>
      </c>
      <c r="AS687" s="4">
        <v>12.5652173913043</v>
      </c>
      <c r="AT687" s="4">
        <v>27.260869565217401</v>
      </c>
      <c r="AU687" s="4">
        <v>8.5217391304347796</v>
      </c>
      <c r="AV687" s="4">
        <v>17.130434782608699</v>
      </c>
      <c r="AW687" s="4">
        <v>16.2173913043478</v>
      </c>
      <c r="AX687" s="4">
        <v>9.8695652173912993</v>
      </c>
      <c r="AY687" s="4">
        <v>12.869565217391299</v>
      </c>
      <c r="AZ687" s="4">
        <v>18.7826086956522</v>
      </c>
      <c r="BA687" s="4">
        <v>21.304347826087</v>
      </c>
      <c r="BB687" s="38">
        <v>2300</v>
      </c>
    </row>
    <row r="688" spans="1:54" x14ac:dyDescent="0.3">
      <c r="A688" s="31" t="s">
        <v>35</v>
      </c>
      <c r="B688" s="5" t="s">
        <v>8</v>
      </c>
      <c r="C688" s="5" t="s">
        <v>6</v>
      </c>
      <c r="D688" s="9">
        <v>91.170948905109498</v>
      </c>
      <c r="E688" s="8">
        <v>55.471579241237798</v>
      </c>
      <c r="F688" s="8">
        <v>10.518626734843</v>
      </c>
      <c r="G688" s="3">
        <v>1.57048940832725</v>
      </c>
      <c r="H688" s="4">
        <v>3.7618699780861902</v>
      </c>
      <c r="I688" s="4">
        <v>4.4192841490138797</v>
      </c>
      <c r="J688" s="4">
        <v>1.4609203798393</v>
      </c>
      <c r="K688" s="4">
        <v>2.2644265887509101</v>
      </c>
      <c r="L688" s="4">
        <v>1.4974433893352801</v>
      </c>
      <c r="M688" s="4">
        <v>1.4243973703433199</v>
      </c>
      <c r="N688" s="4">
        <v>2.9218407596786</v>
      </c>
      <c r="O688" s="4">
        <v>3.9810080350620898</v>
      </c>
      <c r="P688" s="4">
        <v>3.5792549306062802</v>
      </c>
      <c r="Q688" s="4">
        <v>0.76698319941563198</v>
      </c>
      <c r="R688" s="4">
        <v>2.9583637691745799</v>
      </c>
      <c r="S688" s="4">
        <v>1.6800584368151901</v>
      </c>
      <c r="T688" s="4">
        <v>1.75310445580716</v>
      </c>
      <c r="U688" s="4">
        <v>5.5514974433893398</v>
      </c>
      <c r="V688" s="4">
        <v>1.75310445580716</v>
      </c>
      <c r="W688" s="4">
        <v>1.6070124178232299</v>
      </c>
      <c r="X688" s="4">
        <v>0.76698319941563198</v>
      </c>
      <c r="Y688" s="4">
        <v>3.3601168736303899</v>
      </c>
      <c r="Z688" s="4">
        <v>5.5514974433893398</v>
      </c>
      <c r="AA688" s="4">
        <v>4.4192841490138797</v>
      </c>
      <c r="AB688" s="4">
        <v>0.69393718042366703</v>
      </c>
      <c r="AC688" s="4">
        <v>9.9342585829072299</v>
      </c>
      <c r="AD688" s="4">
        <v>1.7165814463111799</v>
      </c>
      <c r="AE688" s="4">
        <v>1.05916727538349</v>
      </c>
      <c r="AF688" s="4">
        <v>5.6610664718772803</v>
      </c>
      <c r="AG688" s="4">
        <v>8.9481373265157007</v>
      </c>
      <c r="AH688" s="4">
        <v>12.819576333089801</v>
      </c>
      <c r="AI688" s="4">
        <v>5.8071585098612104</v>
      </c>
      <c r="AJ688" s="4">
        <v>10.628195763330901</v>
      </c>
      <c r="AK688" s="4">
        <v>18.188458728999301</v>
      </c>
      <c r="AL688" s="4">
        <v>8.6194302410518606</v>
      </c>
      <c r="AM688" s="4">
        <v>16.252739225712201</v>
      </c>
      <c r="AN688" s="4">
        <v>27.903579254930602</v>
      </c>
      <c r="AO688" s="4">
        <v>17.713659605551499</v>
      </c>
      <c r="AP688" s="4">
        <v>13.7691745799854</v>
      </c>
      <c r="AQ688" s="4">
        <v>4.6018991964937896</v>
      </c>
      <c r="AR688" s="4">
        <v>12.600438276114</v>
      </c>
      <c r="AS688" s="4">
        <v>10.993425858290699</v>
      </c>
      <c r="AT688" s="4">
        <v>23.0460189919649</v>
      </c>
      <c r="AU688" s="4">
        <v>6.02629656683711</v>
      </c>
      <c r="AV688" s="4">
        <v>16.691015339663998</v>
      </c>
      <c r="AW688" s="4">
        <v>11.906501095690301</v>
      </c>
      <c r="AX688" s="4">
        <v>6.4280496712929098</v>
      </c>
      <c r="AY688" s="4">
        <v>12.381300219138099</v>
      </c>
      <c r="AZ688" s="4">
        <v>15.3396639883126</v>
      </c>
      <c r="BA688" s="4">
        <v>17.896274653031401</v>
      </c>
      <c r="BB688" s="38">
        <v>2740</v>
      </c>
    </row>
    <row r="689" spans="1:54" x14ac:dyDescent="0.3">
      <c r="A689" s="31" t="s">
        <v>35</v>
      </c>
      <c r="B689" s="5" t="s">
        <v>8</v>
      </c>
      <c r="C689" s="5" t="s">
        <v>7</v>
      </c>
      <c r="D689" s="9">
        <v>94.404298507462698</v>
      </c>
      <c r="E689" s="8">
        <v>51.940785655269998</v>
      </c>
      <c r="F689" s="8">
        <v>7.76119402985075</v>
      </c>
      <c r="G689" s="3">
        <v>2.4477611940298498</v>
      </c>
      <c r="H689" s="4">
        <v>3.5223880597014898</v>
      </c>
      <c r="I689" s="4">
        <v>2.8059701492537301</v>
      </c>
      <c r="J689" s="4">
        <v>1.6716417910447801</v>
      </c>
      <c r="K689" s="4">
        <v>1.7910447761193999</v>
      </c>
      <c r="L689" s="4">
        <v>1.7313432835820901</v>
      </c>
      <c r="M689" s="4">
        <v>1.7910447761193999</v>
      </c>
      <c r="N689" s="4">
        <v>2.8656716417910402</v>
      </c>
      <c r="O689" s="4">
        <v>3.9402985074626899</v>
      </c>
      <c r="P689" s="4">
        <v>2.8059701492537301</v>
      </c>
      <c r="Q689" s="4">
        <v>1.01492537313433</v>
      </c>
      <c r="R689" s="4">
        <v>2.92537313432836</v>
      </c>
      <c r="S689" s="4">
        <v>1.55223880597015</v>
      </c>
      <c r="T689" s="4">
        <v>2.0298507462686599</v>
      </c>
      <c r="U689" s="4">
        <v>4.9552238805970203</v>
      </c>
      <c r="V689" s="4">
        <v>1.55223880597015</v>
      </c>
      <c r="W689" s="4">
        <v>1.2537313432835799</v>
      </c>
      <c r="X689" s="4">
        <v>0.89552238805970197</v>
      </c>
      <c r="Y689" s="4">
        <v>2.7462686567164201</v>
      </c>
      <c r="Z689" s="4">
        <v>3.5820895522388101</v>
      </c>
      <c r="AA689" s="4">
        <v>2.5074626865671599</v>
      </c>
      <c r="AB689" s="4">
        <v>0.59701492537313405</v>
      </c>
      <c r="AC689" s="4">
        <v>7.2238805970149302</v>
      </c>
      <c r="AD689" s="4">
        <v>2.08955223880597</v>
      </c>
      <c r="AE689" s="4">
        <v>1.37313432835821</v>
      </c>
      <c r="AF689" s="4">
        <v>3.2835820895522398</v>
      </c>
      <c r="AG689" s="4">
        <v>8.8358208955223905</v>
      </c>
      <c r="AH689" s="4">
        <v>7.1641791044776104</v>
      </c>
      <c r="AI689" s="4">
        <v>4.7164179104477597</v>
      </c>
      <c r="AJ689" s="4">
        <v>7.5820895522388101</v>
      </c>
      <c r="AK689" s="4">
        <v>16.119402985074601</v>
      </c>
      <c r="AL689" s="4">
        <v>7.2835820895522403</v>
      </c>
      <c r="AM689" s="4">
        <v>15.164179104477601</v>
      </c>
      <c r="AN689" s="4">
        <v>24.537313432835798</v>
      </c>
      <c r="AO689" s="4">
        <v>14.208955223880601</v>
      </c>
      <c r="AP689" s="4">
        <v>11.223880597014899</v>
      </c>
      <c r="AQ689" s="4">
        <v>4.3582089552238799</v>
      </c>
      <c r="AR689" s="4">
        <v>10.089552238806</v>
      </c>
      <c r="AS689" s="4">
        <v>11.164179104477601</v>
      </c>
      <c r="AT689" s="4">
        <v>23.402985074626901</v>
      </c>
      <c r="AU689" s="4">
        <v>4.7761194029850698</v>
      </c>
      <c r="AV689" s="4">
        <v>14.9253731343284</v>
      </c>
      <c r="AW689" s="4">
        <v>10.0298507462687</v>
      </c>
      <c r="AX689" s="4">
        <v>5.85074626865672</v>
      </c>
      <c r="AY689" s="4">
        <v>13.5522388059701</v>
      </c>
      <c r="AZ689" s="4">
        <v>12.179104477611901</v>
      </c>
      <c r="BA689" s="4">
        <v>14.089552238806</v>
      </c>
      <c r="BB689" s="38">
        <v>1675</v>
      </c>
    </row>
    <row r="690" spans="1:54" x14ac:dyDescent="0.3">
      <c r="A690" s="31" t="s">
        <v>35</v>
      </c>
      <c r="B690" s="5" t="s">
        <v>9</v>
      </c>
      <c r="C690" s="5" t="s">
        <v>168</v>
      </c>
      <c r="D690" s="9">
        <v>68.411926309765505</v>
      </c>
      <c r="E690" s="8">
        <v>66.040848957906107</v>
      </c>
      <c r="F690" s="8">
        <v>22.157649995520998</v>
      </c>
      <c r="G690" s="3">
        <v>2.4994319720239702</v>
      </c>
      <c r="H690" s="4">
        <v>5.3289538458264198</v>
      </c>
      <c r="I690" s="4">
        <v>9.5584967705193193</v>
      </c>
      <c r="J690" s="4">
        <v>2.1436203610394</v>
      </c>
      <c r="K690" s="4">
        <v>3.1550359374038002</v>
      </c>
      <c r="L690" s="4">
        <v>3.8689799089130199</v>
      </c>
      <c r="M690" s="4">
        <v>3.52895997014702</v>
      </c>
      <c r="N690" s="4">
        <v>6.7326566037665598</v>
      </c>
      <c r="O690" s="4">
        <v>9.61011676425289</v>
      </c>
      <c r="P690" s="4">
        <v>10.750576962784001</v>
      </c>
      <c r="Q690" s="4">
        <v>4.6953464681616897</v>
      </c>
      <c r="R690" s="4">
        <v>7.9605678874941903</v>
      </c>
      <c r="S690" s="4">
        <v>5.2387988445895601</v>
      </c>
      <c r="T690" s="4">
        <v>3.2816102443455799</v>
      </c>
      <c r="U690" s="4">
        <v>13.749938494857201</v>
      </c>
      <c r="V690" s="4">
        <v>6.6663204782110199</v>
      </c>
      <c r="W690" s="4">
        <v>8.1899931455700195</v>
      </c>
      <c r="X690" s="4">
        <v>2.2736550012755599</v>
      </c>
      <c r="Y690" s="4">
        <v>8.3111295514574106</v>
      </c>
      <c r="Z690" s="4">
        <v>12.825722512779301</v>
      </c>
      <c r="AA690" s="4">
        <v>9.8060297991387397</v>
      </c>
      <c r="AB690" s="4">
        <v>1.8381008092961499</v>
      </c>
      <c r="AC690" s="4">
        <v>15.353752340812401</v>
      </c>
      <c r="AD690" s="4">
        <v>5.1321789807815996</v>
      </c>
      <c r="AE690" s="4">
        <v>2.7371701059640898</v>
      </c>
      <c r="AF690" s="4">
        <v>7.79781369887447</v>
      </c>
      <c r="AG690" s="4">
        <v>14.673624259155501</v>
      </c>
      <c r="AH690" s="4">
        <v>24.780916511689401</v>
      </c>
      <c r="AI690" s="4">
        <v>10.5995780195565</v>
      </c>
      <c r="AJ690" s="4">
        <v>22.402715709247101</v>
      </c>
      <c r="AK690" s="4">
        <v>34.584099065767703</v>
      </c>
      <c r="AL690" s="4">
        <v>16.465555644287399</v>
      </c>
      <c r="AM690" s="4">
        <v>20.789076048546502</v>
      </c>
      <c r="AN690" s="4">
        <v>32.3676994797571</v>
      </c>
      <c r="AO690" s="4">
        <v>25.321249701811499</v>
      </c>
      <c r="AP690" s="4">
        <v>25.4874487156935</v>
      </c>
      <c r="AQ690" s="4">
        <v>5.9381095803091597</v>
      </c>
      <c r="AR690" s="4">
        <v>23.736448095271701</v>
      </c>
      <c r="AS690" s="4">
        <v>11.914809859336</v>
      </c>
      <c r="AT690" s="4">
        <v>22.459279085516499</v>
      </c>
      <c r="AU690" s="4">
        <v>13.983936526746</v>
      </c>
      <c r="AV690" s="4">
        <v>19.654692051971502</v>
      </c>
      <c r="AW690" s="4">
        <v>23.4694782437663</v>
      </c>
      <c r="AX690" s="4">
        <v>12.721384291796801</v>
      </c>
      <c r="AY690" s="4">
        <v>13.1351824600904</v>
      </c>
      <c r="AZ690" s="4">
        <v>18.9522889080433</v>
      </c>
      <c r="BA690" s="4">
        <v>29.807321200024202</v>
      </c>
      <c r="BB690" s="38">
        <v>5014</v>
      </c>
    </row>
    <row r="691" spans="1:54" x14ac:dyDescent="0.3">
      <c r="A691" s="31" t="s">
        <v>35</v>
      </c>
      <c r="B691" s="5" t="s">
        <v>9</v>
      </c>
      <c r="C691" s="5" t="s">
        <v>1</v>
      </c>
      <c r="D691" s="9">
        <v>41.295093457943899</v>
      </c>
      <c r="E691" s="8">
        <v>66.022410851556003</v>
      </c>
      <c r="F691" s="8">
        <v>37.735849056603797</v>
      </c>
      <c r="G691" s="3">
        <v>4.0094339622641497</v>
      </c>
      <c r="H691" s="4">
        <v>6.3679245283018897</v>
      </c>
      <c r="I691" s="4">
        <v>15.5660377358491</v>
      </c>
      <c r="J691" s="4">
        <v>4.9528301886792496</v>
      </c>
      <c r="K691" s="4">
        <v>4.4811320754716997</v>
      </c>
      <c r="L691" s="4">
        <v>6.6037735849056602</v>
      </c>
      <c r="M691" s="4">
        <v>5.8962264150943398</v>
      </c>
      <c r="N691" s="4">
        <v>15.3301886792453</v>
      </c>
      <c r="O691" s="4">
        <v>14.622641509434001</v>
      </c>
      <c r="P691" s="4">
        <v>21.9339622641509</v>
      </c>
      <c r="Q691" s="4">
        <v>10.1415094339623</v>
      </c>
      <c r="R691" s="4">
        <v>14.622641509434001</v>
      </c>
      <c r="S691" s="4">
        <v>11.792452830188701</v>
      </c>
      <c r="T691" s="4">
        <v>6.3679245283018897</v>
      </c>
      <c r="U691" s="4">
        <v>18.867924528301899</v>
      </c>
      <c r="V691" s="4">
        <v>18.867924528301899</v>
      </c>
      <c r="W691" s="4">
        <v>18.632075471698101</v>
      </c>
      <c r="X691" s="4">
        <v>4.9528301886792496</v>
      </c>
      <c r="Y691" s="4">
        <v>12.264150943396199</v>
      </c>
      <c r="Z691" s="4">
        <v>25.9433962264151</v>
      </c>
      <c r="AA691" s="4">
        <v>22.405660377358501</v>
      </c>
      <c r="AB691" s="4">
        <v>2.5943396226415101</v>
      </c>
      <c r="AC691" s="4">
        <v>23.820754716981099</v>
      </c>
      <c r="AD691" s="4">
        <v>12.735849056603801</v>
      </c>
      <c r="AE691" s="4">
        <v>6.6037735849056602</v>
      </c>
      <c r="AF691" s="4">
        <v>11.792452830188701</v>
      </c>
      <c r="AG691" s="4">
        <v>28.0660377358491</v>
      </c>
      <c r="AH691" s="4">
        <v>32.075471698113198</v>
      </c>
      <c r="AI691" s="4">
        <v>11.5566037735849</v>
      </c>
      <c r="AJ691" s="4">
        <v>25</v>
      </c>
      <c r="AK691" s="4">
        <v>49.292452830188701</v>
      </c>
      <c r="AL691" s="4">
        <v>27.594339622641499</v>
      </c>
      <c r="AM691" s="4">
        <v>27.122641509434001</v>
      </c>
      <c r="AN691" s="4">
        <v>42.452830188679201</v>
      </c>
      <c r="AO691" s="4">
        <v>37.5</v>
      </c>
      <c r="AP691" s="4">
        <v>40.5660377358491</v>
      </c>
      <c r="AQ691" s="4">
        <v>7.0754716981132102</v>
      </c>
      <c r="AR691" s="4">
        <v>33.7264150943396</v>
      </c>
      <c r="AS691" s="4">
        <v>11.5566037735849</v>
      </c>
      <c r="AT691" s="4">
        <v>14.622641509434001</v>
      </c>
      <c r="AU691" s="4">
        <v>19.811320754716998</v>
      </c>
      <c r="AV691" s="4">
        <v>20.518867924528301</v>
      </c>
      <c r="AW691" s="4">
        <v>39.150943396226403</v>
      </c>
      <c r="AX691" s="4">
        <v>20.518867924528301</v>
      </c>
      <c r="AY691" s="4">
        <v>14.8584905660377</v>
      </c>
      <c r="AZ691" s="4">
        <v>23.1132075471698</v>
      </c>
      <c r="BA691" s="4">
        <v>44.575471698113198</v>
      </c>
      <c r="BB691" s="38">
        <v>428</v>
      </c>
    </row>
    <row r="692" spans="1:54" x14ac:dyDescent="0.3">
      <c r="A692" s="31" t="s">
        <v>35</v>
      </c>
      <c r="B692" s="5" t="s">
        <v>9</v>
      </c>
      <c r="C692" s="5" t="s">
        <v>2</v>
      </c>
      <c r="D692" s="9">
        <v>42.0131979695431</v>
      </c>
      <c r="E692" s="8">
        <v>64.403854368957994</v>
      </c>
      <c r="F692" s="8">
        <v>32.474226804123703</v>
      </c>
      <c r="G692" s="3">
        <v>4.63917525773196</v>
      </c>
      <c r="H692" s="4">
        <v>9.2783505154639201</v>
      </c>
      <c r="I692" s="4">
        <v>18.556701030927801</v>
      </c>
      <c r="J692" s="4">
        <v>4.63917525773196</v>
      </c>
      <c r="K692" s="4">
        <v>5.1546391752577296</v>
      </c>
      <c r="L692" s="4">
        <v>5.6701030927835099</v>
      </c>
      <c r="M692" s="4">
        <v>9.2783505154639201</v>
      </c>
      <c r="N692" s="4">
        <v>11.8556701030928</v>
      </c>
      <c r="O692" s="4">
        <v>13.9175257731959</v>
      </c>
      <c r="P692" s="4">
        <v>17.010309278350501</v>
      </c>
      <c r="Q692" s="4">
        <v>7.2164948453608204</v>
      </c>
      <c r="R692" s="4">
        <v>14.4329896907216</v>
      </c>
      <c r="S692" s="4">
        <v>9.2783505154639201</v>
      </c>
      <c r="T692" s="4">
        <v>4.1237113402061896</v>
      </c>
      <c r="U692" s="4">
        <v>20.1030927835052</v>
      </c>
      <c r="V692" s="4">
        <v>12.8865979381443</v>
      </c>
      <c r="W692" s="4">
        <v>13.9175257731959</v>
      </c>
      <c r="X692" s="4">
        <v>4.1237113402061896</v>
      </c>
      <c r="Y692" s="4">
        <v>15.979381443298999</v>
      </c>
      <c r="Z692" s="4">
        <v>19.587628865979401</v>
      </c>
      <c r="AA692" s="4">
        <v>15.4639175257732</v>
      </c>
      <c r="AB692" s="4">
        <v>2.5773195876288701</v>
      </c>
      <c r="AC692" s="4">
        <v>19.587628865979401</v>
      </c>
      <c r="AD692" s="4">
        <v>6.1855670103092804</v>
      </c>
      <c r="AE692" s="4">
        <v>4.1237113402061896</v>
      </c>
      <c r="AF692" s="4">
        <v>12.3711340206186</v>
      </c>
      <c r="AG692" s="4">
        <v>20.618556701030901</v>
      </c>
      <c r="AH692" s="4">
        <v>38.659793814433002</v>
      </c>
      <c r="AI692" s="4">
        <v>14.4329896907216</v>
      </c>
      <c r="AJ692" s="4">
        <v>35.051546391752602</v>
      </c>
      <c r="AK692" s="4">
        <v>55.670103092783499</v>
      </c>
      <c r="AL692" s="4">
        <v>23.1958762886598</v>
      </c>
      <c r="AM692" s="4">
        <v>28.3505154639175</v>
      </c>
      <c r="AN692" s="4">
        <v>42.268041237113401</v>
      </c>
      <c r="AO692" s="4">
        <v>35.567010309278402</v>
      </c>
      <c r="AP692" s="4">
        <v>40.206185567010301</v>
      </c>
      <c r="AQ692" s="4">
        <v>6.1855670103092804</v>
      </c>
      <c r="AR692" s="4">
        <v>36.082474226804102</v>
      </c>
      <c r="AS692" s="4">
        <v>15.4639175257732</v>
      </c>
      <c r="AT692" s="4">
        <v>22.164948453608201</v>
      </c>
      <c r="AU692" s="4">
        <v>22.680412371134</v>
      </c>
      <c r="AV692" s="4">
        <v>20.1030927835052</v>
      </c>
      <c r="AW692" s="4">
        <v>36.082474226804102</v>
      </c>
      <c r="AX692" s="4">
        <v>19.072164948453601</v>
      </c>
      <c r="AY692" s="4">
        <v>13.9175257731959</v>
      </c>
      <c r="AZ692" s="4">
        <v>22.680412371134</v>
      </c>
      <c r="BA692" s="4">
        <v>47.9381443298969</v>
      </c>
      <c r="BB692" s="38">
        <v>197</v>
      </c>
    </row>
    <row r="693" spans="1:54" x14ac:dyDescent="0.3">
      <c r="A693" s="31" t="s">
        <v>35</v>
      </c>
      <c r="B693" s="5" t="s">
        <v>9</v>
      </c>
      <c r="C693" s="5" t="s">
        <v>3</v>
      </c>
      <c r="D693" s="9">
        <v>51.931775700934601</v>
      </c>
      <c r="E693" s="8">
        <v>63.409321965697899</v>
      </c>
      <c r="F693" s="8">
        <v>29.375</v>
      </c>
      <c r="G693" s="3">
        <v>1.5625</v>
      </c>
      <c r="H693" s="4">
        <v>4.6875</v>
      </c>
      <c r="I693" s="4">
        <v>11.875</v>
      </c>
      <c r="J693" s="4">
        <v>1.25</v>
      </c>
      <c r="K693" s="4">
        <v>4.6875</v>
      </c>
      <c r="L693" s="4">
        <v>4.375</v>
      </c>
      <c r="M693" s="4">
        <v>2.8125</v>
      </c>
      <c r="N693" s="4">
        <v>6.25</v>
      </c>
      <c r="O693" s="4">
        <v>13.75</v>
      </c>
      <c r="P693" s="4">
        <v>15.625</v>
      </c>
      <c r="Q693" s="4">
        <v>5.3125</v>
      </c>
      <c r="R693" s="4">
        <v>9.6875</v>
      </c>
      <c r="S693" s="4">
        <v>7.1875</v>
      </c>
      <c r="T693" s="4">
        <v>4.6875</v>
      </c>
      <c r="U693" s="4">
        <v>22.5</v>
      </c>
      <c r="V693" s="4">
        <v>5.3125</v>
      </c>
      <c r="W693" s="4">
        <v>10</v>
      </c>
      <c r="X693" s="4">
        <v>2.1875</v>
      </c>
      <c r="Y693" s="4">
        <v>10.625</v>
      </c>
      <c r="Z693" s="4">
        <v>18.125</v>
      </c>
      <c r="AA693" s="4">
        <v>12.1875</v>
      </c>
      <c r="AB693" s="4">
        <v>3.125</v>
      </c>
      <c r="AC693" s="4">
        <v>20.3125</v>
      </c>
      <c r="AD693" s="4">
        <v>6.25</v>
      </c>
      <c r="AE693" s="4">
        <v>3.125</v>
      </c>
      <c r="AF693" s="4">
        <v>11.5625</v>
      </c>
      <c r="AG693" s="4">
        <v>20</v>
      </c>
      <c r="AH693" s="4">
        <v>33.75</v>
      </c>
      <c r="AI693" s="4">
        <v>12.1875</v>
      </c>
      <c r="AJ693" s="4">
        <v>28.4375</v>
      </c>
      <c r="AK693" s="4">
        <v>43.4375</v>
      </c>
      <c r="AL693" s="4">
        <v>20.625</v>
      </c>
      <c r="AM693" s="4">
        <v>23.125</v>
      </c>
      <c r="AN693" s="4">
        <v>43.75</v>
      </c>
      <c r="AO693" s="4">
        <v>29.375</v>
      </c>
      <c r="AP693" s="4">
        <v>34.6875</v>
      </c>
      <c r="AQ693" s="4">
        <v>5</v>
      </c>
      <c r="AR693" s="4">
        <v>28.4375</v>
      </c>
      <c r="AS693" s="4">
        <v>14.375</v>
      </c>
      <c r="AT693" s="4">
        <v>26.25</v>
      </c>
      <c r="AU693" s="4">
        <v>16.25</v>
      </c>
      <c r="AV693" s="4">
        <v>22.1875</v>
      </c>
      <c r="AW693" s="4">
        <v>27.8125</v>
      </c>
      <c r="AX693" s="4">
        <v>14.0625</v>
      </c>
      <c r="AY693" s="4">
        <v>12.8125</v>
      </c>
      <c r="AZ693" s="4">
        <v>25.9375</v>
      </c>
      <c r="BA693" s="4">
        <v>37.5</v>
      </c>
      <c r="BB693" s="38">
        <v>321</v>
      </c>
    </row>
    <row r="694" spans="1:54" x14ac:dyDescent="0.3">
      <c r="A694" s="31" t="s">
        <v>35</v>
      </c>
      <c r="B694" s="5" t="s">
        <v>9</v>
      </c>
      <c r="C694" s="5" t="s">
        <v>4</v>
      </c>
      <c r="D694" s="9">
        <v>66.266114180478795</v>
      </c>
      <c r="E694" s="8">
        <v>66.247370434494201</v>
      </c>
      <c r="F694" s="8">
        <v>22.181146025878</v>
      </c>
      <c r="G694" s="3">
        <v>2.5878003696857701</v>
      </c>
      <c r="H694" s="4">
        <v>7.7634011090573001</v>
      </c>
      <c r="I694" s="4">
        <v>9.7966728280961206</v>
      </c>
      <c r="J694" s="4">
        <v>0.92421441774491697</v>
      </c>
      <c r="K694" s="4">
        <v>3.1423290203327201</v>
      </c>
      <c r="L694" s="4">
        <v>4.0665434380776304</v>
      </c>
      <c r="M694" s="4">
        <v>3.1423290203327201</v>
      </c>
      <c r="N694" s="4">
        <v>5.9149722735674697</v>
      </c>
      <c r="O694" s="4">
        <v>10.720887245841</v>
      </c>
      <c r="P694" s="4">
        <v>10.166358595194099</v>
      </c>
      <c r="Q694" s="4">
        <v>4.8059149722735697</v>
      </c>
      <c r="R694" s="4">
        <v>6.8391866913123804</v>
      </c>
      <c r="S694" s="4">
        <v>3.51201478743068</v>
      </c>
      <c r="T694" s="4">
        <v>2.77264325323475</v>
      </c>
      <c r="U694" s="4">
        <v>15.341959334565599</v>
      </c>
      <c r="V694" s="4">
        <v>5.1756007393715304</v>
      </c>
      <c r="W694" s="4">
        <v>8.5027726432532305</v>
      </c>
      <c r="X694" s="4">
        <v>2.2181146025878</v>
      </c>
      <c r="Y694" s="4">
        <v>8.6876155268022206</v>
      </c>
      <c r="Z694" s="4">
        <v>13.493530499075799</v>
      </c>
      <c r="AA694" s="4">
        <v>11.460258780037</v>
      </c>
      <c r="AB694" s="4">
        <v>1.8484288354898299</v>
      </c>
      <c r="AC694" s="4">
        <v>19.2236598890943</v>
      </c>
      <c r="AD694" s="4">
        <v>5.1756007393715304</v>
      </c>
      <c r="AE694" s="4">
        <v>2.95748613678373</v>
      </c>
      <c r="AF694" s="4">
        <v>7.9482439926062796</v>
      </c>
      <c r="AG694" s="4">
        <v>14.232902033271699</v>
      </c>
      <c r="AH694" s="4">
        <v>26.6173752310536</v>
      </c>
      <c r="AI694" s="4">
        <v>9.6118299445471393</v>
      </c>
      <c r="AJ694" s="4">
        <v>25.508317929759698</v>
      </c>
      <c r="AK694" s="4">
        <v>33.826247689463997</v>
      </c>
      <c r="AL694" s="4">
        <v>17.929759704251399</v>
      </c>
      <c r="AM694" s="4">
        <v>22.9205175600739</v>
      </c>
      <c r="AN694" s="4">
        <v>35.304990757855798</v>
      </c>
      <c r="AO694" s="4">
        <v>29.759704251386299</v>
      </c>
      <c r="AP694" s="4">
        <v>24.768946395563798</v>
      </c>
      <c r="AQ694" s="4">
        <v>7.9482439926062796</v>
      </c>
      <c r="AR694" s="4">
        <v>23.844731977818899</v>
      </c>
      <c r="AS694" s="4">
        <v>12.014787430683899</v>
      </c>
      <c r="AT694" s="4">
        <v>24.029574861367799</v>
      </c>
      <c r="AU694" s="4">
        <v>16.081330868761601</v>
      </c>
      <c r="AV694" s="4">
        <v>21.996303142329001</v>
      </c>
      <c r="AW694" s="4">
        <v>22.9205175600739</v>
      </c>
      <c r="AX694" s="4">
        <v>13.123844731977799</v>
      </c>
      <c r="AY694" s="4">
        <v>13.6783733826248</v>
      </c>
      <c r="AZ694" s="4">
        <v>20.332717190388198</v>
      </c>
      <c r="BA694" s="4">
        <v>27.726432532347498</v>
      </c>
      <c r="BB694" s="38">
        <v>543</v>
      </c>
    </row>
    <row r="695" spans="1:54" x14ac:dyDescent="0.3">
      <c r="A695" s="31" t="s">
        <v>35</v>
      </c>
      <c r="B695" s="5" t="s">
        <v>9</v>
      </c>
      <c r="C695" s="5" t="s">
        <v>5</v>
      </c>
      <c r="D695" s="9">
        <v>84.963714285714303</v>
      </c>
      <c r="E695" s="8">
        <v>63.376415152881599</v>
      </c>
      <c r="F695" s="8">
        <v>15.919923736892301</v>
      </c>
      <c r="G695" s="3">
        <v>2.1925643469971399</v>
      </c>
      <c r="H695" s="4">
        <v>4.0991420400381298</v>
      </c>
      <c r="I695" s="4">
        <v>5.2430886558627297</v>
      </c>
      <c r="J695" s="4">
        <v>1.7159199237368901</v>
      </c>
      <c r="K695" s="4">
        <v>2.57387988560534</v>
      </c>
      <c r="L695" s="4">
        <v>3.5271687321258298</v>
      </c>
      <c r="M695" s="4">
        <v>1.7159199237368901</v>
      </c>
      <c r="N695" s="4">
        <v>4.4804575786463303</v>
      </c>
      <c r="O695" s="4">
        <v>7.14966634890372</v>
      </c>
      <c r="P695" s="4">
        <v>6.4823641563393704</v>
      </c>
      <c r="Q695" s="4">
        <v>2.85986653956149</v>
      </c>
      <c r="R695" s="4">
        <v>6.3870352716873198</v>
      </c>
      <c r="S695" s="4">
        <v>2.7645376549094398</v>
      </c>
      <c r="T695" s="4">
        <v>2.0972354623450902</v>
      </c>
      <c r="U695" s="4">
        <v>8.6749285033365098</v>
      </c>
      <c r="V695" s="4">
        <v>4.1944709246901803</v>
      </c>
      <c r="W695" s="4">
        <v>3.8131553860819798</v>
      </c>
      <c r="X695" s="4">
        <v>1.52526215443279</v>
      </c>
      <c r="Y695" s="4">
        <v>5.2430886558627297</v>
      </c>
      <c r="Z695" s="4">
        <v>7.6263107721639702</v>
      </c>
      <c r="AA695" s="4">
        <v>4.0991420400381298</v>
      </c>
      <c r="AB695" s="4">
        <v>1.33460438512869</v>
      </c>
      <c r="AC695" s="4">
        <v>11.630123927550001</v>
      </c>
      <c r="AD695" s="4">
        <v>3.5271687321258298</v>
      </c>
      <c r="AE695" s="4">
        <v>1.23927550047664</v>
      </c>
      <c r="AF695" s="4">
        <v>5.7197330791229701</v>
      </c>
      <c r="AG695" s="4">
        <v>9.4375595805529109</v>
      </c>
      <c r="AH695" s="4">
        <v>17.635843660629199</v>
      </c>
      <c r="AI695" s="4">
        <v>9.9142040038131594</v>
      </c>
      <c r="AJ695" s="4">
        <v>17.063870352716901</v>
      </c>
      <c r="AK695" s="4">
        <v>23.832221163012399</v>
      </c>
      <c r="AL695" s="4">
        <v>11.0581506196378</v>
      </c>
      <c r="AM695" s="4">
        <v>18.112488083889399</v>
      </c>
      <c r="AN695" s="4">
        <v>23.641563393708299</v>
      </c>
      <c r="AO695" s="4">
        <v>18.3984747378456</v>
      </c>
      <c r="AP695" s="4">
        <v>15.7292659675882</v>
      </c>
      <c r="AQ695" s="4">
        <v>5.2430886558627297</v>
      </c>
      <c r="AR695" s="4">
        <v>17.635843660629199</v>
      </c>
      <c r="AS695" s="4">
        <v>10.7721639656816</v>
      </c>
      <c r="AT695" s="4">
        <v>24.1182078169685</v>
      </c>
      <c r="AU695" s="4">
        <v>8.6749285033365098</v>
      </c>
      <c r="AV695" s="4">
        <v>19.5424213536702</v>
      </c>
      <c r="AW695" s="4">
        <v>15.7292659675882</v>
      </c>
      <c r="AX695" s="4">
        <v>9.5328884652049606</v>
      </c>
      <c r="AY695" s="4">
        <v>11.7254528122021</v>
      </c>
      <c r="AZ695" s="4">
        <v>16.491897044804599</v>
      </c>
      <c r="BA695" s="4">
        <v>21.163012392755</v>
      </c>
      <c r="BB695" s="38">
        <v>1050</v>
      </c>
    </row>
    <row r="696" spans="1:54" x14ac:dyDescent="0.3">
      <c r="A696" s="31" t="s">
        <v>35</v>
      </c>
      <c r="B696" s="5" t="s">
        <v>9</v>
      </c>
      <c r="C696" s="5" t="s">
        <v>6</v>
      </c>
      <c r="D696" s="9">
        <v>98.279667774086406</v>
      </c>
      <c r="E696" s="8">
        <v>53.564072526097597</v>
      </c>
      <c r="F696" s="8">
        <v>7.5747508305647804</v>
      </c>
      <c r="G696" s="3">
        <v>1.12956810631229</v>
      </c>
      <c r="H696" s="4">
        <v>2.1262458471760799</v>
      </c>
      <c r="I696" s="4">
        <v>2.8571428571428599</v>
      </c>
      <c r="J696" s="4">
        <v>0.86378737541528205</v>
      </c>
      <c r="K696" s="4">
        <v>0.66445182724252505</v>
      </c>
      <c r="L696" s="4">
        <v>1.0631229235880399</v>
      </c>
      <c r="M696" s="4">
        <v>0.73089700996677698</v>
      </c>
      <c r="N696" s="4">
        <v>2.1262458471760799</v>
      </c>
      <c r="O696" s="4">
        <v>2.99003322259136</v>
      </c>
      <c r="P696" s="4">
        <v>1.92691029900332</v>
      </c>
      <c r="Q696" s="4">
        <v>1.52823920265781</v>
      </c>
      <c r="R696" s="4">
        <v>1.6611295681063101</v>
      </c>
      <c r="S696" s="4">
        <v>1.46179401993355</v>
      </c>
      <c r="T696" s="4">
        <v>1.52823920265781</v>
      </c>
      <c r="U696" s="4">
        <v>3.9202657807309</v>
      </c>
      <c r="V696" s="4">
        <v>0.93023255813953498</v>
      </c>
      <c r="W696" s="4">
        <v>1.59468438538206</v>
      </c>
      <c r="X696" s="4">
        <v>0.53156146179401997</v>
      </c>
      <c r="Y696" s="4">
        <v>2.5913621262458499</v>
      </c>
      <c r="Z696" s="4">
        <v>2.5913621262458499</v>
      </c>
      <c r="AA696" s="4">
        <v>1.59468438538206</v>
      </c>
      <c r="AB696" s="4">
        <v>0.39867109634551501</v>
      </c>
      <c r="AC696" s="4">
        <v>6.2458471760797298</v>
      </c>
      <c r="AD696" s="4">
        <v>1.52823920265781</v>
      </c>
      <c r="AE696" s="4">
        <v>0.59800664451827201</v>
      </c>
      <c r="AF696" s="4">
        <v>2.3920265780730898</v>
      </c>
      <c r="AG696" s="4">
        <v>5.6478405315614602</v>
      </c>
      <c r="AH696" s="4">
        <v>10.9634551495017</v>
      </c>
      <c r="AI696" s="4">
        <v>7.2425249169435197</v>
      </c>
      <c r="AJ696" s="4">
        <v>10.8970099667774</v>
      </c>
      <c r="AK696" s="4">
        <v>17.1428571428571</v>
      </c>
      <c r="AL696" s="4">
        <v>6.91029900332226</v>
      </c>
      <c r="AM696" s="4">
        <v>11.229235880398701</v>
      </c>
      <c r="AN696" s="4">
        <v>17.807308970099701</v>
      </c>
      <c r="AO696" s="4">
        <v>12.890365448504999</v>
      </c>
      <c r="AP696" s="4">
        <v>9.9667774086378706</v>
      </c>
      <c r="AQ696" s="4">
        <v>4.2524916943521598</v>
      </c>
      <c r="AR696" s="4">
        <v>12.225913621262499</v>
      </c>
      <c r="AS696" s="4">
        <v>8.1727574750830598</v>
      </c>
      <c r="AT696" s="4">
        <v>20.930232558139501</v>
      </c>
      <c r="AU696" s="4">
        <v>6.91029900332226</v>
      </c>
      <c r="AV696" s="4">
        <v>15.8803986710963</v>
      </c>
      <c r="AW696" s="4">
        <v>11.096345514950199</v>
      </c>
      <c r="AX696" s="4">
        <v>5.6478405315614602</v>
      </c>
      <c r="AY696" s="4">
        <v>10.8970099667774</v>
      </c>
      <c r="AZ696" s="4">
        <v>11.893687707641201</v>
      </c>
      <c r="BA696" s="4">
        <v>14.5514950166113</v>
      </c>
      <c r="BB696" s="38">
        <v>1505</v>
      </c>
    </row>
    <row r="697" spans="1:54" x14ac:dyDescent="0.3">
      <c r="A697" s="31" t="s">
        <v>35</v>
      </c>
      <c r="B697" s="5" t="s">
        <v>9</v>
      </c>
      <c r="C697" s="5" t="s">
        <v>7</v>
      </c>
      <c r="D697" s="9">
        <v>100.095670103093</v>
      </c>
      <c r="E697" s="8">
        <v>53.882018630495303</v>
      </c>
      <c r="F697" s="8">
        <v>8.2474226804123703</v>
      </c>
      <c r="G697" s="3">
        <v>1.34020618556701</v>
      </c>
      <c r="H697" s="4">
        <v>1.34020618556701</v>
      </c>
      <c r="I697" s="4">
        <v>1.44329896907216</v>
      </c>
      <c r="J697" s="4">
        <v>1.34020618556701</v>
      </c>
      <c r="K697" s="4">
        <v>0.61855670103092797</v>
      </c>
      <c r="L697" s="4">
        <v>1.44329896907216</v>
      </c>
      <c r="M697" s="4">
        <v>0.82474226804123696</v>
      </c>
      <c r="N697" s="4">
        <v>1.85567010309278</v>
      </c>
      <c r="O697" s="4">
        <v>2.1649484536082499</v>
      </c>
      <c r="P697" s="4">
        <v>1.44329896907216</v>
      </c>
      <c r="Q697" s="4">
        <v>1.1340206185567001</v>
      </c>
      <c r="R697" s="4">
        <v>1.34020618556701</v>
      </c>
      <c r="S697" s="4">
        <v>1.1340206185567001</v>
      </c>
      <c r="T697" s="4">
        <v>1.6494845360824699</v>
      </c>
      <c r="U697" s="4">
        <v>3.5051546391752599</v>
      </c>
      <c r="V697" s="4">
        <v>0.72164948453608202</v>
      </c>
      <c r="W697" s="4">
        <v>0.92783505154639201</v>
      </c>
      <c r="X697" s="4">
        <v>0.41237113402061898</v>
      </c>
      <c r="Y697" s="4">
        <v>0.82474226804123696</v>
      </c>
      <c r="Z697" s="4">
        <v>1.2371134020618599</v>
      </c>
      <c r="AA697" s="4">
        <v>1.44329896907216</v>
      </c>
      <c r="AB697" s="4">
        <v>0.61855670103092797</v>
      </c>
      <c r="AC697" s="4">
        <v>3.6082474226804102</v>
      </c>
      <c r="AD697" s="4">
        <v>1.0309278350515501</v>
      </c>
      <c r="AE697" s="4">
        <v>0.82474226804123696</v>
      </c>
      <c r="AF697" s="4">
        <v>1.0309278350515501</v>
      </c>
      <c r="AG697" s="4">
        <v>4.3298969072164901</v>
      </c>
      <c r="AH697" s="4">
        <v>8.7628865979381505</v>
      </c>
      <c r="AI697" s="4">
        <v>8.6597938144329891</v>
      </c>
      <c r="AJ697" s="4">
        <v>9.6907216494845407</v>
      </c>
      <c r="AK697" s="4">
        <v>15.154639175257699</v>
      </c>
      <c r="AL697" s="4">
        <v>6.9072164948453603</v>
      </c>
      <c r="AM697" s="4">
        <v>12.474226804123701</v>
      </c>
      <c r="AN697" s="4">
        <v>17.216494845360799</v>
      </c>
      <c r="AO697" s="4">
        <v>10.618556701030901</v>
      </c>
      <c r="AP697" s="4">
        <v>10.5154639175258</v>
      </c>
      <c r="AQ697" s="4">
        <v>5.7731958762886597</v>
      </c>
      <c r="AR697" s="4">
        <v>12.164948453608201</v>
      </c>
      <c r="AS697" s="4">
        <v>9.7938144329896897</v>
      </c>
      <c r="AT697" s="4">
        <v>21.958762886597899</v>
      </c>
      <c r="AU697" s="4">
        <v>5.4639175257731996</v>
      </c>
      <c r="AV697" s="4">
        <v>15.2577319587629</v>
      </c>
      <c r="AW697" s="4">
        <v>10.927835051546399</v>
      </c>
      <c r="AX697" s="4">
        <v>6.7010309278350499</v>
      </c>
      <c r="AY697" s="4">
        <v>15.0515463917526</v>
      </c>
      <c r="AZ697" s="4">
        <v>8.8659793814432994</v>
      </c>
      <c r="BA697" s="4">
        <v>12.577319587628899</v>
      </c>
      <c r="BB697" s="38">
        <v>970</v>
      </c>
    </row>
    <row r="698" spans="1:54" x14ac:dyDescent="0.3">
      <c r="A698" s="31" t="s">
        <v>36</v>
      </c>
      <c r="B698" s="5" t="s">
        <v>168</v>
      </c>
      <c r="C698" s="5" t="s">
        <v>168</v>
      </c>
      <c r="D698" s="9">
        <v>75.410425652506802</v>
      </c>
      <c r="E698" s="8">
        <v>65.013322703574403</v>
      </c>
      <c r="F698" s="8">
        <v>18.9448405798179</v>
      </c>
      <c r="G698" s="3">
        <v>1.8093243376061401</v>
      </c>
      <c r="H698" s="4">
        <v>4.01959243695174</v>
      </c>
      <c r="I698" s="4">
        <v>11.7210999060216</v>
      </c>
      <c r="J698" s="4">
        <v>1.3919396853903201</v>
      </c>
      <c r="K698" s="4">
        <v>2.6321619122904401</v>
      </c>
      <c r="L698" s="4">
        <v>5.3440374803211101</v>
      </c>
      <c r="M698" s="4">
        <v>4.4818651616081802</v>
      </c>
      <c r="N698" s="4">
        <v>2.8160905611637999</v>
      </c>
      <c r="O698" s="4">
        <v>9.6795278981925605</v>
      </c>
      <c r="P698" s="4">
        <v>7.7220231643325201</v>
      </c>
      <c r="Q698" s="4">
        <v>4.5229226612198703</v>
      </c>
      <c r="R698" s="4">
        <v>3.5159806439072701</v>
      </c>
      <c r="S698" s="4">
        <v>1.51265688092448</v>
      </c>
      <c r="T698" s="4">
        <v>5.39929804765546</v>
      </c>
      <c r="U698" s="4">
        <v>4.3221625701090698</v>
      </c>
      <c r="V698" s="4">
        <v>2.3154147892555099</v>
      </c>
      <c r="W698" s="4">
        <v>3.0626945883866101</v>
      </c>
      <c r="X698" s="4">
        <v>1.167414353683</v>
      </c>
      <c r="Y698" s="4">
        <v>11.5619284049467</v>
      </c>
      <c r="Z698" s="4">
        <v>4.8357920377181296</v>
      </c>
      <c r="AA698" s="4">
        <v>5.4771356555458501</v>
      </c>
      <c r="AB698" s="4">
        <v>1.0286194991630699</v>
      </c>
      <c r="AC698" s="4">
        <v>16.688574808677501</v>
      </c>
      <c r="AD698" s="4">
        <v>2.7973071852925702</v>
      </c>
      <c r="AE698" s="4">
        <v>2.7486930943873298</v>
      </c>
      <c r="AF698" s="4">
        <v>7.9713874516850796</v>
      </c>
      <c r="AG698" s="4">
        <v>18.018652074258501</v>
      </c>
      <c r="AH698" s="4">
        <v>16.125158558830801</v>
      </c>
      <c r="AI698" s="4">
        <v>10.5104528400696</v>
      </c>
      <c r="AJ698" s="4">
        <v>23.122445789921599</v>
      </c>
      <c r="AK698" s="4">
        <v>24.755239013318199</v>
      </c>
      <c r="AL698" s="4">
        <v>12.1878158917819</v>
      </c>
      <c r="AM698" s="4">
        <v>20.3378736610895</v>
      </c>
      <c r="AN698" s="4">
        <v>34.097837248566599</v>
      </c>
      <c r="AO698" s="4">
        <v>19.3747789932528</v>
      </c>
      <c r="AP698" s="4">
        <v>25.407782847105</v>
      </c>
      <c r="AQ698" s="4">
        <v>2.0942763283641499</v>
      </c>
      <c r="AR698" s="4">
        <v>24.725207823379701</v>
      </c>
      <c r="AS698" s="4">
        <v>8.1281968006743792</v>
      </c>
      <c r="AT698" s="4">
        <v>24.347889391212199</v>
      </c>
      <c r="AU698" s="4">
        <v>14.706662875023399</v>
      </c>
      <c r="AV698" s="4">
        <v>32.890442283197899</v>
      </c>
      <c r="AW698" s="4">
        <v>12.428376599854801</v>
      </c>
      <c r="AX698" s="4">
        <v>7.3000788316633596</v>
      </c>
      <c r="AY698" s="4">
        <v>16.412038376434499</v>
      </c>
      <c r="AZ698" s="4">
        <v>23.842159120254099</v>
      </c>
      <c r="BA698" s="4">
        <v>27.8485873117898</v>
      </c>
      <c r="BB698" s="38">
        <v>1490</v>
      </c>
    </row>
    <row r="699" spans="1:54" x14ac:dyDescent="0.3">
      <c r="A699" s="31" t="s">
        <v>36</v>
      </c>
      <c r="B699" s="5" t="s">
        <v>168</v>
      </c>
      <c r="C699" s="5" t="s">
        <v>1</v>
      </c>
      <c r="D699" s="9">
        <v>17.955598961160899</v>
      </c>
      <c r="E699" s="8">
        <v>66.795998015871803</v>
      </c>
      <c r="F699" s="8">
        <v>44.713182613000001</v>
      </c>
      <c r="G699" s="3">
        <v>0</v>
      </c>
      <c r="H699" s="4">
        <v>11.7829565325</v>
      </c>
      <c r="I699" s="4">
        <v>23.565913065</v>
      </c>
      <c r="J699" s="4">
        <v>0</v>
      </c>
      <c r="K699" s="4">
        <v>0</v>
      </c>
      <c r="L699" s="4">
        <v>10.573634774</v>
      </c>
      <c r="M699" s="4">
        <v>0</v>
      </c>
      <c r="N699" s="4">
        <v>0</v>
      </c>
      <c r="O699" s="4">
        <v>34.139547839000002</v>
      </c>
      <c r="P699" s="4">
        <v>10.573634774</v>
      </c>
      <c r="Q699" s="4">
        <v>0</v>
      </c>
      <c r="R699" s="4">
        <v>10.573634774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23.565913065</v>
      </c>
      <c r="Z699" s="4">
        <v>11.7829565325</v>
      </c>
      <c r="AA699" s="4">
        <v>11.7829565325</v>
      </c>
      <c r="AB699" s="4">
        <v>0</v>
      </c>
      <c r="AC699" s="4">
        <v>22.3565913065</v>
      </c>
      <c r="AD699" s="4">
        <v>0</v>
      </c>
      <c r="AE699" s="4">
        <v>11.7829565325</v>
      </c>
      <c r="AF699" s="4">
        <v>34.139547839000002</v>
      </c>
      <c r="AG699" s="4">
        <v>22.3565913065</v>
      </c>
      <c r="AH699" s="4">
        <v>23.565913065</v>
      </c>
      <c r="AI699" s="4">
        <v>32.930226080499999</v>
      </c>
      <c r="AJ699" s="4">
        <v>43.503860854499997</v>
      </c>
      <c r="AK699" s="4">
        <v>45.922504371499997</v>
      </c>
      <c r="AL699" s="4">
        <v>32.930226080499999</v>
      </c>
      <c r="AM699" s="4">
        <v>44.713182613000001</v>
      </c>
      <c r="AN699" s="4">
        <v>56.496139145500003</v>
      </c>
      <c r="AO699" s="4">
        <v>34.139547839000002</v>
      </c>
      <c r="AP699" s="4">
        <v>23.565913065</v>
      </c>
      <c r="AQ699" s="4">
        <v>0</v>
      </c>
      <c r="AR699" s="4">
        <v>35.348869597499998</v>
      </c>
      <c r="AS699" s="4">
        <v>10.573634774</v>
      </c>
      <c r="AT699" s="4">
        <v>23.565913065</v>
      </c>
      <c r="AU699" s="4">
        <v>32.930226080499999</v>
      </c>
      <c r="AV699" s="4">
        <v>43.503860854499997</v>
      </c>
      <c r="AW699" s="4">
        <v>23.565913065</v>
      </c>
      <c r="AX699" s="4">
        <v>22.3565913065</v>
      </c>
      <c r="AY699" s="4">
        <v>11.7829565325</v>
      </c>
      <c r="AZ699" s="4">
        <v>56.496139145500003</v>
      </c>
      <c r="BA699" s="4">
        <v>45.922504371499997</v>
      </c>
      <c r="BB699" s="38">
        <v>18</v>
      </c>
    </row>
    <row r="700" spans="1:54" x14ac:dyDescent="0.3">
      <c r="A700" s="31" t="s">
        <v>36</v>
      </c>
      <c r="B700" s="5" t="s">
        <v>168</v>
      </c>
      <c r="C700" s="5" t="s">
        <v>2</v>
      </c>
      <c r="D700" s="9">
        <v>62.096421215658303</v>
      </c>
      <c r="E700" s="8">
        <v>69.441259010915601</v>
      </c>
      <c r="F700" s="8">
        <v>24.9704898216667</v>
      </c>
      <c r="G700" s="3">
        <v>0</v>
      </c>
      <c r="H700" s="4">
        <v>0</v>
      </c>
      <c r="I700" s="4">
        <v>24.9704898216667</v>
      </c>
      <c r="J700" s="4">
        <v>0</v>
      </c>
      <c r="K700" s="4">
        <v>0</v>
      </c>
      <c r="L700" s="4">
        <v>8.3628435116666697</v>
      </c>
      <c r="M700" s="4">
        <v>16.60764631</v>
      </c>
      <c r="N700" s="4">
        <v>0</v>
      </c>
      <c r="O700" s="4">
        <v>8.3628435116666697</v>
      </c>
      <c r="P700" s="4">
        <v>24.9704898216667</v>
      </c>
      <c r="Q700" s="4">
        <v>16.60764631</v>
      </c>
      <c r="R700" s="4">
        <v>0</v>
      </c>
      <c r="S700" s="4">
        <v>0</v>
      </c>
      <c r="T700" s="4">
        <v>16.60764631</v>
      </c>
      <c r="U700" s="4">
        <v>8.3628435116666697</v>
      </c>
      <c r="V700" s="4">
        <v>0</v>
      </c>
      <c r="W700" s="4">
        <v>8.3628435116666697</v>
      </c>
      <c r="X700" s="4">
        <v>0</v>
      </c>
      <c r="Y700" s="4">
        <v>24.9704898216667</v>
      </c>
      <c r="Z700" s="4">
        <v>8.3628435116666697</v>
      </c>
      <c r="AA700" s="4">
        <v>8.3628435116666697</v>
      </c>
      <c r="AB700" s="4">
        <v>0</v>
      </c>
      <c r="AC700" s="4">
        <v>24.9704898216667</v>
      </c>
      <c r="AD700" s="4">
        <v>8.3628435116666697</v>
      </c>
      <c r="AE700" s="4">
        <v>0</v>
      </c>
      <c r="AF700" s="4">
        <v>0</v>
      </c>
      <c r="AG700" s="4">
        <v>33.3333333333333</v>
      </c>
      <c r="AH700" s="4">
        <v>24.9704898216667</v>
      </c>
      <c r="AI700" s="4">
        <v>0</v>
      </c>
      <c r="AJ700" s="4">
        <v>41.578136131666703</v>
      </c>
      <c r="AK700" s="4">
        <v>24.9704898216667</v>
      </c>
      <c r="AL700" s="4">
        <v>16.60764631</v>
      </c>
      <c r="AM700" s="4">
        <v>24.9704898216667</v>
      </c>
      <c r="AN700" s="4">
        <v>58.303823155000003</v>
      </c>
      <c r="AO700" s="4">
        <v>24.9704898216667</v>
      </c>
      <c r="AP700" s="4">
        <v>41.578136131666703</v>
      </c>
      <c r="AQ700" s="4">
        <v>0</v>
      </c>
      <c r="AR700" s="4">
        <v>24.9704898216667</v>
      </c>
      <c r="AS700" s="4">
        <v>8.3628435116666697</v>
      </c>
      <c r="AT700" s="4">
        <v>41.578136131666703</v>
      </c>
      <c r="AU700" s="4">
        <v>24.9704898216667</v>
      </c>
      <c r="AV700" s="4">
        <v>58.185782441666703</v>
      </c>
      <c r="AW700" s="4">
        <v>0</v>
      </c>
      <c r="AX700" s="4">
        <v>8.3628435116666697</v>
      </c>
      <c r="AY700" s="4">
        <v>33.21529262</v>
      </c>
      <c r="AZ700" s="4">
        <v>8.3628435116666697</v>
      </c>
      <c r="BA700" s="4">
        <v>41.578136131666703</v>
      </c>
      <c r="BB700" s="38">
        <v>9</v>
      </c>
    </row>
    <row r="701" spans="1:54" x14ac:dyDescent="0.3">
      <c r="A701" s="31" t="s">
        <v>36</v>
      </c>
      <c r="B701" s="5" t="s">
        <v>168</v>
      </c>
      <c r="C701" s="5" t="s">
        <v>3</v>
      </c>
      <c r="D701" s="9">
        <v>68.5404089213297</v>
      </c>
      <c r="E701" s="8">
        <v>70.010053614399496</v>
      </c>
      <c r="F701" s="8">
        <v>25.092936903758101</v>
      </c>
      <c r="G701" s="3">
        <v>2.5534768529999998</v>
      </c>
      <c r="H701" s="4">
        <v>6.3836921325000002</v>
      </c>
      <c r="I701" s="4">
        <v>10.5155710158226</v>
      </c>
      <c r="J701" s="4">
        <v>2.5534768529999998</v>
      </c>
      <c r="K701" s="4">
        <v>6.3836921325000002</v>
      </c>
      <c r="L701" s="4">
        <v>5.1069537059999996</v>
      </c>
      <c r="M701" s="4">
        <v>1.2767384264999999</v>
      </c>
      <c r="N701" s="4">
        <v>4.1318788833225799</v>
      </c>
      <c r="O701" s="4">
        <v>9.8421597969677403</v>
      </c>
      <c r="P701" s="4">
        <v>4.1318788833225799</v>
      </c>
      <c r="Q701" s="4">
        <v>5.4086173098225796</v>
      </c>
      <c r="R701" s="4">
        <v>5.4086173098225796</v>
      </c>
      <c r="S701" s="4">
        <v>1.2767384264999999</v>
      </c>
      <c r="T701" s="4">
        <v>6.6853557363225802</v>
      </c>
      <c r="U701" s="4">
        <v>5.7102809136451604</v>
      </c>
      <c r="V701" s="4">
        <v>5.1069537059999996</v>
      </c>
      <c r="W701" s="4">
        <v>2.5534768529999998</v>
      </c>
      <c r="X701" s="4">
        <v>3.8302152795</v>
      </c>
      <c r="Y701" s="4">
        <v>12.395636649967701</v>
      </c>
      <c r="Z701" s="4">
        <v>6.3836921325000002</v>
      </c>
      <c r="AA701" s="4">
        <v>5.1069537059999996</v>
      </c>
      <c r="AB701" s="4">
        <v>3.8302152795</v>
      </c>
      <c r="AC701" s="4">
        <v>17.7341699485806</v>
      </c>
      <c r="AD701" s="4">
        <v>3.8302152795</v>
      </c>
      <c r="AE701" s="4">
        <v>5.1069537059999996</v>
      </c>
      <c r="AF701" s="4">
        <v>9.2388325893225804</v>
      </c>
      <c r="AG701" s="4">
        <v>15.320861118</v>
      </c>
      <c r="AH701" s="4">
        <v>16.829179137112899</v>
      </c>
      <c r="AI701" s="4">
        <v>14.275702284112899</v>
      </c>
      <c r="AJ701" s="4">
        <v>26.671338934080602</v>
      </c>
      <c r="AK701" s="4">
        <v>32.984947055371002</v>
      </c>
      <c r="AL701" s="4">
        <v>12.9989638576129</v>
      </c>
      <c r="AM701" s="4">
        <v>27.3447501529355</v>
      </c>
      <c r="AN701" s="4">
        <v>31.174965432435499</v>
      </c>
      <c r="AO701" s="4">
        <v>26.973002537903199</v>
      </c>
      <c r="AP701" s="4">
        <v>33.356694670403201</v>
      </c>
      <c r="AQ701" s="4">
        <v>5.7102809136451604</v>
      </c>
      <c r="AR701" s="4">
        <v>38.091900761371001</v>
      </c>
      <c r="AS701" s="4">
        <v>13.370711472645199</v>
      </c>
      <c r="AT701" s="4">
        <v>21.262721624258099</v>
      </c>
      <c r="AU701" s="4">
        <v>20.961058020435502</v>
      </c>
      <c r="AV701" s="4">
        <v>31.778292640080601</v>
      </c>
      <c r="AW701" s="4">
        <v>20.961058020435502</v>
      </c>
      <c r="AX701" s="4">
        <v>9.8421597969677403</v>
      </c>
      <c r="AY701" s="4">
        <v>16.829179137112899</v>
      </c>
      <c r="AZ701" s="4">
        <v>28.6214885794355</v>
      </c>
      <c r="BA701" s="4">
        <v>36.513498731048401</v>
      </c>
      <c r="BB701" s="38">
        <v>72</v>
      </c>
    </row>
    <row r="702" spans="1:54" x14ac:dyDescent="0.3">
      <c r="A702" s="31" t="s">
        <v>36</v>
      </c>
      <c r="B702" s="5" t="s">
        <v>168</v>
      </c>
      <c r="C702" s="5" t="s">
        <v>4</v>
      </c>
      <c r="D702" s="9">
        <v>85.019655410578395</v>
      </c>
      <c r="E702" s="8">
        <v>59.783164336610902</v>
      </c>
      <c r="F702" s="8">
        <v>13.991054399241801</v>
      </c>
      <c r="G702" s="3">
        <v>3.5936813027819601</v>
      </c>
      <c r="H702" s="4">
        <v>5.7628168971400102</v>
      </c>
      <c r="I702" s="4">
        <v>6.5301585209120798</v>
      </c>
      <c r="J702" s="4">
        <v>1.32578403822266</v>
      </c>
      <c r="K702" s="4">
        <v>4.6345561993198396</v>
      </c>
      <c r="L702" s="4">
        <v>3.6924429729832098</v>
      </c>
      <c r="M702" s="4">
        <v>3.8785904444667501</v>
      </c>
      <c r="N702" s="4">
        <v>7.0886009353626802</v>
      </c>
      <c r="O702" s="4">
        <v>7.6584192187322397</v>
      </c>
      <c r="P702" s="4">
        <v>3.6924429729832098</v>
      </c>
      <c r="Q702" s="4">
        <v>1.6980789811897301</v>
      </c>
      <c r="R702" s="4">
        <v>2.6515680764453302</v>
      </c>
      <c r="S702" s="4">
        <v>3.5936813027819601</v>
      </c>
      <c r="T702" s="4">
        <v>4.2622612563527804</v>
      </c>
      <c r="U702" s="4">
        <v>5.1056128124881601</v>
      </c>
      <c r="V702" s="4">
        <v>4.5357945291185997</v>
      </c>
      <c r="W702" s="4">
        <v>4.7219420006021302</v>
      </c>
      <c r="X702" s="4">
        <v>1.5119315097062</v>
      </c>
      <c r="Y702" s="4">
        <v>6.7049301234766503</v>
      </c>
      <c r="Z702" s="4">
        <v>3.1226246896136498</v>
      </c>
      <c r="AA702" s="4">
        <v>6.51878265199311</v>
      </c>
      <c r="AB702" s="4">
        <v>0.47105661316831698</v>
      </c>
      <c r="AC702" s="4">
        <v>13.432611984791199</v>
      </c>
      <c r="AD702" s="4">
        <v>2.08174979307576</v>
      </c>
      <c r="AE702" s="4">
        <v>1.79684065139098</v>
      </c>
      <c r="AF702" s="4">
        <v>8.2282375021018108</v>
      </c>
      <c r="AG702" s="4">
        <v>11.932056344004</v>
      </c>
      <c r="AH702" s="4">
        <v>13.421236115872301</v>
      </c>
      <c r="AI702" s="4">
        <v>11.0545771811117</v>
      </c>
      <c r="AJ702" s="4">
        <v>14.2759635409266</v>
      </c>
      <c r="AK702" s="4">
        <v>25.801597335206601</v>
      </c>
      <c r="AL702" s="4">
        <v>7.4722717472487101</v>
      </c>
      <c r="AM702" s="4">
        <v>13.2578403822266</v>
      </c>
      <c r="AN702" s="4">
        <v>26.7550864304622</v>
      </c>
      <c r="AO702" s="4">
        <v>17.212440759056701</v>
      </c>
      <c r="AP702" s="4">
        <v>19.2068047508502</v>
      </c>
      <c r="AQ702" s="4">
        <v>2.2678972645592999</v>
      </c>
      <c r="AR702" s="4">
        <v>25.440678261158499</v>
      </c>
      <c r="AS702" s="4">
        <v>4.7333178695210902</v>
      </c>
      <c r="AT702" s="4">
        <v>16.938907486290901</v>
      </c>
      <c r="AU702" s="4">
        <v>7.6584192187322397</v>
      </c>
      <c r="AV702" s="4">
        <v>26.853848100663502</v>
      </c>
      <c r="AW702" s="4">
        <v>13.2350886443887</v>
      </c>
      <c r="AX702" s="4">
        <v>3.6810671040642502</v>
      </c>
      <c r="AY702" s="4">
        <v>11.7345330036015</v>
      </c>
      <c r="AZ702" s="4">
        <v>26.580314827897698</v>
      </c>
      <c r="BA702" s="4">
        <v>21.934382759658799</v>
      </c>
      <c r="BB702" s="38">
        <v>286</v>
      </c>
    </row>
    <row r="703" spans="1:54" x14ac:dyDescent="0.3">
      <c r="A703" s="31" t="s">
        <v>36</v>
      </c>
      <c r="B703" s="5" t="s">
        <v>168</v>
      </c>
      <c r="C703" s="5" t="s">
        <v>5</v>
      </c>
      <c r="D703" s="9">
        <v>95.911908293108596</v>
      </c>
      <c r="E703" s="8">
        <v>53.414001613746102</v>
      </c>
      <c r="F703" s="8">
        <v>8.2199352071008196</v>
      </c>
      <c r="G703" s="3">
        <v>2.02038947521562</v>
      </c>
      <c r="H703" s="4">
        <v>1.0978404319034101</v>
      </c>
      <c r="I703" s="4">
        <v>4.7027106666499101</v>
      </c>
      <c r="J703" s="4">
        <v>1.3238634324373499</v>
      </c>
      <c r="K703" s="4">
        <v>1.2892691058777701</v>
      </c>
      <c r="L703" s="4">
        <v>2.6823211914342999</v>
      </c>
      <c r="M703" s="4">
        <v>1.51529210641171</v>
      </c>
      <c r="N703" s="4">
        <v>1.86355512780084</v>
      </c>
      <c r="O703" s="4">
        <v>4.2483449097887496</v>
      </c>
      <c r="P703" s="4">
        <v>2.1772238226303902</v>
      </c>
      <c r="Q703" s="4">
        <v>1.16702908502258</v>
      </c>
      <c r="R703" s="4">
        <v>2.71691551799388</v>
      </c>
      <c r="S703" s="4">
        <v>2.3156011288687401</v>
      </c>
      <c r="T703" s="4">
        <v>1.6029378007073101</v>
      </c>
      <c r="U703" s="4">
        <v>1.86355512780084</v>
      </c>
      <c r="V703" s="4">
        <v>1.86355512780084</v>
      </c>
      <c r="W703" s="4">
        <v>1.3238634324373499</v>
      </c>
      <c r="X703" s="4">
        <v>0.50509736880390399</v>
      </c>
      <c r="Y703" s="4">
        <v>3.9715902973120598</v>
      </c>
      <c r="Z703" s="4">
        <v>1.1324347584629999</v>
      </c>
      <c r="AA703" s="4">
        <v>1.2892691058777701</v>
      </c>
      <c r="AB703" s="4">
        <v>0.853360390193036</v>
      </c>
      <c r="AC703" s="4">
        <v>11.9839595450554</v>
      </c>
      <c r="AD703" s="4">
        <v>0.66193171621867697</v>
      </c>
      <c r="AE703" s="4">
        <v>0.62733738965909103</v>
      </c>
      <c r="AF703" s="4">
        <v>4.1284246447268398</v>
      </c>
      <c r="AG703" s="4">
        <v>13.0656626915756</v>
      </c>
      <c r="AH703" s="4">
        <v>13.529206466440099</v>
      </c>
      <c r="AI703" s="4">
        <v>7.4011691434673699</v>
      </c>
      <c r="AJ703" s="4">
        <v>12.4498230757131</v>
      </c>
      <c r="AK703" s="4">
        <v>16.091607392812499</v>
      </c>
      <c r="AL703" s="4">
        <v>5.7820940573768898</v>
      </c>
      <c r="AM703" s="4">
        <v>11.8963138507598</v>
      </c>
      <c r="AN703" s="4">
        <v>19.6803403421758</v>
      </c>
      <c r="AO703" s="4">
        <v>9.2139926593254593</v>
      </c>
      <c r="AP703" s="4">
        <v>20.621346426664498</v>
      </c>
      <c r="AQ703" s="4">
        <v>2.2994638434855799</v>
      </c>
      <c r="AR703" s="4">
        <v>14.384886612426399</v>
      </c>
      <c r="AS703" s="4">
        <v>5.6944483630812899</v>
      </c>
      <c r="AT703" s="4">
        <v>20.185437710979699</v>
      </c>
      <c r="AU703" s="4">
        <v>5.2239453208369797</v>
      </c>
      <c r="AV703" s="4">
        <v>21.7699184705106</v>
      </c>
      <c r="AW703" s="4">
        <v>12.659708790863901</v>
      </c>
      <c r="AX703" s="4">
        <v>3.2566072133573698</v>
      </c>
      <c r="AY703" s="4">
        <v>9.7536843546889607</v>
      </c>
      <c r="AZ703" s="4">
        <v>20.4991064058093</v>
      </c>
      <c r="BA703" s="4">
        <v>15.830990065719</v>
      </c>
      <c r="BB703" s="38">
        <v>586</v>
      </c>
    </row>
    <row r="704" spans="1:54" x14ac:dyDescent="0.3">
      <c r="A704" s="31" t="s">
        <v>36</v>
      </c>
      <c r="B704" s="5" t="s">
        <v>168</v>
      </c>
      <c r="C704" s="5" t="s">
        <v>6</v>
      </c>
      <c r="D704" s="9">
        <v>101.420373278941</v>
      </c>
      <c r="E704" s="8">
        <v>49.893861865643302</v>
      </c>
      <c r="F704" s="8">
        <v>6.3012051167285899</v>
      </c>
      <c r="G704" s="3">
        <v>1.8370525002759099</v>
      </c>
      <c r="H704" s="4">
        <v>1.85232086681137</v>
      </c>
      <c r="I704" s="4">
        <v>5.4958891342922804</v>
      </c>
      <c r="J704" s="4">
        <v>1.60932948355836</v>
      </c>
      <c r="K704" s="4">
        <v>1.8370525002759099</v>
      </c>
      <c r="L704" s="4">
        <v>3.9323647503402901</v>
      </c>
      <c r="M704" s="4">
        <v>0.45544603343511503</v>
      </c>
      <c r="N704" s="4">
        <v>2.5202215504285799</v>
      </c>
      <c r="O704" s="4">
        <v>2.5507582834994902</v>
      </c>
      <c r="P704" s="4">
        <v>2.0647755169934698</v>
      </c>
      <c r="Q704" s="4">
        <v>0.47071439997056902</v>
      </c>
      <c r="R704" s="4">
        <v>2.3230352667819401</v>
      </c>
      <c r="S704" s="4">
        <v>2.5202215504285799</v>
      </c>
      <c r="T704" s="4">
        <v>0.92616043340568399</v>
      </c>
      <c r="U704" s="4">
        <v>2.9909359503991499</v>
      </c>
      <c r="V704" s="4">
        <v>2.0800438835289201</v>
      </c>
      <c r="W704" s="4">
        <v>0.69843741668812698</v>
      </c>
      <c r="X704" s="4">
        <v>0.45544603343511503</v>
      </c>
      <c r="Y704" s="4">
        <v>1.8217841337404601</v>
      </c>
      <c r="Z704" s="4">
        <v>1.1691518166587</v>
      </c>
      <c r="AA704" s="4">
        <v>1.85232086681137</v>
      </c>
      <c r="AB704" s="4">
        <v>0.47071439997056902</v>
      </c>
      <c r="AC704" s="4">
        <v>10.8862021841506</v>
      </c>
      <c r="AD704" s="4">
        <v>1.1691518166587</v>
      </c>
      <c r="AE704" s="4">
        <v>0.91089206687022894</v>
      </c>
      <c r="AF704" s="4">
        <v>2.50495318389313</v>
      </c>
      <c r="AG704" s="4">
        <v>11.9637438015966</v>
      </c>
      <c r="AH704" s="4">
        <v>7.9410713333578604</v>
      </c>
      <c r="AI704" s="4">
        <v>6.7566511501637097</v>
      </c>
      <c r="AJ704" s="4">
        <v>7.5314303995291096</v>
      </c>
      <c r="AK704" s="4">
        <v>14.955982233309999</v>
      </c>
      <c r="AL704" s="4">
        <v>5.1473216666053503</v>
      </c>
      <c r="AM704" s="4">
        <v>12.0706223673448</v>
      </c>
      <c r="AN704" s="4">
        <v>21.0447326998565</v>
      </c>
      <c r="AO704" s="4">
        <v>9.36848289980502</v>
      </c>
      <c r="AP704" s="4">
        <v>14.196471350480101</v>
      </c>
      <c r="AQ704" s="4">
        <v>0.95669716647659298</v>
      </c>
      <c r="AR704" s="4">
        <v>14.789332682734299</v>
      </c>
      <c r="AS704" s="4">
        <v>6.10401883308195</v>
      </c>
      <c r="AT704" s="4">
        <v>20.740667850461701</v>
      </c>
      <c r="AU704" s="4">
        <v>4.5099577160590503</v>
      </c>
      <c r="AV704" s="4">
        <v>21.348797549251401</v>
      </c>
      <c r="AW704" s="4">
        <v>9.1102231500165605</v>
      </c>
      <c r="AX704" s="4">
        <v>1.8828575998822801</v>
      </c>
      <c r="AY704" s="4">
        <v>12.146964200022101</v>
      </c>
      <c r="AZ704" s="4">
        <v>15.5628094507854</v>
      </c>
      <c r="BA704" s="4">
        <v>12.937011815922901</v>
      </c>
      <c r="BB704" s="38">
        <v>428</v>
      </c>
    </row>
    <row r="705" spans="1:54" x14ac:dyDescent="0.3">
      <c r="A705" s="31" t="s">
        <v>36</v>
      </c>
      <c r="B705" s="5" t="s">
        <v>168</v>
      </c>
      <c r="C705" s="5" t="s">
        <v>7</v>
      </c>
      <c r="D705" s="9">
        <v>93.512927804981103</v>
      </c>
      <c r="E705" s="8">
        <v>52.498515609412003</v>
      </c>
      <c r="F705" s="8">
        <v>10.0041683288889</v>
      </c>
      <c r="G705" s="3">
        <v>2.5010420822222201</v>
      </c>
      <c r="H705" s="4">
        <v>3.7515631233333302</v>
      </c>
      <c r="I705" s="4">
        <v>3.7515631233333302</v>
      </c>
      <c r="J705" s="4">
        <v>3.7515631233333302</v>
      </c>
      <c r="K705" s="4">
        <v>3.7515631233333302</v>
      </c>
      <c r="L705" s="4">
        <v>3.3786600222222201</v>
      </c>
      <c r="M705" s="4">
        <v>3.3786600222222201</v>
      </c>
      <c r="N705" s="4">
        <v>3.7515631233333302</v>
      </c>
      <c r="O705" s="4">
        <v>6.7573200444444401</v>
      </c>
      <c r="P705" s="4">
        <v>1.2505210411111101</v>
      </c>
      <c r="Q705" s="4">
        <v>0</v>
      </c>
      <c r="R705" s="4">
        <v>3.3786600222222201</v>
      </c>
      <c r="S705" s="4">
        <v>0</v>
      </c>
      <c r="T705" s="4">
        <v>1.2505210411111101</v>
      </c>
      <c r="U705" s="4">
        <v>3.3786600222222201</v>
      </c>
      <c r="V705" s="4">
        <v>1.2505210411111101</v>
      </c>
      <c r="W705" s="4">
        <v>0</v>
      </c>
      <c r="X705" s="4">
        <v>1.2505210411111101</v>
      </c>
      <c r="Y705" s="4">
        <v>4.25627796222222</v>
      </c>
      <c r="Z705" s="4">
        <v>1.2505210411111101</v>
      </c>
      <c r="AA705" s="4">
        <v>3.7515631233333302</v>
      </c>
      <c r="AB705" s="4">
        <v>0.87761794000000004</v>
      </c>
      <c r="AC705" s="4">
        <v>13.5146400888889</v>
      </c>
      <c r="AD705" s="4">
        <v>0</v>
      </c>
      <c r="AE705" s="4">
        <v>1.2505210411111101</v>
      </c>
      <c r="AF705" s="4">
        <v>5.0020841644444403</v>
      </c>
      <c r="AG705" s="4">
        <v>15.510967332222201</v>
      </c>
      <c r="AH705" s="4">
        <v>8.00784108555556</v>
      </c>
      <c r="AI705" s="4">
        <v>8.00784108555556</v>
      </c>
      <c r="AJ705" s="4">
        <v>10.8817862688889</v>
      </c>
      <c r="AK705" s="4">
        <v>9.6312652277777797</v>
      </c>
      <c r="AL705" s="4">
        <v>7.1302231455555596</v>
      </c>
      <c r="AM705" s="4">
        <v>7.5031262466666702</v>
      </c>
      <c r="AN705" s="4">
        <v>21.6542929122222</v>
      </c>
      <c r="AO705" s="4">
        <v>11.759404208888901</v>
      </c>
      <c r="AP705" s="4">
        <v>13.141736987777801</v>
      </c>
      <c r="AQ705" s="4">
        <v>2.5010420822222201</v>
      </c>
      <c r="AR705" s="4">
        <v>16.388585272222201</v>
      </c>
      <c r="AS705" s="4">
        <v>8.00784108555556</v>
      </c>
      <c r="AT705" s="4">
        <v>22.400099114444401</v>
      </c>
      <c r="AU705" s="4">
        <v>3.7515631233333302</v>
      </c>
      <c r="AV705" s="4">
        <v>17.39801495</v>
      </c>
      <c r="AW705" s="4">
        <v>10.135980066666701</v>
      </c>
      <c r="AX705" s="4">
        <v>3.7515631233333302</v>
      </c>
      <c r="AY705" s="4">
        <v>13.5146400888889</v>
      </c>
      <c r="AZ705" s="4">
        <v>19.7672452944444</v>
      </c>
      <c r="BA705" s="4">
        <v>14.019354927777799</v>
      </c>
      <c r="BB705" s="38">
        <v>91</v>
      </c>
    </row>
    <row r="706" spans="1:54" x14ac:dyDescent="0.3">
      <c r="A706" s="31" t="s">
        <v>36</v>
      </c>
      <c r="B706" s="5" t="s">
        <v>8</v>
      </c>
      <c r="C706" s="5" t="s">
        <v>168</v>
      </c>
      <c r="D706" s="9">
        <v>68.576735319802395</v>
      </c>
      <c r="E706" s="8">
        <v>65.946426242996395</v>
      </c>
      <c r="F706" s="8">
        <v>20.458674374662198</v>
      </c>
      <c r="G706" s="3">
        <v>2.4938825527619999</v>
      </c>
      <c r="H706" s="4">
        <v>6.2265299179767499</v>
      </c>
      <c r="I706" s="4">
        <v>16.9360123286868</v>
      </c>
      <c r="J706" s="4">
        <v>2.2709413958673101</v>
      </c>
      <c r="K706" s="4">
        <v>4.0666561993860597</v>
      </c>
      <c r="L706" s="4">
        <v>3.9604329434265999</v>
      </c>
      <c r="M706" s="4">
        <v>7.4516983910074499</v>
      </c>
      <c r="N706" s="4">
        <v>3.1302785943096398</v>
      </c>
      <c r="O706" s="4">
        <v>8.9780435515419494</v>
      </c>
      <c r="P706" s="4">
        <v>8.2223911069602895</v>
      </c>
      <c r="Q706" s="4">
        <v>7.2927387238695403</v>
      </c>
      <c r="R706" s="4">
        <v>3.0149562552960898</v>
      </c>
      <c r="S706" s="4">
        <v>1.69542285433593</v>
      </c>
      <c r="T706" s="4">
        <v>8.9857417672941793</v>
      </c>
      <c r="U706" s="4">
        <v>2.8179349206484998</v>
      </c>
      <c r="V706" s="4">
        <v>3.09516699721254</v>
      </c>
      <c r="W706" s="4">
        <v>1.6777828533339401</v>
      </c>
      <c r="X706" s="4">
        <v>1.82439559726012</v>
      </c>
      <c r="Y706" s="4">
        <v>15.052839277091801</v>
      </c>
      <c r="Z706" s="4">
        <v>5.5612046139006504</v>
      </c>
      <c r="AA706" s="4">
        <v>5.8931912257810897</v>
      </c>
      <c r="AB706" s="4">
        <v>1.4621250835310999</v>
      </c>
      <c r="AC706" s="4">
        <v>17.5941434493736</v>
      </c>
      <c r="AD706" s="4">
        <v>1.9100255214584101</v>
      </c>
      <c r="AE706" s="4">
        <v>4.8296438550584799</v>
      </c>
      <c r="AF706" s="4">
        <v>10.5966106814939</v>
      </c>
      <c r="AG706" s="4">
        <v>22.8899340988002</v>
      </c>
      <c r="AH706" s="4">
        <v>18.591430337245399</v>
      </c>
      <c r="AI706" s="4">
        <v>8.7217134832012704</v>
      </c>
      <c r="AJ706" s="4">
        <v>24.0934475565718</v>
      </c>
      <c r="AK706" s="4">
        <v>26.3354774017144</v>
      </c>
      <c r="AL706" s="4">
        <v>13.405155324840999</v>
      </c>
      <c r="AM706" s="4">
        <v>24.186257274668701</v>
      </c>
      <c r="AN706" s="4">
        <v>37.349384110496999</v>
      </c>
      <c r="AO706" s="4">
        <v>21.5388374973972</v>
      </c>
      <c r="AP706" s="4">
        <v>32.672845419333399</v>
      </c>
      <c r="AQ706" s="4">
        <v>2.0834396673953202</v>
      </c>
      <c r="AR706" s="4">
        <v>28.826151255597399</v>
      </c>
      <c r="AS706" s="4">
        <v>6.7844864121067996</v>
      </c>
      <c r="AT706" s="4">
        <v>31.254349597830998</v>
      </c>
      <c r="AU706" s="4">
        <v>14.4383159422398</v>
      </c>
      <c r="AV706" s="4">
        <v>37.456065676723298</v>
      </c>
      <c r="AW706" s="4">
        <v>14.3664327886982</v>
      </c>
      <c r="AX706" s="4">
        <v>5.5600984433676102</v>
      </c>
      <c r="AY706" s="4">
        <v>23.604778030157799</v>
      </c>
      <c r="AZ706" s="4">
        <v>25.9724553797213</v>
      </c>
      <c r="BA706" s="4">
        <v>33.034404868485197</v>
      </c>
      <c r="BB706" s="38">
        <v>908</v>
      </c>
    </row>
    <row r="707" spans="1:54" x14ac:dyDescent="0.3">
      <c r="A707" s="31" t="s">
        <v>36</v>
      </c>
      <c r="B707" s="5" t="s">
        <v>8</v>
      </c>
      <c r="C707" s="5" t="s">
        <v>1</v>
      </c>
      <c r="D707" s="9">
        <v>-4.8274999999999997</v>
      </c>
      <c r="E707" s="8">
        <v>71.939834663165797</v>
      </c>
      <c r="F707" s="8">
        <v>50</v>
      </c>
      <c r="G707" s="3">
        <v>0</v>
      </c>
      <c r="H707" s="4">
        <v>25</v>
      </c>
      <c r="I707" s="4">
        <v>50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50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50</v>
      </c>
      <c r="Z707" s="4">
        <v>25</v>
      </c>
      <c r="AA707" s="4">
        <v>25</v>
      </c>
      <c r="AB707" s="4">
        <v>0</v>
      </c>
      <c r="AC707" s="4">
        <v>25</v>
      </c>
      <c r="AD707" s="4">
        <v>0</v>
      </c>
      <c r="AE707" s="4">
        <v>25</v>
      </c>
      <c r="AF707" s="4">
        <v>50</v>
      </c>
      <c r="AG707" s="4">
        <v>25</v>
      </c>
      <c r="AH707" s="4">
        <v>50</v>
      </c>
      <c r="AI707" s="4">
        <v>25</v>
      </c>
      <c r="AJ707" s="4">
        <v>25</v>
      </c>
      <c r="AK707" s="4">
        <v>75</v>
      </c>
      <c r="AL707" s="4">
        <v>25</v>
      </c>
      <c r="AM707" s="4">
        <v>50</v>
      </c>
      <c r="AN707" s="4">
        <v>75</v>
      </c>
      <c r="AO707" s="4">
        <v>50</v>
      </c>
      <c r="AP707" s="4">
        <v>50</v>
      </c>
      <c r="AQ707" s="4">
        <v>0</v>
      </c>
      <c r="AR707" s="4">
        <v>75</v>
      </c>
      <c r="AS707" s="4">
        <v>0</v>
      </c>
      <c r="AT707" s="4">
        <v>50</v>
      </c>
      <c r="AU707" s="4">
        <v>25</v>
      </c>
      <c r="AV707" s="4">
        <v>25</v>
      </c>
      <c r="AW707" s="4">
        <v>50</v>
      </c>
      <c r="AX707" s="4">
        <v>25</v>
      </c>
      <c r="AY707" s="4">
        <v>25</v>
      </c>
      <c r="AZ707" s="4">
        <v>75</v>
      </c>
      <c r="BA707" s="4">
        <v>75</v>
      </c>
      <c r="BB707" s="38">
        <v>12</v>
      </c>
    </row>
    <row r="708" spans="1:54" x14ac:dyDescent="0.3">
      <c r="A708" s="31" t="s">
        <v>36</v>
      </c>
      <c r="B708" s="5" t="s">
        <v>8</v>
      </c>
      <c r="C708" s="5" t="s">
        <v>2</v>
      </c>
      <c r="D708" s="9">
        <v>37.133333333333297</v>
      </c>
      <c r="E708" s="8">
        <v>61.837394296116102</v>
      </c>
      <c r="F708" s="8">
        <v>33.3333333333333</v>
      </c>
      <c r="G708" s="3">
        <v>0</v>
      </c>
      <c r="H708" s="4">
        <v>0</v>
      </c>
      <c r="I708" s="4">
        <v>33.3333333333333</v>
      </c>
      <c r="J708" s="4">
        <v>0</v>
      </c>
      <c r="K708" s="4">
        <v>0</v>
      </c>
      <c r="L708" s="4">
        <v>0</v>
      </c>
      <c r="M708" s="4">
        <v>33.3333333333333</v>
      </c>
      <c r="N708" s="4">
        <v>0</v>
      </c>
      <c r="O708" s="4">
        <v>0</v>
      </c>
      <c r="P708" s="4">
        <v>33.3333333333333</v>
      </c>
      <c r="Q708" s="4">
        <v>33.3333333333333</v>
      </c>
      <c r="R708" s="4">
        <v>0</v>
      </c>
      <c r="S708" s="4">
        <v>0</v>
      </c>
      <c r="T708" s="4">
        <v>33.3333333333333</v>
      </c>
      <c r="U708" s="4">
        <v>0</v>
      </c>
      <c r="V708" s="4">
        <v>0</v>
      </c>
      <c r="W708" s="4">
        <v>0</v>
      </c>
      <c r="X708" s="4">
        <v>0</v>
      </c>
      <c r="Y708" s="4">
        <v>33.3333333333333</v>
      </c>
      <c r="Z708" s="4">
        <v>0</v>
      </c>
      <c r="AA708" s="4">
        <v>0</v>
      </c>
      <c r="AB708" s="4">
        <v>0</v>
      </c>
      <c r="AC708" s="4">
        <v>33.3333333333333</v>
      </c>
      <c r="AD708" s="4">
        <v>0</v>
      </c>
      <c r="AE708" s="4">
        <v>0</v>
      </c>
      <c r="AF708" s="4">
        <v>0</v>
      </c>
      <c r="AG708" s="4">
        <v>33.3333333333333</v>
      </c>
      <c r="AH708" s="4">
        <v>33.3333333333333</v>
      </c>
      <c r="AI708" s="4">
        <v>0</v>
      </c>
      <c r="AJ708" s="4">
        <v>66.6666666666667</v>
      </c>
      <c r="AK708" s="4">
        <v>33.3333333333333</v>
      </c>
      <c r="AL708" s="4">
        <v>33.3333333333333</v>
      </c>
      <c r="AM708" s="4">
        <v>33.3333333333333</v>
      </c>
      <c r="AN708" s="4">
        <v>66.6666666666667</v>
      </c>
      <c r="AO708" s="4">
        <v>33.3333333333333</v>
      </c>
      <c r="AP708" s="4">
        <v>66.6666666666667</v>
      </c>
      <c r="AQ708" s="4">
        <v>0</v>
      </c>
      <c r="AR708" s="4">
        <v>33.3333333333333</v>
      </c>
      <c r="AS708" s="4">
        <v>0</v>
      </c>
      <c r="AT708" s="4">
        <v>66.6666666666667</v>
      </c>
      <c r="AU708" s="4">
        <v>33.3333333333333</v>
      </c>
      <c r="AV708" s="4">
        <v>100</v>
      </c>
      <c r="AW708" s="4">
        <v>0</v>
      </c>
      <c r="AX708" s="4">
        <v>0</v>
      </c>
      <c r="AY708" s="4">
        <v>66.6666666666667</v>
      </c>
      <c r="AZ708" s="4">
        <v>0</v>
      </c>
      <c r="BA708" s="4">
        <v>66.6666666666667</v>
      </c>
      <c r="BB708" s="38">
        <v>3</v>
      </c>
    </row>
    <row r="709" spans="1:54" x14ac:dyDescent="0.3">
      <c r="A709" s="31" t="s">
        <v>36</v>
      </c>
      <c r="B709" s="5" t="s">
        <v>8</v>
      </c>
      <c r="C709" s="5" t="s">
        <v>3</v>
      </c>
      <c r="D709" s="9">
        <v>60.360975609756103</v>
      </c>
      <c r="E709" s="8">
        <v>68.6992426379243</v>
      </c>
      <c r="F709" s="8">
        <v>27.5</v>
      </c>
      <c r="G709" s="3">
        <v>5</v>
      </c>
      <c r="H709" s="4">
        <v>12.5</v>
      </c>
      <c r="I709" s="4">
        <v>17.5</v>
      </c>
      <c r="J709" s="4">
        <v>5</v>
      </c>
      <c r="K709" s="4">
        <v>12.5</v>
      </c>
      <c r="L709" s="4">
        <v>10</v>
      </c>
      <c r="M709" s="4">
        <v>2.5</v>
      </c>
      <c r="N709" s="4">
        <v>5</v>
      </c>
      <c r="O709" s="4">
        <v>10</v>
      </c>
      <c r="P709" s="4">
        <v>5</v>
      </c>
      <c r="Q709" s="4">
        <v>7.5</v>
      </c>
      <c r="R709" s="4">
        <v>7.5</v>
      </c>
      <c r="S709" s="4">
        <v>2.5</v>
      </c>
      <c r="T709" s="4">
        <v>10</v>
      </c>
      <c r="U709" s="4">
        <v>5</v>
      </c>
      <c r="V709" s="4">
        <v>10</v>
      </c>
      <c r="W709" s="4">
        <v>5</v>
      </c>
      <c r="X709" s="4">
        <v>7.5</v>
      </c>
      <c r="Y709" s="4">
        <v>15</v>
      </c>
      <c r="Z709" s="4">
        <v>12.5</v>
      </c>
      <c r="AA709" s="4">
        <v>10</v>
      </c>
      <c r="AB709" s="4">
        <v>7.5</v>
      </c>
      <c r="AC709" s="4">
        <v>10</v>
      </c>
      <c r="AD709" s="4">
        <v>7.5</v>
      </c>
      <c r="AE709" s="4">
        <v>10</v>
      </c>
      <c r="AF709" s="4">
        <v>15</v>
      </c>
      <c r="AG709" s="4">
        <v>30</v>
      </c>
      <c r="AH709" s="4">
        <v>17.5</v>
      </c>
      <c r="AI709" s="4">
        <v>12.5</v>
      </c>
      <c r="AJ709" s="4">
        <v>27.5</v>
      </c>
      <c r="AK709" s="4">
        <v>27.5</v>
      </c>
      <c r="AL709" s="4">
        <v>10</v>
      </c>
      <c r="AM709" s="4">
        <v>35</v>
      </c>
      <c r="AN709" s="4">
        <v>42.5</v>
      </c>
      <c r="AO709" s="4">
        <v>25</v>
      </c>
      <c r="AP709" s="4">
        <v>37.5</v>
      </c>
      <c r="AQ709" s="4">
        <v>5</v>
      </c>
      <c r="AR709" s="4">
        <v>37.5</v>
      </c>
      <c r="AS709" s="4">
        <v>20</v>
      </c>
      <c r="AT709" s="4">
        <v>20</v>
      </c>
      <c r="AU709" s="4">
        <v>22.5</v>
      </c>
      <c r="AV709" s="4">
        <v>37.5</v>
      </c>
      <c r="AW709" s="4">
        <v>22.5</v>
      </c>
      <c r="AX709" s="4">
        <v>10</v>
      </c>
      <c r="AY709" s="4">
        <v>17.5</v>
      </c>
      <c r="AZ709" s="4">
        <v>37.5</v>
      </c>
      <c r="BA709" s="4">
        <v>37.5</v>
      </c>
      <c r="BB709" s="38">
        <v>41</v>
      </c>
    </row>
    <row r="710" spans="1:54" x14ac:dyDescent="0.3">
      <c r="A710" s="31" t="s">
        <v>36</v>
      </c>
      <c r="B710" s="5" t="s">
        <v>8</v>
      </c>
      <c r="C710" s="5" t="s">
        <v>4</v>
      </c>
      <c r="D710" s="9">
        <v>89.588586956521695</v>
      </c>
      <c r="E710" s="8">
        <v>55.981032406067897</v>
      </c>
      <c r="F710" s="8">
        <v>11.413043478260899</v>
      </c>
      <c r="G710" s="3">
        <v>3.2608695652173898</v>
      </c>
      <c r="H710" s="4">
        <v>3.8043478260869601</v>
      </c>
      <c r="I710" s="4">
        <v>7.0652173913043503</v>
      </c>
      <c r="J710" s="4">
        <v>1.6304347826087</v>
      </c>
      <c r="K710" s="4">
        <v>4.3478260869565197</v>
      </c>
      <c r="L710" s="4">
        <v>4.3478260869565197</v>
      </c>
      <c r="M710" s="4">
        <v>3.8043478260869601</v>
      </c>
      <c r="N710" s="4">
        <v>5.4347826086956497</v>
      </c>
      <c r="O710" s="4">
        <v>6.5217391304347796</v>
      </c>
      <c r="P710" s="4">
        <v>4.3478260869565197</v>
      </c>
      <c r="Q710" s="4">
        <v>0.54347826086956497</v>
      </c>
      <c r="R710" s="4">
        <v>3.2608695652173898</v>
      </c>
      <c r="S710" s="4">
        <v>3.2608695652173898</v>
      </c>
      <c r="T710" s="4">
        <v>5.4347826086956497</v>
      </c>
      <c r="U710" s="4">
        <v>4.3478260869565197</v>
      </c>
      <c r="V710" s="4">
        <v>3.2608695652173898</v>
      </c>
      <c r="W710" s="4">
        <v>2.7173913043478302</v>
      </c>
      <c r="X710" s="4">
        <v>1.0869565217391299</v>
      </c>
      <c r="Y710" s="4">
        <v>3.8043478260869601</v>
      </c>
      <c r="Z710" s="4">
        <v>3.2608695652173898</v>
      </c>
      <c r="AA710" s="4">
        <v>4.3478260869565197</v>
      </c>
      <c r="AB710" s="4">
        <v>0</v>
      </c>
      <c r="AC710" s="4">
        <v>13.0434782608696</v>
      </c>
      <c r="AD710" s="4">
        <v>2.1739130434782599</v>
      </c>
      <c r="AE710" s="4">
        <v>1.6304347826087</v>
      </c>
      <c r="AF710" s="4">
        <v>7.6086956521739104</v>
      </c>
      <c r="AG710" s="4">
        <v>14.673913043478301</v>
      </c>
      <c r="AH710" s="4">
        <v>10.326086956521699</v>
      </c>
      <c r="AI710" s="4">
        <v>7.6086956521739104</v>
      </c>
      <c r="AJ710" s="4">
        <v>11.9565217391304</v>
      </c>
      <c r="AK710" s="4">
        <v>19.565217391304301</v>
      </c>
      <c r="AL710" s="4">
        <v>7.0652173913043503</v>
      </c>
      <c r="AM710" s="4">
        <v>16.304347826087</v>
      </c>
      <c r="AN710" s="4">
        <v>22.2826086956522</v>
      </c>
      <c r="AO710" s="4">
        <v>15.7608695652174</v>
      </c>
      <c r="AP710" s="4">
        <v>19.565217391304301</v>
      </c>
      <c r="AQ710" s="4">
        <v>1.6304347826087</v>
      </c>
      <c r="AR710" s="4">
        <v>23.369565217391301</v>
      </c>
      <c r="AS710" s="4">
        <v>5.4347826086956497</v>
      </c>
      <c r="AT710" s="4">
        <v>17.934782608695699</v>
      </c>
      <c r="AU710" s="4">
        <v>6.5217391304347796</v>
      </c>
      <c r="AV710" s="4">
        <v>23.369565217391301</v>
      </c>
      <c r="AW710" s="4">
        <v>10.869565217391299</v>
      </c>
      <c r="AX710" s="4">
        <v>1.6304347826087</v>
      </c>
      <c r="AY710" s="4">
        <v>12.5</v>
      </c>
      <c r="AZ710" s="4">
        <v>25.543478260869598</v>
      </c>
      <c r="BA710" s="4">
        <v>18.478260869565201</v>
      </c>
      <c r="BB710" s="38">
        <v>184</v>
      </c>
    </row>
    <row r="711" spans="1:54" x14ac:dyDescent="0.3">
      <c r="A711" s="31" t="s">
        <v>36</v>
      </c>
      <c r="B711" s="5" t="s">
        <v>8</v>
      </c>
      <c r="C711" s="5" t="s">
        <v>5</v>
      </c>
      <c r="D711" s="9">
        <v>92.249431818181804</v>
      </c>
      <c r="E711" s="8">
        <v>53.115219592719399</v>
      </c>
      <c r="F711" s="8">
        <v>7.9545454545454497</v>
      </c>
      <c r="G711" s="3">
        <v>2.2727272727272698</v>
      </c>
      <c r="H711" s="4">
        <v>1.98863636363636</v>
      </c>
      <c r="I711" s="4">
        <v>5.3977272727272698</v>
      </c>
      <c r="J711" s="4">
        <v>1.7045454545454499</v>
      </c>
      <c r="K711" s="4">
        <v>1.98863636363636</v>
      </c>
      <c r="L711" s="4">
        <v>3.125</v>
      </c>
      <c r="M711" s="4">
        <v>1.7045454545454499</v>
      </c>
      <c r="N711" s="4">
        <v>1.98863636363636</v>
      </c>
      <c r="O711" s="4">
        <v>2.8409090909090899</v>
      </c>
      <c r="P711" s="4">
        <v>2.5568181818181799</v>
      </c>
      <c r="Q711" s="4">
        <v>1.4204545454545501</v>
      </c>
      <c r="R711" s="4">
        <v>2.8409090909090899</v>
      </c>
      <c r="S711" s="4">
        <v>1.4204545454545501</v>
      </c>
      <c r="T711" s="4">
        <v>2.5568181818181799</v>
      </c>
      <c r="U711" s="4">
        <v>1.98863636363636</v>
      </c>
      <c r="V711" s="4">
        <v>1.98863636363636</v>
      </c>
      <c r="W711" s="4">
        <v>1.7045454545454499</v>
      </c>
      <c r="X711" s="4">
        <v>0.56818181818181801</v>
      </c>
      <c r="Y711" s="4">
        <v>5.1136363636363598</v>
      </c>
      <c r="Z711" s="4">
        <v>1.7045454545454499</v>
      </c>
      <c r="AA711" s="4">
        <v>1.98863636363636</v>
      </c>
      <c r="AB711" s="4">
        <v>0.85227272727272696</v>
      </c>
      <c r="AC711" s="4">
        <v>14.7727272727273</v>
      </c>
      <c r="AD711" s="4">
        <v>0.85227272727272696</v>
      </c>
      <c r="AE711" s="4">
        <v>1.13636363636364</v>
      </c>
      <c r="AF711" s="4">
        <v>5.3977272727272698</v>
      </c>
      <c r="AG711" s="4">
        <v>18.465909090909101</v>
      </c>
      <c r="AH711" s="4">
        <v>9.9431818181818201</v>
      </c>
      <c r="AI711" s="4">
        <v>6.8181818181818201</v>
      </c>
      <c r="AJ711" s="4">
        <v>9.375</v>
      </c>
      <c r="AK711" s="4">
        <v>15.625</v>
      </c>
      <c r="AL711" s="4">
        <v>5.9659090909090899</v>
      </c>
      <c r="AM711" s="4">
        <v>13.920454545454501</v>
      </c>
      <c r="AN711" s="4">
        <v>20.738636363636399</v>
      </c>
      <c r="AO711" s="4">
        <v>10.795454545454501</v>
      </c>
      <c r="AP711" s="4">
        <v>22.443181818181799</v>
      </c>
      <c r="AQ711" s="4">
        <v>3.125</v>
      </c>
      <c r="AR711" s="4">
        <v>13.920454545454501</v>
      </c>
      <c r="AS711" s="4">
        <v>5.1136363636363598</v>
      </c>
      <c r="AT711" s="4">
        <v>21.306818181818201</v>
      </c>
      <c r="AU711" s="4">
        <v>4.2613636363636402</v>
      </c>
      <c r="AV711" s="4">
        <v>22.443181818181799</v>
      </c>
      <c r="AW711" s="4">
        <v>10.795454545454501</v>
      </c>
      <c r="AX711" s="4">
        <v>3.125</v>
      </c>
      <c r="AY711" s="4">
        <v>11.079545454545499</v>
      </c>
      <c r="AZ711" s="4">
        <v>21.875</v>
      </c>
      <c r="BA711" s="4">
        <v>16.193181818181799</v>
      </c>
      <c r="BB711" s="38">
        <v>352</v>
      </c>
    </row>
    <row r="712" spans="1:54" x14ac:dyDescent="0.3">
      <c r="A712" s="31" t="s">
        <v>36</v>
      </c>
      <c r="B712" s="5" t="s">
        <v>8</v>
      </c>
      <c r="C712" s="5" t="s">
        <v>6</v>
      </c>
      <c r="D712" s="9">
        <v>100.082824427481</v>
      </c>
      <c r="E712" s="8">
        <v>50.1546631956382</v>
      </c>
      <c r="F712" s="8">
        <v>6.4885496183206097</v>
      </c>
      <c r="G712" s="3">
        <v>2.6717557251908399</v>
      </c>
      <c r="H712" s="4">
        <v>2.2900763358778602</v>
      </c>
      <c r="I712" s="4">
        <v>8.3969465648855</v>
      </c>
      <c r="J712" s="4">
        <v>2.2900763358778602</v>
      </c>
      <c r="K712" s="4">
        <v>2.6717557251908399</v>
      </c>
      <c r="L712" s="4">
        <v>4.9618320610686997</v>
      </c>
      <c r="M712" s="4">
        <v>0.76335877862595403</v>
      </c>
      <c r="N712" s="4">
        <v>3.8167938931297698</v>
      </c>
      <c r="O712" s="4">
        <v>3.0534351145038201</v>
      </c>
      <c r="P712" s="4">
        <v>3.0534351145038201</v>
      </c>
      <c r="Q712" s="4">
        <v>0.38167938931297701</v>
      </c>
      <c r="R712" s="4">
        <v>2.6717557251908399</v>
      </c>
      <c r="S712" s="4">
        <v>3.8167938931297698</v>
      </c>
      <c r="T712" s="4">
        <v>1.1450381679389301</v>
      </c>
      <c r="U712" s="4">
        <v>4.19847328244275</v>
      </c>
      <c r="V712" s="4">
        <v>2.6717557251908399</v>
      </c>
      <c r="W712" s="4">
        <v>0.76335877862595403</v>
      </c>
      <c r="X712" s="4">
        <v>0.76335877862595403</v>
      </c>
      <c r="Y712" s="4">
        <v>3.0534351145038201</v>
      </c>
      <c r="Z712" s="4">
        <v>1.1450381679389301</v>
      </c>
      <c r="AA712" s="4">
        <v>2.2900763358778602</v>
      </c>
      <c r="AB712" s="4">
        <v>0.38167938931297701</v>
      </c>
      <c r="AC712" s="4">
        <v>13.3587786259542</v>
      </c>
      <c r="AD712" s="4">
        <v>1.1450381679389301</v>
      </c>
      <c r="AE712" s="4">
        <v>1.5267175572519101</v>
      </c>
      <c r="AF712" s="4">
        <v>4.19847328244275</v>
      </c>
      <c r="AG712" s="4">
        <v>16.793893129771</v>
      </c>
      <c r="AH712" s="4">
        <v>8.0152671755725198</v>
      </c>
      <c r="AI712" s="4">
        <v>7.2519083969465603</v>
      </c>
      <c r="AJ712" s="4">
        <v>6.1068702290076304</v>
      </c>
      <c r="AK712" s="4">
        <v>14.885496183206101</v>
      </c>
      <c r="AL712" s="4">
        <v>4.9618320610686997</v>
      </c>
      <c r="AM712" s="4">
        <v>14.122137404580201</v>
      </c>
      <c r="AN712" s="4">
        <v>20.610687022900802</v>
      </c>
      <c r="AO712" s="4">
        <v>8.7786259541984695</v>
      </c>
      <c r="AP712" s="4">
        <v>15.6488549618321</v>
      </c>
      <c r="AQ712" s="4">
        <v>0.38167938931297701</v>
      </c>
      <c r="AR712" s="4">
        <v>12.9770992366412</v>
      </c>
      <c r="AS712" s="4">
        <v>5.3435114503816799</v>
      </c>
      <c r="AT712" s="4">
        <v>22.137404580152701</v>
      </c>
      <c r="AU712" s="4">
        <v>2.6717557251908399</v>
      </c>
      <c r="AV712" s="4">
        <v>19.083969465648899</v>
      </c>
      <c r="AW712" s="4">
        <v>9.1603053435114496</v>
      </c>
      <c r="AX712" s="4">
        <v>1.5267175572519101</v>
      </c>
      <c r="AY712" s="4">
        <v>12.2137404580153</v>
      </c>
      <c r="AZ712" s="4">
        <v>17.9389312977099</v>
      </c>
      <c r="BA712" s="4">
        <v>10.687022900763401</v>
      </c>
      <c r="BB712" s="38">
        <v>262</v>
      </c>
    </row>
    <row r="713" spans="1:54" x14ac:dyDescent="0.3">
      <c r="A713" s="31" t="s">
        <v>36</v>
      </c>
      <c r="B713" s="5" t="s">
        <v>8</v>
      </c>
      <c r="C713" s="5" t="s">
        <v>7</v>
      </c>
      <c r="D713" s="9">
        <v>85.701851851851799</v>
      </c>
      <c r="E713" s="8">
        <v>56.8743484001347</v>
      </c>
      <c r="F713" s="8">
        <v>14.814814814814801</v>
      </c>
      <c r="G713" s="3">
        <v>3.7037037037037002</v>
      </c>
      <c r="H713" s="4">
        <v>5.5555555555555598</v>
      </c>
      <c r="I713" s="4">
        <v>5.5555555555555598</v>
      </c>
      <c r="J713" s="4">
        <v>5.5555555555555598</v>
      </c>
      <c r="K713" s="4">
        <v>5.5555555555555598</v>
      </c>
      <c r="L713" s="4">
        <v>3.7037037037037002</v>
      </c>
      <c r="M713" s="4">
        <v>3.7037037037037002</v>
      </c>
      <c r="N713" s="4">
        <v>5.5555555555555598</v>
      </c>
      <c r="O713" s="4">
        <v>7.4074074074074101</v>
      </c>
      <c r="P713" s="4">
        <v>1.8518518518518501</v>
      </c>
      <c r="Q713" s="4">
        <v>0</v>
      </c>
      <c r="R713" s="4">
        <v>3.7037037037037002</v>
      </c>
      <c r="S713" s="4">
        <v>0</v>
      </c>
      <c r="T713" s="4">
        <v>1.8518518518518501</v>
      </c>
      <c r="U713" s="4">
        <v>3.7037037037037002</v>
      </c>
      <c r="V713" s="4">
        <v>1.8518518518518501</v>
      </c>
      <c r="W713" s="4">
        <v>0</v>
      </c>
      <c r="X713" s="4">
        <v>1.8518518518518501</v>
      </c>
      <c r="Y713" s="4">
        <v>3.7037037037037002</v>
      </c>
      <c r="Z713" s="4">
        <v>1.8518518518518501</v>
      </c>
      <c r="AA713" s="4">
        <v>5.5555555555555598</v>
      </c>
      <c r="AB713" s="4">
        <v>0</v>
      </c>
      <c r="AC713" s="4">
        <v>14.814814814814801</v>
      </c>
      <c r="AD713" s="4">
        <v>0</v>
      </c>
      <c r="AE713" s="4">
        <v>1.8518518518518501</v>
      </c>
      <c r="AF713" s="4">
        <v>7.4074074074074101</v>
      </c>
      <c r="AG713" s="4">
        <v>20.370370370370399</v>
      </c>
      <c r="AH713" s="4">
        <v>9.2592592592592595</v>
      </c>
      <c r="AI713" s="4">
        <v>9.2592592592592595</v>
      </c>
      <c r="AJ713" s="4">
        <v>14.814814814814801</v>
      </c>
      <c r="AK713" s="4">
        <v>12.962962962962999</v>
      </c>
      <c r="AL713" s="4">
        <v>9.2592592592592595</v>
      </c>
      <c r="AM713" s="4">
        <v>11.1111111111111</v>
      </c>
      <c r="AN713" s="4">
        <v>20.370370370370399</v>
      </c>
      <c r="AO713" s="4">
        <v>14.814814814814801</v>
      </c>
      <c r="AP713" s="4">
        <v>12.962962962962999</v>
      </c>
      <c r="AQ713" s="4">
        <v>3.7037037037037002</v>
      </c>
      <c r="AR713" s="4">
        <v>20.370370370370399</v>
      </c>
      <c r="AS713" s="4">
        <v>9.2592592592592595</v>
      </c>
      <c r="AT713" s="4">
        <v>24.074074074074101</v>
      </c>
      <c r="AU713" s="4">
        <v>5.5555555555555598</v>
      </c>
      <c r="AV713" s="4">
        <v>16.6666666666667</v>
      </c>
      <c r="AW713" s="4">
        <v>11.1111111111111</v>
      </c>
      <c r="AX713" s="4">
        <v>5.5555555555555598</v>
      </c>
      <c r="AY713" s="4">
        <v>14.814814814814801</v>
      </c>
      <c r="AZ713" s="4">
        <v>24.074074074074101</v>
      </c>
      <c r="BA713" s="4">
        <v>12.962962962962999</v>
      </c>
      <c r="BB713" s="38">
        <v>54</v>
      </c>
    </row>
    <row r="714" spans="1:54" x14ac:dyDescent="0.3">
      <c r="A714" s="31" t="s">
        <v>36</v>
      </c>
      <c r="B714" s="5" t="s">
        <v>9</v>
      </c>
      <c r="C714" s="5" t="s">
        <v>168</v>
      </c>
      <c r="D714" s="9">
        <v>83.341858594270604</v>
      </c>
      <c r="E714" s="8">
        <v>63.764348902834797</v>
      </c>
      <c r="F714" s="8">
        <v>17.1878292668776</v>
      </c>
      <c r="G714" s="3">
        <v>1.01480083485859</v>
      </c>
      <c r="H714" s="4">
        <v>1.4581394314665801</v>
      </c>
      <c r="I714" s="4">
        <v>5.6684802859271599</v>
      </c>
      <c r="J714" s="4">
        <v>0.371737893251745</v>
      </c>
      <c r="K714" s="4">
        <v>0.96723495619601296</v>
      </c>
      <c r="L714" s="4">
        <v>6.9498999171941502</v>
      </c>
      <c r="M714" s="4">
        <v>1.03496722468043</v>
      </c>
      <c r="N714" s="4">
        <v>2.45143234628789</v>
      </c>
      <c r="O714" s="4">
        <v>10.493696492984499</v>
      </c>
      <c r="P714" s="4">
        <v>7.1412776838011798</v>
      </c>
      <c r="Q714" s="4">
        <v>1.3081720226368501</v>
      </c>
      <c r="R714" s="4">
        <v>4.0974880215395499</v>
      </c>
      <c r="S714" s="4">
        <v>1.30053195398389</v>
      </c>
      <c r="T714" s="4">
        <v>1.2367392428555299</v>
      </c>
      <c r="U714" s="4">
        <v>6.0680246376536999</v>
      </c>
      <c r="V714" s="4">
        <v>1.4104056292290801</v>
      </c>
      <c r="W714" s="4">
        <v>4.6700742071092796</v>
      </c>
      <c r="X714" s="4">
        <v>0.40489770114412099</v>
      </c>
      <c r="Y714" s="4">
        <v>7.5102485445597198</v>
      </c>
      <c r="Z714" s="4">
        <v>3.9938514576100599</v>
      </c>
      <c r="AA714" s="4">
        <v>4.9942462216984502</v>
      </c>
      <c r="AB714" s="4">
        <v>0.52547693586260502</v>
      </c>
      <c r="AC714" s="4">
        <v>15.637538457482</v>
      </c>
      <c r="AD714" s="4">
        <v>3.8271189969286601</v>
      </c>
      <c r="AE714" s="4">
        <v>0.33346492136279599</v>
      </c>
      <c r="AF714" s="4">
        <v>4.9244565846753803</v>
      </c>
      <c r="AG714" s="4">
        <v>12.3648625635066</v>
      </c>
      <c r="AH714" s="4">
        <v>13.2627126066019</v>
      </c>
      <c r="AI714" s="4">
        <v>12.5865296851415</v>
      </c>
      <c r="AJ714" s="4">
        <v>21.9954653434534</v>
      </c>
      <c r="AK714" s="4">
        <v>22.921156079630499</v>
      </c>
      <c r="AL714" s="4">
        <v>10.774926866065201</v>
      </c>
      <c r="AM714" s="4">
        <v>15.871297758686699</v>
      </c>
      <c r="AN714" s="4">
        <v>30.3239720852829</v>
      </c>
      <c r="AO714" s="4">
        <v>16.8630929093841</v>
      </c>
      <c r="AP714" s="4">
        <v>16.975683378721701</v>
      </c>
      <c r="AQ714" s="4">
        <v>2.1068537564558798</v>
      </c>
      <c r="AR714" s="4">
        <v>19.965501682518202</v>
      </c>
      <c r="AS714" s="4">
        <v>9.6877566184058601</v>
      </c>
      <c r="AT714" s="4">
        <v>16.331997048720599</v>
      </c>
      <c r="AU714" s="4">
        <v>15.0181162205129</v>
      </c>
      <c r="AV714" s="4">
        <v>27.591411451445101</v>
      </c>
      <c r="AW714" s="4">
        <v>10.178997134330601</v>
      </c>
      <c r="AX714" s="4">
        <v>9.3195642200383908</v>
      </c>
      <c r="AY714" s="4">
        <v>8.0638795540494907</v>
      </c>
      <c r="AZ714" s="4">
        <v>21.369658741622899</v>
      </c>
      <c r="BA714" s="4">
        <v>21.829736266564101</v>
      </c>
      <c r="BB714" s="38">
        <v>582</v>
      </c>
    </row>
    <row r="715" spans="1:54" x14ac:dyDescent="0.3">
      <c r="A715" s="31" t="s">
        <v>36</v>
      </c>
      <c r="B715" s="5" t="s">
        <v>9</v>
      </c>
      <c r="C715" s="5" t="s">
        <v>1</v>
      </c>
      <c r="D715" s="9">
        <v>38.266666666666701</v>
      </c>
      <c r="E715" s="8">
        <v>56.202123328809101</v>
      </c>
      <c r="F715" s="8">
        <v>40</v>
      </c>
      <c r="G715" s="3">
        <v>0</v>
      </c>
      <c r="H715" s="4">
        <v>0</v>
      </c>
      <c r="I715" s="4">
        <v>0</v>
      </c>
      <c r="J715" s="4">
        <v>0</v>
      </c>
      <c r="K715" s="4">
        <v>0</v>
      </c>
      <c r="L715" s="4">
        <v>20</v>
      </c>
      <c r="M715" s="4">
        <v>0</v>
      </c>
      <c r="N715" s="4">
        <v>0</v>
      </c>
      <c r="O715" s="4">
        <v>20</v>
      </c>
      <c r="P715" s="4">
        <v>20</v>
      </c>
      <c r="Q715" s="4">
        <v>0</v>
      </c>
      <c r="R715" s="4">
        <v>20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20</v>
      </c>
      <c r="AD715" s="4">
        <v>0</v>
      </c>
      <c r="AE715" s="4">
        <v>0</v>
      </c>
      <c r="AF715" s="4">
        <v>20</v>
      </c>
      <c r="AG715" s="4">
        <v>20</v>
      </c>
      <c r="AH715" s="4">
        <v>0</v>
      </c>
      <c r="AI715" s="4">
        <v>40</v>
      </c>
      <c r="AJ715" s="4">
        <v>60</v>
      </c>
      <c r="AK715" s="4">
        <v>20</v>
      </c>
      <c r="AL715" s="4">
        <v>40</v>
      </c>
      <c r="AM715" s="4">
        <v>40</v>
      </c>
      <c r="AN715" s="4">
        <v>40</v>
      </c>
      <c r="AO715" s="4">
        <v>20</v>
      </c>
      <c r="AP715" s="4">
        <v>0</v>
      </c>
      <c r="AQ715" s="4">
        <v>0</v>
      </c>
      <c r="AR715" s="4">
        <v>0</v>
      </c>
      <c r="AS715" s="4">
        <v>20</v>
      </c>
      <c r="AT715" s="4">
        <v>0</v>
      </c>
      <c r="AU715" s="4">
        <v>40</v>
      </c>
      <c r="AV715" s="4">
        <v>60</v>
      </c>
      <c r="AW715" s="4">
        <v>0</v>
      </c>
      <c r="AX715" s="4">
        <v>20</v>
      </c>
      <c r="AY715" s="4">
        <v>0</v>
      </c>
      <c r="AZ715" s="4">
        <v>40</v>
      </c>
      <c r="BA715" s="4">
        <v>20</v>
      </c>
      <c r="BB715" s="38">
        <v>6</v>
      </c>
    </row>
    <row r="716" spans="1:54" x14ac:dyDescent="0.3">
      <c r="A716" s="31" t="s">
        <v>36</v>
      </c>
      <c r="B716" s="5" t="s">
        <v>9</v>
      </c>
      <c r="C716" s="5" t="s">
        <v>2</v>
      </c>
      <c r="D716" s="9">
        <v>86.883333333333297</v>
      </c>
      <c r="E716" s="8">
        <v>74.677691894344605</v>
      </c>
      <c r="F716" s="8">
        <v>16.6666666666667</v>
      </c>
      <c r="G716" s="3">
        <v>0</v>
      </c>
      <c r="H716" s="4">
        <v>0</v>
      </c>
      <c r="I716" s="4">
        <v>16.6666666666667</v>
      </c>
      <c r="J716" s="4">
        <v>0</v>
      </c>
      <c r="K716" s="4">
        <v>0</v>
      </c>
      <c r="L716" s="4">
        <v>16.6666666666667</v>
      </c>
      <c r="M716" s="4">
        <v>0</v>
      </c>
      <c r="N716" s="4">
        <v>0</v>
      </c>
      <c r="O716" s="4">
        <v>16.6666666666667</v>
      </c>
      <c r="P716" s="4">
        <v>16.6666666666667</v>
      </c>
      <c r="Q716" s="4">
        <v>0</v>
      </c>
      <c r="R716" s="4">
        <v>0</v>
      </c>
      <c r="S716" s="4">
        <v>0</v>
      </c>
      <c r="T716" s="4">
        <v>0</v>
      </c>
      <c r="U716" s="4">
        <v>16.6666666666667</v>
      </c>
      <c r="V716" s="4">
        <v>0</v>
      </c>
      <c r="W716" s="4">
        <v>16.6666666666667</v>
      </c>
      <c r="X716" s="4">
        <v>0</v>
      </c>
      <c r="Y716" s="4">
        <v>16.6666666666667</v>
      </c>
      <c r="Z716" s="4">
        <v>16.6666666666667</v>
      </c>
      <c r="AA716" s="4">
        <v>16.6666666666667</v>
      </c>
      <c r="AB716" s="4">
        <v>0</v>
      </c>
      <c r="AC716" s="4">
        <v>16.6666666666667</v>
      </c>
      <c r="AD716" s="4">
        <v>16.6666666666667</v>
      </c>
      <c r="AE716" s="4">
        <v>0</v>
      </c>
      <c r="AF716" s="4">
        <v>0</v>
      </c>
      <c r="AG716" s="4">
        <v>33.3333333333333</v>
      </c>
      <c r="AH716" s="4">
        <v>16.6666666666667</v>
      </c>
      <c r="AI716" s="4">
        <v>0</v>
      </c>
      <c r="AJ716" s="4">
        <v>16.6666666666667</v>
      </c>
      <c r="AK716" s="4">
        <v>16.6666666666667</v>
      </c>
      <c r="AL716" s="4">
        <v>0</v>
      </c>
      <c r="AM716" s="4">
        <v>16.6666666666667</v>
      </c>
      <c r="AN716" s="4">
        <v>50</v>
      </c>
      <c r="AO716" s="4">
        <v>16.6666666666667</v>
      </c>
      <c r="AP716" s="4">
        <v>16.6666666666667</v>
      </c>
      <c r="AQ716" s="4">
        <v>0</v>
      </c>
      <c r="AR716" s="4">
        <v>16.6666666666667</v>
      </c>
      <c r="AS716" s="4">
        <v>16.6666666666667</v>
      </c>
      <c r="AT716" s="4">
        <v>16.6666666666667</v>
      </c>
      <c r="AU716" s="4">
        <v>16.6666666666667</v>
      </c>
      <c r="AV716" s="4">
        <v>16.6666666666667</v>
      </c>
      <c r="AW716" s="4">
        <v>0</v>
      </c>
      <c r="AX716" s="4">
        <v>16.6666666666667</v>
      </c>
      <c r="AY716" s="4">
        <v>0</v>
      </c>
      <c r="AZ716" s="4">
        <v>16.6666666666667</v>
      </c>
      <c r="BA716" s="4">
        <v>16.6666666666667</v>
      </c>
      <c r="BB716" s="38">
        <v>6</v>
      </c>
    </row>
    <row r="717" spans="1:54" x14ac:dyDescent="0.3">
      <c r="A717" s="31" t="s">
        <v>36</v>
      </c>
      <c r="B717" s="5" t="s">
        <v>9</v>
      </c>
      <c r="C717" s="5" t="s">
        <v>3</v>
      </c>
      <c r="D717" s="9">
        <v>77.077419354838696</v>
      </c>
      <c r="E717" s="8">
        <v>71.356708209190899</v>
      </c>
      <c r="F717" s="8">
        <v>22.580645161290299</v>
      </c>
      <c r="G717" s="3">
        <v>0</v>
      </c>
      <c r="H717" s="4">
        <v>0</v>
      </c>
      <c r="I717" s="4">
        <v>3.2258064516128999</v>
      </c>
      <c r="J717" s="4">
        <v>0</v>
      </c>
      <c r="K717" s="4">
        <v>0</v>
      </c>
      <c r="L717" s="4">
        <v>0</v>
      </c>
      <c r="M717" s="4">
        <v>0</v>
      </c>
      <c r="N717" s="4">
        <v>3.2258064516128999</v>
      </c>
      <c r="O717" s="4">
        <v>9.67741935483871</v>
      </c>
      <c r="P717" s="4">
        <v>3.2258064516128999</v>
      </c>
      <c r="Q717" s="4">
        <v>3.2258064516128999</v>
      </c>
      <c r="R717" s="4">
        <v>3.2258064516128999</v>
      </c>
      <c r="S717" s="4">
        <v>0</v>
      </c>
      <c r="T717" s="4">
        <v>3.2258064516128999</v>
      </c>
      <c r="U717" s="4">
        <v>6.4516129032258096</v>
      </c>
      <c r="V717" s="4">
        <v>0</v>
      </c>
      <c r="W717" s="4">
        <v>0</v>
      </c>
      <c r="X717" s="4">
        <v>0</v>
      </c>
      <c r="Y717" s="4">
        <v>9.67741935483871</v>
      </c>
      <c r="Z717" s="4">
        <v>0</v>
      </c>
      <c r="AA717" s="4">
        <v>0</v>
      </c>
      <c r="AB717" s="4">
        <v>0</v>
      </c>
      <c r="AC717" s="4">
        <v>25.806451612903199</v>
      </c>
      <c r="AD717" s="4">
        <v>0</v>
      </c>
      <c r="AE717" s="4">
        <v>0</v>
      </c>
      <c r="AF717" s="4">
        <v>3.2258064516128999</v>
      </c>
      <c r="AG717" s="4">
        <v>0</v>
      </c>
      <c r="AH717" s="4">
        <v>16.129032258064498</v>
      </c>
      <c r="AI717" s="4">
        <v>16.129032258064498</v>
      </c>
      <c r="AJ717" s="4">
        <v>25.806451612903199</v>
      </c>
      <c r="AK717" s="4">
        <v>38.709677419354797</v>
      </c>
      <c r="AL717" s="4">
        <v>16.129032258064498</v>
      </c>
      <c r="AM717" s="4">
        <v>19.354838709677399</v>
      </c>
      <c r="AN717" s="4">
        <v>19.354838709677399</v>
      </c>
      <c r="AO717" s="4">
        <v>29.0322580645161</v>
      </c>
      <c r="AP717" s="4">
        <v>29.0322580645161</v>
      </c>
      <c r="AQ717" s="4">
        <v>6.4516129032258096</v>
      </c>
      <c r="AR717" s="4">
        <v>38.709677419354797</v>
      </c>
      <c r="AS717" s="4">
        <v>6.4516129032258096</v>
      </c>
      <c r="AT717" s="4">
        <v>22.580645161290299</v>
      </c>
      <c r="AU717" s="4">
        <v>19.354838709677399</v>
      </c>
      <c r="AV717" s="4">
        <v>25.806451612903199</v>
      </c>
      <c r="AW717" s="4">
        <v>19.354838709677399</v>
      </c>
      <c r="AX717" s="4">
        <v>9.67741935483871</v>
      </c>
      <c r="AY717" s="4">
        <v>16.129032258064498</v>
      </c>
      <c r="AZ717" s="4">
        <v>19.354838709677399</v>
      </c>
      <c r="BA717" s="4">
        <v>35.4838709677419</v>
      </c>
      <c r="BB717" s="38">
        <v>31</v>
      </c>
    </row>
    <row r="718" spans="1:54" x14ac:dyDescent="0.3">
      <c r="A718" s="31" t="s">
        <v>36</v>
      </c>
      <c r="B718" s="5" t="s">
        <v>9</v>
      </c>
      <c r="C718" s="5" t="s">
        <v>4</v>
      </c>
      <c r="D718" s="9">
        <v>79.985294117647101</v>
      </c>
      <c r="E718" s="8">
        <v>63.570150534834703</v>
      </c>
      <c r="F718" s="8">
        <v>16.8316831683168</v>
      </c>
      <c r="G718" s="3">
        <v>3.9603960396039599</v>
      </c>
      <c r="H718" s="4">
        <v>7.9207920792079198</v>
      </c>
      <c r="I718" s="4">
        <v>5.9405940594059397</v>
      </c>
      <c r="J718" s="4">
        <v>0.99009900990098998</v>
      </c>
      <c r="K718" s="4">
        <v>4.9504950495049496</v>
      </c>
      <c r="L718" s="4">
        <v>2.9702970297029698</v>
      </c>
      <c r="M718" s="4">
        <v>3.9603960396039599</v>
      </c>
      <c r="N718" s="4">
        <v>8.9108910891089099</v>
      </c>
      <c r="O718" s="4">
        <v>8.9108910891089099</v>
      </c>
      <c r="P718" s="4">
        <v>2.9702970297029698</v>
      </c>
      <c r="Q718" s="4">
        <v>2.9702970297029698</v>
      </c>
      <c r="R718" s="4">
        <v>1.98019801980198</v>
      </c>
      <c r="S718" s="4">
        <v>3.9603960396039599</v>
      </c>
      <c r="T718" s="4">
        <v>2.9702970297029698</v>
      </c>
      <c r="U718" s="4">
        <v>5.9405940594059397</v>
      </c>
      <c r="V718" s="4">
        <v>5.9405940594059397</v>
      </c>
      <c r="W718" s="4">
        <v>6.9306930693069297</v>
      </c>
      <c r="X718" s="4">
        <v>1.98019801980198</v>
      </c>
      <c r="Y718" s="4">
        <v>9.9009900990098991</v>
      </c>
      <c r="Z718" s="4">
        <v>2.9702970297029698</v>
      </c>
      <c r="AA718" s="4">
        <v>8.9108910891089099</v>
      </c>
      <c r="AB718" s="4">
        <v>0.99009900990098998</v>
      </c>
      <c r="AC718" s="4">
        <v>13.8613861386139</v>
      </c>
      <c r="AD718" s="4">
        <v>1.98019801980198</v>
      </c>
      <c r="AE718" s="4">
        <v>1.98019801980198</v>
      </c>
      <c r="AF718" s="4">
        <v>8.9108910891089099</v>
      </c>
      <c r="AG718" s="4">
        <v>8.9108910891089099</v>
      </c>
      <c r="AH718" s="4">
        <v>16.8316831683168</v>
      </c>
      <c r="AI718" s="4">
        <v>14.8514851485149</v>
      </c>
      <c r="AJ718" s="4">
        <v>16.8316831683168</v>
      </c>
      <c r="AK718" s="4">
        <v>32.673267326732699</v>
      </c>
      <c r="AL718" s="4">
        <v>7.9207920792079198</v>
      </c>
      <c r="AM718" s="4">
        <v>9.9009900990098991</v>
      </c>
      <c r="AN718" s="4">
        <v>31.683168316831701</v>
      </c>
      <c r="AO718" s="4">
        <v>18.8118811881188</v>
      </c>
      <c r="AP718" s="4">
        <v>18.8118811881188</v>
      </c>
      <c r="AQ718" s="4">
        <v>2.9702970297029698</v>
      </c>
      <c r="AR718" s="4">
        <v>27.722772277227701</v>
      </c>
      <c r="AS718" s="4">
        <v>3.9603960396039599</v>
      </c>
      <c r="AT718" s="4">
        <v>15.841584158415801</v>
      </c>
      <c r="AU718" s="4">
        <v>8.9108910891089099</v>
      </c>
      <c r="AV718" s="4">
        <v>30.693069306930699</v>
      </c>
      <c r="AW718" s="4">
        <v>15.841584158415801</v>
      </c>
      <c r="AX718" s="4">
        <v>5.9405940594059397</v>
      </c>
      <c r="AY718" s="4">
        <v>10.891089108910901</v>
      </c>
      <c r="AZ718" s="4">
        <v>27.722772277227701</v>
      </c>
      <c r="BA718" s="4">
        <v>25.742574257425701</v>
      </c>
      <c r="BB718" s="38">
        <v>102</v>
      </c>
    </row>
    <row r="719" spans="1:54" x14ac:dyDescent="0.3">
      <c r="A719" s="31" t="s">
        <v>36</v>
      </c>
      <c r="B719" s="5" t="s">
        <v>9</v>
      </c>
      <c r="C719" s="5" t="s">
        <v>5</v>
      </c>
      <c r="D719" s="9">
        <v>100.425641025641</v>
      </c>
      <c r="E719" s="8">
        <v>53.539975284360999</v>
      </c>
      <c r="F719" s="8">
        <v>8.5470085470085504</v>
      </c>
      <c r="G719" s="3">
        <v>1.70940170940171</v>
      </c>
      <c r="H719" s="4">
        <v>0</v>
      </c>
      <c r="I719" s="4">
        <v>3.8461538461538498</v>
      </c>
      <c r="J719" s="4">
        <v>0.854700854700855</v>
      </c>
      <c r="K719" s="4">
        <v>0.427350427350427</v>
      </c>
      <c r="L719" s="4">
        <v>2.1367521367521398</v>
      </c>
      <c r="M719" s="4">
        <v>1.2820512820512799</v>
      </c>
      <c r="N719" s="4">
        <v>1.70940170940171</v>
      </c>
      <c r="O719" s="4">
        <v>5.9829059829059803</v>
      </c>
      <c r="P719" s="4">
        <v>1.70940170940171</v>
      </c>
      <c r="Q719" s="4">
        <v>0.854700854700855</v>
      </c>
      <c r="R719" s="4">
        <v>2.5641025641025599</v>
      </c>
      <c r="S719" s="4">
        <v>3.41880341880342</v>
      </c>
      <c r="T719" s="4">
        <v>0.427350427350427</v>
      </c>
      <c r="U719" s="4">
        <v>1.70940170940171</v>
      </c>
      <c r="V719" s="4">
        <v>1.70940170940171</v>
      </c>
      <c r="W719" s="4">
        <v>0.854700854700855</v>
      </c>
      <c r="X719" s="4">
        <v>0.427350427350427</v>
      </c>
      <c r="Y719" s="4">
        <v>2.5641025641025599</v>
      </c>
      <c r="Z719" s="4">
        <v>0.427350427350427</v>
      </c>
      <c r="AA719" s="4">
        <v>0.427350427350427</v>
      </c>
      <c r="AB719" s="4">
        <v>0.854700854700855</v>
      </c>
      <c r="AC719" s="4">
        <v>8.5470085470085504</v>
      </c>
      <c r="AD719" s="4">
        <v>0.427350427350427</v>
      </c>
      <c r="AE719" s="4">
        <v>0</v>
      </c>
      <c r="AF719" s="4">
        <v>2.5641025641025599</v>
      </c>
      <c r="AG719" s="4">
        <v>6.4102564102564097</v>
      </c>
      <c r="AH719" s="4">
        <v>17.948717948717899</v>
      </c>
      <c r="AI719" s="4">
        <v>8.1196581196581192</v>
      </c>
      <c r="AJ719" s="4">
        <v>16.239316239316199</v>
      </c>
      <c r="AK719" s="4">
        <v>16.6666666666667</v>
      </c>
      <c r="AL719" s="4">
        <v>5.5555555555555598</v>
      </c>
      <c r="AM719" s="4">
        <v>9.4017094017094003</v>
      </c>
      <c r="AN719" s="4">
        <v>18.3760683760684</v>
      </c>
      <c r="AO719" s="4">
        <v>7.2649572649572596</v>
      </c>
      <c r="AP719" s="4">
        <v>18.3760683760684</v>
      </c>
      <c r="AQ719" s="4">
        <v>1.2820512820512799</v>
      </c>
      <c r="AR719" s="4">
        <v>14.957264957265</v>
      </c>
      <c r="AS719" s="4">
        <v>6.4102564102564097</v>
      </c>
      <c r="AT719" s="4">
        <v>18.803418803418801</v>
      </c>
      <c r="AU719" s="4">
        <v>6.4102564102564097</v>
      </c>
      <c r="AV719" s="4">
        <v>20.940170940170901</v>
      </c>
      <c r="AW719" s="4">
        <v>14.957264957265</v>
      </c>
      <c r="AX719" s="4">
        <v>3.41880341880342</v>
      </c>
      <c r="AY719" s="4">
        <v>8.1196581196581192</v>
      </c>
      <c r="AZ719" s="4">
        <v>18.803418803418801</v>
      </c>
      <c r="BA719" s="4">
        <v>15.384615384615399</v>
      </c>
      <c r="BB719" s="38">
        <v>234</v>
      </c>
    </row>
    <row r="720" spans="1:54" x14ac:dyDescent="0.3">
      <c r="A720" s="31" t="s">
        <v>36</v>
      </c>
      <c r="B720" s="5" t="s">
        <v>9</v>
      </c>
      <c r="C720" s="5" t="s">
        <v>6</v>
      </c>
      <c r="D720" s="9">
        <v>103.398795180723</v>
      </c>
      <c r="E720" s="8">
        <v>49.586505969842101</v>
      </c>
      <c r="F720" s="8">
        <v>6.0240963855421699</v>
      </c>
      <c r="G720" s="3">
        <v>0.60240963855421703</v>
      </c>
      <c r="H720" s="4">
        <v>1.2048192771084301</v>
      </c>
      <c r="I720" s="4">
        <v>1.2048192771084301</v>
      </c>
      <c r="J720" s="4">
        <v>0.60240963855421703</v>
      </c>
      <c r="K720" s="4">
        <v>0.60240963855421703</v>
      </c>
      <c r="L720" s="4">
        <v>2.4096385542168699</v>
      </c>
      <c r="M720" s="4">
        <v>0</v>
      </c>
      <c r="N720" s="4">
        <v>0.60240963855421703</v>
      </c>
      <c r="O720" s="4">
        <v>1.80722891566265</v>
      </c>
      <c r="P720" s="4">
        <v>0.60240963855421703</v>
      </c>
      <c r="Q720" s="4">
        <v>0.60240963855421703</v>
      </c>
      <c r="R720" s="4">
        <v>1.80722891566265</v>
      </c>
      <c r="S720" s="4">
        <v>0.60240963855421703</v>
      </c>
      <c r="T720" s="4">
        <v>0.60240963855421703</v>
      </c>
      <c r="U720" s="4">
        <v>1.2048192771084301</v>
      </c>
      <c r="V720" s="4">
        <v>1.2048192771084301</v>
      </c>
      <c r="W720" s="4">
        <v>0.60240963855421703</v>
      </c>
      <c r="X720" s="4">
        <v>0</v>
      </c>
      <c r="Y720" s="4">
        <v>0</v>
      </c>
      <c r="Z720" s="4">
        <v>1.2048192771084301</v>
      </c>
      <c r="AA720" s="4">
        <v>1.2048192771084301</v>
      </c>
      <c r="AB720" s="4">
        <v>0.60240963855421703</v>
      </c>
      <c r="AC720" s="4">
        <v>7.2289156626505999</v>
      </c>
      <c r="AD720" s="4">
        <v>1.2048192771084301</v>
      </c>
      <c r="AE720" s="4">
        <v>0</v>
      </c>
      <c r="AF720" s="4">
        <v>0</v>
      </c>
      <c r="AG720" s="4">
        <v>4.8192771084337398</v>
      </c>
      <c r="AH720" s="4">
        <v>7.8313253012048198</v>
      </c>
      <c r="AI720" s="4">
        <v>6.0240963855421699</v>
      </c>
      <c r="AJ720" s="4">
        <v>9.6385542168674707</v>
      </c>
      <c r="AK720" s="4">
        <v>15.060240963855399</v>
      </c>
      <c r="AL720" s="4">
        <v>5.4216867469879499</v>
      </c>
      <c r="AM720" s="4">
        <v>9.0361445783132499</v>
      </c>
      <c r="AN720" s="4">
        <v>21.6867469879518</v>
      </c>
      <c r="AO720" s="4">
        <v>10.2409638554217</v>
      </c>
      <c r="AP720" s="4">
        <v>12.048192771084301</v>
      </c>
      <c r="AQ720" s="4">
        <v>1.80722891566265</v>
      </c>
      <c r="AR720" s="4">
        <v>17.4698795180723</v>
      </c>
      <c r="AS720" s="4">
        <v>7.2289156626505999</v>
      </c>
      <c r="AT720" s="4">
        <v>18.674698795180699</v>
      </c>
      <c r="AU720" s="4">
        <v>7.2289156626505999</v>
      </c>
      <c r="AV720" s="4">
        <v>24.6987951807229</v>
      </c>
      <c r="AW720" s="4">
        <v>9.0361445783132499</v>
      </c>
      <c r="AX720" s="4">
        <v>2.4096385542168699</v>
      </c>
      <c r="AY720" s="4">
        <v>12.048192771084301</v>
      </c>
      <c r="AZ720" s="4">
        <v>12.048192771084301</v>
      </c>
      <c r="BA720" s="4">
        <v>16.265060240963901</v>
      </c>
      <c r="BB720" s="38">
        <v>166</v>
      </c>
    </row>
    <row r="721" spans="1:54" x14ac:dyDescent="0.3">
      <c r="A721" s="31" t="s">
        <v>36</v>
      </c>
      <c r="B721" s="5" t="s">
        <v>9</v>
      </c>
      <c r="C721" s="5" t="s">
        <v>7</v>
      </c>
      <c r="D721" s="9">
        <v>109.756756756757</v>
      </c>
      <c r="E721" s="8">
        <v>37.916066226311997</v>
      </c>
      <c r="F721" s="8">
        <v>0</v>
      </c>
      <c r="G721" s="3">
        <v>0</v>
      </c>
      <c r="H721" s="4">
        <v>0</v>
      </c>
      <c r="I721" s="4">
        <v>0</v>
      </c>
      <c r="J721" s="4">
        <v>0</v>
      </c>
      <c r="K721" s="4">
        <v>0</v>
      </c>
      <c r="L721" s="4">
        <v>2.7027027027027</v>
      </c>
      <c r="M721" s="4">
        <v>2.7027027027027</v>
      </c>
      <c r="N721" s="4">
        <v>0</v>
      </c>
      <c r="O721" s="4">
        <v>5.4054054054054097</v>
      </c>
      <c r="P721" s="4">
        <v>0</v>
      </c>
      <c r="Q721" s="4">
        <v>0</v>
      </c>
      <c r="R721" s="4">
        <v>2.7027027027027</v>
      </c>
      <c r="S721" s="4">
        <v>0</v>
      </c>
      <c r="T721" s="4">
        <v>0</v>
      </c>
      <c r="U721" s="4">
        <v>2.7027027027027</v>
      </c>
      <c r="V721" s="4">
        <v>0</v>
      </c>
      <c r="W721" s="4">
        <v>0</v>
      </c>
      <c r="X721" s="4">
        <v>0</v>
      </c>
      <c r="Y721" s="4">
        <v>5.4054054054054097</v>
      </c>
      <c r="Z721" s="4">
        <v>0</v>
      </c>
      <c r="AA721" s="4">
        <v>0</v>
      </c>
      <c r="AB721" s="4">
        <v>2.7027027027027</v>
      </c>
      <c r="AC721" s="4">
        <v>10.8108108108108</v>
      </c>
      <c r="AD721" s="4">
        <v>0</v>
      </c>
      <c r="AE721" s="4">
        <v>0</v>
      </c>
      <c r="AF721" s="4">
        <v>0</v>
      </c>
      <c r="AG721" s="4">
        <v>5.4054054054054097</v>
      </c>
      <c r="AH721" s="4">
        <v>5.4054054054054097</v>
      </c>
      <c r="AI721" s="4">
        <v>5.4054054054054097</v>
      </c>
      <c r="AJ721" s="4">
        <v>2.7027027027027</v>
      </c>
      <c r="AK721" s="4">
        <v>2.7027027027027</v>
      </c>
      <c r="AL721" s="4">
        <v>2.7027027027027</v>
      </c>
      <c r="AM721" s="4">
        <v>0</v>
      </c>
      <c r="AN721" s="4">
        <v>24.324324324324301</v>
      </c>
      <c r="AO721" s="4">
        <v>5.4054054054054097</v>
      </c>
      <c r="AP721" s="4">
        <v>13.5135135135135</v>
      </c>
      <c r="AQ721" s="4">
        <v>0</v>
      </c>
      <c r="AR721" s="4">
        <v>8.1081081081081106</v>
      </c>
      <c r="AS721" s="4">
        <v>5.4054054054054097</v>
      </c>
      <c r="AT721" s="4">
        <v>18.918918918918902</v>
      </c>
      <c r="AU721" s="4">
        <v>0</v>
      </c>
      <c r="AV721" s="4">
        <v>18.918918918918902</v>
      </c>
      <c r="AW721" s="4">
        <v>8.1081081081081106</v>
      </c>
      <c r="AX721" s="4">
        <v>0</v>
      </c>
      <c r="AY721" s="4">
        <v>10.8108108108108</v>
      </c>
      <c r="AZ721" s="4">
        <v>10.8108108108108</v>
      </c>
      <c r="BA721" s="4">
        <v>16.2162162162162</v>
      </c>
      <c r="BB721" s="38">
        <v>37</v>
      </c>
    </row>
    <row r="722" spans="1:54" x14ac:dyDescent="0.3">
      <c r="A722" s="31" t="s">
        <v>37</v>
      </c>
      <c r="B722" s="5" t="s">
        <v>168</v>
      </c>
      <c r="C722" s="5" t="s">
        <v>168</v>
      </c>
      <c r="D722" s="9">
        <v>61.136622370271802</v>
      </c>
      <c r="E722" s="8">
        <v>67.949201744968704</v>
      </c>
      <c r="F722" s="8">
        <v>26.255828849472302</v>
      </c>
      <c r="G722" s="3">
        <v>4.1392872991164404</v>
      </c>
      <c r="H722" s="4">
        <v>9.4547158994165699</v>
      </c>
      <c r="I722" s="4">
        <v>13.7416509676631</v>
      </c>
      <c r="J722" s="4">
        <v>3.2072374943814501</v>
      </c>
      <c r="K722" s="4">
        <v>5.0238241625185998</v>
      </c>
      <c r="L722" s="4">
        <v>7.8542279188431499</v>
      </c>
      <c r="M722" s="4">
        <v>6.4293814890193604</v>
      </c>
      <c r="N722" s="4">
        <v>14.316147442175801</v>
      </c>
      <c r="O722" s="4">
        <v>11.4200564984077</v>
      </c>
      <c r="P722" s="4">
        <v>17.493920185867498</v>
      </c>
      <c r="Q722" s="4">
        <v>3.4622836551291001</v>
      </c>
      <c r="R722" s="4">
        <v>16.481023176193201</v>
      </c>
      <c r="S722" s="4">
        <v>9.2330808186542797</v>
      </c>
      <c r="T722" s="4">
        <v>5.40186246900182</v>
      </c>
      <c r="U722" s="4">
        <v>16.984060267163301</v>
      </c>
      <c r="V722" s="4">
        <v>6.9492539569918703</v>
      </c>
      <c r="W722" s="4">
        <v>8.33841045887152</v>
      </c>
      <c r="X722" s="4">
        <v>3.5678976773182298</v>
      </c>
      <c r="Y722" s="4">
        <v>8.3326919291328796</v>
      </c>
      <c r="Z722" s="4">
        <v>17.391140673502999</v>
      </c>
      <c r="AA722" s="4">
        <v>14.399424955772499</v>
      </c>
      <c r="AB722" s="4">
        <v>3.1888322116803001</v>
      </c>
      <c r="AC722" s="4">
        <v>24.091829860733299</v>
      </c>
      <c r="AD722" s="4">
        <v>5.9585291462369696</v>
      </c>
      <c r="AE722" s="4">
        <v>2.6588643798131302</v>
      </c>
      <c r="AF722" s="4">
        <v>13.656875674368401</v>
      </c>
      <c r="AG722" s="4">
        <v>24.401297980764699</v>
      </c>
      <c r="AH722" s="4">
        <v>19.056038189512002</v>
      </c>
      <c r="AI722" s="4">
        <v>9.1730138419003495</v>
      </c>
      <c r="AJ722" s="4">
        <v>17.762959118841898</v>
      </c>
      <c r="AK722" s="4">
        <v>34.676317144396698</v>
      </c>
      <c r="AL722" s="4">
        <v>13.685130467682701</v>
      </c>
      <c r="AM722" s="4">
        <v>22.589768585092301</v>
      </c>
      <c r="AN722" s="4">
        <v>40.2496876302692</v>
      </c>
      <c r="AO722" s="4">
        <v>32.926825405548499</v>
      </c>
      <c r="AP722" s="4">
        <v>34.0033367955416</v>
      </c>
      <c r="AQ722" s="4">
        <v>5.61792947692987</v>
      </c>
      <c r="AR722" s="4">
        <v>28.416786398549601</v>
      </c>
      <c r="AS722" s="4">
        <v>16.213769989052</v>
      </c>
      <c r="AT722" s="4">
        <v>33.753054827882202</v>
      </c>
      <c r="AU722" s="4">
        <v>12.2824357552604</v>
      </c>
      <c r="AV722" s="4">
        <v>18.6621311700885</v>
      </c>
      <c r="AW722" s="4">
        <v>17.6564090672383</v>
      </c>
      <c r="AX722" s="4">
        <v>14.271131548129301</v>
      </c>
      <c r="AY722" s="4">
        <v>15.1148231822675</v>
      </c>
      <c r="AZ722" s="4">
        <v>23.485687446662201</v>
      </c>
      <c r="BA722" s="4">
        <v>34.995180522481</v>
      </c>
      <c r="BB722" s="38">
        <v>10348</v>
      </c>
    </row>
    <row r="723" spans="1:54" x14ac:dyDescent="0.3">
      <c r="A723" s="31" t="s">
        <v>37</v>
      </c>
      <c r="B723" s="5" t="s">
        <v>168</v>
      </c>
      <c r="C723" s="5" t="s">
        <v>1</v>
      </c>
      <c r="D723" s="9">
        <v>22.763741970423901</v>
      </c>
      <c r="E723" s="8">
        <v>63.960347163510797</v>
      </c>
      <c r="F723" s="8">
        <v>48.469356296530897</v>
      </c>
      <c r="G723" s="3">
        <v>6.6853869837853397</v>
      </c>
      <c r="H723" s="4">
        <v>9.7703365562160602</v>
      </c>
      <c r="I723" s="4">
        <v>26.7072573432513</v>
      </c>
      <c r="J723" s="4">
        <v>3.9853902959299599</v>
      </c>
      <c r="K723" s="4">
        <v>5.3854867624210696</v>
      </c>
      <c r="L723" s="4">
        <v>11.4169717528559</v>
      </c>
      <c r="M723" s="4">
        <v>9.8322903267844897</v>
      </c>
      <c r="N723" s="4">
        <v>24.182616366997198</v>
      </c>
      <c r="O723" s="4">
        <v>18.369957797515401</v>
      </c>
      <c r="P723" s="4">
        <v>31.223943008778502</v>
      </c>
      <c r="Q723" s="4">
        <v>7.1731870787722096</v>
      </c>
      <c r="R723" s="4">
        <v>30.641224033975501</v>
      </c>
      <c r="S723" s="4">
        <v>18.5558682397381</v>
      </c>
      <c r="T723" s="4">
        <v>11.242941523897001</v>
      </c>
      <c r="U723" s="4">
        <v>28.162729297616501</v>
      </c>
      <c r="V723" s="4">
        <v>14.8486563005623</v>
      </c>
      <c r="W723" s="4">
        <v>16.9751632615937</v>
      </c>
      <c r="X723" s="4">
        <v>5.6307000099274997</v>
      </c>
      <c r="Y723" s="4">
        <v>13.568515492539699</v>
      </c>
      <c r="Z723" s="4">
        <v>37.635103518477997</v>
      </c>
      <c r="AA723" s="4">
        <v>32.787514973607202</v>
      </c>
      <c r="AB723" s="4">
        <v>6.0393887557715402</v>
      </c>
      <c r="AC723" s="4">
        <v>33.1289725835722</v>
      </c>
      <c r="AD723" s="4">
        <v>14.615298701060899</v>
      </c>
      <c r="AE723" s="4">
        <v>3.6900789258601101</v>
      </c>
      <c r="AF723" s="4">
        <v>20.0772212820814</v>
      </c>
      <c r="AG723" s="4">
        <v>31.926666772567501</v>
      </c>
      <c r="AH723" s="4">
        <v>27.713196242446799</v>
      </c>
      <c r="AI723" s="4">
        <v>11.7333680189098</v>
      </c>
      <c r="AJ723" s="4">
        <v>24.397490905281899</v>
      </c>
      <c r="AK723" s="4">
        <v>53.951087421410499</v>
      </c>
      <c r="AL723" s="4">
        <v>26.734945087188301</v>
      </c>
      <c r="AM723" s="4">
        <v>26.7850186444931</v>
      </c>
      <c r="AN723" s="4">
        <v>55.649121657997497</v>
      </c>
      <c r="AO723" s="4">
        <v>53.986678930684299</v>
      </c>
      <c r="AP723" s="4">
        <v>57.626659733980901</v>
      </c>
      <c r="AQ723" s="4">
        <v>8.6800580730844903</v>
      </c>
      <c r="AR723" s="4">
        <v>45.0640340101193</v>
      </c>
      <c r="AS723" s="4">
        <v>19.4562843979786</v>
      </c>
      <c r="AT723" s="4">
        <v>24.9485456882209</v>
      </c>
      <c r="AU723" s="4">
        <v>23.5985719095519</v>
      </c>
      <c r="AV723" s="4">
        <v>22.981586908117499</v>
      </c>
      <c r="AW723" s="4">
        <v>33.714317958401203</v>
      </c>
      <c r="AX723" s="4">
        <v>32.895614984070797</v>
      </c>
      <c r="AY723" s="4">
        <v>16.451747092074399</v>
      </c>
      <c r="AZ723" s="4">
        <v>32.299714878620399</v>
      </c>
      <c r="BA723" s="4">
        <v>56.494211458881303</v>
      </c>
      <c r="BB723" s="38">
        <v>1776</v>
      </c>
    </row>
    <row r="724" spans="1:54" x14ac:dyDescent="0.3">
      <c r="A724" s="31" t="s">
        <v>37</v>
      </c>
      <c r="B724" s="5" t="s">
        <v>168</v>
      </c>
      <c r="C724" s="5" t="s">
        <v>2</v>
      </c>
      <c r="D724" s="9">
        <v>34.910326632105203</v>
      </c>
      <c r="E724" s="8">
        <v>65.189392518383997</v>
      </c>
      <c r="F724" s="8">
        <v>38.661295534667801</v>
      </c>
      <c r="G724" s="3">
        <v>4.9023501758117698</v>
      </c>
      <c r="H724" s="4">
        <v>14.248465040336701</v>
      </c>
      <c r="I724" s="4">
        <v>16.789556403835299</v>
      </c>
      <c r="J724" s="4">
        <v>3.86109723761176</v>
      </c>
      <c r="K724" s="4">
        <v>7.6790246776784299</v>
      </c>
      <c r="L724" s="4">
        <v>12.804377202220699</v>
      </c>
      <c r="M724" s="4">
        <v>13.2629626893193</v>
      </c>
      <c r="N724" s="4">
        <v>22.5659077562992</v>
      </c>
      <c r="O724" s="4">
        <v>19.900734428797801</v>
      </c>
      <c r="P724" s="4">
        <v>28.509510870310901</v>
      </c>
      <c r="Q724" s="4">
        <v>4.3880141015305298</v>
      </c>
      <c r="R724" s="4">
        <v>23.470497940858799</v>
      </c>
      <c r="S724" s="4">
        <v>14.359966214702</v>
      </c>
      <c r="T724" s="4">
        <v>9.5691172132554598</v>
      </c>
      <c r="U724" s="4">
        <v>25.274250881345701</v>
      </c>
      <c r="V724" s="4">
        <v>11.5401219152902</v>
      </c>
      <c r="W724" s="4">
        <v>13.052541130226301</v>
      </c>
      <c r="X724" s="4">
        <v>6.3464380139277301</v>
      </c>
      <c r="Y724" s="4">
        <v>13.207212102136699</v>
      </c>
      <c r="Z724" s="4">
        <v>30.467934782708099</v>
      </c>
      <c r="AA724" s="4">
        <v>26.885590481009501</v>
      </c>
      <c r="AB724" s="4">
        <v>5.7080199756437002</v>
      </c>
      <c r="AC724" s="4">
        <v>30.2881022315227</v>
      </c>
      <c r="AD724" s="4">
        <v>9.1231125157944</v>
      </c>
      <c r="AE724" s="4">
        <v>4.3880141015305298</v>
      </c>
      <c r="AF724" s="4">
        <v>22.193661864290799</v>
      </c>
      <c r="AG724" s="4">
        <v>25.286831670983201</v>
      </c>
      <c r="AH724" s="4">
        <v>21.301652469368602</v>
      </c>
      <c r="AI724" s="4">
        <v>11.1372870153742</v>
      </c>
      <c r="AJ724" s="4">
        <v>26.941341068192202</v>
      </c>
      <c r="AK724" s="4">
        <v>49.631330788494097</v>
      </c>
      <c r="AL724" s="4">
        <v>21.871739130832498</v>
      </c>
      <c r="AM724" s="4">
        <v>24.734753227789401</v>
      </c>
      <c r="AN724" s="4">
        <v>52.091509985534998</v>
      </c>
      <c r="AO724" s="4">
        <v>49.438917447671102</v>
      </c>
      <c r="AP724" s="4">
        <v>52.104090775172601</v>
      </c>
      <c r="AQ724" s="4">
        <v>8.0818595775944004</v>
      </c>
      <c r="AR724" s="4">
        <v>41.704142182810102</v>
      </c>
      <c r="AS724" s="4">
        <v>26.594256755458801</v>
      </c>
      <c r="AT724" s="4">
        <v>35.816289655981002</v>
      </c>
      <c r="AU724" s="4">
        <v>18.524977967502</v>
      </c>
      <c r="AV724" s="4">
        <v>22.7889101050297</v>
      </c>
      <c r="AW724" s="4">
        <v>28.106675970394999</v>
      </c>
      <c r="AX724" s="4">
        <v>19.274897180151299</v>
      </c>
      <c r="AY724" s="4">
        <v>18.053811690765802</v>
      </c>
      <c r="AZ724" s="4">
        <v>33.926197120403899</v>
      </c>
      <c r="BA724" s="4">
        <v>54.4221797899406</v>
      </c>
      <c r="BB724" s="38">
        <v>282</v>
      </c>
    </row>
    <row r="725" spans="1:54" x14ac:dyDescent="0.3">
      <c r="A725" s="31" t="s">
        <v>37</v>
      </c>
      <c r="B725" s="5" t="s">
        <v>168</v>
      </c>
      <c r="C725" s="5" t="s">
        <v>3</v>
      </c>
      <c r="D725" s="9">
        <v>50.103676265080502</v>
      </c>
      <c r="E725" s="8">
        <v>63.269107296927302</v>
      </c>
      <c r="F725" s="8">
        <v>29.2082459407067</v>
      </c>
      <c r="G725" s="3">
        <v>4.5682392420848101</v>
      </c>
      <c r="H725" s="4">
        <v>12.2433188842638</v>
      </c>
      <c r="I725" s="4">
        <v>16.826895019358101</v>
      </c>
      <c r="J725" s="4">
        <v>2.5379106900471098</v>
      </c>
      <c r="K725" s="4">
        <v>5.1064951661130698</v>
      </c>
      <c r="L725" s="4">
        <v>11.2588283942638</v>
      </c>
      <c r="M725" s="4">
        <v>7.3775899315312099</v>
      </c>
      <c r="N725" s="4">
        <v>14.9192616113958</v>
      </c>
      <c r="O725" s="4">
        <v>13.812075977320401</v>
      </c>
      <c r="P725" s="4">
        <v>21.968688046260301</v>
      </c>
      <c r="Q725" s="4">
        <v>3.6604332171319198</v>
      </c>
      <c r="R725" s="4">
        <v>20.994910374499401</v>
      </c>
      <c r="S725" s="4">
        <v>11.1100835389399</v>
      </c>
      <c r="T725" s="4">
        <v>5.5680666250942297</v>
      </c>
      <c r="U725" s="4">
        <v>20.209799493621901</v>
      </c>
      <c r="V725" s="4">
        <v>7.57234546588339</v>
      </c>
      <c r="W725" s="4">
        <v>9.7820926592638404</v>
      </c>
      <c r="X725" s="4">
        <v>4.2707495314369899</v>
      </c>
      <c r="Y725" s="4">
        <v>11.033399073892801</v>
      </c>
      <c r="Z725" s="4">
        <v>20.261898916119002</v>
      </c>
      <c r="AA725" s="4">
        <v>16.1245573469965</v>
      </c>
      <c r="AB725" s="4">
        <v>3.0608297210659599</v>
      </c>
      <c r="AC725" s="4">
        <v>28.818734872002398</v>
      </c>
      <c r="AD725" s="4">
        <v>6.0495990518551199</v>
      </c>
      <c r="AE725" s="4">
        <v>2.89674797273263</v>
      </c>
      <c r="AF725" s="4">
        <v>15.258137926301499</v>
      </c>
      <c r="AG725" s="4">
        <v>28.551918947373402</v>
      </c>
      <c r="AH725" s="4">
        <v>23.9422931010306</v>
      </c>
      <c r="AI725" s="4">
        <v>9.1104287729210807</v>
      </c>
      <c r="AJ725" s="4">
        <v>20.820115807926999</v>
      </c>
      <c r="AK725" s="4">
        <v>42.158526572102502</v>
      </c>
      <c r="AL725" s="4">
        <v>15.216751322043599</v>
      </c>
      <c r="AM725" s="4">
        <v>23.830310775194299</v>
      </c>
      <c r="AN725" s="4">
        <v>45.337427362473498</v>
      </c>
      <c r="AO725" s="4">
        <v>35.944845771913997</v>
      </c>
      <c r="AP725" s="4">
        <v>40.913308900942297</v>
      </c>
      <c r="AQ725" s="4">
        <v>5.2552400214369799</v>
      </c>
      <c r="AR725" s="4">
        <v>33.960527898904601</v>
      </c>
      <c r="AS725" s="4">
        <v>13.796739084311</v>
      </c>
      <c r="AT725" s="4">
        <v>36.058292766448801</v>
      </c>
      <c r="AU725" s="4">
        <v>14.739842970052999</v>
      </c>
      <c r="AV725" s="4">
        <v>18.082825508757399</v>
      </c>
      <c r="AW725" s="4">
        <v>16.754834629081302</v>
      </c>
      <c r="AX725" s="4">
        <v>13.919434228386301</v>
      </c>
      <c r="AY725" s="4">
        <v>14.8272402533392</v>
      </c>
      <c r="AZ725" s="4">
        <v>25.6658837928799</v>
      </c>
      <c r="BA725" s="4">
        <v>42.311895502196698</v>
      </c>
      <c r="BB725" s="38">
        <v>592</v>
      </c>
    </row>
    <row r="726" spans="1:54" x14ac:dyDescent="0.3">
      <c r="A726" s="31" t="s">
        <v>37</v>
      </c>
      <c r="B726" s="5" t="s">
        <v>168</v>
      </c>
      <c r="C726" s="5" t="s">
        <v>4</v>
      </c>
      <c r="D726" s="9">
        <v>57.452277885655398</v>
      </c>
      <c r="E726" s="8">
        <v>66.154597721843004</v>
      </c>
      <c r="F726" s="8">
        <v>26.846067171346199</v>
      </c>
      <c r="G726" s="3">
        <v>4.2653955766351501</v>
      </c>
      <c r="H726" s="4">
        <v>10.316970247172399</v>
      </c>
      <c r="I726" s="4">
        <v>15.4140106904046</v>
      </c>
      <c r="J726" s="4">
        <v>3.26003198635535</v>
      </c>
      <c r="K726" s="4">
        <v>5.6853059002937796</v>
      </c>
      <c r="L726" s="4">
        <v>8.0303038110001896</v>
      </c>
      <c r="M726" s="4">
        <v>6.01646342462071</v>
      </c>
      <c r="N726" s="4">
        <v>16.032998487643201</v>
      </c>
      <c r="O726" s="4">
        <v>13.323007506612999</v>
      </c>
      <c r="P726" s="4">
        <v>19.772848987490502</v>
      </c>
      <c r="Q726" s="4">
        <v>3.76929714010461</v>
      </c>
      <c r="R726" s="4">
        <v>19.057867069961802</v>
      </c>
      <c r="S726" s="4">
        <v>10.0221996686818</v>
      </c>
      <c r="T726" s="4">
        <v>4.8373811106581401</v>
      </c>
      <c r="U726" s="4">
        <v>19.2842526625194</v>
      </c>
      <c r="V726" s="4">
        <v>7.1416031697886897</v>
      </c>
      <c r="W726" s="4">
        <v>8.30624306661284</v>
      </c>
      <c r="X726" s="4">
        <v>3.8407953318574899</v>
      </c>
      <c r="Y726" s="4">
        <v>8.7935636916642395</v>
      </c>
      <c r="Z726" s="4">
        <v>18.2989960950373</v>
      </c>
      <c r="AA726" s="4">
        <v>14.4406451402215</v>
      </c>
      <c r="AB726" s="4">
        <v>3.0775354511934401</v>
      </c>
      <c r="AC726" s="4">
        <v>28.075978848283501</v>
      </c>
      <c r="AD726" s="4">
        <v>5.45764460781644</v>
      </c>
      <c r="AE726" s="4">
        <v>2.4164961024592801</v>
      </c>
      <c r="AF726" s="4">
        <v>17.079137929498899</v>
      </c>
      <c r="AG726" s="4">
        <v>28.909461220780699</v>
      </c>
      <c r="AH726" s="4">
        <v>20.5392220739745</v>
      </c>
      <c r="AI726" s="4">
        <v>9.1861658963451909</v>
      </c>
      <c r="AJ726" s="4">
        <v>19.574634335270499</v>
      </c>
      <c r="AK726" s="4">
        <v>38.730333031422603</v>
      </c>
      <c r="AL726" s="4">
        <v>13.9476599095109</v>
      </c>
      <c r="AM726" s="4">
        <v>27.414939499549298</v>
      </c>
      <c r="AN726" s="4">
        <v>44.507244146266999</v>
      </c>
      <c r="AO726" s="4">
        <v>35.268973187027399</v>
      </c>
      <c r="AP726" s="4">
        <v>34.766648338857102</v>
      </c>
      <c r="AQ726" s="4">
        <v>5.0782091203541997</v>
      </c>
      <c r="AR726" s="4">
        <v>30.259149052606201</v>
      </c>
      <c r="AS726" s="4">
        <v>17.356352885031299</v>
      </c>
      <c r="AT726" s="4">
        <v>39.294816453886199</v>
      </c>
      <c r="AU726" s="4">
        <v>11.6246065275023</v>
      </c>
      <c r="AV726" s="4">
        <v>21.429198415105699</v>
      </c>
      <c r="AW726" s="4">
        <v>16.511541301215502</v>
      </c>
      <c r="AX726" s="4">
        <v>12.1689829271682</v>
      </c>
      <c r="AY726" s="4">
        <v>16.829532108323701</v>
      </c>
      <c r="AZ726" s="4">
        <v>24.7312819529566</v>
      </c>
      <c r="BA726" s="4">
        <v>35.676017808846801</v>
      </c>
      <c r="BB726" s="38">
        <v>1361</v>
      </c>
    </row>
    <row r="727" spans="1:54" x14ac:dyDescent="0.3">
      <c r="A727" s="31" t="s">
        <v>37</v>
      </c>
      <c r="B727" s="5" t="s">
        <v>168</v>
      </c>
      <c r="C727" s="5" t="s">
        <v>5</v>
      </c>
      <c r="D727" s="9">
        <v>64.990672607139999</v>
      </c>
      <c r="E727" s="8">
        <v>67.344387299913706</v>
      </c>
      <c r="F727" s="8">
        <v>24.84568343602</v>
      </c>
      <c r="G727" s="3">
        <v>4.8093208319476801</v>
      </c>
      <c r="H727" s="4">
        <v>8.9802404354057508</v>
      </c>
      <c r="I727" s="4">
        <v>13.539192684960801</v>
      </c>
      <c r="J727" s="4">
        <v>3.53660277988326</v>
      </c>
      <c r="K727" s="4">
        <v>5.4803307503457201</v>
      </c>
      <c r="L727" s="4">
        <v>7.5612363942804199</v>
      </c>
      <c r="M727" s="4">
        <v>5.1270789128488801</v>
      </c>
      <c r="N727" s="4">
        <v>13.490992598093699</v>
      </c>
      <c r="O727" s="4">
        <v>9.6433413764427005</v>
      </c>
      <c r="P727" s="4">
        <v>15.090577046648001</v>
      </c>
      <c r="Q727" s="4">
        <v>3.4318072385559399</v>
      </c>
      <c r="R727" s="4">
        <v>15.0056838649576</v>
      </c>
      <c r="S727" s="4">
        <v>8.0955550294382697</v>
      </c>
      <c r="T727" s="4">
        <v>4.5565535730998299</v>
      </c>
      <c r="U727" s="4">
        <v>16.034030025767301</v>
      </c>
      <c r="V727" s="4">
        <v>5.6271031296386704</v>
      </c>
      <c r="W727" s="4">
        <v>7.1669804992820101</v>
      </c>
      <c r="X727" s="4">
        <v>3.0557679747348998</v>
      </c>
      <c r="Y727" s="4">
        <v>6.6350605405793397</v>
      </c>
      <c r="Z727" s="4">
        <v>13.6878773504768</v>
      </c>
      <c r="AA727" s="4">
        <v>9.7884280272760193</v>
      </c>
      <c r="AB727" s="4">
        <v>2.5773318460417198</v>
      </c>
      <c r="AC727" s="4">
        <v>24.823608957691299</v>
      </c>
      <c r="AD727" s="4">
        <v>4.6155477040152304</v>
      </c>
      <c r="AE727" s="4">
        <v>2.6989181225552898</v>
      </c>
      <c r="AF727" s="4">
        <v>12.3182727344462</v>
      </c>
      <c r="AG727" s="4">
        <v>27.535006852754599</v>
      </c>
      <c r="AH727" s="4">
        <v>19.263182378565599</v>
      </c>
      <c r="AI727" s="4">
        <v>10.028975346084501</v>
      </c>
      <c r="AJ727" s="4">
        <v>16.172407037467099</v>
      </c>
      <c r="AK727" s="4">
        <v>32.443839482887199</v>
      </c>
      <c r="AL727" s="4">
        <v>11.592353090047601</v>
      </c>
      <c r="AM727" s="4">
        <v>24.923607146108299</v>
      </c>
      <c r="AN727" s="4">
        <v>38.2443269905893</v>
      </c>
      <c r="AO727" s="4">
        <v>28.556869932194299</v>
      </c>
      <c r="AP727" s="4">
        <v>29.417568573610001</v>
      </c>
      <c r="AQ727" s="4">
        <v>5.1414709715799498</v>
      </c>
      <c r="AR727" s="4">
        <v>25.530599022917102</v>
      </c>
      <c r="AS727" s="4">
        <v>17.1292792948535</v>
      </c>
      <c r="AT727" s="4">
        <v>39.359965009544503</v>
      </c>
      <c r="AU727" s="4">
        <v>10.754668432719599</v>
      </c>
      <c r="AV727" s="4">
        <v>19.156701108778702</v>
      </c>
      <c r="AW727" s="4">
        <v>15.8011651265565</v>
      </c>
      <c r="AX727" s="4">
        <v>11.778217240618901</v>
      </c>
      <c r="AY727" s="4">
        <v>15.447426898827599</v>
      </c>
      <c r="AZ727" s="4">
        <v>23.529789207762398</v>
      </c>
      <c r="BA727" s="4">
        <v>30.282125062176899</v>
      </c>
      <c r="BB727" s="38">
        <v>3079</v>
      </c>
    </row>
    <row r="728" spans="1:54" x14ac:dyDescent="0.3">
      <c r="A728" s="31" t="s">
        <v>37</v>
      </c>
      <c r="B728" s="5" t="s">
        <v>168</v>
      </c>
      <c r="C728" s="5" t="s">
        <v>6</v>
      </c>
      <c r="D728" s="9">
        <v>92.9560205058999</v>
      </c>
      <c r="E728" s="8">
        <v>60.830890136295203</v>
      </c>
      <c r="F728" s="8">
        <v>11.773483605744801</v>
      </c>
      <c r="G728" s="3">
        <v>2.1361200270788099</v>
      </c>
      <c r="H728" s="4">
        <v>5.3304100607795704</v>
      </c>
      <c r="I728" s="4">
        <v>6.2558082048787202</v>
      </c>
      <c r="J728" s="4">
        <v>2.11841711207577</v>
      </c>
      <c r="K728" s="4">
        <v>2.4915630596942102</v>
      </c>
      <c r="L728" s="4">
        <v>2.3853455696759598</v>
      </c>
      <c r="M728" s="4">
        <v>2.1747071316778301</v>
      </c>
      <c r="N728" s="4">
        <v>5.7934553159677904</v>
      </c>
      <c r="O728" s="4">
        <v>3.9394777531765599</v>
      </c>
      <c r="P728" s="4">
        <v>5.2829714986790304</v>
      </c>
      <c r="Q728" s="4">
        <v>1.51305617058594</v>
      </c>
      <c r="R728" s="4">
        <v>5.8738107997587603</v>
      </c>
      <c r="S728" s="4">
        <v>2.7503324260701598</v>
      </c>
      <c r="T728" s="4">
        <v>1.89892721657612</v>
      </c>
      <c r="U728" s="4">
        <v>7.2735945648632896</v>
      </c>
      <c r="V728" s="4">
        <v>2.4504870467795401</v>
      </c>
      <c r="W728" s="4">
        <v>2.9400866744723202</v>
      </c>
      <c r="X728" s="4">
        <v>1.02663781748609</v>
      </c>
      <c r="Y728" s="4">
        <v>3.0108983344844802</v>
      </c>
      <c r="Z728" s="4">
        <v>4.5593603350764997</v>
      </c>
      <c r="AA728" s="4">
        <v>3.76424514518451</v>
      </c>
      <c r="AB728" s="4">
        <v>1.3884433992873599</v>
      </c>
      <c r="AC728" s="4">
        <v>12.6178338997757</v>
      </c>
      <c r="AD728" s="4">
        <v>2.2816169879733601</v>
      </c>
      <c r="AE728" s="4">
        <v>1.05319218999066</v>
      </c>
      <c r="AF728" s="4">
        <v>5.5764543287837904</v>
      </c>
      <c r="AG728" s="4">
        <v>15.5586129405253</v>
      </c>
      <c r="AH728" s="4">
        <v>12.197249390056699</v>
      </c>
      <c r="AI728" s="4">
        <v>7.5854726762483704</v>
      </c>
      <c r="AJ728" s="4">
        <v>9.1332423105631104</v>
      </c>
      <c r="AK728" s="4">
        <v>16.279735195812201</v>
      </c>
      <c r="AL728" s="4">
        <v>5.2128522049441601</v>
      </c>
      <c r="AM728" s="4">
        <v>15.646435149263199</v>
      </c>
      <c r="AN728" s="4">
        <v>25.6462966760078</v>
      </c>
      <c r="AO728" s="4">
        <v>17.652272222134901</v>
      </c>
      <c r="AP728" s="4">
        <v>15.755833913874399</v>
      </c>
      <c r="AQ728" s="4">
        <v>4.4347475637779299</v>
      </c>
      <c r="AR728" s="4">
        <v>14.244854842120301</v>
      </c>
      <c r="AS728" s="4">
        <v>10.881002383336099</v>
      </c>
      <c r="AT728" s="4">
        <v>29.043066056482399</v>
      </c>
      <c r="AU728" s="4">
        <v>4.9983401260758002</v>
      </c>
      <c r="AV728" s="4">
        <v>13.5484904172996</v>
      </c>
      <c r="AW728" s="4">
        <v>9.8044370954337996</v>
      </c>
      <c r="AX728" s="4">
        <v>8.6563677812420696</v>
      </c>
      <c r="AY728" s="4">
        <v>12.574268978545399</v>
      </c>
      <c r="AZ728" s="4">
        <v>15.1214296915643</v>
      </c>
      <c r="BA728" s="4">
        <v>18.213375876117102</v>
      </c>
      <c r="BB728" s="38">
        <v>2336</v>
      </c>
    </row>
    <row r="729" spans="1:54" x14ac:dyDescent="0.3">
      <c r="A729" s="31" t="s">
        <v>37</v>
      </c>
      <c r="B729" s="5" t="s">
        <v>168</v>
      </c>
      <c r="C729" s="5" t="s">
        <v>7</v>
      </c>
      <c r="D729" s="9">
        <v>97.342885857818402</v>
      </c>
      <c r="E729" s="8">
        <v>56.570598168427402</v>
      </c>
      <c r="F729" s="8">
        <v>9.3307055376539605</v>
      </c>
      <c r="G729" s="3">
        <v>1.9459355065453701</v>
      </c>
      <c r="H729" s="4">
        <v>4.3071511644365899</v>
      </c>
      <c r="I729" s="4">
        <v>3.52551533056385</v>
      </c>
      <c r="J729" s="4">
        <v>3.2161226282693498</v>
      </c>
      <c r="K729" s="4">
        <v>2.7032246727317202</v>
      </c>
      <c r="L729" s="4">
        <v>1.5632716677454901</v>
      </c>
      <c r="M729" s="4">
        <v>1.88897252631298</v>
      </c>
      <c r="N729" s="4">
        <v>4.9748610378445797</v>
      </c>
      <c r="O729" s="4">
        <v>1.856356213767</v>
      </c>
      <c r="P729" s="4">
        <v>3.1102351792179901</v>
      </c>
      <c r="Q729" s="4">
        <v>1.237570809178</v>
      </c>
      <c r="R729" s="4">
        <v>3.0532721989856002</v>
      </c>
      <c r="S729" s="4">
        <v>1.92962735027237</v>
      </c>
      <c r="T729" s="4">
        <v>1.89701103772638</v>
      </c>
      <c r="U729" s="4">
        <v>4.3641141446689797</v>
      </c>
      <c r="V729" s="4">
        <v>1.7261220970292399</v>
      </c>
      <c r="W729" s="4">
        <v>2.4914497746289901</v>
      </c>
      <c r="X729" s="4">
        <v>1.09102853616724</v>
      </c>
      <c r="Y729" s="4">
        <v>3.1754678043099598</v>
      </c>
      <c r="Z729" s="4">
        <v>2.2716363651128599</v>
      </c>
      <c r="AA729" s="4">
        <v>2.6869165164587199</v>
      </c>
      <c r="AB729" s="4">
        <v>1.3271501019563701</v>
      </c>
      <c r="AC729" s="4">
        <v>10.7557045772483</v>
      </c>
      <c r="AD729" s="4">
        <v>2.5077579309019802</v>
      </c>
      <c r="AE729" s="4">
        <v>1.5632716677454901</v>
      </c>
      <c r="AF729" s="4">
        <v>3.32201007732071</v>
      </c>
      <c r="AG729" s="4">
        <v>12.1885109948098</v>
      </c>
      <c r="AH729" s="4">
        <v>9.6727145524944493</v>
      </c>
      <c r="AI729" s="4">
        <v>5.7319190705847296</v>
      </c>
      <c r="AJ729" s="4">
        <v>7.8326664950004403</v>
      </c>
      <c r="AK729" s="4">
        <v>12.2700517761748</v>
      </c>
      <c r="AL729" s="4">
        <v>4.7467779834688502</v>
      </c>
      <c r="AM729" s="4">
        <v>13.353041800928599</v>
      </c>
      <c r="AN729" s="4">
        <v>22.382624281147699</v>
      </c>
      <c r="AO729" s="4">
        <v>14.7208467268444</v>
      </c>
      <c r="AP729" s="4">
        <v>13.0679957663205</v>
      </c>
      <c r="AQ729" s="4">
        <v>3.7290205838069799</v>
      </c>
      <c r="AR729" s="4">
        <v>11.4557996297561</v>
      </c>
      <c r="AS729" s="4">
        <v>7.7591642250488801</v>
      </c>
      <c r="AT729" s="4">
        <v>24.7027228481872</v>
      </c>
      <c r="AU729" s="4">
        <v>4.8770121002066098</v>
      </c>
      <c r="AV729" s="4">
        <v>12.5550978107829</v>
      </c>
      <c r="AW729" s="4">
        <v>7.8570131626868402</v>
      </c>
      <c r="AX729" s="4">
        <v>8.0605184159299696</v>
      </c>
      <c r="AY729" s="4">
        <v>11.113790614915599</v>
      </c>
      <c r="AZ729" s="4">
        <v>10.0227620787483</v>
      </c>
      <c r="BA729" s="4">
        <v>12.514211853377301</v>
      </c>
      <c r="BB729" s="38">
        <v>922</v>
      </c>
    </row>
    <row r="730" spans="1:54" x14ac:dyDescent="0.3">
      <c r="A730" s="31" t="s">
        <v>37</v>
      </c>
      <c r="B730" s="5" t="s">
        <v>8</v>
      </c>
      <c r="C730" s="5" t="s">
        <v>168</v>
      </c>
      <c r="D730" s="9">
        <v>61.0907529742558</v>
      </c>
      <c r="E730" s="8">
        <v>67.411555669962794</v>
      </c>
      <c r="F730" s="8">
        <v>26.125567163216999</v>
      </c>
      <c r="G730" s="3">
        <v>4.3563188577553902</v>
      </c>
      <c r="H730" s="4">
        <v>10.216126007321799</v>
      </c>
      <c r="I730" s="4">
        <v>14.7658048734421</v>
      </c>
      <c r="J730" s="4">
        <v>3.5403244790967099</v>
      </c>
      <c r="K730" s="4">
        <v>5.0248285781175097</v>
      </c>
      <c r="L730" s="4">
        <v>8.0865031885649703</v>
      </c>
      <c r="M730" s="4">
        <v>7.1656878242681996</v>
      </c>
      <c r="N730" s="4">
        <v>13.5477173957124</v>
      </c>
      <c r="O730" s="4">
        <v>12.248241696992199</v>
      </c>
      <c r="P730" s="4">
        <v>17.416494481368701</v>
      </c>
      <c r="Q730" s="4">
        <v>2.5426220078410999</v>
      </c>
      <c r="R730" s="4">
        <v>17.6993928176562</v>
      </c>
      <c r="S730" s="4">
        <v>9.3381941736115692</v>
      </c>
      <c r="T730" s="4">
        <v>6.0160021781634301</v>
      </c>
      <c r="U730" s="4">
        <v>15.677678834854101</v>
      </c>
      <c r="V730" s="4">
        <v>6.5213935456304002</v>
      </c>
      <c r="W730" s="4">
        <v>6.7993335395783001</v>
      </c>
      <c r="X730" s="4">
        <v>3.4678315878241799</v>
      </c>
      <c r="Y730" s="4">
        <v>9.03529179045033</v>
      </c>
      <c r="Z730" s="4">
        <v>18.226811686325799</v>
      </c>
      <c r="AA730" s="4">
        <v>15.7578461540574</v>
      </c>
      <c r="AB730" s="4">
        <v>3.4775910207334002</v>
      </c>
      <c r="AC730" s="4">
        <v>25.8850547512546</v>
      </c>
      <c r="AD730" s="4">
        <v>5.2752381887106798</v>
      </c>
      <c r="AE730" s="4">
        <v>2.60193152487963</v>
      </c>
      <c r="AF730" s="4">
        <v>16.2762749000231</v>
      </c>
      <c r="AG730" s="4">
        <v>22.721851182284698</v>
      </c>
      <c r="AH730" s="4">
        <v>17.340766573147199</v>
      </c>
      <c r="AI730" s="4">
        <v>8.4396804632830307</v>
      </c>
      <c r="AJ730" s="4">
        <v>17.4925493115711</v>
      </c>
      <c r="AK730" s="4">
        <v>34.2467954649847</v>
      </c>
      <c r="AL730" s="4">
        <v>12.9615698854429</v>
      </c>
      <c r="AM730" s="4">
        <v>26.192833323851598</v>
      </c>
      <c r="AN730" s="4">
        <v>43.090880581640498</v>
      </c>
      <c r="AO730" s="4">
        <v>33.782895980026503</v>
      </c>
      <c r="AP730" s="4">
        <v>36.138151953087799</v>
      </c>
      <c r="AQ730" s="4">
        <v>5.5429841079444504</v>
      </c>
      <c r="AR730" s="4">
        <v>29.434208698799502</v>
      </c>
      <c r="AS730" s="4">
        <v>16.8579891651497</v>
      </c>
      <c r="AT730" s="4">
        <v>36.998236397644803</v>
      </c>
      <c r="AU730" s="4">
        <v>11.428699710705899</v>
      </c>
      <c r="AV730" s="4">
        <v>19.317955095838201</v>
      </c>
      <c r="AW730" s="4">
        <v>17.218042193359299</v>
      </c>
      <c r="AX730" s="4">
        <v>13.089270843998801</v>
      </c>
      <c r="AY730" s="4">
        <v>16.638450994504701</v>
      </c>
      <c r="AZ730" s="4">
        <v>25.439373991398899</v>
      </c>
      <c r="BA730" s="4">
        <v>33.358337517819699</v>
      </c>
      <c r="BB730" s="38">
        <v>5379</v>
      </c>
    </row>
    <row r="731" spans="1:54" x14ac:dyDescent="0.3">
      <c r="A731" s="31" t="s">
        <v>37</v>
      </c>
      <c r="B731" s="5" t="s">
        <v>8</v>
      </c>
      <c r="C731" s="5" t="s">
        <v>1</v>
      </c>
      <c r="D731" s="9">
        <v>10.852144659377601</v>
      </c>
      <c r="E731" s="8">
        <v>60.290683534605598</v>
      </c>
      <c r="F731" s="8">
        <v>56.041131105398499</v>
      </c>
      <c r="G731" s="3">
        <v>6.7694944301628102</v>
      </c>
      <c r="H731" s="4">
        <v>11.1396743787489</v>
      </c>
      <c r="I731" s="4">
        <v>30.248500428448999</v>
      </c>
      <c r="J731" s="4">
        <v>4.5415595544130296</v>
      </c>
      <c r="K731" s="4">
        <v>5.5698371893744598</v>
      </c>
      <c r="L731" s="4">
        <v>10.968294772922</v>
      </c>
      <c r="M731" s="4">
        <v>13.367609254498699</v>
      </c>
      <c r="N731" s="4">
        <v>24.764353041987999</v>
      </c>
      <c r="O731" s="4">
        <v>24.592973436161099</v>
      </c>
      <c r="P731" s="4">
        <v>35.904027420736902</v>
      </c>
      <c r="Q731" s="4">
        <v>5.3127677806340996</v>
      </c>
      <c r="R731" s="4">
        <v>36.589545844044601</v>
      </c>
      <c r="S731" s="4">
        <v>19.451585261353902</v>
      </c>
      <c r="T731" s="4">
        <v>12.510711225364201</v>
      </c>
      <c r="U731" s="4">
        <v>30.248500428448999</v>
      </c>
      <c r="V731" s="4">
        <v>13.9674378748929</v>
      </c>
      <c r="W731" s="4">
        <v>16.7095115681234</v>
      </c>
      <c r="X731" s="4">
        <v>6.0839760068551803</v>
      </c>
      <c r="Y731" s="4">
        <v>16.6238217652099</v>
      </c>
      <c r="Z731" s="4">
        <v>44.3873179091688</v>
      </c>
      <c r="AA731" s="4">
        <v>37.275064267352199</v>
      </c>
      <c r="AB731" s="4">
        <v>6.9408740359897196</v>
      </c>
      <c r="AC731" s="4">
        <v>36.8466152527849</v>
      </c>
      <c r="AD731" s="4">
        <v>15.7669237360754</v>
      </c>
      <c r="AE731" s="4">
        <v>4.1131105398457599</v>
      </c>
      <c r="AF731" s="4">
        <v>28.363324764352999</v>
      </c>
      <c r="AG731" s="4">
        <v>27.077977720651202</v>
      </c>
      <c r="AH731" s="4">
        <v>23.393316195372801</v>
      </c>
      <c r="AI731" s="4">
        <v>13.538988860325601</v>
      </c>
      <c r="AJ731" s="4">
        <v>29.220222793487601</v>
      </c>
      <c r="AK731" s="4">
        <v>60.668380462724897</v>
      </c>
      <c r="AL731" s="4">
        <v>29.7343616109683</v>
      </c>
      <c r="AM731" s="4">
        <v>35.561268209083103</v>
      </c>
      <c r="AN731" s="4">
        <v>64.610111396743804</v>
      </c>
      <c r="AO731" s="4">
        <v>61.696658097686402</v>
      </c>
      <c r="AP731" s="4">
        <v>65.895458440445594</v>
      </c>
      <c r="AQ731" s="4">
        <v>9.4258783204798604</v>
      </c>
      <c r="AR731" s="4">
        <v>54.241645244215903</v>
      </c>
      <c r="AS731" s="4">
        <v>25.535561268209101</v>
      </c>
      <c r="AT731" s="4">
        <v>34.190231362467898</v>
      </c>
      <c r="AU731" s="4">
        <v>27.163667523564701</v>
      </c>
      <c r="AV731" s="4">
        <v>25.107112253641802</v>
      </c>
      <c r="AW731" s="4">
        <v>38.646101113967397</v>
      </c>
      <c r="AX731" s="4">
        <v>38.646101113967397</v>
      </c>
      <c r="AY731" s="4">
        <v>23.050556983718899</v>
      </c>
      <c r="AZ731" s="4">
        <v>38.731790916880897</v>
      </c>
      <c r="BA731" s="4">
        <v>59.897172236503899</v>
      </c>
      <c r="BB731" s="38">
        <v>1189</v>
      </c>
    </row>
    <row r="732" spans="1:54" x14ac:dyDescent="0.3">
      <c r="A732" s="31" t="s">
        <v>37</v>
      </c>
      <c r="B732" s="5" t="s">
        <v>8</v>
      </c>
      <c r="C732" s="5" t="s">
        <v>2</v>
      </c>
      <c r="D732" s="9">
        <v>33.882031249999997</v>
      </c>
      <c r="E732" s="8">
        <v>66.011607704607897</v>
      </c>
      <c r="F732" s="8">
        <v>38.655462184873898</v>
      </c>
      <c r="G732" s="3">
        <v>5.8823529411764701</v>
      </c>
      <c r="H732" s="4">
        <v>15.966386554621799</v>
      </c>
      <c r="I732" s="4">
        <v>17.647058823529399</v>
      </c>
      <c r="J732" s="4">
        <v>5.8823529411764701</v>
      </c>
      <c r="K732" s="4">
        <v>5.8823529411764701</v>
      </c>
      <c r="L732" s="4">
        <v>15.126050420168101</v>
      </c>
      <c r="M732" s="4">
        <v>16.806722689075599</v>
      </c>
      <c r="N732" s="4">
        <v>21.008403361344499</v>
      </c>
      <c r="O732" s="4">
        <v>22.689075630252098</v>
      </c>
      <c r="P732" s="4">
        <v>26.890756302521002</v>
      </c>
      <c r="Q732" s="4">
        <v>3.3613445378151301</v>
      </c>
      <c r="R732" s="4">
        <v>29.411764705882401</v>
      </c>
      <c r="S732" s="4">
        <v>17.647058823529399</v>
      </c>
      <c r="T732" s="4">
        <v>13.445378151260501</v>
      </c>
      <c r="U732" s="4">
        <v>25.210084033613398</v>
      </c>
      <c r="V732" s="4">
        <v>11.764705882352899</v>
      </c>
      <c r="W732" s="4">
        <v>8.4033613445378208</v>
      </c>
      <c r="X732" s="4">
        <v>6.7226890756302504</v>
      </c>
      <c r="Y732" s="4">
        <v>15.966386554621799</v>
      </c>
      <c r="Z732" s="4">
        <v>30.252100840336102</v>
      </c>
      <c r="AA732" s="4">
        <v>28.571428571428601</v>
      </c>
      <c r="AB732" s="4">
        <v>7.5630252100840298</v>
      </c>
      <c r="AC732" s="4">
        <v>32.773109243697498</v>
      </c>
      <c r="AD732" s="4">
        <v>6.7226890756302504</v>
      </c>
      <c r="AE732" s="4">
        <v>3.3613445378151301</v>
      </c>
      <c r="AF732" s="4">
        <v>31.092436974789901</v>
      </c>
      <c r="AG732" s="4">
        <v>20.168067226890798</v>
      </c>
      <c r="AH732" s="4">
        <v>17.647058823529399</v>
      </c>
      <c r="AI732" s="4">
        <v>10.924369747899201</v>
      </c>
      <c r="AJ732" s="4">
        <v>29.411764705882401</v>
      </c>
      <c r="AK732" s="4">
        <v>47.058823529411796</v>
      </c>
      <c r="AL732" s="4">
        <v>21.008403361344499</v>
      </c>
      <c r="AM732" s="4">
        <v>32.773109243697498</v>
      </c>
      <c r="AN732" s="4">
        <v>57.983193277310903</v>
      </c>
      <c r="AO732" s="4">
        <v>54.621848739495803</v>
      </c>
      <c r="AP732" s="4">
        <v>52.941176470588204</v>
      </c>
      <c r="AQ732" s="4">
        <v>6.7226890756302504</v>
      </c>
      <c r="AR732" s="4">
        <v>47.899159663865497</v>
      </c>
      <c r="AS732" s="4">
        <v>29.411764705882401</v>
      </c>
      <c r="AT732" s="4">
        <v>42.857142857142897</v>
      </c>
      <c r="AU732" s="4">
        <v>17.647058823529399</v>
      </c>
      <c r="AV732" s="4">
        <v>24.369747899159702</v>
      </c>
      <c r="AW732" s="4">
        <v>26.050420168067198</v>
      </c>
      <c r="AX732" s="4">
        <v>18.487394957983199</v>
      </c>
      <c r="AY732" s="4">
        <v>21.008403361344499</v>
      </c>
      <c r="AZ732" s="4">
        <v>35.294117647058798</v>
      </c>
      <c r="BA732" s="4">
        <v>51.260504201680703</v>
      </c>
      <c r="BB732" s="38">
        <v>128</v>
      </c>
    </row>
    <row r="733" spans="1:54" x14ac:dyDescent="0.3">
      <c r="A733" s="31" t="s">
        <v>37</v>
      </c>
      <c r="B733" s="5" t="s">
        <v>8</v>
      </c>
      <c r="C733" s="5" t="s">
        <v>3</v>
      </c>
      <c r="D733" s="9">
        <v>46.591419141914201</v>
      </c>
      <c r="E733" s="8">
        <v>62.627228323226703</v>
      </c>
      <c r="F733" s="8">
        <v>32</v>
      </c>
      <c r="G733" s="3">
        <v>6</v>
      </c>
      <c r="H733" s="4">
        <v>14.6666666666667</v>
      </c>
      <c r="I733" s="4">
        <v>20.3333333333333</v>
      </c>
      <c r="J733" s="4">
        <v>3.3333333333333299</v>
      </c>
      <c r="K733" s="4">
        <v>6</v>
      </c>
      <c r="L733" s="4">
        <v>12.6666666666667</v>
      </c>
      <c r="M733" s="4">
        <v>7.3333333333333304</v>
      </c>
      <c r="N733" s="4">
        <v>15</v>
      </c>
      <c r="O733" s="4">
        <v>15.6666666666667</v>
      </c>
      <c r="P733" s="4">
        <v>21.6666666666667</v>
      </c>
      <c r="Q733" s="4">
        <v>2.3333333333333299</v>
      </c>
      <c r="R733" s="4">
        <v>23.3333333333333</v>
      </c>
      <c r="S733" s="4">
        <v>12</v>
      </c>
      <c r="T733" s="4">
        <v>7.6666666666666696</v>
      </c>
      <c r="U733" s="4">
        <v>17</v>
      </c>
      <c r="V733" s="4">
        <v>7</v>
      </c>
      <c r="W733" s="4">
        <v>9.6666666666666696</v>
      </c>
      <c r="X733" s="4">
        <v>4.6666666666666696</v>
      </c>
      <c r="Y733" s="4">
        <v>13.6666666666667</v>
      </c>
      <c r="Z733" s="4">
        <v>23.6666666666667</v>
      </c>
      <c r="AA733" s="4">
        <v>20</v>
      </c>
      <c r="AB733" s="4">
        <v>3.6666666666666701</v>
      </c>
      <c r="AC733" s="4">
        <v>32.6666666666667</v>
      </c>
      <c r="AD733" s="4">
        <v>5</v>
      </c>
      <c r="AE733" s="4">
        <v>3.3333333333333299</v>
      </c>
      <c r="AF733" s="4">
        <v>19.3333333333333</v>
      </c>
      <c r="AG733" s="4">
        <v>30.6666666666667</v>
      </c>
      <c r="AH733" s="4">
        <v>21.6666666666667</v>
      </c>
      <c r="AI733" s="4">
        <v>8.6666666666666696</v>
      </c>
      <c r="AJ733" s="4">
        <v>19.3333333333333</v>
      </c>
      <c r="AK733" s="4">
        <v>43</v>
      </c>
      <c r="AL733" s="4">
        <v>16.3333333333333</v>
      </c>
      <c r="AM733" s="4">
        <v>28</v>
      </c>
      <c r="AN733" s="4">
        <v>48</v>
      </c>
      <c r="AO733" s="4">
        <v>37.6666666666667</v>
      </c>
      <c r="AP733" s="4">
        <v>46.6666666666667</v>
      </c>
      <c r="AQ733" s="4">
        <v>6.6666666666666696</v>
      </c>
      <c r="AR733" s="4">
        <v>34</v>
      </c>
      <c r="AS733" s="4">
        <v>16</v>
      </c>
      <c r="AT733" s="4">
        <v>43</v>
      </c>
      <c r="AU733" s="4">
        <v>15</v>
      </c>
      <c r="AV733" s="4">
        <v>20.3333333333333</v>
      </c>
      <c r="AW733" s="4">
        <v>18</v>
      </c>
      <c r="AX733" s="4">
        <v>13.3333333333333</v>
      </c>
      <c r="AY733" s="4">
        <v>17</v>
      </c>
      <c r="AZ733" s="4">
        <v>31</v>
      </c>
      <c r="BA733" s="4">
        <v>39.6666666666667</v>
      </c>
      <c r="BB733" s="38">
        <v>303</v>
      </c>
    </row>
    <row r="734" spans="1:54" x14ac:dyDescent="0.3">
      <c r="A734" s="31" t="s">
        <v>37</v>
      </c>
      <c r="B734" s="5" t="s">
        <v>8</v>
      </c>
      <c r="C734" s="5" t="s">
        <v>4</v>
      </c>
      <c r="D734" s="9">
        <v>59.687965616045801</v>
      </c>
      <c r="E734" s="8">
        <v>64.273517921783693</v>
      </c>
      <c r="F734" s="8">
        <v>25.431034482758601</v>
      </c>
      <c r="G734" s="3">
        <v>4.4540229885057503</v>
      </c>
      <c r="H734" s="4">
        <v>10.0574712643678</v>
      </c>
      <c r="I734" s="4">
        <v>17.097701149425301</v>
      </c>
      <c r="J734" s="4">
        <v>2.5862068965517202</v>
      </c>
      <c r="K734" s="4">
        <v>5.1724137931034502</v>
      </c>
      <c r="L734" s="4">
        <v>7.9022988505747103</v>
      </c>
      <c r="M734" s="4">
        <v>6.7528735632183903</v>
      </c>
      <c r="N734" s="4">
        <v>14.2241379310345</v>
      </c>
      <c r="O734" s="4">
        <v>13.5057471264368</v>
      </c>
      <c r="P734" s="4">
        <v>20.977011494252899</v>
      </c>
      <c r="Q734" s="4">
        <v>3.3045977011494299</v>
      </c>
      <c r="R734" s="4">
        <v>19.540229885057499</v>
      </c>
      <c r="S734" s="4">
        <v>9.7701149425287408</v>
      </c>
      <c r="T734" s="4">
        <v>5.6034482758620703</v>
      </c>
      <c r="U734" s="4">
        <v>17.097701149425301</v>
      </c>
      <c r="V734" s="4">
        <v>7.1839080459770104</v>
      </c>
      <c r="W734" s="4">
        <v>6.3218390804597702</v>
      </c>
      <c r="X734" s="4">
        <v>3.4482758620689702</v>
      </c>
      <c r="Y734" s="4">
        <v>7.7586206896551699</v>
      </c>
      <c r="Z734" s="4">
        <v>19.540229885057499</v>
      </c>
      <c r="AA734" s="4">
        <v>16.6666666666667</v>
      </c>
      <c r="AB734" s="4">
        <v>3.5919540229885101</v>
      </c>
      <c r="AC734" s="4">
        <v>29.8850574712644</v>
      </c>
      <c r="AD734" s="4">
        <v>5.1724137931034502</v>
      </c>
      <c r="AE734" s="4">
        <v>2.8735632183908</v>
      </c>
      <c r="AF734" s="4">
        <v>17.241379310344801</v>
      </c>
      <c r="AG734" s="4">
        <v>27.442528735632202</v>
      </c>
      <c r="AH734" s="4">
        <v>18.247126436781599</v>
      </c>
      <c r="AI734" s="4">
        <v>7.3275862068965498</v>
      </c>
      <c r="AJ734" s="4">
        <v>17.528735632183899</v>
      </c>
      <c r="AK734" s="4">
        <v>36.350574712643699</v>
      </c>
      <c r="AL734" s="4">
        <v>12.9310344827586</v>
      </c>
      <c r="AM734" s="4">
        <v>29.1666666666667</v>
      </c>
      <c r="AN734" s="4">
        <v>45.977011494252899</v>
      </c>
      <c r="AO734" s="4">
        <v>32.902298850574702</v>
      </c>
      <c r="AP734" s="4">
        <v>36.925287356321803</v>
      </c>
      <c r="AQ734" s="4">
        <v>5.1724137931034502</v>
      </c>
      <c r="AR734" s="4">
        <v>30.459770114942501</v>
      </c>
      <c r="AS734" s="4">
        <v>18.1034482758621</v>
      </c>
      <c r="AT734" s="4">
        <v>40.2298850574713</v>
      </c>
      <c r="AU734" s="4">
        <v>9.4827586206896495</v>
      </c>
      <c r="AV734" s="4">
        <v>21.408045977011501</v>
      </c>
      <c r="AW734" s="4">
        <v>15.948275862069</v>
      </c>
      <c r="AX734" s="4">
        <v>9.0517241379310303</v>
      </c>
      <c r="AY734" s="4">
        <v>17.959770114942501</v>
      </c>
      <c r="AZ734" s="4">
        <v>27.586206896551701</v>
      </c>
      <c r="BA734" s="4">
        <v>34.482758620689701</v>
      </c>
      <c r="BB734" s="38">
        <v>698</v>
      </c>
    </row>
    <row r="735" spans="1:54" x14ac:dyDescent="0.3">
      <c r="A735" s="31" t="s">
        <v>37</v>
      </c>
      <c r="B735" s="5" t="s">
        <v>8</v>
      </c>
      <c r="C735" s="5" t="s">
        <v>5</v>
      </c>
      <c r="D735" s="9">
        <v>65.5902777777778</v>
      </c>
      <c r="E735" s="8">
        <v>64.638888012642298</v>
      </c>
      <c r="F735" s="8">
        <v>23.106060606060598</v>
      </c>
      <c r="G735" s="3">
        <v>4.6717171717171704</v>
      </c>
      <c r="H735" s="4">
        <v>9.8484848484848495</v>
      </c>
      <c r="I735" s="4">
        <v>13.7626262626263</v>
      </c>
      <c r="J735" s="4">
        <v>3.72474747474747</v>
      </c>
      <c r="K735" s="4">
        <v>5.9343434343434298</v>
      </c>
      <c r="L735" s="4">
        <v>7.8914141414141401</v>
      </c>
      <c r="M735" s="4">
        <v>5.3661616161616204</v>
      </c>
      <c r="N735" s="4">
        <v>12.815656565656599</v>
      </c>
      <c r="O735" s="4">
        <v>9.7853535353535293</v>
      </c>
      <c r="P735" s="4">
        <v>15.719696969697001</v>
      </c>
      <c r="Q735" s="4">
        <v>2.2727272727272698</v>
      </c>
      <c r="R735" s="4">
        <v>14.9621212121212</v>
      </c>
      <c r="S735" s="4">
        <v>7.6388888888888902</v>
      </c>
      <c r="T735" s="4">
        <v>4.0404040404040398</v>
      </c>
      <c r="U735" s="4">
        <v>14.835858585858601</v>
      </c>
      <c r="V735" s="4">
        <v>5.17676767676768</v>
      </c>
      <c r="W735" s="4">
        <v>5.9974747474747501</v>
      </c>
      <c r="X735" s="4">
        <v>2.9040404040404</v>
      </c>
      <c r="Y735" s="4">
        <v>6.1237373737373701</v>
      </c>
      <c r="Z735" s="4">
        <v>14.646464646464599</v>
      </c>
      <c r="AA735" s="4">
        <v>10.858585858585901</v>
      </c>
      <c r="AB735" s="4">
        <v>1.9570707070707101</v>
      </c>
      <c r="AC735" s="4">
        <v>26.010101010101</v>
      </c>
      <c r="AD735" s="4">
        <v>4.4191919191919196</v>
      </c>
      <c r="AE735" s="4">
        <v>2.52525252525253</v>
      </c>
      <c r="AF735" s="4">
        <v>13.5732323232323</v>
      </c>
      <c r="AG735" s="4">
        <v>26.136363636363601</v>
      </c>
      <c r="AH735" s="4">
        <v>19.065656565656599</v>
      </c>
      <c r="AI735" s="4">
        <v>8.6489898989898997</v>
      </c>
      <c r="AJ735" s="4">
        <v>14.520202020201999</v>
      </c>
      <c r="AK735" s="4">
        <v>34.280303030303003</v>
      </c>
      <c r="AL735" s="4">
        <v>9.9747474747474705</v>
      </c>
      <c r="AM735" s="4">
        <v>27.714646464646499</v>
      </c>
      <c r="AN735" s="4">
        <v>40.782828282828298</v>
      </c>
      <c r="AO735" s="4">
        <v>28.0934343434343</v>
      </c>
      <c r="AP735" s="4">
        <v>31.565656565656599</v>
      </c>
      <c r="AQ735" s="4">
        <v>4.6085858585858599</v>
      </c>
      <c r="AR735" s="4">
        <v>25.3787878787879</v>
      </c>
      <c r="AS735" s="4">
        <v>16.414141414141401</v>
      </c>
      <c r="AT735" s="4">
        <v>41.287878787878803</v>
      </c>
      <c r="AU735" s="4">
        <v>8.7752525252525295</v>
      </c>
      <c r="AV735" s="4">
        <v>19.4444444444444</v>
      </c>
      <c r="AW735" s="4">
        <v>14.8989898989899</v>
      </c>
      <c r="AX735" s="4">
        <v>8.9015151515151505</v>
      </c>
      <c r="AY735" s="4">
        <v>16.098484848484802</v>
      </c>
      <c r="AZ735" s="4">
        <v>24.431818181818201</v>
      </c>
      <c r="BA735" s="4">
        <v>29.608585858585901</v>
      </c>
      <c r="BB735" s="38">
        <v>1584</v>
      </c>
    </row>
    <row r="736" spans="1:54" x14ac:dyDescent="0.3">
      <c r="A736" s="31" t="s">
        <v>37</v>
      </c>
      <c r="B736" s="5" t="s">
        <v>8</v>
      </c>
      <c r="C736" s="5" t="s">
        <v>6</v>
      </c>
      <c r="D736" s="9">
        <v>90.141831238779204</v>
      </c>
      <c r="E736" s="8">
        <v>61.040338765210599</v>
      </c>
      <c r="F736" s="8">
        <v>12.5673249551167</v>
      </c>
      <c r="G736" s="3">
        <v>1.7055655296229799</v>
      </c>
      <c r="H736" s="4">
        <v>5.9245960502693</v>
      </c>
      <c r="I736" s="4">
        <v>7.0915619389587103</v>
      </c>
      <c r="J736" s="4">
        <v>1.5260323159784599</v>
      </c>
      <c r="K736" s="4">
        <v>2.96229802513465</v>
      </c>
      <c r="L736" s="4">
        <v>1.8850987432674999</v>
      </c>
      <c r="M736" s="4">
        <v>1.7055655296229799</v>
      </c>
      <c r="N736" s="4">
        <v>5.9245960502693</v>
      </c>
      <c r="O736" s="4">
        <v>3.9497307001795301</v>
      </c>
      <c r="P736" s="4">
        <v>5.83482944344704</v>
      </c>
      <c r="Q736" s="4">
        <v>1.2567324955116701</v>
      </c>
      <c r="R736" s="4">
        <v>5.5655296229802502</v>
      </c>
      <c r="S736" s="4">
        <v>2.0646319569120299</v>
      </c>
      <c r="T736" s="4">
        <v>1.2567324955116701</v>
      </c>
      <c r="U736" s="4">
        <v>7.6301615798922802</v>
      </c>
      <c r="V736" s="4">
        <v>2.15439856373429</v>
      </c>
      <c r="W736" s="4">
        <v>2.4236983842010802</v>
      </c>
      <c r="X736" s="4">
        <v>0.62836624775583505</v>
      </c>
      <c r="Y736" s="4">
        <v>3.14183123877917</v>
      </c>
      <c r="Z736" s="4">
        <v>4.7576301615798897</v>
      </c>
      <c r="AA736" s="4">
        <v>4.1292639138240599</v>
      </c>
      <c r="AB736" s="4">
        <v>1.1669658886894101</v>
      </c>
      <c r="AC736" s="4">
        <v>15.260323159784599</v>
      </c>
      <c r="AD736" s="4">
        <v>1.6157989228007199</v>
      </c>
      <c r="AE736" s="4">
        <v>0.89766606822262096</v>
      </c>
      <c r="AF736" s="4">
        <v>6.4631956912028699</v>
      </c>
      <c r="AG736" s="4">
        <v>16.5170556552962</v>
      </c>
      <c r="AH736" s="4">
        <v>13.7342908438061</v>
      </c>
      <c r="AI736" s="4">
        <v>7.2710951526032304</v>
      </c>
      <c r="AJ736" s="4">
        <v>10.0538599640934</v>
      </c>
      <c r="AK736" s="4">
        <v>16.786355475762999</v>
      </c>
      <c r="AL736" s="4">
        <v>3.9497307001795301</v>
      </c>
      <c r="AM736" s="4">
        <v>18.581687612208299</v>
      </c>
      <c r="AN736" s="4">
        <v>28.815080789946101</v>
      </c>
      <c r="AO736" s="4">
        <v>19.748653500897699</v>
      </c>
      <c r="AP736" s="4">
        <v>19.2998204667864</v>
      </c>
      <c r="AQ736" s="4">
        <v>4.6678635547576297</v>
      </c>
      <c r="AR736" s="4">
        <v>14.5421903052065</v>
      </c>
      <c r="AS736" s="4">
        <v>10.951526032316</v>
      </c>
      <c r="AT736" s="4">
        <v>31.956912028725299</v>
      </c>
      <c r="AU736" s="4">
        <v>5.2962298025134604</v>
      </c>
      <c r="AV736" s="4">
        <v>12.5673249551167</v>
      </c>
      <c r="AW736" s="4">
        <v>9.4254937163375203</v>
      </c>
      <c r="AX736" s="4">
        <v>8.3482944344703807</v>
      </c>
      <c r="AY736" s="4">
        <v>13.6445242369838</v>
      </c>
      <c r="AZ736" s="4">
        <v>17.9533213644524</v>
      </c>
      <c r="BA736" s="4">
        <v>19.569120287253099</v>
      </c>
      <c r="BB736" s="38">
        <v>1114</v>
      </c>
    </row>
    <row r="737" spans="1:54" x14ac:dyDescent="0.3">
      <c r="A737" s="31" t="s">
        <v>37</v>
      </c>
      <c r="B737" s="5" t="s">
        <v>8</v>
      </c>
      <c r="C737" s="5" t="s">
        <v>7</v>
      </c>
      <c r="D737" s="9">
        <v>97.583746556473798</v>
      </c>
      <c r="E737" s="8">
        <v>55.739883607687702</v>
      </c>
      <c r="F737" s="8">
        <v>9.0909090909090899</v>
      </c>
      <c r="G737" s="3">
        <v>1.92837465564738</v>
      </c>
      <c r="H737" s="4">
        <v>4.6831955922865003</v>
      </c>
      <c r="I737" s="4">
        <v>3.8567493112947702</v>
      </c>
      <c r="J737" s="4">
        <v>3.5812672176308502</v>
      </c>
      <c r="K737" s="4">
        <v>3.5812672176308502</v>
      </c>
      <c r="L737" s="4">
        <v>1.65289256198347</v>
      </c>
      <c r="M737" s="4">
        <v>2.2038567493112899</v>
      </c>
      <c r="N737" s="4">
        <v>6.0606060606060597</v>
      </c>
      <c r="O737" s="4">
        <v>1.65289256198347</v>
      </c>
      <c r="P737" s="4">
        <v>3.0303030303030298</v>
      </c>
      <c r="Q737" s="4">
        <v>1.1019283746556501</v>
      </c>
      <c r="R737" s="4">
        <v>3.30578512396694</v>
      </c>
      <c r="S737" s="4">
        <v>1.65289256198347</v>
      </c>
      <c r="T737" s="4">
        <v>1.1019283746556501</v>
      </c>
      <c r="U737" s="4">
        <v>4.4077134986225897</v>
      </c>
      <c r="V737" s="4">
        <v>1.92837465564738</v>
      </c>
      <c r="W737" s="4">
        <v>2.4793388429752099</v>
      </c>
      <c r="X737" s="4">
        <v>1.1019283746556501</v>
      </c>
      <c r="Y737" s="4">
        <v>4.1322314049586799</v>
      </c>
      <c r="Z737" s="4">
        <v>2.4793388429752099</v>
      </c>
      <c r="AA737" s="4">
        <v>3.30578512396694</v>
      </c>
      <c r="AB737" s="4">
        <v>1.37741046831956</v>
      </c>
      <c r="AC737" s="4">
        <v>12.1212121212121</v>
      </c>
      <c r="AD737" s="4">
        <v>2.7548209366391201</v>
      </c>
      <c r="AE737" s="4">
        <v>1.65289256198347</v>
      </c>
      <c r="AF737" s="4">
        <v>4.1322314049586799</v>
      </c>
      <c r="AG737" s="4">
        <v>11.5702479338843</v>
      </c>
      <c r="AH737" s="4">
        <v>9.9173553719008307</v>
      </c>
      <c r="AI737" s="4">
        <v>5.2341597796143304</v>
      </c>
      <c r="AJ737" s="4">
        <v>8.5399449035812705</v>
      </c>
      <c r="AK737" s="4">
        <v>12.947658402203899</v>
      </c>
      <c r="AL737" s="4">
        <v>4.6831955922865003</v>
      </c>
      <c r="AM737" s="4">
        <v>15.1515151515152</v>
      </c>
      <c r="AN737" s="4">
        <v>25.344352617079899</v>
      </c>
      <c r="AO737" s="4">
        <v>15.9779614325069</v>
      </c>
      <c r="AP737" s="4">
        <v>14.049586776859501</v>
      </c>
      <c r="AQ737" s="4">
        <v>3.5812672176308502</v>
      </c>
      <c r="AR737" s="4">
        <v>11.5702479338843</v>
      </c>
      <c r="AS737" s="4">
        <v>6.0606060606060597</v>
      </c>
      <c r="AT737" s="4">
        <v>23.6914600550964</v>
      </c>
      <c r="AU737" s="4">
        <v>4.4077134986225897</v>
      </c>
      <c r="AV737" s="4">
        <v>14.049586776859501</v>
      </c>
      <c r="AW737" s="4">
        <v>7.7134986225895297</v>
      </c>
      <c r="AX737" s="4">
        <v>7.4380165289256199</v>
      </c>
      <c r="AY737" s="4">
        <v>10.7438016528926</v>
      </c>
      <c r="AZ737" s="4">
        <v>9.6418732782369094</v>
      </c>
      <c r="BA737" s="4">
        <v>12.1212121212121</v>
      </c>
      <c r="BB737" s="38">
        <v>363</v>
      </c>
    </row>
    <row r="738" spans="1:54" x14ac:dyDescent="0.3">
      <c r="A738" s="31" t="s">
        <v>37</v>
      </c>
      <c r="B738" s="5" t="s">
        <v>9</v>
      </c>
      <c r="C738" s="5" t="s">
        <v>168</v>
      </c>
      <c r="D738" s="9">
        <v>61.184411875134202</v>
      </c>
      <c r="E738" s="8">
        <v>68.523359389958401</v>
      </c>
      <c r="F738" s="8">
        <v>26.3915433225119</v>
      </c>
      <c r="G738" s="3">
        <v>3.9131707414507999</v>
      </c>
      <c r="H738" s="4">
        <v>8.6614329615882504</v>
      </c>
      <c r="I738" s="4">
        <v>12.674625706179199</v>
      </c>
      <c r="J738" s="4">
        <v>2.8602073997899402</v>
      </c>
      <c r="K738" s="4">
        <v>5.0227777016618296</v>
      </c>
      <c r="L738" s="4">
        <v>7.6122295439842098</v>
      </c>
      <c r="M738" s="4">
        <v>5.6622531743680797</v>
      </c>
      <c r="N738" s="4">
        <v>15.116744173586801</v>
      </c>
      <c r="O738" s="4">
        <v>10.557203246291801</v>
      </c>
      <c r="P738" s="4">
        <v>17.574586949791001</v>
      </c>
      <c r="Q738" s="4">
        <v>4.4204425831093204</v>
      </c>
      <c r="R738" s="4">
        <v>15.2116522561706</v>
      </c>
      <c r="S738" s="4">
        <v>9.1235673898028793</v>
      </c>
      <c r="T738" s="4">
        <v>4.7620147078080901</v>
      </c>
      <c r="U738" s="4">
        <v>18.345127172129502</v>
      </c>
      <c r="V738" s="4">
        <v>7.3950247183295303</v>
      </c>
      <c r="W738" s="4">
        <v>9.9419135464554493</v>
      </c>
      <c r="X738" s="4">
        <v>3.6721525596251401</v>
      </c>
      <c r="Y738" s="4">
        <v>7.60068105011747</v>
      </c>
      <c r="Z738" s="4">
        <v>16.520488248553701</v>
      </c>
      <c r="AA738" s="4">
        <v>12.984139883941801</v>
      </c>
      <c r="AB738" s="4">
        <v>2.8879858818083401</v>
      </c>
      <c r="AC738" s="4">
        <v>22.2235400984836</v>
      </c>
      <c r="AD738" s="4">
        <v>6.6704228445119496</v>
      </c>
      <c r="AE738" s="4">
        <v>2.71818045910367</v>
      </c>
      <c r="AF738" s="4">
        <v>10.9278276996521</v>
      </c>
      <c r="AG738" s="4">
        <v>26.1510468675048</v>
      </c>
      <c r="AH738" s="4">
        <v>20.843111530904299</v>
      </c>
      <c r="AI738" s="4">
        <v>9.9370447501242705</v>
      </c>
      <c r="AJ738" s="4">
        <v>18.044688351274502</v>
      </c>
      <c r="AK738" s="4">
        <v>35.123818713557903</v>
      </c>
      <c r="AL738" s="4">
        <v>14.4389794870765</v>
      </c>
      <c r="AM738" s="4">
        <v>18.8358785977717</v>
      </c>
      <c r="AN738" s="4">
        <v>37.289561585138202</v>
      </c>
      <c r="AO738" s="4">
        <v>32.034919487099401</v>
      </c>
      <c r="AP738" s="4">
        <v>31.7791577062806</v>
      </c>
      <c r="AQ738" s="4">
        <v>5.6960120787625703</v>
      </c>
      <c r="AR738" s="4">
        <v>27.356774528543699</v>
      </c>
      <c r="AS738" s="4">
        <v>15.542583626046399</v>
      </c>
      <c r="AT738" s="4">
        <v>30.3720290942486</v>
      </c>
      <c r="AU738" s="4">
        <v>13.1719094165163</v>
      </c>
      <c r="AV738" s="4">
        <v>17.978854279780201</v>
      </c>
      <c r="AW738" s="4">
        <v>18.1131260938438</v>
      </c>
      <c r="AX738" s="4">
        <v>15.502465254254799</v>
      </c>
      <c r="AY738" s="4">
        <v>13.527415904422799</v>
      </c>
      <c r="AZ738" s="4">
        <v>21.4502190627821</v>
      </c>
      <c r="BA738" s="4">
        <v>36.7005422084369</v>
      </c>
      <c r="BB738" s="38">
        <v>4969</v>
      </c>
    </row>
    <row r="739" spans="1:54" x14ac:dyDescent="0.3">
      <c r="A739" s="31" t="s">
        <v>37</v>
      </c>
      <c r="B739" s="5" t="s">
        <v>9</v>
      </c>
      <c r="C739" s="5" t="s">
        <v>1</v>
      </c>
      <c r="D739" s="9">
        <v>33.625042589437797</v>
      </c>
      <c r="E739" s="8">
        <v>65.301215720144896</v>
      </c>
      <c r="F739" s="8">
        <v>41.565217391304401</v>
      </c>
      <c r="G739" s="3">
        <v>6.6086956521739104</v>
      </c>
      <c r="H739" s="4">
        <v>8.5217391304347796</v>
      </c>
      <c r="I739" s="4">
        <v>23.478260869565201</v>
      </c>
      <c r="J739" s="4">
        <v>3.47826086956522</v>
      </c>
      <c r="K739" s="4">
        <v>5.2173913043478297</v>
      </c>
      <c r="L739" s="4">
        <v>11.826086956521699</v>
      </c>
      <c r="M739" s="4">
        <v>6.6086956521739104</v>
      </c>
      <c r="N739" s="4">
        <v>23.652173913043502</v>
      </c>
      <c r="O739" s="4">
        <v>12.695652173913</v>
      </c>
      <c r="P739" s="4">
        <v>26.956521739130402</v>
      </c>
      <c r="Q739" s="4">
        <v>8.8695652173912993</v>
      </c>
      <c r="R739" s="4">
        <v>25.2173913043478</v>
      </c>
      <c r="S739" s="4">
        <v>17.739130434782599</v>
      </c>
      <c r="T739" s="4">
        <v>10.086956521739101</v>
      </c>
      <c r="U739" s="4">
        <v>26.260869565217401</v>
      </c>
      <c r="V739" s="4">
        <v>15.6521739130435</v>
      </c>
      <c r="W739" s="4">
        <v>17.2173913043478</v>
      </c>
      <c r="X739" s="4">
        <v>5.2173913043478297</v>
      </c>
      <c r="Y739" s="4">
        <v>10.7826086956522</v>
      </c>
      <c r="Z739" s="4">
        <v>31.478260869565201</v>
      </c>
      <c r="AA739" s="4">
        <v>28.695652173913</v>
      </c>
      <c r="AB739" s="4">
        <v>5.2173913043478297</v>
      </c>
      <c r="AC739" s="4">
        <v>29.739130434782599</v>
      </c>
      <c r="AD739" s="4">
        <v>13.5652173913043</v>
      </c>
      <c r="AE739" s="4">
        <v>3.3043478260869601</v>
      </c>
      <c r="AF739" s="4">
        <v>12.521739130434799</v>
      </c>
      <c r="AG739" s="4">
        <v>36.347826086956502</v>
      </c>
      <c r="AH739" s="4">
        <v>31.652173913043502</v>
      </c>
      <c r="AI739" s="4">
        <v>10.086956521739101</v>
      </c>
      <c r="AJ739" s="4">
        <v>20</v>
      </c>
      <c r="AK739" s="4">
        <v>47.826086956521699</v>
      </c>
      <c r="AL739" s="4">
        <v>24</v>
      </c>
      <c r="AM739" s="4">
        <v>18.7826086956522</v>
      </c>
      <c r="AN739" s="4">
        <v>47.478260869565197</v>
      </c>
      <c r="AO739" s="4">
        <v>46.956521739130402</v>
      </c>
      <c r="AP739" s="4">
        <v>50.086956521739097</v>
      </c>
      <c r="AQ739" s="4">
        <v>8</v>
      </c>
      <c r="AR739" s="4">
        <v>36.695652173912997</v>
      </c>
      <c r="AS739" s="4">
        <v>13.913043478260899</v>
      </c>
      <c r="AT739" s="4">
        <v>16.521739130434799</v>
      </c>
      <c r="AU739" s="4">
        <v>20.347826086956498</v>
      </c>
      <c r="AV739" s="4">
        <v>21.043478260869598</v>
      </c>
      <c r="AW739" s="4">
        <v>29.2173913043478</v>
      </c>
      <c r="AX739" s="4">
        <v>27.652173913043502</v>
      </c>
      <c r="AY739" s="4">
        <v>10.4347826086957</v>
      </c>
      <c r="AZ739" s="4">
        <v>26.434782608695699</v>
      </c>
      <c r="BA739" s="4">
        <v>53.3913043478261</v>
      </c>
      <c r="BB739" s="38">
        <v>587</v>
      </c>
    </row>
    <row r="740" spans="1:54" x14ac:dyDescent="0.3">
      <c r="A740" s="31" t="s">
        <v>37</v>
      </c>
      <c r="B740" s="5" t="s">
        <v>9</v>
      </c>
      <c r="C740" s="5" t="s">
        <v>2</v>
      </c>
      <c r="D740" s="9">
        <v>35.857142857142897</v>
      </c>
      <c r="E740" s="8">
        <v>64.636777868495997</v>
      </c>
      <c r="F740" s="8">
        <v>38.6666666666667</v>
      </c>
      <c r="G740" s="3">
        <v>4</v>
      </c>
      <c r="H740" s="4">
        <v>12.6666666666667</v>
      </c>
      <c r="I740" s="4">
        <v>16</v>
      </c>
      <c r="J740" s="4">
        <v>2</v>
      </c>
      <c r="K740" s="4">
        <v>9.3333333333333304</v>
      </c>
      <c r="L740" s="4">
        <v>10.6666666666667</v>
      </c>
      <c r="M740" s="4">
        <v>10</v>
      </c>
      <c r="N740" s="4">
        <v>24</v>
      </c>
      <c r="O740" s="4">
        <v>17.3333333333333</v>
      </c>
      <c r="P740" s="4">
        <v>30</v>
      </c>
      <c r="Q740" s="4">
        <v>5.3333333333333304</v>
      </c>
      <c r="R740" s="4">
        <v>18</v>
      </c>
      <c r="S740" s="4">
        <v>11.3333333333333</v>
      </c>
      <c r="T740" s="4">
        <v>6</v>
      </c>
      <c r="U740" s="4">
        <v>25.3333333333333</v>
      </c>
      <c r="V740" s="4">
        <v>11.3333333333333</v>
      </c>
      <c r="W740" s="4">
        <v>17.3333333333333</v>
      </c>
      <c r="X740" s="4">
        <v>6</v>
      </c>
      <c r="Y740" s="4">
        <v>10.6666666666667</v>
      </c>
      <c r="Z740" s="4">
        <v>30.6666666666667</v>
      </c>
      <c r="AA740" s="4">
        <v>25.3333333333333</v>
      </c>
      <c r="AB740" s="4">
        <v>4</v>
      </c>
      <c r="AC740" s="4">
        <v>28</v>
      </c>
      <c r="AD740" s="4">
        <v>11.3333333333333</v>
      </c>
      <c r="AE740" s="4">
        <v>5.3333333333333304</v>
      </c>
      <c r="AF740" s="4">
        <v>14</v>
      </c>
      <c r="AG740" s="4">
        <v>30</v>
      </c>
      <c r="AH740" s="4">
        <v>24.6666666666667</v>
      </c>
      <c r="AI740" s="4">
        <v>11.3333333333333</v>
      </c>
      <c r="AJ740" s="4">
        <v>24.6666666666667</v>
      </c>
      <c r="AK740" s="4">
        <v>52</v>
      </c>
      <c r="AL740" s="4">
        <v>22.6666666666667</v>
      </c>
      <c r="AM740" s="4">
        <v>17.3333333333333</v>
      </c>
      <c r="AN740" s="4">
        <v>46.6666666666667</v>
      </c>
      <c r="AO740" s="4">
        <v>44.6666666666667</v>
      </c>
      <c r="AP740" s="4">
        <v>51.3333333333333</v>
      </c>
      <c r="AQ740" s="4">
        <v>9.3333333333333304</v>
      </c>
      <c r="AR740" s="4">
        <v>36</v>
      </c>
      <c r="AS740" s="4">
        <v>24</v>
      </c>
      <c r="AT740" s="4">
        <v>29.3333333333333</v>
      </c>
      <c r="AU740" s="4">
        <v>19.3333333333333</v>
      </c>
      <c r="AV740" s="4">
        <v>21.3333333333333</v>
      </c>
      <c r="AW740" s="4">
        <v>30</v>
      </c>
      <c r="AX740" s="4">
        <v>20</v>
      </c>
      <c r="AY740" s="4">
        <v>15.3333333333333</v>
      </c>
      <c r="AZ740" s="4">
        <v>32.6666666666667</v>
      </c>
      <c r="BA740" s="4">
        <v>57.3333333333333</v>
      </c>
      <c r="BB740" s="38">
        <v>154</v>
      </c>
    </row>
    <row r="741" spans="1:54" x14ac:dyDescent="0.3">
      <c r="A741" s="31" t="s">
        <v>37</v>
      </c>
      <c r="B741" s="5" t="s">
        <v>9</v>
      </c>
      <c r="C741" s="5" t="s">
        <v>3</v>
      </c>
      <c r="D741" s="9">
        <v>53.5086505190311</v>
      </c>
      <c r="E741" s="8">
        <v>63.804914484769</v>
      </c>
      <c r="F741" s="8">
        <v>26.5017667844523</v>
      </c>
      <c r="G741" s="3">
        <v>3.18021201413428</v>
      </c>
      <c r="H741" s="4">
        <v>9.8939929328621901</v>
      </c>
      <c r="I741" s="4">
        <v>13.4275618374558</v>
      </c>
      <c r="J741" s="4">
        <v>1.7667844522968199</v>
      </c>
      <c r="K741" s="4">
        <v>4.2402826855123701</v>
      </c>
      <c r="L741" s="4">
        <v>9.8939929328621901</v>
      </c>
      <c r="M741" s="4">
        <v>7.4204946996466399</v>
      </c>
      <c r="N741" s="4">
        <v>14.840989399293299</v>
      </c>
      <c r="O741" s="4">
        <v>12.0141342756184</v>
      </c>
      <c r="P741" s="4">
        <v>22.261484098939899</v>
      </c>
      <c r="Q741" s="4">
        <v>4.9469964664311004</v>
      </c>
      <c r="R741" s="4">
        <v>18.727915194346298</v>
      </c>
      <c r="S741" s="4">
        <v>10.247349823321599</v>
      </c>
      <c r="T741" s="4">
        <v>3.5335689045936398</v>
      </c>
      <c r="U741" s="4">
        <v>23.321554770317999</v>
      </c>
      <c r="V741" s="4">
        <v>8.1272084805653702</v>
      </c>
      <c r="W741" s="4">
        <v>9.8939929328621901</v>
      </c>
      <c r="X741" s="4">
        <v>3.8869257950530001</v>
      </c>
      <c r="Y741" s="4">
        <v>8.4805653710247295</v>
      </c>
      <c r="Z741" s="4">
        <v>16.961130742049502</v>
      </c>
      <c r="AA741" s="4">
        <v>12.3674911660777</v>
      </c>
      <c r="AB741" s="4">
        <v>2.4734982332155502</v>
      </c>
      <c r="AC741" s="4">
        <v>25.088339222614799</v>
      </c>
      <c r="AD741" s="4">
        <v>7.0671378091872796</v>
      </c>
      <c r="AE741" s="4">
        <v>2.4734982332155502</v>
      </c>
      <c r="AF741" s="4">
        <v>11.307420494699601</v>
      </c>
      <c r="AG741" s="4">
        <v>26.5017667844523</v>
      </c>
      <c r="AH741" s="4">
        <v>26.148409893992898</v>
      </c>
      <c r="AI741" s="4">
        <v>9.5406360424028307</v>
      </c>
      <c r="AJ741" s="4">
        <v>22.261484098939899</v>
      </c>
      <c r="AK741" s="4">
        <v>41.3427561837456</v>
      </c>
      <c r="AL741" s="4">
        <v>14.1342756183746</v>
      </c>
      <c r="AM741" s="4">
        <v>19.787985865724401</v>
      </c>
      <c r="AN741" s="4">
        <v>42.756183745583002</v>
      </c>
      <c r="AO741" s="4">
        <v>34.275618374558299</v>
      </c>
      <c r="AP741" s="4">
        <v>35.335689045936398</v>
      </c>
      <c r="AQ741" s="4">
        <v>3.8869257950530001</v>
      </c>
      <c r="AR741" s="4">
        <v>33.922261484098897</v>
      </c>
      <c r="AS741" s="4">
        <v>11.660777385158999</v>
      </c>
      <c r="AT741" s="4">
        <v>29.3286219081272</v>
      </c>
      <c r="AU741" s="4">
        <v>14.487632508833901</v>
      </c>
      <c r="AV741" s="4">
        <v>15.9010600706714</v>
      </c>
      <c r="AW741" s="4">
        <v>15.547703180212</v>
      </c>
      <c r="AX741" s="4">
        <v>14.487632508833901</v>
      </c>
      <c r="AY741" s="4">
        <v>12.7208480565371</v>
      </c>
      <c r="AZ741" s="4">
        <v>20.494699646643099</v>
      </c>
      <c r="BA741" s="4">
        <v>44.8763250883392</v>
      </c>
      <c r="BB741" s="38">
        <v>289</v>
      </c>
    </row>
    <row r="742" spans="1:54" x14ac:dyDescent="0.3">
      <c r="A742" s="31" t="s">
        <v>37</v>
      </c>
      <c r="B742" s="5" t="s">
        <v>9</v>
      </c>
      <c r="C742" s="5" t="s">
        <v>4</v>
      </c>
      <c r="D742" s="9">
        <v>55.237707390648602</v>
      </c>
      <c r="E742" s="8">
        <v>67.941311279822997</v>
      </c>
      <c r="F742" s="8">
        <v>28.247734138972799</v>
      </c>
      <c r="G742" s="3">
        <v>4.0785498489426004</v>
      </c>
      <c r="H742" s="4">
        <v>10.5740181268882</v>
      </c>
      <c r="I742" s="4">
        <v>13.7462235649547</v>
      </c>
      <c r="J742" s="4">
        <v>3.92749244712991</v>
      </c>
      <c r="K742" s="4">
        <v>6.1933534743202401</v>
      </c>
      <c r="L742" s="4">
        <v>8.1570996978852008</v>
      </c>
      <c r="M742" s="4">
        <v>5.2870090634441098</v>
      </c>
      <c r="N742" s="4">
        <v>17.824773413897301</v>
      </c>
      <c r="O742" s="4">
        <v>13.1419939577039</v>
      </c>
      <c r="P742" s="4">
        <v>18.580060422960699</v>
      </c>
      <c r="Q742" s="4">
        <v>4.22960725075529</v>
      </c>
      <c r="R742" s="4">
        <v>18.580060422960699</v>
      </c>
      <c r="S742" s="4">
        <v>10.2719033232628</v>
      </c>
      <c r="T742" s="4">
        <v>4.0785498489426004</v>
      </c>
      <c r="U742" s="4">
        <v>21.450151057401801</v>
      </c>
      <c r="V742" s="4">
        <v>7.0996978851963704</v>
      </c>
      <c r="W742" s="4">
        <v>10.2719033232628</v>
      </c>
      <c r="X742" s="4">
        <v>4.22960725075529</v>
      </c>
      <c r="Y742" s="4">
        <v>9.81873111782477</v>
      </c>
      <c r="Z742" s="4">
        <v>17.0694864048338</v>
      </c>
      <c r="AA742" s="4">
        <v>12.235649546827799</v>
      </c>
      <c r="AB742" s="4">
        <v>2.5679758308157101</v>
      </c>
      <c r="AC742" s="4">
        <v>26.283987915407899</v>
      </c>
      <c r="AD742" s="4">
        <v>5.7401812688821696</v>
      </c>
      <c r="AE742" s="4">
        <v>1.9637462235649501</v>
      </c>
      <c r="AF742" s="4">
        <v>16.9184290030211</v>
      </c>
      <c r="AG742" s="4">
        <v>30.362537764350499</v>
      </c>
      <c r="AH742" s="4">
        <v>22.809667673716</v>
      </c>
      <c r="AI742" s="4">
        <v>11.027190332326301</v>
      </c>
      <c r="AJ742" s="4">
        <v>21.601208459214501</v>
      </c>
      <c r="AK742" s="4">
        <v>41.087613293051398</v>
      </c>
      <c r="AL742" s="4">
        <v>14.954682779456199</v>
      </c>
      <c r="AM742" s="4">
        <v>25.679758308157101</v>
      </c>
      <c r="AN742" s="4">
        <v>43.051359516616301</v>
      </c>
      <c r="AO742" s="4">
        <v>37.613293051359499</v>
      </c>
      <c r="AP742" s="4">
        <v>32.628398791540803</v>
      </c>
      <c r="AQ742" s="4">
        <v>4.9848942598187298</v>
      </c>
      <c r="AR742" s="4">
        <v>30.060422960725099</v>
      </c>
      <c r="AS742" s="4">
        <v>16.616314199395799</v>
      </c>
      <c r="AT742" s="4">
        <v>38.368580060423</v>
      </c>
      <c r="AU742" s="4">
        <v>13.7462235649547</v>
      </c>
      <c r="AV742" s="4">
        <v>21.450151057401801</v>
      </c>
      <c r="AW742" s="4">
        <v>17.0694864048338</v>
      </c>
      <c r="AX742" s="4">
        <v>15.2567975830816</v>
      </c>
      <c r="AY742" s="4">
        <v>15.709969788519601</v>
      </c>
      <c r="AZ742" s="4">
        <v>21.903323262839901</v>
      </c>
      <c r="BA742" s="4">
        <v>36.858006042296097</v>
      </c>
      <c r="BB742" s="38">
        <v>663</v>
      </c>
    </row>
    <row r="743" spans="1:54" x14ac:dyDescent="0.3">
      <c r="A743" s="31" t="s">
        <v>37</v>
      </c>
      <c r="B743" s="5" t="s">
        <v>9</v>
      </c>
      <c r="C743" s="5" t="s">
        <v>5</v>
      </c>
      <c r="D743" s="9">
        <v>64.378394648829399</v>
      </c>
      <c r="E743" s="8">
        <v>70.015330947602095</v>
      </c>
      <c r="F743" s="8">
        <v>26.622073578595302</v>
      </c>
      <c r="G743" s="3">
        <v>4.94983277591973</v>
      </c>
      <c r="H743" s="4">
        <v>8.09364548494983</v>
      </c>
      <c r="I743" s="4">
        <v>13.311036789297701</v>
      </c>
      <c r="J743" s="4">
        <v>3.3444816053511701</v>
      </c>
      <c r="K743" s="4">
        <v>5.0167224080267596</v>
      </c>
      <c r="L743" s="4">
        <v>7.2240802675585298</v>
      </c>
      <c r="M743" s="4">
        <v>4.8829431438127102</v>
      </c>
      <c r="N743" s="4">
        <v>14.180602006689</v>
      </c>
      <c r="O743" s="4">
        <v>9.4983277591973305</v>
      </c>
      <c r="P743" s="4">
        <v>14.448160535117101</v>
      </c>
      <c r="Q743" s="4">
        <v>4.6153846153846096</v>
      </c>
      <c r="R743" s="4">
        <v>15.050167224080299</v>
      </c>
      <c r="S743" s="4">
        <v>8.5618729096989998</v>
      </c>
      <c r="T743" s="4">
        <v>5.0836120401337803</v>
      </c>
      <c r="U743" s="4">
        <v>17.257525083611998</v>
      </c>
      <c r="V743" s="4">
        <v>6.0869565217391299</v>
      </c>
      <c r="W743" s="4">
        <v>8.3612040133779306</v>
      </c>
      <c r="X743" s="4">
        <v>3.2107023411371198</v>
      </c>
      <c r="Y743" s="4">
        <v>7.1571906354515002</v>
      </c>
      <c r="Z743" s="4">
        <v>12.709030100334401</v>
      </c>
      <c r="AA743" s="4">
        <v>8.6956521739130395</v>
      </c>
      <c r="AB743" s="4">
        <v>3.2107023411371198</v>
      </c>
      <c r="AC743" s="4">
        <v>23.612040133779299</v>
      </c>
      <c r="AD743" s="4">
        <v>4.8160535117056904</v>
      </c>
      <c r="AE743" s="4">
        <v>2.8762541806020101</v>
      </c>
      <c r="AF743" s="4">
        <v>11.036789297658901</v>
      </c>
      <c r="AG743" s="4">
        <v>28.963210702341101</v>
      </c>
      <c r="AH743" s="4">
        <v>19.464882943143799</v>
      </c>
      <c r="AI743" s="4">
        <v>11.438127090301</v>
      </c>
      <c r="AJ743" s="4">
        <v>17.859531772575298</v>
      </c>
      <c r="AK743" s="4">
        <v>30.568561872909701</v>
      </c>
      <c r="AL743" s="4">
        <v>13.2441471571906</v>
      </c>
      <c r="AM743" s="4">
        <v>22.073578595317699</v>
      </c>
      <c r="AN743" s="4">
        <v>35.652173913043498</v>
      </c>
      <c r="AO743" s="4">
        <v>29.0301003344482</v>
      </c>
      <c r="AP743" s="4">
        <v>27.224080267558499</v>
      </c>
      <c r="AQ743" s="4">
        <v>5.6856187290969897</v>
      </c>
      <c r="AR743" s="4">
        <v>25.685618729097001</v>
      </c>
      <c r="AS743" s="4">
        <v>17.859531772575298</v>
      </c>
      <c r="AT743" s="4">
        <v>37.3913043478261</v>
      </c>
      <c r="AU743" s="4">
        <v>12.775919732441499</v>
      </c>
      <c r="AV743" s="4">
        <v>18.862876254180598</v>
      </c>
      <c r="AW743" s="4">
        <v>16.7224080267559</v>
      </c>
      <c r="AX743" s="4">
        <v>14.715719063545199</v>
      </c>
      <c r="AY743" s="4">
        <v>14.7826086956522</v>
      </c>
      <c r="AZ743" s="4">
        <v>22.6086956521739</v>
      </c>
      <c r="BA743" s="4">
        <v>30.9698996655518</v>
      </c>
      <c r="BB743" s="38">
        <v>1495</v>
      </c>
    </row>
    <row r="744" spans="1:54" x14ac:dyDescent="0.3">
      <c r="A744" s="31" t="s">
        <v>37</v>
      </c>
      <c r="B744" s="5" t="s">
        <v>9</v>
      </c>
      <c r="C744" s="5" t="s">
        <v>6</v>
      </c>
      <c r="D744" s="9">
        <v>96.109983633387898</v>
      </c>
      <c r="E744" s="8">
        <v>60.4674417656068</v>
      </c>
      <c r="F744" s="8">
        <v>10.883797054009801</v>
      </c>
      <c r="G744" s="3">
        <v>2.6186579378068702</v>
      </c>
      <c r="H744" s="4">
        <v>4.66448445171849</v>
      </c>
      <c r="I744" s="4">
        <v>5.31914893617021</v>
      </c>
      <c r="J744" s="4">
        <v>2.7823240589198002</v>
      </c>
      <c r="K744" s="4">
        <v>1.96399345335516</v>
      </c>
      <c r="L744" s="4">
        <v>2.9459901800327302</v>
      </c>
      <c r="M744" s="4">
        <v>2.7004909983633398</v>
      </c>
      <c r="N744" s="4">
        <v>5.64648117839607</v>
      </c>
      <c r="O744" s="4">
        <v>3.9279869067103101</v>
      </c>
      <c r="P744" s="4">
        <v>4.66448445171849</v>
      </c>
      <c r="Q744" s="4">
        <v>1.80032733224223</v>
      </c>
      <c r="R744" s="4">
        <v>6.2193126022913301</v>
      </c>
      <c r="S744" s="4">
        <v>3.5188216039279898</v>
      </c>
      <c r="T744" s="4">
        <v>2.6186579378068702</v>
      </c>
      <c r="U744" s="4">
        <v>6.8739770867430403</v>
      </c>
      <c r="V744" s="4">
        <v>2.7823240589198002</v>
      </c>
      <c r="W744" s="4">
        <v>3.5188216039279898</v>
      </c>
      <c r="X744" s="4">
        <v>1.47299509001637</v>
      </c>
      <c r="Y744" s="4">
        <v>2.8641571194762698</v>
      </c>
      <c r="Z744" s="4">
        <v>4.3371522094926398</v>
      </c>
      <c r="AA744" s="4">
        <v>3.3551554828150598</v>
      </c>
      <c r="AB744" s="4">
        <v>1.6366612111293</v>
      </c>
      <c r="AC744" s="4">
        <v>9.6563011456628498</v>
      </c>
      <c r="AD744" s="4">
        <v>3.0278232405891998</v>
      </c>
      <c r="AE744" s="4">
        <v>1.2274959083469701</v>
      </c>
      <c r="AF744" s="4">
        <v>4.5826513911620301</v>
      </c>
      <c r="AG744" s="4">
        <v>14.4844517184943</v>
      </c>
      <c r="AH744" s="4">
        <v>10.4746317512275</v>
      </c>
      <c r="AI744" s="4">
        <v>7.9378068739770899</v>
      </c>
      <c r="AJ744" s="4">
        <v>8.1014729950900204</v>
      </c>
      <c r="AK744" s="4">
        <v>15.7119476268412</v>
      </c>
      <c r="AL744" s="4">
        <v>6.62847790507365</v>
      </c>
      <c r="AM744" s="4">
        <v>12.356792144026199</v>
      </c>
      <c r="AN744" s="4">
        <v>22.094926350245501</v>
      </c>
      <c r="AO744" s="4">
        <v>15.302782324058899</v>
      </c>
      <c r="AP744" s="4">
        <v>11.783960720130899</v>
      </c>
      <c r="AQ744" s="4">
        <v>4.1734860883797102</v>
      </c>
      <c r="AR744" s="4">
        <v>13.911620294599</v>
      </c>
      <c r="AS744" s="4">
        <v>10.8019639934534</v>
      </c>
      <c r="AT744" s="4">
        <v>25.777414075286401</v>
      </c>
      <c r="AU744" s="4">
        <v>4.66448445171849</v>
      </c>
      <c r="AV744" s="4">
        <v>14.648117839607201</v>
      </c>
      <c r="AW744" s="4">
        <v>10.2291325695581</v>
      </c>
      <c r="AX744" s="4">
        <v>9.0016366612111298</v>
      </c>
      <c r="AY744" s="4">
        <v>11.374795417348601</v>
      </c>
      <c r="AZ744" s="4">
        <v>11.947626841243901</v>
      </c>
      <c r="BA744" s="4">
        <v>16.693944353518798</v>
      </c>
      <c r="BB744" s="38">
        <v>1222</v>
      </c>
    </row>
    <row r="745" spans="1:54" x14ac:dyDescent="0.3">
      <c r="A745" s="31" t="s">
        <v>37</v>
      </c>
      <c r="B745" s="5" t="s">
        <v>9</v>
      </c>
      <c r="C745" s="5" t="s">
        <v>7</v>
      </c>
      <c r="D745" s="9">
        <v>96.994633273703002</v>
      </c>
      <c r="E745" s="8">
        <v>57.822177720833103</v>
      </c>
      <c r="F745" s="8">
        <v>9.67741935483871</v>
      </c>
      <c r="G745" s="3">
        <v>1.9713261648745499</v>
      </c>
      <c r="H745" s="4">
        <v>3.76344086021505</v>
      </c>
      <c r="I745" s="4">
        <v>3.04659498207885</v>
      </c>
      <c r="J745" s="4">
        <v>2.6881720430107499</v>
      </c>
      <c r="K745" s="4">
        <v>1.4336917562724001</v>
      </c>
      <c r="L745" s="4">
        <v>1.4336917562724001</v>
      </c>
      <c r="M745" s="4">
        <v>1.4336917562724001</v>
      </c>
      <c r="N745" s="4">
        <v>3.4050179211469498</v>
      </c>
      <c r="O745" s="4">
        <v>2.1505376344085998</v>
      </c>
      <c r="P745" s="4">
        <v>3.2258064516128999</v>
      </c>
      <c r="Q745" s="4">
        <v>1.4336917562724001</v>
      </c>
      <c r="R745" s="4">
        <v>2.6881720430107499</v>
      </c>
      <c r="S745" s="4">
        <v>2.3297491039426501</v>
      </c>
      <c r="T745" s="4">
        <v>3.04659498207885</v>
      </c>
      <c r="U745" s="4">
        <v>4.3010752688171996</v>
      </c>
      <c r="V745" s="4">
        <v>1.4336917562724001</v>
      </c>
      <c r="W745" s="4">
        <v>2.5089605734767</v>
      </c>
      <c r="X745" s="4">
        <v>1.0752688172042999</v>
      </c>
      <c r="Y745" s="4">
        <v>1.7921146953405001</v>
      </c>
      <c r="Z745" s="4">
        <v>1.9713261648745499</v>
      </c>
      <c r="AA745" s="4">
        <v>1.7921146953405001</v>
      </c>
      <c r="AB745" s="4">
        <v>1.25448028673835</v>
      </c>
      <c r="AC745" s="4">
        <v>8.7813620071684593</v>
      </c>
      <c r="AD745" s="4">
        <v>2.1505376344085998</v>
      </c>
      <c r="AE745" s="4">
        <v>1.4336917562724001</v>
      </c>
      <c r="AF745" s="4">
        <v>2.1505376344085998</v>
      </c>
      <c r="AG745" s="4">
        <v>13.082437275985701</v>
      </c>
      <c r="AH745" s="4">
        <v>9.3189964157706093</v>
      </c>
      <c r="AI745" s="4">
        <v>6.4516129032258096</v>
      </c>
      <c r="AJ745" s="4">
        <v>6.8100358422939102</v>
      </c>
      <c r="AK745" s="4">
        <v>11.290322580645199</v>
      </c>
      <c r="AL745" s="4">
        <v>4.8387096774193497</v>
      </c>
      <c r="AM745" s="4">
        <v>10.752688172042999</v>
      </c>
      <c r="AN745" s="4">
        <v>18.100358422939099</v>
      </c>
      <c r="AO745" s="4">
        <v>12.9032258064516</v>
      </c>
      <c r="AP745" s="4">
        <v>11.6487455197133</v>
      </c>
      <c r="AQ745" s="4">
        <v>3.9426523297490998</v>
      </c>
      <c r="AR745" s="4">
        <v>11.290322580645199</v>
      </c>
      <c r="AS745" s="4">
        <v>10.215053763440901</v>
      </c>
      <c r="AT745" s="4">
        <v>26.164874551971302</v>
      </c>
      <c r="AU745" s="4">
        <v>5.5555555555555598</v>
      </c>
      <c r="AV745" s="4">
        <v>10.394265232974901</v>
      </c>
      <c r="AW745" s="4">
        <v>8.0645161290322598</v>
      </c>
      <c r="AX745" s="4">
        <v>8.9605734767025105</v>
      </c>
      <c r="AY745" s="4">
        <v>11.6487455197133</v>
      </c>
      <c r="AZ745" s="4">
        <v>10.573476702509</v>
      </c>
      <c r="BA745" s="4">
        <v>13.082437275985701</v>
      </c>
      <c r="BB745" s="38">
        <v>559</v>
      </c>
    </row>
    <row r="746" spans="1:54" x14ac:dyDescent="0.3">
      <c r="A746" s="31" t="s">
        <v>38</v>
      </c>
      <c r="B746" s="5" t="s">
        <v>168</v>
      </c>
      <c r="C746" s="5" t="s">
        <v>168</v>
      </c>
      <c r="D746" s="9">
        <v>67.147717224870206</v>
      </c>
      <c r="E746" s="8">
        <v>76.443181180097696</v>
      </c>
      <c r="F746" s="8">
        <v>27.241104429142499</v>
      </c>
      <c r="G746" s="3">
        <v>2.8293519163468801</v>
      </c>
      <c r="H746" s="4">
        <v>6.4706099507030901</v>
      </c>
      <c r="I746" s="4">
        <v>10.311737673778399</v>
      </c>
      <c r="J746" s="4">
        <v>2.5118058858905701</v>
      </c>
      <c r="K746" s="4">
        <v>4.2284930310146702</v>
      </c>
      <c r="L746" s="4">
        <v>4.7132647201617104</v>
      </c>
      <c r="M746" s="4">
        <v>4.5946774316482202</v>
      </c>
      <c r="N746" s="4">
        <v>6.0583501994639297</v>
      </c>
      <c r="O746" s="4">
        <v>9.67254457054357</v>
      </c>
      <c r="P746" s="4">
        <v>7.1775875439476602</v>
      </c>
      <c r="Q746" s="4">
        <v>3.6535474470551099</v>
      </c>
      <c r="R746" s="4">
        <v>7.9189529849160403</v>
      </c>
      <c r="S746" s="4">
        <v>7.36820875249298</v>
      </c>
      <c r="T746" s="4">
        <v>5.9186597878198697</v>
      </c>
      <c r="U746" s="4">
        <v>7.5280044842852698</v>
      </c>
      <c r="V746" s="4">
        <v>6.4604274992777899</v>
      </c>
      <c r="W746" s="4">
        <v>8.2282245954361208</v>
      </c>
      <c r="X746" s="4">
        <v>2.3072275226250101</v>
      </c>
      <c r="Y746" s="4">
        <v>9.2140055199798496</v>
      </c>
      <c r="Z746" s="4">
        <v>9.6960991631650693</v>
      </c>
      <c r="AA746" s="4">
        <v>8.5059661678410592</v>
      </c>
      <c r="AB746" s="4">
        <v>2.3392950154461598</v>
      </c>
      <c r="AC746" s="4">
        <v>15.3711797275562</v>
      </c>
      <c r="AD746" s="4">
        <v>5.9073870275562204</v>
      </c>
      <c r="AE746" s="4">
        <v>4.6779900039172997</v>
      </c>
      <c r="AF746" s="4">
        <v>10.1388050334785</v>
      </c>
      <c r="AG746" s="4">
        <v>11.7894440778686</v>
      </c>
      <c r="AH746" s="4">
        <v>16.966490915400399</v>
      </c>
      <c r="AI746" s="4">
        <v>14.2877305143397</v>
      </c>
      <c r="AJ746" s="4">
        <v>21.836431793966199</v>
      </c>
      <c r="AK746" s="4">
        <v>35.128200131187498</v>
      </c>
      <c r="AL746" s="4">
        <v>22.742735157695002</v>
      </c>
      <c r="AM746" s="4">
        <v>27.464198916249899</v>
      </c>
      <c r="AN746" s="4">
        <v>37.799160394650499</v>
      </c>
      <c r="AO746" s="4">
        <v>29.7789595108753</v>
      </c>
      <c r="AP746" s="4">
        <v>31.0751258148711</v>
      </c>
      <c r="AQ746" s="4">
        <v>13.4283717285373</v>
      </c>
      <c r="AR746" s="4">
        <v>30.760100535277001</v>
      </c>
      <c r="AS746" s="4">
        <v>16.442254300977901</v>
      </c>
      <c r="AT746" s="4">
        <v>24.740164123832699</v>
      </c>
      <c r="AU746" s="4">
        <v>17.3026209146513</v>
      </c>
      <c r="AV746" s="4">
        <v>23.037010395264701</v>
      </c>
      <c r="AW746" s="4">
        <v>25.061225801153299</v>
      </c>
      <c r="AX746" s="4">
        <v>14.531164531488001</v>
      </c>
      <c r="AY746" s="4">
        <v>19.767015697687999</v>
      </c>
      <c r="AZ746" s="4">
        <v>25.722295455388799</v>
      </c>
      <c r="BA746" s="4">
        <v>33.755436750731498</v>
      </c>
      <c r="BB746" s="38">
        <v>5630</v>
      </c>
    </row>
    <row r="747" spans="1:54" x14ac:dyDescent="0.3">
      <c r="A747" s="31" t="s">
        <v>38</v>
      </c>
      <c r="B747" s="5" t="s">
        <v>168</v>
      </c>
      <c r="C747" s="5" t="s">
        <v>1</v>
      </c>
      <c r="D747" s="9">
        <v>21.920791017272698</v>
      </c>
      <c r="E747" s="8">
        <v>67.578569621082593</v>
      </c>
      <c r="F747" s="8">
        <v>49.378659946430702</v>
      </c>
      <c r="G747" s="3">
        <v>5.9025551596483501</v>
      </c>
      <c r="H747" s="4">
        <v>9.7978974996604897</v>
      </c>
      <c r="I747" s="4">
        <v>20.517899491255701</v>
      </c>
      <c r="J747" s="4">
        <v>4.5978441494148097</v>
      </c>
      <c r="K747" s="4">
        <v>8.3050528078422996</v>
      </c>
      <c r="L747" s="4">
        <v>7.5586304619332099</v>
      </c>
      <c r="M747" s="4">
        <v>8.5873667175692692</v>
      </c>
      <c r="N747" s="4">
        <v>13.448734086022601</v>
      </c>
      <c r="O747" s="4">
        <v>18.121740998191299</v>
      </c>
      <c r="P747" s="4">
        <v>14.4020808042048</v>
      </c>
      <c r="Q747" s="4">
        <v>8.1545005076345891</v>
      </c>
      <c r="R747" s="4">
        <v>15.938846032529399</v>
      </c>
      <c r="S747" s="4">
        <v>16.622557151243601</v>
      </c>
      <c r="T747" s="4">
        <v>12.1501354562185</v>
      </c>
      <c r="U747" s="4">
        <v>16.164787870190999</v>
      </c>
      <c r="V747" s="4">
        <v>12.6269222026596</v>
      </c>
      <c r="W747" s="4">
        <v>17.6764232526976</v>
      </c>
      <c r="X747" s="4">
        <v>4.8801580591417801</v>
      </c>
      <c r="Y747" s="4">
        <v>15.7131309695678</v>
      </c>
      <c r="Z747" s="4">
        <v>21.0825273107097</v>
      </c>
      <c r="AA747" s="4">
        <v>18.335004525593899</v>
      </c>
      <c r="AB747" s="4">
        <v>5.7583420145701201</v>
      </c>
      <c r="AC747" s="4">
        <v>25.404396705526999</v>
      </c>
      <c r="AD747" s="4">
        <v>15.242683378256199</v>
      </c>
      <c r="AE747" s="4">
        <v>10.418897391179801</v>
      </c>
      <c r="AF747" s="4">
        <v>16.152109559932001</v>
      </c>
      <c r="AG747" s="4">
        <v>23.177581203358699</v>
      </c>
      <c r="AH747" s="4">
        <v>25.6556951637065</v>
      </c>
      <c r="AI747" s="4">
        <v>19.414000472865801</v>
      </c>
      <c r="AJ747" s="4">
        <v>31.1000274929022</v>
      </c>
      <c r="AK747" s="4">
        <v>51.724785522559301</v>
      </c>
      <c r="AL747" s="4">
        <v>38.219452589771301</v>
      </c>
      <c r="AM747" s="4">
        <v>35.177164359369499</v>
      </c>
      <c r="AN747" s="4">
        <v>50.313442748624396</v>
      </c>
      <c r="AO747" s="4">
        <v>43.501007857900298</v>
      </c>
      <c r="AP747" s="4">
        <v>49.341078565053799</v>
      </c>
      <c r="AQ747" s="4">
        <v>21.151577693034</v>
      </c>
      <c r="AR747" s="4">
        <v>46.141898879314802</v>
      </c>
      <c r="AS747" s="4">
        <v>19.1568164089568</v>
      </c>
      <c r="AT747" s="4">
        <v>23.698061711606201</v>
      </c>
      <c r="AU747" s="4">
        <v>28.8670996103044</v>
      </c>
      <c r="AV747" s="4">
        <v>27.2049119275901</v>
      </c>
      <c r="AW747" s="4">
        <v>44.686862343573601</v>
      </c>
      <c r="AX747" s="4">
        <v>27.486772287917098</v>
      </c>
      <c r="AY747" s="4">
        <v>23.271761431501002</v>
      </c>
      <c r="AZ747" s="4">
        <v>39.674715900212497</v>
      </c>
      <c r="BA747" s="4">
        <v>51.705994831870797</v>
      </c>
      <c r="BB747" s="38">
        <v>805</v>
      </c>
    </row>
    <row r="748" spans="1:54" x14ac:dyDescent="0.3">
      <c r="A748" s="31" t="s">
        <v>38</v>
      </c>
      <c r="B748" s="5" t="s">
        <v>168</v>
      </c>
      <c r="C748" s="5" t="s">
        <v>2</v>
      </c>
      <c r="D748" s="9">
        <v>54.722571161242698</v>
      </c>
      <c r="E748" s="8">
        <v>74.811001874002201</v>
      </c>
      <c r="F748" s="8">
        <v>30.7738318265888</v>
      </c>
      <c r="G748" s="3">
        <v>2.19500279767849</v>
      </c>
      <c r="H748" s="4">
        <v>9.0241938015780505</v>
      </c>
      <c r="I748" s="4">
        <v>10.5397280975918</v>
      </c>
      <c r="J748" s="4">
        <v>2.69133434119516</v>
      </c>
      <c r="K748" s="4">
        <v>5.2260713897060098</v>
      </c>
      <c r="L748" s="4">
        <v>5.7489425986864404</v>
      </c>
      <c r="M748" s="4">
        <v>5.7661955923125703</v>
      </c>
      <c r="N748" s="4">
        <v>6.7243526920936496</v>
      </c>
      <c r="O748" s="4">
        <v>12.028722728141799</v>
      </c>
      <c r="P748" s="4">
        <v>7.9001527372750404</v>
      </c>
      <c r="Q748" s="4">
        <v>3.67603110644</v>
      </c>
      <c r="R748" s="4">
        <v>9.2152970815146098</v>
      </c>
      <c r="S748" s="4">
        <v>7.6825097918747201</v>
      </c>
      <c r="T748" s="4">
        <v>5.3919553542279504</v>
      </c>
      <c r="U748" s="4">
        <v>8.6406668916557994</v>
      </c>
      <c r="V748" s="4">
        <v>8.2836796471972995</v>
      </c>
      <c r="W748" s="4">
        <v>9.4156870332887994</v>
      </c>
      <c r="X748" s="4">
        <v>2.1777498040523602</v>
      </c>
      <c r="Y748" s="4">
        <v>12.0818020590693</v>
      </c>
      <c r="Z748" s="4">
        <v>10.3127984803539</v>
      </c>
      <c r="AA748" s="4">
        <v>9.1542514287985899</v>
      </c>
      <c r="AB748" s="4">
        <v>2.19500279767849</v>
      </c>
      <c r="AC748" s="4">
        <v>19.302486294679699</v>
      </c>
      <c r="AD748" s="4">
        <v>4.8252914861576297</v>
      </c>
      <c r="AE748" s="4">
        <v>5.3481626951380603</v>
      </c>
      <c r="AF748" s="4">
        <v>14.162679873104301</v>
      </c>
      <c r="AG748" s="4">
        <v>11.3837602137293</v>
      </c>
      <c r="AH748" s="4">
        <v>18.354936216785401</v>
      </c>
      <c r="AI748" s="4">
        <v>15.8361318118515</v>
      </c>
      <c r="AJ748" s="4">
        <v>25.679138414152401</v>
      </c>
      <c r="AK748" s="4">
        <v>40.765469399785502</v>
      </c>
      <c r="AL748" s="4">
        <v>27.028788745644299</v>
      </c>
      <c r="AM748" s="4">
        <v>32.785697666119198</v>
      </c>
      <c r="AN748" s="4">
        <v>42.454853982109697</v>
      </c>
      <c r="AO748" s="4">
        <v>34.352990943011299</v>
      </c>
      <c r="AP748" s="4">
        <v>36.417936113469302</v>
      </c>
      <c r="AQ748" s="4">
        <v>14.5820331203279</v>
      </c>
      <c r="AR748" s="4">
        <v>36.104741528100703</v>
      </c>
      <c r="AS748" s="4">
        <v>21.453696433268298</v>
      </c>
      <c r="AT748" s="4">
        <v>28.055957819929901</v>
      </c>
      <c r="AU748" s="4">
        <v>19.5904615646336</v>
      </c>
      <c r="AV748" s="4">
        <v>22.195530937698202</v>
      </c>
      <c r="AW748" s="4">
        <v>29.250331208786498</v>
      </c>
      <c r="AX748" s="4">
        <v>14.9814926738272</v>
      </c>
      <c r="AY748" s="4">
        <v>22.438393198513101</v>
      </c>
      <c r="AZ748" s="4">
        <v>29.345882848754801</v>
      </c>
      <c r="BA748" s="4">
        <v>39.145096791965898</v>
      </c>
      <c r="BB748" s="38">
        <v>609</v>
      </c>
    </row>
    <row r="749" spans="1:54" x14ac:dyDescent="0.3">
      <c r="A749" s="31" t="s">
        <v>38</v>
      </c>
      <c r="B749" s="5" t="s">
        <v>168</v>
      </c>
      <c r="C749" s="5" t="s">
        <v>3</v>
      </c>
      <c r="D749" s="9">
        <v>81.475697417719601</v>
      </c>
      <c r="E749" s="8">
        <v>71.831110745600697</v>
      </c>
      <c r="F749" s="8">
        <v>20.092901150355701</v>
      </c>
      <c r="G749" s="3">
        <v>2.3672865420418501</v>
      </c>
      <c r="H749" s="4">
        <v>4.7457739199270996</v>
      </c>
      <c r="I749" s="4">
        <v>7.50052166595784</v>
      </c>
      <c r="J749" s="4">
        <v>1.6707699849678801</v>
      </c>
      <c r="K749" s="4">
        <v>2.2564201962403798</v>
      </c>
      <c r="L749" s="4">
        <v>4.1041195294376003</v>
      </c>
      <c r="M749" s="4">
        <v>2.6438814002292599</v>
      </c>
      <c r="N749" s="4">
        <v>2.63268056438586</v>
      </c>
      <c r="O749" s="4">
        <v>5.6640231686040101</v>
      </c>
      <c r="P749" s="4">
        <v>4.5688445716977597</v>
      </c>
      <c r="Q749" s="4">
        <v>2.13549502722804</v>
      </c>
      <c r="R749" s="4">
        <v>4.9775654347409199</v>
      </c>
      <c r="S749" s="4">
        <v>3.82752467125019</v>
      </c>
      <c r="T749" s="4">
        <v>4.3258522210405497</v>
      </c>
      <c r="U749" s="4">
        <v>3.8051229995633902</v>
      </c>
      <c r="V749" s="4">
        <v>3.13100811417622</v>
      </c>
      <c r="W749" s="4">
        <v>4.4803798975830897</v>
      </c>
      <c r="X749" s="4">
        <v>1.49384063673854</v>
      </c>
      <c r="Y749" s="4">
        <v>5.9854213701650298</v>
      </c>
      <c r="Z749" s="4">
        <v>5.9730785216891</v>
      </c>
      <c r="AA749" s="4">
        <v>5.0324276013253897</v>
      </c>
      <c r="AB749" s="4">
        <v>1.1063794327496499</v>
      </c>
      <c r="AC749" s="4">
        <v>10.896923802478099</v>
      </c>
      <c r="AD749" s="4">
        <v>3.0201417683747498</v>
      </c>
      <c r="AE749" s="4">
        <v>2.3236252113007798</v>
      </c>
      <c r="AF749" s="4">
        <v>7.2787889743549004</v>
      </c>
      <c r="AG749" s="4">
        <v>7.1130604619689501</v>
      </c>
      <c r="AH749" s="4">
        <v>13.526397619448201</v>
      </c>
      <c r="AI749" s="4">
        <v>13.610294243032801</v>
      </c>
      <c r="AJ749" s="4">
        <v>19.528510598137402</v>
      </c>
      <c r="AK749" s="4">
        <v>29.730059856174101</v>
      </c>
      <c r="AL749" s="4">
        <v>16.297836974003101</v>
      </c>
      <c r="AM749" s="4">
        <v>26.363834189286401</v>
      </c>
      <c r="AN749" s="4">
        <v>36.591211156907498</v>
      </c>
      <c r="AO749" s="4">
        <v>26.497102206774699</v>
      </c>
      <c r="AP749" s="4">
        <v>25.821845308755002</v>
      </c>
      <c r="AQ749" s="4">
        <v>10.2340097529343</v>
      </c>
      <c r="AR749" s="4">
        <v>28.227302408857199</v>
      </c>
      <c r="AS749" s="4">
        <v>16.918231705438401</v>
      </c>
      <c r="AT749" s="4">
        <v>25.702062152375198</v>
      </c>
      <c r="AU749" s="4">
        <v>13.7872235912621</v>
      </c>
      <c r="AV749" s="4">
        <v>23.304599140700699</v>
      </c>
      <c r="AW749" s="4">
        <v>16.995495543709598</v>
      </c>
      <c r="AX749" s="4">
        <v>10.013419073963901</v>
      </c>
      <c r="AY749" s="4">
        <v>18.554257170243499</v>
      </c>
      <c r="AZ749" s="4">
        <v>20.258629662741601</v>
      </c>
      <c r="BA749" s="4">
        <v>28.8476971402924</v>
      </c>
      <c r="BB749" s="38">
        <v>1071</v>
      </c>
    </row>
    <row r="750" spans="1:54" x14ac:dyDescent="0.3">
      <c r="A750" s="31" t="s">
        <v>38</v>
      </c>
      <c r="B750" s="5" t="s">
        <v>168</v>
      </c>
      <c r="C750" s="5" t="s">
        <v>4</v>
      </c>
      <c r="D750" s="9">
        <v>95.772300962866694</v>
      </c>
      <c r="E750" s="8">
        <v>67.569270079481299</v>
      </c>
      <c r="F750" s="8">
        <v>14.337000865049299</v>
      </c>
      <c r="G750" s="3">
        <v>1.5945217709678301</v>
      </c>
      <c r="H750" s="4">
        <v>3.5849574443082499</v>
      </c>
      <c r="I750" s="4">
        <v>5.1163709333891001</v>
      </c>
      <c r="J750" s="4">
        <v>1.44419345931257</v>
      </c>
      <c r="K750" s="4">
        <v>2.12067086176127</v>
      </c>
      <c r="L750" s="4">
        <v>2.7420772316167499</v>
      </c>
      <c r="M750" s="4">
        <v>2.1327267357019202</v>
      </c>
      <c r="N750" s="4">
        <v>2.7581517302042799</v>
      </c>
      <c r="O750" s="4">
        <v>4.5190763114149197</v>
      </c>
      <c r="P750" s="4">
        <v>3.3554463521784701</v>
      </c>
      <c r="Q750" s="4">
        <v>1.14755546064892</v>
      </c>
      <c r="R750" s="4">
        <v>3.1970807912294399</v>
      </c>
      <c r="S750" s="4">
        <v>2.5165847641338499</v>
      </c>
      <c r="T750" s="4">
        <v>2.8252786367381502</v>
      </c>
      <c r="U750" s="4">
        <v>2.5165847641338499</v>
      </c>
      <c r="V750" s="4">
        <v>2.9004427925657801</v>
      </c>
      <c r="W750" s="4">
        <v>2.9004427925657801</v>
      </c>
      <c r="X750" s="4">
        <v>1.2187009918296701</v>
      </c>
      <c r="Y750" s="4">
        <v>5.02111365432705</v>
      </c>
      <c r="Z750" s="4">
        <v>3.1259352600486801</v>
      </c>
      <c r="AA750" s="4">
        <v>3.36348360147224</v>
      </c>
      <c r="AB750" s="4">
        <v>0.53418634008720001</v>
      </c>
      <c r="AC750" s="4">
        <v>9.4971748070894009</v>
      </c>
      <c r="AD750" s="4">
        <v>1.6105962695553699</v>
      </c>
      <c r="AE750" s="4">
        <v>1.52337623978708</v>
      </c>
      <c r="AF750" s="4">
        <v>5.4170275566996402</v>
      </c>
      <c r="AG750" s="4">
        <v>7.1578590146758501</v>
      </c>
      <c r="AH750" s="4">
        <v>11.687352000310799</v>
      </c>
      <c r="AI750" s="4">
        <v>9.3910513665498492</v>
      </c>
      <c r="AJ750" s="4">
        <v>14.5034036752921</v>
      </c>
      <c r="AK750" s="4">
        <v>24.922641475547501</v>
      </c>
      <c r="AL750" s="4">
        <v>11.9116547553306</v>
      </c>
      <c r="AM750" s="4">
        <v>20.806326603335801</v>
      </c>
      <c r="AN750" s="4">
        <v>27.3319130866787</v>
      </c>
      <c r="AO750" s="4">
        <v>19.555476614330999</v>
      </c>
      <c r="AP750" s="4">
        <v>18.5944170871593</v>
      </c>
      <c r="AQ750" s="4">
        <v>9.6675962419790906</v>
      </c>
      <c r="AR750" s="4">
        <v>18.488293646619798</v>
      </c>
      <c r="AS750" s="4">
        <v>12.2513079126468</v>
      </c>
      <c r="AT750" s="4">
        <v>23.730881143782899</v>
      </c>
      <c r="AU750" s="4">
        <v>10.1627860480606</v>
      </c>
      <c r="AV750" s="4">
        <v>19.5727408253817</v>
      </c>
      <c r="AW750" s="4">
        <v>12.1492030967541</v>
      </c>
      <c r="AX750" s="4">
        <v>8.2824924399066209</v>
      </c>
      <c r="AY750" s="4">
        <v>16.053720575144201</v>
      </c>
      <c r="AZ750" s="4">
        <v>18.147450776840401</v>
      </c>
      <c r="BA750" s="4">
        <v>19.6840726030313</v>
      </c>
      <c r="BB750" s="38">
        <v>1300</v>
      </c>
    </row>
    <row r="751" spans="1:54" x14ac:dyDescent="0.3">
      <c r="A751" s="31" t="s">
        <v>38</v>
      </c>
      <c r="B751" s="5" t="s">
        <v>168</v>
      </c>
      <c r="C751" s="5" t="s">
        <v>5</v>
      </c>
      <c r="D751" s="9">
        <v>112.914503779301</v>
      </c>
      <c r="E751" s="8">
        <v>60.191765673293297</v>
      </c>
      <c r="F751" s="8">
        <v>8.07821423520096</v>
      </c>
      <c r="G751" s="3">
        <v>1.1047189355311999</v>
      </c>
      <c r="H751" s="4">
        <v>2.4383695482224699</v>
      </c>
      <c r="I751" s="4">
        <v>2.6800483058053799</v>
      </c>
      <c r="J751" s="4">
        <v>0.80491517328703399</v>
      </c>
      <c r="K751" s="4">
        <v>0.92847378906312095</v>
      </c>
      <c r="L751" s="4">
        <v>0.98116031975511198</v>
      </c>
      <c r="M751" s="4">
        <v>0.68135655751094704</v>
      </c>
      <c r="N751" s="4">
        <v>1.00478434811648</v>
      </c>
      <c r="O751" s="4">
        <v>2.0331927245943202</v>
      </c>
      <c r="P751" s="4">
        <v>1.46264770243661</v>
      </c>
      <c r="Q751" s="4">
        <v>0.72860461423367795</v>
      </c>
      <c r="R751" s="4">
        <v>1.0810949071698299</v>
      </c>
      <c r="S751" s="4">
        <v>1.1047189355311999</v>
      </c>
      <c r="T751" s="4">
        <v>1.8623860520955</v>
      </c>
      <c r="U751" s="4">
        <v>2.0331927245943202</v>
      </c>
      <c r="V751" s="4">
        <v>1.5335197875207101</v>
      </c>
      <c r="W751" s="4">
        <v>1.1047189355311999</v>
      </c>
      <c r="X751" s="4">
        <v>0.42880085198951201</v>
      </c>
      <c r="Y751" s="4">
        <v>2.4856176049452001</v>
      </c>
      <c r="Z751" s="4">
        <v>1.6516399293275399</v>
      </c>
      <c r="AA751" s="4">
        <v>1.9332581371796</v>
      </c>
      <c r="AB751" s="4">
        <v>0.55235946776559997</v>
      </c>
      <c r="AC751" s="4">
        <v>5.3237255028265498</v>
      </c>
      <c r="AD751" s="4">
        <v>0.68135655751094704</v>
      </c>
      <c r="AE751" s="4">
        <v>0.37611432129752098</v>
      </c>
      <c r="AF751" s="4">
        <v>1.5280813135514499</v>
      </c>
      <c r="AG751" s="4">
        <v>5.0076063186746103</v>
      </c>
      <c r="AH751" s="4">
        <v>9.7279840320441799</v>
      </c>
      <c r="AI751" s="4">
        <v>8.8885678824572594</v>
      </c>
      <c r="AJ751" s="4">
        <v>11.1452538102424</v>
      </c>
      <c r="AK751" s="4">
        <v>18.594798018624399</v>
      </c>
      <c r="AL751" s="4">
        <v>9.3537398432309793</v>
      </c>
      <c r="AM751" s="4">
        <v>16.076549569863602</v>
      </c>
      <c r="AN751" s="4">
        <v>21.5855270346125</v>
      </c>
      <c r="AO751" s="4">
        <v>15.0880806436549</v>
      </c>
      <c r="AP751" s="4">
        <v>13.2601955678593</v>
      </c>
      <c r="AQ751" s="4">
        <v>7.3968576776900203</v>
      </c>
      <c r="AR751" s="4">
        <v>12.184539134658699</v>
      </c>
      <c r="AS751" s="4">
        <v>7.9074075627021401</v>
      </c>
      <c r="AT751" s="4">
        <v>19.806760148023901</v>
      </c>
      <c r="AU751" s="4">
        <v>6.4265743058734204</v>
      </c>
      <c r="AV751" s="4">
        <v>20.586181160465198</v>
      </c>
      <c r="AW751" s="4">
        <v>9.7225455580749198</v>
      </c>
      <c r="AX751" s="4">
        <v>5.6634687153398602</v>
      </c>
      <c r="AY751" s="4">
        <v>13.765306978902199</v>
      </c>
      <c r="AZ751" s="4">
        <v>12.4025938638803</v>
      </c>
      <c r="BA751" s="4">
        <v>15.122581619954801</v>
      </c>
      <c r="BB751" s="38">
        <v>1138</v>
      </c>
    </row>
    <row r="752" spans="1:54" x14ac:dyDescent="0.3">
      <c r="A752" s="31" t="s">
        <v>38</v>
      </c>
      <c r="B752" s="5" t="s">
        <v>168</v>
      </c>
      <c r="C752" s="5" t="s">
        <v>6</v>
      </c>
      <c r="D752" s="9">
        <v>118.64889354482899</v>
      </c>
      <c r="E752" s="8">
        <v>58.850528756783902</v>
      </c>
      <c r="F752" s="8">
        <v>7.2842193170779197</v>
      </c>
      <c r="G752" s="3">
        <v>0.77333773084415602</v>
      </c>
      <c r="H752" s="4">
        <v>1.29001375233766</v>
      </c>
      <c r="I752" s="4">
        <v>1.6750063163636399</v>
      </c>
      <c r="J752" s="4">
        <v>0.77333773084415602</v>
      </c>
      <c r="K752" s="4">
        <v>0.41875157909090899</v>
      </c>
      <c r="L752" s="4">
        <v>0.854382665714286</v>
      </c>
      <c r="M752" s="4">
        <v>1.0637584552597401</v>
      </c>
      <c r="N752" s="4">
        <v>0.98271352038961002</v>
      </c>
      <c r="O752" s="4">
        <v>1.35417917967532</v>
      </c>
      <c r="P752" s="4">
        <v>1.2731342448051901</v>
      </c>
      <c r="Q752" s="4">
        <v>0.20937578954545499</v>
      </c>
      <c r="R752" s="4">
        <v>0.49979651396103902</v>
      </c>
      <c r="S752" s="4">
        <v>0.854382665714286</v>
      </c>
      <c r="T752" s="4">
        <v>1.70876533142857</v>
      </c>
      <c r="U752" s="4">
        <v>0.56396194129870103</v>
      </c>
      <c r="V752" s="4">
        <v>0.20937578954545499</v>
      </c>
      <c r="W752" s="4">
        <v>0.35458615175324698</v>
      </c>
      <c r="X752" s="4">
        <v>0.20937578954545499</v>
      </c>
      <c r="Y752" s="4">
        <v>1.3372996721428601</v>
      </c>
      <c r="Z752" s="4">
        <v>1.1279238825974001</v>
      </c>
      <c r="AA752" s="4">
        <v>0.70917230350649396</v>
      </c>
      <c r="AB752" s="4">
        <v>0</v>
      </c>
      <c r="AC752" s="4">
        <v>3.8666886542207801</v>
      </c>
      <c r="AD752" s="4">
        <v>0.49979651396103902</v>
      </c>
      <c r="AE752" s="4">
        <v>0.14521036220779199</v>
      </c>
      <c r="AF752" s="4">
        <v>2.2727272727272698</v>
      </c>
      <c r="AG752" s="4">
        <v>4.9946125368181802</v>
      </c>
      <c r="AH752" s="4">
        <v>9.8811263292857099</v>
      </c>
      <c r="AI752" s="4">
        <v>8.0744365554545503</v>
      </c>
      <c r="AJ752" s="4">
        <v>9.0909090909090899</v>
      </c>
      <c r="AK752" s="4">
        <v>13.555318701493499</v>
      </c>
      <c r="AL752" s="4">
        <v>9.4117362275973999</v>
      </c>
      <c r="AM752" s="4">
        <v>11.6507044852597</v>
      </c>
      <c r="AN752" s="4">
        <v>20.728086671428599</v>
      </c>
      <c r="AO752" s="4">
        <v>11.6844635003247</v>
      </c>
      <c r="AP752" s="4">
        <v>8.9288192211688298</v>
      </c>
      <c r="AQ752" s="4">
        <v>7.7502568159740299</v>
      </c>
      <c r="AR752" s="4">
        <v>10.4282087630519</v>
      </c>
      <c r="AS752" s="4">
        <v>7.0275576077272701</v>
      </c>
      <c r="AT752" s="4">
        <v>19.806185975584398</v>
      </c>
      <c r="AU752" s="4">
        <v>5.4808821460389598</v>
      </c>
      <c r="AV752" s="4">
        <v>19.9581015433766</v>
      </c>
      <c r="AW752" s="4">
        <v>8.4796612298052008</v>
      </c>
      <c r="AX752" s="4">
        <v>4.51169553038961</v>
      </c>
      <c r="AY752" s="4">
        <v>13.6194841288312</v>
      </c>
      <c r="AZ752" s="4">
        <v>10.299877908376599</v>
      </c>
      <c r="BA752" s="4">
        <v>13.605957224090901</v>
      </c>
      <c r="BB752" s="38">
        <v>573</v>
      </c>
    </row>
    <row r="753" spans="1:54" x14ac:dyDescent="0.3">
      <c r="A753" s="31" t="s">
        <v>38</v>
      </c>
      <c r="B753" s="5" t="s">
        <v>168</v>
      </c>
      <c r="C753" s="5" t="s">
        <v>7</v>
      </c>
      <c r="D753" s="9">
        <v>114.683552781533</v>
      </c>
      <c r="E753" s="8">
        <v>58.660852710665601</v>
      </c>
      <c r="F753" s="8">
        <v>5.95305621295104</v>
      </c>
      <c r="G753" s="3">
        <v>0.61971751676056297</v>
      </c>
      <c r="H753" s="4">
        <v>0</v>
      </c>
      <c r="I753" s="4">
        <v>2.6666693480952399</v>
      </c>
      <c r="J753" s="4">
        <v>1.77777956539683</v>
      </c>
      <c r="K753" s="4">
        <v>0</v>
      </c>
      <c r="L753" s="4">
        <v>1.5086072994589801</v>
      </c>
      <c r="M753" s="4">
        <v>1.77777956539683</v>
      </c>
      <c r="N753" s="4">
        <v>0</v>
      </c>
      <c r="O753" s="4">
        <v>3.5555591307936498</v>
      </c>
      <c r="P753" s="4">
        <v>1.77777956539683</v>
      </c>
      <c r="Q753" s="4">
        <v>1.77777956539683</v>
      </c>
      <c r="R753" s="4">
        <v>2.3974970821573902</v>
      </c>
      <c r="S753" s="4">
        <v>2.3974970821573902</v>
      </c>
      <c r="T753" s="4">
        <v>2.6666693480952399</v>
      </c>
      <c r="U753" s="4">
        <v>0.88888978269841301</v>
      </c>
      <c r="V753" s="4">
        <v>1.5086072994589801</v>
      </c>
      <c r="W753" s="4">
        <v>1.77777956539683</v>
      </c>
      <c r="X753" s="4">
        <v>1.5086072994589801</v>
      </c>
      <c r="Y753" s="4">
        <v>1.77777956539683</v>
      </c>
      <c r="Z753" s="4">
        <v>1.77777956539683</v>
      </c>
      <c r="AA753" s="4">
        <v>0</v>
      </c>
      <c r="AB753" s="4">
        <v>0.88888978269841301</v>
      </c>
      <c r="AC753" s="4">
        <v>0.88888978269841301</v>
      </c>
      <c r="AD753" s="4">
        <v>1.77777956539683</v>
      </c>
      <c r="AE753" s="4">
        <v>0.88888978269841301</v>
      </c>
      <c r="AF753" s="4">
        <v>0.88888978269841301</v>
      </c>
      <c r="AG753" s="4">
        <v>5.0641664302526301</v>
      </c>
      <c r="AH753" s="4">
        <v>11.3677678940264</v>
      </c>
      <c r="AI753" s="4">
        <v>9.3208160626917103</v>
      </c>
      <c r="AJ753" s="4">
        <v>9.5899883286295502</v>
      </c>
      <c r="AK753" s="4">
        <v>11.9061124259021</v>
      </c>
      <c r="AL753" s="4">
        <v>7.1924912464721702</v>
      </c>
      <c r="AM753" s="4">
        <v>10.7480503772658</v>
      </c>
      <c r="AN753" s="4">
        <v>20.419411690780201</v>
      </c>
      <c r="AO753" s="4">
        <v>13.765264976183801</v>
      </c>
      <c r="AP753" s="4">
        <v>9.8591605945674008</v>
      </c>
      <c r="AQ753" s="4">
        <v>4.5258218983769298</v>
      </c>
      <c r="AR753" s="4">
        <v>12.3380306616097</v>
      </c>
      <c r="AS753" s="4">
        <v>3.01721459891795</v>
      </c>
      <c r="AT753" s="4">
        <v>22.197191256177099</v>
      </c>
      <c r="AU753" s="4">
        <v>6.9233189805343196</v>
      </c>
      <c r="AV753" s="4">
        <v>21.928018990239199</v>
      </c>
      <c r="AW753" s="4">
        <v>7.5430364972948798</v>
      </c>
      <c r="AX753" s="4">
        <v>4.4444489134920602</v>
      </c>
      <c r="AY753" s="4">
        <v>17.320824106977401</v>
      </c>
      <c r="AZ753" s="4">
        <v>11.7183131448491</v>
      </c>
      <c r="BA753" s="4">
        <v>17.214397810809299</v>
      </c>
      <c r="BB753" s="38">
        <v>134</v>
      </c>
    </row>
    <row r="754" spans="1:54" x14ac:dyDescent="0.3">
      <c r="A754" s="31" t="s">
        <v>38</v>
      </c>
      <c r="B754" s="5" t="s">
        <v>8</v>
      </c>
      <c r="C754" s="5" t="s">
        <v>168</v>
      </c>
      <c r="D754" s="9">
        <v>58.346296981507599</v>
      </c>
      <c r="E754" s="8">
        <v>77.328231307498399</v>
      </c>
      <c r="F754" s="8">
        <v>31.273448528287201</v>
      </c>
      <c r="G754" s="3">
        <v>3.7187898741267702</v>
      </c>
      <c r="H754" s="4">
        <v>7.7188403789088902</v>
      </c>
      <c r="I754" s="4">
        <v>12.6454488329812</v>
      </c>
      <c r="J754" s="4">
        <v>3.4226955516933</v>
      </c>
      <c r="K754" s="4">
        <v>5.3675596745457703</v>
      </c>
      <c r="L754" s="4">
        <v>5.4099821766159897</v>
      </c>
      <c r="M754" s="4">
        <v>5.34621718473739</v>
      </c>
      <c r="N754" s="4">
        <v>6.80921072324211</v>
      </c>
      <c r="O754" s="4">
        <v>12.263727040065</v>
      </c>
      <c r="P754" s="4">
        <v>8.8582503671458994</v>
      </c>
      <c r="Q754" s="4">
        <v>3.9079953504568099</v>
      </c>
      <c r="R754" s="4">
        <v>10.2959435813466</v>
      </c>
      <c r="S754" s="4">
        <v>9.1823790850998694</v>
      </c>
      <c r="T754" s="4">
        <v>7.0266487758443397</v>
      </c>
      <c r="U754" s="4">
        <v>8.7626568965653409</v>
      </c>
      <c r="V754" s="4">
        <v>7.4627631668508796</v>
      </c>
      <c r="W754" s="4">
        <v>10.1633978598237</v>
      </c>
      <c r="X754" s="4">
        <v>2.4194044988468701</v>
      </c>
      <c r="Y754" s="4">
        <v>10.190622514893599</v>
      </c>
      <c r="Z754" s="4">
        <v>12.0999261003037</v>
      </c>
      <c r="AA754" s="4">
        <v>11.171647341067301</v>
      </c>
      <c r="AB754" s="4">
        <v>2.6887785640485902</v>
      </c>
      <c r="AC754" s="4">
        <v>18.041722144182</v>
      </c>
      <c r="AD754" s="4">
        <v>6.9715118173959496</v>
      </c>
      <c r="AE754" s="4">
        <v>5.6442881908737803</v>
      </c>
      <c r="AF754" s="4">
        <v>13.219903226497101</v>
      </c>
      <c r="AG754" s="4">
        <v>15.499562211631799</v>
      </c>
      <c r="AH754" s="4">
        <v>12.693674979521001</v>
      </c>
      <c r="AI754" s="4">
        <v>15.1070781133814</v>
      </c>
      <c r="AJ754" s="4">
        <v>23.960928133775099</v>
      </c>
      <c r="AK754" s="4">
        <v>38.719003571009701</v>
      </c>
      <c r="AL754" s="4">
        <v>25.944680307135702</v>
      </c>
      <c r="AM754" s="4">
        <v>33.923380256799803</v>
      </c>
      <c r="AN754" s="4">
        <v>42.113511382402599</v>
      </c>
      <c r="AO754" s="4">
        <v>37.0974722906235</v>
      </c>
      <c r="AP754" s="4">
        <v>36.591269119607396</v>
      </c>
      <c r="AQ754" s="4">
        <v>14.307596069689801</v>
      </c>
      <c r="AR754" s="4">
        <v>34.739137844348598</v>
      </c>
      <c r="AS754" s="4">
        <v>18.746391412458699</v>
      </c>
      <c r="AT754" s="4">
        <v>30.604487121227599</v>
      </c>
      <c r="AU754" s="4">
        <v>17.415357512726999</v>
      </c>
      <c r="AV754" s="4">
        <v>22.3870417421704</v>
      </c>
      <c r="AW754" s="4">
        <v>26.140262323937499</v>
      </c>
      <c r="AX754" s="4">
        <v>18.119937970775101</v>
      </c>
      <c r="AY754" s="4">
        <v>22.549878109257499</v>
      </c>
      <c r="AZ754" s="4">
        <v>29.4266487602141</v>
      </c>
      <c r="BA754" s="4">
        <v>35.900309464569197</v>
      </c>
      <c r="BB754" s="38">
        <v>3034</v>
      </c>
    </row>
    <row r="755" spans="1:54" x14ac:dyDescent="0.3">
      <c r="A755" s="31" t="s">
        <v>38</v>
      </c>
      <c r="B755" s="5" t="s">
        <v>8</v>
      </c>
      <c r="C755" s="5" t="s">
        <v>1</v>
      </c>
      <c r="D755" s="9">
        <v>8.3937634408602104</v>
      </c>
      <c r="E755" s="8">
        <v>65.8144526745387</v>
      </c>
      <c r="F755" s="8">
        <v>57.142857142857103</v>
      </c>
      <c r="G755" s="3">
        <v>8.0086580086580099</v>
      </c>
      <c r="H755" s="4">
        <v>12.554112554112599</v>
      </c>
      <c r="I755" s="4">
        <v>25.7575757575758</v>
      </c>
      <c r="J755" s="4">
        <v>6.2770562770562801</v>
      </c>
      <c r="K755" s="4">
        <v>9.5238095238095202</v>
      </c>
      <c r="L755" s="4">
        <v>8.0086580086580099</v>
      </c>
      <c r="M755" s="4">
        <v>8.8744588744588704</v>
      </c>
      <c r="N755" s="4">
        <v>13.852813852813901</v>
      </c>
      <c r="O755" s="4">
        <v>22.727272727272702</v>
      </c>
      <c r="P755" s="4">
        <v>17.316017316017302</v>
      </c>
      <c r="Q755" s="4">
        <v>9.5238095238095202</v>
      </c>
      <c r="R755" s="4">
        <v>20.129870129870099</v>
      </c>
      <c r="S755" s="4">
        <v>21.2121212121212</v>
      </c>
      <c r="T755" s="4">
        <v>15.8008658008658</v>
      </c>
      <c r="U755" s="4">
        <v>17.5324675324675</v>
      </c>
      <c r="V755" s="4">
        <v>14.935064935064901</v>
      </c>
      <c r="W755" s="4">
        <v>21.2121212121212</v>
      </c>
      <c r="X755" s="4">
        <v>5.6277056277056303</v>
      </c>
      <c r="Y755" s="4">
        <v>17.5324675324675</v>
      </c>
      <c r="Z755" s="4">
        <v>24.458874458874501</v>
      </c>
      <c r="AA755" s="4">
        <v>23.160173160173201</v>
      </c>
      <c r="AB755" s="4">
        <v>6.4935064935064899</v>
      </c>
      <c r="AC755" s="4">
        <v>29.870129870129901</v>
      </c>
      <c r="AD755" s="4">
        <v>16.883116883116902</v>
      </c>
      <c r="AE755" s="4">
        <v>13.203463203463199</v>
      </c>
      <c r="AF755" s="4">
        <v>20.562770562770599</v>
      </c>
      <c r="AG755" s="4">
        <v>27.4891774891775</v>
      </c>
      <c r="AH755" s="4">
        <v>21.2121212121212</v>
      </c>
      <c r="AI755" s="4">
        <v>22.294372294372302</v>
      </c>
      <c r="AJ755" s="4">
        <v>35.930735930735899</v>
      </c>
      <c r="AK755" s="4">
        <v>56.7099567099567</v>
      </c>
      <c r="AL755" s="4">
        <v>46.103896103896098</v>
      </c>
      <c r="AM755" s="4">
        <v>43.2900432900433</v>
      </c>
      <c r="AN755" s="4">
        <v>54.761904761904802</v>
      </c>
      <c r="AO755" s="4">
        <v>53.463203463203499</v>
      </c>
      <c r="AP755" s="4">
        <v>55.8441558441558</v>
      </c>
      <c r="AQ755" s="4">
        <v>23.3766233766234</v>
      </c>
      <c r="AR755" s="4">
        <v>54.545454545454497</v>
      </c>
      <c r="AS755" s="4">
        <v>22.0779220779221</v>
      </c>
      <c r="AT755" s="4">
        <v>31.601731601731601</v>
      </c>
      <c r="AU755" s="4">
        <v>29.870129870129901</v>
      </c>
      <c r="AV755" s="4">
        <v>26.1904761904762</v>
      </c>
      <c r="AW755" s="4">
        <v>47.619047619047599</v>
      </c>
      <c r="AX755" s="4">
        <v>35.930735930735899</v>
      </c>
      <c r="AY755" s="4">
        <v>25.541125541125499</v>
      </c>
      <c r="AZ755" s="4">
        <v>47.835497835497797</v>
      </c>
      <c r="BA755" s="4">
        <v>56.060606060606098</v>
      </c>
      <c r="BB755" s="38">
        <v>465</v>
      </c>
    </row>
    <row r="756" spans="1:54" x14ac:dyDescent="0.3">
      <c r="A756" s="31" t="s">
        <v>38</v>
      </c>
      <c r="B756" s="5" t="s">
        <v>8</v>
      </c>
      <c r="C756" s="5" t="s">
        <v>2</v>
      </c>
      <c r="D756" s="9">
        <v>42.229085872576199</v>
      </c>
      <c r="E756" s="8">
        <v>73.2213847140289</v>
      </c>
      <c r="F756" s="8">
        <v>37.673130193905799</v>
      </c>
      <c r="G756" s="3">
        <v>2.7700831024930701</v>
      </c>
      <c r="H756" s="4">
        <v>9.97229916897507</v>
      </c>
      <c r="I756" s="4">
        <v>12.1883656509695</v>
      </c>
      <c r="J756" s="4">
        <v>4.1551246537396098</v>
      </c>
      <c r="K756" s="4">
        <v>7.2022160664819896</v>
      </c>
      <c r="L756" s="4">
        <v>6.64819944598338</v>
      </c>
      <c r="M756" s="4">
        <v>7.4792243767312998</v>
      </c>
      <c r="N756" s="4">
        <v>8.5872576177285307</v>
      </c>
      <c r="O756" s="4">
        <v>16.3434903047091</v>
      </c>
      <c r="P756" s="4">
        <v>10.526315789473699</v>
      </c>
      <c r="Q756" s="4">
        <v>3.32409972299169</v>
      </c>
      <c r="R756" s="4">
        <v>12.742382271468101</v>
      </c>
      <c r="S756" s="4">
        <v>9.6952908587257607</v>
      </c>
      <c r="T756" s="4">
        <v>5.54016620498615</v>
      </c>
      <c r="U756" s="4">
        <v>10.803324099723</v>
      </c>
      <c r="V756" s="4">
        <v>9.6952908587257607</v>
      </c>
      <c r="W756" s="4">
        <v>12.742382271468101</v>
      </c>
      <c r="X756" s="4">
        <v>1.93905817174515</v>
      </c>
      <c r="Y756" s="4">
        <v>12.4653739612188</v>
      </c>
      <c r="Z756" s="4">
        <v>14.1274238227147</v>
      </c>
      <c r="AA756" s="4">
        <v>13.0193905817175</v>
      </c>
      <c r="AB756" s="4">
        <v>2.7700831024930701</v>
      </c>
      <c r="AC756" s="4">
        <v>22.4376731301939</v>
      </c>
      <c r="AD756" s="4">
        <v>7.2022160664819896</v>
      </c>
      <c r="AE756" s="4">
        <v>6.64819944598338</v>
      </c>
      <c r="AF756" s="4">
        <v>19.3905817174515</v>
      </c>
      <c r="AG756" s="4">
        <v>17.451523545706401</v>
      </c>
      <c r="AH756" s="4">
        <v>12.1883656509695</v>
      </c>
      <c r="AI756" s="4">
        <v>16.3434903047091</v>
      </c>
      <c r="AJ756" s="4">
        <v>27.146814404432099</v>
      </c>
      <c r="AK756" s="4">
        <v>45.983379501385002</v>
      </c>
      <c r="AL756" s="4">
        <v>31.024930747922401</v>
      </c>
      <c r="AM756" s="4">
        <v>41.274238227146803</v>
      </c>
      <c r="AN756" s="4">
        <v>50.1385041551247</v>
      </c>
      <c r="AO756" s="4">
        <v>45.983379501385002</v>
      </c>
      <c r="AP756" s="4">
        <v>45.706371191135702</v>
      </c>
      <c r="AQ756" s="4">
        <v>13.8504155124654</v>
      </c>
      <c r="AR756" s="4">
        <v>43.490304709141299</v>
      </c>
      <c r="AS756" s="4">
        <v>26.315789473684202</v>
      </c>
      <c r="AT756" s="4">
        <v>35.457063711911402</v>
      </c>
      <c r="AU756" s="4">
        <v>20.221606648199401</v>
      </c>
      <c r="AV756" s="4">
        <v>20.221606648199401</v>
      </c>
      <c r="AW756" s="4">
        <v>31.855955678670401</v>
      </c>
      <c r="AX756" s="4">
        <v>20.221606648199401</v>
      </c>
      <c r="AY756" s="4">
        <v>25.484764542936301</v>
      </c>
      <c r="AZ756" s="4">
        <v>33.2409972299169</v>
      </c>
      <c r="BA756" s="4">
        <v>45.152354570637101</v>
      </c>
      <c r="BB756" s="38">
        <v>361</v>
      </c>
    </row>
    <row r="757" spans="1:54" x14ac:dyDescent="0.3">
      <c r="A757" s="31" t="s">
        <v>38</v>
      </c>
      <c r="B757" s="5" t="s">
        <v>8</v>
      </c>
      <c r="C757" s="5" t="s">
        <v>3</v>
      </c>
      <c r="D757" s="9">
        <v>70.685834738617203</v>
      </c>
      <c r="E757" s="8">
        <v>71.352351106784695</v>
      </c>
      <c r="F757" s="8">
        <v>23.1028667790894</v>
      </c>
      <c r="G757" s="3">
        <v>3.37268128161889</v>
      </c>
      <c r="H757" s="4">
        <v>6.5767284991568298</v>
      </c>
      <c r="I757" s="4">
        <v>10.1180438448567</v>
      </c>
      <c r="J757" s="4">
        <v>1.85497470489039</v>
      </c>
      <c r="K757" s="4">
        <v>3.5413153456998301</v>
      </c>
      <c r="L757" s="4">
        <v>5.7335581787521104</v>
      </c>
      <c r="M757" s="4">
        <v>3.7099494097807799</v>
      </c>
      <c r="N757" s="4">
        <v>3.87858347386172</v>
      </c>
      <c r="O757" s="4">
        <v>7.75716694772344</v>
      </c>
      <c r="P757" s="4">
        <v>6.2394603709949399</v>
      </c>
      <c r="Q757" s="4">
        <v>2.3608768971332199</v>
      </c>
      <c r="R757" s="4">
        <v>7.5885328836425003</v>
      </c>
      <c r="S757" s="4">
        <v>5.3962900505902196</v>
      </c>
      <c r="T757" s="4">
        <v>5.3962900505902196</v>
      </c>
      <c r="U757" s="4">
        <v>5.7335581787521104</v>
      </c>
      <c r="V757" s="4">
        <v>3.87858347386172</v>
      </c>
      <c r="W757" s="4">
        <v>6.0708263069140003</v>
      </c>
      <c r="X757" s="4">
        <v>1.5177065767285001</v>
      </c>
      <c r="Y757" s="4">
        <v>7.4198988195615501</v>
      </c>
      <c r="Z757" s="4">
        <v>9.1062394603710004</v>
      </c>
      <c r="AA757" s="4">
        <v>8.2630691399662695</v>
      </c>
      <c r="AB757" s="4">
        <v>1.34907251264755</v>
      </c>
      <c r="AC757" s="4">
        <v>14.5025295109612</v>
      </c>
      <c r="AD757" s="4">
        <v>4.04721753794266</v>
      </c>
      <c r="AE757" s="4">
        <v>2.5295109612141702</v>
      </c>
      <c r="AF757" s="4">
        <v>10.4553119730185</v>
      </c>
      <c r="AG757" s="4">
        <v>9.9494097807757207</v>
      </c>
      <c r="AH757" s="4">
        <v>7.9258010118043796</v>
      </c>
      <c r="AI757" s="4">
        <v>14.165261382799301</v>
      </c>
      <c r="AJ757" s="4">
        <v>22.5969645868465</v>
      </c>
      <c r="AK757" s="4">
        <v>34.064080944350799</v>
      </c>
      <c r="AL757" s="4">
        <v>18.718381112984801</v>
      </c>
      <c r="AM757" s="4">
        <v>33.726812816188897</v>
      </c>
      <c r="AN757" s="4">
        <v>40.303541315345697</v>
      </c>
      <c r="AO757" s="4">
        <v>33.220910623945997</v>
      </c>
      <c r="AP757" s="4">
        <v>32.883642495784201</v>
      </c>
      <c r="AQ757" s="4">
        <v>12.478920741989899</v>
      </c>
      <c r="AR757" s="4">
        <v>29.6795952782462</v>
      </c>
      <c r="AS757" s="4">
        <v>18.381112984822899</v>
      </c>
      <c r="AT757" s="4">
        <v>30.185497470489</v>
      </c>
      <c r="AU757" s="4">
        <v>14.5025295109612</v>
      </c>
      <c r="AV757" s="4">
        <v>22.765598650927501</v>
      </c>
      <c r="AW757" s="4">
        <v>18.718381112984801</v>
      </c>
      <c r="AX757" s="4">
        <v>11.2984822934233</v>
      </c>
      <c r="AY757" s="4">
        <v>22.259696458684701</v>
      </c>
      <c r="AZ757" s="4">
        <v>23.6087689713322</v>
      </c>
      <c r="BA757" s="4">
        <v>29.342327150084301</v>
      </c>
      <c r="BB757" s="38">
        <v>593</v>
      </c>
    </row>
    <row r="758" spans="1:54" x14ac:dyDescent="0.3">
      <c r="A758" s="31" t="s">
        <v>38</v>
      </c>
      <c r="B758" s="5" t="s">
        <v>8</v>
      </c>
      <c r="C758" s="5" t="s">
        <v>4</v>
      </c>
      <c r="D758" s="9">
        <v>89.465116279069804</v>
      </c>
      <c r="E758" s="8">
        <v>68.651197801212902</v>
      </c>
      <c r="F758" s="8">
        <v>16.005471956224401</v>
      </c>
      <c r="G758" s="3">
        <v>2.32558139534884</v>
      </c>
      <c r="H758" s="4">
        <v>4.6511627906976702</v>
      </c>
      <c r="I758" s="4">
        <v>6.4295485636114904</v>
      </c>
      <c r="J758" s="4">
        <v>2.0519835841313299</v>
      </c>
      <c r="K758" s="4">
        <v>3.28317373461012</v>
      </c>
      <c r="L758" s="4">
        <v>3.6935704514363898</v>
      </c>
      <c r="M758" s="4">
        <v>2.8727770177838599</v>
      </c>
      <c r="N758" s="4">
        <v>3.14637482900137</v>
      </c>
      <c r="O758" s="4">
        <v>5.1983584131326896</v>
      </c>
      <c r="P758" s="4">
        <v>4.3775649794801597</v>
      </c>
      <c r="Q758" s="4">
        <v>1.3679890560875501</v>
      </c>
      <c r="R758" s="4">
        <v>4.3775649794801597</v>
      </c>
      <c r="S758" s="4">
        <v>3.28317373461012</v>
      </c>
      <c r="T758" s="4">
        <v>3.5567715458276301</v>
      </c>
      <c r="U758" s="4">
        <v>3.28317373461012</v>
      </c>
      <c r="V758" s="4">
        <v>3.6935704514363898</v>
      </c>
      <c r="W758" s="4">
        <v>3.6935704514363898</v>
      </c>
      <c r="X758" s="4">
        <v>1.64158686730506</v>
      </c>
      <c r="Y758" s="4">
        <v>6.9767441860465098</v>
      </c>
      <c r="Z758" s="4">
        <v>4.10396716826265</v>
      </c>
      <c r="AA758" s="4">
        <v>4.10396716826265</v>
      </c>
      <c r="AB758" s="4">
        <v>0.68399452804377603</v>
      </c>
      <c r="AC758" s="4">
        <v>10.9439124487004</v>
      </c>
      <c r="AD758" s="4">
        <v>1.7783857729138199</v>
      </c>
      <c r="AE758" s="4">
        <v>2.0519835841313299</v>
      </c>
      <c r="AF758" s="4">
        <v>6.9767441860465098</v>
      </c>
      <c r="AG758" s="4">
        <v>9.7127222982216104</v>
      </c>
      <c r="AH758" s="4">
        <v>9.1655266757865892</v>
      </c>
      <c r="AI758" s="4">
        <v>9.1655266757865892</v>
      </c>
      <c r="AJ758" s="4">
        <v>15.731874145006801</v>
      </c>
      <c r="AK758" s="4">
        <v>27.633378932968501</v>
      </c>
      <c r="AL758" s="4">
        <v>12.311901504788</v>
      </c>
      <c r="AM758" s="4">
        <v>24.897400820793401</v>
      </c>
      <c r="AN758" s="4">
        <v>31.8741450068399</v>
      </c>
      <c r="AO758" s="4">
        <v>24.350205198358399</v>
      </c>
      <c r="AP758" s="4">
        <v>22.0246238030096</v>
      </c>
      <c r="AQ758" s="4">
        <v>10.5335157318741</v>
      </c>
      <c r="AR758" s="4">
        <v>20.2462380300958</v>
      </c>
      <c r="AS758" s="4">
        <v>14.227086183310499</v>
      </c>
      <c r="AT758" s="4">
        <v>27.7701778385773</v>
      </c>
      <c r="AU758" s="4">
        <v>9.8495212038303706</v>
      </c>
      <c r="AV758" s="4">
        <v>21.0670314637483</v>
      </c>
      <c r="AW758" s="4">
        <v>12.311901504788</v>
      </c>
      <c r="AX758" s="4">
        <v>9.1655266757865892</v>
      </c>
      <c r="AY758" s="4">
        <v>19.562243502051999</v>
      </c>
      <c r="AZ758" s="4">
        <v>21.0670314637483</v>
      </c>
      <c r="BA758" s="4">
        <v>19.972640218878201</v>
      </c>
      <c r="BB758" s="38">
        <v>731</v>
      </c>
    </row>
    <row r="759" spans="1:54" x14ac:dyDescent="0.3">
      <c r="A759" s="31" t="s">
        <v>38</v>
      </c>
      <c r="B759" s="5" t="s">
        <v>8</v>
      </c>
      <c r="C759" s="5" t="s">
        <v>5</v>
      </c>
      <c r="D759" s="9">
        <v>109.04524236983799</v>
      </c>
      <c r="E759" s="8">
        <v>61.015457410165602</v>
      </c>
      <c r="F759" s="8">
        <v>8.6175942549371598</v>
      </c>
      <c r="G759" s="3">
        <v>1.4362657091561899</v>
      </c>
      <c r="H759" s="4">
        <v>2.87253141831239</v>
      </c>
      <c r="I759" s="4">
        <v>4.1292639138240599</v>
      </c>
      <c r="J759" s="4">
        <v>0.89766606822262096</v>
      </c>
      <c r="K759" s="4">
        <v>1.2567324955116701</v>
      </c>
      <c r="L759" s="4">
        <v>1.0771992818671501</v>
      </c>
      <c r="M759" s="4">
        <v>0.53859964093357304</v>
      </c>
      <c r="N759" s="4">
        <v>1.2567324955116701</v>
      </c>
      <c r="O759" s="4">
        <v>2.6929982046678602</v>
      </c>
      <c r="P759" s="4">
        <v>1.2567324955116701</v>
      </c>
      <c r="Q759" s="4">
        <v>0.89766606822262096</v>
      </c>
      <c r="R759" s="4">
        <v>1.2567324955116701</v>
      </c>
      <c r="S759" s="4">
        <v>1.4362657091561899</v>
      </c>
      <c r="T759" s="4">
        <v>1.9748653500897699</v>
      </c>
      <c r="U759" s="4">
        <v>2.6929982046678602</v>
      </c>
      <c r="V759" s="4">
        <v>1.7953321364452399</v>
      </c>
      <c r="W759" s="4">
        <v>1.4362657091561899</v>
      </c>
      <c r="X759" s="4">
        <v>0.35906642728904797</v>
      </c>
      <c r="Y759" s="4">
        <v>3.2315978456014398</v>
      </c>
      <c r="Z759" s="4">
        <v>2.6929982046678602</v>
      </c>
      <c r="AA759" s="4">
        <v>2.5134649910233402</v>
      </c>
      <c r="AB759" s="4">
        <v>0.71813285457809695</v>
      </c>
      <c r="AC759" s="4">
        <v>6.8222621184919197</v>
      </c>
      <c r="AD759" s="4">
        <v>0.53859964093357304</v>
      </c>
      <c r="AE759" s="4">
        <v>0.53859964093357304</v>
      </c>
      <c r="AF759" s="4">
        <v>2.3339317773788202</v>
      </c>
      <c r="AG759" s="4">
        <v>7.89946140035907</v>
      </c>
      <c r="AH759" s="4">
        <v>8.9766606822262105</v>
      </c>
      <c r="AI759" s="4">
        <v>8.9766606822262105</v>
      </c>
      <c r="AJ759" s="4">
        <v>12.208258527827599</v>
      </c>
      <c r="AK759" s="4">
        <v>20.1077199281867</v>
      </c>
      <c r="AL759" s="4">
        <v>10.771992818671499</v>
      </c>
      <c r="AM759" s="4">
        <v>20.1077199281867</v>
      </c>
      <c r="AN759" s="4">
        <v>23.6983842010772</v>
      </c>
      <c r="AO759" s="4">
        <v>17.235188509874298</v>
      </c>
      <c r="AP759" s="4">
        <v>14.3626570915619</v>
      </c>
      <c r="AQ759" s="4">
        <v>8.0789946140035909</v>
      </c>
      <c r="AR759" s="4">
        <v>12.5673249551167</v>
      </c>
      <c r="AS759" s="4">
        <v>7.89946140035907</v>
      </c>
      <c r="AT759" s="4">
        <v>23.5188509874327</v>
      </c>
      <c r="AU759" s="4">
        <v>5.9245960502693</v>
      </c>
      <c r="AV759" s="4">
        <v>21.903052064632</v>
      </c>
      <c r="AW759" s="4">
        <v>9.5152603231597794</v>
      </c>
      <c r="AX759" s="4">
        <v>5.9245960502693</v>
      </c>
      <c r="AY759" s="4">
        <v>14.721723518851</v>
      </c>
      <c r="AZ759" s="4">
        <v>13.6445242369838</v>
      </c>
      <c r="BA759" s="4">
        <v>16.3375224416517</v>
      </c>
      <c r="BB759" s="38">
        <v>557</v>
      </c>
    </row>
    <row r="760" spans="1:54" x14ac:dyDescent="0.3">
      <c r="A760" s="31" t="s">
        <v>38</v>
      </c>
      <c r="B760" s="5" t="s">
        <v>8</v>
      </c>
      <c r="C760" s="5" t="s">
        <v>6</v>
      </c>
      <c r="D760" s="9">
        <v>116.595454545455</v>
      </c>
      <c r="E760" s="8">
        <v>61.491295700618402</v>
      </c>
      <c r="F760" s="8">
        <v>8.7121212121212093</v>
      </c>
      <c r="G760" s="3">
        <v>1.13636363636364</v>
      </c>
      <c r="H760" s="4">
        <v>0.75757575757575801</v>
      </c>
      <c r="I760" s="4">
        <v>3.0303030303030298</v>
      </c>
      <c r="J760" s="4">
        <v>1.13636363636364</v>
      </c>
      <c r="K760" s="4">
        <v>0.75757575757575801</v>
      </c>
      <c r="L760" s="4">
        <v>0.75757575757575801</v>
      </c>
      <c r="M760" s="4">
        <v>1.13636363636364</v>
      </c>
      <c r="N760" s="4">
        <v>1.51515151515152</v>
      </c>
      <c r="O760" s="4">
        <v>1.13636363636364</v>
      </c>
      <c r="P760" s="4">
        <v>1.51515151515152</v>
      </c>
      <c r="Q760" s="4">
        <v>0.37878787878787901</v>
      </c>
      <c r="R760" s="4">
        <v>0.37878787878787901</v>
      </c>
      <c r="S760" s="4">
        <v>0.75757575757575801</v>
      </c>
      <c r="T760" s="4">
        <v>1.51515151515152</v>
      </c>
      <c r="U760" s="4">
        <v>0.75757575757575801</v>
      </c>
      <c r="V760" s="4">
        <v>0.37878787878787901</v>
      </c>
      <c r="W760" s="4">
        <v>0.37878787878787901</v>
      </c>
      <c r="X760" s="4">
        <v>0.37878787878787901</v>
      </c>
      <c r="Y760" s="4">
        <v>1.89393939393939</v>
      </c>
      <c r="Z760" s="4">
        <v>1.51515151515152</v>
      </c>
      <c r="AA760" s="4">
        <v>0.75757575757575801</v>
      </c>
      <c r="AB760" s="4">
        <v>0</v>
      </c>
      <c r="AC760" s="4">
        <v>5.6818181818181799</v>
      </c>
      <c r="AD760" s="4">
        <v>0.37878787878787901</v>
      </c>
      <c r="AE760" s="4">
        <v>0</v>
      </c>
      <c r="AF760" s="4">
        <v>2.2727272727272698</v>
      </c>
      <c r="AG760" s="4">
        <v>7.1969696969696999</v>
      </c>
      <c r="AH760" s="4">
        <v>9.4696969696969706</v>
      </c>
      <c r="AI760" s="4">
        <v>9.0909090909090899</v>
      </c>
      <c r="AJ760" s="4">
        <v>9.0909090909090899</v>
      </c>
      <c r="AK760" s="4">
        <v>14.0151515151515</v>
      </c>
      <c r="AL760" s="4">
        <v>10.9848484848485</v>
      </c>
      <c r="AM760" s="4">
        <v>14.7727272727273</v>
      </c>
      <c r="AN760" s="4">
        <v>21.2121212121212</v>
      </c>
      <c r="AO760" s="4">
        <v>13.2575757575758</v>
      </c>
      <c r="AP760" s="4">
        <v>9.8484848484848495</v>
      </c>
      <c r="AQ760" s="4">
        <v>10.6060606060606</v>
      </c>
      <c r="AR760" s="4">
        <v>10.9848484848485</v>
      </c>
      <c r="AS760" s="4">
        <v>7.1969696969696999</v>
      </c>
      <c r="AT760" s="4">
        <v>23.484848484848499</v>
      </c>
      <c r="AU760" s="4">
        <v>4.9242424242424203</v>
      </c>
      <c r="AV760" s="4">
        <v>16.6666666666667</v>
      </c>
      <c r="AW760" s="4">
        <v>7.1969696969696999</v>
      </c>
      <c r="AX760" s="4">
        <v>6.0606060606060597</v>
      </c>
      <c r="AY760" s="4">
        <v>14.3939393939394</v>
      </c>
      <c r="AZ760" s="4">
        <v>10.2272727272727</v>
      </c>
      <c r="BA760" s="4">
        <v>11.7424242424242</v>
      </c>
      <c r="BB760" s="38">
        <v>264</v>
      </c>
    </row>
    <row r="761" spans="1:54" x14ac:dyDescent="0.3">
      <c r="A761" s="31" t="s">
        <v>38</v>
      </c>
      <c r="B761" s="5" t="s">
        <v>8</v>
      </c>
      <c r="C761" s="5" t="s">
        <v>7</v>
      </c>
      <c r="D761" s="9">
        <v>102.73333333333299</v>
      </c>
      <c r="E761" s="8">
        <v>65.087536590001903</v>
      </c>
      <c r="F761" s="8">
        <v>9.5238095238095202</v>
      </c>
      <c r="G761" s="3">
        <v>0</v>
      </c>
      <c r="H761" s="4">
        <v>0</v>
      </c>
      <c r="I761" s="4">
        <v>4.7619047619047601</v>
      </c>
      <c r="J761" s="4">
        <v>3.17460317460317</v>
      </c>
      <c r="K761" s="4">
        <v>0</v>
      </c>
      <c r="L761" s="4">
        <v>1.5873015873015901</v>
      </c>
      <c r="M761" s="4">
        <v>3.17460317460317</v>
      </c>
      <c r="N761" s="4">
        <v>0</v>
      </c>
      <c r="O761" s="4">
        <v>6.3492063492063497</v>
      </c>
      <c r="P761" s="4">
        <v>3.17460317460317</v>
      </c>
      <c r="Q761" s="4">
        <v>3.17460317460317</v>
      </c>
      <c r="R761" s="4">
        <v>3.17460317460317</v>
      </c>
      <c r="S761" s="4">
        <v>3.17460317460317</v>
      </c>
      <c r="T761" s="4">
        <v>4.7619047619047601</v>
      </c>
      <c r="U761" s="4">
        <v>1.5873015873015901</v>
      </c>
      <c r="V761" s="4">
        <v>1.5873015873015901</v>
      </c>
      <c r="W761" s="4">
        <v>3.17460317460317</v>
      </c>
      <c r="X761" s="4">
        <v>1.5873015873015901</v>
      </c>
      <c r="Y761" s="4">
        <v>3.17460317460317</v>
      </c>
      <c r="Z761" s="4">
        <v>3.17460317460317</v>
      </c>
      <c r="AA761" s="4">
        <v>0</v>
      </c>
      <c r="AB761" s="4">
        <v>1.5873015873015901</v>
      </c>
      <c r="AC761" s="4">
        <v>1.5873015873015901</v>
      </c>
      <c r="AD761" s="4">
        <v>3.17460317460317</v>
      </c>
      <c r="AE761" s="4">
        <v>1.5873015873015901</v>
      </c>
      <c r="AF761" s="4">
        <v>1.5873015873015901</v>
      </c>
      <c r="AG761" s="4">
        <v>7.9365079365079403</v>
      </c>
      <c r="AH761" s="4">
        <v>15.8730158730159</v>
      </c>
      <c r="AI761" s="4">
        <v>11.1111111111111</v>
      </c>
      <c r="AJ761" s="4">
        <v>12.698412698412699</v>
      </c>
      <c r="AK761" s="4">
        <v>19.047619047619001</v>
      </c>
      <c r="AL761" s="4">
        <v>9.5238095238095202</v>
      </c>
      <c r="AM761" s="4">
        <v>15.8730158730159</v>
      </c>
      <c r="AN761" s="4">
        <v>25.396825396825399</v>
      </c>
      <c r="AO761" s="4">
        <v>19.047619047619001</v>
      </c>
      <c r="AP761" s="4">
        <v>14.285714285714301</v>
      </c>
      <c r="AQ761" s="4">
        <v>4.7619047619047601</v>
      </c>
      <c r="AR761" s="4">
        <v>14.285714285714301</v>
      </c>
      <c r="AS761" s="4">
        <v>3.17460317460317</v>
      </c>
      <c r="AT761" s="4">
        <v>28.571428571428601</v>
      </c>
      <c r="AU761" s="4">
        <v>7.9365079365079403</v>
      </c>
      <c r="AV761" s="4">
        <v>26.984126984126998</v>
      </c>
      <c r="AW761" s="4">
        <v>7.9365079365079403</v>
      </c>
      <c r="AX761" s="4">
        <v>7.9365079365079403</v>
      </c>
      <c r="AY761" s="4">
        <v>25.396825396825399</v>
      </c>
      <c r="AZ761" s="4">
        <v>14.285714285714301</v>
      </c>
      <c r="BA761" s="4">
        <v>17.460317460317501</v>
      </c>
      <c r="BB761" s="38">
        <v>63</v>
      </c>
    </row>
    <row r="762" spans="1:54" x14ac:dyDescent="0.3">
      <c r="A762" s="31" t="s">
        <v>38</v>
      </c>
      <c r="B762" s="5" t="s">
        <v>9</v>
      </c>
      <c r="C762" s="5" t="s">
        <v>168</v>
      </c>
      <c r="D762" s="9">
        <v>76.6542541802025</v>
      </c>
      <c r="E762" s="8">
        <v>74.342422961702198</v>
      </c>
      <c r="F762" s="8">
        <v>22.885713237686801</v>
      </c>
      <c r="G762" s="3">
        <v>1.86865755297446</v>
      </c>
      <c r="H762" s="4">
        <v>5.1223788280990199</v>
      </c>
      <c r="I762" s="4">
        <v>7.7910636497256096</v>
      </c>
      <c r="J762" s="4">
        <v>1.5279412330559099</v>
      </c>
      <c r="K762" s="4">
        <v>2.9981712372781502</v>
      </c>
      <c r="L762" s="4">
        <v>3.9607304628600701</v>
      </c>
      <c r="M762" s="4">
        <v>3.7829288459277501</v>
      </c>
      <c r="N762" s="4">
        <v>5.2473352588486897</v>
      </c>
      <c r="O762" s="4">
        <v>6.8737721876176803</v>
      </c>
      <c r="P762" s="4">
        <v>5.3622801505458497</v>
      </c>
      <c r="Q762" s="4">
        <v>3.3787147120226</v>
      </c>
      <c r="R762" s="4">
        <v>5.3515322362533597</v>
      </c>
      <c r="S762" s="4">
        <v>5.4086980329407703</v>
      </c>
      <c r="T762" s="4">
        <v>4.7219054035217098</v>
      </c>
      <c r="U762" s="4">
        <v>6.1944391665299996</v>
      </c>
      <c r="V762" s="4">
        <v>5.3777907426585498</v>
      </c>
      <c r="W762" s="4">
        <v>6.1380169191087397</v>
      </c>
      <c r="X762" s="4">
        <v>2.1860636035240599</v>
      </c>
      <c r="Y762" s="4">
        <v>8.1591478612290107</v>
      </c>
      <c r="Z762" s="4">
        <v>7.0996921081461899</v>
      </c>
      <c r="AA762" s="4">
        <v>5.6267266942500198</v>
      </c>
      <c r="AB762" s="4">
        <v>1.9618129524715899</v>
      </c>
      <c r="AC762" s="4">
        <v>12.486689557443</v>
      </c>
      <c r="AD762" s="4">
        <v>4.7580109767117804</v>
      </c>
      <c r="AE762" s="4">
        <v>3.6342778333197998</v>
      </c>
      <c r="AF762" s="4">
        <v>6.8108678338879303</v>
      </c>
      <c r="AG762" s="4">
        <v>7.7820936530865197</v>
      </c>
      <c r="AH762" s="4">
        <v>21.581619097254499</v>
      </c>
      <c r="AI762" s="4">
        <v>13.402741726496799</v>
      </c>
      <c r="AJ762" s="4">
        <v>19.541733619233501</v>
      </c>
      <c r="AK762" s="4">
        <v>31.249723174611798</v>
      </c>
      <c r="AL762" s="4">
        <v>19.284269471898501</v>
      </c>
      <c r="AM762" s="4">
        <v>20.487546918881801</v>
      </c>
      <c r="AN762" s="4">
        <v>33.139169623716803</v>
      </c>
      <c r="AO762" s="4">
        <v>21.874131621318298</v>
      </c>
      <c r="AP762" s="4">
        <v>25.117062374052001</v>
      </c>
      <c r="AQ762" s="4">
        <v>12.4787092354786</v>
      </c>
      <c r="AR762" s="4">
        <v>26.462286752124101</v>
      </c>
      <c r="AS762" s="4">
        <v>13.9535236192993</v>
      </c>
      <c r="AT762" s="4">
        <v>18.406026932355001</v>
      </c>
      <c r="AU762" s="4">
        <v>17.180852540459998</v>
      </c>
      <c r="AV762" s="4">
        <v>23.739050617399901</v>
      </c>
      <c r="AW762" s="4">
        <v>23.895743379637501</v>
      </c>
      <c r="AX762" s="4">
        <v>10.6548802056332</v>
      </c>
      <c r="AY762" s="4">
        <v>16.761207132117999</v>
      </c>
      <c r="AZ762" s="4">
        <v>21.7211717027694</v>
      </c>
      <c r="BA762" s="4">
        <v>31.4387297697623</v>
      </c>
      <c r="BB762" s="38">
        <v>2596</v>
      </c>
    </row>
    <row r="763" spans="1:54" x14ac:dyDescent="0.3">
      <c r="A763" s="31" t="s">
        <v>38</v>
      </c>
      <c r="B763" s="5" t="s">
        <v>9</v>
      </c>
      <c r="C763" s="5" t="s">
        <v>1</v>
      </c>
      <c r="D763" s="9">
        <v>35.055294117647101</v>
      </c>
      <c r="E763" s="8">
        <v>66.751830716790295</v>
      </c>
      <c r="F763" s="8">
        <v>41.839762611276001</v>
      </c>
      <c r="G763" s="3">
        <v>3.8575667655786301</v>
      </c>
      <c r="H763" s="4">
        <v>7.12166172106825</v>
      </c>
      <c r="I763" s="4">
        <v>15.430267062314501</v>
      </c>
      <c r="J763" s="4">
        <v>2.9673590504451002</v>
      </c>
      <c r="K763" s="4">
        <v>7.12166172106825</v>
      </c>
      <c r="L763" s="4">
        <v>7.12166172106825</v>
      </c>
      <c r="M763" s="4">
        <v>8.3086053412462899</v>
      </c>
      <c r="N763" s="4">
        <v>13.056379821958499</v>
      </c>
      <c r="O763" s="4">
        <v>13.649851632047501</v>
      </c>
      <c r="P763" s="4">
        <v>11.572700296735899</v>
      </c>
      <c r="Q763" s="4">
        <v>6.8249258160237396</v>
      </c>
      <c r="R763" s="4">
        <v>11.869436201780401</v>
      </c>
      <c r="S763" s="4">
        <v>12.1661721068249</v>
      </c>
      <c r="T763" s="4">
        <v>8.6053412462908003</v>
      </c>
      <c r="U763" s="4">
        <v>14.8367952522255</v>
      </c>
      <c r="V763" s="4">
        <v>10.3857566765579</v>
      </c>
      <c r="W763" s="4">
        <v>14.2433234421365</v>
      </c>
      <c r="X763" s="4">
        <v>4.1543026706231503</v>
      </c>
      <c r="Y763" s="4">
        <v>13.946587537092</v>
      </c>
      <c r="Z763" s="4">
        <v>17.8041543026706</v>
      </c>
      <c r="AA763" s="4">
        <v>13.649851632047501</v>
      </c>
      <c r="AB763" s="4">
        <v>5.0445103857566798</v>
      </c>
      <c r="AC763" s="4">
        <v>21.068249258160201</v>
      </c>
      <c r="AD763" s="4">
        <v>13.649851632047501</v>
      </c>
      <c r="AE763" s="4">
        <v>7.71513353115727</v>
      </c>
      <c r="AF763" s="4">
        <v>11.869436201780401</v>
      </c>
      <c r="AG763" s="4">
        <v>18.991097922848699</v>
      </c>
      <c r="AH763" s="4">
        <v>29.970326409495499</v>
      </c>
      <c r="AI763" s="4">
        <v>16.617210682492601</v>
      </c>
      <c r="AJ763" s="4">
        <v>26.409495548961399</v>
      </c>
      <c r="AK763" s="4">
        <v>46.884272997032603</v>
      </c>
      <c r="AL763" s="4">
        <v>30.563798219584601</v>
      </c>
      <c r="AM763" s="4">
        <v>27.299703264095001</v>
      </c>
      <c r="AN763" s="4">
        <v>45.994065281899097</v>
      </c>
      <c r="AO763" s="4">
        <v>33.827893175074202</v>
      </c>
      <c r="AP763" s="4">
        <v>43.026706231454</v>
      </c>
      <c r="AQ763" s="4">
        <v>18.991097922848699</v>
      </c>
      <c r="AR763" s="4">
        <v>37.982195845697298</v>
      </c>
      <c r="AS763" s="4">
        <v>16.320474777448101</v>
      </c>
      <c r="AT763" s="4">
        <v>16.023738872403602</v>
      </c>
      <c r="AU763" s="4">
        <v>27.893175074184001</v>
      </c>
      <c r="AV763" s="4">
        <v>28.1899109792285</v>
      </c>
      <c r="AW763" s="4">
        <v>41.839762611276001</v>
      </c>
      <c r="AX763" s="4">
        <v>19.287833827893198</v>
      </c>
      <c r="AY763" s="4">
        <v>21.068249258160201</v>
      </c>
      <c r="AZ763" s="4">
        <v>31.7507418397626</v>
      </c>
      <c r="BA763" s="4">
        <v>47.477744807121702</v>
      </c>
      <c r="BB763" s="38">
        <v>340</v>
      </c>
    </row>
    <row r="764" spans="1:54" x14ac:dyDescent="0.3">
      <c r="A764" s="31" t="s">
        <v>38</v>
      </c>
      <c r="B764" s="5" t="s">
        <v>9</v>
      </c>
      <c r="C764" s="5" t="s">
        <v>2</v>
      </c>
      <c r="D764" s="9">
        <v>67.368548387096794</v>
      </c>
      <c r="E764" s="8">
        <v>74.398944712962901</v>
      </c>
      <c r="F764" s="8">
        <v>23.790322580645199</v>
      </c>
      <c r="G764" s="3">
        <v>1.61290322580645</v>
      </c>
      <c r="H764" s="4">
        <v>8.0645161290322598</v>
      </c>
      <c r="I764" s="4">
        <v>8.8709677419354804</v>
      </c>
      <c r="J764" s="4">
        <v>1.2096774193548401</v>
      </c>
      <c r="K764" s="4">
        <v>3.2258064516128999</v>
      </c>
      <c r="L764" s="4">
        <v>4.8387096774193497</v>
      </c>
      <c r="M764" s="4">
        <v>4.0322580645161299</v>
      </c>
      <c r="N764" s="4">
        <v>4.8387096774193497</v>
      </c>
      <c r="O764" s="4">
        <v>7.6612903225806503</v>
      </c>
      <c r="P764" s="4">
        <v>5.2419354838709697</v>
      </c>
      <c r="Q764" s="4">
        <v>4.0322580645161299</v>
      </c>
      <c r="R764" s="4">
        <v>5.6451612903225801</v>
      </c>
      <c r="S764" s="4">
        <v>5.6451612903225801</v>
      </c>
      <c r="T764" s="4">
        <v>5.2419354838709697</v>
      </c>
      <c r="U764" s="4">
        <v>6.4516129032258096</v>
      </c>
      <c r="V764" s="4">
        <v>6.8548387096774199</v>
      </c>
      <c r="W764" s="4">
        <v>6.0483870967741904</v>
      </c>
      <c r="X764" s="4">
        <v>2.4193548387096802</v>
      </c>
      <c r="Y764" s="4">
        <v>11.693548387096801</v>
      </c>
      <c r="Z764" s="4">
        <v>6.4516129032258096</v>
      </c>
      <c r="AA764" s="4">
        <v>5.2419354838709697</v>
      </c>
      <c r="AB764" s="4">
        <v>1.61290322580645</v>
      </c>
      <c r="AC764" s="4">
        <v>16.129032258064498</v>
      </c>
      <c r="AD764" s="4">
        <v>2.4193548387096802</v>
      </c>
      <c r="AE764" s="4">
        <v>4.0322580645161299</v>
      </c>
      <c r="AF764" s="4">
        <v>8.8709677419354804</v>
      </c>
      <c r="AG764" s="4">
        <v>5.2419354838709697</v>
      </c>
      <c r="AH764" s="4">
        <v>24.596774193548399</v>
      </c>
      <c r="AI764" s="4">
        <v>15.322580645161301</v>
      </c>
      <c r="AJ764" s="4">
        <v>24.193548387096801</v>
      </c>
      <c r="AK764" s="4">
        <v>35.4838709677419</v>
      </c>
      <c r="AL764" s="4">
        <v>22.9838709677419</v>
      </c>
      <c r="AM764" s="4">
        <v>24.193548387096801</v>
      </c>
      <c r="AN764" s="4">
        <v>34.677419354838698</v>
      </c>
      <c r="AO764" s="4">
        <v>22.580645161290299</v>
      </c>
      <c r="AP764" s="4">
        <v>27.0161290322581</v>
      </c>
      <c r="AQ764" s="4">
        <v>15.322580645161301</v>
      </c>
      <c r="AR764" s="4">
        <v>28.629032258064498</v>
      </c>
      <c r="AS764" s="4">
        <v>16.5322580645161</v>
      </c>
      <c r="AT764" s="4">
        <v>20.564516129032299</v>
      </c>
      <c r="AU764" s="4">
        <v>18.951612903225801</v>
      </c>
      <c r="AV764" s="4">
        <v>24.193548387096801</v>
      </c>
      <c r="AW764" s="4">
        <v>26.612903225806502</v>
      </c>
      <c r="AX764" s="4">
        <v>9.67741935483871</v>
      </c>
      <c r="AY764" s="4">
        <v>19.354838709677399</v>
      </c>
      <c r="AZ764" s="4">
        <v>25.403225806451601</v>
      </c>
      <c r="BA764" s="4">
        <v>33.064516129032299</v>
      </c>
      <c r="BB764" s="38">
        <v>248</v>
      </c>
    </row>
    <row r="765" spans="1:54" x14ac:dyDescent="0.3">
      <c r="A765" s="31" t="s">
        <v>38</v>
      </c>
      <c r="B765" s="5" t="s">
        <v>9</v>
      </c>
      <c r="C765" s="5" t="s">
        <v>3</v>
      </c>
      <c r="D765" s="9">
        <v>93.3820083682008</v>
      </c>
      <c r="E765" s="8">
        <v>70.532525546015293</v>
      </c>
      <c r="F765" s="8">
        <v>16.771488469601699</v>
      </c>
      <c r="G765" s="3">
        <v>1.2578616352201299</v>
      </c>
      <c r="H765" s="4">
        <v>2.7253668763102699</v>
      </c>
      <c r="I765" s="4">
        <v>4.6121593291404599</v>
      </c>
      <c r="J765" s="4">
        <v>1.4675052410901499</v>
      </c>
      <c r="K765" s="4">
        <v>0.83857442348008404</v>
      </c>
      <c r="L765" s="4">
        <v>2.3060796645702299</v>
      </c>
      <c r="M765" s="4">
        <v>1.4675052410901499</v>
      </c>
      <c r="N765" s="4">
        <v>1.2578616352201299</v>
      </c>
      <c r="O765" s="4">
        <v>3.3542976939203402</v>
      </c>
      <c r="P765" s="4">
        <v>2.7253668763102699</v>
      </c>
      <c r="Q765" s="4">
        <v>1.88679245283019</v>
      </c>
      <c r="R765" s="4">
        <v>2.0964360587002102</v>
      </c>
      <c r="S765" s="4">
        <v>2.0964360587002102</v>
      </c>
      <c r="T765" s="4">
        <v>3.1446540880503102</v>
      </c>
      <c r="U765" s="4">
        <v>1.6771488469601701</v>
      </c>
      <c r="V765" s="4">
        <v>2.3060796645702299</v>
      </c>
      <c r="W765" s="4">
        <v>2.7253668763102699</v>
      </c>
      <c r="X765" s="4">
        <v>1.4675052410901499</v>
      </c>
      <c r="Y765" s="4">
        <v>4.4025157232704402</v>
      </c>
      <c r="Z765" s="4">
        <v>2.5157232704402501</v>
      </c>
      <c r="AA765" s="4">
        <v>1.4675052410901499</v>
      </c>
      <c r="AB765" s="4">
        <v>0.83857442348008404</v>
      </c>
      <c r="AC765" s="4">
        <v>6.9182389937106903</v>
      </c>
      <c r="AD765" s="4">
        <v>1.88679245283019</v>
      </c>
      <c r="AE765" s="4">
        <v>2.0964360587002102</v>
      </c>
      <c r="AF765" s="4">
        <v>3.7735849056603801</v>
      </c>
      <c r="AG765" s="4">
        <v>3.9832285115303998</v>
      </c>
      <c r="AH765" s="4">
        <v>19.706498951781999</v>
      </c>
      <c r="AI765" s="4">
        <v>12.9979035639413</v>
      </c>
      <c r="AJ765" s="4">
        <v>16.142557651991599</v>
      </c>
      <c r="AK765" s="4">
        <v>24.9475890985325</v>
      </c>
      <c r="AL765" s="4">
        <v>13.626834381551401</v>
      </c>
      <c r="AM765" s="4">
        <v>18.238993710691801</v>
      </c>
      <c r="AN765" s="4">
        <v>32.494758909853203</v>
      </c>
      <c r="AO765" s="4">
        <v>19.077568134171901</v>
      </c>
      <c r="AP765" s="4">
        <v>18.029350104821798</v>
      </c>
      <c r="AQ765" s="4">
        <v>7.7568134171907799</v>
      </c>
      <c r="AR765" s="4">
        <v>26.624737945492701</v>
      </c>
      <c r="AS765" s="4">
        <v>15.3039832285115</v>
      </c>
      <c r="AT765" s="4">
        <v>20.754716981132098</v>
      </c>
      <c r="AU765" s="4">
        <v>12.9979035639413</v>
      </c>
      <c r="AV765" s="4">
        <v>23.899371069182401</v>
      </c>
      <c r="AW765" s="4">
        <v>15.094339622641501</v>
      </c>
      <c r="AX765" s="4">
        <v>8.5953878406708597</v>
      </c>
      <c r="AY765" s="4">
        <v>14.4654088050314</v>
      </c>
      <c r="AZ765" s="4">
        <v>16.5618448637317</v>
      </c>
      <c r="BA765" s="4">
        <v>28.301886792452802</v>
      </c>
      <c r="BB765" s="38">
        <v>478</v>
      </c>
    </row>
    <row r="766" spans="1:54" x14ac:dyDescent="0.3">
      <c r="A766" s="31" t="s">
        <v>38</v>
      </c>
      <c r="B766" s="5" t="s">
        <v>9</v>
      </c>
      <c r="C766" s="5" t="s">
        <v>4</v>
      </c>
      <c r="D766" s="9">
        <v>103.463971880492</v>
      </c>
      <c r="E766" s="8">
        <v>65.465976425985303</v>
      </c>
      <c r="F766" s="8">
        <v>12.3022847100176</v>
      </c>
      <c r="G766" s="3">
        <v>0.70298769771529002</v>
      </c>
      <c r="H766" s="4">
        <v>2.2847100175746902</v>
      </c>
      <c r="I766" s="4">
        <v>3.5149384885764499</v>
      </c>
      <c r="J766" s="4">
        <v>0.70298769771529002</v>
      </c>
      <c r="K766" s="4">
        <v>0.70298769771529002</v>
      </c>
      <c r="L766" s="4">
        <v>1.5817223198593999</v>
      </c>
      <c r="M766" s="4">
        <v>1.2302284710017599</v>
      </c>
      <c r="N766" s="4">
        <v>2.2847100175746902</v>
      </c>
      <c r="O766" s="4">
        <v>3.6906854130052702</v>
      </c>
      <c r="P766" s="4">
        <v>2.1089630931458698</v>
      </c>
      <c r="Q766" s="4">
        <v>0.87873462214411202</v>
      </c>
      <c r="R766" s="4">
        <v>1.75746924428822</v>
      </c>
      <c r="S766" s="4">
        <v>1.5817223198593999</v>
      </c>
      <c r="T766" s="4">
        <v>1.9332161687170499</v>
      </c>
      <c r="U766" s="4">
        <v>1.5817223198593999</v>
      </c>
      <c r="V766" s="4">
        <v>1.9332161687170499</v>
      </c>
      <c r="W766" s="4">
        <v>1.9332161687170499</v>
      </c>
      <c r="X766" s="4">
        <v>0.70298769771529002</v>
      </c>
      <c r="Y766" s="4">
        <v>2.6362038664323402</v>
      </c>
      <c r="Z766" s="4">
        <v>1.9332161687170499</v>
      </c>
      <c r="AA766" s="4">
        <v>2.4604569420035101</v>
      </c>
      <c r="AB766" s="4">
        <v>0.35149384885764501</v>
      </c>
      <c r="AC766" s="4">
        <v>7.73286467486819</v>
      </c>
      <c r="AD766" s="4">
        <v>1.40597539543058</v>
      </c>
      <c r="AE766" s="4">
        <v>0.87873462214411202</v>
      </c>
      <c r="AF766" s="4">
        <v>3.5149384885764499</v>
      </c>
      <c r="AG766" s="4">
        <v>4.0421792618629198</v>
      </c>
      <c r="AH766" s="4">
        <v>14.7627416520211</v>
      </c>
      <c r="AI766" s="4">
        <v>9.6660808435852399</v>
      </c>
      <c r="AJ766" s="4">
        <v>13.0052724077329</v>
      </c>
      <c r="AK766" s="4">
        <v>21.616871704745201</v>
      </c>
      <c r="AL766" s="4">
        <v>11.423550087873499</v>
      </c>
      <c r="AM766" s="4">
        <v>15.817223198594</v>
      </c>
      <c r="AN766" s="4">
        <v>21.792618629174001</v>
      </c>
      <c r="AO766" s="4">
        <v>13.708260105448201</v>
      </c>
      <c r="AP766" s="4">
        <v>14.4112478031634</v>
      </c>
      <c r="AQ766" s="4">
        <v>8.6115992970122992</v>
      </c>
      <c r="AR766" s="4">
        <v>16.344463971880501</v>
      </c>
      <c r="AS766" s="4">
        <v>9.8418277680140598</v>
      </c>
      <c r="AT766" s="4">
        <v>18.804920913884001</v>
      </c>
      <c r="AU766" s="4">
        <v>10.5448154657294</v>
      </c>
      <c r="AV766" s="4">
        <v>17.750439367311099</v>
      </c>
      <c r="AW766" s="4">
        <v>11.9507908611599</v>
      </c>
      <c r="AX766" s="4">
        <v>7.2056239015817196</v>
      </c>
      <c r="AY766" s="4">
        <v>11.7750439367311</v>
      </c>
      <c r="AZ766" s="4">
        <v>14.5869947275923</v>
      </c>
      <c r="BA766" s="4">
        <v>19.332161687170501</v>
      </c>
      <c r="BB766" s="38">
        <v>569</v>
      </c>
    </row>
    <row r="767" spans="1:54" x14ac:dyDescent="0.3">
      <c r="A767" s="31" t="s">
        <v>38</v>
      </c>
      <c r="B767" s="5" t="s">
        <v>9</v>
      </c>
      <c r="C767" s="5" t="s">
        <v>5</v>
      </c>
      <c r="D767" s="9">
        <v>117.772289156626</v>
      </c>
      <c r="E767" s="8">
        <v>58.841743683806001</v>
      </c>
      <c r="F767" s="8">
        <v>7.4010327022375204</v>
      </c>
      <c r="G767" s="3">
        <v>0.68846815834767605</v>
      </c>
      <c r="H767" s="4">
        <v>1.89328743545611</v>
      </c>
      <c r="I767" s="4">
        <v>0.86058519793459598</v>
      </c>
      <c r="J767" s="4">
        <v>0.68846815834767605</v>
      </c>
      <c r="K767" s="4">
        <v>0.51635111876075701</v>
      </c>
      <c r="L767" s="4">
        <v>0.86058519793459598</v>
      </c>
      <c r="M767" s="4">
        <v>0.86058519793459598</v>
      </c>
      <c r="N767" s="4">
        <v>0.68846815834767605</v>
      </c>
      <c r="O767" s="4">
        <v>1.2048192771084301</v>
      </c>
      <c r="P767" s="4">
        <v>1.72117039586919</v>
      </c>
      <c r="Q767" s="4">
        <v>0.51635111876075701</v>
      </c>
      <c r="R767" s="4">
        <v>0.86058519793459598</v>
      </c>
      <c r="S767" s="4">
        <v>0.68846815834767605</v>
      </c>
      <c r="T767" s="4">
        <v>1.72117039586919</v>
      </c>
      <c r="U767" s="4">
        <v>1.2048192771084301</v>
      </c>
      <c r="V767" s="4">
        <v>1.2048192771084301</v>
      </c>
      <c r="W767" s="4">
        <v>0.68846815834767605</v>
      </c>
      <c r="X767" s="4">
        <v>0.51635111876075701</v>
      </c>
      <c r="Y767" s="4">
        <v>1.5490533562822699</v>
      </c>
      <c r="Z767" s="4">
        <v>0.34423407917383803</v>
      </c>
      <c r="AA767" s="4">
        <v>1.2048192771084301</v>
      </c>
      <c r="AB767" s="4">
        <v>0.34423407917383803</v>
      </c>
      <c r="AC767" s="4">
        <v>3.4423407917383799</v>
      </c>
      <c r="AD767" s="4">
        <v>0.86058519793459598</v>
      </c>
      <c r="AE767" s="4">
        <v>0.17211703958691901</v>
      </c>
      <c r="AF767" s="4">
        <v>0.51635111876075701</v>
      </c>
      <c r="AG767" s="4">
        <v>1.3769363166953501</v>
      </c>
      <c r="AH767" s="4">
        <v>10.671256454389001</v>
      </c>
      <c r="AI767" s="4">
        <v>8.7779690189328701</v>
      </c>
      <c r="AJ767" s="4">
        <v>9.8106712564543894</v>
      </c>
      <c r="AK767" s="4">
        <v>16.6953528399312</v>
      </c>
      <c r="AL767" s="4">
        <v>7.57314974182444</v>
      </c>
      <c r="AM767" s="4">
        <v>11.015490533562801</v>
      </c>
      <c r="AN767" s="4">
        <v>18.9328743545611</v>
      </c>
      <c r="AO767" s="4">
        <v>12.3924268502582</v>
      </c>
      <c r="AP767" s="4">
        <v>11.8760757314974</v>
      </c>
      <c r="AQ767" s="4">
        <v>6.5404475043029304</v>
      </c>
      <c r="AR767" s="4">
        <v>11.703958691910501</v>
      </c>
      <c r="AS767" s="4">
        <v>7.9173838209982801</v>
      </c>
      <c r="AT767" s="4">
        <v>15.1462994836489</v>
      </c>
      <c r="AU767" s="4">
        <v>7.0567986230636803</v>
      </c>
      <c r="AV767" s="4">
        <v>18.9328743545611</v>
      </c>
      <c r="AW767" s="4">
        <v>9.9827882960413099</v>
      </c>
      <c r="AX767" s="4">
        <v>5.3356282271944897</v>
      </c>
      <c r="AY767" s="4">
        <v>12.564543889845099</v>
      </c>
      <c r="AZ767" s="4">
        <v>10.8433734939759</v>
      </c>
      <c r="BA767" s="4">
        <v>13.597246127366599</v>
      </c>
      <c r="BB767" s="38">
        <v>581</v>
      </c>
    </row>
    <row r="768" spans="1:54" x14ac:dyDescent="0.3">
      <c r="A768" s="31" t="s">
        <v>38</v>
      </c>
      <c r="B768" s="5" t="s">
        <v>9</v>
      </c>
      <c r="C768" s="5" t="s">
        <v>6</v>
      </c>
      <c r="D768" s="9">
        <v>121.18673139158599</v>
      </c>
      <c r="E768" s="8">
        <v>55.431413558439097</v>
      </c>
      <c r="F768" s="8">
        <v>5.5194805194805197</v>
      </c>
      <c r="G768" s="3">
        <v>0.32467532467532501</v>
      </c>
      <c r="H768" s="4">
        <v>1.94805194805195</v>
      </c>
      <c r="I768" s="4">
        <v>0</v>
      </c>
      <c r="J768" s="4">
        <v>0.32467532467532501</v>
      </c>
      <c r="K768" s="4">
        <v>0</v>
      </c>
      <c r="L768" s="4">
        <v>0.97402597402597402</v>
      </c>
      <c r="M768" s="4">
        <v>0.97402597402597402</v>
      </c>
      <c r="N768" s="4">
        <v>0.32467532467532501</v>
      </c>
      <c r="O768" s="4">
        <v>1.62337662337662</v>
      </c>
      <c r="P768" s="4">
        <v>0.97402597402597402</v>
      </c>
      <c r="Q768" s="4">
        <v>0</v>
      </c>
      <c r="R768" s="4">
        <v>0.64935064935064901</v>
      </c>
      <c r="S768" s="4">
        <v>0.97402597402597402</v>
      </c>
      <c r="T768" s="4">
        <v>1.94805194805195</v>
      </c>
      <c r="U768" s="4">
        <v>0.32467532467532501</v>
      </c>
      <c r="V768" s="4">
        <v>0</v>
      </c>
      <c r="W768" s="4">
        <v>0.32467532467532501</v>
      </c>
      <c r="X768" s="4">
        <v>0</v>
      </c>
      <c r="Y768" s="4">
        <v>0.64935064935064901</v>
      </c>
      <c r="Z768" s="4">
        <v>0.64935064935064901</v>
      </c>
      <c r="AA768" s="4">
        <v>0.64935064935064901</v>
      </c>
      <c r="AB768" s="4">
        <v>0</v>
      </c>
      <c r="AC768" s="4">
        <v>1.62337662337662</v>
      </c>
      <c r="AD768" s="4">
        <v>0.64935064935064901</v>
      </c>
      <c r="AE768" s="4">
        <v>0.32467532467532501</v>
      </c>
      <c r="AF768" s="4">
        <v>2.2727272727272698</v>
      </c>
      <c r="AG768" s="4">
        <v>2.2727272727272698</v>
      </c>
      <c r="AH768" s="4">
        <v>10.3896103896104</v>
      </c>
      <c r="AI768" s="4">
        <v>6.8181818181818201</v>
      </c>
      <c r="AJ768" s="4">
        <v>9.0909090909090899</v>
      </c>
      <c r="AK768" s="4">
        <v>12.987012987012999</v>
      </c>
      <c r="AL768" s="4">
        <v>7.4675324675324699</v>
      </c>
      <c r="AM768" s="4">
        <v>7.7922077922077904</v>
      </c>
      <c r="AN768" s="4">
        <v>20.129870129870099</v>
      </c>
      <c r="AO768" s="4">
        <v>9.7402597402597397</v>
      </c>
      <c r="AP768" s="4">
        <v>7.7922077922077904</v>
      </c>
      <c r="AQ768" s="4">
        <v>4.2207792207792201</v>
      </c>
      <c r="AR768" s="4">
        <v>9.7402597402597397</v>
      </c>
      <c r="AS768" s="4">
        <v>6.8181818181818201</v>
      </c>
      <c r="AT768" s="4">
        <v>15.259740259740299</v>
      </c>
      <c r="AU768" s="4">
        <v>6.1688311688311703</v>
      </c>
      <c r="AV768" s="4">
        <v>24.025974025974001</v>
      </c>
      <c r="AW768" s="4">
        <v>10.064935064935099</v>
      </c>
      <c r="AX768" s="4">
        <v>2.5974025974026</v>
      </c>
      <c r="AY768" s="4">
        <v>12.6623376623377</v>
      </c>
      <c r="AZ768" s="4">
        <v>10.3896103896104</v>
      </c>
      <c r="BA768" s="4">
        <v>15.909090909090899</v>
      </c>
      <c r="BB768" s="38">
        <v>309</v>
      </c>
    </row>
    <row r="769" spans="1:54" x14ac:dyDescent="0.3">
      <c r="A769" s="31" t="s">
        <v>38</v>
      </c>
      <c r="B769" s="5" t="s">
        <v>9</v>
      </c>
      <c r="C769" s="5" t="s">
        <v>7</v>
      </c>
      <c r="D769" s="9">
        <v>129.892957746479</v>
      </c>
      <c r="E769" s="8">
        <v>45.5006634926307</v>
      </c>
      <c r="F769" s="8">
        <v>1.40845070422535</v>
      </c>
      <c r="G769" s="3">
        <v>1.40845070422535</v>
      </c>
      <c r="H769" s="4">
        <v>0</v>
      </c>
      <c r="I769" s="4">
        <v>0</v>
      </c>
      <c r="J769" s="4">
        <v>0</v>
      </c>
      <c r="K769" s="4">
        <v>0</v>
      </c>
      <c r="L769" s="4">
        <v>1.40845070422535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1.40845070422535</v>
      </c>
      <c r="S769" s="4">
        <v>1.40845070422535</v>
      </c>
      <c r="T769" s="4">
        <v>0</v>
      </c>
      <c r="U769" s="4">
        <v>0</v>
      </c>
      <c r="V769" s="4">
        <v>1.40845070422535</v>
      </c>
      <c r="W769" s="4">
        <v>0</v>
      </c>
      <c r="X769" s="4">
        <v>1.40845070422535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1.40845070422535</v>
      </c>
      <c r="AH769" s="4">
        <v>5.6338028169014098</v>
      </c>
      <c r="AI769" s="4">
        <v>7.0422535211267601</v>
      </c>
      <c r="AJ769" s="4">
        <v>5.6338028169014098</v>
      </c>
      <c r="AK769" s="4">
        <v>2.8169014084507</v>
      </c>
      <c r="AL769" s="4">
        <v>4.2253521126760596</v>
      </c>
      <c r="AM769" s="4">
        <v>4.2253521126760596</v>
      </c>
      <c r="AN769" s="4">
        <v>14.084507042253501</v>
      </c>
      <c r="AO769" s="4">
        <v>7.0422535211267601</v>
      </c>
      <c r="AP769" s="4">
        <v>4.2253521126760596</v>
      </c>
      <c r="AQ769" s="4">
        <v>4.2253521126760596</v>
      </c>
      <c r="AR769" s="4">
        <v>9.8591549295774605</v>
      </c>
      <c r="AS769" s="4">
        <v>2.8169014084507</v>
      </c>
      <c r="AT769" s="4">
        <v>14.084507042253501</v>
      </c>
      <c r="AU769" s="4">
        <v>5.6338028169014098</v>
      </c>
      <c r="AV769" s="4">
        <v>15.492957746478901</v>
      </c>
      <c r="AW769" s="4">
        <v>7.0422535211267601</v>
      </c>
      <c r="AX769" s="4">
        <v>0</v>
      </c>
      <c r="AY769" s="4">
        <v>7.0422535211267601</v>
      </c>
      <c r="AZ769" s="4">
        <v>8.4507042253521103</v>
      </c>
      <c r="BA769" s="4">
        <v>16.901408450704199</v>
      </c>
      <c r="BB769" s="38">
        <v>71</v>
      </c>
    </row>
    <row r="770" spans="1:54" x14ac:dyDescent="0.3">
      <c r="A770" s="31" t="s">
        <v>39</v>
      </c>
      <c r="B770" s="5" t="s">
        <v>168</v>
      </c>
      <c r="C770" s="5" t="s">
        <v>168</v>
      </c>
      <c r="D770" s="9">
        <v>75.460608721819298</v>
      </c>
      <c r="E770" s="8">
        <v>76.761592367346097</v>
      </c>
      <c r="F770" s="8">
        <v>24.735638047402201</v>
      </c>
      <c r="G770" s="3">
        <v>3.2674948882928998</v>
      </c>
      <c r="H770" s="4">
        <v>5.8720143049909401</v>
      </c>
      <c r="I770" s="4">
        <v>8.9917425004246496</v>
      </c>
      <c r="J770" s="4">
        <v>2.7861869322033499</v>
      </c>
      <c r="K770" s="4">
        <v>3.8836855524468499</v>
      </c>
      <c r="L770" s="4">
        <v>4.26034620618882</v>
      </c>
      <c r="M770" s="4">
        <v>4.51796452199358</v>
      </c>
      <c r="N770" s="4">
        <v>4.9658599651107398</v>
      </c>
      <c r="O770" s="4">
        <v>7.8655171581698902</v>
      </c>
      <c r="P770" s="4">
        <v>6.1237902115883802</v>
      </c>
      <c r="Q770" s="4">
        <v>3.45638564253411</v>
      </c>
      <c r="R770" s="4">
        <v>6.8370823728563002</v>
      </c>
      <c r="S770" s="4">
        <v>6.2370376752890397</v>
      </c>
      <c r="T770" s="4">
        <v>5.2162400866806697</v>
      </c>
      <c r="U770" s="4">
        <v>6.7423074737530699</v>
      </c>
      <c r="V770" s="4">
        <v>5.8830973279984304</v>
      </c>
      <c r="W770" s="4">
        <v>7.6803898532614898</v>
      </c>
      <c r="X770" s="4">
        <v>2.8318722034690902</v>
      </c>
      <c r="Y770" s="4">
        <v>8.1375747840888693</v>
      </c>
      <c r="Z770" s="4">
        <v>8.7609901377363002</v>
      </c>
      <c r="AA770" s="4">
        <v>6.9444256663898898</v>
      </c>
      <c r="AB770" s="4">
        <v>2.2782519763634301</v>
      </c>
      <c r="AC770" s="4">
        <v>15.970266450631</v>
      </c>
      <c r="AD770" s="4">
        <v>4.6198307095288804</v>
      </c>
      <c r="AE770" s="4">
        <v>3.7517989334876698</v>
      </c>
      <c r="AF770" s="4">
        <v>9.7549617301932905</v>
      </c>
      <c r="AG770" s="4">
        <v>10.7896380073985</v>
      </c>
      <c r="AH770" s="4">
        <v>17.313882140807699</v>
      </c>
      <c r="AI770" s="4">
        <v>12.552481905592799</v>
      </c>
      <c r="AJ770" s="4">
        <v>21.693875859955799</v>
      </c>
      <c r="AK770" s="4">
        <v>33.709666862385198</v>
      </c>
      <c r="AL770" s="4">
        <v>23.279711185192198</v>
      </c>
      <c r="AM770" s="4">
        <v>26.0063717030629</v>
      </c>
      <c r="AN770" s="4">
        <v>37.721135328473899</v>
      </c>
      <c r="AO770" s="4">
        <v>29.560357896650402</v>
      </c>
      <c r="AP770" s="4">
        <v>28.703901122589301</v>
      </c>
      <c r="AQ770" s="4">
        <v>13.0256994615045</v>
      </c>
      <c r="AR770" s="4">
        <v>29.765591928894299</v>
      </c>
      <c r="AS770" s="4">
        <v>16.744131591126699</v>
      </c>
      <c r="AT770" s="4">
        <v>23.786824156180401</v>
      </c>
      <c r="AU770" s="4">
        <v>17.325705826898201</v>
      </c>
      <c r="AV770" s="4">
        <v>24.777854103347</v>
      </c>
      <c r="AW770" s="4">
        <v>23.7019669764512</v>
      </c>
      <c r="AX770" s="4">
        <v>12.4321223541465</v>
      </c>
      <c r="AY770" s="4">
        <v>20.549297157716701</v>
      </c>
      <c r="AZ770" s="4">
        <v>25.968100964472001</v>
      </c>
      <c r="BA770" s="4">
        <v>32.818177928213203</v>
      </c>
      <c r="BB770" s="38">
        <v>4592</v>
      </c>
    </row>
    <row r="771" spans="1:54" x14ac:dyDescent="0.3">
      <c r="A771" s="31" t="s">
        <v>39</v>
      </c>
      <c r="B771" s="5" t="s">
        <v>168</v>
      </c>
      <c r="C771" s="5" t="s">
        <v>1</v>
      </c>
      <c r="D771" s="9">
        <v>32.290182956563299</v>
      </c>
      <c r="E771" s="8">
        <v>72.708450229208594</v>
      </c>
      <c r="F771" s="8">
        <v>43.156228275681499</v>
      </c>
      <c r="G771" s="3">
        <v>5.5950469590719596</v>
      </c>
      <c r="H771" s="4">
        <v>10.276840153742199</v>
      </c>
      <c r="I771" s="4">
        <v>18.724920175203302</v>
      </c>
      <c r="J771" s="4">
        <v>6.8503686345032904</v>
      </c>
      <c r="K771" s="4">
        <v>7.5357916585498002</v>
      </c>
      <c r="L771" s="4">
        <v>5.7096059302431996</v>
      </c>
      <c r="M771" s="4">
        <v>9.7046888988796507</v>
      </c>
      <c r="N771" s="4">
        <v>11.1894503171503</v>
      </c>
      <c r="O771" s="4">
        <v>15.3007012594421</v>
      </c>
      <c r="P771" s="4">
        <v>11.646077199351099</v>
      </c>
      <c r="Q771" s="4">
        <v>7.4196236848944599</v>
      </c>
      <c r="R771" s="4">
        <v>13.701059069503399</v>
      </c>
      <c r="S771" s="4">
        <v>15.4113986246515</v>
      </c>
      <c r="T771" s="4">
        <v>10.846738805127</v>
      </c>
      <c r="U771" s="4">
        <v>13.928568009361801</v>
      </c>
      <c r="V771" s="4">
        <v>12.6709937304527</v>
      </c>
      <c r="W771" s="4">
        <v>17.1249561847678</v>
      </c>
      <c r="X771" s="4">
        <v>6.1649456104567699</v>
      </c>
      <c r="Y771" s="4">
        <v>15.1851768867804</v>
      </c>
      <c r="Z771" s="4">
        <v>19.4100213987529</v>
      </c>
      <c r="AA771" s="4">
        <v>14.3861602930531</v>
      </c>
      <c r="AB771" s="4">
        <v>5.4795225864102601</v>
      </c>
      <c r="AC771" s="4">
        <v>25.799901545093501</v>
      </c>
      <c r="AD771" s="4">
        <v>10.2755529517549</v>
      </c>
      <c r="AE771" s="4">
        <v>8.7907915334843008</v>
      </c>
      <c r="AF771" s="4">
        <v>16.100039653666201</v>
      </c>
      <c r="AG771" s="4">
        <v>18.725885576693699</v>
      </c>
      <c r="AH771" s="4">
        <v>23.5122619271338</v>
      </c>
      <c r="AI771" s="4">
        <v>18.3805996606959</v>
      </c>
      <c r="AJ771" s="4">
        <v>31.395270304662301</v>
      </c>
      <c r="AK771" s="4">
        <v>48.292395749074899</v>
      </c>
      <c r="AL771" s="4">
        <v>38.932349165199398</v>
      </c>
      <c r="AM771" s="4">
        <v>33.684197124609298</v>
      </c>
      <c r="AN771" s="4">
        <v>48.066495811700598</v>
      </c>
      <c r="AO771" s="4">
        <v>44.070769242070497</v>
      </c>
      <c r="AP771" s="4">
        <v>45.553278056863398</v>
      </c>
      <c r="AQ771" s="4">
        <v>21.6912250067763</v>
      </c>
      <c r="AR771" s="4">
        <v>46.467175422258698</v>
      </c>
      <c r="AS771" s="4">
        <v>22.719359542846099</v>
      </c>
      <c r="AT771" s="4">
        <v>24.091814593423202</v>
      </c>
      <c r="AU771" s="4">
        <v>29.338357631529199</v>
      </c>
      <c r="AV771" s="4">
        <v>29.452916602700402</v>
      </c>
      <c r="AW771" s="4">
        <v>40.982825828396201</v>
      </c>
      <c r="AX771" s="4">
        <v>23.175986425046901</v>
      </c>
      <c r="AY771" s="4">
        <v>23.291188997211801</v>
      </c>
      <c r="AZ771" s="4">
        <v>35.962504528161297</v>
      </c>
      <c r="BA771" s="4">
        <v>50.800142895466202</v>
      </c>
      <c r="BB771" s="38">
        <v>657</v>
      </c>
    </row>
    <row r="772" spans="1:54" x14ac:dyDescent="0.3">
      <c r="A772" s="31" t="s">
        <v>39</v>
      </c>
      <c r="B772" s="5" t="s">
        <v>168</v>
      </c>
      <c r="C772" s="5" t="s">
        <v>2</v>
      </c>
      <c r="D772" s="9">
        <v>66.621607825204805</v>
      </c>
      <c r="E772" s="8">
        <v>75.478198399573301</v>
      </c>
      <c r="F772" s="8">
        <v>28.739261028534099</v>
      </c>
      <c r="G772" s="3">
        <v>4.0214983176021804</v>
      </c>
      <c r="H772" s="4">
        <v>7.0228594379509497</v>
      </c>
      <c r="I772" s="4">
        <v>8.7394163662997304</v>
      </c>
      <c r="J772" s="4">
        <v>2.40213429798365</v>
      </c>
      <c r="K772" s="4">
        <v>3.57890321979291</v>
      </c>
      <c r="L772" s="4">
        <v>5.7219858759672997</v>
      </c>
      <c r="M772" s="4">
        <v>4.8906191432370596</v>
      </c>
      <c r="N772" s="4">
        <v>4.2050417736021801</v>
      </c>
      <c r="O772" s="4">
        <v>9.0687491853951006</v>
      </c>
      <c r="P772" s="4">
        <v>7.0337017994114399</v>
      </c>
      <c r="Q772" s="4">
        <v>3.8596395845231601</v>
      </c>
      <c r="R772" s="4">
        <v>7.9080496335694797</v>
      </c>
      <c r="S772" s="4">
        <v>6.1914927052207096</v>
      </c>
      <c r="T772" s="4">
        <v>5.02556614487193</v>
      </c>
      <c r="U772" s="4">
        <v>6.7529654346812</v>
      </c>
      <c r="V772" s="4">
        <v>6.3103703368719302</v>
      </c>
      <c r="W772" s="4">
        <v>8.7611010892207108</v>
      </c>
      <c r="X772" s="4">
        <v>2.8555717572534101</v>
      </c>
      <c r="Y772" s="4">
        <v>8.6639081804904592</v>
      </c>
      <c r="Z772" s="4">
        <v>9.3763972815694796</v>
      </c>
      <c r="AA772" s="4">
        <v>6.8770700748555802</v>
      </c>
      <c r="AB772" s="4">
        <v>2.2185908419836502</v>
      </c>
      <c r="AC772" s="4">
        <v>19.179320290964601</v>
      </c>
      <c r="AD772" s="4">
        <v>5.02556614487193</v>
      </c>
      <c r="AE772" s="4">
        <v>3.7138502214277902</v>
      </c>
      <c r="AF772" s="4">
        <v>13.236036866092601</v>
      </c>
      <c r="AG772" s="4">
        <v>10.223833384283401</v>
      </c>
      <c r="AH772" s="4">
        <v>20.723564469187998</v>
      </c>
      <c r="AI772" s="4">
        <v>13.392668590648499</v>
      </c>
      <c r="AJ772" s="4">
        <v>23.897238339662099</v>
      </c>
      <c r="AK772" s="4">
        <v>38.218466571771103</v>
      </c>
      <c r="AL772" s="4">
        <v>26.850003005645799</v>
      </c>
      <c r="AM772" s="4">
        <v>31.119710603596701</v>
      </c>
      <c r="AN772" s="4">
        <v>41.635122714070803</v>
      </c>
      <c r="AO772" s="4">
        <v>35.627173464850102</v>
      </c>
      <c r="AP772" s="4">
        <v>32.307321886866497</v>
      </c>
      <c r="AQ772" s="4">
        <v>12.340004309013599</v>
      </c>
      <c r="AR772" s="4">
        <v>32.609742974517701</v>
      </c>
      <c r="AS772" s="4">
        <v>19.854055299138999</v>
      </c>
      <c r="AT772" s="4">
        <v>25.748742269645799</v>
      </c>
      <c r="AU772" s="4">
        <v>18.909426287694799</v>
      </c>
      <c r="AV772" s="4">
        <v>22.520856591869201</v>
      </c>
      <c r="AW772" s="4">
        <v>24.215728797297</v>
      </c>
      <c r="AX772" s="4">
        <v>13.014739317188001</v>
      </c>
      <c r="AY772" s="4">
        <v>23.789203069471402</v>
      </c>
      <c r="AZ772" s="4">
        <v>30.234520407978199</v>
      </c>
      <c r="BA772" s="4">
        <v>36.760961285231602</v>
      </c>
      <c r="BB772" s="38">
        <v>645</v>
      </c>
    </row>
    <row r="773" spans="1:54" x14ac:dyDescent="0.3">
      <c r="A773" s="31" t="s">
        <v>39</v>
      </c>
      <c r="B773" s="5" t="s">
        <v>168</v>
      </c>
      <c r="C773" s="5" t="s">
        <v>3</v>
      </c>
      <c r="D773" s="9">
        <v>82.803258851392997</v>
      </c>
      <c r="E773" s="8">
        <v>73.814470747129803</v>
      </c>
      <c r="F773" s="8">
        <v>21.087056342767699</v>
      </c>
      <c r="G773" s="3">
        <v>2.2239657611861499</v>
      </c>
      <c r="H773" s="4">
        <v>4.29417566318903</v>
      </c>
      <c r="I773" s="4">
        <v>7.3752330180490597</v>
      </c>
      <c r="J773" s="4">
        <v>0.96940797732467499</v>
      </c>
      <c r="K773" s="4">
        <v>3.2331710399797999</v>
      </c>
      <c r="L773" s="4">
        <v>3.9070693418845601</v>
      </c>
      <c r="M773" s="4">
        <v>2.7441082039076501</v>
      </c>
      <c r="N773" s="4">
        <v>3.9883061188859998</v>
      </c>
      <c r="O773" s="4">
        <v>6.5906605065569996</v>
      </c>
      <c r="P773" s="4">
        <v>5.4069796308138498</v>
      </c>
      <c r="Q773" s="4">
        <v>1.9284560857662301</v>
      </c>
      <c r="R773" s="4">
        <v>5.0285910043289999</v>
      </c>
      <c r="S773" s="4">
        <v>2.8460647186753198</v>
      </c>
      <c r="T773" s="4">
        <v>3.7031563123492099</v>
      </c>
      <c r="U773" s="4">
        <v>5.6212525292323203</v>
      </c>
      <c r="V773" s="4">
        <v>4.6414846830245304</v>
      </c>
      <c r="W773" s="4">
        <v>4.4479315223722899</v>
      </c>
      <c r="X773" s="4">
        <v>1.7954199643492099</v>
      </c>
      <c r="Y773" s="4">
        <v>7.2541989395786404</v>
      </c>
      <c r="Z773" s="4">
        <v>6.1811922734228002</v>
      </c>
      <c r="AA773" s="4">
        <v>5.4467769322828303</v>
      </c>
      <c r="AB773" s="4">
        <v>1.06100462320924</v>
      </c>
      <c r="AC773" s="4">
        <v>13.7827002328369</v>
      </c>
      <c r="AD773" s="4">
        <v>2.45895839737085</v>
      </c>
      <c r="AE773" s="4">
        <v>1.9284560857662301</v>
      </c>
      <c r="AF773" s="4">
        <v>7.29399624104762</v>
      </c>
      <c r="AG773" s="4">
        <v>7.9973319755382404</v>
      </c>
      <c r="AH773" s="4">
        <v>16.377979099751801</v>
      </c>
      <c r="AI773" s="4">
        <v>11.254507101411299</v>
      </c>
      <c r="AJ773" s="4">
        <v>21.525962008487699</v>
      </c>
      <c r="AK773" s="4">
        <v>33.015461746083702</v>
      </c>
      <c r="AL773" s="4">
        <v>19.0359240044675</v>
      </c>
      <c r="AM773" s="4">
        <v>25.706179113962499</v>
      </c>
      <c r="AN773" s="4">
        <v>38.738670790083702</v>
      </c>
      <c r="AO773" s="4">
        <v>27.727874019676801</v>
      </c>
      <c r="AP773" s="4">
        <v>26.789545649001401</v>
      </c>
      <c r="AQ773" s="4">
        <v>10.732722484626301</v>
      </c>
      <c r="AR773" s="4">
        <v>29.485138856620502</v>
      </c>
      <c r="AS773" s="4">
        <v>17.475496676302999</v>
      </c>
      <c r="AT773" s="4">
        <v>25.0960821994199</v>
      </c>
      <c r="AU773" s="4">
        <v>17.050235227593099</v>
      </c>
      <c r="AV773" s="4">
        <v>25.292919708199101</v>
      </c>
      <c r="AW773" s="4">
        <v>21.629560697318901</v>
      </c>
      <c r="AX773" s="4">
        <v>9.8652710220692601</v>
      </c>
      <c r="AY773" s="4">
        <v>21.228810159004301</v>
      </c>
      <c r="AZ773" s="4">
        <v>25.546989908086601</v>
      </c>
      <c r="BA773" s="4">
        <v>31.515551457154402</v>
      </c>
      <c r="BB773" s="38">
        <v>938</v>
      </c>
    </row>
    <row r="774" spans="1:54" x14ac:dyDescent="0.3">
      <c r="A774" s="31" t="s">
        <v>39</v>
      </c>
      <c r="B774" s="5" t="s">
        <v>168</v>
      </c>
      <c r="C774" s="5" t="s">
        <v>4</v>
      </c>
      <c r="D774" s="9">
        <v>105.470528933078</v>
      </c>
      <c r="E774" s="8">
        <v>67.100878517620302</v>
      </c>
      <c r="F774" s="8">
        <v>12.890016341085399</v>
      </c>
      <c r="G774" s="3">
        <v>2.03301875011935</v>
      </c>
      <c r="H774" s="4">
        <v>2.8859338062304598</v>
      </c>
      <c r="I774" s="4">
        <v>4.4723686263265297</v>
      </c>
      <c r="J774" s="4">
        <v>1.40856186543344</v>
      </c>
      <c r="K774" s="4">
        <v>2.4796026801426301</v>
      </c>
      <c r="L774" s="4">
        <v>2.25631071513099</v>
      </c>
      <c r="M774" s="4">
        <v>1.42025739794073</v>
      </c>
      <c r="N774" s="4">
        <v>2.4393498762071801</v>
      </c>
      <c r="O774" s="4">
        <v>1.89539859939216</v>
      </c>
      <c r="P774" s="4">
        <v>1.83828405653586</v>
      </c>
      <c r="Q774" s="4">
        <v>0.86461058861841</v>
      </c>
      <c r="R774" s="4">
        <v>2.4224881372863298</v>
      </c>
      <c r="S774" s="4">
        <v>1.42025739794073</v>
      </c>
      <c r="T774" s="4">
        <v>2.3134252579872898</v>
      </c>
      <c r="U774" s="4">
        <v>2.4224881372863298</v>
      </c>
      <c r="V774" s="4">
        <v>1.7006639058086701</v>
      </c>
      <c r="W774" s="4">
        <v>2.5484127555062202</v>
      </c>
      <c r="X774" s="4">
        <v>1.0307880107737499</v>
      </c>
      <c r="Y774" s="4">
        <v>4.3178867366784903</v>
      </c>
      <c r="Z774" s="4">
        <v>2.4224881372863298</v>
      </c>
      <c r="AA774" s="4">
        <v>2.6457801022979699</v>
      </c>
      <c r="AB774" s="4">
        <v>0.61276135217861905</v>
      </c>
      <c r="AC774" s="4">
        <v>8.9732945240812203</v>
      </c>
      <c r="AD774" s="4">
        <v>1.25407997578539</v>
      </c>
      <c r="AE774" s="4">
        <v>1.31119451864169</v>
      </c>
      <c r="AF774" s="4">
        <v>4.5697359731182798</v>
      </c>
      <c r="AG774" s="4">
        <v>8.1152132615565407</v>
      </c>
      <c r="AH774" s="4">
        <v>11.594320441684401</v>
      </c>
      <c r="AI774" s="4">
        <v>8.7720305044040003</v>
      </c>
      <c r="AJ774" s="4">
        <v>13.966223362208201</v>
      </c>
      <c r="AK774" s="4">
        <v>21.3985020765423</v>
      </c>
      <c r="AL774" s="4">
        <v>12.5524952903612</v>
      </c>
      <c r="AM774" s="4">
        <v>19.4239609889595</v>
      </c>
      <c r="AN774" s="4">
        <v>28.538678750501301</v>
      </c>
      <c r="AO774" s="4">
        <v>17.036559449195</v>
      </c>
      <c r="AP774" s="4">
        <v>17.3104366309692</v>
      </c>
      <c r="AQ774" s="4">
        <v>9.9521341984122298</v>
      </c>
      <c r="AR774" s="4">
        <v>17.733629495977901</v>
      </c>
      <c r="AS774" s="4">
        <v>10.9491987313443</v>
      </c>
      <c r="AT774" s="4">
        <v>22.435819413409799</v>
      </c>
      <c r="AU774" s="4">
        <v>7.1921250104016599</v>
      </c>
      <c r="AV774" s="4">
        <v>24.209096481315498</v>
      </c>
      <c r="AW774" s="4">
        <v>13.719540332182</v>
      </c>
      <c r="AX774" s="4">
        <v>6.5625019193021803</v>
      </c>
      <c r="AY774" s="4">
        <v>15.9472937758848</v>
      </c>
      <c r="AZ774" s="4">
        <v>16.543193389142601</v>
      </c>
      <c r="BA774" s="4">
        <v>18.265885240285701</v>
      </c>
      <c r="BB774" s="38">
        <v>916</v>
      </c>
    </row>
    <row r="775" spans="1:54" x14ac:dyDescent="0.3">
      <c r="A775" s="31" t="s">
        <v>39</v>
      </c>
      <c r="B775" s="5" t="s">
        <v>168</v>
      </c>
      <c r="C775" s="5" t="s">
        <v>5</v>
      </c>
      <c r="D775" s="9">
        <v>118.65724102569099</v>
      </c>
      <c r="E775" s="8">
        <v>61.148065107733999</v>
      </c>
      <c r="F775" s="8">
        <v>7.7697456741114204</v>
      </c>
      <c r="G775" s="3">
        <v>1.0519893921276799</v>
      </c>
      <c r="H775" s="4">
        <v>2.2139427595333001</v>
      </c>
      <c r="I775" s="4">
        <v>1.0587965865065001</v>
      </c>
      <c r="J775" s="4">
        <v>0.95563980560737205</v>
      </c>
      <c r="K775" s="4">
        <v>1.0553929893170899</v>
      </c>
      <c r="L775" s="4">
        <v>1.2753209398729699</v>
      </c>
      <c r="M775" s="4">
        <v>0.948832611228555</v>
      </c>
      <c r="N775" s="4">
        <v>0.52939829325324805</v>
      </c>
      <c r="O775" s="4">
        <v>1.4748273072923901</v>
      </c>
      <c r="P775" s="4">
        <v>0.95223620841796397</v>
      </c>
      <c r="Q775" s="4">
        <v>0.31968113426559402</v>
      </c>
      <c r="R775" s="4">
        <v>0.95223620841796397</v>
      </c>
      <c r="S775" s="4">
        <v>1.04858579493827</v>
      </c>
      <c r="T775" s="4">
        <v>1.3682669292038601</v>
      </c>
      <c r="U775" s="4">
        <v>1.2719173426835599</v>
      </c>
      <c r="V775" s="4">
        <v>1.0553929893170899</v>
      </c>
      <c r="W775" s="4">
        <v>1.26851374549415</v>
      </c>
      <c r="X775" s="4">
        <v>0.213120756177062</v>
      </c>
      <c r="Y775" s="4">
        <v>2.2207499539121098</v>
      </c>
      <c r="Z775" s="4">
        <v>0.95223620841796397</v>
      </c>
      <c r="AA775" s="4">
        <v>1.5847912825703301</v>
      </c>
      <c r="AB775" s="4">
        <v>0.95563980560737205</v>
      </c>
      <c r="AC775" s="4">
        <v>6.2326047521928096</v>
      </c>
      <c r="AD775" s="4">
        <v>1.0587965865065001</v>
      </c>
      <c r="AE775" s="4">
        <v>0.73230825786208498</v>
      </c>
      <c r="AF775" s="4">
        <v>2.2241535511015198</v>
      </c>
      <c r="AG775" s="4">
        <v>6.6826714448727902</v>
      </c>
      <c r="AH775" s="4">
        <v>9.5302181437753308</v>
      </c>
      <c r="AI775" s="4">
        <v>7.4432573454670097</v>
      </c>
      <c r="AJ775" s="4">
        <v>11.747564500497999</v>
      </c>
      <c r="AK775" s="4">
        <v>17.241053800449901</v>
      </c>
      <c r="AL775" s="4">
        <v>9.5642541156694101</v>
      </c>
      <c r="AM775" s="4">
        <v>14.0193684122513</v>
      </c>
      <c r="AN775" s="4">
        <v>21.9126924503983</v>
      </c>
      <c r="AO775" s="4">
        <v>12.5275231190118</v>
      </c>
      <c r="AP775" s="4">
        <v>11.3655697516062</v>
      </c>
      <c r="AQ775" s="4">
        <v>6.8277202572616797</v>
      </c>
      <c r="AR775" s="4">
        <v>12.4798727583601</v>
      </c>
      <c r="AS775" s="4">
        <v>8.0860232111876105</v>
      </c>
      <c r="AT775" s="4">
        <v>19.193176577937599</v>
      </c>
      <c r="AU775" s="4">
        <v>7.2199257977217304</v>
      </c>
      <c r="AV775" s="4">
        <v>21.408168202687701</v>
      </c>
      <c r="AW775" s="4">
        <v>9.9734776420764906</v>
      </c>
      <c r="AX775" s="4">
        <v>4.7101270842486898</v>
      </c>
      <c r="AY775" s="4">
        <v>14.1021036100139</v>
      </c>
      <c r="AZ775" s="4">
        <v>11.1286238151033</v>
      </c>
      <c r="BA775" s="4">
        <v>13.7415793094754</v>
      </c>
      <c r="BB775" s="38">
        <v>953</v>
      </c>
    </row>
    <row r="776" spans="1:54" x14ac:dyDescent="0.3">
      <c r="A776" s="31" t="s">
        <v>39</v>
      </c>
      <c r="B776" s="5" t="s">
        <v>168</v>
      </c>
      <c r="C776" s="5" t="s">
        <v>6</v>
      </c>
      <c r="D776" s="9">
        <v>118.912546910945</v>
      </c>
      <c r="E776" s="8">
        <v>55.819341534582499</v>
      </c>
      <c r="F776" s="8">
        <v>5.7279772237681197</v>
      </c>
      <c r="G776" s="3">
        <v>0.87823718836956499</v>
      </c>
      <c r="H776" s="4">
        <v>2.23891777384461</v>
      </c>
      <c r="I776" s="4">
        <v>1.4637286472826101</v>
      </c>
      <c r="J776" s="4">
        <v>0.58549145891304299</v>
      </c>
      <c r="K776" s="4">
        <v>1.3845698890297899</v>
      </c>
      <c r="L776" s="4">
        <v>2.3419658356521702</v>
      </c>
      <c r="M776" s="4">
        <v>1.17098291782609</v>
      </c>
      <c r="N776" s="4">
        <v>0.87823718836956499</v>
      </c>
      <c r="O776" s="4">
        <v>0.79907843011674695</v>
      </c>
      <c r="P776" s="4">
        <v>0.87823718836956499</v>
      </c>
      <c r="Q776" s="4">
        <v>0.292745729456522</v>
      </c>
      <c r="R776" s="4">
        <v>1.0918241595732701</v>
      </c>
      <c r="S776" s="4">
        <v>0.87823718836956499</v>
      </c>
      <c r="T776" s="4">
        <v>1.17098291782609</v>
      </c>
      <c r="U776" s="4">
        <v>2.3972352903502401</v>
      </c>
      <c r="V776" s="4">
        <v>0.58549145891304299</v>
      </c>
      <c r="W776" s="4">
        <v>0.58549145891304299</v>
      </c>
      <c r="X776" s="4">
        <v>0.71991967186392902</v>
      </c>
      <c r="Y776" s="4">
        <v>0.87823718836956499</v>
      </c>
      <c r="Z776" s="4">
        <v>0.87823718836956499</v>
      </c>
      <c r="AA776" s="4">
        <v>2.2628070773993598</v>
      </c>
      <c r="AB776" s="4">
        <v>0</v>
      </c>
      <c r="AC776" s="4">
        <v>4.7153118224476698</v>
      </c>
      <c r="AD776" s="4">
        <v>0.292745729456522</v>
      </c>
      <c r="AE776" s="4">
        <v>0.292745729456522</v>
      </c>
      <c r="AF776" s="4">
        <v>1.75647437673913</v>
      </c>
      <c r="AG776" s="4">
        <v>5.9893428020813202</v>
      </c>
      <c r="AH776" s="4">
        <v>9.4381144924838996</v>
      </c>
      <c r="AI776" s="4">
        <v>7.3575142351449303</v>
      </c>
      <c r="AJ776" s="4">
        <v>9.2484168248349405</v>
      </c>
      <c r="AK776" s="4">
        <v>16.843407334738298</v>
      </c>
      <c r="AL776" s="4">
        <v>8.1013232105636099</v>
      </c>
      <c r="AM776" s="4">
        <v>10.229702075012099</v>
      </c>
      <c r="AN776" s="4">
        <v>22.191989223208498</v>
      </c>
      <c r="AO776" s="4">
        <v>10.443289046215799</v>
      </c>
      <c r="AP776" s="4">
        <v>10.7913042303704</v>
      </c>
      <c r="AQ776" s="4">
        <v>5.3560727360587803</v>
      </c>
      <c r="AR776" s="4">
        <v>10.2610822261554</v>
      </c>
      <c r="AS776" s="4">
        <v>6.5823251085829302</v>
      </c>
      <c r="AT776" s="4">
        <v>18.544612256779399</v>
      </c>
      <c r="AU776" s="4">
        <v>5.2769139778059602</v>
      </c>
      <c r="AV776" s="4">
        <v>22.120321312544299</v>
      </c>
      <c r="AW776" s="4">
        <v>7.9430056940579696</v>
      </c>
      <c r="AX776" s="4">
        <v>3.8370746340781001</v>
      </c>
      <c r="AY776" s="4">
        <v>15.3482985363124</v>
      </c>
      <c r="AZ776" s="4">
        <v>12.1758741194002</v>
      </c>
      <c r="BA776" s="4">
        <v>15.9099006916707</v>
      </c>
      <c r="BB776" s="38">
        <v>400</v>
      </c>
    </row>
    <row r="777" spans="1:54" x14ac:dyDescent="0.3">
      <c r="A777" s="31" t="s">
        <v>39</v>
      </c>
      <c r="B777" s="5" t="s">
        <v>168</v>
      </c>
      <c r="C777" s="5" t="s">
        <v>7</v>
      </c>
      <c r="D777" s="9">
        <v>104.196802690759</v>
      </c>
      <c r="E777" s="8">
        <v>62.219620728161502</v>
      </c>
      <c r="F777" s="8">
        <v>6.0963903436131002</v>
      </c>
      <c r="G777" s="3">
        <v>1.6328603425714301</v>
      </c>
      <c r="H777" s="4">
        <v>2.5255663427797601</v>
      </c>
      <c r="I777" s="4">
        <v>3.2657206851428602</v>
      </c>
      <c r="J777" s="4">
        <v>2.5255663427797601</v>
      </c>
      <c r="K777" s="4">
        <v>1.6328603425714301</v>
      </c>
      <c r="L777" s="4">
        <v>3.2657206851428602</v>
      </c>
      <c r="M777" s="4">
        <v>3.2657206851428602</v>
      </c>
      <c r="N777" s="4">
        <v>1.6328603425714301</v>
      </c>
      <c r="O777" s="4">
        <v>5.7912870279226203</v>
      </c>
      <c r="P777" s="4">
        <v>3.4182723429881001</v>
      </c>
      <c r="Q777" s="4">
        <v>5.7912870279226203</v>
      </c>
      <c r="R777" s="4">
        <v>3.2657206851428602</v>
      </c>
      <c r="S777" s="4">
        <v>4.8985810277142896</v>
      </c>
      <c r="T777" s="4">
        <v>4.8985810277142896</v>
      </c>
      <c r="U777" s="4">
        <v>1.6328603425714301</v>
      </c>
      <c r="V777" s="4">
        <v>0</v>
      </c>
      <c r="W777" s="4">
        <v>0.89270600020833302</v>
      </c>
      <c r="X777" s="4">
        <v>3.2657206851428602</v>
      </c>
      <c r="Y777" s="4">
        <v>1.6328603425714301</v>
      </c>
      <c r="Z777" s="4">
        <v>3.2657206851428602</v>
      </c>
      <c r="AA777" s="4">
        <v>3.2657206851428602</v>
      </c>
      <c r="AB777" s="4">
        <v>1.6328603425714301</v>
      </c>
      <c r="AC777" s="4">
        <v>4.8985810277142896</v>
      </c>
      <c r="AD777" s="4">
        <v>4.8985810277142896</v>
      </c>
      <c r="AE777" s="4">
        <v>3.2657206851428602</v>
      </c>
      <c r="AF777" s="4">
        <v>4.8985810277142896</v>
      </c>
      <c r="AG777" s="4">
        <v>5.7912870279226203</v>
      </c>
      <c r="AH777" s="4">
        <v>6.8365446859761896</v>
      </c>
      <c r="AI777" s="4">
        <v>9.5146626866011896</v>
      </c>
      <c r="AJ777" s="4">
        <v>12.780383371744</v>
      </c>
      <c r="AK777" s="4">
        <v>17.091361714940501</v>
      </c>
      <c r="AL777" s="4">
        <v>13.0854866874345</v>
      </c>
      <c r="AM777" s="4">
        <v>13.5205377141071</v>
      </c>
      <c r="AN777" s="4">
        <v>28.979039086476199</v>
      </c>
      <c r="AO777" s="4">
        <v>13.5205377141071</v>
      </c>
      <c r="AP777" s="4">
        <v>11.1475230291726</v>
      </c>
      <c r="AQ777" s="4">
        <v>12.6278317138988</v>
      </c>
      <c r="AR777" s="4">
        <v>14.413243714315501</v>
      </c>
      <c r="AS777" s="4">
        <v>5.9438386857678598</v>
      </c>
      <c r="AT777" s="4">
        <v>22.8826487428631</v>
      </c>
      <c r="AU777" s="4">
        <v>7.7292506861845203</v>
      </c>
      <c r="AV777" s="4">
        <v>22.2950460583452</v>
      </c>
      <c r="AW777" s="4">
        <v>11.300074687017901</v>
      </c>
      <c r="AX777" s="4">
        <v>5.2036843434047597</v>
      </c>
      <c r="AY777" s="4">
        <v>13.8256410297976</v>
      </c>
      <c r="AZ777" s="4">
        <v>21.989942742654801</v>
      </c>
      <c r="BA777" s="4">
        <v>17.091361714940501</v>
      </c>
      <c r="BB777" s="38">
        <v>83</v>
      </c>
    </row>
    <row r="778" spans="1:54" x14ac:dyDescent="0.3">
      <c r="A778" s="31" t="s">
        <v>39</v>
      </c>
      <c r="B778" s="5" t="s">
        <v>8</v>
      </c>
      <c r="C778" s="5" t="s">
        <v>168</v>
      </c>
      <c r="D778" s="9">
        <v>64.479385741703993</v>
      </c>
      <c r="E778" s="8">
        <v>77.353540601534604</v>
      </c>
      <c r="F778" s="8">
        <v>29.1627935635391</v>
      </c>
      <c r="G778" s="3">
        <v>4.6068808978910702</v>
      </c>
      <c r="H778" s="4">
        <v>7.7089751655293002</v>
      </c>
      <c r="I778" s="4">
        <v>11.588098514623001</v>
      </c>
      <c r="J778" s="4">
        <v>3.3118103823474598</v>
      </c>
      <c r="K778" s="4">
        <v>5.1906301990663799</v>
      </c>
      <c r="L778" s="4">
        <v>5.4929197141125199</v>
      </c>
      <c r="M778" s="4">
        <v>5.7646529812009604</v>
      </c>
      <c r="N778" s="4">
        <v>6.61264664961036</v>
      </c>
      <c r="O778" s="4">
        <v>9.8139680257298991</v>
      </c>
      <c r="P778" s="4">
        <v>7.3349616057592701</v>
      </c>
      <c r="Q778" s="4">
        <v>3.4358590940316902</v>
      </c>
      <c r="R778" s="4">
        <v>9.4083851394445102</v>
      </c>
      <c r="S778" s="4">
        <v>7.5692305568837899</v>
      </c>
      <c r="T778" s="4">
        <v>6.6897127140233899</v>
      </c>
      <c r="U778" s="4">
        <v>8.1234531703328408</v>
      </c>
      <c r="V778" s="4">
        <v>6.1712886152189803</v>
      </c>
      <c r="W778" s="4">
        <v>8.6592732297700508</v>
      </c>
      <c r="X778" s="4">
        <v>3.3902340507947102</v>
      </c>
      <c r="Y778" s="4">
        <v>9.6858268400470493</v>
      </c>
      <c r="Z778" s="4">
        <v>11.3864442566137</v>
      </c>
      <c r="AA778" s="4">
        <v>9.3064972274737805</v>
      </c>
      <c r="AB778" s="4">
        <v>2.6392305782384602</v>
      </c>
      <c r="AC778" s="4">
        <v>18.343385416959201</v>
      </c>
      <c r="AD778" s="4">
        <v>5.7564067442177302</v>
      </c>
      <c r="AE778" s="4">
        <v>4.3282300515633203</v>
      </c>
      <c r="AF778" s="4">
        <v>12.6299144415719</v>
      </c>
      <c r="AG778" s="4">
        <v>15.251259176661801</v>
      </c>
      <c r="AH778" s="4">
        <v>13.657007731297</v>
      </c>
      <c r="AI778" s="4">
        <v>12.9623548718224</v>
      </c>
      <c r="AJ778" s="4">
        <v>24.619940473407699</v>
      </c>
      <c r="AK778" s="4">
        <v>36.987195860000199</v>
      </c>
      <c r="AL778" s="4">
        <v>27.3330992329049</v>
      </c>
      <c r="AM778" s="4">
        <v>33.884202473263002</v>
      </c>
      <c r="AN778" s="4">
        <v>44.817845113332702</v>
      </c>
      <c r="AO778" s="4">
        <v>36.130649458917603</v>
      </c>
      <c r="AP778" s="4">
        <v>34.175109642981099</v>
      </c>
      <c r="AQ778" s="4">
        <v>14.6473653708571</v>
      </c>
      <c r="AR778" s="4">
        <v>33.689997503458301</v>
      </c>
      <c r="AS778" s="4">
        <v>19.921012079968801</v>
      </c>
      <c r="AT778" s="4">
        <v>29.478846551427502</v>
      </c>
      <c r="AU778" s="4">
        <v>18.028295992444999</v>
      </c>
      <c r="AV778" s="4">
        <v>25.6574656897875</v>
      </c>
      <c r="AW778" s="4">
        <v>25.314566230159901</v>
      </c>
      <c r="AX778" s="4">
        <v>14.2207808315734</v>
      </c>
      <c r="AY778" s="4">
        <v>24.875321048815898</v>
      </c>
      <c r="AZ778" s="4">
        <v>29.964334022007701</v>
      </c>
      <c r="BA778" s="4">
        <v>34.559270060035303</v>
      </c>
      <c r="BB778" s="38">
        <v>2547</v>
      </c>
    </row>
    <row r="779" spans="1:54" x14ac:dyDescent="0.3">
      <c r="A779" s="31" t="s">
        <v>39</v>
      </c>
      <c r="B779" s="5" t="s">
        <v>8</v>
      </c>
      <c r="C779" s="5" t="s">
        <v>1</v>
      </c>
      <c r="D779" s="9">
        <v>17.275870069605599</v>
      </c>
      <c r="E779" s="8">
        <v>69.153125155107503</v>
      </c>
      <c r="F779" s="8">
        <v>51.162790697674403</v>
      </c>
      <c r="G779" s="3">
        <v>7.6744186046511604</v>
      </c>
      <c r="H779" s="4">
        <v>14.4186046511628</v>
      </c>
      <c r="I779" s="4">
        <v>23.7209302325581</v>
      </c>
      <c r="J779" s="4">
        <v>8.3720930232558093</v>
      </c>
      <c r="K779" s="4">
        <v>9.7674418604651194</v>
      </c>
      <c r="L779" s="4">
        <v>8.3720930232558093</v>
      </c>
      <c r="M779" s="4">
        <v>11.8604651162791</v>
      </c>
      <c r="N779" s="4">
        <v>14.4186046511628</v>
      </c>
      <c r="O779" s="4">
        <v>20.930232558139501</v>
      </c>
      <c r="P779" s="4">
        <v>14.883720930232601</v>
      </c>
      <c r="Q779" s="4">
        <v>6.7441860465116301</v>
      </c>
      <c r="R779" s="4">
        <v>17.209302325581401</v>
      </c>
      <c r="S779" s="4">
        <v>16.046511627907002</v>
      </c>
      <c r="T779" s="4">
        <v>13.7209302325581</v>
      </c>
      <c r="U779" s="4">
        <v>16.2790697674419</v>
      </c>
      <c r="V779" s="4">
        <v>12.3255813953488</v>
      </c>
      <c r="W779" s="4">
        <v>19.5348837209302</v>
      </c>
      <c r="X779" s="4">
        <v>6.9767441860465098</v>
      </c>
      <c r="Y779" s="4">
        <v>18.837209302325601</v>
      </c>
      <c r="Z779" s="4">
        <v>24.6511627906977</v>
      </c>
      <c r="AA779" s="4">
        <v>18.139534883720899</v>
      </c>
      <c r="AB779" s="4">
        <v>5.5813953488372103</v>
      </c>
      <c r="AC779" s="4">
        <v>26.976744186046499</v>
      </c>
      <c r="AD779" s="4">
        <v>12.558139534883701</v>
      </c>
      <c r="AE779" s="4">
        <v>10</v>
      </c>
      <c r="AF779" s="4">
        <v>22.093023255814</v>
      </c>
      <c r="AG779" s="4">
        <v>25.116279069767401</v>
      </c>
      <c r="AH779" s="4">
        <v>18.139534883720899</v>
      </c>
      <c r="AI779" s="4">
        <v>20.697674418604699</v>
      </c>
      <c r="AJ779" s="4">
        <v>35.116279069767401</v>
      </c>
      <c r="AK779" s="4">
        <v>55.116279069767401</v>
      </c>
      <c r="AL779" s="4">
        <v>46.744186046511601</v>
      </c>
      <c r="AM779" s="4">
        <v>45.8139534883721</v>
      </c>
      <c r="AN779" s="4">
        <v>58.3720930232558</v>
      </c>
      <c r="AO779" s="4">
        <v>53.953488372092998</v>
      </c>
      <c r="AP779" s="4">
        <v>53.255813953488399</v>
      </c>
      <c r="AQ779" s="4">
        <v>24.1860465116279</v>
      </c>
      <c r="AR779" s="4">
        <v>55.116279069767401</v>
      </c>
      <c r="AS779" s="4">
        <v>26.2790697674419</v>
      </c>
      <c r="AT779" s="4">
        <v>31.395348837209301</v>
      </c>
      <c r="AU779" s="4">
        <v>30</v>
      </c>
      <c r="AV779" s="4">
        <v>30.697674418604699</v>
      </c>
      <c r="AW779" s="4">
        <v>42.558139534883701</v>
      </c>
      <c r="AX779" s="4">
        <v>26.744186046511601</v>
      </c>
      <c r="AY779" s="4">
        <v>28.3720930232558</v>
      </c>
      <c r="AZ779" s="4">
        <v>41.162790697674403</v>
      </c>
      <c r="BA779" s="4">
        <v>52.325581395348799</v>
      </c>
      <c r="BB779" s="38">
        <v>431</v>
      </c>
    </row>
    <row r="780" spans="1:54" x14ac:dyDescent="0.3">
      <c r="A780" s="31" t="s">
        <v>39</v>
      </c>
      <c r="B780" s="5" t="s">
        <v>8</v>
      </c>
      <c r="C780" s="5" t="s">
        <v>2</v>
      </c>
      <c r="D780" s="9">
        <v>50.7102702702703</v>
      </c>
      <c r="E780" s="8">
        <v>74.016264984877296</v>
      </c>
      <c r="F780" s="8">
        <v>35.422343324250697</v>
      </c>
      <c r="G780" s="3">
        <v>6.2670299727520398</v>
      </c>
      <c r="H780" s="4">
        <v>8.9918256130790208</v>
      </c>
      <c r="I780" s="4">
        <v>11.716621253406</v>
      </c>
      <c r="J780" s="4">
        <v>2.9972752043596702</v>
      </c>
      <c r="K780" s="4">
        <v>4.6321525885558597</v>
      </c>
      <c r="L780" s="4">
        <v>5.9945504087193502</v>
      </c>
      <c r="M780" s="4">
        <v>6.53950953678474</v>
      </c>
      <c r="N780" s="4">
        <v>6.2670299727520398</v>
      </c>
      <c r="O780" s="4">
        <v>10.899182561307899</v>
      </c>
      <c r="P780" s="4">
        <v>7.9019073569482297</v>
      </c>
      <c r="Q780" s="4">
        <v>4.0871934604904601</v>
      </c>
      <c r="R780" s="4">
        <v>12.261580381471401</v>
      </c>
      <c r="S780" s="4">
        <v>9.5367847411444107</v>
      </c>
      <c r="T780" s="4">
        <v>6.8119891008174402</v>
      </c>
      <c r="U780" s="4">
        <v>8.4468664850136204</v>
      </c>
      <c r="V780" s="4">
        <v>6.8119891008174402</v>
      </c>
      <c r="W780" s="4">
        <v>9.5367847411444107</v>
      </c>
      <c r="X780" s="4">
        <v>3.5422343324250698</v>
      </c>
      <c r="Y780" s="4">
        <v>10.0817438692098</v>
      </c>
      <c r="Z780" s="4">
        <v>12.261580381471401</v>
      </c>
      <c r="AA780" s="4">
        <v>9.8092643051771091</v>
      </c>
      <c r="AB780" s="4">
        <v>2.9972752043596702</v>
      </c>
      <c r="AC780" s="4">
        <v>23.1607629427793</v>
      </c>
      <c r="AD780" s="4">
        <v>6.8119891008174402</v>
      </c>
      <c r="AE780" s="4">
        <v>4.9046321525885599</v>
      </c>
      <c r="AF780" s="4">
        <v>16.348773841961901</v>
      </c>
      <c r="AG780" s="4">
        <v>14.713896457765699</v>
      </c>
      <c r="AH780" s="4">
        <v>15.5313351498638</v>
      </c>
      <c r="AI780" s="4">
        <v>14.441416893733001</v>
      </c>
      <c r="AJ780" s="4">
        <v>28.610354223433198</v>
      </c>
      <c r="AK780" s="4">
        <v>41.961852861035403</v>
      </c>
      <c r="AL780" s="4">
        <v>31.607629427792901</v>
      </c>
      <c r="AM780" s="4">
        <v>40.599455040871902</v>
      </c>
      <c r="AN780" s="4">
        <v>53.6784741144414</v>
      </c>
      <c r="AO780" s="4">
        <v>44.141689373296998</v>
      </c>
      <c r="AP780" s="4">
        <v>41.144414168937303</v>
      </c>
      <c r="AQ780" s="4">
        <v>14.168937329700301</v>
      </c>
      <c r="AR780" s="4">
        <v>38.4196185286104</v>
      </c>
      <c r="AS780" s="4">
        <v>24.523160762942801</v>
      </c>
      <c r="AT780" s="4">
        <v>31.607629427792901</v>
      </c>
      <c r="AU780" s="4">
        <v>22.6158038147139</v>
      </c>
      <c r="AV780" s="4">
        <v>23.978201634877401</v>
      </c>
      <c r="AW780" s="4">
        <v>28.882833787465898</v>
      </c>
      <c r="AX780" s="4">
        <v>15.5313351498638</v>
      </c>
      <c r="AY780" s="4">
        <v>30.2452316076294</v>
      </c>
      <c r="AZ780" s="4">
        <v>37.329700272479599</v>
      </c>
      <c r="BA780" s="4">
        <v>40.871934604904602</v>
      </c>
      <c r="BB780" s="38">
        <v>370</v>
      </c>
    </row>
    <row r="781" spans="1:54" x14ac:dyDescent="0.3">
      <c r="A781" s="31" t="s">
        <v>39</v>
      </c>
      <c r="B781" s="5" t="s">
        <v>8</v>
      </c>
      <c r="C781" s="5" t="s">
        <v>3</v>
      </c>
      <c r="D781" s="9">
        <v>73.397782258064495</v>
      </c>
      <c r="E781" s="8">
        <v>73.107886895907598</v>
      </c>
      <c r="F781" s="8">
        <v>24.646464646464601</v>
      </c>
      <c r="G781" s="3">
        <v>2.6262626262626299</v>
      </c>
      <c r="H781" s="4">
        <v>6.0606060606060597</v>
      </c>
      <c r="I781" s="4">
        <v>9.4949494949494895</v>
      </c>
      <c r="J781" s="4">
        <v>0.80808080808080796</v>
      </c>
      <c r="K781" s="4">
        <v>4.8484848484848504</v>
      </c>
      <c r="L781" s="4">
        <v>4.8484848484848504</v>
      </c>
      <c r="M781" s="4">
        <v>3.4343434343434298</v>
      </c>
      <c r="N781" s="4">
        <v>5.4545454545454497</v>
      </c>
      <c r="O781" s="4">
        <v>7.2727272727272698</v>
      </c>
      <c r="P781" s="4">
        <v>6.2626262626262603</v>
      </c>
      <c r="Q781" s="4">
        <v>1.8181818181818199</v>
      </c>
      <c r="R781" s="4">
        <v>7.0707070707070701</v>
      </c>
      <c r="S781" s="4">
        <v>3.6363636363636398</v>
      </c>
      <c r="T781" s="4">
        <v>4.4444444444444402</v>
      </c>
      <c r="U781" s="4">
        <v>6.4646464646464601</v>
      </c>
      <c r="V781" s="4">
        <v>5.8585858585858599</v>
      </c>
      <c r="W781" s="4">
        <v>5.2525252525252499</v>
      </c>
      <c r="X781" s="4">
        <v>2.2222222222222201</v>
      </c>
      <c r="Y781" s="4">
        <v>7.4747474747474696</v>
      </c>
      <c r="Z781" s="4">
        <v>8.6868686868686904</v>
      </c>
      <c r="AA781" s="4">
        <v>7.67676767676768</v>
      </c>
      <c r="AB781" s="4">
        <v>1.2121212121212099</v>
      </c>
      <c r="AC781" s="4">
        <v>15.959595959595999</v>
      </c>
      <c r="AD781" s="4">
        <v>2.4242424242424199</v>
      </c>
      <c r="AE781" s="4">
        <v>1.8181818181818199</v>
      </c>
      <c r="AF781" s="4">
        <v>8.8888888888888893</v>
      </c>
      <c r="AG781" s="4">
        <v>10.5050505050505</v>
      </c>
      <c r="AH781" s="4">
        <v>13.535353535353501</v>
      </c>
      <c r="AI781" s="4">
        <v>10.5050505050505</v>
      </c>
      <c r="AJ781" s="4">
        <v>24.848484848484802</v>
      </c>
      <c r="AK781" s="4">
        <v>35.151515151515099</v>
      </c>
      <c r="AL781" s="4">
        <v>23.030303030302999</v>
      </c>
      <c r="AM781" s="4">
        <v>33.1313131313131</v>
      </c>
      <c r="AN781" s="4">
        <v>41.818181818181799</v>
      </c>
      <c r="AO781" s="4">
        <v>33.1313131313131</v>
      </c>
      <c r="AP781" s="4">
        <v>31.717171717171698</v>
      </c>
      <c r="AQ781" s="4">
        <v>11.919191919191899</v>
      </c>
      <c r="AR781" s="4">
        <v>31.717171717171698</v>
      </c>
      <c r="AS781" s="4">
        <v>20.606060606060598</v>
      </c>
      <c r="AT781" s="4">
        <v>29.696969696969699</v>
      </c>
      <c r="AU781" s="4">
        <v>15.7575757575758</v>
      </c>
      <c r="AV781" s="4">
        <v>25.858585858585901</v>
      </c>
      <c r="AW781" s="4">
        <v>22.828282828282799</v>
      </c>
      <c r="AX781" s="4">
        <v>11.313131313131301</v>
      </c>
      <c r="AY781" s="4">
        <v>26.262626262626299</v>
      </c>
      <c r="AZ781" s="4">
        <v>27.474747474747499</v>
      </c>
      <c r="BA781" s="4">
        <v>33.737373737373701</v>
      </c>
      <c r="BB781" s="38">
        <v>496</v>
      </c>
    </row>
    <row r="782" spans="1:54" x14ac:dyDescent="0.3">
      <c r="A782" s="31" t="s">
        <v>39</v>
      </c>
      <c r="B782" s="5" t="s">
        <v>8</v>
      </c>
      <c r="C782" s="5" t="s">
        <v>4</v>
      </c>
      <c r="D782" s="9">
        <v>93.147940074906401</v>
      </c>
      <c r="E782" s="8">
        <v>72.221339125060794</v>
      </c>
      <c r="F782" s="8">
        <v>17.0731707317073</v>
      </c>
      <c r="G782" s="3">
        <v>3.18949343339587</v>
      </c>
      <c r="H782" s="4">
        <v>3.37711069418387</v>
      </c>
      <c r="I782" s="4">
        <v>6.1913696060037502</v>
      </c>
      <c r="J782" s="4">
        <v>1.5009380863039401</v>
      </c>
      <c r="K782" s="4">
        <v>3.5647279549718598</v>
      </c>
      <c r="L782" s="4">
        <v>3.37711069418387</v>
      </c>
      <c r="M782" s="4">
        <v>2.2514071294559099</v>
      </c>
      <c r="N782" s="4">
        <v>3.0018761726078802</v>
      </c>
      <c r="O782" s="4">
        <v>2.4390243902439002</v>
      </c>
      <c r="P782" s="4">
        <v>2.81425891181989</v>
      </c>
      <c r="Q782" s="4">
        <v>0.93808630393996295</v>
      </c>
      <c r="R782" s="4">
        <v>3.9399624765478398</v>
      </c>
      <c r="S782" s="4">
        <v>2.2514071294559099</v>
      </c>
      <c r="T782" s="4">
        <v>3.0018761726078802</v>
      </c>
      <c r="U782" s="4">
        <v>3.9399624765478398</v>
      </c>
      <c r="V782" s="4">
        <v>2.0637898686679201</v>
      </c>
      <c r="W782" s="4">
        <v>3.9399624765478398</v>
      </c>
      <c r="X782" s="4">
        <v>1.5009380863039401</v>
      </c>
      <c r="Y782" s="4">
        <v>6.37898686679174</v>
      </c>
      <c r="Z782" s="4">
        <v>3.9399624765478398</v>
      </c>
      <c r="AA782" s="4">
        <v>4.1275797373358296</v>
      </c>
      <c r="AB782" s="4">
        <v>0.93808630393996295</v>
      </c>
      <c r="AC782" s="4">
        <v>12.1951219512195</v>
      </c>
      <c r="AD782" s="4">
        <v>1.6885553470919299</v>
      </c>
      <c r="AE782" s="4">
        <v>1.3133208255159501</v>
      </c>
      <c r="AF782" s="4">
        <v>6.37898686679174</v>
      </c>
      <c r="AG782" s="4">
        <v>13.6960600375235</v>
      </c>
      <c r="AH782" s="4">
        <v>10.694183864915599</v>
      </c>
      <c r="AI782" s="4">
        <v>9.3808630393996193</v>
      </c>
      <c r="AJ782" s="4">
        <v>17.448405253283301</v>
      </c>
      <c r="AK782" s="4">
        <v>25.703564727955001</v>
      </c>
      <c r="AL782" s="4">
        <v>17.6360225140713</v>
      </c>
      <c r="AM782" s="4">
        <v>26.266416510319001</v>
      </c>
      <c r="AN782" s="4">
        <v>33.395872420262698</v>
      </c>
      <c r="AO782" s="4">
        <v>24.577861163226999</v>
      </c>
      <c r="AP782" s="4">
        <v>21.951219512195099</v>
      </c>
      <c r="AQ782" s="4">
        <v>12.3827392120075</v>
      </c>
      <c r="AR782" s="4">
        <v>20.825515947467199</v>
      </c>
      <c r="AS782" s="4">
        <v>15.7598499061914</v>
      </c>
      <c r="AT782" s="4">
        <v>29.643527204502799</v>
      </c>
      <c r="AU782" s="4">
        <v>9.0056285178236397</v>
      </c>
      <c r="AV782" s="4">
        <v>26.266416510319001</v>
      </c>
      <c r="AW782" s="4">
        <v>15.7598499061914</v>
      </c>
      <c r="AX782" s="4">
        <v>9.0056285178236397</v>
      </c>
      <c r="AY782" s="4">
        <v>19.324577861163199</v>
      </c>
      <c r="AZ782" s="4">
        <v>21.2007504690432</v>
      </c>
      <c r="BA782" s="4">
        <v>20.6378986866792</v>
      </c>
      <c r="BB782" s="38">
        <v>534</v>
      </c>
    </row>
    <row r="783" spans="1:54" x14ac:dyDescent="0.3">
      <c r="A783" s="31" t="s">
        <v>39</v>
      </c>
      <c r="B783" s="5" t="s">
        <v>8</v>
      </c>
      <c r="C783" s="5" t="s">
        <v>5</v>
      </c>
      <c r="D783" s="9">
        <v>114.58672032193201</v>
      </c>
      <c r="E783" s="8">
        <v>61.148588072780598</v>
      </c>
      <c r="F783" s="8">
        <v>8.0482897384305794</v>
      </c>
      <c r="G783" s="3">
        <v>1.2072434607645901</v>
      </c>
      <c r="H783" s="4">
        <v>2.8169014084507</v>
      </c>
      <c r="I783" s="4">
        <v>1.6096579476861199</v>
      </c>
      <c r="J783" s="4">
        <v>1.6096579476861199</v>
      </c>
      <c r="K783" s="4">
        <v>1.40845070422535</v>
      </c>
      <c r="L783" s="4">
        <v>2.2132796780684099</v>
      </c>
      <c r="M783" s="4">
        <v>1.2072434607645901</v>
      </c>
      <c r="N783" s="4">
        <v>0.80482897384305796</v>
      </c>
      <c r="O783" s="4">
        <v>1.81086519114688</v>
      </c>
      <c r="P783" s="4">
        <v>1.40845070422535</v>
      </c>
      <c r="Q783" s="4">
        <v>0.60362173038229405</v>
      </c>
      <c r="R783" s="4">
        <v>1.40845070422535</v>
      </c>
      <c r="S783" s="4">
        <v>1.00603621730382</v>
      </c>
      <c r="T783" s="4">
        <v>1.6096579476861199</v>
      </c>
      <c r="U783" s="4">
        <v>2.0120724346076502</v>
      </c>
      <c r="V783" s="4">
        <v>1.40845070422535</v>
      </c>
      <c r="W783" s="4">
        <v>1.81086519114688</v>
      </c>
      <c r="X783" s="4">
        <v>0.40241448692152898</v>
      </c>
      <c r="Y783" s="4">
        <v>3.2193158953722301</v>
      </c>
      <c r="Z783" s="4">
        <v>1.40845070422535</v>
      </c>
      <c r="AA783" s="4">
        <v>2.2132796780684099</v>
      </c>
      <c r="AB783" s="4">
        <v>1.6096579476861199</v>
      </c>
      <c r="AC783" s="4">
        <v>8.6519114688128802</v>
      </c>
      <c r="AD783" s="4">
        <v>1.6096579476861199</v>
      </c>
      <c r="AE783" s="4">
        <v>0.60362173038229405</v>
      </c>
      <c r="AF783" s="4">
        <v>3.420523138833</v>
      </c>
      <c r="AG783" s="4">
        <v>10.865191146881299</v>
      </c>
      <c r="AH783" s="4">
        <v>8.4507042253521103</v>
      </c>
      <c r="AI783" s="4">
        <v>7.0422535211267601</v>
      </c>
      <c r="AJ783" s="4">
        <v>11.4688128772636</v>
      </c>
      <c r="AK783" s="4">
        <v>19.114688128772599</v>
      </c>
      <c r="AL783" s="4">
        <v>10.4627766599598</v>
      </c>
      <c r="AM783" s="4">
        <v>17.7062374245473</v>
      </c>
      <c r="AN783" s="4">
        <v>26.961770623742499</v>
      </c>
      <c r="AO783" s="4">
        <v>14.8893360160966</v>
      </c>
      <c r="AP783" s="4">
        <v>13.279678068410499</v>
      </c>
      <c r="AQ783" s="4">
        <v>7.24346076458753</v>
      </c>
      <c r="AR783" s="4">
        <v>12.072434607645899</v>
      </c>
      <c r="AS783" s="4">
        <v>8.4507042253521103</v>
      </c>
      <c r="AT783" s="4">
        <v>24.748490945674</v>
      </c>
      <c r="AU783" s="4">
        <v>6.0362173038229399</v>
      </c>
      <c r="AV783" s="4">
        <v>21.529175050301799</v>
      </c>
      <c r="AW783" s="4">
        <v>10.261569416499</v>
      </c>
      <c r="AX783" s="4">
        <v>4.0241448692152897</v>
      </c>
      <c r="AY783" s="4">
        <v>16.498993963782699</v>
      </c>
      <c r="AZ783" s="4">
        <v>11.4688128772636</v>
      </c>
      <c r="BA783" s="4">
        <v>13.4808853118712</v>
      </c>
      <c r="BB783" s="38">
        <v>497</v>
      </c>
    </row>
    <row r="784" spans="1:54" x14ac:dyDescent="0.3">
      <c r="A784" s="31" t="s">
        <v>39</v>
      </c>
      <c r="B784" s="5" t="s">
        <v>8</v>
      </c>
      <c r="C784" s="5" t="s">
        <v>6</v>
      </c>
      <c r="D784" s="9">
        <v>113.663043478261</v>
      </c>
      <c r="E784" s="8">
        <v>57.446266111386002</v>
      </c>
      <c r="F784" s="8">
        <v>7.0652173913043503</v>
      </c>
      <c r="G784" s="3">
        <v>1.6304347826087</v>
      </c>
      <c r="H784" s="4">
        <v>2.1739130434782599</v>
      </c>
      <c r="I784" s="4">
        <v>2.7173913043478302</v>
      </c>
      <c r="J784" s="4">
        <v>1.0869565217391299</v>
      </c>
      <c r="K784" s="4">
        <v>2.1739130434782599</v>
      </c>
      <c r="L784" s="4">
        <v>4.3478260869565197</v>
      </c>
      <c r="M784" s="4">
        <v>2.1739130434782599</v>
      </c>
      <c r="N784" s="4">
        <v>1.6304347826087</v>
      </c>
      <c r="O784" s="4">
        <v>1.0869565217391299</v>
      </c>
      <c r="P784" s="4">
        <v>1.6304347826087</v>
      </c>
      <c r="Q784" s="4">
        <v>0.54347826086956497</v>
      </c>
      <c r="R784" s="4">
        <v>1.6304347826087</v>
      </c>
      <c r="S784" s="4">
        <v>1.6304347826087</v>
      </c>
      <c r="T784" s="4">
        <v>2.1739130434782599</v>
      </c>
      <c r="U784" s="4">
        <v>3.2608695652173898</v>
      </c>
      <c r="V784" s="4">
        <v>1.0869565217391299</v>
      </c>
      <c r="W784" s="4">
        <v>1.0869565217391299</v>
      </c>
      <c r="X784" s="4">
        <v>0.54347826086956497</v>
      </c>
      <c r="Y784" s="4">
        <v>1.6304347826087</v>
      </c>
      <c r="Z784" s="4">
        <v>1.6304347826087</v>
      </c>
      <c r="AA784" s="4">
        <v>3.8043478260869601</v>
      </c>
      <c r="AB784" s="4">
        <v>0</v>
      </c>
      <c r="AC784" s="4">
        <v>5.9782608695652204</v>
      </c>
      <c r="AD784" s="4">
        <v>0.54347826086956497</v>
      </c>
      <c r="AE784" s="4">
        <v>0.54347826086956497</v>
      </c>
      <c r="AF784" s="4">
        <v>3.2608695652173898</v>
      </c>
      <c r="AG784" s="4">
        <v>10.326086956521699</v>
      </c>
      <c r="AH784" s="4">
        <v>7.6086956521739104</v>
      </c>
      <c r="AI784" s="4">
        <v>6.5217391304347796</v>
      </c>
      <c r="AJ784" s="4">
        <v>9.2391304347826093</v>
      </c>
      <c r="AK784" s="4">
        <v>17.3913043478261</v>
      </c>
      <c r="AL784" s="4">
        <v>8.6956521739130395</v>
      </c>
      <c r="AM784" s="4">
        <v>13.0434782608696</v>
      </c>
      <c r="AN784" s="4">
        <v>27.7173913043478</v>
      </c>
      <c r="AO784" s="4">
        <v>13.0434782608696</v>
      </c>
      <c r="AP784" s="4">
        <v>12.5</v>
      </c>
      <c r="AQ784" s="4">
        <v>5.9782608695652204</v>
      </c>
      <c r="AR784" s="4">
        <v>10.326086956521699</v>
      </c>
      <c r="AS784" s="4">
        <v>7.0652173913043503</v>
      </c>
      <c r="AT784" s="4">
        <v>21.739130434782599</v>
      </c>
      <c r="AU784" s="4">
        <v>5.4347826086956497</v>
      </c>
      <c r="AV784" s="4">
        <v>22.826086956521699</v>
      </c>
      <c r="AW784" s="4">
        <v>7.6086956521739104</v>
      </c>
      <c r="AX784" s="4">
        <v>4.3478260869565197</v>
      </c>
      <c r="AY784" s="4">
        <v>17.3913043478261</v>
      </c>
      <c r="AZ784" s="4">
        <v>14.673913043478301</v>
      </c>
      <c r="BA784" s="4">
        <v>16.847826086956498</v>
      </c>
      <c r="BB784" s="38">
        <v>184</v>
      </c>
    </row>
    <row r="785" spans="1:54" x14ac:dyDescent="0.3">
      <c r="A785" s="31" t="s">
        <v>39</v>
      </c>
      <c r="B785" s="5" t="s">
        <v>8</v>
      </c>
      <c r="C785" s="5" t="s">
        <v>7</v>
      </c>
      <c r="D785" s="9">
        <v>101.43428571428601</v>
      </c>
      <c r="E785" s="8">
        <v>59.0686387521637</v>
      </c>
      <c r="F785" s="8">
        <v>2.8571428571428599</v>
      </c>
      <c r="G785" s="3">
        <v>2.8571428571428599</v>
      </c>
      <c r="H785" s="4">
        <v>2.8571428571428599</v>
      </c>
      <c r="I785" s="4">
        <v>5.71428571428571</v>
      </c>
      <c r="J785" s="4">
        <v>2.8571428571428599</v>
      </c>
      <c r="K785" s="4">
        <v>2.8571428571428599</v>
      </c>
      <c r="L785" s="4">
        <v>5.71428571428571</v>
      </c>
      <c r="M785" s="4">
        <v>5.71428571428571</v>
      </c>
      <c r="N785" s="4">
        <v>2.8571428571428599</v>
      </c>
      <c r="O785" s="4">
        <v>8.5714285714285694</v>
      </c>
      <c r="P785" s="4">
        <v>2.8571428571428599</v>
      </c>
      <c r="Q785" s="4">
        <v>8.5714285714285694</v>
      </c>
      <c r="R785" s="4">
        <v>5.71428571428571</v>
      </c>
      <c r="S785" s="4">
        <v>8.5714285714285694</v>
      </c>
      <c r="T785" s="4">
        <v>8.5714285714285694</v>
      </c>
      <c r="U785" s="4">
        <v>2.8571428571428599</v>
      </c>
      <c r="V785" s="4">
        <v>0</v>
      </c>
      <c r="W785" s="4">
        <v>0</v>
      </c>
      <c r="X785" s="4">
        <v>5.71428571428571</v>
      </c>
      <c r="Y785" s="4">
        <v>2.8571428571428599</v>
      </c>
      <c r="Z785" s="4">
        <v>5.71428571428571</v>
      </c>
      <c r="AA785" s="4">
        <v>5.71428571428571</v>
      </c>
      <c r="AB785" s="4">
        <v>2.8571428571428599</v>
      </c>
      <c r="AC785" s="4">
        <v>8.5714285714285694</v>
      </c>
      <c r="AD785" s="4">
        <v>8.5714285714285694</v>
      </c>
      <c r="AE785" s="4">
        <v>5.71428571428571</v>
      </c>
      <c r="AF785" s="4">
        <v>8.5714285714285694</v>
      </c>
      <c r="AG785" s="4">
        <v>8.5714285714285694</v>
      </c>
      <c r="AH785" s="4">
        <v>5.71428571428571</v>
      </c>
      <c r="AI785" s="4">
        <v>5.71428571428571</v>
      </c>
      <c r="AJ785" s="4">
        <v>11.4285714285714</v>
      </c>
      <c r="AK785" s="4">
        <v>14.285714285714301</v>
      </c>
      <c r="AL785" s="4">
        <v>5.71428571428571</v>
      </c>
      <c r="AM785" s="4">
        <v>14.285714285714301</v>
      </c>
      <c r="AN785" s="4">
        <v>25.714285714285701</v>
      </c>
      <c r="AO785" s="4">
        <v>14.285714285714301</v>
      </c>
      <c r="AP785" s="4">
        <v>8.5714285714285694</v>
      </c>
      <c r="AQ785" s="4">
        <v>14.285714285714301</v>
      </c>
      <c r="AR785" s="4">
        <v>14.285714285714301</v>
      </c>
      <c r="AS785" s="4">
        <v>5.71428571428571</v>
      </c>
      <c r="AT785" s="4">
        <v>22.8571428571429</v>
      </c>
      <c r="AU785" s="4">
        <v>5.71428571428571</v>
      </c>
      <c r="AV785" s="4">
        <v>17.1428571428571</v>
      </c>
      <c r="AW785" s="4">
        <v>5.71428571428571</v>
      </c>
      <c r="AX785" s="4">
        <v>2.8571428571428599</v>
      </c>
      <c r="AY785" s="4">
        <v>8.5714285714285694</v>
      </c>
      <c r="AZ785" s="4">
        <v>22.8571428571429</v>
      </c>
      <c r="BA785" s="4">
        <v>14.285714285714301</v>
      </c>
      <c r="BB785" s="38">
        <v>35</v>
      </c>
    </row>
    <row r="786" spans="1:54" x14ac:dyDescent="0.3">
      <c r="A786" s="31" t="s">
        <v>39</v>
      </c>
      <c r="B786" s="5" t="s">
        <v>9</v>
      </c>
      <c r="C786" s="5" t="s">
        <v>168</v>
      </c>
      <c r="D786" s="9">
        <v>86.745224512103405</v>
      </c>
      <c r="E786" s="8">
        <v>74.508834544927296</v>
      </c>
      <c r="F786" s="8">
        <v>20.186167634449401</v>
      </c>
      <c r="G786" s="3">
        <v>1.8911038854636799</v>
      </c>
      <c r="H786" s="4">
        <v>3.9843012908401998</v>
      </c>
      <c r="I786" s="4">
        <v>6.3236535154747404</v>
      </c>
      <c r="J786" s="4">
        <v>2.2460413856585699</v>
      </c>
      <c r="K786" s="4">
        <v>2.5406322130317198</v>
      </c>
      <c r="L786" s="4">
        <v>2.99371875541192</v>
      </c>
      <c r="M786" s="4">
        <v>3.23683214737745</v>
      </c>
      <c r="N786" s="4">
        <v>3.2735753211090799</v>
      </c>
      <c r="O786" s="4">
        <v>5.8632338541784996</v>
      </c>
      <c r="P786" s="4">
        <v>4.8791561787816899</v>
      </c>
      <c r="Q786" s="4">
        <v>3.4774793047886998</v>
      </c>
      <c r="R786" s="4">
        <v>4.1947388153430101</v>
      </c>
      <c r="S786" s="4">
        <v>4.8680385342332197</v>
      </c>
      <c r="T786" s="4">
        <v>3.7020578769914998</v>
      </c>
      <c r="U786" s="4">
        <v>5.3230030332306697</v>
      </c>
      <c r="V786" s="4">
        <v>5.58694379747842</v>
      </c>
      <c r="W786" s="4">
        <v>6.6744615667438802</v>
      </c>
      <c r="X786" s="4">
        <v>2.2580837527800299</v>
      </c>
      <c r="Y786" s="4">
        <v>6.54654711492761</v>
      </c>
      <c r="Z786" s="4">
        <v>6.06299911606816</v>
      </c>
      <c r="AA786" s="4">
        <v>4.5170940221621096</v>
      </c>
      <c r="AB786" s="4">
        <v>1.90730013983783</v>
      </c>
      <c r="AC786" s="4">
        <v>13.5315821795638</v>
      </c>
      <c r="AD786" s="4">
        <v>3.4518529812432299</v>
      </c>
      <c r="AE786" s="4">
        <v>3.15944198818611</v>
      </c>
      <c r="AF786" s="4">
        <v>6.80057888766438</v>
      </c>
      <c r="AG786" s="4">
        <v>6.2047497142402497</v>
      </c>
      <c r="AH786" s="4">
        <v>21.071789866406998</v>
      </c>
      <c r="AI786" s="4">
        <v>12.1312848346638</v>
      </c>
      <c r="AJ786" s="4">
        <v>18.6869689793573</v>
      </c>
      <c r="AK786" s="4">
        <v>30.341585223892</v>
      </c>
      <c r="AL786" s="4">
        <v>19.1143348101238</v>
      </c>
      <c r="AM786" s="4">
        <v>17.9108896572024</v>
      </c>
      <c r="AN786" s="4">
        <v>30.428355333117398</v>
      </c>
      <c r="AO786" s="4">
        <v>22.808540177044598</v>
      </c>
      <c r="AP786" s="4">
        <v>23.081532269490999</v>
      </c>
      <c r="AQ786" s="4">
        <v>11.3592296371675</v>
      </c>
      <c r="AR786" s="4">
        <v>25.732761596684199</v>
      </c>
      <c r="AS786" s="4">
        <v>13.4794792126752</v>
      </c>
      <c r="AT786" s="4">
        <v>17.937540711871399</v>
      </c>
      <c r="AU786" s="4">
        <v>16.603704270295498</v>
      </c>
      <c r="AV786" s="4">
        <v>23.873940321171201</v>
      </c>
      <c r="AW786" s="4">
        <v>22.044814303853901</v>
      </c>
      <c r="AX786" s="4">
        <v>10.5940462364672</v>
      </c>
      <c r="AY786" s="4">
        <v>16.1037524694908</v>
      </c>
      <c r="AZ786" s="4">
        <v>21.861458677136799</v>
      </c>
      <c r="BA786" s="4">
        <v>31.028982334119899</v>
      </c>
      <c r="BB786" s="38">
        <v>2045</v>
      </c>
    </row>
    <row r="787" spans="1:54" x14ac:dyDescent="0.3">
      <c r="A787" s="31" t="s">
        <v>39</v>
      </c>
      <c r="B787" s="5" t="s">
        <v>9</v>
      </c>
      <c r="C787" s="5" t="s">
        <v>1</v>
      </c>
      <c r="D787" s="9">
        <v>46.786283185840702</v>
      </c>
      <c r="E787" s="8">
        <v>73.228481631970894</v>
      </c>
      <c r="F787" s="8">
        <v>35.426008968609899</v>
      </c>
      <c r="G787" s="3">
        <v>3.5874439461883401</v>
      </c>
      <c r="H787" s="4">
        <v>6.2780269058296003</v>
      </c>
      <c r="I787" s="4">
        <v>13.901345291479799</v>
      </c>
      <c r="J787" s="4">
        <v>5.3811659192825099</v>
      </c>
      <c r="K787" s="4">
        <v>5.3811659192825099</v>
      </c>
      <c r="L787" s="4">
        <v>3.1390134529148002</v>
      </c>
      <c r="M787" s="4">
        <v>7.6233183856502196</v>
      </c>
      <c r="N787" s="4">
        <v>8.0717488789237706</v>
      </c>
      <c r="O787" s="4">
        <v>9.8654708520179408</v>
      </c>
      <c r="P787" s="4">
        <v>8.52017937219731</v>
      </c>
      <c r="Q787" s="4">
        <v>8.0717488789237706</v>
      </c>
      <c r="R787" s="4">
        <v>10.3139013452915</v>
      </c>
      <c r="S787" s="4">
        <v>14.7982062780269</v>
      </c>
      <c r="T787" s="4">
        <v>8.0717488789237706</v>
      </c>
      <c r="U787" s="4">
        <v>11.6591928251121</v>
      </c>
      <c r="V787" s="4">
        <v>13.004484304932699</v>
      </c>
      <c r="W787" s="4">
        <v>14.7982062780269</v>
      </c>
      <c r="X787" s="4">
        <v>5.3811659192825099</v>
      </c>
      <c r="Y787" s="4">
        <v>11.6591928251121</v>
      </c>
      <c r="Z787" s="4">
        <v>14.349775784753399</v>
      </c>
      <c r="AA787" s="4">
        <v>10.762331838565</v>
      </c>
      <c r="AB787" s="4">
        <v>5.3811659192825099</v>
      </c>
      <c r="AC787" s="4">
        <v>24.6636771300448</v>
      </c>
      <c r="AD787" s="4">
        <v>8.0717488789237706</v>
      </c>
      <c r="AE787" s="4">
        <v>7.6233183856502196</v>
      </c>
      <c r="AF787" s="4">
        <v>10.3139013452915</v>
      </c>
      <c r="AG787" s="4">
        <v>12.556053811659201</v>
      </c>
      <c r="AH787" s="4">
        <v>28.699551569506699</v>
      </c>
      <c r="AI787" s="4">
        <v>16.143497757847499</v>
      </c>
      <c r="AJ787" s="4">
        <v>27.802690582959599</v>
      </c>
      <c r="AK787" s="4">
        <v>41.704035874439498</v>
      </c>
      <c r="AL787" s="4">
        <v>31.390134529148</v>
      </c>
      <c r="AM787" s="4">
        <v>21.973094170403598</v>
      </c>
      <c r="AN787" s="4">
        <v>38.116591928251097</v>
      </c>
      <c r="AO787" s="4">
        <v>34.529147982062803</v>
      </c>
      <c r="AP787" s="4">
        <v>38.116591928251097</v>
      </c>
      <c r="AQ787" s="4">
        <v>19.282511210762301</v>
      </c>
      <c r="AR787" s="4">
        <v>38.116591928251097</v>
      </c>
      <c r="AS787" s="4">
        <v>19.282511210762301</v>
      </c>
      <c r="AT787" s="4">
        <v>17.040358744394599</v>
      </c>
      <c r="AU787" s="4">
        <v>28.699551569506699</v>
      </c>
      <c r="AV787" s="4">
        <v>28.251121076233201</v>
      </c>
      <c r="AW787" s="4">
        <v>39.461883408071699</v>
      </c>
      <c r="AX787" s="4">
        <v>19.730941704035899</v>
      </c>
      <c r="AY787" s="4">
        <v>18.385650224215201</v>
      </c>
      <c r="AZ787" s="4">
        <v>30.941704035874402</v>
      </c>
      <c r="BA787" s="4">
        <v>49.327354260089699</v>
      </c>
      <c r="BB787" s="38">
        <v>226</v>
      </c>
    </row>
    <row r="788" spans="1:54" x14ac:dyDescent="0.3">
      <c r="A788" s="31" t="s">
        <v>39</v>
      </c>
      <c r="B788" s="5" t="s">
        <v>9</v>
      </c>
      <c r="C788" s="5" t="s">
        <v>2</v>
      </c>
      <c r="D788" s="9">
        <v>82.233818181818194</v>
      </c>
      <c r="E788" s="8">
        <v>73.726547811196198</v>
      </c>
      <c r="F788" s="8">
        <v>22.181818181818201</v>
      </c>
      <c r="G788" s="3">
        <v>1.8181818181818199</v>
      </c>
      <c r="H788" s="4">
        <v>5.0909090909090899</v>
      </c>
      <c r="I788" s="4">
        <v>5.8181818181818201</v>
      </c>
      <c r="J788" s="4">
        <v>1.8181818181818199</v>
      </c>
      <c r="K788" s="4">
        <v>2.5454545454545499</v>
      </c>
      <c r="L788" s="4">
        <v>5.4545454545454497</v>
      </c>
      <c r="M788" s="4">
        <v>3.2727272727272698</v>
      </c>
      <c r="N788" s="4">
        <v>2.1818181818181799</v>
      </c>
      <c r="O788" s="4">
        <v>7.2727272727272698</v>
      </c>
      <c r="P788" s="4">
        <v>6.1818181818181799</v>
      </c>
      <c r="Q788" s="4">
        <v>3.6363636363636398</v>
      </c>
      <c r="R788" s="4">
        <v>3.6363636363636398</v>
      </c>
      <c r="S788" s="4">
        <v>2.9090909090909101</v>
      </c>
      <c r="T788" s="4">
        <v>3.2727272727272698</v>
      </c>
      <c r="U788" s="4">
        <v>5.0909090909090899</v>
      </c>
      <c r="V788" s="4">
        <v>5.8181818181818201</v>
      </c>
      <c r="W788" s="4">
        <v>8</v>
      </c>
      <c r="X788" s="4">
        <v>2.1818181818181799</v>
      </c>
      <c r="Y788" s="4">
        <v>7.2727272727272698</v>
      </c>
      <c r="Z788" s="4">
        <v>6.5454545454545503</v>
      </c>
      <c r="AA788" s="4">
        <v>4</v>
      </c>
      <c r="AB788" s="4">
        <v>1.4545454545454499</v>
      </c>
      <c r="AC788" s="4">
        <v>15.2727272727273</v>
      </c>
      <c r="AD788" s="4">
        <v>3.2727272727272698</v>
      </c>
      <c r="AE788" s="4">
        <v>2.5454545454545499</v>
      </c>
      <c r="AF788" s="4">
        <v>10.181818181818199</v>
      </c>
      <c r="AG788" s="4">
        <v>5.8181818181818201</v>
      </c>
      <c r="AH788" s="4">
        <v>25.818181818181799</v>
      </c>
      <c r="AI788" s="4">
        <v>12.363636363636401</v>
      </c>
      <c r="AJ788" s="4">
        <v>19.272727272727298</v>
      </c>
      <c r="AK788" s="4">
        <v>34.545454545454497</v>
      </c>
      <c r="AL788" s="4">
        <v>22.181818181818201</v>
      </c>
      <c r="AM788" s="4">
        <v>21.818181818181799</v>
      </c>
      <c r="AN788" s="4">
        <v>29.818181818181799</v>
      </c>
      <c r="AO788" s="4">
        <v>27.272727272727298</v>
      </c>
      <c r="AP788" s="4">
        <v>23.636363636363601</v>
      </c>
      <c r="AQ788" s="4">
        <v>10.545454545454501</v>
      </c>
      <c r="AR788" s="4">
        <v>26.909090909090899</v>
      </c>
      <c r="AS788" s="4">
        <v>15.2727272727273</v>
      </c>
      <c r="AT788" s="4">
        <v>20</v>
      </c>
      <c r="AU788" s="4">
        <v>15.2727272727273</v>
      </c>
      <c r="AV788" s="4">
        <v>21.090909090909101</v>
      </c>
      <c r="AW788" s="4">
        <v>19.636363636363601</v>
      </c>
      <c r="AX788" s="4">
        <v>10.545454545454501</v>
      </c>
      <c r="AY788" s="4">
        <v>17.454545454545499</v>
      </c>
      <c r="AZ788" s="4">
        <v>23.272727272727298</v>
      </c>
      <c r="BA788" s="4">
        <v>32.727272727272698</v>
      </c>
      <c r="BB788" s="38">
        <v>275</v>
      </c>
    </row>
    <row r="789" spans="1:54" x14ac:dyDescent="0.3">
      <c r="A789" s="31" t="s">
        <v>39</v>
      </c>
      <c r="B789" s="5" t="s">
        <v>9</v>
      </c>
      <c r="C789" s="5" t="s">
        <v>3</v>
      </c>
      <c r="D789" s="9">
        <v>92.386651583710403</v>
      </c>
      <c r="E789" s="8">
        <v>73.374249118206606</v>
      </c>
      <c r="F789" s="8">
        <v>17.460317460317501</v>
      </c>
      <c r="G789" s="3">
        <v>1.8140589569161001</v>
      </c>
      <c r="H789" s="4">
        <v>2.4943310657596398</v>
      </c>
      <c r="I789" s="4">
        <v>5.2154195011337903</v>
      </c>
      <c r="J789" s="4">
        <v>1.1337868480725599</v>
      </c>
      <c r="K789" s="4">
        <v>1.5873015873015901</v>
      </c>
      <c r="L789" s="4">
        <v>2.9478458049886598</v>
      </c>
      <c r="M789" s="4">
        <v>2.0408163265306101</v>
      </c>
      <c r="N789" s="4">
        <v>2.4943310657596398</v>
      </c>
      <c r="O789" s="4">
        <v>5.8956916099773196</v>
      </c>
      <c r="P789" s="4">
        <v>4.5351473922902503</v>
      </c>
      <c r="Q789" s="4">
        <v>2.0408163265306101</v>
      </c>
      <c r="R789" s="4">
        <v>2.9478458049886598</v>
      </c>
      <c r="S789" s="4">
        <v>2.0408163265306101</v>
      </c>
      <c r="T789" s="4">
        <v>2.9478458049886598</v>
      </c>
      <c r="U789" s="4">
        <v>4.7619047619047601</v>
      </c>
      <c r="V789" s="4">
        <v>3.40136054421769</v>
      </c>
      <c r="W789" s="4">
        <v>3.6281179138322002</v>
      </c>
      <c r="X789" s="4">
        <v>1.3605442176870699</v>
      </c>
      <c r="Y789" s="4">
        <v>7.0294784580498897</v>
      </c>
      <c r="Z789" s="4">
        <v>3.6281179138322002</v>
      </c>
      <c r="AA789" s="4">
        <v>3.17460317460317</v>
      </c>
      <c r="AB789" s="4">
        <v>0.90702947845805004</v>
      </c>
      <c r="AC789" s="4">
        <v>11.5646258503401</v>
      </c>
      <c r="AD789" s="4">
        <v>2.4943310657596398</v>
      </c>
      <c r="AE789" s="4">
        <v>2.0408163265306101</v>
      </c>
      <c r="AF789" s="4">
        <v>5.6689342403628098</v>
      </c>
      <c r="AG789" s="4">
        <v>5.4421768707483</v>
      </c>
      <c r="AH789" s="4">
        <v>19.274376417233601</v>
      </c>
      <c r="AI789" s="4">
        <v>12.0181405895692</v>
      </c>
      <c r="AJ789" s="4">
        <v>18.140589569161001</v>
      </c>
      <c r="AK789" s="4">
        <v>30.839002267573701</v>
      </c>
      <c r="AL789" s="4">
        <v>14.965986394557801</v>
      </c>
      <c r="AM789" s="4">
        <v>18.140589569161001</v>
      </c>
      <c r="AN789" s="4">
        <v>35.600907029478499</v>
      </c>
      <c r="AO789" s="4">
        <v>22.2222222222222</v>
      </c>
      <c r="AP789" s="4">
        <v>21.7687074829932</v>
      </c>
      <c r="AQ789" s="4">
        <v>9.5238095238095202</v>
      </c>
      <c r="AR789" s="4">
        <v>27.210884353741498</v>
      </c>
      <c r="AS789" s="4">
        <v>14.285714285714301</v>
      </c>
      <c r="AT789" s="4">
        <v>20.408163265306101</v>
      </c>
      <c r="AU789" s="4">
        <v>18.367346938775501</v>
      </c>
      <c r="AV789" s="4">
        <v>24.716553287981899</v>
      </c>
      <c r="AW789" s="4">
        <v>20.408163265306101</v>
      </c>
      <c r="AX789" s="4">
        <v>8.3900226757369598</v>
      </c>
      <c r="AY789" s="4">
        <v>16.099773242630398</v>
      </c>
      <c r="AZ789" s="4">
        <v>23.5827664399093</v>
      </c>
      <c r="BA789" s="4">
        <v>29.251700680272101</v>
      </c>
      <c r="BB789" s="38">
        <v>442</v>
      </c>
    </row>
    <row r="790" spans="1:54" x14ac:dyDescent="0.3">
      <c r="A790" s="31" t="s">
        <v>39</v>
      </c>
      <c r="B790" s="5" t="s">
        <v>9</v>
      </c>
      <c r="C790" s="5" t="s">
        <v>4</v>
      </c>
      <c r="D790" s="9">
        <v>118.764921465969</v>
      </c>
      <c r="E790" s="8">
        <v>58.321199711773701</v>
      </c>
      <c r="F790" s="8">
        <v>8.3769633507853403</v>
      </c>
      <c r="G790" s="3">
        <v>0.78534031413612604</v>
      </c>
      <c r="H790" s="4">
        <v>2.3560209424083798</v>
      </c>
      <c r="I790" s="4">
        <v>2.6178010471204201</v>
      </c>
      <c r="J790" s="4">
        <v>1.30890052356021</v>
      </c>
      <c r="K790" s="4">
        <v>1.30890052356021</v>
      </c>
      <c r="L790" s="4">
        <v>1.04712041884817</v>
      </c>
      <c r="M790" s="4">
        <v>0.52356020942408399</v>
      </c>
      <c r="N790" s="4">
        <v>1.8324607329842899</v>
      </c>
      <c r="O790" s="4">
        <v>1.30890052356021</v>
      </c>
      <c r="P790" s="4">
        <v>0.78534031413612604</v>
      </c>
      <c r="Q790" s="4">
        <v>0.78534031413612604</v>
      </c>
      <c r="R790" s="4">
        <v>0.78534031413612604</v>
      </c>
      <c r="S790" s="4">
        <v>0.52356020942408399</v>
      </c>
      <c r="T790" s="4">
        <v>1.5706806282722501</v>
      </c>
      <c r="U790" s="4">
        <v>0.78534031413612604</v>
      </c>
      <c r="V790" s="4">
        <v>1.30890052356021</v>
      </c>
      <c r="W790" s="4">
        <v>1.04712041884817</v>
      </c>
      <c r="X790" s="4">
        <v>0.52356020942408399</v>
      </c>
      <c r="Y790" s="4">
        <v>2.09424083769634</v>
      </c>
      <c r="Z790" s="4">
        <v>0.78534031413612604</v>
      </c>
      <c r="AA790" s="4">
        <v>1.04712041884817</v>
      </c>
      <c r="AB790" s="4">
        <v>0.26178010471204199</v>
      </c>
      <c r="AC790" s="4">
        <v>5.4973821989528799</v>
      </c>
      <c r="AD790" s="4">
        <v>0.78534031413612604</v>
      </c>
      <c r="AE790" s="4">
        <v>1.30890052356021</v>
      </c>
      <c r="AF790" s="4">
        <v>2.6178010471204201</v>
      </c>
      <c r="AG790" s="4">
        <v>2.09424083769634</v>
      </c>
      <c r="AH790" s="4">
        <v>12.565445026178001</v>
      </c>
      <c r="AI790" s="4">
        <v>8.1151832460733004</v>
      </c>
      <c r="AJ790" s="4">
        <v>10.2094240837696</v>
      </c>
      <c r="AK790" s="4">
        <v>16.753926701570698</v>
      </c>
      <c r="AL790" s="4">
        <v>7.0680628272251296</v>
      </c>
      <c r="AM790" s="4">
        <v>12.0418848167539</v>
      </c>
      <c r="AN790" s="4">
        <v>23.298429319371699</v>
      </c>
      <c r="AO790" s="4">
        <v>8.9005235602094199</v>
      </c>
      <c r="AP790" s="4">
        <v>12.303664921466</v>
      </c>
      <c r="AQ790" s="4">
        <v>7.3298429319371703</v>
      </c>
      <c r="AR790" s="4">
        <v>14.397905759162301</v>
      </c>
      <c r="AS790" s="4">
        <v>5.7591623036649198</v>
      </c>
      <c r="AT790" s="4">
        <v>14.6596858638743</v>
      </c>
      <c r="AU790" s="4">
        <v>5.2356020942408401</v>
      </c>
      <c r="AV790" s="4">
        <v>21.989528795811498</v>
      </c>
      <c r="AW790" s="4">
        <v>11.5183246073298</v>
      </c>
      <c r="AX790" s="4">
        <v>3.9267015706806299</v>
      </c>
      <c r="AY790" s="4">
        <v>12.303664921466</v>
      </c>
      <c r="AZ790" s="4">
        <v>11.5183246073298</v>
      </c>
      <c r="BA790" s="4">
        <v>15.7068062827225</v>
      </c>
      <c r="BB790" s="38">
        <v>382</v>
      </c>
    </row>
    <row r="791" spans="1:54" x14ac:dyDescent="0.3">
      <c r="A791" s="31" t="s">
        <v>39</v>
      </c>
      <c r="B791" s="5" t="s">
        <v>9</v>
      </c>
      <c r="C791" s="5" t="s">
        <v>5</v>
      </c>
      <c r="D791" s="9">
        <v>123.240131578947</v>
      </c>
      <c r="E791" s="8">
        <v>60.890182820703501</v>
      </c>
      <c r="F791" s="8">
        <v>7.45614035087719</v>
      </c>
      <c r="G791" s="3">
        <v>0.87719298245613997</v>
      </c>
      <c r="H791" s="4">
        <v>1.5350877192982499</v>
      </c>
      <c r="I791" s="4">
        <v>0.43859649122806998</v>
      </c>
      <c r="J791" s="4">
        <v>0.21929824561403499</v>
      </c>
      <c r="K791" s="4">
        <v>0.65789473684210498</v>
      </c>
      <c r="L791" s="4">
        <v>0.21929824561403499</v>
      </c>
      <c r="M791" s="4">
        <v>0.65789473684210498</v>
      </c>
      <c r="N791" s="4">
        <v>0.21929824561403499</v>
      </c>
      <c r="O791" s="4">
        <v>1.09649122807018</v>
      </c>
      <c r="P791" s="4">
        <v>0.43859649122806998</v>
      </c>
      <c r="Q791" s="4">
        <v>0</v>
      </c>
      <c r="R791" s="4">
        <v>0.43859649122806998</v>
      </c>
      <c r="S791" s="4">
        <v>1.09649122807018</v>
      </c>
      <c r="T791" s="4">
        <v>1.09649122807018</v>
      </c>
      <c r="U791" s="4">
        <v>0.43859649122806998</v>
      </c>
      <c r="V791" s="4">
        <v>0.65789473684210498</v>
      </c>
      <c r="W791" s="4">
        <v>0.65789473684210498</v>
      </c>
      <c r="X791" s="4">
        <v>0</v>
      </c>
      <c r="Y791" s="4">
        <v>1.09649122807018</v>
      </c>
      <c r="Z791" s="4">
        <v>0.43859649122806998</v>
      </c>
      <c r="AA791" s="4">
        <v>0.87719298245613997</v>
      </c>
      <c r="AB791" s="4">
        <v>0.21929824561403499</v>
      </c>
      <c r="AC791" s="4">
        <v>3.5087719298245599</v>
      </c>
      <c r="AD791" s="4">
        <v>0.43859649122806998</v>
      </c>
      <c r="AE791" s="4">
        <v>0.87719298245613997</v>
      </c>
      <c r="AF791" s="4">
        <v>0.87719298245613997</v>
      </c>
      <c r="AG791" s="4">
        <v>1.9736842105263199</v>
      </c>
      <c r="AH791" s="4">
        <v>10.7456140350877</v>
      </c>
      <c r="AI791" s="4">
        <v>7.8947368421052602</v>
      </c>
      <c r="AJ791" s="4">
        <v>12.0614035087719</v>
      </c>
      <c r="AK791" s="4">
        <v>15.1315789473684</v>
      </c>
      <c r="AL791" s="4">
        <v>8.5526315789473699</v>
      </c>
      <c r="AM791" s="4">
        <v>9.8684210526315805</v>
      </c>
      <c r="AN791" s="4">
        <v>16.228070175438599</v>
      </c>
      <c r="AO791" s="4">
        <v>9.8684210526315805</v>
      </c>
      <c r="AP791" s="4">
        <v>9.2105263157894708</v>
      </c>
      <c r="AQ791" s="4">
        <v>6.3596491228070198</v>
      </c>
      <c r="AR791" s="4">
        <v>12.9385964912281</v>
      </c>
      <c r="AS791" s="4">
        <v>7.6754385964912304</v>
      </c>
      <c r="AT791" s="4">
        <v>12.9385964912281</v>
      </c>
      <c r="AU791" s="4">
        <v>8.5526315789473699</v>
      </c>
      <c r="AV791" s="4">
        <v>21.271929824561401</v>
      </c>
      <c r="AW791" s="4">
        <v>9.6491228070175392</v>
      </c>
      <c r="AX791" s="4">
        <v>5.4824561403508802</v>
      </c>
      <c r="AY791" s="4">
        <v>11.403508771929801</v>
      </c>
      <c r="AZ791" s="4">
        <v>10.7456140350877</v>
      </c>
      <c r="BA791" s="4">
        <v>14.0350877192982</v>
      </c>
      <c r="BB791" s="38">
        <v>456</v>
      </c>
    </row>
    <row r="792" spans="1:54" x14ac:dyDescent="0.3">
      <c r="A792" s="31" t="s">
        <v>39</v>
      </c>
      <c r="B792" s="5" t="s">
        <v>9</v>
      </c>
      <c r="C792" s="5" t="s">
        <v>6</v>
      </c>
      <c r="D792" s="9">
        <v>125.041666666667</v>
      </c>
      <c r="E792" s="8">
        <v>53.364085344463298</v>
      </c>
      <c r="F792" s="8">
        <v>4.1666666666666696</v>
      </c>
      <c r="G792" s="3">
        <v>0</v>
      </c>
      <c r="H792" s="4">
        <v>2.31481481481481</v>
      </c>
      <c r="I792" s="4">
        <v>0</v>
      </c>
      <c r="J792" s="4">
        <v>0</v>
      </c>
      <c r="K792" s="4">
        <v>0.46296296296296302</v>
      </c>
      <c r="L792" s="4">
        <v>0</v>
      </c>
      <c r="M792" s="4">
        <v>0</v>
      </c>
      <c r="N792" s="4">
        <v>0</v>
      </c>
      <c r="O792" s="4">
        <v>0.46296296296296302</v>
      </c>
      <c r="P792" s="4">
        <v>0</v>
      </c>
      <c r="Q792" s="4">
        <v>0</v>
      </c>
      <c r="R792" s="4">
        <v>0.46296296296296302</v>
      </c>
      <c r="S792" s="4">
        <v>0</v>
      </c>
      <c r="T792" s="4">
        <v>0</v>
      </c>
      <c r="U792" s="4">
        <v>1.3888888888888899</v>
      </c>
      <c r="V792" s="4">
        <v>0</v>
      </c>
      <c r="W792" s="4">
        <v>0</v>
      </c>
      <c r="X792" s="4">
        <v>0.92592592592592604</v>
      </c>
      <c r="Y792" s="4">
        <v>0</v>
      </c>
      <c r="Z792" s="4">
        <v>0</v>
      </c>
      <c r="AA792" s="4">
        <v>0.46296296296296302</v>
      </c>
      <c r="AB792" s="4">
        <v>0</v>
      </c>
      <c r="AC792" s="4">
        <v>3.24074074074074</v>
      </c>
      <c r="AD792" s="4">
        <v>0</v>
      </c>
      <c r="AE792" s="4">
        <v>0</v>
      </c>
      <c r="AF792" s="4">
        <v>0</v>
      </c>
      <c r="AG792" s="4">
        <v>0.92592592592592604</v>
      </c>
      <c r="AH792" s="4">
        <v>11.574074074074099</v>
      </c>
      <c r="AI792" s="4">
        <v>8.3333333333333304</v>
      </c>
      <c r="AJ792" s="4">
        <v>9.2592592592592595</v>
      </c>
      <c r="AK792" s="4">
        <v>16.203703703703699</v>
      </c>
      <c r="AL792" s="4">
        <v>7.4074074074074101</v>
      </c>
      <c r="AM792" s="4">
        <v>6.9444444444444402</v>
      </c>
      <c r="AN792" s="4">
        <v>15.7407407407407</v>
      </c>
      <c r="AO792" s="4">
        <v>7.4074074074074101</v>
      </c>
      <c r="AP792" s="4">
        <v>8.7962962962962994</v>
      </c>
      <c r="AQ792" s="4">
        <v>4.6296296296296298</v>
      </c>
      <c r="AR792" s="4">
        <v>10.185185185185199</v>
      </c>
      <c r="AS792" s="4">
        <v>6.0185185185185199</v>
      </c>
      <c r="AT792" s="4">
        <v>14.814814814814801</v>
      </c>
      <c r="AU792" s="4">
        <v>5.0925925925925899</v>
      </c>
      <c r="AV792" s="4">
        <v>21.296296296296301</v>
      </c>
      <c r="AW792" s="4">
        <v>8.3333333333333304</v>
      </c>
      <c r="AX792" s="4">
        <v>3.24074074074074</v>
      </c>
      <c r="AY792" s="4">
        <v>12.962962962962999</v>
      </c>
      <c r="AZ792" s="4">
        <v>9.2592592592592595</v>
      </c>
      <c r="BA792" s="4">
        <v>14.814814814814801</v>
      </c>
      <c r="BB792" s="38">
        <v>216</v>
      </c>
    </row>
    <row r="793" spans="1:54" x14ac:dyDescent="0.3">
      <c r="A793" s="31" t="s">
        <v>39</v>
      </c>
      <c r="B793" s="5" t="s">
        <v>9</v>
      </c>
      <c r="C793" s="5" t="s">
        <v>7</v>
      </c>
      <c r="D793" s="9">
        <v>107.88124999999999</v>
      </c>
      <c r="E793" s="8">
        <v>66.815757016128302</v>
      </c>
      <c r="F793" s="8">
        <v>10.4166666666667</v>
      </c>
      <c r="G793" s="3">
        <v>0</v>
      </c>
      <c r="H793" s="4">
        <v>2.0833333333333299</v>
      </c>
      <c r="I793" s="4">
        <v>0</v>
      </c>
      <c r="J793" s="4">
        <v>2.0833333333333299</v>
      </c>
      <c r="K793" s="4">
        <v>0</v>
      </c>
      <c r="L793" s="4">
        <v>0</v>
      </c>
      <c r="M793" s="4">
        <v>0</v>
      </c>
      <c r="N793" s="4">
        <v>0</v>
      </c>
      <c r="O793" s="4">
        <v>2.0833333333333299</v>
      </c>
      <c r="P793" s="4">
        <v>4.1666666666666696</v>
      </c>
      <c r="Q793" s="4">
        <v>2.0833333333333299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2.0833333333333299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2.0833333333333299</v>
      </c>
      <c r="AH793" s="4">
        <v>8.3333333333333304</v>
      </c>
      <c r="AI793" s="4">
        <v>14.5833333333333</v>
      </c>
      <c r="AJ793" s="4">
        <v>14.5833333333333</v>
      </c>
      <c r="AK793" s="4">
        <v>20.8333333333333</v>
      </c>
      <c r="AL793" s="4">
        <v>22.9166666666667</v>
      </c>
      <c r="AM793" s="4">
        <v>12.5</v>
      </c>
      <c r="AN793" s="4">
        <v>33.3333333333333</v>
      </c>
      <c r="AO793" s="4">
        <v>12.5</v>
      </c>
      <c r="AP793" s="4">
        <v>14.5833333333333</v>
      </c>
      <c r="AQ793" s="4">
        <v>10.4166666666667</v>
      </c>
      <c r="AR793" s="4">
        <v>14.5833333333333</v>
      </c>
      <c r="AS793" s="4">
        <v>6.25</v>
      </c>
      <c r="AT793" s="4">
        <v>22.9166666666667</v>
      </c>
      <c r="AU793" s="4">
        <v>10.4166666666667</v>
      </c>
      <c r="AV793" s="4">
        <v>29.1666666666667</v>
      </c>
      <c r="AW793" s="4">
        <v>18.75</v>
      </c>
      <c r="AX793" s="4">
        <v>8.3333333333333304</v>
      </c>
      <c r="AY793" s="4">
        <v>20.8333333333333</v>
      </c>
      <c r="AZ793" s="4">
        <v>20.8333333333333</v>
      </c>
      <c r="BA793" s="4">
        <v>20.8333333333333</v>
      </c>
      <c r="BB793" s="38">
        <v>48</v>
      </c>
    </row>
    <row r="794" spans="1:54" x14ac:dyDescent="0.3">
      <c r="A794" s="31" t="s">
        <v>157</v>
      </c>
      <c r="B794" s="5" t="s">
        <v>168</v>
      </c>
      <c r="C794" s="5" t="s">
        <v>168</v>
      </c>
      <c r="D794" s="9">
        <v>57.723530310660699</v>
      </c>
      <c r="E794" s="8">
        <v>75.381030940104793</v>
      </c>
      <c r="F794" s="8">
        <v>28.392591204283601</v>
      </c>
      <c r="G794" s="3">
        <v>7.3792149930456103</v>
      </c>
      <c r="H794" s="4">
        <v>10.1901194520447</v>
      </c>
      <c r="I794" s="4">
        <v>16.011540236072701</v>
      </c>
      <c r="J794" s="4">
        <v>5.7736203071547401</v>
      </c>
      <c r="K794" s="4">
        <v>12.131641189448599</v>
      </c>
      <c r="L794" s="4">
        <v>14.7978038332152</v>
      </c>
      <c r="M794" s="4">
        <v>11.893804442872501</v>
      </c>
      <c r="N794" s="4">
        <v>11.8150967889997</v>
      </c>
      <c r="O794" s="4">
        <v>13.098922676976199</v>
      </c>
      <c r="P794" s="4">
        <v>14.054684445483799</v>
      </c>
      <c r="Q794" s="4">
        <v>7.2520633913716299</v>
      </c>
      <c r="R794" s="4">
        <v>14.395805174227799</v>
      </c>
      <c r="S794" s="4">
        <v>9.9800240286799795</v>
      </c>
      <c r="T794" s="4">
        <v>11.882496499704001</v>
      </c>
      <c r="U794" s="4">
        <v>17.7923780136075</v>
      </c>
      <c r="V794" s="4">
        <v>12.583196833098899</v>
      </c>
      <c r="W794" s="4">
        <v>14.9546096829029</v>
      </c>
      <c r="X794" s="4">
        <v>8.9193687030474198</v>
      </c>
      <c r="Y794" s="4">
        <v>9.2763093692082794</v>
      </c>
      <c r="Z794" s="4">
        <v>13.0407336435596</v>
      </c>
      <c r="AA794" s="4">
        <v>16.577856723524199</v>
      </c>
      <c r="AB794" s="4">
        <v>6.5443526606752203</v>
      </c>
      <c r="AC794" s="4">
        <v>23.2065025960711</v>
      </c>
      <c r="AD794" s="4">
        <v>7.1205541036428199</v>
      </c>
      <c r="AE794" s="4">
        <v>9.2712166414516108</v>
      </c>
      <c r="AF794" s="4">
        <v>10.3373790081662</v>
      </c>
      <c r="AG794" s="4">
        <v>15.018814392923</v>
      </c>
      <c r="AH794" s="4">
        <v>11.671508004036699</v>
      </c>
      <c r="AI794" s="4">
        <v>8.2841098958190305</v>
      </c>
      <c r="AJ794" s="4">
        <v>19.797672041991799</v>
      </c>
      <c r="AK794" s="4">
        <v>39.830121621220201</v>
      </c>
      <c r="AL794" s="4">
        <v>23.5107188860181</v>
      </c>
      <c r="AM794" s="4">
        <v>24.096261054586101</v>
      </c>
      <c r="AN794" s="4">
        <v>31.527811155389202</v>
      </c>
      <c r="AO794" s="4">
        <v>27.813352163500401</v>
      </c>
      <c r="AP794" s="4">
        <v>27.9615496854498</v>
      </c>
      <c r="AQ794" s="4">
        <v>10.989941202989501</v>
      </c>
      <c r="AR794" s="4">
        <v>30.286950886219</v>
      </c>
      <c r="AS794" s="4">
        <v>13.876717658062599</v>
      </c>
      <c r="AT794" s="4">
        <v>31.7080169808421</v>
      </c>
      <c r="AU794" s="4">
        <v>15.413800125752401</v>
      </c>
      <c r="AV794" s="4">
        <v>24.394838603683901</v>
      </c>
      <c r="AW794" s="4">
        <v>23.352538492350099</v>
      </c>
      <c r="AX794" s="4">
        <v>19.215465344511099</v>
      </c>
      <c r="AY794" s="4">
        <v>16.903723745805401</v>
      </c>
      <c r="AZ794" s="4">
        <v>24.3143349710584</v>
      </c>
      <c r="BA794" s="4">
        <v>27.136611415122601</v>
      </c>
      <c r="BB794" s="38">
        <v>271</v>
      </c>
    </row>
    <row r="795" spans="1:54" x14ac:dyDescent="0.3">
      <c r="A795" s="31" t="s">
        <v>157</v>
      </c>
      <c r="B795" s="5" t="s">
        <v>168</v>
      </c>
      <c r="C795" s="5" t="s">
        <v>1</v>
      </c>
      <c r="D795" s="9">
        <v>-1.42702124291937</v>
      </c>
      <c r="E795" s="8">
        <v>55.904470026613502</v>
      </c>
      <c r="F795" s="8">
        <v>67.755596315558805</v>
      </c>
      <c r="G795" s="3">
        <v>9.4959729359117606</v>
      </c>
      <c r="H795" s="4">
        <v>13.038493518588201</v>
      </c>
      <c r="I795" s="4">
        <v>21.526412326323499</v>
      </c>
      <c r="J795" s="4">
        <v>6.0152196952058796</v>
      </c>
      <c r="K795" s="4">
        <v>13.9847803047941</v>
      </c>
      <c r="L795" s="4">
        <v>22.900627700588199</v>
      </c>
      <c r="M795" s="4">
        <v>15.7251569251471</v>
      </c>
      <c r="N795" s="4">
        <v>19.572071411941199</v>
      </c>
      <c r="O795" s="4">
        <v>30.870188310176498</v>
      </c>
      <c r="P795" s="4">
        <v>32.824529224558802</v>
      </c>
      <c r="Q795" s="4">
        <v>10.8701883101765</v>
      </c>
      <c r="R795" s="4">
        <v>24.6410043209412</v>
      </c>
      <c r="S795" s="4">
        <v>25.435094155088201</v>
      </c>
      <c r="T795" s="4">
        <v>17.6794978395294</v>
      </c>
      <c r="U795" s="4">
        <v>38.839748919764702</v>
      </c>
      <c r="V795" s="4">
        <v>24.060878780823501</v>
      </c>
      <c r="W795" s="4">
        <v>29.3437759838529</v>
      </c>
      <c r="X795" s="4">
        <v>10.6562240161471</v>
      </c>
      <c r="Y795" s="4">
        <v>15.5111926311176</v>
      </c>
      <c r="Z795" s="4">
        <v>41.740376620352897</v>
      </c>
      <c r="AA795" s="4">
        <v>37.679497839529397</v>
      </c>
      <c r="AB795" s="4">
        <v>4.64100432094118</v>
      </c>
      <c r="AC795" s="4">
        <v>34.931067091000003</v>
      </c>
      <c r="AD795" s="4">
        <v>12.610564930529399</v>
      </c>
      <c r="AE795" s="4">
        <v>13.770816010764699</v>
      </c>
      <c r="AF795" s="4">
        <v>29.129811689823502</v>
      </c>
      <c r="AG795" s="4">
        <v>39.847803047941198</v>
      </c>
      <c r="AH795" s="4">
        <v>30.870188310176498</v>
      </c>
      <c r="AI795" s="4">
        <v>17.099372299411801</v>
      </c>
      <c r="AJ795" s="4">
        <v>38.259623379647103</v>
      </c>
      <c r="AK795" s="4">
        <v>74.412708892852905</v>
      </c>
      <c r="AL795" s="4">
        <v>33.190690470647098</v>
      </c>
      <c r="AM795" s="4">
        <v>36.305282465264703</v>
      </c>
      <c r="AN795" s="4">
        <v>48.549686149705899</v>
      </c>
      <c r="AO795" s="4">
        <v>60.427928588058798</v>
      </c>
      <c r="AP795" s="4">
        <v>64.274843074852896</v>
      </c>
      <c r="AQ795" s="4">
        <v>15.3589956790588</v>
      </c>
      <c r="AR795" s="4">
        <v>62.382269502441197</v>
      </c>
      <c r="AS795" s="4">
        <v>25.2828972030294</v>
      </c>
      <c r="AT795" s="4">
        <v>24.854968614970598</v>
      </c>
      <c r="AU795" s="4">
        <v>25.221129861058799</v>
      </c>
      <c r="AV795" s="4">
        <v>46.595345235323499</v>
      </c>
      <c r="AW795" s="4">
        <v>42.748430748529401</v>
      </c>
      <c r="AX795" s="4">
        <v>44.274843074852903</v>
      </c>
      <c r="AY795" s="4">
        <v>23.480753240705901</v>
      </c>
      <c r="AZ795" s="4">
        <v>38.839748919764702</v>
      </c>
      <c r="BA795" s="4">
        <v>67.389435069470593</v>
      </c>
      <c r="BB795" s="38">
        <v>111</v>
      </c>
    </row>
    <row r="796" spans="1:54" x14ac:dyDescent="0.3">
      <c r="A796" s="31" t="s">
        <v>157</v>
      </c>
      <c r="B796" s="5" t="s">
        <v>168</v>
      </c>
      <c r="C796" s="5" t="s">
        <v>2</v>
      </c>
      <c r="D796" s="9">
        <v>11.260566905905</v>
      </c>
      <c r="E796" s="8">
        <v>60.991129199353999</v>
      </c>
      <c r="F796" s="8">
        <v>43.339738283712101</v>
      </c>
      <c r="G796" s="3">
        <v>8.6679476567424292</v>
      </c>
      <c r="H796" s="4">
        <v>21.351267194393898</v>
      </c>
      <c r="I796" s="4">
        <v>22.625674984242401</v>
      </c>
      <c r="J796" s="4">
        <v>8.6679476567424292</v>
      </c>
      <c r="K796" s="4">
        <v>17.335895313484901</v>
      </c>
      <c r="L796" s="4">
        <v>21.9884710893182</v>
      </c>
      <c r="M796" s="4">
        <v>17.335895313484901</v>
      </c>
      <c r="N796" s="4">
        <v>34.034586732045497</v>
      </c>
      <c r="O796" s="4">
        <v>27.2782507600758</v>
      </c>
      <c r="P796" s="4">
        <v>31.2936226409849</v>
      </c>
      <c r="Q796" s="4">
        <v>9.3051515516666701</v>
      </c>
      <c r="R796" s="4">
        <v>25.366639075302999</v>
      </c>
      <c r="S796" s="4">
        <v>9.3051515516666701</v>
      </c>
      <c r="T796" s="4">
        <v>17.335895313484901</v>
      </c>
      <c r="U796" s="4">
        <v>26.641046865151498</v>
      </c>
      <c r="V796" s="4">
        <v>21.9884710893182</v>
      </c>
      <c r="W796" s="4">
        <v>21.351267194393898</v>
      </c>
      <c r="X796" s="4">
        <v>4.6525757758333297</v>
      </c>
      <c r="Y796" s="4">
        <v>9.3051515516666701</v>
      </c>
      <c r="Z796" s="4">
        <v>12.683319537651499</v>
      </c>
      <c r="AA796" s="4">
        <v>35.308994521893901</v>
      </c>
      <c r="AB796" s="4">
        <v>4.6525757758333297</v>
      </c>
      <c r="AC796" s="4">
        <v>38.687162507878803</v>
      </c>
      <c r="AD796" s="4">
        <v>8.0307437618181794</v>
      </c>
      <c r="AE796" s="4">
        <v>9.3051515516666701</v>
      </c>
      <c r="AF796" s="4">
        <v>22.625674984242401</v>
      </c>
      <c r="AG796" s="4">
        <v>34.671790626969702</v>
      </c>
      <c r="AH796" s="4">
        <v>17.335895313484901</v>
      </c>
      <c r="AI796" s="4">
        <v>8.6679476567424292</v>
      </c>
      <c r="AJ796" s="4">
        <v>26.0038429702273</v>
      </c>
      <c r="AK796" s="4">
        <v>65.328209373030305</v>
      </c>
      <c r="AL796" s="4">
        <v>39.961570297727299</v>
      </c>
      <c r="AM796" s="4">
        <v>36.583402311742397</v>
      </c>
      <c r="AN796" s="4">
        <v>43.976942178636399</v>
      </c>
      <c r="AO796" s="4">
        <v>39.324366402803001</v>
      </c>
      <c r="AP796" s="4">
        <v>43.339738283712101</v>
      </c>
      <c r="AQ796" s="4">
        <v>13.320523432575801</v>
      </c>
      <c r="AR796" s="4">
        <v>35.308994521893901</v>
      </c>
      <c r="AS796" s="4">
        <v>23.262878879166699</v>
      </c>
      <c r="AT796" s="4">
        <v>39.324366402803001</v>
      </c>
      <c r="AU796" s="4">
        <v>17.973099208409099</v>
      </c>
      <c r="AV796" s="4">
        <v>22.625674984242401</v>
      </c>
      <c r="AW796" s="4">
        <v>38.687162507878803</v>
      </c>
      <c r="AX796" s="4">
        <v>30.656418746060599</v>
      </c>
      <c r="AY796" s="4">
        <v>13.957727327500001</v>
      </c>
      <c r="AZ796" s="4">
        <v>39.961570297727299</v>
      </c>
      <c r="BA796" s="4">
        <v>31.2936226409849</v>
      </c>
      <c r="BB796" s="38">
        <v>25</v>
      </c>
    </row>
    <row r="797" spans="1:54" x14ac:dyDescent="0.3">
      <c r="A797" s="31" t="s">
        <v>157</v>
      </c>
      <c r="B797" s="5" t="s">
        <v>168</v>
      </c>
      <c r="C797" s="5" t="s">
        <v>3</v>
      </c>
      <c r="D797" s="9">
        <v>15.000962058442999</v>
      </c>
      <c r="E797" s="8">
        <v>72.911537644238194</v>
      </c>
      <c r="F797" s="8">
        <v>50</v>
      </c>
      <c r="G797" s="3">
        <v>16.5575071626923</v>
      </c>
      <c r="H797" s="4">
        <v>11.9203561196154</v>
      </c>
      <c r="I797" s="4">
        <v>36.0885468707692</v>
      </c>
      <c r="J797" s="4">
        <v>16.8849856746154</v>
      </c>
      <c r="K797" s="4">
        <v>21.522136717692302</v>
      </c>
      <c r="L797" s="4">
        <v>31.123917315769202</v>
      </c>
      <c r="M797" s="4">
        <v>26.1592877607692</v>
      </c>
      <c r="N797" s="4">
        <v>16.5575071626923</v>
      </c>
      <c r="O797" s="4">
        <v>23.8407122392308</v>
      </c>
      <c r="P797" s="4">
        <v>21.194658205769201</v>
      </c>
      <c r="Q797" s="4">
        <v>19.2035611961538</v>
      </c>
      <c r="R797" s="4">
        <v>35.761068358846202</v>
      </c>
      <c r="S797" s="4">
        <v>21.194658205769201</v>
      </c>
      <c r="T797" s="4">
        <v>18.876082684230798</v>
      </c>
      <c r="U797" s="4">
        <v>33.442492837307697</v>
      </c>
      <c r="V797" s="4">
        <v>26.1592877607692</v>
      </c>
      <c r="W797" s="4">
        <v>21.194658205769201</v>
      </c>
      <c r="X797" s="4">
        <v>26.1592877607692</v>
      </c>
      <c r="Y797" s="4">
        <v>26.1592877607692</v>
      </c>
      <c r="Z797" s="4">
        <v>33.442492837307697</v>
      </c>
      <c r="AA797" s="4">
        <v>28.477863282307698</v>
      </c>
      <c r="AB797" s="4">
        <v>14.238931641153799</v>
      </c>
      <c r="AC797" s="4">
        <v>52.9735325453846</v>
      </c>
      <c r="AD797" s="4">
        <v>18.876082684230798</v>
      </c>
      <c r="AE797" s="4">
        <v>26.1592877607692</v>
      </c>
      <c r="AF797" s="4">
        <v>16.5575071626923</v>
      </c>
      <c r="AG797" s="4">
        <v>18.876082684230798</v>
      </c>
      <c r="AH797" s="4">
        <v>24.168190751153801</v>
      </c>
      <c r="AI797" s="4">
        <v>9.6017805980769193</v>
      </c>
      <c r="AJ797" s="4">
        <v>23.8407122392308</v>
      </c>
      <c r="AK797" s="4">
        <v>61.920356119615398</v>
      </c>
      <c r="AL797" s="4">
        <v>47.681424478461501</v>
      </c>
      <c r="AM797" s="4">
        <v>35.433589846923098</v>
      </c>
      <c r="AN797" s="4">
        <v>52.646054033461503</v>
      </c>
      <c r="AO797" s="4">
        <v>47.681424478461501</v>
      </c>
      <c r="AP797" s="4">
        <v>50.327478511923097</v>
      </c>
      <c r="AQ797" s="4">
        <v>13.9114531292308</v>
      </c>
      <c r="AR797" s="4">
        <v>42.716794923461499</v>
      </c>
      <c r="AS797" s="4">
        <v>14.238931641153799</v>
      </c>
      <c r="AT797" s="4">
        <v>62.5753131434615</v>
      </c>
      <c r="AU797" s="4">
        <v>33.1150143253846</v>
      </c>
      <c r="AV797" s="4">
        <v>48.008902990384598</v>
      </c>
      <c r="AW797" s="4">
        <v>28.150384770384601</v>
      </c>
      <c r="AX797" s="4">
        <v>35.761068358846202</v>
      </c>
      <c r="AY797" s="4">
        <v>33.769971349230801</v>
      </c>
      <c r="AZ797" s="4">
        <v>40.070740890000003</v>
      </c>
      <c r="BA797" s="4">
        <v>61.920356119615398</v>
      </c>
      <c r="BB797" s="38">
        <v>36</v>
      </c>
    </row>
    <row r="798" spans="1:54" x14ac:dyDescent="0.3">
      <c r="A798" s="31" t="s">
        <v>157</v>
      </c>
      <c r="B798" s="5" t="s">
        <v>168</v>
      </c>
      <c r="C798" s="5" t="s">
        <v>4</v>
      </c>
      <c r="D798" s="9">
        <v>74.939816865736702</v>
      </c>
      <c r="E798" s="8">
        <v>77.271078313555094</v>
      </c>
      <c r="F798" s="8">
        <v>23.889492489038499</v>
      </c>
      <c r="G798" s="3">
        <v>4.4420300438461497</v>
      </c>
      <c r="H798" s="4">
        <v>2.2210150219230802</v>
      </c>
      <c r="I798" s="4">
        <v>4.4420300438461497</v>
      </c>
      <c r="J798" s="4">
        <v>0</v>
      </c>
      <c r="K798" s="4">
        <v>6.6630450657692304</v>
      </c>
      <c r="L798" s="4">
        <v>19.447462445192301</v>
      </c>
      <c r="M798" s="4">
        <v>11.105075109615401</v>
      </c>
      <c r="N798" s="4">
        <v>4.4420300438461497</v>
      </c>
      <c r="O798" s="4">
        <v>6.6630450657692304</v>
      </c>
      <c r="P798" s="4">
        <v>4.4420300438461497</v>
      </c>
      <c r="Q798" s="4">
        <v>2.2210150219230802</v>
      </c>
      <c r="R798" s="4">
        <v>8.8840600876923101</v>
      </c>
      <c r="S798" s="4">
        <v>12.7844173794231</v>
      </c>
      <c r="T798" s="4">
        <v>15.0054324013462</v>
      </c>
      <c r="U798" s="4">
        <v>19.447462445192301</v>
      </c>
      <c r="V798" s="4">
        <v>2.2210150219230802</v>
      </c>
      <c r="W798" s="4">
        <v>17.2264474232692</v>
      </c>
      <c r="X798" s="4">
        <v>8.8840600876923101</v>
      </c>
      <c r="Y798" s="4">
        <v>2.2210150219230802</v>
      </c>
      <c r="Z798" s="4">
        <v>6.6630450657692304</v>
      </c>
      <c r="AA798" s="4">
        <v>4.4420300438461497</v>
      </c>
      <c r="AB798" s="4">
        <v>12.7844173794231</v>
      </c>
      <c r="AC798" s="4">
        <v>6.6630450657692304</v>
      </c>
      <c r="AD798" s="4">
        <v>2.2210150219230802</v>
      </c>
      <c r="AE798" s="4">
        <v>4.4420300438461497</v>
      </c>
      <c r="AF798" s="4">
        <v>0</v>
      </c>
      <c r="AG798" s="4">
        <v>11.105075109615401</v>
      </c>
      <c r="AH798" s="4">
        <v>4.4420300438461497</v>
      </c>
      <c r="AI798" s="4">
        <v>2.2210150219230802</v>
      </c>
      <c r="AJ798" s="4">
        <v>21.668477467115402</v>
      </c>
      <c r="AK798" s="4">
        <v>28.331522532884598</v>
      </c>
      <c r="AL798" s="4">
        <v>19.9891351973077</v>
      </c>
      <c r="AM798" s="4">
        <v>21.668477467115402</v>
      </c>
      <c r="AN798" s="4">
        <v>26.110507510961501</v>
      </c>
      <c r="AO798" s="4">
        <v>28.331522532884598</v>
      </c>
      <c r="AP798" s="4">
        <v>28.331522532884598</v>
      </c>
      <c r="AQ798" s="4">
        <v>4.4420300438461497</v>
      </c>
      <c r="AR798" s="4">
        <v>17.768120175384599</v>
      </c>
      <c r="AS798" s="4">
        <v>19.447462445192301</v>
      </c>
      <c r="AT798" s="4">
        <v>26.110507510961501</v>
      </c>
      <c r="AU798" s="4">
        <v>17.2264474232692</v>
      </c>
      <c r="AV798" s="4">
        <v>21.668477467115402</v>
      </c>
      <c r="AW798" s="4">
        <v>28.331522532884598</v>
      </c>
      <c r="AX798" s="4">
        <v>15.0054324013462</v>
      </c>
      <c r="AY798" s="4">
        <v>12.7844173794231</v>
      </c>
      <c r="AZ798" s="4">
        <v>28.331522532884598</v>
      </c>
      <c r="BA798" s="4">
        <v>13.3260901315385</v>
      </c>
      <c r="BB798" s="38">
        <v>30</v>
      </c>
    </row>
    <row r="799" spans="1:54" x14ac:dyDescent="0.3">
      <c r="A799" s="31" t="s">
        <v>157</v>
      </c>
      <c r="B799" s="5" t="s">
        <v>168</v>
      </c>
      <c r="C799" s="5" t="s">
        <v>5</v>
      </c>
      <c r="D799" s="9">
        <v>91.984973391835794</v>
      </c>
      <c r="E799" s="8">
        <v>58.203840355291803</v>
      </c>
      <c r="F799" s="8">
        <v>7.5364135576666698</v>
      </c>
      <c r="G799" s="3">
        <v>5.3620463301666703</v>
      </c>
      <c r="H799" s="4">
        <v>6.3753582053333302</v>
      </c>
      <c r="I799" s="4">
        <v>7.5364135576666698</v>
      </c>
      <c r="J799" s="4">
        <v>2.1743672274999999</v>
      </c>
      <c r="K799" s="4">
        <v>6.3753582053333302</v>
      </c>
      <c r="L799" s="4">
        <v>0</v>
      </c>
      <c r="M799" s="4">
        <v>6.3753582053333302</v>
      </c>
      <c r="N799" s="4">
        <v>3.18767910266667</v>
      </c>
      <c r="O799" s="4">
        <v>2.1743672274999999</v>
      </c>
      <c r="P799" s="4">
        <v>7.5364135576666698</v>
      </c>
      <c r="Q799" s="4">
        <v>3.18767910266667</v>
      </c>
      <c r="R799" s="4">
        <v>2.1743672274999999</v>
      </c>
      <c r="S799" s="4">
        <v>0</v>
      </c>
      <c r="T799" s="4">
        <v>6.3753582053333302</v>
      </c>
      <c r="U799" s="4">
        <v>3.18767910266667</v>
      </c>
      <c r="V799" s="4">
        <v>8.5497254328333305</v>
      </c>
      <c r="W799" s="4">
        <v>2.1743672274999999</v>
      </c>
      <c r="X799" s="4">
        <v>3.18767910266667</v>
      </c>
      <c r="Y799" s="4">
        <v>5.3620463301666703</v>
      </c>
      <c r="Z799" s="4">
        <v>3.18767910266667</v>
      </c>
      <c r="AA799" s="4">
        <v>8.5497254328333305</v>
      </c>
      <c r="AB799" s="4">
        <v>3.18767910266667</v>
      </c>
      <c r="AC799" s="4">
        <v>10.7240926603333</v>
      </c>
      <c r="AD799" s="4">
        <v>3.18767910266667</v>
      </c>
      <c r="AE799" s="4">
        <v>6.3753582053333302</v>
      </c>
      <c r="AF799" s="4">
        <v>5.3620463301666703</v>
      </c>
      <c r="AG799" s="4">
        <v>5.3620463301666703</v>
      </c>
      <c r="AH799" s="4">
        <v>4.3487344549999998</v>
      </c>
      <c r="AI799" s="4">
        <v>8.5497254328333305</v>
      </c>
      <c r="AJ799" s="4">
        <v>12.898459887833299</v>
      </c>
      <c r="AK799" s="4">
        <v>13.911771763000001</v>
      </c>
      <c r="AL799" s="4">
        <v>9.7107807851666692</v>
      </c>
      <c r="AM799" s="4">
        <v>9.7107807851666692</v>
      </c>
      <c r="AN799" s="4">
        <v>20.2871299683333</v>
      </c>
      <c r="AO799" s="4">
        <v>7.5364135576666698</v>
      </c>
      <c r="AP799" s="4">
        <v>7.5364135576666698</v>
      </c>
      <c r="AQ799" s="4">
        <v>5.3620463301666703</v>
      </c>
      <c r="AR799" s="4">
        <v>21.448185320666699</v>
      </c>
      <c r="AS799" s="4">
        <v>8.5497254328333305</v>
      </c>
      <c r="AT799" s="4">
        <v>17.2471943428333</v>
      </c>
      <c r="AU799" s="4">
        <v>5.3620463301666703</v>
      </c>
      <c r="AV799" s="4">
        <v>19.2738180931667</v>
      </c>
      <c r="AW799" s="4">
        <v>13.911771763000001</v>
      </c>
      <c r="AX799" s="4">
        <v>6.5231016825000001</v>
      </c>
      <c r="AY799" s="4">
        <v>18.260506218</v>
      </c>
      <c r="AZ799" s="4">
        <v>8.6974689099999996</v>
      </c>
      <c r="BA799" s="4">
        <v>15.0728271153333</v>
      </c>
      <c r="BB799" s="38">
        <v>39</v>
      </c>
    </row>
    <row r="800" spans="1:54" x14ac:dyDescent="0.3">
      <c r="A800" s="31" t="s">
        <v>157</v>
      </c>
      <c r="B800" s="5" t="s">
        <v>168</v>
      </c>
      <c r="C800" s="5" t="s">
        <v>6</v>
      </c>
      <c r="D800" s="9">
        <v>108.608910282588</v>
      </c>
      <c r="E800" s="8">
        <v>46.6521790891411</v>
      </c>
      <c r="F800" s="8">
        <v>3.6617807149999999</v>
      </c>
      <c r="G800" s="3">
        <v>3.6617807149999999</v>
      </c>
      <c r="H800" s="4">
        <v>15.845548212500001</v>
      </c>
      <c r="I800" s="4">
        <v>15.845548212500001</v>
      </c>
      <c r="J800" s="4">
        <v>3.6617807149999999</v>
      </c>
      <c r="K800" s="4">
        <v>15.845548212500001</v>
      </c>
      <c r="L800" s="4">
        <v>3.6617807149999999</v>
      </c>
      <c r="M800" s="4">
        <v>0</v>
      </c>
      <c r="N800" s="4">
        <v>3.6617807149999999</v>
      </c>
      <c r="O800" s="4">
        <v>3.6617807149999999</v>
      </c>
      <c r="P800" s="4">
        <v>3.6617807149999999</v>
      </c>
      <c r="Q800" s="4">
        <v>3.6617807149999999</v>
      </c>
      <c r="R800" s="4">
        <v>0</v>
      </c>
      <c r="S800" s="4">
        <v>3.6617807149999999</v>
      </c>
      <c r="T800" s="4">
        <v>3.6617807149999999</v>
      </c>
      <c r="U800" s="4">
        <v>3.6617807149999999</v>
      </c>
      <c r="V800" s="4">
        <v>3.6617807149999999</v>
      </c>
      <c r="W800" s="4">
        <v>15.845548212500001</v>
      </c>
      <c r="X800" s="4">
        <v>3.6617807149999999</v>
      </c>
      <c r="Y800" s="4">
        <v>3.6617807149999999</v>
      </c>
      <c r="Z800" s="4">
        <v>0</v>
      </c>
      <c r="AA800" s="4">
        <v>3.6617807149999999</v>
      </c>
      <c r="AB800" s="4">
        <v>0</v>
      </c>
      <c r="AC800" s="4">
        <v>12.1837674975</v>
      </c>
      <c r="AD800" s="4">
        <v>3.6617807149999999</v>
      </c>
      <c r="AE800" s="4">
        <v>0</v>
      </c>
      <c r="AF800" s="4">
        <v>3.6617807149999999</v>
      </c>
      <c r="AG800" s="4">
        <v>0</v>
      </c>
      <c r="AH800" s="4">
        <v>0</v>
      </c>
      <c r="AI800" s="4">
        <v>0</v>
      </c>
      <c r="AJ800" s="4">
        <v>12.1837674975</v>
      </c>
      <c r="AK800" s="4">
        <v>28.029315709999999</v>
      </c>
      <c r="AL800" s="4">
        <v>0</v>
      </c>
      <c r="AM800" s="4">
        <v>12.1837674975</v>
      </c>
      <c r="AN800" s="4">
        <v>7.3235614299999998</v>
      </c>
      <c r="AO800" s="4">
        <v>0</v>
      </c>
      <c r="AP800" s="4">
        <v>0</v>
      </c>
      <c r="AQ800" s="4">
        <v>12.1837674975</v>
      </c>
      <c r="AR800" s="4">
        <v>24.367534995</v>
      </c>
      <c r="AS800" s="4">
        <v>0</v>
      </c>
      <c r="AT800" s="4">
        <v>19.507328927500001</v>
      </c>
      <c r="AU800" s="4">
        <v>0</v>
      </c>
      <c r="AV800" s="4">
        <v>3.6617807149999999</v>
      </c>
      <c r="AW800" s="4">
        <v>0</v>
      </c>
      <c r="AX800" s="4">
        <v>0</v>
      </c>
      <c r="AY800" s="4">
        <v>3.6617807149999999</v>
      </c>
      <c r="AZ800" s="4">
        <v>3.6617807149999999</v>
      </c>
      <c r="BA800" s="4">
        <v>0</v>
      </c>
      <c r="BB800" s="38">
        <v>18</v>
      </c>
    </row>
    <row r="801" spans="1:54" x14ac:dyDescent="0.3">
      <c r="A801" s="31" t="s">
        <v>157</v>
      </c>
      <c r="B801" s="5" t="s">
        <v>168</v>
      </c>
      <c r="C801" s="5" t="s">
        <v>7</v>
      </c>
      <c r="D801" s="9">
        <v>99.459344545166701</v>
      </c>
      <c r="E801" s="8">
        <v>65.737207348656199</v>
      </c>
      <c r="F801" s="8">
        <v>12.573909346666699</v>
      </c>
      <c r="G801" s="3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6.2869546733333301</v>
      </c>
      <c r="AI801" s="4">
        <v>20.7594239866667</v>
      </c>
      <c r="AJ801" s="4">
        <v>6.2869546733333301</v>
      </c>
      <c r="AK801" s="4">
        <v>14.472469313333299</v>
      </c>
      <c r="AL801" s="4">
        <v>6.2869546733333301</v>
      </c>
      <c r="AM801" s="4">
        <v>20.7594239866667</v>
      </c>
      <c r="AN801" s="4">
        <v>20.7594239866667</v>
      </c>
      <c r="AO801" s="4">
        <v>20.7594239866667</v>
      </c>
      <c r="AP801" s="4">
        <v>6.2869546733333301</v>
      </c>
      <c r="AQ801" s="4">
        <v>20.7594239866667</v>
      </c>
      <c r="AR801" s="4">
        <v>20.7594239866667</v>
      </c>
      <c r="AS801" s="4">
        <v>6.2869546733333301</v>
      </c>
      <c r="AT801" s="4">
        <v>20.7594239866667</v>
      </c>
      <c r="AU801" s="4">
        <v>6.2869546733333301</v>
      </c>
      <c r="AV801" s="4">
        <v>6.2869546733333301</v>
      </c>
      <c r="AW801" s="4">
        <v>12.573909346666699</v>
      </c>
      <c r="AX801" s="4">
        <v>6.2869546733333301</v>
      </c>
      <c r="AY801" s="4">
        <v>6.2869546733333301</v>
      </c>
      <c r="AZ801" s="4">
        <v>6.2869546733333301</v>
      </c>
      <c r="BA801" s="4">
        <v>6.2869546733333301</v>
      </c>
      <c r="BB801" s="38">
        <v>12</v>
      </c>
    </row>
    <row r="802" spans="1:54" x14ac:dyDescent="0.3">
      <c r="A802" s="31" t="s">
        <v>157</v>
      </c>
      <c r="B802" s="5" t="s">
        <v>8</v>
      </c>
      <c r="C802" s="5" t="s">
        <v>168</v>
      </c>
      <c r="D802" s="9">
        <v>59.732790126934098</v>
      </c>
      <c r="E802" s="8">
        <v>78.193350456127504</v>
      </c>
      <c r="F802" s="8">
        <v>30.0130961946996</v>
      </c>
      <c r="G802" s="3">
        <v>9.1065917221381891</v>
      </c>
      <c r="H802" s="4">
        <v>6.9233825059733398</v>
      </c>
      <c r="I802" s="4">
        <v>16.401277967958499</v>
      </c>
      <c r="J802" s="4">
        <v>5.6915645948142597</v>
      </c>
      <c r="K802" s="4">
        <v>10.338409633297299</v>
      </c>
      <c r="L802" s="4">
        <v>14.7975763676139</v>
      </c>
      <c r="M802" s="4">
        <v>12.680167176764799</v>
      </c>
      <c r="N802" s="4">
        <v>12.102923525330599</v>
      </c>
      <c r="O802" s="4">
        <v>17.1977208960712</v>
      </c>
      <c r="P802" s="4">
        <v>17.917140283299499</v>
      </c>
      <c r="Q802" s="4">
        <v>8.0791317740602899</v>
      </c>
      <c r="R802" s="4">
        <v>15.1156269426672</v>
      </c>
      <c r="S802" s="4">
        <v>11.306254816640999</v>
      </c>
      <c r="T802" s="4">
        <v>10.542186669675599</v>
      </c>
      <c r="U802" s="4">
        <v>17.709312712722099</v>
      </c>
      <c r="V802" s="4">
        <v>13.5778842445122</v>
      </c>
      <c r="W802" s="4">
        <v>13.3256336947747</v>
      </c>
      <c r="X802" s="4">
        <v>11.445685388025</v>
      </c>
      <c r="Y802" s="4">
        <v>11.7418555802643</v>
      </c>
      <c r="Z802" s="4">
        <v>12.497190933988399</v>
      </c>
      <c r="AA802" s="4">
        <v>18.2370808516295</v>
      </c>
      <c r="AB802" s="4">
        <v>5.7301246365430796</v>
      </c>
      <c r="AC802" s="4">
        <v>19.347020483938</v>
      </c>
      <c r="AD802" s="4">
        <v>7.1187809178719501</v>
      </c>
      <c r="AE802" s="4">
        <v>10.6246663539061</v>
      </c>
      <c r="AF802" s="4">
        <v>12.710733251464699</v>
      </c>
      <c r="AG802" s="4">
        <v>16.272408698610899</v>
      </c>
      <c r="AH802" s="4">
        <v>11.8270276667562</v>
      </c>
      <c r="AI802" s="4">
        <v>6.2919274710024098</v>
      </c>
      <c r="AJ802" s="4">
        <v>17.905365343073001</v>
      </c>
      <c r="AK802" s="4">
        <v>35.296598956061203</v>
      </c>
      <c r="AL802" s="4">
        <v>29.353340637569399</v>
      </c>
      <c r="AM802" s="4">
        <v>27.186230153616499</v>
      </c>
      <c r="AN802" s="4">
        <v>29.560542514375101</v>
      </c>
      <c r="AO802" s="4">
        <v>27.4904459608439</v>
      </c>
      <c r="AP802" s="4">
        <v>27.6153620883846</v>
      </c>
      <c r="AQ802" s="4">
        <v>11.141594648051401</v>
      </c>
      <c r="AR802" s="4">
        <v>28.921938598677599</v>
      </c>
      <c r="AS802" s="4">
        <v>15.4417106957714</v>
      </c>
      <c r="AT802" s="4">
        <v>28.9512745537704</v>
      </c>
      <c r="AU802" s="4">
        <v>17.5920935696351</v>
      </c>
      <c r="AV802" s="4">
        <v>23.916870506217201</v>
      </c>
      <c r="AW802" s="4">
        <v>24.579995559031001</v>
      </c>
      <c r="AX802" s="4">
        <v>19.872475593095398</v>
      </c>
      <c r="AY802" s="4">
        <v>16.006554699851598</v>
      </c>
      <c r="AZ802" s="4">
        <v>31.065988021427302</v>
      </c>
      <c r="BA802" s="4">
        <v>31.560949620381301</v>
      </c>
      <c r="BB802" s="38">
        <v>199</v>
      </c>
    </row>
    <row r="803" spans="1:54" x14ac:dyDescent="0.3">
      <c r="A803" s="31" t="s">
        <v>157</v>
      </c>
      <c r="B803" s="5" t="s">
        <v>8</v>
      </c>
      <c r="C803" s="5" t="s">
        <v>1</v>
      </c>
      <c r="D803" s="9">
        <v>-2.2360465116279098</v>
      </c>
      <c r="E803" s="8">
        <v>59.406491847253598</v>
      </c>
      <c r="F803" s="8">
        <v>70.588235294117695</v>
      </c>
      <c r="G803" s="3">
        <v>14.117647058823501</v>
      </c>
      <c r="H803" s="4">
        <v>5.8823529411764701</v>
      </c>
      <c r="I803" s="4">
        <v>28.235294117647101</v>
      </c>
      <c r="J803" s="4">
        <v>7.0588235294117601</v>
      </c>
      <c r="K803" s="4">
        <v>12.9411764705882</v>
      </c>
      <c r="L803" s="4">
        <v>25.882352941176499</v>
      </c>
      <c r="M803" s="4">
        <v>16.470588235294102</v>
      </c>
      <c r="N803" s="4">
        <v>29.411764705882401</v>
      </c>
      <c r="O803" s="4">
        <v>31.764705882352899</v>
      </c>
      <c r="P803" s="4">
        <v>30.588235294117599</v>
      </c>
      <c r="Q803" s="4">
        <v>11.764705882352899</v>
      </c>
      <c r="R803" s="4">
        <v>29.411764705882401</v>
      </c>
      <c r="S803" s="4">
        <v>25.882352941176499</v>
      </c>
      <c r="T803" s="4">
        <v>15.294117647058799</v>
      </c>
      <c r="U803" s="4">
        <v>37.647058823529399</v>
      </c>
      <c r="V803" s="4">
        <v>28.235294117647101</v>
      </c>
      <c r="W803" s="4">
        <v>23.529411764705898</v>
      </c>
      <c r="X803" s="4">
        <v>16.470588235294102</v>
      </c>
      <c r="Y803" s="4">
        <v>21.176470588235301</v>
      </c>
      <c r="Z803" s="4">
        <v>43.529411764705898</v>
      </c>
      <c r="AA803" s="4">
        <v>35.294117647058798</v>
      </c>
      <c r="AB803" s="4">
        <v>9.4117647058823497</v>
      </c>
      <c r="AC803" s="4">
        <v>40</v>
      </c>
      <c r="AD803" s="4">
        <v>15.294117647058799</v>
      </c>
      <c r="AE803" s="4">
        <v>17.647058823529399</v>
      </c>
      <c r="AF803" s="4">
        <v>28.235294117647101</v>
      </c>
      <c r="AG803" s="4">
        <v>29.411764705882401</v>
      </c>
      <c r="AH803" s="4">
        <v>31.764705882352899</v>
      </c>
      <c r="AI803" s="4">
        <v>14.117647058823501</v>
      </c>
      <c r="AJ803" s="4">
        <v>36.470588235294102</v>
      </c>
      <c r="AK803" s="4">
        <v>63.529411764705898</v>
      </c>
      <c r="AL803" s="4">
        <v>36.470588235294102</v>
      </c>
      <c r="AM803" s="4">
        <v>37.647058823529399</v>
      </c>
      <c r="AN803" s="4">
        <v>47.058823529411796</v>
      </c>
      <c r="AO803" s="4">
        <v>50.588235294117602</v>
      </c>
      <c r="AP803" s="4">
        <v>63.529411764705898</v>
      </c>
      <c r="AQ803" s="4">
        <v>10.588235294117601</v>
      </c>
      <c r="AR803" s="4">
        <v>49.411764705882398</v>
      </c>
      <c r="AS803" s="4">
        <v>15.294117647058799</v>
      </c>
      <c r="AT803" s="4">
        <v>24.705882352941199</v>
      </c>
      <c r="AU803" s="4">
        <v>30.588235294117599</v>
      </c>
      <c r="AV803" s="4">
        <v>48.235294117647101</v>
      </c>
      <c r="AW803" s="4">
        <v>35.294117647058798</v>
      </c>
      <c r="AX803" s="4">
        <v>43.529411764705898</v>
      </c>
      <c r="AY803" s="4">
        <v>27.0588235294118</v>
      </c>
      <c r="AZ803" s="4">
        <v>37.647058823529399</v>
      </c>
      <c r="BA803" s="4">
        <v>64.705882352941202</v>
      </c>
      <c r="BB803" s="38">
        <v>86</v>
      </c>
    </row>
    <row r="804" spans="1:54" x14ac:dyDescent="0.3">
      <c r="A804" s="31" t="s">
        <v>157</v>
      </c>
      <c r="B804" s="5" t="s">
        <v>8</v>
      </c>
      <c r="C804" s="5" t="s">
        <v>2</v>
      </c>
      <c r="D804" s="9">
        <v>-1.6</v>
      </c>
      <c r="E804" s="8">
        <v>52.613163752049701</v>
      </c>
      <c r="F804" s="8">
        <v>41.6666666666667</v>
      </c>
      <c r="G804" s="3">
        <v>8.3333333333333304</v>
      </c>
      <c r="H804" s="4">
        <v>16.6666666666667</v>
      </c>
      <c r="I804" s="4">
        <v>33.3333333333333</v>
      </c>
      <c r="J804" s="4">
        <v>8.3333333333333304</v>
      </c>
      <c r="K804" s="4">
        <v>16.6666666666667</v>
      </c>
      <c r="L804" s="4">
        <v>25</v>
      </c>
      <c r="M804" s="4">
        <v>16.6666666666667</v>
      </c>
      <c r="N804" s="4">
        <v>25</v>
      </c>
      <c r="O804" s="4">
        <v>41.6666666666667</v>
      </c>
      <c r="P804" s="4">
        <v>41.6666666666667</v>
      </c>
      <c r="Q804" s="4">
        <v>16.6666666666667</v>
      </c>
      <c r="R804" s="4">
        <v>16.6666666666667</v>
      </c>
      <c r="S804" s="4">
        <v>16.6666666666667</v>
      </c>
      <c r="T804" s="4">
        <v>16.6666666666667</v>
      </c>
      <c r="U804" s="4">
        <v>33.3333333333333</v>
      </c>
      <c r="V804" s="4">
        <v>25</v>
      </c>
      <c r="W804" s="4">
        <v>16.6666666666667</v>
      </c>
      <c r="X804" s="4">
        <v>8.3333333333333304</v>
      </c>
      <c r="Y804" s="4">
        <v>16.6666666666667</v>
      </c>
      <c r="Z804" s="4">
        <v>8.3333333333333304</v>
      </c>
      <c r="AA804" s="4">
        <v>41.6666666666667</v>
      </c>
      <c r="AB804" s="4">
        <v>8.3333333333333304</v>
      </c>
      <c r="AC804" s="4">
        <v>33.3333333333333</v>
      </c>
      <c r="AD804" s="4">
        <v>0</v>
      </c>
      <c r="AE804" s="4">
        <v>16.6666666666667</v>
      </c>
      <c r="AF804" s="4">
        <v>33.3333333333333</v>
      </c>
      <c r="AG804" s="4">
        <v>33.3333333333333</v>
      </c>
      <c r="AH804" s="4">
        <v>16.6666666666667</v>
      </c>
      <c r="AI804" s="4">
        <v>8.3333333333333304</v>
      </c>
      <c r="AJ804" s="4">
        <v>25</v>
      </c>
      <c r="AK804" s="4">
        <v>66.6666666666667</v>
      </c>
      <c r="AL804" s="4">
        <v>50</v>
      </c>
      <c r="AM804" s="4">
        <v>58.3333333333333</v>
      </c>
      <c r="AN804" s="4">
        <v>50</v>
      </c>
      <c r="AO804" s="4">
        <v>41.6666666666667</v>
      </c>
      <c r="AP804" s="4">
        <v>41.6666666666667</v>
      </c>
      <c r="AQ804" s="4">
        <v>16.6666666666667</v>
      </c>
      <c r="AR804" s="4">
        <v>41.6666666666667</v>
      </c>
      <c r="AS804" s="4">
        <v>41.6666666666667</v>
      </c>
      <c r="AT804" s="4">
        <v>41.6666666666667</v>
      </c>
      <c r="AU804" s="4">
        <v>25</v>
      </c>
      <c r="AV804" s="4">
        <v>33.3333333333333</v>
      </c>
      <c r="AW804" s="4">
        <v>33.3333333333333</v>
      </c>
      <c r="AX804" s="4">
        <v>33.3333333333333</v>
      </c>
      <c r="AY804" s="4">
        <v>25</v>
      </c>
      <c r="AZ804" s="4">
        <v>50</v>
      </c>
      <c r="BA804" s="4">
        <v>41.6666666666667</v>
      </c>
      <c r="BB804" s="38">
        <v>13</v>
      </c>
    </row>
    <row r="805" spans="1:54" x14ac:dyDescent="0.3">
      <c r="A805" s="31" t="s">
        <v>157</v>
      </c>
      <c r="B805" s="5" t="s">
        <v>8</v>
      </c>
      <c r="C805" s="5" t="s">
        <v>3</v>
      </c>
      <c r="D805" s="9">
        <v>24.181481481481502</v>
      </c>
      <c r="E805" s="8">
        <v>80.753385435282297</v>
      </c>
      <c r="F805" s="8">
        <v>50</v>
      </c>
      <c r="G805" s="3">
        <v>19.230769230769202</v>
      </c>
      <c r="H805" s="4">
        <v>11.538461538461499</v>
      </c>
      <c r="I805" s="4">
        <v>26.923076923076898</v>
      </c>
      <c r="J805" s="4">
        <v>11.538461538461499</v>
      </c>
      <c r="K805" s="4">
        <v>19.230769230769202</v>
      </c>
      <c r="L805" s="4">
        <v>26.923076923076898</v>
      </c>
      <c r="M805" s="4">
        <v>26.923076923076898</v>
      </c>
      <c r="N805" s="4">
        <v>19.230769230769202</v>
      </c>
      <c r="O805" s="4">
        <v>23.076923076923102</v>
      </c>
      <c r="P805" s="4">
        <v>26.923076923076898</v>
      </c>
      <c r="Q805" s="4">
        <v>15.384615384615399</v>
      </c>
      <c r="R805" s="4">
        <v>34.615384615384599</v>
      </c>
      <c r="S805" s="4">
        <v>26.923076923076898</v>
      </c>
      <c r="T805" s="4">
        <v>23.076923076923102</v>
      </c>
      <c r="U805" s="4">
        <v>30.769230769230798</v>
      </c>
      <c r="V805" s="4">
        <v>26.923076923076898</v>
      </c>
      <c r="W805" s="4">
        <v>26.923076923076898</v>
      </c>
      <c r="X805" s="4">
        <v>26.923076923076898</v>
      </c>
      <c r="Y805" s="4">
        <v>26.923076923076898</v>
      </c>
      <c r="Z805" s="4">
        <v>30.769230769230798</v>
      </c>
      <c r="AA805" s="4">
        <v>30.769230769230798</v>
      </c>
      <c r="AB805" s="4">
        <v>15.384615384615399</v>
      </c>
      <c r="AC805" s="4">
        <v>38.461538461538503</v>
      </c>
      <c r="AD805" s="4">
        <v>23.076923076923102</v>
      </c>
      <c r="AE805" s="4">
        <v>26.923076923076898</v>
      </c>
      <c r="AF805" s="4">
        <v>19.230769230769202</v>
      </c>
      <c r="AG805" s="4">
        <v>23.076923076923102</v>
      </c>
      <c r="AH805" s="4">
        <v>15.384615384615399</v>
      </c>
      <c r="AI805" s="4">
        <v>7.6923076923076898</v>
      </c>
      <c r="AJ805" s="4">
        <v>23.076923076923102</v>
      </c>
      <c r="AK805" s="4">
        <v>61.538461538461497</v>
      </c>
      <c r="AL805" s="4">
        <v>46.153846153846203</v>
      </c>
      <c r="AM805" s="4">
        <v>42.307692307692299</v>
      </c>
      <c r="AN805" s="4">
        <v>46.153846153846203</v>
      </c>
      <c r="AO805" s="4">
        <v>46.153846153846203</v>
      </c>
      <c r="AP805" s="4">
        <v>42.307692307692299</v>
      </c>
      <c r="AQ805" s="4">
        <v>23.076923076923102</v>
      </c>
      <c r="AR805" s="4">
        <v>46.153846153846203</v>
      </c>
      <c r="AS805" s="4">
        <v>15.384615384615399</v>
      </c>
      <c r="AT805" s="4">
        <v>46.153846153846203</v>
      </c>
      <c r="AU805" s="4">
        <v>38.461538461538503</v>
      </c>
      <c r="AV805" s="4">
        <v>38.461538461538503</v>
      </c>
      <c r="AW805" s="4">
        <v>38.461538461538503</v>
      </c>
      <c r="AX805" s="4">
        <v>34.615384615384599</v>
      </c>
      <c r="AY805" s="4">
        <v>23.076923076923102</v>
      </c>
      <c r="AZ805" s="4">
        <v>50</v>
      </c>
      <c r="BA805" s="4">
        <v>61.538461538461497</v>
      </c>
      <c r="BB805" s="38">
        <v>27</v>
      </c>
    </row>
    <row r="806" spans="1:54" x14ac:dyDescent="0.3">
      <c r="A806" s="31" t="s">
        <v>157</v>
      </c>
      <c r="B806" s="5" t="s">
        <v>8</v>
      </c>
      <c r="C806" s="5" t="s">
        <v>4</v>
      </c>
      <c r="D806" s="9">
        <v>74.438461538461496</v>
      </c>
      <c r="E806" s="8">
        <v>63.402410534130802</v>
      </c>
      <c r="F806" s="8">
        <v>23.076923076923102</v>
      </c>
      <c r="G806" s="3">
        <v>7.6923076923076898</v>
      </c>
      <c r="H806" s="4">
        <v>3.8461538461538498</v>
      </c>
      <c r="I806" s="4">
        <v>7.6923076923076898</v>
      </c>
      <c r="J806" s="4">
        <v>0</v>
      </c>
      <c r="K806" s="4">
        <v>11.538461538461499</v>
      </c>
      <c r="L806" s="4">
        <v>15.384615384615399</v>
      </c>
      <c r="M806" s="4">
        <v>19.230769230769202</v>
      </c>
      <c r="N806" s="4">
        <v>7.6923076923076898</v>
      </c>
      <c r="O806" s="4">
        <v>11.538461538461499</v>
      </c>
      <c r="P806" s="4">
        <v>7.6923076923076898</v>
      </c>
      <c r="Q806" s="4">
        <v>3.8461538461538498</v>
      </c>
      <c r="R806" s="4">
        <v>15.384615384615399</v>
      </c>
      <c r="S806" s="4">
        <v>3.8461538461538498</v>
      </c>
      <c r="T806" s="4">
        <v>7.6923076923076898</v>
      </c>
      <c r="U806" s="4">
        <v>15.384615384615399</v>
      </c>
      <c r="V806" s="4">
        <v>3.8461538461538498</v>
      </c>
      <c r="W806" s="4">
        <v>11.538461538461499</v>
      </c>
      <c r="X806" s="4">
        <v>15.384615384615399</v>
      </c>
      <c r="Y806" s="4">
        <v>3.8461538461538498</v>
      </c>
      <c r="Z806" s="4">
        <v>11.538461538461499</v>
      </c>
      <c r="AA806" s="4">
        <v>7.6923076923076898</v>
      </c>
      <c r="AB806" s="4">
        <v>3.8461538461538498</v>
      </c>
      <c r="AC806" s="4">
        <v>11.538461538461499</v>
      </c>
      <c r="AD806" s="4">
        <v>3.8461538461538498</v>
      </c>
      <c r="AE806" s="4">
        <v>7.6923076923076898</v>
      </c>
      <c r="AF806" s="4">
        <v>0</v>
      </c>
      <c r="AG806" s="4">
        <v>19.230769230769202</v>
      </c>
      <c r="AH806" s="4">
        <v>7.6923076923076898</v>
      </c>
      <c r="AI806" s="4">
        <v>3.8461538461538498</v>
      </c>
      <c r="AJ806" s="4">
        <v>19.230769230769202</v>
      </c>
      <c r="AK806" s="4">
        <v>30.769230769230798</v>
      </c>
      <c r="AL806" s="4">
        <v>34.615384615384599</v>
      </c>
      <c r="AM806" s="4">
        <v>19.230769230769202</v>
      </c>
      <c r="AN806" s="4">
        <v>26.923076923076898</v>
      </c>
      <c r="AO806" s="4">
        <v>30.769230769230798</v>
      </c>
      <c r="AP806" s="4">
        <v>30.769230769230798</v>
      </c>
      <c r="AQ806" s="4">
        <v>7.6923076923076898</v>
      </c>
      <c r="AR806" s="4">
        <v>30.769230769230798</v>
      </c>
      <c r="AS806" s="4">
        <v>15.384615384615399</v>
      </c>
      <c r="AT806" s="4">
        <v>26.923076923076898</v>
      </c>
      <c r="AU806" s="4">
        <v>11.538461538461499</v>
      </c>
      <c r="AV806" s="4">
        <v>19.230769230769202</v>
      </c>
      <c r="AW806" s="4">
        <v>30.769230769230798</v>
      </c>
      <c r="AX806" s="4">
        <v>7.6923076923076898</v>
      </c>
      <c r="AY806" s="4">
        <v>3.8461538461538498</v>
      </c>
      <c r="AZ806" s="4">
        <v>30.769230769230798</v>
      </c>
      <c r="BA806" s="4">
        <v>23.076923076923102</v>
      </c>
      <c r="BB806" s="38">
        <v>26</v>
      </c>
    </row>
    <row r="807" spans="1:54" x14ac:dyDescent="0.3">
      <c r="A807" s="31" t="s">
        <v>157</v>
      </c>
      <c r="B807" s="5" t="s">
        <v>8</v>
      </c>
      <c r="C807" s="5" t="s">
        <v>5</v>
      </c>
      <c r="D807" s="9">
        <v>99.179166666666703</v>
      </c>
      <c r="E807" s="8">
        <v>63.017354263772397</v>
      </c>
      <c r="F807" s="8">
        <v>8.3333333333333304</v>
      </c>
      <c r="G807" s="3">
        <v>4.1666666666666696</v>
      </c>
      <c r="H807" s="4">
        <v>0</v>
      </c>
      <c r="I807" s="4">
        <v>8.3333333333333304</v>
      </c>
      <c r="J807" s="4">
        <v>4.1666666666666696</v>
      </c>
      <c r="K807" s="4">
        <v>0</v>
      </c>
      <c r="L807" s="4">
        <v>0</v>
      </c>
      <c r="M807" s="4">
        <v>0</v>
      </c>
      <c r="N807" s="4">
        <v>0</v>
      </c>
      <c r="O807" s="4">
        <v>4.1666666666666696</v>
      </c>
      <c r="P807" s="4">
        <v>8.3333333333333304</v>
      </c>
      <c r="Q807" s="4">
        <v>0</v>
      </c>
      <c r="R807" s="4">
        <v>4.1666666666666696</v>
      </c>
      <c r="S807" s="4">
        <v>0</v>
      </c>
      <c r="T807" s="4">
        <v>0</v>
      </c>
      <c r="U807" s="4">
        <v>0</v>
      </c>
      <c r="V807" s="4">
        <v>4.1666666666666696</v>
      </c>
      <c r="W807" s="4">
        <v>4.1666666666666696</v>
      </c>
      <c r="X807" s="4">
        <v>0</v>
      </c>
      <c r="Y807" s="4">
        <v>4.1666666666666696</v>
      </c>
      <c r="Z807" s="4">
        <v>0</v>
      </c>
      <c r="AA807" s="4">
        <v>4.1666666666666696</v>
      </c>
      <c r="AB807" s="4">
        <v>0</v>
      </c>
      <c r="AC807" s="4">
        <v>8.3333333333333304</v>
      </c>
      <c r="AD807" s="4">
        <v>0</v>
      </c>
      <c r="AE807" s="4">
        <v>0</v>
      </c>
      <c r="AF807" s="4">
        <v>4.1666666666666696</v>
      </c>
      <c r="AG807" s="4">
        <v>4.1666666666666696</v>
      </c>
      <c r="AH807" s="4">
        <v>8.3333333333333304</v>
      </c>
      <c r="AI807" s="4">
        <v>4.1666666666666696</v>
      </c>
      <c r="AJ807" s="4">
        <v>12.5</v>
      </c>
      <c r="AK807" s="4">
        <v>8.3333333333333304</v>
      </c>
      <c r="AL807" s="4">
        <v>12.5</v>
      </c>
      <c r="AM807" s="4">
        <v>12.5</v>
      </c>
      <c r="AN807" s="4">
        <v>8.3333333333333304</v>
      </c>
      <c r="AO807" s="4">
        <v>8.3333333333333304</v>
      </c>
      <c r="AP807" s="4">
        <v>8.3333333333333304</v>
      </c>
      <c r="AQ807" s="4">
        <v>4.1666666666666696</v>
      </c>
      <c r="AR807" s="4">
        <v>16.6666666666667</v>
      </c>
      <c r="AS807" s="4">
        <v>4.1666666666666696</v>
      </c>
      <c r="AT807" s="4">
        <v>20.8333333333333</v>
      </c>
      <c r="AU807" s="4">
        <v>4.1666666666666696</v>
      </c>
      <c r="AV807" s="4">
        <v>12.5</v>
      </c>
      <c r="AW807" s="4">
        <v>8.3333333333333304</v>
      </c>
      <c r="AX807" s="4">
        <v>12.5</v>
      </c>
      <c r="AY807" s="4">
        <v>16.6666666666667</v>
      </c>
      <c r="AZ807" s="4">
        <v>16.6666666666667</v>
      </c>
      <c r="BA807" s="4">
        <v>16.6666666666667</v>
      </c>
      <c r="BB807" s="38">
        <v>24</v>
      </c>
    </row>
    <row r="808" spans="1:54" x14ac:dyDescent="0.3">
      <c r="A808" s="31" t="s">
        <v>157</v>
      </c>
      <c r="B808" s="5" t="s">
        <v>8</v>
      </c>
      <c r="C808" s="5" t="s">
        <v>6</v>
      </c>
      <c r="D808" s="9">
        <v>119.478571428571</v>
      </c>
      <c r="E808" s="8">
        <v>48.133503102092199</v>
      </c>
      <c r="F808" s="8">
        <v>7.1428571428571397</v>
      </c>
      <c r="G808" s="3">
        <v>7.1428571428571397</v>
      </c>
      <c r="H808" s="4">
        <v>7.1428571428571397</v>
      </c>
      <c r="I808" s="4">
        <v>7.1428571428571397</v>
      </c>
      <c r="J808" s="4">
        <v>7.1428571428571397</v>
      </c>
      <c r="K808" s="4">
        <v>7.1428571428571397</v>
      </c>
      <c r="L808" s="4">
        <v>7.1428571428571397</v>
      </c>
      <c r="M808" s="4">
        <v>0</v>
      </c>
      <c r="N808" s="4">
        <v>7.1428571428571397</v>
      </c>
      <c r="O808" s="4">
        <v>7.1428571428571397</v>
      </c>
      <c r="P808" s="4">
        <v>7.1428571428571397</v>
      </c>
      <c r="Q808" s="4">
        <v>7.1428571428571397</v>
      </c>
      <c r="R808" s="4">
        <v>0</v>
      </c>
      <c r="S808" s="4">
        <v>7.1428571428571397</v>
      </c>
      <c r="T808" s="4">
        <v>7.1428571428571397</v>
      </c>
      <c r="U808" s="4">
        <v>7.1428571428571397</v>
      </c>
      <c r="V808" s="4">
        <v>7.1428571428571397</v>
      </c>
      <c r="W808" s="4">
        <v>7.1428571428571397</v>
      </c>
      <c r="X808" s="4">
        <v>7.1428571428571397</v>
      </c>
      <c r="Y808" s="4">
        <v>7.1428571428571397</v>
      </c>
      <c r="Z808" s="4">
        <v>0</v>
      </c>
      <c r="AA808" s="4">
        <v>7.1428571428571397</v>
      </c>
      <c r="AB808" s="4">
        <v>0</v>
      </c>
      <c r="AC808" s="4">
        <v>0</v>
      </c>
      <c r="AD808" s="4">
        <v>7.1428571428571397</v>
      </c>
      <c r="AE808" s="4">
        <v>0</v>
      </c>
      <c r="AF808" s="4">
        <v>7.1428571428571397</v>
      </c>
      <c r="AG808" s="4">
        <v>0</v>
      </c>
      <c r="AH808" s="4">
        <v>0</v>
      </c>
      <c r="AI808" s="4">
        <v>0</v>
      </c>
      <c r="AJ808" s="4">
        <v>0</v>
      </c>
      <c r="AK808" s="4">
        <v>7.1428571428571397</v>
      </c>
      <c r="AL808" s="4">
        <v>0</v>
      </c>
      <c r="AM808" s="4">
        <v>0</v>
      </c>
      <c r="AN808" s="4">
        <v>14.285714285714301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14.285714285714301</v>
      </c>
      <c r="AU808" s="4">
        <v>0</v>
      </c>
      <c r="AV808" s="4">
        <v>7.1428571428571397</v>
      </c>
      <c r="AW808" s="4">
        <v>0</v>
      </c>
      <c r="AX808" s="4">
        <v>0</v>
      </c>
      <c r="AY808" s="4">
        <v>7.1428571428571397</v>
      </c>
      <c r="AZ808" s="4">
        <v>7.1428571428571397</v>
      </c>
      <c r="BA808" s="4">
        <v>0</v>
      </c>
      <c r="BB808" s="38">
        <v>14</v>
      </c>
    </row>
    <row r="809" spans="1:54" x14ac:dyDescent="0.3">
      <c r="A809" s="31" t="s">
        <v>157</v>
      </c>
      <c r="B809" s="5" t="s">
        <v>8</v>
      </c>
      <c r="C809" s="5" t="s">
        <v>7</v>
      </c>
      <c r="D809" s="9">
        <v>108.022222222222</v>
      </c>
      <c r="E809" s="8">
        <v>75.300378116211604</v>
      </c>
      <c r="F809" s="8">
        <v>22.2222222222222</v>
      </c>
      <c r="G809" s="3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11.1111111111111</v>
      </c>
      <c r="AI809" s="4">
        <v>11.1111111111111</v>
      </c>
      <c r="AJ809" s="4">
        <v>11.1111111111111</v>
      </c>
      <c r="AK809" s="4">
        <v>0</v>
      </c>
      <c r="AL809" s="4">
        <v>11.1111111111111</v>
      </c>
      <c r="AM809" s="4">
        <v>11.1111111111111</v>
      </c>
      <c r="AN809" s="4">
        <v>11.1111111111111</v>
      </c>
      <c r="AO809" s="4">
        <v>11.1111111111111</v>
      </c>
      <c r="AP809" s="4">
        <v>11.1111111111111</v>
      </c>
      <c r="AQ809" s="4">
        <v>11.1111111111111</v>
      </c>
      <c r="AR809" s="4">
        <v>11.1111111111111</v>
      </c>
      <c r="AS809" s="4">
        <v>11.1111111111111</v>
      </c>
      <c r="AT809" s="4">
        <v>11.1111111111111</v>
      </c>
      <c r="AU809" s="4">
        <v>11.1111111111111</v>
      </c>
      <c r="AV809" s="4">
        <v>11.1111111111111</v>
      </c>
      <c r="AW809" s="4">
        <v>22.2222222222222</v>
      </c>
      <c r="AX809" s="4">
        <v>11.1111111111111</v>
      </c>
      <c r="AY809" s="4">
        <v>11.1111111111111</v>
      </c>
      <c r="AZ809" s="4">
        <v>11.1111111111111</v>
      </c>
      <c r="BA809" s="4">
        <v>11.1111111111111</v>
      </c>
      <c r="BB809" s="38">
        <v>9</v>
      </c>
    </row>
    <row r="810" spans="1:54" x14ac:dyDescent="0.3">
      <c r="A810" s="31" t="s">
        <v>157</v>
      </c>
      <c r="B810" s="5" t="s">
        <v>9</v>
      </c>
      <c r="C810" s="5" t="s">
        <v>168</v>
      </c>
      <c r="D810" s="9">
        <v>55.241204322254603</v>
      </c>
      <c r="E810" s="8">
        <v>72.583864125726905</v>
      </c>
      <c r="F810" s="8">
        <v>26.390549642026802</v>
      </c>
      <c r="G810" s="3">
        <v>5.2451394897029804</v>
      </c>
      <c r="H810" s="4">
        <v>14.2259867720385</v>
      </c>
      <c r="I810" s="4">
        <v>15.530041479665901</v>
      </c>
      <c r="J810" s="4">
        <v>5.8749954629544296</v>
      </c>
      <c r="K810" s="4">
        <v>14.3470765783046</v>
      </c>
      <c r="L810" s="4">
        <v>14.7980848543126</v>
      </c>
      <c r="M810" s="4">
        <v>10.922298101249799</v>
      </c>
      <c r="N810" s="4">
        <v>11.4595032580678</v>
      </c>
      <c r="O810" s="4">
        <v>8.0350910721736195</v>
      </c>
      <c r="P810" s="4">
        <v>9.2828403823962606</v>
      </c>
      <c r="Q810" s="4">
        <v>6.2302675396567304</v>
      </c>
      <c r="R810" s="4">
        <v>13.5065064031169</v>
      </c>
      <c r="S810" s="4">
        <v>8.3415414734155995</v>
      </c>
      <c r="T810" s="4">
        <v>13.5383729078097</v>
      </c>
      <c r="U810" s="4">
        <v>17.8950004581767</v>
      </c>
      <c r="V810" s="4">
        <v>11.3543172230936</v>
      </c>
      <c r="W810" s="4">
        <v>16.9671166790488</v>
      </c>
      <c r="X810" s="4">
        <v>5.7982484178128901</v>
      </c>
      <c r="Y810" s="4">
        <v>6.2302675396567304</v>
      </c>
      <c r="Z810" s="4">
        <v>13.712249683720399</v>
      </c>
      <c r="AA810" s="4">
        <v>14.5279798720992</v>
      </c>
      <c r="AB810" s="4">
        <v>7.55028498068513</v>
      </c>
      <c r="AC810" s="4">
        <v>27.974672787687499</v>
      </c>
      <c r="AD810" s="4">
        <v>7.1227447731770699</v>
      </c>
      <c r="AE810" s="4">
        <v>7.5991066561454499</v>
      </c>
      <c r="AF810" s="4">
        <v>7.4052350989221702</v>
      </c>
      <c r="AG810" s="4">
        <v>13.470070071188299</v>
      </c>
      <c r="AH810" s="4">
        <v>11.479372323544</v>
      </c>
      <c r="AI810" s="4">
        <v>10.745337743021301</v>
      </c>
      <c r="AJ810" s="4">
        <v>22.135509123610301</v>
      </c>
      <c r="AK810" s="4">
        <v>45.431030500787898</v>
      </c>
      <c r="AL810" s="4">
        <v>16.292492691403201</v>
      </c>
      <c r="AM810" s="4">
        <v>20.2787803333153</v>
      </c>
      <c r="AN810" s="4">
        <v>33.958259441858203</v>
      </c>
      <c r="AO810" s="4">
        <v>28.212284373538498</v>
      </c>
      <c r="AP810" s="4">
        <v>28.389244731767</v>
      </c>
      <c r="AQ810" s="4">
        <v>10.8025820138472</v>
      </c>
      <c r="AR810" s="4">
        <v>31.9733457731313</v>
      </c>
      <c r="AS810" s="4">
        <v>11.943257950080699</v>
      </c>
      <c r="AT810" s="4">
        <v>35.113815139707903</v>
      </c>
      <c r="AU810" s="4">
        <v>12.722642719430899</v>
      </c>
      <c r="AV810" s="4">
        <v>24.985340947336802</v>
      </c>
      <c r="AW810" s="4">
        <v>21.836085240252199</v>
      </c>
      <c r="AX810" s="4">
        <v>18.403766625162099</v>
      </c>
      <c r="AY810" s="4">
        <v>18.012124970258402</v>
      </c>
      <c r="AZ810" s="4">
        <v>15.973052413577999</v>
      </c>
      <c r="BA810" s="4">
        <v>21.670593710752499</v>
      </c>
      <c r="BB810" s="38">
        <v>72</v>
      </c>
    </row>
    <row r="811" spans="1:54" x14ac:dyDescent="0.3">
      <c r="A811" s="31" t="s">
        <v>157</v>
      </c>
      <c r="B811" s="5" t="s">
        <v>9</v>
      </c>
      <c r="C811" s="5" t="s">
        <v>1</v>
      </c>
      <c r="D811" s="9">
        <v>-0.64</v>
      </c>
      <c r="E811" s="8">
        <v>52.938006195926903</v>
      </c>
      <c r="F811" s="8">
        <v>65</v>
      </c>
      <c r="G811" s="3">
        <v>5</v>
      </c>
      <c r="H811" s="4">
        <v>20</v>
      </c>
      <c r="I811" s="4">
        <v>15</v>
      </c>
      <c r="J811" s="4">
        <v>5</v>
      </c>
      <c r="K811" s="4">
        <v>15</v>
      </c>
      <c r="L811" s="4">
        <v>20</v>
      </c>
      <c r="M811" s="4">
        <v>15</v>
      </c>
      <c r="N811" s="4">
        <v>10</v>
      </c>
      <c r="O811" s="4">
        <v>30</v>
      </c>
      <c r="P811" s="4">
        <v>35</v>
      </c>
      <c r="Q811" s="4">
        <v>10</v>
      </c>
      <c r="R811" s="4">
        <v>20</v>
      </c>
      <c r="S811" s="4">
        <v>25</v>
      </c>
      <c r="T811" s="4">
        <v>20</v>
      </c>
      <c r="U811" s="4">
        <v>40</v>
      </c>
      <c r="V811" s="4">
        <v>20</v>
      </c>
      <c r="W811" s="4">
        <v>35</v>
      </c>
      <c r="X811" s="4">
        <v>5</v>
      </c>
      <c r="Y811" s="4">
        <v>10</v>
      </c>
      <c r="Z811" s="4">
        <v>40</v>
      </c>
      <c r="AA811" s="4">
        <v>40</v>
      </c>
      <c r="AB811" s="4">
        <v>0</v>
      </c>
      <c r="AC811" s="4">
        <v>30</v>
      </c>
      <c r="AD811" s="4">
        <v>10</v>
      </c>
      <c r="AE811" s="4">
        <v>10</v>
      </c>
      <c r="AF811" s="4">
        <v>30</v>
      </c>
      <c r="AG811" s="4">
        <v>50</v>
      </c>
      <c r="AH811" s="4">
        <v>30</v>
      </c>
      <c r="AI811" s="4">
        <v>20</v>
      </c>
      <c r="AJ811" s="4">
        <v>40</v>
      </c>
      <c r="AK811" s="4">
        <v>85</v>
      </c>
      <c r="AL811" s="4">
        <v>30</v>
      </c>
      <c r="AM811" s="4">
        <v>35</v>
      </c>
      <c r="AN811" s="4">
        <v>50</v>
      </c>
      <c r="AO811" s="4">
        <v>70</v>
      </c>
      <c r="AP811" s="4">
        <v>65</v>
      </c>
      <c r="AQ811" s="4">
        <v>20</v>
      </c>
      <c r="AR811" s="4">
        <v>75</v>
      </c>
      <c r="AS811" s="4">
        <v>35</v>
      </c>
      <c r="AT811" s="4">
        <v>25</v>
      </c>
      <c r="AU811" s="4">
        <v>20</v>
      </c>
      <c r="AV811" s="4">
        <v>45</v>
      </c>
      <c r="AW811" s="4">
        <v>50</v>
      </c>
      <c r="AX811" s="4">
        <v>45</v>
      </c>
      <c r="AY811" s="4">
        <v>20</v>
      </c>
      <c r="AZ811" s="4">
        <v>40</v>
      </c>
      <c r="BA811" s="4">
        <v>70</v>
      </c>
      <c r="BB811" s="38">
        <v>25</v>
      </c>
    </row>
    <row r="812" spans="1:54" x14ac:dyDescent="0.3">
      <c r="A812" s="31" t="s">
        <v>157</v>
      </c>
      <c r="B812" s="5" t="s">
        <v>9</v>
      </c>
      <c r="C812" s="5" t="s">
        <v>2</v>
      </c>
      <c r="D812" s="9">
        <v>27.516666666666701</v>
      </c>
      <c r="E812" s="8">
        <v>69.124036515834504</v>
      </c>
      <c r="F812" s="8">
        <v>45.454545454545503</v>
      </c>
      <c r="G812" s="3">
        <v>9.0909090909090899</v>
      </c>
      <c r="H812" s="4">
        <v>27.272727272727298</v>
      </c>
      <c r="I812" s="4">
        <v>9.0909090909090899</v>
      </c>
      <c r="J812" s="4">
        <v>9.0909090909090899</v>
      </c>
      <c r="K812" s="4">
        <v>18.181818181818201</v>
      </c>
      <c r="L812" s="4">
        <v>18.181818181818201</v>
      </c>
      <c r="M812" s="4">
        <v>18.181818181818201</v>
      </c>
      <c r="N812" s="4">
        <v>45.454545454545503</v>
      </c>
      <c r="O812" s="4">
        <v>9.0909090909090899</v>
      </c>
      <c r="P812" s="4">
        <v>18.181818181818201</v>
      </c>
      <c r="Q812" s="4">
        <v>0</v>
      </c>
      <c r="R812" s="4">
        <v>36.363636363636402</v>
      </c>
      <c r="S812" s="4">
        <v>0</v>
      </c>
      <c r="T812" s="4">
        <v>18.181818181818201</v>
      </c>
      <c r="U812" s="4">
        <v>18.181818181818201</v>
      </c>
      <c r="V812" s="4">
        <v>18.181818181818201</v>
      </c>
      <c r="W812" s="4">
        <v>27.272727272727298</v>
      </c>
      <c r="X812" s="4">
        <v>0</v>
      </c>
      <c r="Y812" s="4">
        <v>0</v>
      </c>
      <c r="Z812" s="4">
        <v>18.181818181818201</v>
      </c>
      <c r="AA812" s="4">
        <v>27.272727272727298</v>
      </c>
      <c r="AB812" s="4">
        <v>0</v>
      </c>
      <c r="AC812" s="4">
        <v>45.454545454545503</v>
      </c>
      <c r="AD812" s="4">
        <v>18.181818181818201</v>
      </c>
      <c r="AE812" s="4">
        <v>0</v>
      </c>
      <c r="AF812" s="4">
        <v>9.0909090909090899</v>
      </c>
      <c r="AG812" s="4">
        <v>36.363636363636402</v>
      </c>
      <c r="AH812" s="4">
        <v>18.181818181818201</v>
      </c>
      <c r="AI812" s="4">
        <v>9.0909090909090899</v>
      </c>
      <c r="AJ812" s="4">
        <v>27.272727272727298</v>
      </c>
      <c r="AK812" s="4">
        <v>63.636363636363598</v>
      </c>
      <c r="AL812" s="4">
        <v>27.272727272727298</v>
      </c>
      <c r="AM812" s="4">
        <v>9.0909090909090899</v>
      </c>
      <c r="AN812" s="4">
        <v>36.363636363636402</v>
      </c>
      <c r="AO812" s="4">
        <v>36.363636363636402</v>
      </c>
      <c r="AP812" s="4">
        <v>45.454545454545503</v>
      </c>
      <c r="AQ812" s="4">
        <v>9.0909090909090899</v>
      </c>
      <c r="AR812" s="4">
        <v>27.272727272727298</v>
      </c>
      <c r="AS812" s="4">
        <v>0</v>
      </c>
      <c r="AT812" s="4">
        <v>36.363636363636402</v>
      </c>
      <c r="AU812" s="4">
        <v>9.0909090909090899</v>
      </c>
      <c r="AV812" s="4">
        <v>9.0909090909090899</v>
      </c>
      <c r="AW812" s="4">
        <v>45.454545454545503</v>
      </c>
      <c r="AX812" s="4">
        <v>27.272727272727298</v>
      </c>
      <c r="AY812" s="4">
        <v>0</v>
      </c>
      <c r="AZ812" s="4">
        <v>27.272727272727298</v>
      </c>
      <c r="BA812" s="4">
        <v>18.181818181818201</v>
      </c>
      <c r="BB812" s="38">
        <v>12</v>
      </c>
    </row>
    <row r="813" spans="1:54" x14ac:dyDescent="0.3">
      <c r="A813" s="31" t="s">
        <v>157</v>
      </c>
      <c r="B813" s="5" t="s">
        <v>9</v>
      </c>
      <c r="C813" s="5" t="s">
        <v>3</v>
      </c>
      <c r="D813" s="9">
        <v>1.06666666666667</v>
      </c>
      <c r="E813" s="8">
        <v>59.215327407690701</v>
      </c>
      <c r="F813" s="8">
        <v>50</v>
      </c>
      <c r="G813" s="3">
        <v>12.5</v>
      </c>
      <c r="H813" s="4">
        <v>12.5</v>
      </c>
      <c r="I813" s="4">
        <v>50</v>
      </c>
      <c r="J813" s="4">
        <v>25</v>
      </c>
      <c r="K813" s="4">
        <v>25</v>
      </c>
      <c r="L813" s="4">
        <v>37.5</v>
      </c>
      <c r="M813" s="4">
        <v>25</v>
      </c>
      <c r="N813" s="4">
        <v>12.5</v>
      </c>
      <c r="O813" s="4">
        <v>25</v>
      </c>
      <c r="P813" s="4">
        <v>12.5</v>
      </c>
      <c r="Q813" s="4">
        <v>25</v>
      </c>
      <c r="R813" s="4">
        <v>37.5</v>
      </c>
      <c r="S813" s="4">
        <v>12.5</v>
      </c>
      <c r="T813" s="4">
        <v>12.5</v>
      </c>
      <c r="U813" s="4">
        <v>37.5</v>
      </c>
      <c r="V813" s="4">
        <v>25</v>
      </c>
      <c r="W813" s="4">
        <v>12.5</v>
      </c>
      <c r="X813" s="4">
        <v>25</v>
      </c>
      <c r="Y813" s="4">
        <v>25</v>
      </c>
      <c r="Z813" s="4">
        <v>37.5</v>
      </c>
      <c r="AA813" s="4">
        <v>25</v>
      </c>
      <c r="AB813" s="4">
        <v>12.5</v>
      </c>
      <c r="AC813" s="4">
        <v>75</v>
      </c>
      <c r="AD813" s="4">
        <v>12.5</v>
      </c>
      <c r="AE813" s="4">
        <v>25</v>
      </c>
      <c r="AF813" s="4">
        <v>12.5</v>
      </c>
      <c r="AG813" s="4">
        <v>12.5</v>
      </c>
      <c r="AH813" s="4">
        <v>37.5</v>
      </c>
      <c r="AI813" s="4">
        <v>12.5</v>
      </c>
      <c r="AJ813" s="4">
        <v>25</v>
      </c>
      <c r="AK813" s="4">
        <v>62.5</v>
      </c>
      <c r="AL813" s="4">
        <v>50</v>
      </c>
      <c r="AM813" s="4">
        <v>25</v>
      </c>
      <c r="AN813" s="4">
        <v>62.5</v>
      </c>
      <c r="AO813" s="4">
        <v>50</v>
      </c>
      <c r="AP813" s="4">
        <v>62.5</v>
      </c>
      <c r="AQ813" s="4">
        <v>0</v>
      </c>
      <c r="AR813" s="4">
        <v>37.5</v>
      </c>
      <c r="AS813" s="4">
        <v>12.5</v>
      </c>
      <c r="AT813" s="4">
        <v>87.5</v>
      </c>
      <c r="AU813" s="4">
        <v>25</v>
      </c>
      <c r="AV813" s="4">
        <v>62.5</v>
      </c>
      <c r="AW813" s="4">
        <v>12.5</v>
      </c>
      <c r="AX813" s="4">
        <v>37.5</v>
      </c>
      <c r="AY813" s="4">
        <v>50</v>
      </c>
      <c r="AZ813" s="4">
        <v>25</v>
      </c>
      <c r="BA813" s="4">
        <v>62.5</v>
      </c>
      <c r="BB813" s="38">
        <v>9</v>
      </c>
    </row>
    <row r="814" spans="1:54" x14ac:dyDescent="0.3">
      <c r="A814" s="31" t="s">
        <v>157</v>
      </c>
      <c r="B814" s="5" t="s">
        <v>9</v>
      </c>
      <c r="C814" s="5" t="s">
        <v>4</v>
      </c>
      <c r="D814" s="9">
        <v>75.625</v>
      </c>
      <c r="E814" s="8">
        <v>103.50936753099499</v>
      </c>
      <c r="F814" s="8">
        <v>25</v>
      </c>
      <c r="G814" s="3">
        <v>0</v>
      </c>
      <c r="H814" s="4">
        <v>0</v>
      </c>
      <c r="I814" s="4">
        <v>0</v>
      </c>
      <c r="J814" s="4">
        <v>0</v>
      </c>
      <c r="K814" s="4">
        <v>0</v>
      </c>
      <c r="L814" s="4">
        <v>25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25</v>
      </c>
      <c r="T814" s="4">
        <v>25</v>
      </c>
      <c r="U814" s="4">
        <v>25</v>
      </c>
      <c r="V814" s="4">
        <v>0</v>
      </c>
      <c r="W814" s="4">
        <v>25</v>
      </c>
      <c r="X814" s="4">
        <v>0</v>
      </c>
      <c r="Y814" s="4">
        <v>0</v>
      </c>
      <c r="Z814" s="4">
        <v>0</v>
      </c>
      <c r="AA814" s="4">
        <v>0</v>
      </c>
      <c r="AB814" s="4">
        <v>25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25</v>
      </c>
      <c r="AK814" s="4">
        <v>25</v>
      </c>
      <c r="AL814" s="4">
        <v>0</v>
      </c>
      <c r="AM814" s="4">
        <v>25</v>
      </c>
      <c r="AN814" s="4">
        <v>25</v>
      </c>
      <c r="AO814" s="4">
        <v>25</v>
      </c>
      <c r="AP814" s="4">
        <v>25</v>
      </c>
      <c r="AQ814" s="4">
        <v>0</v>
      </c>
      <c r="AR814" s="4">
        <v>0</v>
      </c>
      <c r="AS814" s="4">
        <v>25</v>
      </c>
      <c r="AT814" s="4">
        <v>25</v>
      </c>
      <c r="AU814" s="4">
        <v>25</v>
      </c>
      <c r="AV814" s="4">
        <v>25</v>
      </c>
      <c r="AW814" s="4">
        <v>25</v>
      </c>
      <c r="AX814" s="4">
        <v>25</v>
      </c>
      <c r="AY814" s="4">
        <v>25</v>
      </c>
      <c r="AZ814" s="4">
        <v>25</v>
      </c>
      <c r="BA814" s="4">
        <v>0</v>
      </c>
      <c r="BB814" s="38">
        <v>4</v>
      </c>
    </row>
    <row r="815" spans="1:54" x14ac:dyDescent="0.3">
      <c r="A815" s="31" t="s">
        <v>157</v>
      </c>
      <c r="B815" s="5" t="s">
        <v>9</v>
      </c>
      <c r="C815" s="5" t="s">
        <v>5</v>
      </c>
      <c r="D815" s="9">
        <v>84.133333333333297</v>
      </c>
      <c r="E815" s="8">
        <v>53.0323575978002</v>
      </c>
      <c r="F815" s="8">
        <v>6.6666666666666696</v>
      </c>
      <c r="G815" s="3">
        <v>6.6666666666666696</v>
      </c>
      <c r="H815" s="4">
        <v>13.3333333333333</v>
      </c>
      <c r="I815" s="4">
        <v>6.6666666666666696</v>
      </c>
      <c r="J815" s="4">
        <v>0</v>
      </c>
      <c r="K815" s="4">
        <v>13.3333333333333</v>
      </c>
      <c r="L815" s="4">
        <v>0</v>
      </c>
      <c r="M815" s="4">
        <v>13.3333333333333</v>
      </c>
      <c r="N815" s="4">
        <v>6.6666666666666696</v>
      </c>
      <c r="O815" s="4">
        <v>0</v>
      </c>
      <c r="P815" s="4">
        <v>6.6666666666666696</v>
      </c>
      <c r="Q815" s="4">
        <v>6.6666666666666696</v>
      </c>
      <c r="R815" s="4">
        <v>0</v>
      </c>
      <c r="S815" s="4">
        <v>0</v>
      </c>
      <c r="T815" s="4">
        <v>13.3333333333333</v>
      </c>
      <c r="U815" s="4">
        <v>6.6666666666666696</v>
      </c>
      <c r="V815" s="4">
        <v>13.3333333333333</v>
      </c>
      <c r="W815" s="4">
        <v>0</v>
      </c>
      <c r="X815" s="4">
        <v>6.6666666666666696</v>
      </c>
      <c r="Y815" s="4">
        <v>6.6666666666666696</v>
      </c>
      <c r="Z815" s="4">
        <v>6.6666666666666696</v>
      </c>
      <c r="AA815" s="4">
        <v>13.3333333333333</v>
      </c>
      <c r="AB815" s="4">
        <v>6.6666666666666696</v>
      </c>
      <c r="AC815" s="4">
        <v>13.3333333333333</v>
      </c>
      <c r="AD815" s="4">
        <v>6.6666666666666696</v>
      </c>
      <c r="AE815" s="4">
        <v>13.3333333333333</v>
      </c>
      <c r="AF815" s="4">
        <v>6.6666666666666696</v>
      </c>
      <c r="AG815" s="4">
        <v>6.6666666666666696</v>
      </c>
      <c r="AH815" s="4">
        <v>0</v>
      </c>
      <c r="AI815" s="4">
        <v>13.3333333333333</v>
      </c>
      <c r="AJ815" s="4">
        <v>13.3333333333333</v>
      </c>
      <c r="AK815" s="4">
        <v>20</v>
      </c>
      <c r="AL815" s="4">
        <v>6.6666666666666696</v>
      </c>
      <c r="AM815" s="4">
        <v>6.6666666666666696</v>
      </c>
      <c r="AN815" s="4">
        <v>33.3333333333333</v>
      </c>
      <c r="AO815" s="4">
        <v>6.6666666666666696</v>
      </c>
      <c r="AP815" s="4">
        <v>6.6666666666666696</v>
      </c>
      <c r="AQ815" s="4">
        <v>6.6666666666666696</v>
      </c>
      <c r="AR815" s="4">
        <v>26.6666666666667</v>
      </c>
      <c r="AS815" s="4">
        <v>13.3333333333333</v>
      </c>
      <c r="AT815" s="4">
        <v>13.3333333333333</v>
      </c>
      <c r="AU815" s="4">
        <v>6.6666666666666696</v>
      </c>
      <c r="AV815" s="4">
        <v>26.6666666666667</v>
      </c>
      <c r="AW815" s="4">
        <v>20</v>
      </c>
      <c r="AX815" s="4">
        <v>0</v>
      </c>
      <c r="AY815" s="4">
        <v>20</v>
      </c>
      <c r="AZ815" s="4">
        <v>0</v>
      </c>
      <c r="BA815" s="4">
        <v>13.3333333333333</v>
      </c>
      <c r="BB815" s="38">
        <v>15</v>
      </c>
    </row>
    <row r="816" spans="1:54" x14ac:dyDescent="0.3">
      <c r="A816" s="31" t="s">
        <v>157</v>
      </c>
      <c r="B816" s="5" t="s">
        <v>9</v>
      </c>
      <c r="C816" s="5" t="s">
        <v>6</v>
      </c>
      <c r="D816" s="9">
        <v>97.174999999999997</v>
      </c>
      <c r="E816" s="8">
        <v>46.170508263753497</v>
      </c>
      <c r="F816" s="8">
        <v>0</v>
      </c>
      <c r="G816" s="3">
        <v>0</v>
      </c>
      <c r="H816" s="4">
        <v>25</v>
      </c>
      <c r="I816" s="4">
        <v>25</v>
      </c>
      <c r="J816" s="4">
        <v>0</v>
      </c>
      <c r="K816" s="4">
        <v>25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25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25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25</v>
      </c>
      <c r="AK816" s="4">
        <v>50</v>
      </c>
      <c r="AL816" s="4">
        <v>0</v>
      </c>
      <c r="AM816" s="4">
        <v>25</v>
      </c>
      <c r="AN816" s="4">
        <v>0</v>
      </c>
      <c r="AO816" s="4">
        <v>0</v>
      </c>
      <c r="AP816" s="4">
        <v>0</v>
      </c>
      <c r="AQ816" s="4">
        <v>25</v>
      </c>
      <c r="AR816" s="4">
        <v>50</v>
      </c>
      <c r="AS816" s="4">
        <v>0</v>
      </c>
      <c r="AT816" s="4">
        <v>25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38">
        <v>4</v>
      </c>
    </row>
    <row r="817" spans="1:54" x14ac:dyDescent="0.3">
      <c r="A817" s="31" t="s">
        <v>157</v>
      </c>
      <c r="B817" s="5" t="s">
        <v>9</v>
      </c>
      <c r="C817" s="5" t="s">
        <v>7</v>
      </c>
      <c r="D817" s="9">
        <v>88.3</v>
      </c>
      <c r="E817" s="8">
        <v>57.251113526288698</v>
      </c>
      <c r="F817" s="8">
        <v>0</v>
      </c>
      <c r="G817" s="3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33.3333333333333</v>
      </c>
      <c r="AJ817" s="4">
        <v>0</v>
      </c>
      <c r="AK817" s="4">
        <v>33.3333333333333</v>
      </c>
      <c r="AL817" s="4">
        <v>0</v>
      </c>
      <c r="AM817" s="4">
        <v>33.3333333333333</v>
      </c>
      <c r="AN817" s="4">
        <v>33.3333333333333</v>
      </c>
      <c r="AO817" s="4">
        <v>33.3333333333333</v>
      </c>
      <c r="AP817" s="4">
        <v>0</v>
      </c>
      <c r="AQ817" s="4">
        <v>33.3333333333333</v>
      </c>
      <c r="AR817" s="4">
        <v>33.3333333333333</v>
      </c>
      <c r="AS817" s="4">
        <v>0</v>
      </c>
      <c r="AT817" s="4">
        <v>33.3333333333333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38">
        <v>3</v>
      </c>
    </row>
    <row r="818" spans="1:54" x14ac:dyDescent="0.3">
      <c r="A818" s="31" t="s">
        <v>40</v>
      </c>
      <c r="B818" s="5" t="s">
        <v>168</v>
      </c>
      <c r="C818" s="5" t="s">
        <v>168</v>
      </c>
      <c r="D818" s="9">
        <v>57.805913656951297</v>
      </c>
      <c r="E818" s="8">
        <v>74.148182732867795</v>
      </c>
      <c r="F818" s="8">
        <v>29.296634238607901</v>
      </c>
      <c r="G818" s="3">
        <v>3.9589794809637802</v>
      </c>
      <c r="H818" s="4">
        <v>9.3560479166973298</v>
      </c>
      <c r="I818" s="4">
        <v>8.1909154417600707</v>
      </c>
      <c r="J818" s="4">
        <v>3.7073281195122698</v>
      </c>
      <c r="K818" s="4">
        <v>5.5313230637946598</v>
      </c>
      <c r="L818" s="4">
        <v>5.3724997939669397</v>
      </c>
      <c r="M818" s="4">
        <v>5.7582520552515604</v>
      </c>
      <c r="N818" s="4">
        <v>6.9256624095700499</v>
      </c>
      <c r="O818" s="4">
        <v>8.9883924296851792</v>
      </c>
      <c r="P818" s="4">
        <v>7.7462205457396198</v>
      </c>
      <c r="Q818" s="4">
        <v>3.3622942813758301</v>
      </c>
      <c r="R818" s="4">
        <v>6.3683563059059898</v>
      </c>
      <c r="S818" s="4">
        <v>8.0453090985892395</v>
      </c>
      <c r="T818" s="4">
        <v>4.9034704501204098</v>
      </c>
      <c r="U818" s="4">
        <v>6.1933695047706303</v>
      </c>
      <c r="V818" s="4">
        <v>6.2719115260033602</v>
      </c>
      <c r="W818" s="4">
        <v>6.3334615857181999</v>
      </c>
      <c r="X818" s="4">
        <v>3.95265345845127</v>
      </c>
      <c r="Y818" s="4">
        <v>9.94122910395809</v>
      </c>
      <c r="Z818" s="4">
        <v>6.3542922860833704</v>
      </c>
      <c r="AA818" s="4">
        <v>7.9264360544603196</v>
      </c>
      <c r="AB818" s="4">
        <v>2.4836779762211498</v>
      </c>
      <c r="AC818" s="4">
        <v>11.0661023066644</v>
      </c>
      <c r="AD818" s="4">
        <v>5.8808906522538003</v>
      </c>
      <c r="AE818" s="4">
        <v>4.8902136319791598</v>
      </c>
      <c r="AF818" s="4">
        <v>10.514642291908601</v>
      </c>
      <c r="AG818" s="4">
        <v>13.5933391702774</v>
      </c>
      <c r="AH818" s="4">
        <v>20.051958575240601</v>
      </c>
      <c r="AI818" s="4">
        <v>16.668126001459498</v>
      </c>
      <c r="AJ818" s="4">
        <v>27.455636588522601</v>
      </c>
      <c r="AK818" s="4">
        <v>30.092453826400199</v>
      </c>
      <c r="AL818" s="4">
        <v>25.0632513274576</v>
      </c>
      <c r="AM818" s="4">
        <v>27.262322826322698</v>
      </c>
      <c r="AN818" s="4">
        <v>37.293909868474898</v>
      </c>
      <c r="AO818" s="4">
        <v>32.959237656618697</v>
      </c>
      <c r="AP818" s="4">
        <v>28.7141310339521</v>
      </c>
      <c r="AQ818" s="4">
        <v>14.3076873650481</v>
      </c>
      <c r="AR818" s="4">
        <v>33.612676931123602</v>
      </c>
      <c r="AS818" s="4">
        <v>19.691790619647499</v>
      </c>
      <c r="AT818" s="4">
        <v>27.190977168413699</v>
      </c>
      <c r="AU818" s="4">
        <v>21.7268752565592</v>
      </c>
      <c r="AV818" s="4">
        <v>26.6969860537504</v>
      </c>
      <c r="AW818" s="4">
        <v>26.6122069042415</v>
      </c>
      <c r="AX818" s="4">
        <v>15.3955245153691</v>
      </c>
      <c r="AY818" s="4">
        <v>21.846318685119101</v>
      </c>
      <c r="AZ818" s="4">
        <v>30.944567971763501</v>
      </c>
      <c r="BA818" s="4">
        <v>35.315051550290697</v>
      </c>
      <c r="BB818" s="38">
        <v>75895</v>
      </c>
    </row>
    <row r="819" spans="1:54" x14ac:dyDescent="0.3">
      <c r="A819" s="31" t="s">
        <v>40</v>
      </c>
      <c r="B819" s="5" t="s">
        <v>168</v>
      </c>
      <c r="C819" s="5" t="s">
        <v>1</v>
      </c>
      <c r="D819" s="9">
        <v>27.622635690137098</v>
      </c>
      <c r="E819" s="8">
        <v>69.891155799266997</v>
      </c>
      <c r="F819" s="8">
        <v>43.569567708368197</v>
      </c>
      <c r="G819" s="3">
        <v>5.0568232868359804</v>
      </c>
      <c r="H819" s="4">
        <v>11.9714643962133</v>
      </c>
      <c r="I819" s="4">
        <v>13.879105499158999</v>
      </c>
      <c r="J819" s="4">
        <v>4.9384778771651101</v>
      </c>
      <c r="K819" s="4">
        <v>6.5539349192547496</v>
      </c>
      <c r="L819" s="4">
        <v>6.7032841716208402</v>
      </c>
      <c r="M819" s="4">
        <v>8.1124510522709894</v>
      </c>
      <c r="N819" s="4">
        <v>11.245286832047601</v>
      </c>
      <c r="O819" s="4">
        <v>15.045610006960899</v>
      </c>
      <c r="P819" s="4">
        <v>12.396591010898399</v>
      </c>
      <c r="Q819" s="4">
        <v>4.7777887025789703</v>
      </c>
      <c r="R819" s="4">
        <v>11.030974264749499</v>
      </c>
      <c r="S819" s="4">
        <v>14.7444987630568</v>
      </c>
      <c r="T819" s="4">
        <v>6.8174675821641504</v>
      </c>
      <c r="U819" s="4">
        <v>9.9759388359224097</v>
      </c>
      <c r="V819" s="4">
        <v>11.3433651364503</v>
      </c>
      <c r="W819" s="4">
        <v>11.661727561657599</v>
      </c>
      <c r="X819" s="4">
        <v>5.2270428292632003</v>
      </c>
      <c r="Y819" s="4">
        <v>15.254855797942</v>
      </c>
      <c r="Z819" s="4">
        <v>11.973575542988799</v>
      </c>
      <c r="AA819" s="4">
        <v>12.820812848393899</v>
      </c>
      <c r="AB819" s="4">
        <v>3.5030723377402802</v>
      </c>
      <c r="AC819" s="4">
        <v>16.286608197535902</v>
      </c>
      <c r="AD819" s="4">
        <v>10.5262268965509</v>
      </c>
      <c r="AE819" s="4">
        <v>8.6129761269185998</v>
      </c>
      <c r="AF819" s="4">
        <v>15.473390658791001</v>
      </c>
      <c r="AG819" s="4">
        <v>22.536174650948499</v>
      </c>
      <c r="AH819" s="4">
        <v>30.243042420162901</v>
      </c>
      <c r="AI819" s="4">
        <v>21.5416389455294</v>
      </c>
      <c r="AJ819" s="4">
        <v>36.393505082856898</v>
      </c>
      <c r="AK819" s="4">
        <v>42.542580492694803</v>
      </c>
      <c r="AL819" s="4">
        <v>36.883595012473897</v>
      </c>
      <c r="AM819" s="4">
        <v>33.9875103464624</v>
      </c>
      <c r="AN819" s="4">
        <v>46.920938348993801</v>
      </c>
      <c r="AO819" s="4">
        <v>46.570968896298197</v>
      </c>
      <c r="AP819" s="4">
        <v>43.253316429936298</v>
      </c>
      <c r="AQ819" s="4">
        <v>17.3821175424759</v>
      </c>
      <c r="AR819" s="4">
        <v>45.986359476613103</v>
      </c>
      <c r="AS819" s="4">
        <v>22.385317436599902</v>
      </c>
      <c r="AT819" s="4">
        <v>30.318018578602601</v>
      </c>
      <c r="AU819" s="4">
        <v>31.013433598046301</v>
      </c>
      <c r="AV819" s="4">
        <v>29.906584330886201</v>
      </c>
      <c r="AW819" s="4">
        <v>38.794131450537797</v>
      </c>
      <c r="AX819" s="4">
        <v>24.7651338086431</v>
      </c>
      <c r="AY819" s="4">
        <v>25.7387389295776</v>
      </c>
      <c r="AZ819" s="4">
        <v>39.266367014058602</v>
      </c>
      <c r="BA819" s="4">
        <v>50.794790135067402</v>
      </c>
      <c r="BB819" s="38">
        <v>19356</v>
      </c>
    </row>
    <row r="820" spans="1:54" x14ac:dyDescent="0.3">
      <c r="A820" s="31" t="s">
        <v>40</v>
      </c>
      <c r="B820" s="5" t="s">
        <v>168</v>
      </c>
      <c r="C820" s="5" t="s">
        <v>2</v>
      </c>
      <c r="D820" s="9">
        <v>32.810201515140399</v>
      </c>
      <c r="E820" s="8">
        <v>71.579933270961305</v>
      </c>
      <c r="F820" s="8">
        <v>41.504795567571698</v>
      </c>
      <c r="G820" s="3">
        <v>5.4523714776975796</v>
      </c>
      <c r="H820" s="4">
        <v>12.745193194167999</v>
      </c>
      <c r="I820" s="4">
        <v>12.1534351381419</v>
      </c>
      <c r="J820" s="4">
        <v>5.1139890654338798</v>
      </c>
      <c r="K820" s="4">
        <v>7.9910619005461001</v>
      </c>
      <c r="L820" s="4">
        <v>8.1034524950289697</v>
      </c>
      <c r="M820" s="4">
        <v>8.4293536231169703</v>
      </c>
      <c r="N820" s="4">
        <v>9.87431818077334</v>
      </c>
      <c r="O820" s="4">
        <v>13.554758021553599</v>
      </c>
      <c r="P820" s="4">
        <v>11.2710288673074</v>
      </c>
      <c r="Q820" s="4">
        <v>4.8057867328067703</v>
      </c>
      <c r="R820" s="4">
        <v>9.1251725495624694</v>
      </c>
      <c r="S820" s="4">
        <v>12.151849513302</v>
      </c>
      <c r="T820" s="4">
        <v>7.1462441598808599</v>
      </c>
      <c r="U820" s="4">
        <v>9.4464614807728307</v>
      </c>
      <c r="V820" s="4">
        <v>8.7430037854119806</v>
      </c>
      <c r="W820" s="4">
        <v>8.8389062132490501</v>
      </c>
      <c r="X820" s="4">
        <v>5.9059407380991704</v>
      </c>
      <c r="Y820" s="4">
        <v>14.1468910736045</v>
      </c>
      <c r="Z820" s="4">
        <v>9.6037043783154594</v>
      </c>
      <c r="AA820" s="4">
        <v>11.063341159395</v>
      </c>
      <c r="AB820" s="4">
        <v>3.00595159624089</v>
      </c>
      <c r="AC820" s="4">
        <v>15.431816480063301</v>
      </c>
      <c r="AD820" s="4">
        <v>7.8975807303392003</v>
      </c>
      <c r="AE820" s="4">
        <v>6.6148462631279203</v>
      </c>
      <c r="AF820" s="4">
        <v>15.813610248188899</v>
      </c>
      <c r="AG820" s="4">
        <v>17.313256817067899</v>
      </c>
      <c r="AH820" s="4">
        <v>24.151700244185498</v>
      </c>
      <c r="AI820" s="4">
        <v>21.5386417899498</v>
      </c>
      <c r="AJ820" s="4">
        <v>36.138871805573203</v>
      </c>
      <c r="AK820" s="4">
        <v>38.6267424220271</v>
      </c>
      <c r="AL820" s="4">
        <v>34.667819691490898</v>
      </c>
      <c r="AM820" s="4">
        <v>34.5697853613079</v>
      </c>
      <c r="AN820" s="4">
        <v>45.6081049154499</v>
      </c>
      <c r="AO820" s="4">
        <v>45.1673062945083</v>
      </c>
      <c r="AP820" s="4">
        <v>37.216109504119501</v>
      </c>
      <c r="AQ820" s="4">
        <v>18.670648670950701</v>
      </c>
      <c r="AR820" s="4">
        <v>44.563988227837299</v>
      </c>
      <c r="AS820" s="4">
        <v>26.639544256800399</v>
      </c>
      <c r="AT820" s="4">
        <v>32.802031888341801</v>
      </c>
      <c r="AU820" s="4">
        <v>29.886620531010699</v>
      </c>
      <c r="AV820" s="4">
        <v>30.568602866823301</v>
      </c>
      <c r="AW820" s="4">
        <v>36.182368802175702</v>
      </c>
      <c r="AX820" s="4">
        <v>20.420703348455898</v>
      </c>
      <c r="AY820" s="4">
        <v>24.858618544510499</v>
      </c>
      <c r="AZ820" s="4">
        <v>41.610527703571499</v>
      </c>
      <c r="BA820" s="4">
        <v>45.403068783550403</v>
      </c>
      <c r="BB820" s="38">
        <v>11729</v>
      </c>
    </row>
    <row r="821" spans="1:54" x14ac:dyDescent="0.3">
      <c r="A821" s="31" t="s">
        <v>40</v>
      </c>
      <c r="B821" s="5" t="s">
        <v>168</v>
      </c>
      <c r="C821" s="5" t="s">
        <v>3</v>
      </c>
      <c r="D821" s="9">
        <v>54.613845226115302</v>
      </c>
      <c r="E821" s="8">
        <v>72.758657972311198</v>
      </c>
      <c r="F821" s="8">
        <v>29.7385234750727</v>
      </c>
      <c r="G821" s="3">
        <v>4.3837367133849403</v>
      </c>
      <c r="H821" s="4">
        <v>9.99440795747552</v>
      </c>
      <c r="I821" s="4">
        <v>7.5746675152853902</v>
      </c>
      <c r="J821" s="4">
        <v>3.9385548662751901</v>
      </c>
      <c r="K821" s="4">
        <v>6.00954345749743</v>
      </c>
      <c r="L821" s="4">
        <v>5.8798077991026796</v>
      </c>
      <c r="M821" s="4">
        <v>6.2693385124061702</v>
      </c>
      <c r="N821" s="4">
        <v>6.2033746641388401</v>
      </c>
      <c r="O821" s="4">
        <v>8.1259445967595898</v>
      </c>
      <c r="P821" s="4">
        <v>7.6758053258262899</v>
      </c>
      <c r="Q821" s="4">
        <v>3.5724149675774899</v>
      </c>
      <c r="R821" s="4">
        <v>6.0723440532671598</v>
      </c>
      <c r="S821" s="4">
        <v>6.8529500417755704</v>
      </c>
      <c r="T821" s="4">
        <v>5.1465567873495903</v>
      </c>
      <c r="U821" s="4">
        <v>5.8704662989993199</v>
      </c>
      <c r="V821" s="4">
        <v>5.7180614309319697</v>
      </c>
      <c r="W821" s="4">
        <v>5.4293447900501501</v>
      </c>
      <c r="X821" s="4">
        <v>4.3597725512354097</v>
      </c>
      <c r="Y821" s="4">
        <v>9.9076431995562704</v>
      </c>
      <c r="Z821" s="4">
        <v>4.9974906525096401</v>
      </c>
      <c r="AA821" s="4">
        <v>7.4160102709175604</v>
      </c>
      <c r="AB821" s="4">
        <v>3.0226824480047298</v>
      </c>
      <c r="AC821" s="4">
        <v>10.9115011995282</v>
      </c>
      <c r="AD821" s="4">
        <v>5.5901940725578898</v>
      </c>
      <c r="AE821" s="4">
        <v>4.5514117197369099</v>
      </c>
      <c r="AF821" s="4">
        <v>10.829943474857</v>
      </c>
      <c r="AG821" s="4">
        <v>11.680425392403899</v>
      </c>
      <c r="AH821" s="4">
        <v>19.365915638466799</v>
      </c>
      <c r="AI821" s="4">
        <v>17.220471879182501</v>
      </c>
      <c r="AJ821" s="4">
        <v>28.6633463361959</v>
      </c>
      <c r="AK821" s="4">
        <v>28.6947836984281</v>
      </c>
      <c r="AL821" s="4">
        <v>25.255267641743</v>
      </c>
      <c r="AM821" s="4">
        <v>30.0362109725843</v>
      </c>
      <c r="AN821" s="4">
        <v>37.521071511501901</v>
      </c>
      <c r="AO821" s="4">
        <v>32.862694695077899</v>
      </c>
      <c r="AP821" s="4">
        <v>27.6758310409014</v>
      </c>
      <c r="AQ821" s="4">
        <v>14.6697749548154</v>
      </c>
      <c r="AR821" s="4">
        <v>34.161744098316298</v>
      </c>
      <c r="AS821" s="4">
        <v>20.828883766001798</v>
      </c>
      <c r="AT821" s="4">
        <v>29.4014806430778</v>
      </c>
      <c r="AU821" s="4">
        <v>22.430550867234899</v>
      </c>
      <c r="AV821" s="4">
        <v>28.2612095182564</v>
      </c>
      <c r="AW821" s="4">
        <v>24.821369723452001</v>
      </c>
      <c r="AX821" s="4">
        <v>15.0840186585419</v>
      </c>
      <c r="AY821" s="4">
        <v>22.790364260937402</v>
      </c>
      <c r="AZ821" s="4">
        <v>32.623525069091301</v>
      </c>
      <c r="BA821" s="4">
        <v>33.860347224103698</v>
      </c>
      <c r="BB821" s="38">
        <v>9730</v>
      </c>
    </row>
    <row r="822" spans="1:54" x14ac:dyDescent="0.3">
      <c r="A822" s="31" t="s">
        <v>40</v>
      </c>
      <c r="B822" s="5" t="s">
        <v>168</v>
      </c>
      <c r="C822" s="5" t="s">
        <v>4</v>
      </c>
      <c r="D822" s="9">
        <v>78.802923946430198</v>
      </c>
      <c r="E822" s="8">
        <v>68.365894933417906</v>
      </c>
      <c r="F822" s="8">
        <v>19.046286271102598</v>
      </c>
      <c r="G822" s="3">
        <v>2.9734928650219099</v>
      </c>
      <c r="H822" s="4">
        <v>6.9738929143637396</v>
      </c>
      <c r="I822" s="4">
        <v>4.50178336856293</v>
      </c>
      <c r="J822" s="4">
        <v>2.7326258047751</v>
      </c>
      <c r="K822" s="4">
        <v>4.2145206631922303</v>
      </c>
      <c r="L822" s="4">
        <v>3.4788043733546199</v>
      </c>
      <c r="M822" s="4">
        <v>3.4845793324306502</v>
      </c>
      <c r="N822" s="4">
        <v>4.16410296928363</v>
      </c>
      <c r="O822" s="4">
        <v>4.6675677076519202</v>
      </c>
      <c r="P822" s="4">
        <v>4.4886682594657703</v>
      </c>
      <c r="Q822" s="4">
        <v>2.10441978189465</v>
      </c>
      <c r="R822" s="4">
        <v>3.3749876463263</v>
      </c>
      <c r="S822" s="4">
        <v>3.7967886440698999</v>
      </c>
      <c r="T822" s="4">
        <v>3.2180065353610199</v>
      </c>
      <c r="U822" s="4">
        <v>3.17516364065632</v>
      </c>
      <c r="V822" s="4">
        <v>3.4370491180600702</v>
      </c>
      <c r="W822" s="4">
        <v>3.6102205370067399</v>
      </c>
      <c r="X822" s="4">
        <v>2.33761818326446</v>
      </c>
      <c r="Y822" s="4">
        <v>6.6131126787803201</v>
      </c>
      <c r="Z822" s="4">
        <v>3.1046743794912701</v>
      </c>
      <c r="AA822" s="4">
        <v>5.0891340562127603</v>
      </c>
      <c r="AB822" s="4">
        <v>1.7370585268443699</v>
      </c>
      <c r="AC822" s="4">
        <v>7.6169669566326696</v>
      </c>
      <c r="AD822" s="4">
        <v>3.3722409562979401</v>
      </c>
      <c r="AE822" s="4">
        <v>2.8535327598487501</v>
      </c>
      <c r="AF822" s="4">
        <v>6.1017915621888097</v>
      </c>
      <c r="AG822" s="4">
        <v>8.8910875714834994</v>
      </c>
      <c r="AH822" s="4">
        <v>16.048260915171699</v>
      </c>
      <c r="AI822" s="4">
        <v>13.0262992390481</v>
      </c>
      <c r="AJ822" s="4">
        <v>20.945060158414702</v>
      </c>
      <c r="AK822" s="4">
        <v>22.8427464063166</v>
      </c>
      <c r="AL822" s="4">
        <v>17.072054223940199</v>
      </c>
      <c r="AM822" s="4">
        <v>22.474258835189101</v>
      </c>
      <c r="AN822" s="4">
        <v>31.3062966976476</v>
      </c>
      <c r="AO822" s="4">
        <v>23.492260678542699</v>
      </c>
      <c r="AP822" s="4">
        <v>20.586745033840302</v>
      </c>
      <c r="AQ822" s="4">
        <v>11.7288441387104</v>
      </c>
      <c r="AR822" s="4">
        <v>25.338480269793099</v>
      </c>
      <c r="AS822" s="4">
        <v>15.8155483185063</v>
      </c>
      <c r="AT822" s="4">
        <v>23.758974265121999</v>
      </c>
      <c r="AU822" s="4">
        <v>15.0287021340423</v>
      </c>
      <c r="AV822" s="4">
        <v>24.628751295797599</v>
      </c>
      <c r="AW822" s="4">
        <v>17.934687077110301</v>
      </c>
      <c r="AX822" s="4">
        <v>9.6343704073555791</v>
      </c>
      <c r="AY822" s="4">
        <v>18.777538195212699</v>
      </c>
      <c r="AZ822" s="4">
        <v>24.420273104683002</v>
      </c>
      <c r="BA822" s="4">
        <v>26.5635993390013</v>
      </c>
      <c r="BB822" s="38">
        <v>11828</v>
      </c>
    </row>
    <row r="823" spans="1:54" x14ac:dyDescent="0.3">
      <c r="A823" s="31" t="s">
        <v>40</v>
      </c>
      <c r="B823" s="5" t="s">
        <v>168</v>
      </c>
      <c r="C823" s="5" t="s">
        <v>5</v>
      </c>
      <c r="D823" s="9">
        <v>96.500180795779798</v>
      </c>
      <c r="E823" s="8">
        <v>62.578821499933902</v>
      </c>
      <c r="F823" s="8">
        <v>11.7824979729389</v>
      </c>
      <c r="G823" s="3">
        <v>1.6716526304839501</v>
      </c>
      <c r="H823" s="4">
        <v>4.7652778821150896</v>
      </c>
      <c r="I823" s="4">
        <v>2.3243971533520398</v>
      </c>
      <c r="J823" s="4">
        <v>1.7150361289965601</v>
      </c>
      <c r="K823" s="4">
        <v>2.70891352925329</v>
      </c>
      <c r="L823" s="4">
        <v>2.2686936476364701</v>
      </c>
      <c r="M823" s="4">
        <v>2.1401830847373899</v>
      </c>
      <c r="N823" s="4">
        <v>2.72968763895192</v>
      </c>
      <c r="O823" s="4">
        <v>3.05014407988023</v>
      </c>
      <c r="P823" s="4">
        <v>2.5550406588672101</v>
      </c>
      <c r="Q823" s="4">
        <v>1.32298329015731</v>
      </c>
      <c r="R823" s="4">
        <v>1.81707139837436</v>
      </c>
      <c r="S823" s="4">
        <v>2.13457957415305</v>
      </c>
      <c r="T823" s="4">
        <v>1.9843772619976701</v>
      </c>
      <c r="U823" s="4">
        <v>1.9738925339100599</v>
      </c>
      <c r="V823" s="4">
        <v>2.0005631739079299</v>
      </c>
      <c r="W823" s="4">
        <v>1.94476199495406</v>
      </c>
      <c r="X823" s="4">
        <v>1.51188322979863</v>
      </c>
      <c r="Y823" s="4">
        <v>3.7882110136113898</v>
      </c>
      <c r="Z823" s="4">
        <v>1.6592349500426899</v>
      </c>
      <c r="AA823" s="4">
        <v>3.16522164954208</v>
      </c>
      <c r="AB823" s="4">
        <v>1.13205272492405</v>
      </c>
      <c r="AC823" s="4">
        <v>4.7901518234106097</v>
      </c>
      <c r="AD823" s="4">
        <v>1.89843023129183</v>
      </c>
      <c r="AE823" s="4">
        <v>1.7831573151533899</v>
      </c>
      <c r="AF823" s="4">
        <v>3.66704156717371</v>
      </c>
      <c r="AG823" s="4">
        <v>7.0155005529474597</v>
      </c>
      <c r="AH823" s="4">
        <v>11.4667479154496</v>
      </c>
      <c r="AI823" s="4">
        <v>9.8514619909369792</v>
      </c>
      <c r="AJ823" s="4">
        <v>15.0804867830405</v>
      </c>
      <c r="AK823" s="4">
        <v>17.491357913702899</v>
      </c>
      <c r="AL823" s="4">
        <v>10.579571143184999</v>
      </c>
      <c r="AM823" s="4">
        <v>15.5985131620149</v>
      </c>
      <c r="AN823" s="4">
        <v>25.637037332046098</v>
      </c>
      <c r="AO823" s="4">
        <v>16.380117878890498</v>
      </c>
      <c r="AP823" s="4">
        <v>15.0984488812409</v>
      </c>
      <c r="AQ823" s="4">
        <v>8.9431409284328893</v>
      </c>
      <c r="AR823" s="4">
        <v>18.268474587460201</v>
      </c>
      <c r="AS823" s="4">
        <v>12.0551189712175</v>
      </c>
      <c r="AT823" s="4">
        <v>18.980474988624</v>
      </c>
      <c r="AU823" s="4">
        <v>9.9498267020840796</v>
      </c>
      <c r="AV823" s="4">
        <v>20.7027750732559</v>
      </c>
      <c r="AW823" s="4">
        <v>14.1891330183531</v>
      </c>
      <c r="AX823" s="4">
        <v>6.6669493982714298</v>
      </c>
      <c r="AY823" s="4">
        <v>16.856966181988302</v>
      </c>
      <c r="AZ823" s="4">
        <v>17.264618893308</v>
      </c>
      <c r="BA823" s="4">
        <v>19.856678666609401</v>
      </c>
      <c r="BB823" s="38">
        <v>12574</v>
      </c>
    </row>
    <row r="824" spans="1:54" x14ac:dyDescent="0.3">
      <c r="A824" s="31" t="s">
        <v>40</v>
      </c>
      <c r="B824" s="5" t="s">
        <v>168</v>
      </c>
      <c r="C824" s="5" t="s">
        <v>6</v>
      </c>
      <c r="D824" s="9">
        <v>104.029869492087</v>
      </c>
      <c r="E824" s="8">
        <v>58.037133462830198</v>
      </c>
      <c r="F824" s="8">
        <v>8.5229751550624506</v>
      </c>
      <c r="G824" s="3">
        <v>1.51354703543145</v>
      </c>
      <c r="H824" s="4">
        <v>3.65889829797496</v>
      </c>
      <c r="I824" s="4">
        <v>1.6803360657633599</v>
      </c>
      <c r="J824" s="4">
        <v>1.2250127598563201</v>
      </c>
      <c r="K824" s="4">
        <v>1.7986123013555899</v>
      </c>
      <c r="L824" s="4">
        <v>1.8050603920764901</v>
      </c>
      <c r="M824" s="4">
        <v>1.45062876392324</v>
      </c>
      <c r="N824" s="4">
        <v>2.3216998242073901</v>
      </c>
      <c r="O824" s="4">
        <v>1.8573069155494499</v>
      </c>
      <c r="P824" s="4">
        <v>1.79376635591903</v>
      </c>
      <c r="Q824" s="4">
        <v>1.10860338863073</v>
      </c>
      <c r="R824" s="4">
        <v>1.3870882042928201</v>
      </c>
      <c r="S824" s="4">
        <v>1.5764653069396599</v>
      </c>
      <c r="T824" s="4">
        <v>1.4143898625031599</v>
      </c>
      <c r="U824" s="4">
        <v>1.4452928899056201</v>
      </c>
      <c r="V824" s="4">
        <v>1.4013613215202001</v>
      </c>
      <c r="W824" s="4">
        <v>1.4779304221335801</v>
      </c>
      <c r="X824" s="4">
        <v>1.32056856359249</v>
      </c>
      <c r="Y824" s="4">
        <v>2.41427654687363</v>
      </c>
      <c r="Z824" s="4">
        <v>1.29091011243445</v>
      </c>
      <c r="AA824" s="4">
        <v>2.2052904529817998</v>
      </c>
      <c r="AB824" s="4">
        <v>0.99517309847506297</v>
      </c>
      <c r="AC824" s="4">
        <v>3.7715739404672801</v>
      </c>
      <c r="AD824" s="4">
        <v>1.5242187834667</v>
      </c>
      <c r="AE824" s="4">
        <v>1.28730874324232</v>
      </c>
      <c r="AF824" s="4">
        <v>2.4338855381186302</v>
      </c>
      <c r="AG824" s="4">
        <v>6.4794559178513804</v>
      </c>
      <c r="AH824" s="4">
        <v>9.2507322645340899</v>
      </c>
      <c r="AI824" s="4">
        <v>8.4162576747099607</v>
      </c>
      <c r="AJ824" s="4">
        <v>12.2692466612272</v>
      </c>
      <c r="AK824" s="4">
        <v>15.4015884266993</v>
      </c>
      <c r="AL824" s="4">
        <v>8.4533440737510492</v>
      </c>
      <c r="AM824" s="4">
        <v>11.961063884823499</v>
      </c>
      <c r="AN824" s="4">
        <v>21.909233009965501</v>
      </c>
      <c r="AO824" s="4">
        <v>12.6766399509332</v>
      </c>
      <c r="AP824" s="4">
        <v>12.060485776834099</v>
      </c>
      <c r="AQ824" s="4">
        <v>7.8745410177753001</v>
      </c>
      <c r="AR824" s="4">
        <v>13.888796038931201</v>
      </c>
      <c r="AS824" s="4">
        <v>10.268851004364</v>
      </c>
      <c r="AT824" s="4">
        <v>17.1295502799979</v>
      </c>
      <c r="AU824" s="4">
        <v>7.5290466328318102</v>
      </c>
      <c r="AV824" s="4">
        <v>18.4798168043319</v>
      </c>
      <c r="AW824" s="4">
        <v>12.390501977889301</v>
      </c>
      <c r="AX824" s="4">
        <v>5.4000605613810997</v>
      </c>
      <c r="AY824" s="4">
        <v>15.1893585326553</v>
      </c>
      <c r="AZ824" s="4">
        <v>12.9018983859602</v>
      </c>
      <c r="BA824" s="4">
        <v>17.005223032308201</v>
      </c>
      <c r="BB824" s="38">
        <v>8283</v>
      </c>
    </row>
    <row r="825" spans="1:54" x14ac:dyDescent="0.3">
      <c r="A825" s="31" t="s">
        <v>40</v>
      </c>
      <c r="B825" s="5" t="s">
        <v>168</v>
      </c>
      <c r="C825" s="5" t="s">
        <v>7</v>
      </c>
      <c r="D825" s="9">
        <v>106.66209550047201</v>
      </c>
      <c r="E825" s="8">
        <v>54.078640524904301</v>
      </c>
      <c r="F825" s="8">
        <v>6.6498682737462298</v>
      </c>
      <c r="G825" s="3">
        <v>1.5401753244190799</v>
      </c>
      <c r="H825" s="4">
        <v>4.1331691960859596</v>
      </c>
      <c r="I825" s="4">
        <v>1.67989137323917</v>
      </c>
      <c r="J825" s="4">
        <v>1.40045927559899</v>
      </c>
      <c r="K825" s="4">
        <v>1.9864580643137999</v>
      </c>
      <c r="L825" s="4">
        <v>1.28457903281526</v>
      </c>
      <c r="M825" s="4">
        <v>1.4752654811061701</v>
      </c>
      <c r="N825" s="4">
        <v>2.2625913745558899</v>
      </c>
      <c r="O825" s="4">
        <v>1.9659210456755301</v>
      </c>
      <c r="P825" s="4">
        <v>1.3084148388516299</v>
      </c>
      <c r="Q825" s="4">
        <v>0.93693830446408399</v>
      </c>
      <c r="R825" s="4">
        <v>1.6560555672027999</v>
      </c>
      <c r="S825" s="4">
        <v>1.15146055879136</v>
      </c>
      <c r="T825" s="4">
        <v>1.0561173346459001</v>
      </c>
      <c r="U825" s="4">
        <v>1.35608645092435</v>
      </c>
      <c r="V825" s="4">
        <v>1.0051469351750799</v>
      </c>
      <c r="W825" s="4">
        <v>1.44813088767172</v>
      </c>
      <c r="X825" s="4">
        <v>1.1448629839951701</v>
      </c>
      <c r="Y825" s="4">
        <v>1.2024309582621799</v>
      </c>
      <c r="Z825" s="4">
        <v>1.1448629839951701</v>
      </c>
      <c r="AA825" s="4">
        <v>1.80236919081908</v>
      </c>
      <c r="AB825" s="4">
        <v>0.70187903149854003</v>
      </c>
      <c r="AC825" s="4">
        <v>3.01544080552525</v>
      </c>
      <c r="AD825" s="4">
        <v>1.15146055879136</v>
      </c>
      <c r="AE825" s="4">
        <v>1.0051469351750799</v>
      </c>
      <c r="AF825" s="4">
        <v>2.2420543559176198</v>
      </c>
      <c r="AG825" s="4">
        <v>7.4280420992513898</v>
      </c>
      <c r="AH825" s="4">
        <v>6.9457943083768701</v>
      </c>
      <c r="AI825" s="4">
        <v>6.9901671330515098</v>
      </c>
      <c r="AJ825" s="4">
        <v>9.1467746270179493</v>
      </c>
      <c r="AK825" s="4">
        <v>13.0408414684906</v>
      </c>
      <c r="AL825" s="4">
        <v>7.6007460220523999</v>
      </c>
      <c r="AM825" s="4">
        <v>11.3936163588331</v>
      </c>
      <c r="AN825" s="4">
        <v>19.4358577448827</v>
      </c>
      <c r="AO825" s="4">
        <v>9.2732955262456702</v>
      </c>
      <c r="AP825" s="4">
        <v>9.5288918178494804</v>
      </c>
      <c r="AQ825" s="4">
        <v>5.8929757611290601</v>
      </c>
      <c r="AR825" s="4">
        <v>11.0510846167787</v>
      </c>
      <c r="AS825" s="4">
        <v>9.4023709186217594</v>
      </c>
      <c r="AT825" s="4">
        <v>19.020752680070199</v>
      </c>
      <c r="AU825" s="4">
        <v>5.5017065023529703</v>
      </c>
      <c r="AV825" s="4">
        <v>16.880639123094301</v>
      </c>
      <c r="AW825" s="4">
        <v>11.2491129341155</v>
      </c>
      <c r="AX825" s="4">
        <v>5.2057804677223301</v>
      </c>
      <c r="AY825" s="4">
        <v>17.034294615756401</v>
      </c>
      <c r="AZ825" s="4">
        <v>8.4456398897691294</v>
      </c>
      <c r="BA825" s="4">
        <v>14.3419144382963</v>
      </c>
      <c r="BB825" s="38">
        <v>2395</v>
      </c>
    </row>
    <row r="826" spans="1:54" x14ac:dyDescent="0.3">
      <c r="A826" s="31" t="s">
        <v>40</v>
      </c>
      <c r="B826" s="5" t="s">
        <v>8</v>
      </c>
      <c r="C826" s="5" t="s">
        <v>168</v>
      </c>
      <c r="D826" s="9">
        <v>55.664285978955498</v>
      </c>
      <c r="E826" s="8">
        <v>74.898889031244906</v>
      </c>
      <c r="F826" s="8">
        <v>30.278794000509301</v>
      </c>
      <c r="G826" s="3">
        <v>3.9536593466971199</v>
      </c>
      <c r="H826" s="4">
        <v>9.5752560067923298</v>
      </c>
      <c r="I826" s="4">
        <v>9.6620258098697196</v>
      </c>
      <c r="J826" s="4">
        <v>3.8660415398676098</v>
      </c>
      <c r="K826" s="4">
        <v>5.9122269144631101</v>
      </c>
      <c r="L826" s="4">
        <v>5.6934063314630796</v>
      </c>
      <c r="M826" s="4">
        <v>6.0503022894589398</v>
      </c>
      <c r="N826" s="4">
        <v>7.5373991065747203</v>
      </c>
      <c r="O826" s="4">
        <v>10.5924731179571</v>
      </c>
      <c r="P826" s="4">
        <v>8.5455801006152505</v>
      </c>
      <c r="Q826" s="4">
        <v>3.1690642499254</v>
      </c>
      <c r="R826" s="4">
        <v>7.7155302683341098</v>
      </c>
      <c r="S826" s="4">
        <v>8.6883103788875395</v>
      </c>
      <c r="T826" s="4">
        <v>5.1309357194614504</v>
      </c>
      <c r="U826" s="4">
        <v>7.01103647941913</v>
      </c>
      <c r="V826" s="4">
        <v>6.5341221844396697</v>
      </c>
      <c r="W826" s="4">
        <v>6.4956612221651904</v>
      </c>
      <c r="X826" s="4">
        <v>4.0928119026562397</v>
      </c>
      <c r="Y826" s="4">
        <v>10.764971710890499</v>
      </c>
      <c r="Z826" s="4">
        <v>7.1727530773256296</v>
      </c>
      <c r="AA826" s="4">
        <v>9.0705406343432795</v>
      </c>
      <c r="AB826" s="4">
        <v>2.35768277355066</v>
      </c>
      <c r="AC826" s="4">
        <v>12.556167472459199</v>
      </c>
      <c r="AD826" s="4">
        <v>5.90031836827362</v>
      </c>
      <c r="AE826" s="4">
        <v>5.2386997291785002</v>
      </c>
      <c r="AF826" s="4">
        <v>12.3353333567932</v>
      </c>
      <c r="AG826" s="4">
        <v>16.409547520527699</v>
      </c>
      <c r="AH826" s="4">
        <v>13.840408260826599</v>
      </c>
      <c r="AI826" s="4">
        <v>15.697604323698499</v>
      </c>
      <c r="AJ826" s="4">
        <v>28.767831604244101</v>
      </c>
      <c r="AK826" s="4">
        <v>30.9981077104365</v>
      </c>
      <c r="AL826" s="4">
        <v>25.754162854094101</v>
      </c>
      <c r="AM826" s="4">
        <v>32.532862158350902</v>
      </c>
      <c r="AN826" s="4">
        <v>38.9848033582768</v>
      </c>
      <c r="AO826" s="4">
        <v>37.065058803772502</v>
      </c>
      <c r="AP826" s="4">
        <v>31.256424759080801</v>
      </c>
      <c r="AQ826" s="4">
        <v>12.9287441886078</v>
      </c>
      <c r="AR826" s="4">
        <v>35.260970830736397</v>
      </c>
      <c r="AS826" s="4">
        <v>20.0539889473519</v>
      </c>
      <c r="AT826" s="4">
        <v>29.003820641775601</v>
      </c>
      <c r="AU826" s="4">
        <v>20.037362765754501</v>
      </c>
      <c r="AV826" s="4">
        <v>25.4157404376408</v>
      </c>
      <c r="AW826" s="4">
        <v>25.915585613150999</v>
      </c>
      <c r="AX826" s="4">
        <v>16.9334787923971</v>
      </c>
      <c r="AY826" s="4">
        <v>22.398053320015901</v>
      </c>
      <c r="AZ826" s="4">
        <v>33.649253821672197</v>
      </c>
      <c r="BA826" s="4">
        <v>35.293230105799303</v>
      </c>
      <c r="BB826" s="38">
        <v>37658</v>
      </c>
    </row>
    <row r="827" spans="1:54" x14ac:dyDescent="0.3">
      <c r="A827" s="31" t="s">
        <v>40</v>
      </c>
      <c r="B827" s="5" t="s">
        <v>8</v>
      </c>
      <c r="C827" s="5" t="s">
        <v>1</v>
      </c>
      <c r="D827" s="9">
        <v>18.220931774231801</v>
      </c>
      <c r="E827" s="8">
        <v>67.555423125803301</v>
      </c>
      <c r="F827" s="8">
        <v>48.369028006589801</v>
      </c>
      <c r="G827" s="3">
        <v>5.3047775947281703</v>
      </c>
      <c r="H827" s="4">
        <v>12.7182866556837</v>
      </c>
      <c r="I827" s="4">
        <v>17.462932454695199</v>
      </c>
      <c r="J827" s="4">
        <v>5.43657331136738</v>
      </c>
      <c r="K827" s="4">
        <v>7.4135090609555201</v>
      </c>
      <c r="L827" s="4">
        <v>7.3476112026359104</v>
      </c>
      <c r="M827" s="4">
        <v>9.19275123558484</v>
      </c>
      <c r="N827" s="4">
        <v>13.014827018121901</v>
      </c>
      <c r="O827" s="4">
        <v>18.945634266886302</v>
      </c>
      <c r="P827" s="4">
        <v>14.695222405271799</v>
      </c>
      <c r="Q827" s="4">
        <v>4.7116968698517301</v>
      </c>
      <c r="R827" s="4">
        <v>14.6293245469522</v>
      </c>
      <c r="S827" s="4">
        <v>17.2322899505766</v>
      </c>
      <c r="T827" s="4">
        <v>7.9736408566721604</v>
      </c>
      <c r="U827" s="4">
        <v>11.696869851729801</v>
      </c>
      <c r="V827" s="4">
        <v>13.146622734761101</v>
      </c>
      <c r="W827" s="4">
        <v>12.2899505766063</v>
      </c>
      <c r="X827" s="4">
        <v>5.43657331136738</v>
      </c>
      <c r="Y827" s="4">
        <v>17.397034596375601</v>
      </c>
      <c r="Z827" s="4">
        <v>14.332784184514001</v>
      </c>
      <c r="AA827" s="4">
        <v>15.9802306425041</v>
      </c>
      <c r="AB827" s="4">
        <v>3.2289950576606299</v>
      </c>
      <c r="AC827" s="4">
        <v>18.286655683690299</v>
      </c>
      <c r="AD827" s="4">
        <v>10.873146622734801</v>
      </c>
      <c r="AE827" s="4">
        <v>9.7199341021416803</v>
      </c>
      <c r="AF827" s="4">
        <v>19.0115321252059</v>
      </c>
      <c r="AG827" s="4">
        <v>25.4365733113674</v>
      </c>
      <c r="AH827" s="4">
        <v>23.953871499176302</v>
      </c>
      <c r="AI827" s="4">
        <v>21.482701812191099</v>
      </c>
      <c r="AJ827" s="4">
        <v>42.009884678747902</v>
      </c>
      <c r="AK827" s="4">
        <v>47.182866556836899</v>
      </c>
      <c r="AL827" s="4">
        <v>42.438220757825398</v>
      </c>
      <c r="AM827" s="4">
        <v>42.339373970346003</v>
      </c>
      <c r="AN827" s="4">
        <v>53.805601317957198</v>
      </c>
      <c r="AO827" s="4">
        <v>54.135090609555199</v>
      </c>
      <c r="AP827" s="4">
        <v>50.840197693575</v>
      </c>
      <c r="AQ827" s="4">
        <v>16.705107084019801</v>
      </c>
      <c r="AR827" s="4">
        <v>52.355848434925903</v>
      </c>
      <c r="AS827" s="4">
        <v>24.349258649093901</v>
      </c>
      <c r="AT827" s="4">
        <v>34.003294892916003</v>
      </c>
      <c r="AU827" s="4">
        <v>29.884678747940701</v>
      </c>
      <c r="AV827" s="4">
        <v>30.6754530477759</v>
      </c>
      <c r="AW827" s="4">
        <v>41.515650741350903</v>
      </c>
      <c r="AX827" s="4">
        <v>27.6441515650741</v>
      </c>
      <c r="AY827" s="4">
        <v>27.413509060955501</v>
      </c>
      <c r="AZ827" s="4">
        <v>44.052718286655697</v>
      </c>
      <c r="BA827" s="4">
        <v>52.915980230642496</v>
      </c>
      <c r="BB827" s="38">
        <v>13034</v>
      </c>
    </row>
    <row r="828" spans="1:54" x14ac:dyDescent="0.3">
      <c r="A828" s="31" t="s">
        <v>40</v>
      </c>
      <c r="B828" s="5" t="s">
        <v>8</v>
      </c>
      <c r="C828" s="5" t="s">
        <v>2</v>
      </c>
      <c r="D828" s="9">
        <v>24.752094618129298</v>
      </c>
      <c r="E828" s="8">
        <v>70.474507610869793</v>
      </c>
      <c r="F828" s="8">
        <v>45.738255033557003</v>
      </c>
      <c r="G828" s="3">
        <v>5.40268456375839</v>
      </c>
      <c r="H828" s="4">
        <v>12.3489932885906</v>
      </c>
      <c r="I828" s="4">
        <v>14.4630872483221</v>
      </c>
      <c r="J828" s="4">
        <v>5.5033557046979897</v>
      </c>
      <c r="K828" s="4">
        <v>8.5234899328859104</v>
      </c>
      <c r="L828" s="4">
        <v>8.5570469798657705</v>
      </c>
      <c r="M828" s="4">
        <v>9.19463087248322</v>
      </c>
      <c r="N828" s="4">
        <v>10.9731543624161</v>
      </c>
      <c r="O828" s="4">
        <v>16.812080536912799</v>
      </c>
      <c r="P828" s="4">
        <v>12.751677852348999</v>
      </c>
      <c r="Q828" s="4">
        <v>4.59731543624161</v>
      </c>
      <c r="R828" s="4">
        <v>11.174496644295299</v>
      </c>
      <c r="S828" s="4">
        <v>13.389261744966401</v>
      </c>
      <c r="T828" s="4">
        <v>7.2483221476510096</v>
      </c>
      <c r="U828" s="4">
        <v>11.241610738255</v>
      </c>
      <c r="V828" s="4">
        <v>9.19463087248322</v>
      </c>
      <c r="W828" s="4">
        <v>9.2953020134228197</v>
      </c>
      <c r="X828" s="4">
        <v>6.20805369127517</v>
      </c>
      <c r="Y828" s="4">
        <v>15.9731543624161</v>
      </c>
      <c r="Z828" s="4">
        <v>10.503355704698</v>
      </c>
      <c r="AA828" s="4">
        <v>12.516778523489901</v>
      </c>
      <c r="AB828" s="4">
        <v>2.9865771812080499</v>
      </c>
      <c r="AC828" s="4">
        <v>17.6174496644295</v>
      </c>
      <c r="AD828" s="4">
        <v>8.0201342281879207</v>
      </c>
      <c r="AE828" s="4">
        <v>7.3489932885906004</v>
      </c>
      <c r="AF828" s="4">
        <v>18.322147651006699</v>
      </c>
      <c r="AG828" s="4">
        <v>20.369127516778502</v>
      </c>
      <c r="AH828" s="4">
        <v>17.2818791946309</v>
      </c>
      <c r="AI828" s="4">
        <v>22.516778523489901</v>
      </c>
      <c r="AJ828" s="4">
        <v>40.671140939597301</v>
      </c>
      <c r="AK828" s="4">
        <v>41.543624161073801</v>
      </c>
      <c r="AL828" s="4">
        <v>36.543624161073801</v>
      </c>
      <c r="AM828" s="4">
        <v>42.147651006711399</v>
      </c>
      <c r="AN828" s="4">
        <v>49.463087248322097</v>
      </c>
      <c r="AO828" s="4">
        <v>53.221476510067099</v>
      </c>
      <c r="AP828" s="4">
        <v>42.080536912751697</v>
      </c>
      <c r="AQ828" s="4">
        <v>17.986577181208101</v>
      </c>
      <c r="AR828" s="4">
        <v>50.570469798657697</v>
      </c>
      <c r="AS828" s="4">
        <v>28.859060402684602</v>
      </c>
      <c r="AT828" s="4">
        <v>35.201342281879199</v>
      </c>
      <c r="AU828" s="4">
        <v>29.194630872483199</v>
      </c>
      <c r="AV828" s="4">
        <v>29.4630872483221</v>
      </c>
      <c r="AW828" s="4">
        <v>37.449664429530202</v>
      </c>
      <c r="AX828" s="4">
        <v>25.201342281879199</v>
      </c>
      <c r="AY828" s="4">
        <v>26.778523489932901</v>
      </c>
      <c r="AZ828" s="4">
        <v>46.879194630872497</v>
      </c>
      <c r="BA828" s="4">
        <v>47.449664429530202</v>
      </c>
      <c r="BB828" s="38">
        <v>6772</v>
      </c>
    </row>
    <row r="829" spans="1:54" x14ac:dyDescent="0.3">
      <c r="A829" s="31" t="s">
        <v>40</v>
      </c>
      <c r="B829" s="5" t="s">
        <v>8</v>
      </c>
      <c r="C829" s="5" t="s">
        <v>3</v>
      </c>
      <c r="D829" s="9">
        <v>51.434253417569799</v>
      </c>
      <c r="E829" s="8">
        <v>71.519905280421796</v>
      </c>
      <c r="F829" s="8">
        <v>30.183169631006098</v>
      </c>
      <c r="G829" s="3">
        <v>4.4066896734802201</v>
      </c>
      <c r="H829" s="4">
        <v>10.9105388903637</v>
      </c>
      <c r="I829" s="4">
        <v>8.3089992036103002</v>
      </c>
      <c r="J829" s="4">
        <v>3.8757632067958601</v>
      </c>
      <c r="K829" s="4">
        <v>6.2383859835412796</v>
      </c>
      <c r="L829" s="4">
        <v>6.21183966020706</v>
      </c>
      <c r="M829" s="4">
        <v>6.0791080435359701</v>
      </c>
      <c r="N829" s="4">
        <v>6.1852933368728404</v>
      </c>
      <c r="O829" s="4">
        <v>8.7868330236262295</v>
      </c>
      <c r="P829" s="4">
        <v>7.9108043535970296</v>
      </c>
      <c r="Q829" s="4">
        <v>3.05282718343509</v>
      </c>
      <c r="R829" s="4">
        <v>7.0082293602336101</v>
      </c>
      <c r="S829" s="4">
        <v>6.9285903902309496</v>
      </c>
      <c r="T829" s="4">
        <v>5.2030793735067702</v>
      </c>
      <c r="U829" s="4">
        <v>6.3445712768781499</v>
      </c>
      <c r="V829" s="4">
        <v>5.6012742235200399</v>
      </c>
      <c r="W829" s="4">
        <v>5.5481815768516096</v>
      </c>
      <c r="X829" s="4">
        <v>4.53942129015131</v>
      </c>
      <c r="Y829" s="4">
        <v>10.2734271303424</v>
      </c>
      <c r="Z829" s="4">
        <v>5.8667374568622197</v>
      </c>
      <c r="AA829" s="4">
        <v>8.07008229360234</v>
      </c>
      <c r="AB829" s="4">
        <v>2.7608176267586901</v>
      </c>
      <c r="AC829" s="4">
        <v>12.423679320414101</v>
      </c>
      <c r="AD829" s="4">
        <v>5.5481815768516096</v>
      </c>
      <c r="AE829" s="4">
        <v>4.72524555349084</v>
      </c>
      <c r="AF829" s="4">
        <v>13.166976373772201</v>
      </c>
      <c r="AG829" s="4">
        <v>15.211043270507</v>
      </c>
      <c r="AH829" s="4">
        <v>11.9723918237324</v>
      </c>
      <c r="AI829" s="4">
        <v>16.485266790549499</v>
      </c>
      <c r="AJ829" s="4">
        <v>29.254048314308498</v>
      </c>
      <c r="AK829" s="4">
        <v>29.015131404300501</v>
      </c>
      <c r="AL829" s="4">
        <v>25.1128218741704</v>
      </c>
      <c r="AM829" s="4">
        <v>36.341916644544703</v>
      </c>
      <c r="AN829" s="4">
        <v>37.6161401645872</v>
      </c>
      <c r="AO829" s="4">
        <v>37.111760021237103</v>
      </c>
      <c r="AP829" s="4">
        <v>29.572604194319101</v>
      </c>
      <c r="AQ829" s="4">
        <v>13.4589859304486</v>
      </c>
      <c r="AR829" s="4">
        <v>35.067693124502298</v>
      </c>
      <c r="AS829" s="4">
        <v>21.1043270507035</v>
      </c>
      <c r="AT829" s="4">
        <v>31.8555880010619</v>
      </c>
      <c r="AU829" s="4">
        <v>20.7857711706929</v>
      </c>
      <c r="AV829" s="4">
        <v>26.8648792142288</v>
      </c>
      <c r="AW829" s="4">
        <v>23.174940270772499</v>
      </c>
      <c r="AX829" s="4">
        <v>16.299442527210001</v>
      </c>
      <c r="AY829" s="4">
        <v>23.360764534112</v>
      </c>
      <c r="AZ829" s="4">
        <v>35.731351207857699</v>
      </c>
      <c r="BA829" s="4">
        <v>33.740376957791298</v>
      </c>
      <c r="BB829" s="38">
        <v>4876</v>
      </c>
    </row>
    <row r="830" spans="1:54" x14ac:dyDescent="0.3">
      <c r="A830" s="31" t="s">
        <v>40</v>
      </c>
      <c r="B830" s="5" t="s">
        <v>8</v>
      </c>
      <c r="C830" s="5" t="s">
        <v>4</v>
      </c>
      <c r="D830" s="9">
        <v>82.055442428730103</v>
      </c>
      <c r="E830" s="8">
        <v>66.747419768339398</v>
      </c>
      <c r="F830" s="8">
        <v>16.910473961380902</v>
      </c>
      <c r="G830" s="3">
        <v>2.8281646186853902</v>
      </c>
      <c r="H830" s="4">
        <v>7.04115467134777</v>
      </c>
      <c r="I830" s="4">
        <v>5.5393017359079399</v>
      </c>
      <c r="J830" s="4">
        <v>2.8086600351082498</v>
      </c>
      <c r="K830" s="4">
        <v>4.5640725570509098</v>
      </c>
      <c r="L830" s="4">
        <v>3.7058708796567199</v>
      </c>
      <c r="M830" s="4">
        <v>3.4718158767310299</v>
      </c>
      <c r="N830" s="4">
        <v>4.4080358884337798</v>
      </c>
      <c r="O830" s="4">
        <v>5.0711917300565599</v>
      </c>
      <c r="P830" s="4">
        <v>4.7396138092451698</v>
      </c>
      <c r="Q830" s="4">
        <v>2.2235225277940298</v>
      </c>
      <c r="R830" s="4">
        <v>3.8619075482738401</v>
      </c>
      <c r="S830" s="4">
        <v>3.7253754632338598</v>
      </c>
      <c r="T830" s="4">
        <v>3.45231129315389</v>
      </c>
      <c r="U830" s="4">
        <v>3.45231129315389</v>
      </c>
      <c r="V830" s="4">
        <v>3.19875170665106</v>
      </c>
      <c r="W830" s="4">
        <v>3.58884337819388</v>
      </c>
      <c r="X830" s="4">
        <v>2.4380729471425799</v>
      </c>
      <c r="Y830" s="4">
        <v>6.8461088355763602</v>
      </c>
      <c r="Z830" s="4">
        <v>3.58884337819388</v>
      </c>
      <c r="AA830" s="4">
        <v>5.8123659059879103</v>
      </c>
      <c r="AB830" s="4">
        <v>1.7164033547883799</v>
      </c>
      <c r="AC830" s="4">
        <v>8.9916130290618295</v>
      </c>
      <c r="AD830" s="4">
        <v>3.45231129315389</v>
      </c>
      <c r="AE830" s="4">
        <v>2.8281646186853902</v>
      </c>
      <c r="AF830" s="4">
        <v>7.0801638385020498</v>
      </c>
      <c r="AG830" s="4">
        <v>11.5857226448215</v>
      </c>
      <c r="AH830" s="4">
        <v>9.6937780378388894</v>
      </c>
      <c r="AI830" s="4">
        <v>10.103374292958801</v>
      </c>
      <c r="AJ830" s="4">
        <v>19.133996489175001</v>
      </c>
      <c r="AK830" s="4">
        <v>21.864638189974599</v>
      </c>
      <c r="AL830" s="4">
        <v>15.603666861712499</v>
      </c>
      <c r="AM830" s="4">
        <v>25.570509069631399</v>
      </c>
      <c r="AN830" s="4">
        <v>30.115077043105099</v>
      </c>
      <c r="AO830" s="4">
        <v>24.6537936415058</v>
      </c>
      <c r="AP830" s="4">
        <v>20.4017944216891</v>
      </c>
      <c r="AQ830" s="4">
        <v>9.3231909498732204</v>
      </c>
      <c r="AR830" s="4">
        <v>24.029646967037301</v>
      </c>
      <c r="AS830" s="4">
        <v>14.7844743514726</v>
      </c>
      <c r="AT830" s="4">
        <v>24.146674468500098</v>
      </c>
      <c r="AU830" s="4">
        <v>12.8730251609128</v>
      </c>
      <c r="AV830" s="4">
        <v>22.118197776477501</v>
      </c>
      <c r="AW830" s="4">
        <v>15.369611858786801</v>
      </c>
      <c r="AX830" s="4">
        <v>9.0696313633703909</v>
      </c>
      <c r="AY830" s="4">
        <v>17.905207723815099</v>
      </c>
      <c r="AZ830" s="4">
        <v>25.590013653208501</v>
      </c>
      <c r="BA830" s="4">
        <v>24.731811975814299</v>
      </c>
      <c r="BB830" s="38">
        <v>5402</v>
      </c>
    </row>
    <row r="831" spans="1:54" x14ac:dyDescent="0.3">
      <c r="A831" s="31" t="s">
        <v>40</v>
      </c>
      <c r="B831" s="5" t="s">
        <v>8</v>
      </c>
      <c r="C831" s="5" t="s">
        <v>5</v>
      </c>
      <c r="D831" s="9">
        <v>101.838920158432</v>
      </c>
      <c r="E831" s="8">
        <v>60.144636871226098</v>
      </c>
      <c r="F831" s="8">
        <v>9.9262381454162298</v>
      </c>
      <c r="G831" s="3">
        <v>1.5384615384615401</v>
      </c>
      <c r="H831" s="4">
        <v>4.6996838777660699</v>
      </c>
      <c r="I831" s="4">
        <v>2.4868282402528998</v>
      </c>
      <c r="J831" s="4">
        <v>1.7070600632244499</v>
      </c>
      <c r="K831" s="4">
        <v>2.9715489989462598</v>
      </c>
      <c r="L831" s="4">
        <v>2.3603793466807201</v>
      </c>
      <c r="M831" s="4">
        <v>2.23393045310854</v>
      </c>
      <c r="N831" s="4">
        <v>3.0136986301369899</v>
      </c>
      <c r="O831" s="4">
        <v>3.1401475237091701</v>
      </c>
      <c r="P831" s="4">
        <v>2.5922023182297198</v>
      </c>
      <c r="Q831" s="4">
        <v>1.1801896733403601</v>
      </c>
      <c r="R831" s="4">
        <v>1.8335089567966301</v>
      </c>
      <c r="S831" s="4">
        <v>2.12855637513172</v>
      </c>
      <c r="T831" s="4">
        <v>1.9178082191780801</v>
      </c>
      <c r="U831" s="4">
        <v>2.0442571127502598</v>
      </c>
      <c r="V831" s="4">
        <v>1.74920969441517</v>
      </c>
      <c r="W831" s="4">
        <v>1.77028451001054</v>
      </c>
      <c r="X831" s="4">
        <v>1.49631190727081</v>
      </c>
      <c r="Y831" s="4">
        <v>3.7513171759747101</v>
      </c>
      <c r="Z831" s="4">
        <v>1.7281348788198101</v>
      </c>
      <c r="AA831" s="4">
        <v>3.5616438356164402</v>
      </c>
      <c r="AB831" s="4">
        <v>1.0748155953635401</v>
      </c>
      <c r="AC831" s="4">
        <v>5.6902002107481602</v>
      </c>
      <c r="AD831" s="4">
        <v>1.77028451001054</v>
      </c>
      <c r="AE831" s="4">
        <v>1.6438356164383601</v>
      </c>
      <c r="AF831" s="4">
        <v>3.9620653319283501</v>
      </c>
      <c r="AG831" s="4">
        <v>9.2518440463645906</v>
      </c>
      <c r="AH831" s="4">
        <v>6.9757639620653302</v>
      </c>
      <c r="AI831" s="4">
        <v>7.4183350895679698</v>
      </c>
      <c r="AJ831" s="4">
        <v>12.8977871443625</v>
      </c>
      <c r="AK831" s="4">
        <v>16.164383561643799</v>
      </c>
      <c r="AL831" s="4">
        <v>8.7881981032666001</v>
      </c>
      <c r="AM831" s="4">
        <v>17.3445732349842</v>
      </c>
      <c r="AN831" s="4">
        <v>25.0368809272919</v>
      </c>
      <c r="AO831" s="4">
        <v>16.5015806111697</v>
      </c>
      <c r="AP831" s="4">
        <v>14.3308746048472</v>
      </c>
      <c r="AQ831" s="4">
        <v>6.8914646996838798</v>
      </c>
      <c r="AR831" s="4">
        <v>14.9209694415174</v>
      </c>
      <c r="AS831" s="4">
        <v>10.8956796628029</v>
      </c>
      <c r="AT831" s="4">
        <v>19.199157007376201</v>
      </c>
      <c r="AU831" s="4">
        <v>7.3761854583772397</v>
      </c>
      <c r="AV831" s="4">
        <v>18.503688092729199</v>
      </c>
      <c r="AW831" s="4">
        <v>11.022128556375099</v>
      </c>
      <c r="AX831" s="4">
        <v>5.8587987355110602</v>
      </c>
      <c r="AY831" s="4">
        <v>16.059009483667001</v>
      </c>
      <c r="AZ831" s="4">
        <v>17.3024236037935</v>
      </c>
      <c r="BA831" s="4">
        <v>18.2507903055848</v>
      </c>
      <c r="BB831" s="38">
        <v>4797</v>
      </c>
    </row>
    <row r="832" spans="1:54" x14ac:dyDescent="0.3">
      <c r="A832" s="31" t="s">
        <v>40</v>
      </c>
      <c r="B832" s="5" t="s">
        <v>8</v>
      </c>
      <c r="C832" s="5" t="s">
        <v>6</v>
      </c>
      <c r="D832" s="9">
        <v>106.58865309657899</v>
      </c>
      <c r="E832" s="8">
        <v>56.747689325724799</v>
      </c>
      <c r="F832" s="8">
        <v>7.5086805555555598</v>
      </c>
      <c r="G832" s="3">
        <v>1.6927083333333299</v>
      </c>
      <c r="H832" s="4">
        <v>3.9930555555555598</v>
      </c>
      <c r="I832" s="4">
        <v>2.1701388888888902</v>
      </c>
      <c r="J832" s="4">
        <v>1.171875</v>
      </c>
      <c r="K832" s="4">
        <v>1.7795138888888899</v>
      </c>
      <c r="L832" s="4">
        <v>2.1701388888888902</v>
      </c>
      <c r="M832" s="4">
        <v>1.5190972222222201</v>
      </c>
      <c r="N832" s="4">
        <v>2.5173611111111098</v>
      </c>
      <c r="O832" s="4">
        <v>2.2569444444444402</v>
      </c>
      <c r="P832" s="4">
        <v>2.2135416666666701</v>
      </c>
      <c r="Q832" s="4">
        <v>1.171875</v>
      </c>
      <c r="R832" s="4">
        <v>1.47569444444444</v>
      </c>
      <c r="S832" s="4">
        <v>1.86631944444444</v>
      </c>
      <c r="T832" s="4">
        <v>1.5625</v>
      </c>
      <c r="U832" s="4">
        <v>1.47569444444444</v>
      </c>
      <c r="V832" s="4">
        <v>1.3888888888888899</v>
      </c>
      <c r="W832" s="4">
        <v>1.6059027777777799</v>
      </c>
      <c r="X832" s="4">
        <v>1.47569444444444</v>
      </c>
      <c r="Y832" s="4">
        <v>2.8645833333333299</v>
      </c>
      <c r="Z832" s="4">
        <v>1.3020833333333299</v>
      </c>
      <c r="AA832" s="4">
        <v>2.5173611111111098</v>
      </c>
      <c r="AB832" s="4">
        <v>1.1284722222222201</v>
      </c>
      <c r="AC832" s="4">
        <v>4.7743055555555598</v>
      </c>
      <c r="AD832" s="4">
        <v>1.7795138888888899</v>
      </c>
      <c r="AE832" s="4">
        <v>1.47569444444444</v>
      </c>
      <c r="AF832" s="4">
        <v>2.8211805555555598</v>
      </c>
      <c r="AG832" s="4">
        <v>9.4184027777777803</v>
      </c>
      <c r="AH832" s="4">
        <v>6.5972222222222197</v>
      </c>
      <c r="AI832" s="4">
        <v>6.640625</v>
      </c>
      <c r="AJ832" s="4">
        <v>11.1979166666667</v>
      </c>
      <c r="AK832" s="4">
        <v>14.0190972222222</v>
      </c>
      <c r="AL832" s="4">
        <v>8.1597222222222197</v>
      </c>
      <c r="AM832" s="4">
        <v>13.6284722222222</v>
      </c>
      <c r="AN832" s="4">
        <v>22.1788194444444</v>
      </c>
      <c r="AO832" s="4">
        <v>14.1059027777778</v>
      </c>
      <c r="AP832" s="4">
        <v>12.5434027777778</v>
      </c>
      <c r="AQ832" s="4">
        <v>6.9010416666666696</v>
      </c>
      <c r="AR832" s="4">
        <v>11.5885416666667</v>
      </c>
      <c r="AS832" s="4">
        <v>8.7239583333333304</v>
      </c>
      <c r="AT832" s="4">
        <v>18.4027777777778</v>
      </c>
      <c r="AU832" s="4">
        <v>6.1197916666666696</v>
      </c>
      <c r="AV832" s="4">
        <v>17.1440972222222</v>
      </c>
      <c r="AW832" s="4">
        <v>10.7638888888889</v>
      </c>
      <c r="AX832" s="4">
        <v>5.0347222222222197</v>
      </c>
      <c r="AY832" s="4">
        <v>14.9305555555556</v>
      </c>
      <c r="AZ832" s="4">
        <v>13.3680555555556</v>
      </c>
      <c r="BA832" s="4">
        <v>16.5798611111111</v>
      </c>
      <c r="BB832" s="38">
        <v>2309</v>
      </c>
    </row>
    <row r="833" spans="1:54" x14ac:dyDescent="0.3">
      <c r="A833" s="31" t="s">
        <v>40</v>
      </c>
      <c r="B833" s="5" t="s">
        <v>8</v>
      </c>
      <c r="C833" s="5" t="s">
        <v>7</v>
      </c>
      <c r="D833" s="9">
        <v>108.806196581197</v>
      </c>
      <c r="E833" s="8">
        <v>53.4816679358754</v>
      </c>
      <c r="F833" s="8">
        <v>6.2098501070663801</v>
      </c>
      <c r="G833" s="3">
        <v>2.1413276231263398</v>
      </c>
      <c r="H833" s="4">
        <v>5.5674518201284799</v>
      </c>
      <c r="I833" s="4">
        <v>2.35546038543897</v>
      </c>
      <c r="J833" s="4">
        <v>1.9271948608137</v>
      </c>
      <c r="K833" s="4">
        <v>2.5695931477516099</v>
      </c>
      <c r="L833" s="4">
        <v>1.7130620985010701</v>
      </c>
      <c r="M833" s="4">
        <v>1.7130620985010701</v>
      </c>
      <c r="N833" s="4">
        <v>3.21199143468951</v>
      </c>
      <c r="O833" s="4">
        <v>2.35546038543897</v>
      </c>
      <c r="P833" s="4">
        <v>1.7130620985010701</v>
      </c>
      <c r="Q833" s="4">
        <v>1.0706638115631699</v>
      </c>
      <c r="R833" s="4">
        <v>2.35546038543897</v>
      </c>
      <c r="S833" s="4">
        <v>1.0706638115631699</v>
      </c>
      <c r="T833" s="4">
        <v>1.0706638115631699</v>
      </c>
      <c r="U833" s="4">
        <v>1.7130620985010701</v>
      </c>
      <c r="V833" s="4">
        <v>1.2847965738758</v>
      </c>
      <c r="W833" s="4">
        <v>1.9271948608137</v>
      </c>
      <c r="X833" s="4">
        <v>1.4989293361884399</v>
      </c>
      <c r="Y833" s="4">
        <v>0.85653104925053503</v>
      </c>
      <c r="Z833" s="4">
        <v>1.4989293361884399</v>
      </c>
      <c r="AA833" s="4">
        <v>2.1413276231263398</v>
      </c>
      <c r="AB833" s="4">
        <v>0.85653104925053503</v>
      </c>
      <c r="AC833" s="4">
        <v>3.8543897216274101</v>
      </c>
      <c r="AD833" s="4">
        <v>1.0706638115631699</v>
      </c>
      <c r="AE833" s="4">
        <v>1.2847965738758</v>
      </c>
      <c r="AF833" s="4">
        <v>2.9978586723768701</v>
      </c>
      <c r="AG833" s="4">
        <v>9.8501070663811596</v>
      </c>
      <c r="AH833" s="4">
        <v>5.5674518201284799</v>
      </c>
      <c r="AI833" s="4">
        <v>5.7815845824411101</v>
      </c>
      <c r="AJ833" s="4">
        <v>8.1370449678800796</v>
      </c>
      <c r="AK833" s="4">
        <v>12.2055674518201</v>
      </c>
      <c r="AL833" s="4">
        <v>7.9229122055674503</v>
      </c>
      <c r="AM833" s="4">
        <v>13.918629550321199</v>
      </c>
      <c r="AN833" s="4">
        <v>19.4860813704497</v>
      </c>
      <c r="AO833" s="4">
        <v>9.2077087794432604</v>
      </c>
      <c r="AP833" s="4">
        <v>9.6359743040685206</v>
      </c>
      <c r="AQ833" s="4">
        <v>4.2826552462526797</v>
      </c>
      <c r="AR833" s="4">
        <v>9.8501070663811596</v>
      </c>
      <c r="AS833" s="4">
        <v>8.5653104925053505</v>
      </c>
      <c r="AT833" s="4">
        <v>20.128479657387601</v>
      </c>
      <c r="AU833" s="4">
        <v>4.9250535331905798</v>
      </c>
      <c r="AV833" s="4">
        <v>16.702355460385402</v>
      </c>
      <c r="AW833" s="4">
        <v>10.9207708779443</v>
      </c>
      <c r="AX833" s="4">
        <v>5.5674518201284799</v>
      </c>
      <c r="AY833" s="4">
        <v>17.558886509636</v>
      </c>
      <c r="AZ833" s="4">
        <v>8.7794432548179895</v>
      </c>
      <c r="BA833" s="4">
        <v>12.847965738758001</v>
      </c>
      <c r="BB833" s="38">
        <v>468</v>
      </c>
    </row>
    <row r="834" spans="1:54" x14ac:dyDescent="0.3">
      <c r="A834" s="31" t="s">
        <v>40</v>
      </c>
      <c r="B834" s="5" t="s">
        <v>9</v>
      </c>
      <c r="C834" s="5" t="s">
        <v>168</v>
      </c>
      <c r="D834" s="9">
        <v>59.806689539231201</v>
      </c>
      <c r="E834" s="8">
        <v>73.385784097198894</v>
      </c>
      <c r="F834" s="8">
        <v>28.379069722429399</v>
      </c>
      <c r="G834" s="3">
        <v>3.96394971761036</v>
      </c>
      <c r="H834" s="4">
        <v>9.1512568299940593</v>
      </c>
      <c r="I834" s="4">
        <v>6.8165579035270296</v>
      </c>
      <c r="J834" s="4">
        <v>3.5590530543792598</v>
      </c>
      <c r="K834" s="4">
        <v>5.17547071603187</v>
      </c>
      <c r="L834" s="4">
        <v>5.0726988216954298</v>
      </c>
      <c r="M834" s="4">
        <v>5.4854095483145597</v>
      </c>
      <c r="N834" s="4">
        <v>6.3541587622194404</v>
      </c>
      <c r="O834" s="4">
        <v>7.4898098394730397</v>
      </c>
      <c r="P834" s="4">
        <v>6.9994337282185004</v>
      </c>
      <c r="Q834" s="4">
        <v>3.5428158493892199</v>
      </c>
      <c r="R834" s="4">
        <v>5.1097840527703804</v>
      </c>
      <c r="S834" s="4">
        <v>7.4445970948567002</v>
      </c>
      <c r="T834" s="4">
        <v>4.6909652470555496</v>
      </c>
      <c r="U834" s="4">
        <v>5.4294793203559397</v>
      </c>
      <c r="V834" s="4">
        <v>6.0269460882711696</v>
      </c>
      <c r="W834" s="4">
        <v>6.1819295876843601</v>
      </c>
      <c r="X834" s="4">
        <v>3.8217130352122601</v>
      </c>
      <c r="Y834" s="4">
        <v>9.1716628728558707</v>
      </c>
      <c r="Z834" s="4">
        <v>5.5896604931187399</v>
      </c>
      <c r="AA834" s="4">
        <v>6.8575776003318198</v>
      </c>
      <c r="AB834" s="4">
        <v>2.6013866541904398</v>
      </c>
      <c r="AC834" s="4">
        <v>9.6740366008003793</v>
      </c>
      <c r="AD834" s="4">
        <v>5.8627406692276898</v>
      </c>
      <c r="AE834" s="4">
        <v>4.5646469680321902</v>
      </c>
      <c r="AF834" s="4">
        <v>8.8136954806842294</v>
      </c>
      <c r="AG834" s="4">
        <v>10.9623488248976</v>
      </c>
      <c r="AH834" s="4">
        <v>25.8549840870762</v>
      </c>
      <c r="AI834" s="4">
        <v>17.574817852800599</v>
      </c>
      <c r="AJ834" s="4">
        <v>26.229742766440001</v>
      </c>
      <c r="AK834" s="4">
        <v>29.246363505575101</v>
      </c>
      <c r="AL834" s="4">
        <v>24.417780065812298</v>
      </c>
      <c r="AM834" s="4">
        <v>22.338419346435298</v>
      </c>
      <c r="AN834" s="4">
        <v>35.7142240306991</v>
      </c>
      <c r="AO834" s="4">
        <v>29.123450507872001</v>
      </c>
      <c r="AP834" s="4">
        <v>26.339040339260301</v>
      </c>
      <c r="AQ834" s="4">
        <v>15.595939415987701</v>
      </c>
      <c r="AR834" s="4">
        <v>32.072788968988803</v>
      </c>
      <c r="AS834" s="4">
        <v>19.3534135592135</v>
      </c>
      <c r="AT834" s="4">
        <v>25.497361823947099</v>
      </c>
      <c r="AU834" s="4">
        <v>23.305270921055602</v>
      </c>
      <c r="AV834" s="4">
        <v>27.893965973579999</v>
      </c>
      <c r="AW834" s="4">
        <v>27.263012406363998</v>
      </c>
      <c r="AX834" s="4">
        <v>13.958719296340799</v>
      </c>
      <c r="AY834" s="4">
        <v>21.330870849828798</v>
      </c>
      <c r="AZ834" s="4">
        <v>28.417765451213999</v>
      </c>
      <c r="BA834" s="4">
        <v>35.335437828728899</v>
      </c>
      <c r="BB834" s="38">
        <v>38237</v>
      </c>
    </row>
    <row r="835" spans="1:54" x14ac:dyDescent="0.3">
      <c r="A835" s="31" t="s">
        <v>40</v>
      </c>
      <c r="B835" s="5" t="s">
        <v>9</v>
      </c>
      <c r="C835" s="5" t="s">
        <v>1</v>
      </c>
      <c r="D835" s="9">
        <v>35.976186981382199</v>
      </c>
      <c r="E835" s="8">
        <v>70.860561651291306</v>
      </c>
      <c r="F835" s="8">
        <v>39.305177111716603</v>
      </c>
      <c r="G835" s="3">
        <v>4.8365122615803804</v>
      </c>
      <c r="H835" s="4">
        <v>11.3079019073569</v>
      </c>
      <c r="I835" s="4">
        <v>10.694822888283401</v>
      </c>
      <c r="J835" s="4">
        <v>4.4959128065395104</v>
      </c>
      <c r="K835" s="4">
        <v>5.7901907356948197</v>
      </c>
      <c r="L835" s="4">
        <v>6.1307901907356896</v>
      </c>
      <c r="M835" s="4">
        <v>7.1525885558583102</v>
      </c>
      <c r="N835" s="4">
        <v>9.6730245231607608</v>
      </c>
      <c r="O835" s="4">
        <v>11.5803814713896</v>
      </c>
      <c r="P835" s="4">
        <v>10.354223433242501</v>
      </c>
      <c r="Q835" s="4">
        <v>4.8365122615803804</v>
      </c>
      <c r="R835" s="4">
        <v>7.8337874659400502</v>
      </c>
      <c r="S835" s="4">
        <v>12.534059945504101</v>
      </c>
      <c r="T835" s="4">
        <v>5.7901907356948197</v>
      </c>
      <c r="U835" s="4">
        <v>8.4468664850136204</v>
      </c>
      <c r="V835" s="4">
        <v>9.7411444141689394</v>
      </c>
      <c r="W835" s="4">
        <v>11.1035422343324</v>
      </c>
      <c r="X835" s="4">
        <v>5.0408719346049002</v>
      </c>
      <c r="Y835" s="4">
        <v>13.3514986376022</v>
      </c>
      <c r="Z835" s="4">
        <v>9.8773841961852895</v>
      </c>
      <c r="AA835" s="4">
        <v>10.013623978201601</v>
      </c>
      <c r="AB835" s="4">
        <v>3.7465940054495901</v>
      </c>
      <c r="AC835" s="4">
        <v>14.509536784741099</v>
      </c>
      <c r="AD835" s="4">
        <v>10.2179836512262</v>
      </c>
      <c r="AE835" s="4">
        <v>7.6294277929155303</v>
      </c>
      <c r="AF835" s="4">
        <v>12.329700272479601</v>
      </c>
      <c r="AG835" s="4">
        <v>19.959128065395099</v>
      </c>
      <c r="AH835" s="4">
        <v>35.831062670299701</v>
      </c>
      <c r="AI835" s="4">
        <v>21.5940054495913</v>
      </c>
      <c r="AJ835" s="4">
        <v>31.403269754768399</v>
      </c>
      <c r="AK835" s="4">
        <v>38.4196185286104</v>
      </c>
      <c r="AL835" s="4">
        <v>31.948228882833799</v>
      </c>
      <c r="AM835" s="4">
        <v>26.566757493188</v>
      </c>
      <c r="AN835" s="4">
        <v>40.8038147138965</v>
      </c>
      <c r="AO835" s="4">
        <v>39.850136239782003</v>
      </c>
      <c r="AP835" s="4">
        <v>36.512261580381498</v>
      </c>
      <c r="AQ835" s="4">
        <v>17.983651226157999</v>
      </c>
      <c r="AR835" s="4">
        <v>40.326975476839202</v>
      </c>
      <c r="AS835" s="4">
        <v>20.6403269754768</v>
      </c>
      <c r="AT835" s="4">
        <v>27.043596730245199</v>
      </c>
      <c r="AU835" s="4">
        <v>32.016348773841997</v>
      </c>
      <c r="AV835" s="4">
        <v>29.2234332425068</v>
      </c>
      <c r="AW835" s="4">
        <v>36.376021798365102</v>
      </c>
      <c r="AX835" s="4">
        <v>22.207084468664799</v>
      </c>
      <c r="AY835" s="4">
        <v>24.250681198910101</v>
      </c>
      <c r="AZ835" s="4">
        <v>35.013623978201601</v>
      </c>
      <c r="BA835" s="4">
        <v>48.910081743869199</v>
      </c>
      <c r="BB835" s="38">
        <v>6322</v>
      </c>
    </row>
    <row r="836" spans="1:54" x14ac:dyDescent="0.3">
      <c r="A836" s="31" t="s">
        <v>40</v>
      </c>
      <c r="B836" s="5" t="s">
        <v>9</v>
      </c>
      <c r="C836" s="5" t="s">
        <v>2</v>
      </c>
      <c r="D836" s="9">
        <v>40.051590615825702</v>
      </c>
      <c r="E836" s="8">
        <v>71.794080912061801</v>
      </c>
      <c r="F836" s="8">
        <v>37.700412276683501</v>
      </c>
      <c r="G836" s="3">
        <v>5.4970224461749897</v>
      </c>
      <c r="H836" s="4">
        <v>13.1012368300504</v>
      </c>
      <c r="I836" s="4">
        <v>10.0778744846541</v>
      </c>
      <c r="J836" s="4">
        <v>4.7640861200183204</v>
      </c>
      <c r="K836" s="4">
        <v>7.5125973431058197</v>
      </c>
      <c r="L836" s="4">
        <v>7.6958314246449797</v>
      </c>
      <c r="M836" s="4">
        <v>7.7416399450297799</v>
      </c>
      <c r="N836" s="4">
        <v>8.8868529546495605</v>
      </c>
      <c r="O836" s="4">
        <v>10.627576729271601</v>
      </c>
      <c r="P836" s="4">
        <v>9.9404489234997708</v>
      </c>
      <c r="Q836" s="4">
        <v>4.9931287219422797</v>
      </c>
      <c r="R836" s="4">
        <v>7.2835547411818604</v>
      </c>
      <c r="S836" s="4">
        <v>11.0398534127348</v>
      </c>
      <c r="T836" s="4">
        <v>7.0545121392579002</v>
      </c>
      <c r="U836" s="4">
        <v>7.8332569857993599</v>
      </c>
      <c r="V836" s="4">
        <v>8.3371507100320699</v>
      </c>
      <c r="W836" s="4">
        <v>8.4287677508016507</v>
      </c>
      <c r="X836" s="4">
        <v>5.6344480073293601</v>
      </c>
      <c r="Y836" s="4">
        <v>12.505726065048099</v>
      </c>
      <c r="Z836" s="4">
        <v>8.7952359138799796</v>
      </c>
      <c r="AA836" s="4">
        <v>9.7572148419606108</v>
      </c>
      <c r="AB836" s="4">
        <v>3.0233623453962402</v>
      </c>
      <c r="AC836" s="4">
        <v>13.467704993128701</v>
      </c>
      <c r="AD836" s="4">
        <v>7.7874484654145704</v>
      </c>
      <c r="AE836" s="4">
        <v>5.9551076500229003</v>
      </c>
      <c r="AF836" s="4">
        <v>13.559322033898299</v>
      </c>
      <c r="AG836" s="4">
        <v>14.5671094823637</v>
      </c>
      <c r="AH836" s="4">
        <v>30.325240494732</v>
      </c>
      <c r="AI836" s="4">
        <v>20.659642693540999</v>
      </c>
      <c r="AJ836" s="4">
        <v>32.065964269354097</v>
      </c>
      <c r="AK836" s="4">
        <v>36.0054970224462</v>
      </c>
      <c r="AL836" s="4">
        <v>32.982134677049899</v>
      </c>
      <c r="AM836" s="4">
        <v>27.7599633531837</v>
      </c>
      <c r="AN836" s="4">
        <v>42.1438387540082</v>
      </c>
      <c r="AO836" s="4">
        <v>37.929454878607402</v>
      </c>
      <c r="AP836" s="4">
        <v>32.844709115895597</v>
      </c>
      <c r="AQ836" s="4">
        <v>19.2853870819972</v>
      </c>
      <c r="AR836" s="4">
        <v>39.166284928996802</v>
      </c>
      <c r="AS836" s="4">
        <v>24.6449839670179</v>
      </c>
      <c r="AT836" s="4">
        <v>30.645900137425599</v>
      </c>
      <c r="AU836" s="4">
        <v>30.508474576271201</v>
      </c>
      <c r="AV836" s="4">
        <v>31.562070545121401</v>
      </c>
      <c r="AW836" s="4">
        <v>35.043518094365602</v>
      </c>
      <c r="AX836" s="4">
        <v>16.124599175446601</v>
      </c>
      <c r="AY836" s="4">
        <v>23.1333027943197</v>
      </c>
      <c r="AZ836" s="4">
        <v>36.875858909757198</v>
      </c>
      <c r="BA836" s="4">
        <v>43.563902885936798</v>
      </c>
      <c r="BB836" s="38">
        <v>4957</v>
      </c>
    </row>
    <row r="837" spans="1:54" x14ac:dyDescent="0.3">
      <c r="A837" s="31" t="s">
        <v>40</v>
      </c>
      <c r="B837" s="5" t="s">
        <v>9</v>
      </c>
      <c r="C837" s="5" t="s">
        <v>3</v>
      </c>
      <c r="D837" s="9">
        <v>57.554229418882102</v>
      </c>
      <c r="E837" s="8">
        <v>73.770818255627702</v>
      </c>
      <c r="F837" s="8">
        <v>29.3273290177315</v>
      </c>
      <c r="G837" s="3">
        <v>4.3625105544610197</v>
      </c>
      <c r="H837" s="4">
        <v>9.1471995496763299</v>
      </c>
      <c r="I837" s="4">
        <v>6.8955811989867701</v>
      </c>
      <c r="J837" s="4">
        <v>3.9966225724739699</v>
      </c>
      <c r="K837" s="4">
        <v>5.7979172530256102</v>
      </c>
      <c r="L837" s="4">
        <v>5.5727554179566603</v>
      </c>
      <c r="M837" s="4">
        <v>6.4452575288488596</v>
      </c>
      <c r="N837" s="4">
        <v>6.2200956937798999</v>
      </c>
      <c r="O837" s="4">
        <v>7.5147762454264004</v>
      </c>
      <c r="P837" s="4">
        <v>7.4584857866591596</v>
      </c>
      <c r="Q837" s="4">
        <v>4.0529130312412001</v>
      </c>
      <c r="R837" s="4">
        <v>5.2068674359695999</v>
      </c>
      <c r="S837" s="4">
        <v>6.7830002814522903</v>
      </c>
      <c r="T837" s="4">
        <v>5.0942865184351298</v>
      </c>
      <c r="U837" s="4">
        <v>5.4320292710385596</v>
      </c>
      <c r="V837" s="4">
        <v>5.8260624824092302</v>
      </c>
      <c r="W837" s="4">
        <v>5.3194483535040797</v>
      </c>
      <c r="X837" s="4">
        <v>4.1936391781592999</v>
      </c>
      <c r="Y837" s="4">
        <v>9.5693779904306204</v>
      </c>
      <c r="Z837" s="4">
        <v>4.1936391781592999</v>
      </c>
      <c r="AA837" s="4">
        <v>6.8111455108359102</v>
      </c>
      <c r="AB837" s="4">
        <v>3.2648466084998602</v>
      </c>
      <c r="AC837" s="4">
        <v>9.5130875316633805</v>
      </c>
      <c r="AD837" s="4">
        <v>5.6290458767238896</v>
      </c>
      <c r="AE837" s="4">
        <v>4.3906557838446396</v>
      </c>
      <c r="AF837" s="4">
        <v>8.6687306501547994</v>
      </c>
      <c r="AG837" s="4">
        <v>8.4154235857022197</v>
      </c>
      <c r="AH837" s="4">
        <v>26.203208556149701</v>
      </c>
      <c r="AI837" s="4">
        <v>17.900365887982002</v>
      </c>
      <c r="AJ837" s="4">
        <v>28.117084154235901</v>
      </c>
      <c r="AK837" s="4">
        <v>28.3985364480721</v>
      </c>
      <c r="AL837" s="4">
        <v>25.386996904024802</v>
      </c>
      <c r="AM837" s="4">
        <v>24.204897269912699</v>
      </c>
      <c r="AN837" s="4">
        <v>37.433155080213901</v>
      </c>
      <c r="AO837" s="4">
        <v>28.9332958063608</v>
      </c>
      <c r="AP837" s="4">
        <v>25.921756262313501</v>
      </c>
      <c r="AQ837" s="4">
        <v>15.789473684210501</v>
      </c>
      <c r="AR837" s="4">
        <v>33.323951590205503</v>
      </c>
      <c r="AS837" s="4">
        <v>20.5741626794258</v>
      </c>
      <c r="AT837" s="4">
        <v>27.1320011258092</v>
      </c>
      <c r="AU837" s="4">
        <v>23.951590205460199</v>
      </c>
      <c r="AV837" s="4">
        <v>29.5524908528004</v>
      </c>
      <c r="AW837" s="4">
        <v>26.343934703067799</v>
      </c>
      <c r="AX837" s="4">
        <v>13.960033774275299</v>
      </c>
      <c r="AY837" s="4">
        <v>22.262876442443002</v>
      </c>
      <c r="AZ837" s="4">
        <v>29.749507458485802</v>
      </c>
      <c r="BA837" s="4">
        <v>33.9712918660287</v>
      </c>
      <c r="BB837" s="38">
        <v>4854</v>
      </c>
    </row>
    <row r="838" spans="1:54" x14ac:dyDescent="0.3">
      <c r="A838" s="31" t="s">
        <v>40</v>
      </c>
      <c r="B838" s="5" t="s">
        <v>9</v>
      </c>
      <c r="C838" s="5" t="s">
        <v>4</v>
      </c>
      <c r="D838" s="9">
        <v>75.704652972299996</v>
      </c>
      <c r="E838" s="8">
        <v>69.737321072227303</v>
      </c>
      <c r="F838" s="8">
        <v>21.080809770788001</v>
      </c>
      <c r="G838" s="3">
        <v>3.1119290614020398</v>
      </c>
      <c r="H838" s="4">
        <v>6.9098209804249597</v>
      </c>
      <c r="I838" s="4">
        <v>3.5134682951313398</v>
      </c>
      <c r="J838" s="4">
        <v>2.6601974234565802</v>
      </c>
      <c r="K838" s="4">
        <v>3.8815459260498599</v>
      </c>
      <c r="L838" s="4">
        <v>3.26250627405053</v>
      </c>
      <c r="M838" s="4">
        <v>3.4967374937259499</v>
      </c>
      <c r="N838" s="4">
        <v>3.93173833026602</v>
      </c>
      <c r="O838" s="4">
        <v>4.2830851597791497</v>
      </c>
      <c r="P838" s="4">
        <v>4.2496235569683796</v>
      </c>
      <c r="Q838" s="4">
        <v>1.9909653672410901</v>
      </c>
      <c r="R838" s="4">
        <v>2.9111594445373901</v>
      </c>
      <c r="S838" s="4">
        <v>3.86481512464447</v>
      </c>
      <c r="T838" s="4">
        <v>2.9948134515643301</v>
      </c>
      <c r="U838" s="4">
        <v>2.9111594445373901</v>
      </c>
      <c r="V838" s="4">
        <v>3.6640455077798202</v>
      </c>
      <c r="W838" s="4">
        <v>3.63058390496905</v>
      </c>
      <c r="X838" s="4">
        <v>2.2419273883219</v>
      </c>
      <c r="Y838" s="4">
        <v>6.3911661368579598</v>
      </c>
      <c r="Z838" s="4">
        <v>2.6434666220512</v>
      </c>
      <c r="AA838" s="4">
        <v>4.4002007696168599</v>
      </c>
      <c r="AB838" s="4">
        <v>1.7567341475656699</v>
      </c>
      <c r="AC838" s="4">
        <v>6.3075121298310197</v>
      </c>
      <c r="AD838" s="4">
        <v>3.2959678768613001</v>
      </c>
      <c r="AE838" s="4">
        <v>2.8776978417266199</v>
      </c>
      <c r="AF838" s="4">
        <v>5.16981763426468</v>
      </c>
      <c r="AG838" s="4">
        <v>6.3242429312364097</v>
      </c>
      <c r="AH838" s="4">
        <v>22.101388656516601</v>
      </c>
      <c r="AI838" s="4">
        <v>15.810607328091001</v>
      </c>
      <c r="AJ838" s="4">
        <v>22.670235904299801</v>
      </c>
      <c r="AK838" s="4">
        <v>23.774468797055398</v>
      </c>
      <c r="AL838" s="4">
        <v>18.4708047515476</v>
      </c>
      <c r="AM838" s="4">
        <v>19.524845240087</v>
      </c>
      <c r="AN838" s="4">
        <v>32.441023925045997</v>
      </c>
      <c r="AO838" s="4">
        <v>22.385812280408199</v>
      </c>
      <c r="AP838" s="4">
        <v>20.762924544085699</v>
      </c>
      <c r="AQ838" s="4">
        <v>14.020411577714601</v>
      </c>
      <c r="AR838" s="4">
        <v>26.5852434331604</v>
      </c>
      <c r="AS838" s="4">
        <v>16.797724611008899</v>
      </c>
      <c r="AT838" s="4">
        <v>23.389660364731501</v>
      </c>
      <c r="AU838" s="4">
        <v>17.082148234900501</v>
      </c>
      <c r="AV838" s="4">
        <v>27.020244269700498</v>
      </c>
      <c r="AW838" s="4">
        <v>20.378116111761798</v>
      </c>
      <c r="AX838" s="4">
        <v>10.172327254475499</v>
      </c>
      <c r="AY838" s="4">
        <v>19.608499247113901</v>
      </c>
      <c r="AZ838" s="4">
        <v>23.306006357704501</v>
      </c>
      <c r="BA838" s="4">
        <v>28.308515977915299</v>
      </c>
      <c r="BB838" s="38">
        <v>6426</v>
      </c>
    </row>
    <row r="839" spans="1:54" x14ac:dyDescent="0.3">
      <c r="A839" s="31" t="s">
        <v>40</v>
      </c>
      <c r="B839" s="5" t="s">
        <v>9</v>
      </c>
      <c r="C839" s="5" t="s">
        <v>5</v>
      </c>
      <c r="D839" s="9">
        <v>91.311649736402202</v>
      </c>
      <c r="E839" s="8">
        <v>64.439388735011406</v>
      </c>
      <c r="F839" s="8">
        <v>13.5865309318716</v>
      </c>
      <c r="G839" s="3">
        <v>1.8010963194988301</v>
      </c>
      <c r="H839" s="4">
        <v>4.8290263638736599</v>
      </c>
      <c r="I839" s="4">
        <v>2.1665361524406199</v>
      </c>
      <c r="J839" s="4">
        <v>1.72278778386844</v>
      </c>
      <c r="K839" s="4">
        <v>2.4536674497520199</v>
      </c>
      <c r="L839" s="4">
        <v>2.1795875750456801</v>
      </c>
      <c r="M839" s="4">
        <v>2.0490733489950399</v>
      </c>
      <c r="N839" s="4">
        <v>2.4536674497520199</v>
      </c>
      <c r="O839" s="4">
        <v>2.9626729313495201</v>
      </c>
      <c r="P839" s="4">
        <v>2.51892456277734</v>
      </c>
      <c r="Q839" s="4">
        <v>1.46175933176716</v>
      </c>
      <c r="R839" s="4">
        <v>1.8010963194988301</v>
      </c>
      <c r="S839" s="4">
        <v>2.1404333072304902</v>
      </c>
      <c r="T839" s="4">
        <v>2.0490733489950399</v>
      </c>
      <c r="U839" s="4">
        <v>1.9055077003393399</v>
      </c>
      <c r="V839" s="4">
        <v>2.2448446880709998</v>
      </c>
      <c r="W839" s="4">
        <v>2.11433046202036</v>
      </c>
      <c r="X839" s="4">
        <v>1.5270164447924801</v>
      </c>
      <c r="Y839" s="4">
        <v>3.82406682328374</v>
      </c>
      <c r="Z839" s="4">
        <v>1.5922735578178</v>
      </c>
      <c r="AA839" s="4">
        <v>2.77995301487862</v>
      </c>
      <c r="AB839" s="4">
        <v>1.18767945706082</v>
      </c>
      <c r="AC839" s="4">
        <v>3.9154267815191899</v>
      </c>
      <c r="AD839" s="4">
        <v>2.0229705037849102</v>
      </c>
      <c r="AE839" s="4">
        <v>1.9185591229443999</v>
      </c>
      <c r="AF839" s="4">
        <v>3.3803184547115599</v>
      </c>
      <c r="AG839" s="4">
        <v>4.8420777864787299</v>
      </c>
      <c r="AH839" s="4">
        <v>15.8313756199426</v>
      </c>
      <c r="AI839" s="4">
        <v>12.216131558339899</v>
      </c>
      <c r="AJ839" s="4">
        <v>17.201774993474299</v>
      </c>
      <c r="AK839" s="4">
        <v>18.780997128687002</v>
      </c>
      <c r="AL839" s="4">
        <v>12.320542939180401</v>
      </c>
      <c r="AM839" s="4">
        <v>13.9015794282731</v>
      </c>
      <c r="AN839" s="4">
        <v>26.220308013573501</v>
      </c>
      <c r="AO839" s="4">
        <v>16.262072565909701</v>
      </c>
      <c r="AP839" s="4">
        <v>15.844427042547601</v>
      </c>
      <c r="AQ839" s="4">
        <v>10.9370921430436</v>
      </c>
      <c r="AR839" s="4">
        <v>21.521795875750499</v>
      </c>
      <c r="AS839" s="4">
        <v>13.1819368311146</v>
      </c>
      <c r="AT839" s="4">
        <v>18.767945706081999</v>
      </c>
      <c r="AU839" s="4">
        <v>12.451057165230999</v>
      </c>
      <c r="AV839" s="4">
        <v>22.839989558861902</v>
      </c>
      <c r="AW839" s="4">
        <v>17.267032106499599</v>
      </c>
      <c r="AX839" s="4">
        <v>7.4523623074915202</v>
      </c>
      <c r="AY839" s="4">
        <v>17.632471939441398</v>
      </c>
      <c r="AZ839" s="4">
        <v>17.2278778386844</v>
      </c>
      <c r="BA839" s="4">
        <v>21.4173844949099</v>
      </c>
      <c r="BB839" s="38">
        <v>7777</v>
      </c>
    </row>
    <row r="840" spans="1:54" x14ac:dyDescent="0.3">
      <c r="A840" s="31" t="s">
        <v>40</v>
      </c>
      <c r="B840" s="5" t="s">
        <v>9</v>
      </c>
      <c r="C840" s="5" t="s">
        <v>6</v>
      </c>
      <c r="D840" s="9">
        <v>101.40796786073</v>
      </c>
      <c r="E840" s="8">
        <v>59.223022597749598</v>
      </c>
      <c r="F840" s="8">
        <v>9.5622895622895605</v>
      </c>
      <c r="G840" s="3">
        <v>1.32996632996633</v>
      </c>
      <c r="H840" s="4">
        <v>3.3164983164983202</v>
      </c>
      <c r="I840" s="4">
        <v>1.17845117845118</v>
      </c>
      <c r="J840" s="4">
        <v>1.2794612794612801</v>
      </c>
      <c r="K840" s="4">
        <v>1.8181818181818199</v>
      </c>
      <c r="L840" s="4">
        <v>1.4309764309764299</v>
      </c>
      <c r="M840" s="4">
        <v>1.38047138047138</v>
      </c>
      <c r="N840" s="4">
        <v>2.1212121212121202</v>
      </c>
      <c r="O840" s="4">
        <v>1.4478114478114501</v>
      </c>
      <c r="P840" s="4">
        <v>1.36363636363636</v>
      </c>
      <c r="Q840" s="4">
        <v>1.0437710437710399</v>
      </c>
      <c r="R840" s="4">
        <v>1.2962962962963001</v>
      </c>
      <c r="S840" s="4">
        <v>1.2794612794612801</v>
      </c>
      <c r="T840" s="4">
        <v>1.2626262626262601</v>
      </c>
      <c r="U840" s="4">
        <v>1.4141414141414099</v>
      </c>
      <c r="V840" s="4">
        <v>1.4141414141414099</v>
      </c>
      <c r="W840" s="4">
        <v>1.34680134680135</v>
      </c>
      <c r="X840" s="4">
        <v>1.16161616161616</v>
      </c>
      <c r="Y840" s="4">
        <v>1.95286195286195</v>
      </c>
      <c r="Z840" s="4">
        <v>1.2794612794612801</v>
      </c>
      <c r="AA840" s="4">
        <v>1.88552188552189</v>
      </c>
      <c r="AB840" s="4">
        <v>0.85858585858585901</v>
      </c>
      <c r="AC840" s="4">
        <v>2.7441077441077399</v>
      </c>
      <c r="AD840" s="4">
        <v>1.2626262626262601</v>
      </c>
      <c r="AE840" s="4">
        <v>1.0942760942760901</v>
      </c>
      <c r="AF840" s="4">
        <v>2.0370370370370399</v>
      </c>
      <c r="AG840" s="4">
        <v>3.4680134680134702</v>
      </c>
      <c r="AH840" s="4">
        <v>11.969696969697001</v>
      </c>
      <c r="AI840" s="4">
        <v>10.2356902356902</v>
      </c>
      <c r="AJ840" s="4">
        <v>13.367003367003401</v>
      </c>
      <c r="AK840" s="4">
        <v>16.818181818181799</v>
      </c>
      <c r="AL840" s="4">
        <v>8.7542087542087508</v>
      </c>
      <c r="AM840" s="4">
        <v>10.252525252525301</v>
      </c>
      <c r="AN840" s="4">
        <v>21.632996632996601</v>
      </c>
      <c r="AO840" s="4">
        <v>11.2121212121212</v>
      </c>
      <c r="AP840" s="4">
        <v>11.565656565656599</v>
      </c>
      <c r="AQ840" s="4">
        <v>8.8720538720538702</v>
      </c>
      <c r="AR840" s="4">
        <v>16.245791245791199</v>
      </c>
      <c r="AS840" s="4">
        <v>11.851851851851899</v>
      </c>
      <c r="AT840" s="4">
        <v>15.8249158249158</v>
      </c>
      <c r="AU840" s="4">
        <v>8.9730639730639705</v>
      </c>
      <c r="AV840" s="4">
        <v>19.848484848484802</v>
      </c>
      <c r="AW840" s="4">
        <v>14.0572390572391</v>
      </c>
      <c r="AX840" s="4">
        <v>5.7744107744107698</v>
      </c>
      <c r="AY840" s="4">
        <v>15.454545454545499</v>
      </c>
      <c r="AZ840" s="4">
        <v>12.424242424242401</v>
      </c>
      <c r="BA840" s="4">
        <v>17.4410774410774</v>
      </c>
      <c r="BB840" s="38">
        <v>5974</v>
      </c>
    </row>
    <row r="841" spans="1:54" x14ac:dyDescent="0.3">
      <c r="A841" s="31" t="s">
        <v>40</v>
      </c>
      <c r="B841" s="5" t="s">
        <v>9</v>
      </c>
      <c r="C841" s="5" t="s">
        <v>7</v>
      </c>
      <c r="D841" s="9">
        <v>104.133316035288</v>
      </c>
      <c r="E841" s="8">
        <v>54.703654671595302</v>
      </c>
      <c r="F841" s="8">
        <v>7.1688311688311703</v>
      </c>
      <c r="G841" s="3">
        <v>0.831168831168831</v>
      </c>
      <c r="H841" s="4">
        <v>2.4415584415584402</v>
      </c>
      <c r="I841" s="4">
        <v>0.88311688311688297</v>
      </c>
      <c r="J841" s="4">
        <v>0.77922077922077904</v>
      </c>
      <c r="K841" s="4">
        <v>1.2987012987013</v>
      </c>
      <c r="L841" s="4">
        <v>0.77922077922077904</v>
      </c>
      <c r="M841" s="4">
        <v>1.1948051948051901</v>
      </c>
      <c r="N841" s="4">
        <v>1.1428571428571399</v>
      </c>
      <c r="O841" s="4">
        <v>1.5064935064935101</v>
      </c>
      <c r="P841" s="4">
        <v>0.831168831168831</v>
      </c>
      <c r="Q841" s="4">
        <v>0.77922077922077904</v>
      </c>
      <c r="R841" s="4">
        <v>0.831168831168831</v>
      </c>
      <c r="S841" s="4">
        <v>1.2467532467532501</v>
      </c>
      <c r="T841" s="4">
        <v>1.03896103896104</v>
      </c>
      <c r="U841" s="4">
        <v>0.93506493506493504</v>
      </c>
      <c r="V841" s="4">
        <v>0.67532467532467499</v>
      </c>
      <c r="W841" s="4">
        <v>0.88311688311688297</v>
      </c>
      <c r="X841" s="4">
        <v>0.72727272727272696</v>
      </c>
      <c r="Y841" s="4">
        <v>1.61038961038961</v>
      </c>
      <c r="Z841" s="4">
        <v>0.72727272727272696</v>
      </c>
      <c r="AA841" s="4">
        <v>1.4025974025974</v>
      </c>
      <c r="AB841" s="4">
        <v>0.51948051948051899</v>
      </c>
      <c r="AC841" s="4">
        <v>2.0259740259740302</v>
      </c>
      <c r="AD841" s="4">
        <v>1.2467532467532501</v>
      </c>
      <c r="AE841" s="4">
        <v>0.67532467532467499</v>
      </c>
      <c r="AF841" s="4">
        <v>1.35064935064935</v>
      </c>
      <c r="AG841" s="4">
        <v>4.5714285714285703</v>
      </c>
      <c r="AH841" s="4">
        <v>8.5714285714285694</v>
      </c>
      <c r="AI841" s="4">
        <v>8.4155844155844193</v>
      </c>
      <c r="AJ841" s="4">
        <v>10.3376623376623</v>
      </c>
      <c r="AK841" s="4">
        <v>14.025974025974</v>
      </c>
      <c r="AL841" s="4">
        <v>7.2207792207792201</v>
      </c>
      <c r="AM841" s="4">
        <v>8.4155844155844193</v>
      </c>
      <c r="AN841" s="4">
        <v>19.3766233766234</v>
      </c>
      <c r="AO841" s="4">
        <v>9.3506493506493502</v>
      </c>
      <c r="AP841" s="4">
        <v>9.4025974025974008</v>
      </c>
      <c r="AQ841" s="4">
        <v>7.7922077922077904</v>
      </c>
      <c r="AR841" s="4">
        <v>12.4675324675325</v>
      </c>
      <c r="AS841" s="4">
        <v>10.3896103896104</v>
      </c>
      <c r="AT841" s="4">
        <v>17.714285714285701</v>
      </c>
      <c r="AU841" s="4">
        <v>6.1818181818181799</v>
      </c>
      <c r="AV841" s="4">
        <v>17.090909090909101</v>
      </c>
      <c r="AW841" s="4">
        <v>11.636363636363599</v>
      </c>
      <c r="AX841" s="4">
        <v>4.7792207792207799</v>
      </c>
      <c r="AY841" s="4">
        <v>16.415584415584402</v>
      </c>
      <c r="AZ841" s="4">
        <v>8.0519480519480506</v>
      </c>
      <c r="BA841" s="4">
        <v>16.103896103896101</v>
      </c>
      <c r="BB841" s="38">
        <v>1927</v>
      </c>
    </row>
    <row r="842" spans="1:54" x14ac:dyDescent="0.3">
      <c r="A842" s="31" t="s">
        <v>41</v>
      </c>
      <c r="B842" s="5" t="s">
        <v>168</v>
      </c>
      <c r="C842" s="5" t="s">
        <v>168</v>
      </c>
      <c r="D842" s="9">
        <v>54.556447165821602</v>
      </c>
      <c r="E842" s="8">
        <v>68.705466620495201</v>
      </c>
      <c r="F842" s="8">
        <v>29.1726684597485</v>
      </c>
      <c r="G842" s="3">
        <v>4.0567602565130496</v>
      </c>
      <c r="H842" s="4">
        <v>11.4186889681603</v>
      </c>
      <c r="I842" s="4">
        <v>15.6179080987171</v>
      </c>
      <c r="J842" s="4">
        <v>5.0564247286704598</v>
      </c>
      <c r="K842" s="4">
        <v>6.0414158002556899</v>
      </c>
      <c r="L842" s="4">
        <v>7.9524051022513502</v>
      </c>
      <c r="M842" s="4">
        <v>6.9939894931421396</v>
      </c>
      <c r="N842" s="4">
        <v>9.0741052303819796</v>
      </c>
      <c r="O842" s="4">
        <v>10.222134568992599</v>
      </c>
      <c r="P842" s="4">
        <v>11.418624123174499</v>
      </c>
      <c r="Q842" s="4">
        <v>3.7349020680629699</v>
      </c>
      <c r="R842" s="4">
        <v>9.2205591735466399</v>
      </c>
      <c r="S842" s="4">
        <v>9.6132130714679604</v>
      </c>
      <c r="T842" s="4">
        <v>7.5608439090199404</v>
      </c>
      <c r="U842" s="4">
        <v>11.184538474373801</v>
      </c>
      <c r="V842" s="4">
        <v>8.1611135667548105</v>
      </c>
      <c r="W842" s="4">
        <v>10.289403091897301</v>
      </c>
      <c r="X842" s="4">
        <v>3.9573744041276799</v>
      </c>
      <c r="Y842" s="4">
        <v>9.7825067564973907</v>
      </c>
      <c r="Z842" s="4">
        <v>8.6777027614441504</v>
      </c>
      <c r="AA842" s="4">
        <v>8.1186476525582396</v>
      </c>
      <c r="AB842" s="4">
        <v>2.21266589112214</v>
      </c>
      <c r="AC842" s="4">
        <v>20.9585790291843</v>
      </c>
      <c r="AD842" s="4">
        <v>8.3067382876880806</v>
      </c>
      <c r="AE842" s="4">
        <v>6.2311987654040903</v>
      </c>
      <c r="AF842" s="4">
        <v>13.640875562890701</v>
      </c>
      <c r="AG842" s="4">
        <v>21.879579385478301</v>
      </c>
      <c r="AH842" s="4">
        <v>19.195000139912999</v>
      </c>
      <c r="AI842" s="4">
        <v>12.1051669957406</v>
      </c>
      <c r="AJ842" s="4">
        <v>28.327447599292899</v>
      </c>
      <c r="AK842" s="4">
        <v>41.3034150363492</v>
      </c>
      <c r="AL842" s="4">
        <v>27.059666966712701</v>
      </c>
      <c r="AM842" s="4">
        <v>24.0846942574058</v>
      </c>
      <c r="AN842" s="4">
        <v>40.216348637028602</v>
      </c>
      <c r="AO842" s="4">
        <v>34.766961912516201</v>
      </c>
      <c r="AP842" s="4">
        <v>38.645330286648097</v>
      </c>
      <c r="AQ842" s="4">
        <v>10.7125402260009</v>
      </c>
      <c r="AR842" s="4">
        <v>39.357828908131999</v>
      </c>
      <c r="AS842" s="4">
        <v>17.085354646353402</v>
      </c>
      <c r="AT842" s="4">
        <v>35.239416530967702</v>
      </c>
      <c r="AU842" s="4">
        <v>20.731763780590299</v>
      </c>
      <c r="AV842" s="4">
        <v>28.052331570369301</v>
      </c>
      <c r="AW842" s="4">
        <v>28.7404475397088</v>
      </c>
      <c r="AX842" s="4">
        <v>11.174984445783499</v>
      </c>
      <c r="AY842" s="4">
        <v>21.747891363667701</v>
      </c>
      <c r="AZ842" s="4">
        <v>37.6622536647792</v>
      </c>
      <c r="BA842" s="4">
        <v>40.165087634760297</v>
      </c>
      <c r="BB842" s="38">
        <v>6398</v>
      </c>
    </row>
    <row r="843" spans="1:54" x14ac:dyDescent="0.3">
      <c r="A843" s="31" t="s">
        <v>41</v>
      </c>
      <c r="B843" s="5" t="s">
        <v>168</v>
      </c>
      <c r="C843" s="5" t="s">
        <v>1</v>
      </c>
      <c r="D843" s="9">
        <v>24.038021984745502</v>
      </c>
      <c r="E843" s="8">
        <v>67.167064357646495</v>
      </c>
      <c r="F843" s="8">
        <v>45.572935628415401</v>
      </c>
      <c r="G843" s="3">
        <v>4.4380017810310699</v>
      </c>
      <c r="H843" s="4">
        <v>12.3495982457199</v>
      </c>
      <c r="I843" s="4">
        <v>22.765418270598602</v>
      </c>
      <c r="J843" s="4">
        <v>7.2622851409455897</v>
      </c>
      <c r="K843" s="4">
        <v>6.7707057859911499</v>
      </c>
      <c r="L843" s="4">
        <v>10.6432262537678</v>
      </c>
      <c r="M843" s="4">
        <v>8.75117895619743</v>
      </c>
      <c r="N843" s="4">
        <v>14.770359959368401</v>
      </c>
      <c r="O843" s="4">
        <v>13.9265497696602</v>
      </c>
      <c r="P843" s="4">
        <v>15.5218847421886</v>
      </c>
      <c r="Q843" s="4">
        <v>6.5899945064672201</v>
      </c>
      <c r="R843" s="4">
        <v>14.8166867447861</v>
      </c>
      <c r="S843" s="4">
        <v>17.488202162006299</v>
      </c>
      <c r="T843" s="4">
        <v>9.7573169768414694</v>
      </c>
      <c r="U843" s="4">
        <v>14.5528817826682</v>
      </c>
      <c r="V843" s="4">
        <v>14.088509436648501</v>
      </c>
      <c r="W843" s="4">
        <v>17.998164965548899</v>
      </c>
      <c r="X843" s="4">
        <v>5.59764407226427</v>
      </c>
      <c r="Y843" s="4">
        <v>11.996999247018699</v>
      </c>
      <c r="Z843" s="4">
        <v>13.8522796474128</v>
      </c>
      <c r="AA843" s="4">
        <v>9.8407788233828892</v>
      </c>
      <c r="AB843" s="4">
        <v>3.4456513468281198</v>
      </c>
      <c r="AC843" s="4">
        <v>25.923917180626201</v>
      </c>
      <c r="AD843" s="4">
        <v>13.9633166668364</v>
      </c>
      <c r="AE843" s="4">
        <v>10.3227982900959</v>
      </c>
      <c r="AF843" s="4">
        <v>16.170459738037</v>
      </c>
      <c r="AG843" s="4">
        <v>33.6176673046674</v>
      </c>
      <c r="AH843" s="4">
        <v>37.583945835121902</v>
      </c>
      <c r="AI843" s="4">
        <v>16.815911527528002</v>
      </c>
      <c r="AJ843" s="4">
        <v>38.180861855510599</v>
      </c>
      <c r="AK843" s="4">
        <v>51.620428132363401</v>
      </c>
      <c r="AL843" s="4">
        <v>41.904105750897799</v>
      </c>
      <c r="AM843" s="4">
        <v>33.936254448602298</v>
      </c>
      <c r="AN843" s="4">
        <v>51.443944551039102</v>
      </c>
      <c r="AO843" s="4">
        <v>46.653343771306801</v>
      </c>
      <c r="AP843" s="4">
        <v>49.167127219738198</v>
      </c>
      <c r="AQ843" s="4">
        <v>16.003904208901499</v>
      </c>
      <c r="AR843" s="4">
        <v>52.894966977272396</v>
      </c>
      <c r="AS843" s="4">
        <v>20.515807948232499</v>
      </c>
      <c r="AT843" s="4">
        <v>32.383018563291998</v>
      </c>
      <c r="AU843" s="4">
        <v>32.648296181199598</v>
      </c>
      <c r="AV843" s="4">
        <v>33.747455936626601</v>
      </c>
      <c r="AW843" s="4">
        <v>43.8156409888986</v>
      </c>
      <c r="AX843" s="4">
        <v>21.332411129006001</v>
      </c>
      <c r="AY843" s="4">
        <v>22.714127459086399</v>
      </c>
      <c r="AZ843" s="4">
        <v>44.988334538677996</v>
      </c>
      <c r="BA843" s="4">
        <v>58.586737276161799</v>
      </c>
      <c r="BB843" s="38">
        <v>1596</v>
      </c>
    </row>
    <row r="844" spans="1:54" x14ac:dyDescent="0.3">
      <c r="A844" s="31" t="s">
        <v>41</v>
      </c>
      <c r="B844" s="5" t="s">
        <v>168</v>
      </c>
      <c r="C844" s="5" t="s">
        <v>2</v>
      </c>
      <c r="D844" s="9">
        <v>46.900117900165597</v>
      </c>
      <c r="E844" s="8">
        <v>68.224183911870497</v>
      </c>
      <c r="F844" s="8">
        <v>33.1387074509367</v>
      </c>
      <c r="G844" s="3">
        <v>4.9126209908932799</v>
      </c>
      <c r="H844" s="4">
        <v>13.149567947689</v>
      </c>
      <c r="I844" s="4">
        <v>18.062188938582299</v>
      </c>
      <c r="J844" s="4">
        <v>5.9170383686941896</v>
      </c>
      <c r="K844" s="4">
        <v>8.2151398702322904</v>
      </c>
      <c r="L844" s="4">
        <v>9.3722068539773797</v>
      </c>
      <c r="M844" s="4">
        <v>8.9138275708508292</v>
      </c>
      <c r="N844" s="4">
        <v>9.8087790505404708</v>
      </c>
      <c r="O844" s="4">
        <v>13.6408730933078</v>
      </c>
      <c r="P844" s="4">
        <v>14.459715002672301</v>
      </c>
      <c r="Q844" s="4">
        <v>3.6353997984021902</v>
      </c>
      <c r="R844" s="4">
        <v>9.3886697852234704</v>
      </c>
      <c r="S844" s="4">
        <v>10.813196428341399</v>
      </c>
      <c r="T844" s="4">
        <v>7.82752600211347</v>
      </c>
      <c r="U844" s="4">
        <v>13.569677213006001</v>
      </c>
      <c r="V844" s="4">
        <v>9.2685155764774692</v>
      </c>
      <c r="W844" s="4">
        <v>11.2826944873967</v>
      </c>
      <c r="X844" s="4">
        <v>3.9900878040288199</v>
      </c>
      <c r="Y844" s="4">
        <v>12.0743851548804</v>
      </c>
      <c r="Z844" s="4">
        <v>11.304501573960099</v>
      </c>
      <c r="AA844" s="4">
        <v>10.8350035149048</v>
      </c>
      <c r="AB844" s="4">
        <v>1.6212208874830001</v>
      </c>
      <c r="AC844" s="4">
        <v>24.8634904763314</v>
      </c>
      <c r="AD844" s="4">
        <v>9.9453961905325592</v>
      </c>
      <c r="AE844" s="4">
        <v>7.3798350296216499</v>
      </c>
      <c r="AF844" s="4">
        <v>17.292735822956001</v>
      </c>
      <c r="AG844" s="4">
        <v>21.550283286357701</v>
      </c>
      <c r="AH844" s="4">
        <v>17.8708388495346</v>
      </c>
      <c r="AI844" s="4">
        <v>12.2105718295785</v>
      </c>
      <c r="AJ844" s="4">
        <v>31.637640772199699</v>
      </c>
      <c r="AK844" s="4">
        <v>45.616738939888002</v>
      </c>
      <c r="AL844" s="4">
        <v>26.992479440679201</v>
      </c>
      <c r="AM844" s="4">
        <v>26.3267176025529</v>
      </c>
      <c r="AN844" s="4">
        <v>43.428103336461199</v>
      </c>
      <c r="AO844" s="4">
        <v>38.794060780869401</v>
      </c>
      <c r="AP844" s="4">
        <v>41.397461494295897</v>
      </c>
      <c r="AQ844" s="4">
        <v>10.7695822552145</v>
      </c>
      <c r="AR844" s="4">
        <v>45.841014891427903</v>
      </c>
      <c r="AS844" s="4">
        <v>19.901911156993901</v>
      </c>
      <c r="AT844" s="4">
        <v>35.453271883720902</v>
      </c>
      <c r="AU844" s="4">
        <v>22.958346998229501</v>
      </c>
      <c r="AV844" s="4">
        <v>30.125455317534001</v>
      </c>
      <c r="AW844" s="4">
        <v>32.418212663754701</v>
      </c>
      <c r="AX844" s="4">
        <v>12.8656453570701</v>
      </c>
      <c r="AY844" s="4">
        <v>23.9850019278879</v>
      </c>
      <c r="AZ844" s="4">
        <v>40.775313829296401</v>
      </c>
      <c r="BA844" s="4">
        <v>44.541556147079397</v>
      </c>
      <c r="BB844" s="38">
        <v>873</v>
      </c>
    </row>
    <row r="845" spans="1:54" x14ac:dyDescent="0.3">
      <c r="A845" s="31" t="s">
        <v>41</v>
      </c>
      <c r="B845" s="5" t="s">
        <v>168</v>
      </c>
      <c r="C845" s="5" t="s">
        <v>3</v>
      </c>
      <c r="D845" s="9">
        <v>60.6692079275876</v>
      </c>
      <c r="E845" s="8">
        <v>64.528759379879702</v>
      </c>
      <c r="F845" s="8">
        <v>25.384706199695799</v>
      </c>
      <c r="G845" s="3">
        <v>3.72445941951892</v>
      </c>
      <c r="H845" s="4">
        <v>11.565625807479501</v>
      </c>
      <c r="I845" s="4">
        <v>13.8190803922163</v>
      </c>
      <c r="J845" s="4">
        <v>3.9801974191379501</v>
      </c>
      <c r="K845" s="4">
        <v>5.4371422294115304</v>
      </c>
      <c r="L845" s="4">
        <v>7.0382144645376297</v>
      </c>
      <c r="M845" s="4">
        <v>6.4942216152135703</v>
      </c>
      <c r="N845" s="4">
        <v>7.3497577515399204</v>
      </c>
      <c r="O845" s="4">
        <v>8.2843876125467695</v>
      </c>
      <c r="P845" s="4">
        <v>10.2636473720871</v>
      </c>
      <c r="Q845" s="4">
        <v>3.1355002328402701</v>
      </c>
      <c r="R845" s="4">
        <v>8.7725751744875797</v>
      </c>
      <c r="S845" s="4">
        <v>6.6042216527401596</v>
      </c>
      <c r="T845" s="4">
        <v>8.0162001256591608</v>
      </c>
      <c r="U845" s="4">
        <v>10.7193180839419</v>
      </c>
      <c r="V845" s="4">
        <v>5.8819739912376701</v>
      </c>
      <c r="W845" s="4">
        <v>8.1386496504543402</v>
      </c>
      <c r="X845" s="4">
        <v>3.2579497576354499</v>
      </c>
      <c r="Y845" s="4">
        <v>10.2170704974926</v>
      </c>
      <c r="Z845" s="4">
        <v>6.9715702271257101</v>
      </c>
      <c r="AA845" s="4">
        <v>6.9498923270683699</v>
      </c>
      <c r="AB845" s="4">
        <v>1.88009867204238</v>
      </c>
      <c r="AC845" s="4">
        <v>21.237092918408099</v>
      </c>
      <c r="AD845" s="4">
        <v>6.0044235160328503</v>
      </c>
      <c r="AE845" s="4">
        <v>4.6699282305544498</v>
      </c>
      <c r="AF845" s="4">
        <v>14.296429004128401</v>
      </c>
      <c r="AG845" s="4">
        <v>15.584347415012299</v>
      </c>
      <c r="AH845" s="4">
        <v>12.622705193281501</v>
      </c>
      <c r="AI845" s="4">
        <v>12.3685777309024</v>
      </c>
      <c r="AJ845" s="4">
        <v>27.619703958855101</v>
      </c>
      <c r="AK845" s="4">
        <v>41.1862674259323</v>
      </c>
      <c r="AL845" s="4">
        <v>24.9848407752242</v>
      </c>
      <c r="AM845" s="4">
        <v>21.619677243891299</v>
      </c>
      <c r="AN845" s="4">
        <v>39.163651866277299</v>
      </c>
      <c r="AO845" s="4">
        <v>31.575002403455901</v>
      </c>
      <c r="AP845" s="4">
        <v>37.607545968505796</v>
      </c>
      <c r="AQ845" s="4">
        <v>10.1520367973206</v>
      </c>
      <c r="AR845" s="4">
        <v>37.460197469173401</v>
      </c>
      <c r="AS845" s="4">
        <v>15.4201526273424</v>
      </c>
      <c r="AT845" s="4">
        <v>39.481202491588498</v>
      </c>
      <c r="AU845" s="4">
        <v>17.036895424216901</v>
      </c>
      <c r="AV845" s="4">
        <v>27.8336966955994</v>
      </c>
      <c r="AW845" s="4">
        <v>24.831484937582999</v>
      </c>
      <c r="AX845" s="4">
        <v>5.8153297538257398</v>
      </c>
      <c r="AY845" s="4">
        <v>22.292561766970199</v>
      </c>
      <c r="AZ845" s="4">
        <v>37.7018754442839</v>
      </c>
      <c r="BA845" s="4">
        <v>35.794091533875303</v>
      </c>
      <c r="BB845" s="38">
        <v>1153</v>
      </c>
    </row>
    <row r="846" spans="1:54" x14ac:dyDescent="0.3">
      <c r="A846" s="31" t="s">
        <v>41</v>
      </c>
      <c r="B846" s="5" t="s">
        <v>168</v>
      </c>
      <c r="C846" s="5" t="s">
        <v>4</v>
      </c>
      <c r="D846" s="9">
        <v>78.106005254139902</v>
      </c>
      <c r="E846" s="8">
        <v>60.490520127705103</v>
      </c>
      <c r="F846" s="8">
        <v>15.5789618386792</v>
      </c>
      <c r="G846" s="3">
        <v>2.6996440067696499</v>
      </c>
      <c r="H846" s="4">
        <v>10.174417461942801</v>
      </c>
      <c r="I846" s="4">
        <v>10.306146423439801</v>
      </c>
      <c r="J846" s="4">
        <v>3.28700802952519</v>
      </c>
      <c r="K846" s="4">
        <v>4.7751294484034803</v>
      </c>
      <c r="L846" s="4">
        <v>5.6152787269749096</v>
      </c>
      <c r="M846" s="4">
        <v>4.7171495124507601</v>
      </c>
      <c r="N846" s="4">
        <v>4.9594220418722799</v>
      </c>
      <c r="O846" s="4">
        <v>6.0630292434376898</v>
      </c>
      <c r="P846" s="4">
        <v>7.02965112030894</v>
      </c>
      <c r="Q846" s="4">
        <v>2.0280182320754698</v>
      </c>
      <c r="R846" s="4">
        <v>5.1465027577234101</v>
      </c>
      <c r="S846" s="4">
        <v>4.2746553591851502</v>
      </c>
      <c r="T846" s="4">
        <v>5.9023902843562102</v>
      </c>
      <c r="U846" s="4">
        <v>6.5160361230976598</v>
      </c>
      <c r="V846" s="4">
        <v>4.1982781520422998</v>
      </c>
      <c r="W846" s="4">
        <v>5.0147737962264101</v>
      </c>
      <c r="X846" s="4">
        <v>3.4397624438109098</v>
      </c>
      <c r="Y846" s="4">
        <v>6.5134079414990698</v>
      </c>
      <c r="Z846" s="4">
        <v>3.8848847786751</v>
      </c>
      <c r="AA846" s="4">
        <v>4.7961549011921996</v>
      </c>
      <c r="AB846" s="4">
        <v>2.2387525823139098</v>
      </c>
      <c r="AC846" s="4">
        <v>13.5614563329981</v>
      </c>
      <c r="AD846" s="4">
        <v>4.0560364641509397</v>
      </c>
      <c r="AE846" s="4">
        <v>3.4371342622123202</v>
      </c>
      <c r="AF846" s="4">
        <v>8.2332891634045193</v>
      </c>
      <c r="AG846" s="4">
        <v>15.484347301130001</v>
      </c>
      <c r="AH846" s="4">
        <v>10.8117169350715</v>
      </c>
      <c r="AI846" s="4">
        <v>7.5958297494920197</v>
      </c>
      <c r="AJ846" s="4">
        <v>18.420847533340201</v>
      </c>
      <c r="AK846" s="4">
        <v>31.9427212015758</v>
      </c>
      <c r="AL846" s="4">
        <v>19.782496353918699</v>
      </c>
      <c r="AM846" s="4">
        <v>16.500904628374499</v>
      </c>
      <c r="AN846" s="4">
        <v>30.557418746610001</v>
      </c>
      <c r="AO846" s="4">
        <v>23.9308390555878</v>
      </c>
      <c r="AP846" s="4">
        <v>30.0306628414058</v>
      </c>
      <c r="AQ846" s="4">
        <v>7.4747734551731302</v>
      </c>
      <c r="AR846" s="4">
        <v>26.2484370858594</v>
      </c>
      <c r="AS846" s="4">
        <v>13.5614563329981</v>
      </c>
      <c r="AT846" s="4">
        <v>36.849579611476301</v>
      </c>
      <c r="AU846" s="4">
        <v>11.607187126466901</v>
      </c>
      <c r="AV846" s="4">
        <v>22.9088654243624</v>
      </c>
      <c r="AW846" s="4">
        <v>17.261888577420699</v>
      </c>
      <c r="AX846" s="4">
        <v>4.8699039267364697</v>
      </c>
      <c r="AY846" s="4">
        <v>19.632370121231599</v>
      </c>
      <c r="AZ846" s="4">
        <v>29.9595419974601</v>
      </c>
      <c r="BA846" s="4">
        <v>26.862082924600902</v>
      </c>
      <c r="BB846" s="38">
        <v>1333</v>
      </c>
    </row>
    <row r="847" spans="1:54" x14ac:dyDescent="0.3">
      <c r="A847" s="31" t="s">
        <v>41</v>
      </c>
      <c r="B847" s="5" t="s">
        <v>168</v>
      </c>
      <c r="C847" s="5" t="s">
        <v>5</v>
      </c>
      <c r="D847" s="9">
        <v>91.3031411699789</v>
      </c>
      <c r="E847" s="8">
        <v>58.2416251402298</v>
      </c>
      <c r="F847" s="8">
        <v>10.6214367798958</v>
      </c>
      <c r="G847" s="3">
        <v>2.99141759368056</v>
      </c>
      <c r="H847" s="4">
        <v>6.4013985068402803</v>
      </c>
      <c r="I847" s="4">
        <v>6.5258811249652799</v>
      </c>
      <c r="J847" s="4">
        <v>3.0715516984375002</v>
      </c>
      <c r="K847" s="4">
        <v>3.1071838994791698</v>
      </c>
      <c r="L847" s="4">
        <v>3.6324904317361102</v>
      </c>
      <c r="M847" s="4">
        <v>2.6620114719791701</v>
      </c>
      <c r="N847" s="4">
        <v>2.9825478910069401</v>
      </c>
      <c r="O847" s="4">
        <v>3.87289274600694</v>
      </c>
      <c r="P847" s="4">
        <v>4.4693102900000001</v>
      </c>
      <c r="Q847" s="4">
        <v>1.63816090583333</v>
      </c>
      <c r="R847" s="4">
        <v>2.9469156899652802</v>
      </c>
      <c r="S847" s="4">
        <v>3.0359194973958301</v>
      </c>
      <c r="T847" s="4">
        <v>4.4514174943055602</v>
      </c>
      <c r="U847" s="4">
        <v>5.0302490232986097</v>
      </c>
      <c r="V847" s="4">
        <v>2.55526825920139</v>
      </c>
      <c r="W847" s="4">
        <v>3.7838889385763901</v>
      </c>
      <c r="X847" s="4">
        <v>1.87856322010417</v>
      </c>
      <c r="Y847" s="4">
        <v>4.6295784995138902</v>
      </c>
      <c r="Z847" s="4">
        <v>1.51352489736111</v>
      </c>
      <c r="AA847" s="4">
        <v>3.5078544232638902</v>
      </c>
      <c r="AB847" s="4">
        <v>1.3532566878472201</v>
      </c>
      <c r="AC847" s="4">
        <v>11.333467239340299</v>
      </c>
      <c r="AD847" s="4">
        <v>2.7777777777777799</v>
      </c>
      <c r="AE847" s="4">
        <v>2.50174326246528</v>
      </c>
      <c r="AF847" s="4">
        <v>6.9710535524652801</v>
      </c>
      <c r="AG847" s="4">
        <v>17.8859574723264</v>
      </c>
      <c r="AH847" s="4">
        <v>7.80802680107639</v>
      </c>
      <c r="AI847" s="4">
        <v>7.1137357469791702</v>
      </c>
      <c r="AJ847" s="4">
        <v>15.366781585208299</v>
      </c>
      <c r="AK847" s="4">
        <v>26.593659002118098</v>
      </c>
      <c r="AL847" s="4">
        <v>12.6868773175347</v>
      </c>
      <c r="AM847" s="4">
        <v>13.0873944509722</v>
      </c>
      <c r="AN847" s="4">
        <v>26.8782564394097</v>
      </c>
      <c r="AO847" s="4">
        <v>19.960727883680601</v>
      </c>
      <c r="AP847" s="4">
        <v>24.3677968646181</v>
      </c>
      <c r="AQ847" s="4">
        <v>5.51105365184028</v>
      </c>
      <c r="AR847" s="4">
        <v>20.8600958317014</v>
      </c>
      <c r="AS847" s="4">
        <v>8.9477970633680606</v>
      </c>
      <c r="AT847" s="4">
        <v>32.131168371631901</v>
      </c>
      <c r="AU847" s="4">
        <v>9.3750766951736093</v>
      </c>
      <c r="AV847" s="4">
        <v>19.952011571354198</v>
      </c>
      <c r="AW847" s="4">
        <v>13.3281035459375</v>
      </c>
      <c r="AX847" s="4">
        <v>2.8846743809027799</v>
      </c>
      <c r="AY847" s="4">
        <v>16.078965435000001</v>
      </c>
      <c r="AZ847" s="4">
        <v>25.4450190371528</v>
      </c>
      <c r="BA847" s="4">
        <v>19.658237650694399</v>
      </c>
      <c r="BB847" s="38">
        <v>1008</v>
      </c>
    </row>
    <row r="848" spans="1:54" x14ac:dyDescent="0.3">
      <c r="A848" s="31" t="s">
        <v>41</v>
      </c>
      <c r="B848" s="5" t="s">
        <v>168</v>
      </c>
      <c r="C848" s="5" t="s">
        <v>6</v>
      </c>
      <c r="D848" s="9">
        <v>91.9975841758353</v>
      </c>
      <c r="E848" s="8">
        <v>59.068115212882098</v>
      </c>
      <c r="F848" s="8">
        <v>11.3144751307407</v>
      </c>
      <c r="G848" s="3">
        <v>3.56163057148148</v>
      </c>
      <c r="H848" s="4">
        <v>5.2404551294814796</v>
      </c>
      <c r="I848" s="4">
        <v>6.3479766870370398</v>
      </c>
      <c r="J848" s="4">
        <v>1.1483565799259301</v>
      </c>
      <c r="K848" s="4">
        <v>1.9236410358518501</v>
      </c>
      <c r="L848" s="4">
        <v>1.9236410358518501</v>
      </c>
      <c r="M848" s="4">
        <v>2.3549935757037002</v>
      </c>
      <c r="N848" s="4">
        <v>4.3077748194814802</v>
      </c>
      <c r="O848" s="4">
        <v>2.75720590762963</v>
      </c>
      <c r="P848" s="4">
        <v>2.6989254917777799</v>
      </c>
      <c r="Q848" s="4">
        <v>1.55056891185185</v>
      </c>
      <c r="R848" s="4">
        <v>2.3549935757037002</v>
      </c>
      <c r="S848" s="4">
        <v>2.3549935757037002</v>
      </c>
      <c r="T848" s="4">
        <v>2.3841337836296299</v>
      </c>
      <c r="U848" s="4">
        <v>5.1121994833333302</v>
      </c>
      <c r="V848" s="4">
        <v>2.1393173057777801</v>
      </c>
      <c r="W848" s="4">
        <v>1.1483565799259301</v>
      </c>
      <c r="X848" s="4">
        <v>2.3549935757037002</v>
      </c>
      <c r="Y848" s="4">
        <v>3.53249036355556</v>
      </c>
      <c r="Z848" s="4">
        <v>1.76624518177778</v>
      </c>
      <c r="AA848" s="4">
        <v>3.6898862176296299</v>
      </c>
      <c r="AB848" s="4">
        <v>2.1684575137037001</v>
      </c>
      <c r="AC848" s="4">
        <v>8.6446898468888893</v>
      </c>
      <c r="AD848" s="4">
        <v>1.3348926419259299</v>
      </c>
      <c r="AE848" s="4">
        <v>0.96182051792592604</v>
      </c>
      <c r="AF848" s="4">
        <v>4.55259129733333</v>
      </c>
      <c r="AG848" s="4">
        <v>16.974587985629601</v>
      </c>
      <c r="AH848" s="4">
        <v>7.3797724352592597</v>
      </c>
      <c r="AI848" s="4">
        <v>11.413590568963</v>
      </c>
      <c r="AJ848" s="4">
        <v>13.5820480826667</v>
      </c>
      <c r="AK848" s="4">
        <v>26.761883833407399</v>
      </c>
      <c r="AL848" s="4">
        <v>10.107838134963</v>
      </c>
      <c r="AM848" s="4">
        <v>13.7277491222963</v>
      </c>
      <c r="AN848" s="4">
        <v>23.5907707794074</v>
      </c>
      <c r="AO848" s="4">
        <v>21.7836905752593</v>
      </c>
      <c r="AP848" s="4">
        <v>23.4333749253333</v>
      </c>
      <c r="AQ848" s="4">
        <v>6.0448797933333296</v>
      </c>
      <c r="AR848" s="4">
        <v>19.341276375777799</v>
      </c>
      <c r="AS848" s="4">
        <v>13.5120728523704</v>
      </c>
      <c r="AT848" s="4">
        <v>31.057963838444401</v>
      </c>
      <c r="AU848" s="4">
        <v>12.334576064518499</v>
      </c>
      <c r="AV848" s="4">
        <v>22.285018345407401</v>
      </c>
      <c r="AW848" s="4">
        <v>11.7166874626667</v>
      </c>
      <c r="AX848" s="4">
        <v>5.0247788595555596</v>
      </c>
      <c r="AY848" s="4">
        <v>16.310113782370401</v>
      </c>
      <c r="AZ848" s="4">
        <v>27.3972178287407</v>
      </c>
      <c r="BA848" s="4">
        <v>21.766245181777801</v>
      </c>
      <c r="BB848" s="38">
        <v>380</v>
      </c>
    </row>
    <row r="849" spans="1:54" x14ac:dyDescent="0.3">
      <c r="A849" s="31" t="s">
        <v>41</v>
      </c>
      <c r="B849" s="5" t="s">
        <v>168</v>
      </c>
      <c r="C849" s="5" t="s">
        <v>7</v>
      </c>
      <c r="D849" s="9">
        <v>90.579126112787705</v>
      </c>
      <c r="E849" s="8">
        <v>60.2771133175128</v>
      </c>
      <c r="F849" s="8">
        <v>14.9225809353846</v>
      </c>
      <c r="G849" s="3">
        <v>5.4591411876923104</v>
      </c>
      <c r="H849" s="4">
        <v>14.3752742830769</v>
      </c>
      <c r="I849" s="4">
        <v>3.0032239199999999</v>
      </c>
      <c r="J849" s="4">
        <v>5.4591411876923104</v>
      </c>
      <c r="K849" s="4">
        <v>1.0010746399999999</v>
      </c>
      <c r="L849" s="4">
        <v>9.9172077353846095</v>
      </c>
      <c r="M849" s="4">
        <v>5.4591411876923104</v>
      </c>
      <c r="N849" s="4">
        <v>8.9161330953846196</v>
      </c>
      <c r="O849" s="4">
        <v>5.4591411876923104</v>
      </c>
      <c r="P849" s="4">
        <v>5.4591411876923104</v>
      </c>
      <c r="Q849" s="4">
        <v>1.0010746399999999</v>
      </c>
      <c r="R849" s="4">
        <v>9.9172077353846095</v>
      </c>
      <c r="S849" s="4">
        <v>5.4591411876923104</v>
      </c>
      <c r="T849" s="4">
        <v>6.4602158276923101</v>
      </c>
      <c r="U849" s="4">
        <v>9.9172077353846095</v>
      </c>
      <c r="V849" s="4">
        <v>5.4591411876923104</v>
      </c>
      <c r="W849" s="4">
        <v>5.4591411876923104</v>
      </c>
      <c r="X849" s="4">
        <v>5.4591411876923104</v>
      </c>
      <c r="Y849" s="4">
        <v>1.0010746399999999</v>
      </c>
      <c r="Z849" s="4">
        <v>1.0010746399999999</v>
      </c>
      <c r="AA849" s="4">
        <v>10.918282375384599</v>
      </c>
      <c r="AB849" s="4">
        <v>2.0021492799999998</v>
      </c>
      <c r="AC849" s="4">
        <v>16.377423563076899</v>
      </c>
      <c r="AD849" s="4">
        <v>5.4591411876923104</v>
      </c>
      <c r="AE849" s="4">
        <v>1.0010746399999999</v>
      </c>
      <c r="AF849" s="4">
        <v>6.4602158276923101</v>
      </c>
      <c r="AG849" s="4">
        <v>19.834415470769201</v>
      </c>
      <c r="AH849" s="4">
        <v>8.4623651076923103</v>
      </c>
      <c r="AI849" s="4">
        <v>2.0021492799999998</v>
      </c>
      <c r="AJ849" s="4">
        <v>17.925804855384602</v>
      </c>
      <c r="AK849" s="4">
        <v>6.0064478399999999</v>
      </c>
      <c r="AL849" s="4">
        <v>8.4623651076923103</v>
      </c>
      <c r="AM849" s="4">
        <v>13.921506295384599</v>
      </c>
      <c r="AN849" s="4">
        <v>21.3827967630769</v>
      </c>
      <c r="AO849" s="4">
        <v>24.839788670769199</v>
      </c>
      <c r="AP849" s="4">
        <v>27.843012590769199</v>
      </c>
      <c r="AQ849" s="4">
        <v>3.0032239199999999</v>
      </c>
      <c r="AR849" s="4">
        <v>5.0053732000000002</v>
      </c>
      <c r="AS849" s="4">
        <v>14.9225809353846</v>
      </c>
      <c r="AT849" s="4">
        <v>31.300004498461501</v>
      </c>
      <c r="AU849" s="4">
        <v>6.4602158276923101</v>
      </c>
      <c r="AV849" s="4">
        <v>9.4634397476923091</v>
      </c>
      <c r="AW849" s="4">
        <v>7.4612904676923097</v>
      </c>
      <c r="AX849" s="4">
        <v>7.4612904676923097</v>
      </c>
      <c r="AY849" s="4">
        <v>19.834415470769201</v>
      </c>
      <c r="AZ849" s="4">
        <v>24.839788670769199</v>
      </c>
      <c r="BA849" s="4">
        <v>7.0075224800000004</v>
      </c>
      <c r="BB849" s="38">
        <v>55</v>
      </c>
    </row>
    <row r="850" spans="1:54" x14ac:dyDescent="0.3">
      <c r="A850" s="31" t="s">
        <v>41</v>
      </c>
      <c r="B850" s="5" t="s">
        <v>8</v>
      </c>
      <c r="C850" s="5" t="s">
        <v>168</v>
      </c>
      <c r="D850" s="9">
        <v>50.279469990691297</v>
      </c>
      <c r="E850" s="8">
        <v>66.458499699416706</v>
      </c>
      <c r="F850" s="8">
        <v>30.356132489070401</v>
      </c>
      <c r="G850" s="3">
        <v>4.4042126606720604</v>
      </c>
      <c r="H850" s="4">
        <v>11.915799677421401</v>
      </c>
      <c r="I850" s="4">
        <v>17.012894307510599</v>
      </c>
      <c r="J850" s="4">
        <v>5.5636161091730596</v>
      </c>
      <c r="K850" s="4">
        <v>6.7198894483981197</v>
      </c>
      <c r="L850" s="4">
        <v>7.9541044687998497</v>
      </c>
      <c r="M850" s="4">
        <v>7.1997763990408901</v>
      </c>
      <c r="N850" s="4">
        <v>8.9963591903555908</v>
      </c>
      <c r="O850" s="4">
        <v>10.519441134131</v>
      </c>
      <c r="P850" s="4">
        <v>12.032292732599901</v>
      </c>
      <c r="Q850" s="4">
        <v>3.8118351895929101</v>
      </c>
      <c r="R850" s="4">
        <v>10.306002098119199</v>
      </c>
      <c r="S850" s="4">
        <v>9.4800470256283695</v>
      </c>
      <c r="T850" s="4">
        <v>8.4064085547817609</v>
      </c>
      <c r="U850" s="4">
        <v>10.4665936517207</v>
      </c>
      <c r="V850" s="4">
        <v>8.6018899943816791</v>
      </c>
      <c r="W850" s="4">
        <v>10.569794657340401</v>
      </c>
      <c r="X850" s="4">
        <v>3.6830182522797399</v>
      </c>
      <c r="Y850" s="4">
        <v>11.3358729114856</v>
      </c>
      <c r="Z850" s="4">
        <v>8.6909190502438207</v>
      </c>
      <c r="AA850" s="4">
        <v>7.8456728485668501</v>
      </c>
      <c r="AB850" s="4">
        <v>2.3974395011124301</v>
      </c>
      <c r="AC850" s="4">
        <v>21.718913581993998</v>
      </c>
      <c r="AD850" s="4">
        <v>8.7524910065508799</v>
      </c>
      <c r="AE850" s="4">
        <v>6.6774019426720796</v>
      </c>
      <c r="AF850" s="4">
        <v>16.205499156026399</v>
      </c>
      <c r="AG850" s="4">
        <v>25.178180813240999</v>
      </c>
      <c r="AH850" s="4">
        <v>15.8496443361992</v>
      </c>
      <c r="AI850" s="4">
        <v>10.429553569966</v>
      </c>
      <c r="AJ850" s="4">
        <v>29.357724031613198</v>
      </c>
      <c r="AK850" s="4">
        <v>41.4709070501792</v>
      </c>
      <c r="AL850" s="4">
        <v>29.148513328260201</v>
      </c>
      <c r="AM850" s="4">
        <v>29.6864048571423</v>
      </c>
      <c r="AN850" s="4">
        <v>42.321774115109498</v>
      </c>
      <c r="AO850" s="4">
        <v>38.904055377464701</v>
      </c>
      <c r="AP850" s="4">
        <v>39.913600975842797</v>
      </c>
      <c r="AQ850" s="4">
        <v>11.1007337226518</v>
      </c>
      <c r="AR850" s="4">
        <v>42.560881520718098</v>
      </c>
      <c r="AS850" s="4">
        <v>19.4146937860523</v>
      </c>
      <c r="AT850" s="4">
        <v>39.668853630809998</v>
      </c>
      <c r="AU850" s="4">
        <v>20.179938095177501</v>
      </c>
      <c r="AV850" s="4">
        <v>28.028460512483498</v>
      </c>
      <c r="AW850" s="4">
        <v>28.662047865735701</v>
      </c>
      <c r="AX850" s="4">
        <v>11.394761535832499</v>
      </c>
      <c r="AY850" s="4">
        <v>24.705282013828501</v>
      </c>
      <c r="AZ850" s="4">
        <v>41.153711160837602</v>
      </c>
      <c r="BA850" s="4">
        <v>39.396961485397</v>
      </c>
      <c r="BB850" s="38">
        <v>3777</v>
      </c>
    </row>
    <row r="851" spans="1:54" x14ac:dyDescent="0.3">
      <c r="A851" s="31" t="s">
        <v>41</v>
      </c>
      <c r="B851" s="5" t="s">
        <v>8</v>
      </c>
      <c r="C851" s="5" t="s">
        <v>1</v>
      </c>
      <c r="D851" s="9">
        <v>17.015273037542698</v>
      </c>
      <c r="E851" s="8">
        <v>64.817230899899201</v>
      </c>
      <c r="F851" s="8">
        <v>48.590947907771103</v>
      </c>
      <c r="G851" s="3">
        <v>5.3800170794193001</v>
      </c>
      <c r="H851" s="4">
        <v>13.919726729291201</v>
      </c>
      <c r="I851" s="4">
        <v>25.362937660119599</v>
      </c>
      <c r="J851" s="4">
        <v>8.1981212638770309</v>
      </c>
      <c r="K851" s="4">
        <v>7.6857386848847096</v>
      </c>
      <c r="L851" s="4">
        <v>10.674637062339899</v>
      </c>
      <c r="M851" s="4">
        <v>8.2835183603757496</v>
      </c>
      <c r="N851" s="4">
        <v>16.652433817250198</v>
      </c>
      <c r="O851" s="4">
        <v>14.432109308283501</v>
      </c>
      <c r="P851" s="4">
        <v>15.9692570452605</v>
      </c>
      <c r="Q851" s="4">
        <v>6.5755764304013704</v>
      </c>
      <c r="R851" s="4">
        <v>16.994022203245098</v>
      </c>
      <c r="S851" s="4">
        <v>18.018787361229698</v>
      </c>
      <c r="T851" s="4">
        <v>10.5892399658412</v>
      </c>
      <c r="U851" s="4">
        <v>13.4927412467976</v>
      </c>
      <c r="V851" s="4">
        <v>16.737830913748901</v>
      </c>
      <c r="W851" s="4">
        <v>19.5559350982067</v>
      </c>
      <c r="X851" s="4">
        <v>5.0384286934244198</v>
      </c>
      <c r="Y851" s="4">
        <v>14.432109308283501</v>
      </c>
      <c r="Z851" s="4">
        <v>14.7736976942784</v>
      </c>
      <c r="AA851" s="4">
        <v>10.7600341588386</v>
      </c>
      <c r="AB851" s="4">
        <v>3.8428693424423601</v>
      </c>
      <c r="AC851" s="4">
        <v>26.6438941076003</v>
      </c>
      <c r="AD851" s="4">
        <v>16.4816396242528</v>
      </c>
      <c r="AE851" s="4">
        <v>12.9803586678053</v>
      </c>
      <c r="AF851" s="4">
        <v>20.751494449188701</v>
      </c>
      <c r="AG851" s="4">
        <v>34.244235695986298</v>
      </c>
      <c r="AH851" s="4">
        <v>31.2553373185312</v>
      </c>
      <c r="AI851" s="4">
        <v>16.396242527754101</v>
      </c>
      <c r="AJ851" s="4">
        <v>39.880444064901802</v>
      </c>
      <c r="AK851" s="4">
        <v>54.056362083689201</v>
      </c>
      <c r="AL851" s="4">
        <v>47.993168232280098</v>
      </c>
      <c r="AM851" s="4">
        <v>43.040136635354401</v>
      </c>
      <c r="AN851" s="4">
        <v>55.422715627668701</v>
      </c>
      <c r="AO851" s="4">
        <v>50.555081127241699</v>
      </c>
      <c r="AP851" s="4">
        <v>51.750640478223701</v>
      </c>
      <c r="AQ851" s="4">
        <v>18.1895815542272</v>
      </c>
      <c r="AR851" s="4">
        <v>60.119555935098198</v>
      </c>
      <c r="AS851" s="4">
        <v>25.448334756618301</v>
      </c>
      <c r="AT851" s="4">
        <v>39.3680614859095</v>
      </c>
      <c r="AU851" s="4">
        <v>33.988044406490197</v>
      </c>
      <c r="AV851" s="4">
        <v>34.756618274978599</v>
      </c>
      <c r="AW851" s="4">
        <v>44.748078565328797</v>
      </c>
      <c r="AX851" s="4">
        <v>23.9111870196413</v>
      </c>
      <c r="AY851" s="4">
        <v>26.9854824935952</v>
      </c>
      <c r="AZ851" s="4">
        <v>49.615713065755799</v>
      </c>
      <c r="BA851" s="4">
        <v>56.959863364645599</v>
      </c>
      <c r="BB851" s="38">
        <v>1172</v>
      </c>
    </row>
    <row r="852" spans="1:54" x14ac:dyDescent="0.3">
      <c r="A852" s="31" t="s">
        <v>41</v>
      </c>
      <c r="B852" s="5" t="s">
        <v>8</v>
      </c>
      <c r="C852" s="5" t="s">
        <v>2</v>
      </c>
      <c r="D852" s="9">
        <v>44.1317725752508</v>
      </c>
      <c r="E852" s="8">
        <v>64.244746069408095</v>
      </c>
      <c r="F852" s="8">
        <v>33.946488294314399</v>
      </c>
      <c r="G852" s="3">
        <v>4.3478260869565197</v>
      </c>
      <c r="H852" s="4">
        <v>13.2107023411371</v>
      </c>
      <c r="I852" s="4">
        <v>17.558528428093599</v>
      </c>
      <c r="J852" s="4">
        <v>6.0200668896321101</v>
      </c>
      <c r="K852" s="4">
        <v>9.1973244147157196</v>
      </c>
      <c r="L852" s="4">
        <v>8.5284280936454806</v>
      </c>
      <c r="M852" s="4">
        <v>9.8662207357859497</v>
      </c>
      <c r="N852" s="4">
        <v>7.5250836120401301</v>
      </c>
      <c r="O852" s="4">
        <v>14.2140468227425</v>
      </c>
      <c r="P852" s="4">
        <v>15.886287625418101</v>
      </c>
      <c r="Q852" s="4">
        <v>4.0133779264214002</v>
      </c>
      <c r="R852" s="4">
        <v>9.6989966555183909</v>
      </c>
      <c r="S852" s="4">
        <v>9.1973244147157196</v>
      </c>
      <c r="T852" s="4">
        <v>8.0267558528428093</v>
      </c>
      <c r="U852" s="4">
        <v>11.036789297658901</v>
      </c>
      <c r="V852" s="4">
        <v>8.6956521739130395</v>
      </c>
      <c r="W852" s="4">
        <v>10.535117056856199</v>
      </c>
      <c r="X852" s="4">
        <v>2.84280936454849</v>
      </c>
      <c r="Y852" s="4">
        <v>14.0468227424749</v>
      </c>
      <c r="Z852" s="4">
        <v>10.200668896321099</v>
      </c>
      <c r="AA852" s="4">
        <v>8.8628762541806001</v>
      </c>
      <c r="AB852" s="4">
        <v>2.1739130434782599</v>
      </c>
      <c r="AC852" s="4">
        <v>24.247491638795999</v>
      </c>
      <c r="AD852" s="4">
        <v>9.6989966555183909</v>
      </c>
      <c r="AE852" s="4">
        <v>6.3545150501672198</v>
      </c>
      <c r="AF852" s="4">
        <v>19.397993311036799</v>
      </c>
      <c r="AG852" s="4">
        <v>22.408026755852799</v>
      </c>
      <c r="AH852" s="4">
        <v>13.3779264214047</v>
      </c>
      <c r="AI852" s="4">
        <v>10.535117056856199</v>
      </c>
      <c r="AJ852" s="4">
        <v>32.775919732441501</v>
      </c>
      <c r="AK852" s="4">
        <v>44.648829431438102</v>
      </c>
      <c r="AL852" s="4">
        <v>28.595317725752501</v>
      </c>
      <c r="AM852" s="4">
        <v>30.267558528428101</v>
      </c>
      <c r="AN852" s="4">
        <v>45.484949832775897</v>
      </c>
      <c r="AO852" s="4">
        <v>43.979933110367902</v>
      </c>
      <c r="AP852" s="4">
        <v>42.474916387959901</v>
      </c>
      <c r="AQ852" s="4">
        <v>9.8662207357859497</v>
      </c>
      <c r="AR852" s="4">
        <v>51.170568561872898</v>
      </c>
      <c r="AS852" s="4">
        <v>22.073578595317699</v>
      </c>
      <c r="AT852" s="4">
        <v>38.294314381270901</v>
      </c>
      <c r="AU852" s="4">
        <v>20.735785953177299</v>
      </c>
      <c r="AV852" s="4">
        <v>28.929765886287601</v>
      </c>
      <c r="AW852" s="4">
        <v>33.612040133779303</v>
      </c>
      <c r="AX852" s="4">
        <v>11.8729096989967</v>
      </c>
      <c r="AY852" s="4">
        <v>27.7591973244147</v>
      </c>
      <c r="AZ852" s="4">
        <v>43.478260869565197</v>
      </c>
      <c r="BA852" s="4">
        <v>45.484949832775897</v>
      </c>
      <c r="BB852" s="38">
        <v>598</v>
      </c>
    </row>
    <row r="853" spans="1:54" x14ac:dyDescent="0.3">
      <c r="A853" s="31" t="s">
        <v>41</v>
      </c>
      <c r="B853" s="5" t="s">
        <v>8</v>
      </c>
      <c r="C853" s="5" t="s">
        <v>3</v>
      </c>
      <c r="D853" s="9">
        <v>54.9734417344173</v>
      </c>
      <c r="E853" s="8">
        <v>62.080293342710199</v>
      </c>
      <c r="F853" s="8">
        <v>26.9647696476965</v>
      </c>
      <c r="G853" s="3">
        <v>4.3360433604336004</v>
      </c>
      <c r="H853" s="4">
        <v>10.569105691056899</v>
      </c>
      <c r="I853" s="4">
        <v>16.395663956639599</v>
      </c>
      <c r="J853" s="4">
        <v>4.6070460704606999</v>
      </c>
      <c r="K853" s="4">
        <v>5.8265582655826602</v>
      </c>
      <c r="L853" s="4">
        <v>7.5880758807588098</v>
      </c>
      <c r="M853" s="4">
        <v>6.2330623306233104</v>
      </c>
      <c r="N853" s="4">
        <v>7.7235772357723604</v>
      </c>
      <c r="O853" s="4">
        <v>8.1300813008130106</v>
      </c>
      <c r="P853" s="4">
        <v>10.162601626016301</v>
      </c>
      <c r="Q853" s="4">
        <v>3.3875338753387498</v>
      </c>
      <c r="R853" s="4">
        <v>9.6205962059620607</v>
      </c>
      <c r="S853" s="4">
        <v>7.45257452574526</v>
      </c>
      <c r="T853" s="4">
        <v>9.0785907859078598</v>
      </c>
      <c r="U853" s="4">
        <v>10.840108401084001</v>
      </c>
      <c r="V853" s="4">
        <v>6.2330623306233104</v>
      </c>
      <c r="W853" s="4">
        <v>9.0785907859078598</v>
      </c>
      <c r="X853" s="4">
        <v>3.3875338753387498</v>
      </c>
      <c r="Y853" s="4">
        <v>12.059620596206001</v>
      </c>
      <c r="Z853" s="4">
        <v>7.45257452574526</v>
      </c>
      <c r="AA853" s="4">
        <v>6.9105691056910601</v>
      </c>
      <c r="AB853" s="4">
        <v>1.0840108401084001</v>
      </c>
      <c r="AC853" s="4">
        <v>22.764227642276399</v>
      </c>
      <c r="AD853" s="4">
        <v>6.2330623306233104</v>
      </c>
      <c r="AE853" s="4">
        <v>5.0135501355013599</v>
      </c>
      <c r="AF853" s="4">
        <v>17.615176151761499</v>
      </c>
      <c r="AG853" s="4">
        <v>20.731707317073202</v>
      </c>
      <c r="AH853" s="4">
        <v>10.975609756097599</v>
      </c>
      <c r="AI853" s="4">
        <v>9.2140921409214105</v>
      </c>
      <c r="AJ853" s="4">
        <v>29.268292682926798</v>
      </c>
      <c r="AK853" s="4">
        <v>42.411924119241199</v>
      </c>
      <c r="AL853" s="4">
        <v>26.151761517615199</v>
      </c>
      <c r="AM853" s="4">
        <v>29.268292682926798</v>
      </c>
      <c r="AN853" s="4">
        <v>39.2953929539295</v>
      </c>
      <c r="AO853" s="4">
        <v>36.314363143631397</v>
      </c>
      <c r="AP853" s="4">
        <v>37.127371273712697</v>
      </c>
      <c r="AQ853" s="4">
        <v>10.4336043360434</v>
      </c>
      <c r="AR853" s="4">
        <v>39.566395663956598</v>
      </c>
      <c r="AS853" s="4">
        <v>18.157181571815698</v>
      </c>
      <c r="AT853" s="4">
        <v>44.173441734417302</v>
      </c>
      <c r="AU853" s="4">
        <v>15.718157181571801</v>
      </c>
      <c r="AV853" s="4">
        <v>26.9647696476965</v>
      </c>
      <c r="AW853" s="4">
        <v>23.848238482384801</v>
      </c>
      <c r="AX853" s="4">
        <v>6.0975609756097597</v>
      </c>
      <c r="AY853" s="4">
        <v>24.661246612466101</v>
      </c>
      <c r="AZ853" s="4">
        <v>42.547425474254702</v>
      </c>
      <c r="BA853" s="4">
        <v>36.178861788617901</v>
      </c>
      <c r="BB853" s="38">
        <v>738</v>
      </c>
    </row>
    <row r="854" spans="1:54" x14ac:dyDescent="0.3">
      <c r="A854" s="31" t="s">
        <v>41</v>
      </c>
      <c r="B854" s="5" t="s">
        <v>8</v>
      </c>
      <c r="C854" s="5" t="s">
        <v>4</v>
      </c>
      <c r="D854" s="9">
        <v>72.774455732946294</v>
      </c>
      <c r="E854" s="8">
        <v>60.0287969947344</v>
      </c>
      <c r="F854" s="8">
        <v>16.981132075471699</v>
      </c>
      <c r="G854" s="3">
        <v>2.75761973875181</v>
      </c>
      <c r="H854" s="4">
        <v>11.756168359941899</v>
      </c>
      <c r="I854" s="4">
        <v>12.917271407837401</v>
      </c>
      <c r="J854" s="4">
        <v>4.0638606676342501</v>
      </c>
      <c r="K854" s="4">
        <v>6.24092888243832</v>
      </c>
      <c r="L854" s="4">
        <v>6.24092888243832</v>
      </c>
      <c r="M854" s="4">
        <v>5.2249637155297499</v>
      </c>
      <c r="N854" s="4">
        <v>4.4992743105950597</v>
      </c>
      <c r="O854" s="4">
        <v>6.8214804063860699</v>
      </c>
      <c r="P854" s="4">
        <v>8.2728592162554406</v>
      </c>
      <c r="Q854" s="4">
        <v>1.88679245283019</v>
      </c>
      <c r="R854" s="4">
        <v>6.8214804063860699</v>
      </c>
      <c r="S854" s="4">
        <v>4.35413642960813</v>
      </c>
      <c r="T854" s="4">
        <v>7.2568940493468803</v>
      </c>
      <c r="U854" s="4">
        <v>7.11175616835994</v>
      </c>
      <c r="V854" s="4">
        <v>4.35413642960813</v>
      </c>
      <c r="W854" s="4">
        <v>5.6603773584905701</v>
      </c>
      <c r="X854" s="4">
        <v>4.0638606676342501</v>
      </c>
      <c r="Y854" s="4">
        <v>7.2568940493468803</v>
      </c>
      <c r="Z854" s="4">
        <v>4.7895500725689404</v>
      </c>
      <c r="AA854" s="4">
        <v>5.0798258345428202</v>
      </c>
      <c r="AB854" s="4">
        <v>2.9027576197387499</v>
      </c>
      <c r="AC854" s="4">
        <v>14.5137880986938</v>
      </c>
      <c r="AD854" s="4">
        <v>3.7735849056603801</v>
      </c>
      <c r="AE854" s="4">
        <v>4.2089985486211896</v>
      </c>
      <c r="AF854" s="4">
        <v>9.2888243831640107</v>
      </c>
      <c r="AG854" s="4">
        <v>22.206095791001498</v>
      </c>
      <c r="AH854" s="4">
        <v>10.3047895500726</v>
      </c>
      <c r="AI854" s="4">
        <v>6.5312046444121901</v>
      </c>
      <c r="AJ854" s="4">
        <v>20.319303338171299</v>
      </c>
      <c r="AK854" s="4">
        <v>32.801161103047903</v>
      </c>
      <c r="AL854" s="4">
        <v>21.044992743106</v>
      </c>
      <c r="AM854" s="4">
        <v>20.899854862119</v>
      </c>
      <c r="AN854" s="4">
        <v>33.381712626995601</v>
      </c>
      <c r="AO854" s="4">
        <v>28.1567489114659</v>
      </c>
      <c r="AP854" s="4">
        <v>32.946298984034797</v>
      </c>
      <c r="AQ854" s="4">
        <v>8.99854862119013</v>
      </c>
      <c r="AR854" s="4">
        <v>26.7053701015965</v>
      </c>
      <c r="AS854" s="4">
        <v>14.5137880986938</v>
      </c>
      <c r="AT854" s="4">
        <v>40.203193033381702</v>
      </c>
      <c r="AU854" s="4">
        <v>12.772133526850499</v>
      </c>
      <c r="AV854" s="4">
        <v>25.544267053700999</v>
      </c>
      <c r="AW854" s="4">
        <v>16.835994194484801</v>
      </c>
      <c r="AX854" s="4">
        <v>5.2249637155297499</v>
      </c>
      <c r="AY854" s="4">
        <v>20.899854862119</v>
      </c>
      <c r="AZ854" s="4">
        <v>32.656023222061002</v>
      </c>
      <c r="BA854" s="4">
        <v>26.560232220609599</v>
      </c>
      <c r="BB854" s="38">
        <v>689</v>
      </c>
    </row>
    <row r="855" spans="1:54" x14ac:dyDescent="0.3">
      <c r="A855" s="31" t="s">
        <v>41</v>
      </c>
      <c r="B855" s="5" t="s">
        <v>8</v>
      </c>
      <c r="C855" s="5" t="s">
        <v>5</v>
      </c>
      <c r="D855" s="9">
        <v>87.697453703703701</v>
      </c>
      <c r="E855" s="8">
        <v>56.347144260868802</v>
      </c>
      <c r="F855" s="8">
        <v>10.648148148148101</v>
      </c>
      <c r="G855" s="3">
        <v>3.4722222222222201</v>
      </c>
      <c r="H855" s="4">
        <v>5.7870370370370399</v>
      </c>
      <c r="I855" s="4">
        <v>8.1018518518518494</v>
      </c>
      <c r="J855" s="4">
        <v>3.4722222222222201</v>
      </c>
      <c r="K855" s="4">
        <v>3.24074074074074</v>
      </c>
      <c r="L855" s="4">
        <v>3.4722222222222201</v>
      </c>
      <c r="M855" s="4">
        <v>3.00925925925926</v>
      </c>
      <c r="N855" s="4">
        <v>3.00925925925926</v>
      </c>
      <c r="O855" s="4">
        <v>3.4722222222222201</v>
      </c>
      <c r="P855" s="4">
        <v>5.32407407407407</v>
      </c>
      <c r="Q855" s="4">
        <v>1.8518518518518501</v>
      </c>
      <c r="R855" s="4">
        <v>3.24074074074074</v>
      </c>
      <c r="S855" s="4">
        <v>3.7037037037037002</v>
      </c>
      <c r="T855" s="4">
        <v>6.4814814814814801</v>
      </c>
      <c r="U855" s="4">
        <v>5.32407407407407</v>
      </c>
      <c r="V855" s="4">
        <v>1.62037037037037</v>
      </c>
      <c r="W855" s="4">
        <v>3.00925925925926</v>
      </c>
      <c r="X855" s="4">
        <v>1.8518518518518501</v>
      </c>
      <c r="Y855" s="4">
        <v>5.32407407407407</v>
      </c>
      <c r="Z855" s="4">
        <v>1.62037037037037</v>
      </c>
      <c r="AA855" s="4">
        <v>3.24074074074074</v>
      </c>
      <c r="AB855" s="4">
        <v>1.62037037037037</v>
      </c>
      <c r="AC855" s="4">
        <v>14.351851851851899</v>
      </c>
      <c r="AD855" s="4">
        <v>2.7777777777777799</v>
      </c>
      <c r="AE855" s="4">
        <v>3.00925925925926</v>
      </c>
      <c r="AF855" s="4">
        <v>8.3333333333333304</v>
      </c>
      <c r="AG855" s="4">
        <v>23.842592592592599</v>
      </c>
      <c r="AH855" s="4">
        <v>8.1018518518518494</v>
      </c>
      <c r="AI855" s="4">
        <v>5.32407407407407</v>
      </c>
      <c r="AJ855" s="4">
        <v>15.7407407407407</v>
      </c>
      <c r="AK855" s="4">
        <v>26.620370370370399</v>
      </c>
      <c r="AL855" s="4">
        <v>13.8888888888889</v>
      </c>
      <c r="AM855" s="4">
        <v>15.9722222222222</v>
      </c>
      <c r="AN855" s="4">
        <v>31.018518518518501</v>
      </c>
      <c r="AO855" s="4">
        <v>21.296296296296301</v>
      </c>
      <c r="AP855" s="4">
        <v>25.462962962963001</v>
      </c>
      <c r="AQ855" s="4">
        <v>5.32407407407407</v>
      </c>
      <c r="AR855" s="4">
        <v>20.1388888888889</v>
      </c>
      <c r="AS855" s="4">
        <v>6.9444444444444402</v>
      </c>
      <c r="AT855" s="4">
        <v>35.4166666666667</v>
      </c>
      <c r="AU855" s="4">
        <v>8.3333333333333304</v>
      </c>
      <c r="AV855" s="4">
        <v>18.75</v>
      </c>
      <c r="AW855" s="4">
        <v>11.8055555555556</v>
      </c>
      <c r="AX855" s="4">
        <v>2.0833333333333299</v>
      </c>
      <c r="AY855" s="4">
        <v>17.3611111111111</v>
      </c>
      <c r="AZ855" s="4">
        <v>27.314814814814799</v>
      </c>
      <c r="BA855" s="4">
        <v>18.0555555555556</v>
      </c>
      <c r="BB855" s="38">
        <v>432</v>
      </c>
    </row>
    <row r="856" spans="1:54" x14ac:dyDescent="0.3">
      <c r="A856" s="31" t="s">
        <v>41</v>
      </c>
      <c r="B856" s="5" t="s">
        <v>8</v>
      </c>
      <c r="C856" s="5" t="s">
        <v>6</v>
      </c>
      <c r="D856" s="9">
        <v>88.026666666666699</v>
      </c>
      <c r="E856" s="8">
        <v>57.017240388259196</v>
      </c>
      <c r="F856" s="8">
        <v>12.592592592592601</v>
      </c>
      <c r="G856" s="3">
        <v>5.1851851851851896</v>
      </c>
      <c r="H856" s="4">
        <v>5.1851851851851896</v>
      </c>
      <c r="I856" s="4">
        <v>9.6296296296296298</v>
      </c>
      <c r="J856" s="4">
        <v>0.74074074074074103</v>
      </c>
      <c r="K856" s="4">
        <v>1.4814814814814801</v>
      </c>
      <c r="L856" s="4">
        <v>1.4814814814814801</v>
      </c>
      <c r="M856" s="4">
        <v>2.9629629629629601</v>
      </c>
      <c r="N856" s="4">
        <v>5.1851851851851896</v>
      </c>
      <c r="O856" s="4">
        <v>3.7037037037037002</v>
      </c>
      <c r="P856" s="4">
        <v>2.2222222222222201</v>
      </c>
      <c r="Q856" s="4">
        <v>1.4814814814814801</v>
      </c>
      <c r="R856" s="4">
        <v>2.9629629629629601</v>
      </c>
      <c r="S856" s="4">
        <v>2.9629629629629601</v>
      </c>
      <c r="T856" s="4">
        <v>3.7037037037037002</v>
      </c>
      <c r="U856" s="4">
        <v>6.6666666666666696</v>
      </c>
      <c r="V856" s="4">
        <v>2.2222222222222201</v>
      </c>
      <c r="W856" s="4">
        <v>0.74074074074074103</v>
      </c>
      <c r="X856" s="4">
        <v>2.9629629629629601</v>
      </c>
      <c r="Y856" s="4">
        <v>4.4444444444444402</v>
      </c>
      <c r="Z856" s="4">
        <v>2.2222222222222201</v>
      </c>
      <c r="AA856" s="4">
        <v>3.7037037037037002</v>
      </c>
      <c r="AB856" s="4">
        <v>2.9629629629629601</v>
      </c>
      <c r="AC856" s="4">
        <v>11.1111111111111</v>
      </c>
      <c r="AD856" s="4">
        <v>0.74074074074074103</v>
      </c>
      <c r="AE856" s="4">
        <v>0.74074074074074103</v>
      </c>
      <c r="AF856" s="4">
        <v>6.6666666666666696</v>
      </c>
      <c r="AG856" s="4">
        <v>23.703703703703699</v>
      </c>
      <c r="AH856" s="4">
        <v>7.4074074074074101</v>
      </c>
      <c r="AI856" s="4">
        <v>10.3703703703704</v>
      </c>
      <c r="AJ856" s="4">
        <v>13.3333333333333</v>
      </c>
      <c r="AK856" s="4">
        <v>25.925925925925899</v>
      </c>
      <c r="AL856" s="4">
        <v>10.3703703703704</v>
      </c>
      <c r="AM856" s="4">
        <v>17.037037037036999</v>
      </c>
      <c r="AN856" s="4">
        <v>25.925925925925899</v>
      </c>
      <c r="AO856" s="4">
        <v>27.407407407407401</v>
      </c>
      <c r="AP856" s="4">
        <v>26.6666666666667</v>
      </c>
      <c r="AQ856" s="4">
        <v>6.6666666666666696</v>
      </c>
      <c r="AR856" s="4">
        <v>22.2222222222222</v>
      </c>
      <c r="AS856" s="4">
        <v>16.296296296296301</v>
      </c>
      <c r="AT856" s="4">
        <v>35.5555555555556</v>
      </c>
      <c r="AU856" s="4">
        <v>14.814814814814801</v>
      </c>
      <c r="AV856" s="4">
        <v>25.925925925925899</v>
      </c>
      <c r="AW856" s="4">
        <v>13.3333333333333</v>
      </c>
      <c r="AX856" s="4">
        <v>4.4444444444444402</v>
      </c>
      <c r="AY856" s="4">
        <v>16.296296296296301</v>
      </c>
      <c r="AZ856" s="4">
        <v>32.592592592592602</v>
      </c>
      <c r="BA856" s="4">
        <v>22.2222222222222</v>
      </c>
      <c r="BB856" s="38">
        <v>135</v>
      </c>
    </row>
    <row r="857" spans="1:54" x14ac:dyDescent="0.3">
      <c r="A857" s="31" t="s">
        <v>41</v>
      </c>
      <c r="B857" s="5" t="s">
        <v>8</v>
      </c>
      <c r="C857" s="5" t="s">
        <v>7</v>
      </c>
      <c r="D857" s="9">
        <v>82.507692307692295</v>
      </c>
      <c r="E857" s="8">
        <v>57.899128685707403</v>
      </c>
      <c r="F857" s="8">
        <v>15.384615384615399</v>
      </c>
      <c r="G857" s="3">
        <v>7.6923076923076898</v>
      </c>
      <c r="H857" s="4">
        <v>23.076923076923102</v>
      </c>
      <c r="I857" s="4">
        <v>0</v>
      </c>
      <c r="J857" s="4">
        <v>7.6923076923076898</v>
      </c>
      <c r="K857" s="4">
        <v>0</v>
      </c>
      <c r="L857" s="4">
        <v>15.384615384615399</v>
      </c>
      <c r="M857" s="4">
        <v>7.6923076923076898</v>
      </c>
      <c r="N857" s="4">
        <v>15.384615384615399</v>
      </c>
      <c r="O857" s="4">
        <v>7.6923076923076898</v>
      </c>
      <c r="P857" s="4">
        <v>7.6923076923076898</v>
      </c>
      <c r="Q857" s="4">
        <v>0</v>
      </c>
      <c r="R857" s="4">
        <v>15.384615384615399</v>
      </c>
      <c r="S857" s="4">
        <v>7.6923076923076898</v>
      </c>
      <c r="T857" s="4">
        <v>7.6923076923076898</v>
      </c>
      <c r="U857" s="4">
        <v>15.384615384615399</v>
      </c>
      <c r="V857" s="4">
        <v>7.6923076923076898</v>
      </c>
      <c r="W857" s="4">
        <v>7.6923076923076898</v>
      </c>
      <c r="X857" s="4">
        <v>7.6923076923076898</v>
      </c>
      <c r="Y857" s="4">
        <v>0</v>
      </c>
      <c r="Z857" s="4">
        <v>0</v>
      </c>
      <c r="AA857" s="4">
        <v>15.384615384615399</v>
      </c>
      <c r="AB857" s="4">
        <v>0</v>
      </c>
      <c r="AC857" s="4">
        <v>23.076923076923102</v>
      </c>
      <c r="AD857" s="4">
        <v>7.6923076923076898</v>
      </c>
      <c r="AE857" s="4">
        <v>0</v>
      </c>
      <c r="AF857" s="4">
        <v>7.6923076923076898</v>
      </c>
      <c r="AG857" s="4">
        <v>30.769230769230798</v>
      </c>
      <c r="AH857" s="4">
        <v>7.6923076923076898</v>
      </c>
      <c r="AI857" s="4">
        <v>0</v>
      </c>
      <c r="AJ857" s="4">
        <v>15.384615384615399</v>
      </c>
      <c r="AK857" s="4">
        <v>0</v>
      </c>
      <c r="AL857" s="4">
        <v>7.6923076923076898</v>
      </c>
      <c r="AM857" s="4">
        <v>15.384615384615399</v>
      </c>
      <c r="AN857" s="4">
        <v>23.076923076923102</v>
      </c>
      <c r="AO857" s="4">
        <v>30.769230769230798</v>
      </c>
      <c r="AP857" s="4">
        <v>30.769230769230798</v>
      </c>
      <c r="AQ857" s="4">
        <v>0</v>
      </c>
      <c r="AR857" s="4">
        <v>0</v>
      </c>
      <c r="AS857" s="4">
        <v>15.384615384615399</v>
      </c>
      <c r="AT857" s="4">
        <v>38.461538461538503</v>
      </c>
      <c r="AU857" s="4">
        <v>7.6923076923076898</v>
      </c>
      <c r="AV857" s="4">
        <v>7.6923076923076898</v>
      </c>
      <c r="AW857" s="4">
        <v>7.6923076923076898</v>
      </c>
      <c r="AX857" s="4">
        <v>7.6923076923076898</v>
      </c>
      <c r="AY857" s="4">
        <v>30.769230769230798</v>
      </c>
      <c r="AZ857" s="4">
        <v>30.769230769230798</v>
      </c>
      <c r="BA857" s="4">
        <v>0</v>
      </c>
      <c r="BB857" s="38">
        <v>13</v>
      </c>
    </row>
    <row r="858" spans="1:54" x14ac:dyDescent="0.3">
      <c r="A858" s="31" t="s">
        <v>41</v>
      </c>
      <c r="B858" s="5" t="s">
        <v>9</v>
      </c>
      <c r="C858" s="5" t="s">
        <v>168</v>
      </c>
      <c r="D858" s="9">
        <v>58.832216272821903</v>
      </c>
      <c r="E858" s="8">
        <v>70.642880316479307</v>
      </c>
      <c r="F858" s="8">
        <v>27.9895387095751</v>
      </c>
      <c r="G858" s="3">
        <v>3.7094059930661998</v>
      </c>
      <c r="H858" s="4">
        <v>10.921718672050799</v>
      </c>
      <c r="I858" s="4">
        <v>14.2233159153163</v>
      </c>
      <c r="J858" s="4">
        <v>4.5493766087027003</v>
      </c>
      <c r="K858" s="4">
        <v>5.36313379301395</v>
      </c>
      <c r="L858" s="4">
        <v>7.95070621553932</v>
      </c>
      <c r="M858" s="4">
        <v>6.7882607137649096</v>
      </c>
      <c r="N858" s="4">
        <v>9.1518293096863808</v>
      </c>
      <c r="O858" s="4">
        <v>9.9249119808198198</v>
      </c>
      <c r="P858" s="4">
        <v>10.805128849970499</v>
      </c>
      <c r="Q858" s="4">
        <v>3.6579906769575801</v>
      </c>
      <c r="R858" s="4">
        <v>8.1354228413351901</v>
      </c>
      <c r="S858" s="4">
        <v>9.7463415030031797</v>
      </c>
      <c r="T858" s="4">
        <v>6.7155181001314999</v>
      </c>
      <c r="U858" s="4">
        <v>11.902280506809401</v>
      </c>
      <c r="V858" s="4">
        <v>7.7204616399044896</v>
      </c>
      <c r="W858" s="4">
        <v>10.0090907250925</v>
      </c>
      <c r="X858" s="4">
        <v>4.2316530615430699</v>
      </c>
      <c r="Y858" s="4">
        <v>8.2295793631703091</v>
      </c>
      <c r="Z858" s="4">
        <v>8.6644902053740793</v>
      </c>
      <c r="AA858" s="4">
        <v>8.3915453520811099</v>
      </c>
      <c r="AB858" s="4">
        <v>2.02794447213885</v>
      </c>
      <c r="AC858" s="4">
        <v>20.1984592390003</v>
      </c>
      <c r="AD858" s="4">
        <v>7.86111147531774</v>
      </c>
      <c r="AE858" s="4">
        <v>5.7851216216978099</v>
      </c>
      <c r="AF858" s="4">
        <v>11.0769763695631</v>
      </c>
      <c r="AG858" s="4">
        <v>18.5819096758466</v>
      </c>
      <c r="AH858" s="4">
        <v>22.5394110186623</v>
      </c>
      <c r="AI858" s="4">
        <v>13.780307129583299</v>
      </c>
      <c r="AJ858" s="4">
        <v>27.297462177137501</v>
      </c>
      <c r="AK858" s="4">
        <v>41.1359703312528</v>
      </c>
      <c r="AL858" s="4">
        <v>24.971410617355499</v>
      </c>
      <c r="AM858" s="4">
        <v>18.4845659085452</v>
      </c>
      <c r="AN858" s="4">
        <v>38.111517854305902</v>
      </c>
      <c r="AO858" s="4">
        <v>30.6310370054067</v>
      </c>
      <c r="AP858" s="4">
        <v>37.377417831207097</v>
      </c>
      <c r="AQ858" s="4">
        <v>10.324456377439599</v>
      </c>
      <c r="AR858" s="4">
        <v>36.155681025421501</v>
      </c>
      <c r="AS858" s="4">
        <v>14.7566734484666</v>
      </c>
      <c r="AT858" s="4">
        <v>30.8112305633448</v>
      </c>
      <c r="AU858" s="4">
        <v>21.283433597389401</v>
      </c>
      <c r="AV858" s="4">
        <v>28.0761958851208</v>
      </c>
      <c r="AW858" s="4">
        <v>28.818825069032201</v>
      </c>
      <c r="AX858" s="4">
        <v>10.955269433339501</v>
      </c>
      <c r="AY858" s="4">
        <v>18.791336054121</v>
      </c>
      <c r="AZ858" s="4">
        <v>34.171782360507002</v>
      </c>
      <c r="BA858" s="4">
        <v>40.932996820230002</v>
      </c>
      <c r="BB858" s="38">
        <v>2621</v>
      </c>
    </row>
    <row r="859" spans="1:54" x14ac:dyDescent="0.3">
      <c r="A859" s="31" t="s">
        <v>41</v>
      </c>
      <c r="B859" s="5" t="s">
        <v>9</v>
      </c>
      <c r="C859" s="5" t="s">
        <v>1</v>
      </c>
      <c r="D859" s="9">
        <v>30.749528301886802</v>
      </c>
      <c r="E859" s="8">
        <v>68.723791220234702</v>
      </c>
      <c r="F859" s="8">
        <v>42.688679245282998</v>
      </c>
      <c r="G859" s="3">
        <v>3.5377358490566002</v>
      </c>
      <c r="H859" s="4">
        <v>10.849056603773599</v>
      </c>
      <c r="I859" s="4">
        <v>20.2830188679245</v>
      </c>
      <c r="J859" s="4">
        <v>6.3679245283018897</v>
      </c>
      <c r="K859" s="4">
        <v>5.8962264150943398</v>
      </c>
      <c r="L859" s="4">
        <v>10.6132075471698</v>
      </c>
      <c r="M859" s="4">
        <v>9.1981132075471699</v>
      </c>
      <c r="N859" s="4">
        <v>12.9716981132075</v>
      </c>
      <c r="O859" s="4">
        <v>13.4433962264151</v>
      </c>
      <c r="P859" s="4">
        <v>15.094339622641501</v>
      </c>
      <c r="Q859" s="4">
        <v>6.6037735849056602</v>
      </c>
      <c r="R859" s="4">
        <v>12.735849056603801</v>
      </c>
      <c r="S859" s="4">
        <v>16.981132075471699</v>
      </c>
      <c r="T859" s="4">
        <v>8.9622641509433993</v>
      </c>
      <c r="U859" s="4">
        <v>15.5660377358491</v>
      </c>
      <c r="V859" s="4">
        <v>11.5566037735849</v>
      </c>
      <c r="W859" s="4">
        <v>16.5094339622642</v>
      </c>
      <c r="X859" s="4">
        <v>6.1320754716981103</v>
      </c>
      <c r="Y859" s="4">
        <v>9.6698113207547198</v>
      </c>
      <c r="Z859" s="4">
        <v>12.9716981132075</v>
      </c>
      <c r="AA859" s="4">
        <v>8.9622641509433993</v>
      </c>
      <c r="AB859" s="4">
        <v>3.06603773584906</v>
      </c>
      <c r="AC859" s="4">
        <v>25.235849056603801</v>
      </c>
      <c r="AD859" s="4">
        <v>11.5566037735849</v>
      </c>
      <c r="AE859" s="4">
        <v>7.7830188679245298</v>
      </c>
      <c r="AF859" s="4">
        <v>11.792452830188701</v>
      </c>
      <c r="AG859" s="4">
        <v>33.018867924528301</v>
      </c>
      <c r="AH859" s="4">
        <v>43.632075471698101</v>
      </c>
      <c r="AI859" s="4">
        <v>17.2169811320755</v>
      </c>
      <c r="AJ859" s="4">
        <v>36.556603773584897</v>
      </c>
      <c r="AK859" s="4">
        <v>49.292452830188701</v>
      </c>
      <c r="AL859" s="4">
        <v>36.084905660377402</v>
      </c>
      <c r="AM859" s="4">
        <v>25.235849056603801</v>
      </c>
      <c r="AN859" s="4">
        <v>47.641509433962298</v>
      </c>
      <c r="AO859" s="4">
        <v>42.924528301886802</v>
      </c>
      <c r="AP859" s="4">
        <v>46.698113207547202</v>
      </c>
      <c r="AQ859" s="4">
        <v>13.9150943396226</v>
      </c>
      <c r="AR859" s="4">
        <v>45.990566037735803</v>
      </c>
      <c r="AS859" s="4">
        <v>15.8018867924528</v>
      </c>
      <c r="AT859" s="4">
        <v>25.707547169811299</v>
      </c>
      <c r="AU859" s="4">
        <v>31.367924528301899</v>
      </c>
      <c r="AV859" s="4">
        <v>32.783018867924497</v>
      </c>
      <c r="AW859" s="4">
        <v>42.924528301886802</v>
      </c>
      <c r="AX859" s="4">
        <v>18.867924528301899</v>
      </c>
      <c r="AY859" s="4">
        <v>18.632075471698101</v>
      </c>
      <c r="AZ859" s="4">
        <v>40.5660377358491</v>
      </c>
      <c r="BA859" s="4">
        <v>60.141509433962298</v>
      </c>
      <c r="BB859" s="38">
        <v>424</v>
      </c>
    </row>
    <row r="860" spans="1:54" x14ac:dyDescent="0.3">
      <c r="A860" s="31" t="s">
        <v>41</v>
      </c>
      <c r="B860" s="5" t="s">
        <v>9</v>
      </c>
      <c r="C860" s="5" t="s">
        <v>2</v>
      </c>
      <c r="D860" s="9">
        <v>49.556363636363599</v>
      </c>
      <c r="E860" s="8">
        <v>71.826345134231502</v>
      </c>
      <c r="F860" s="8">
        <v>32.363636363636402</v>
      </c>
      <c r="G860" s="3">
        <v>5.4545454545454497</v>
      </c>
      <c r="H860" s="4">
        <v>13.090909090909101</v>
      </c>
      <c r="I860" s="4">
        <v>18.545454545454501</v>
      </c>
      <c r="J860" s="4">
        <v>5.8181818181818201</v>
      </c>
      <c r="K860" s="4">
        <v>7.2727272727272698</v>
      </c>
      <c r="L860" s="4">
        <v>10.181818181818199</v>
      </c>
      <c r="M860" s="4">
        <v>8</v>
      </c>
      <c r="N860" s="4">
        <v>12</v>
      </c>
      <c r="O860" s="4">
        <v>13.090909090909101</v>
      </c>
      <c r="P860" s="4">
        <v>13.090909090909101</v>
      </c>
      <c r="Q860" s="4">
        <v>3.2727272727272698</v>
      </c>
      <c r="R860" s="4">
        <v>9.0909090909090899</v>
      </c>
      <c r="S860" s="4">
        <v>12.363636363636401</v>
      </c>
      <c r="T860" s="4">
        <v>7.6363636363636402</v>
      </c>
      <c r="U860" s="4">
        <v>16</v>
      </c>
      <c r="V860" s="4">
        <v>9.8181818181818201</v>
      </c>
      <c r="W860" s="4">
        <v>12</v>
      </c>
      <c r="X860" s="4">
        <v>5.0909090909090899</v>
      </c>
      <c r="Y860" s="4">
        <v>10.181818181818199</v>
      </c>
      <c r="Z860" s="4">
        <v>12.363636363636401</v>
      </c>
      <c r="AA860" s="4">
        <v>12.7272727272727</v>
      </c>
      <c r="AB860" s="4">
        <v>1.0909090909090899</v>
      </c>
      <c r="AC860" s="4">
        <v>25.454545454545499</v>
      </c>
      <c r="AD860" s="4">
        <v>10.181818181818199</v>
      </c>
      <c r="AE860" s="4">
        <v>8.3636363636363598</v>
      </c>
      <c r="AF860" s="4">
        <v>15.2727272727273</v>
      </c>
      <c r="AG860" s="4">
        <v>20.727272727272702</v>
      </c>
      <c r="AH860" s="4">
        <v>22.181818181818201</v>
      </c>
      <c r="AI860" s="4">
        <v>13.818181818181801</v>
      </c>
      <c r="AJ860" s="4">
        <v>30.545454545454501</v>
      </c>
      <c r="AK860" s="4">
        <v>46.545454545454497</v>
      </c>
      <c r="AL860" s="4">
        <v>25.454545454545499</v>
      </c>
      <c r="AM860" s="4">
        <v>22.545454545454501</v>
      </c>
      <c r="AN860" s="4">
        <v>41.454545454545503</v>
      </c>
      <c r="AO860" s="4">
        <v>33.818181818181799</v>
      </c>
      <c r="AP860" s="4">
        <v>40.363636363636402</v>
      </c>
      <c r="AQ860" s="4">
        <v>11.636363636363599</v>
      </c>
      <c r="AR860" s="4">
        <v>40.727272727272698</v>
      </c>
      <c r="AS860" s="4">
        <v>17.818181818181799</v>
      </c>
      <c r="AT860" s="4">
        <v>32.727272727272698</v>
      </c>
      <c r="AU860" s="4">
        <v>25.090909090909101</v>
      </c>
      <c r="AV860" s="4">
        <v>31.272727272727298</v>
      </c>
      <c r="AW860" s="4">
        <v>31.272727272727298</v>
      </c>
      <c r="AX860" s="4">
        <v>13.818181818181801</v>
      </c>
      <c r="AY860" s="4">
        <v>20.363636363636399</v>
      </c>
      <c r="AZ860" s="4">
        <v>38.181818181818201</v>
      </c>
      <c r="BA860" s="4">
        <v>43.636363636363598</v>
      </c>
      <c r="BB860" s="38">
        <v>275</v>
      </c>
    </row>
    <row r="861" spans="1:54" x14ac:dyDescent="0.3">
      <c r="A861" s="31" t="s">
        <v>41</v>
      </c>
      <c r="B861" s="5" t="s">
        <v>9</v>
      </c>
      <c r="C861" s="5" t="s">
        <v>3</v>
      </c>
      <c r="D861" s="9">
        <v>66.181927710843397</v>
      </c>
      <c r="E861" s="8">
        <v>66.408610233787996</v>
      </c>
      <c r="F861" s="8">
        <v>23.855421686747</v>
      </c>
      <c r="G861" s="3">
        <v>3.1325301204819298</v>
      </c>
      <c r="H861" s="4">
        <v>12.5301204819277</v>
      </c>
      <c r="I861" s="4">
        <v>11.325301204819301</v>
      </c>
      <c r="J861" s="4">
        <v>3.3734939759036102</v>
      </c>
      <c r="K861" s="4">
        <v>5.0602409638554198</v>
      </c>
      <c r="L861" s="4">
        <v>6.5060240963855396</v>
      </c>
      <c r="M861" s="4">
        <v>6.7469879518072302</v>
      </c>
      <c r="N861" s="4">
        <v>6.98795180722892</v>
      </c>
      <c r="O861" s="4">
        <v>8.4337349397590398</v>
      </c>
      <c r="P861" s="4">
        <v>10.361445783132501</v>
      </c>
      <c r="Q861" s="4">
        <v>2.8915662650602401</v>
      </c>
      <c r="R861" s="4">
        <v>7.9518072289156603</v>
      </c>
      <c r="S861" s="4">
        <v>5.7831325301204801</v>
      </c>
      <c r="T861" s="4">
        <v>6.98795180722892</v>
      </c>
      <c r="U861" s="4">
        <v>10.602409638554199</v>
      </c>
      <c r="V861" s="4">
        <v>5.5421686746987904</v>
      </c>
      <c r="W861" s="4">
        <v>7.2289156626505999</v>
      </c>
      <c r="X861" s="4">
        <v>3.1325301204819298</v>
      </c>
      <c r="Y861" s="4">
        <v>8.4337349397590398</v>
      </c>
      <c r="Z861" s="4">
        <v>6.5060240963855396</v>
      </c>
      <c r="AA861" s="4">
        <v>6.98795180722892</v>
      </c>
      <c r="AB861" s="4">
        <v>2.6506024096385499</v>
      </c>
      <c r="AC861" s="4">
        <v>19.7590361445783</v>
      </c>
      <c r="AD861" s="4">
        <v>5.7831325301204801</v>
      </c>
      <c r="AE861" s="4">
        <v>4.3373493975903603</v>
      </c>
      <c r="AF861" s="4">
        <v>11.0843373493976</v>
      </c>
      <c r="AG861" s="4">
        <v>10.602409638554199</v>
      </c>
      <c r="AH861" s="4">
        <v>14.216867469879499</v>
      </c>
      <c r="AI861" s="4">
        <v>15.421686746988</v>
      </c>
      <c r="AJ861" s="4">
        <v>26.024096385542201</v>
      </c>
      <c r="AK861" s="4">
        <v>40</v>
      </c>
      <c r="AL861" s="4">
        <v>23.855421686747</v>
      </c>
      <c r="AM861" s="4">
        <v>14.216867469879499</v>
      </c>
      <c r="AN861" s="4">
        <v>39.036144578313298</v>
      </c>
      <c r="AO861" s="4">
        <v>26.9879518072289</v>
      </c>
      <c r="AP861" s="4">
        <v>38.072289156626503</v>
      </c>
      <c r="AQ861" s="4">
        <v>9.8795180722891605</v>
      </c>
      <c r="AR861" s="4">
        <v>35.421686746988001</v>
      </c>
      <c r="AS861" s="4">
        <v>12.7710843373494</v>
      </c>
      <c r="AT861" s="4">
        <v>34.939759036144601</v>
      </c>
      <c r="AU861" s="4">
        <v>18.3132530120482</v>
      </c>
      <c r="AV861" s="4">
        <v>28.674698795180699</v>
      </c>
      <c r="AW861" s="4">
        <v>25.783132530120501</v>
      </c>
      <c r="AX861" s="4">
        <v>5.5421686746987904</v>
      </c>
      <c r="AY861" s="4">
        <v>20</v>
      </c>
      <c r="AZ861" s="4">
        <v>33.012048192771097</v>
      </c>
      <c r="BA861" s="4">
        <v>35.421686746988001</v>
      </c>
      <c r="BB861" s="38">
        <v>415</v>
      </c>
    </row>
    <row r="862" spans="1:54" x14ac:dyDescent="0.3">
      <c r="A862" s="31" t="s">
        <v>41</v>
      </c>
      <c r="B862" s="5" t="s">
        <v>9</v>
      </c>
      <c r="C862" s="5" t="s">
        <v>4</v>
      </c>
      <c r="D862" s="9">
        <v>83.6138198757764</v>
      </c>
      <c r="E862" s="8">
        <v>60.517728299846503</v>
      </c>
      <c r="F862" s="8">
        <v>14.130434782608701</v>
      </c>
      <c r="G862" s="3">
        <v>2.6397515527950302</v>
      </c>
      <c r="H862" s="4">
        <v>8.5403726708074501</v>
      </c>
      <c r="I862" s="4">
        <v>7.6086956521739104</v>
      </c>
      <c r="J862" s="4">
        <v>2.4844720496894399</v>
      </c>
      <c r="K862" s="4">
        <v>3.2608695652173898</v>
      </c>
      <c r="L862" s="4">
        <v>4.9689440993788798</v>
      </c>
      <c r="M862" s="4">
        <v>4.1925465838509304</v>
      </c>
      <c r="N862" s="4">
        <v>5.4347826086956497</v>
      </c>
      <c r="O862" s="4">
        <v>5.2795031055900603</v>
      </c>
      <c r="P862" s="4">
        <v>5.7453416149068302</v>
      </c>
      <c r="Q862" s="4">
        <v>2.1739130434782599</v>
      </c>
      <c r="R862" s="4">
        <v>3.41614906832298</v>
      </c>
      <c r="S862" s="4">
        <v>4.1925465838509304</v>
      </c>
      <c r="T862" s="4">
        <v>4.50310559006211</v>
      </c>
      <c r="U862" s="4">
        <v>5.9006211180124204</v>
      </c>
      <c r="V862" s="4">
        <v>4.0372670807453401</v>
      </c>
      <c r="W862" s="4">
        <v>4.3478260869565197</v>
      </c>
      <c r="X862" s="4">
        <v>2.79503105590062</v>
      </c>
      <c r="Y862" s="4">
        <v>5.7453416149068302</v>
      </c>
      <c r="Z862" s="4">
        <v>2.9503105590062102</v>
      </c>
      <c r="AA862" s="4">
        <v>4.50310559006211</v>
      </c>
      <c r="AB862" s="4">
        <v>1.5527950310559</v>
      </c>
      <c r="AC862" s="4">
        <v>12.5776397515528</v>
      </c>
      <c r="AD862" s="4">
        <v>4.3478260869565197</v>
      </c>
      <c r="AE862" s="4">
        <v>2.6397515527950302</v>
      </c>
      <c r="AF862" s="4">
        <v>7.1428571428571397</v>
      </c>
      <c r="AG862" s="4">
        <v>8.5403726708074501</v>
      </c>
      <c r="AH862" s="4">
        <v>11.335403726708099</v>
      </c>
      <c r="AI862" s="4">
        <v>8.6956521739130395</v>
      </c>
      <c r="AJ862" s="4">
        <v>16.4596273291925</v>
      </c>
      <c r="AK862" s="4">
        <v>31.055900621117999</v>
      </c>
      <c r="AL862" s="4">
        <v>18.478260869565201</v>
      </c>
      <c r="AM862" s="4">
        <v>11.9565217391304</v>
      </c>
      <c r="AN862" s="4">
        <v>27.639751552795001</v>
      </c>
      <c r="AO862" s="4">
        <v>19.565217391304301</v>
      </c>
      <c r="AP862" s="4">
        <v>27.018633540372701</v>
      </c>
      <c r="AQ862" s="4">
        <v>5.9006211180124204</v>
      </c>
      <c r="AR862" s="4">
        <v>25.776397515528</v>
      </c>
      <c r="AS862" s="4">
        <v>12.5776397515528</v>
      </c>
      <c r="AT862" s="4">
        <v>33.385093167701903</v>
      </c>
      <c r="AU862" s="4">
        <v>10.403726708074499</v>
      </c>
      <c r="AV862" s="4">
        <v>20.186335403726702</v>
      </c>
      <c r="AW862" s="4">
        <v>17.7018633540373</v>
      </c>
      <c r="AX862" s="4">
        <v>4.50310559006211</v>
      </c>
      <c r="AY862" s="4">
        <v>18.322981366459601</v>
      </c>
      <c r="AZ862" s="4">
        <v>27.173913043478301</v>
      </c>
      <c r="BA862" s="4">
        <v>27.173913043478301</v>
      </c>
      <c r="BB862" s="38">
        <v>644</v>
      </c>
    </row>
    <row r="863" spans="1:54" x14ac:dyDescent="0.3">
      <c r="A863" s="31" t="s">
        <v>41</v>
      </c>
      <c r="B863" s="5" t="s">
        <v>9</v>
      </c>
      <c r="C863" s="5" t="s">
        <v>5</v>
      </c>
      <c r="D863" s="9">
        <v>95.509201388888897</v>
      </c>
      <c r="E863" s="8">
        <v>60.163696423683199</v>
      </c>
      <c r="F863" s="8">
        <v>10.5902777777778</v>
      </c>
      <c r="G863" s="3">
        <v>2.4305555555555598</v>
      </c>
      <c r="H863" s="4">
        <v>7.1180555555555598</v>
      </c>
      <c r="I863" s="4">
        <v>4.6875</v>
      </c>
      <c r="J863" s="4">
        <v>2.6041666666666701</v>
      </c>
      <c r="K863" s="4">
        <v>2.9513888888888902</v>
      </c>
      <c r="L863" s="4">
        <v>3.8194444444444402</v>
      </c>
      <c r="M863" s="4">
        <v>2.2569444444444402</v>
      </c>
      <c r="N863" s="4">
        <v>2.9513888888888902</v>
      </c>
      <c r="O863" s="4">
        <v>4.3402777777777803</v>
      </c>
      <c r="P863" s="4">
        <v>3.4722222222222201</v>
      </c>
      <c r="Q863" s="4">
        <v>1.3888888888888899</v>
      </c>
      <c r="R863" s="4">
        <v>2.6041666666666701</v>
      </c>
      <c r="S863" s="4">
        <v>2.2569444444444402</v>
      </c>
      <c r="T863" s="4">
        <v>2.0833333333333299</v>
      </c>
      <c r="U863" s="4">
        <v>4.6875</v>
      </c>
      <c r="V863" s="4">
        <v>3.6458333333333299</v>
      </c>
      <c r="W863" s="4">
        <v>4.6875</v>
      </c>
      <c r="X863" s="4">
        <v>1.9097222222222201</v>
      </c>
      <c r="Y863" s="4">
        <v>3.8194444444444402</v>
      </c>
      <c r="Z863" s="4">
        <v>1.3888888888888899</v>
      </c>
      <c r="AA863" s="4">
        <v>3.8194444444444402</v>
      </c>
      <c r="AB863" s="4">
        <v>1.0416666666666701</v>
      </c>
      <c r="AC863" s="4">
        <v>7.8125</v>
      </c>
      <c r="AD863" s="4">
        <v>2.7777777777777799</v>
      </c>
      <c r="AE863" s="4">
        <v>1.9097222222222201</v>
      </c>
      <c r="AF863" s="4">
        <v>5.3819444444444402</v>
      </c>
      <c r="AG863" s="4">
        <v>10.9375</v>
      </c>
      <c r="AH863" s="4">
        <v>7.4652777777777803</v>
      </c>
      <c r="AI863" s="4">
        <v>9.2013888888888893</v>
      </c>
      <c r="AJ863" s="4">
        <v>14.9305555555556</v>
      </c>
      <c r="AK863" s="4">
        <v>26.5625</v>
      </c>
      <c r="AL863" s="4">
        <v>11.2847222222222</v>
      </c>
      <c r="AM863" s="4">
        <v>9.7222222222222197</v>
      </c>
      <c r="AN863" s="4">
        <v>22.0486111111111</v>
      </c>
      <c r="AO863" s="4">
        <v>18.4027777777778</v>
      </c>
      <c r="AP863" s="4">
        <v>23.0902777777778</v>
      </c>
      <c r="AQ863" s="4">
        <v>5.7291666666666696</v>
      </c>
      <c r="AR863" s="4">
        <v>21.7013888888889</v>
      </c>
      <c r="AS863" s="4">
        <v>11.2847222222222</v>
      </c>
      <c r="AT863" s="4">
        <v>28.2986111111111</v>
      </c>
      <c r="AU863" s="4">
        <v>10.5902777777778</v>
      </c>
      <c r="AV863" s="4">
        <v>21.3541666666667</v>
      </c>
      <c r="AW863" s="4">
        <v>15.1041666666667</v>
      </c>
      <c r="AX863" s="4">
        <v>3.8194444444444402</v>
      </c>
      <c r="AY863" s="4">
        <v>14.5833333333333</v>
      </c>
      <c r="AZ863" s="4">
        <v>23.2638888888889</v>
      </c>
      <c r="BA863" s="4">
        <v>21.5277777777778</v>
      </c>
      <c r="BB863" s="38">
        <v>576</v>
      </c>
    </row>
    <row r="864" spans="1:54" x14ac:dyDescent="0.3">
      <c r="A864" s="31" t="s">
        <v>41</v>
      </c>
      <c r="B864" s="5" t="s">
        <v>9</v>
      </c>
      <c r="C864" s="5" t="s">
        <v>6</v>
      </c>
      <c r="D864" s="9">
        <v>96.715510204081596</v>
      </c>
      <c r="E864" s="8">
        <v>61.250755132890198</v>
      </c>
      <c r="F864" s="8">
        <v>9.7959183673469408</v>
      </c>
      <c r="G864" s="3">
        <v>1.6326530612244901</v>
      </c>
      <c r="H864" s="4">
        <v>5.3061224489795897</v>
      </c>
      <c r="I864" s="4">
        <v>2.4489795918367299</v>
      </c>
      <c r="J864" s="4">
        <v>1.6326530612244901</v>
      </c>
      <c r="K864" s="4">
        <v>2.4489795918367299</v>
      </c>
      <c r="L864" s="4">
        <v>2.4489795918367299</v>
      </c>
      <c r="M864" s="4">
        <v>1.6326530612244901</v>
      </c>
      <c r="N864" s="4">
        <v>3.2653061224489801</v>
      </c>
      <c r="O864" s="4">
        <v>1.6326530612244901</v>
      </c>
      <c r="P864" s="4">
        <v>3.2653061224489801</v>
      </c>
      <c r="Q864" s="4">
        <v>1.6326530612244901</v>
      </c>
      <c r="R864" s="4">
        <v>1.6326530612244901</v>
      </c>
      <c r="S864" s="4">
        <v>1.6326530612244901</v>
      </c>
      <c r="T864" s="4">
        <v>0.81632653061224503</v>
      </c>
      <c r="U864" s="4">
        <v>3.2653061224489801</v>
      </c>
      <c r="V864" s="4">
        <v>2.0408163265306101</v>
      </c>
      <c r="W864" s="4">
        <v>1.6326530612244901</v>
      </c>
      <c r="X864" s="4">
        <v>1.6326530612244901</v>
      </c>
      <c r="Y864" s="4">
        <v>2.4489795918367299</v>
      </c>
      <c r="Z864" s="4">
        <v>1.22448979591837</v>
      </c>
      <c r="AA864" s="4">
        <v>3.6734693877550999</v>
      </c>
      <c r="AB864" s="4">
        <v>1.22448979591837</v>
      </c>
      <c r="AC864" s="4">
        <v>5.71428571428571</v>
      </c>
      <c r="AD864" s="4">
        <v>2.0408163265306101</v>
      </c>
      <c r="AE864" s="4">
        <v>1.22448979591837</v>
      </c>
      <c r="AF864" s="4">
        <v>2.0408163265306101</v>
      </c>
      <c r="AG864" s="4">
        <v>8.9795918367346896</v>
      </c>
      <c r="AH864" s="4">
        <v>7.3469387755101998</v>
      </c>
      <c r="AI864" s="4">
        <v>12.6530612244898</v>
      </c>
      <c r="AJ864" s="4">
        <v>13.8775510204082</v>
      </c>
      <c r="AK864" s="4">
        <v>27.755102040816301</v>
      </c>
      <c r="AL864" s="4">
        <v>9.7959183673469408</v>
      </c>
      <c r="AM864" s="4">
        <v>9.7959183673469408</v>
      </c>
      <c r="AN864" s="4">
        <v>20.816326530612201</v>
      </c>
      <c r="AO864" s="4">
        <v>15.1020408163265</v>
      </c>
      <c r="AP864" s="4">
        <v>19.591836734693899</v>
      </c>
      <c r="AQ864" s="4">
        <v>5.3061224489795897</v>
      </c>
      <c r="AR864" s="4">
        <v>15.918367346938799</v>
      </c>
      <c r="AS864" s="4">
        <v>10.2040816326531</v>
      </c>
      <c r="AT864" s="4">
        <v>25.714285714285701</v>
      </c>
      <c r="AU864" s="4">
        <v>9.3877551020408205</v>
      </c>
      <c r="AV864" s="4">
        <v>17.959183673469401</v>
      </c>
      <c r="AW864" s="4">
        <v>9.7959183673469408</v>
      </c>
      <c r="AX864" s="4">
        <v>5.71428571428571</v>
      </c>
      <c r="AY864" s="4">
        <v>16.326530612244898</v>
      </c>
      <c r="AZ864" s="4">
        <v>21.224489795918402</v>
      </c>
      <c r="BA864" s="4">
        <v>21.224489795918402</v>
      </c>
      <c r="BB864" s="38">
        <v>245</v>
      </c>
    </row>
    <row r="865" spans="1:54" x14ac:dyDescent="0.3">
      <c r="A865" s="31" t="s">
        <v>41</v>
      </c>
      <c r="B865" s="5" t="s">
        <v>9</v>
      </c>
      <c r="C865" s="5" t="s">
        <v>7</v>
      </c>
      <c r="D865" s="9">
        <v>101.70476190476199</v>
      </c>
      <c r="E865" s="8">
        <v>63.2306075636535</v>
      </c>
      <c r="F865" s="8">
        <v>14.285714285714301</v>
      </c>
      <c r="G865" s="3">
        <v>2.38095238095238</v>
      </c>
      <c r="H865" s="4">
        <v>2.38095238095238</v>
      </c>
      <c r="I865" s="4">
        <v>7.1428571428571397</v>
      </c>
      <c r="J865" s="4">
        <v>2.38095238095238</v>
      </c>
      <c r="K865" s="4">
        <v>2.38095238095238</v>
      </c>
      <c r="L865" s="4">
        <v>2.38095238095238</v>
      </c>
      <c r="M865" s="4">
        <v>2.38095238095238</v>
      </c>
      <c r="N865" s="4">
        <v>0</v>
      </c>
      <c r="O865" s="4">
        <v>2.38095238095238</v>
      </c>
      <c r="P865" s="4">
        <v>2.38095238095238</v>
      </c>
      <c r="Q865" s="4">
        <v>2.38095238095238</v>
      </c>
      <c r="R865" s="4">
        <v>2.38095238095238</v>
      </c>
      <c r="S865" s="4">
        <v>2.38095238095238</v>
      </c>
      <c r="T865" s="4">
        <v>4.7619047619047601</v>
      </c>
      <c r="U865" s="4">
        <v>2.38095238095238</v>
      </c>
      <c r="V865" s="4">
        <v>2.38095238095238</v>
      </c>
      <c r="W865" s="4">
        <v>2.38095238095238</v>
      </c>
      <c r="X865" s="4">
        <v>2.38095238095238</v>
      </c>
      <c r="Y865" s="4">
        <v>2.38095238095238</v>
      </c>
      <c r="Z865" s="4">
        <v>2.38095238095238</v>
      </c>
      <c r="AA865" s="4">
        <v>4.7619047619047601</v>
      </c>
      <c r="AB865" s="4">
        <v>4.7619047619047601</v>
      </c>
      <c r="AC865" s="4">
        <v>7.1428571428571397</v>
      </c>
      <c r="AD865" s="4">
        <v>2.38095238095238</v>
      </c>
      <c r="AE865" s="4">
        <v>2.38095238095238</v>
      </c>
      <c r="AF865" s="4">
        <v>4.7619047619047601</v>
      </c>
      <c r="AG865" s="4">
        <v>4.7619047619047601</v>
      </c>
      <c r="AH865" s="4">
        <v>9.5238095238095202</v>
      </c>
      <c r="AI865" s="4">
        <v>4.7619047619047601</v>
      </c>
      <c r="AJ865" s="4">
        <v>21.428571428571399</v>
      </c>
      <c r="AK865" s="4">
        <v>14.285714285714301</v>
      </c>
      <c r="AL865" s="4">
        <v>9.5238095238095202</v>
      </c>
      <c r="AM865" s="4">
        <v>11.9047619047619</v>
      </c>
      <c r="AN865" s="4">
        <v>19.047619047619001</v>
      </c>
      <c r="AO865" s="4">
        <v>16.6666666666667</v>
      </c>
      <c r="AP865" s="4">
        <v>23.8095238095238</v>
      </c>
      <c r="AQ865" s="4">
        <v>7.1428571428571397</v>
      </c>
      <c r="AR865" s="4">
        <v>11.9047619047619</v>
      </c>
      <c r="AS865" s="4">
        <v>14.285714285714301</v>
      </c>
      <c r="AT865" s="4">
        <v>21.428571428571399</v>
      </c>
      <c r="AU865" s="4">
        <v>4.7619047619047601</v>
      </c>
      <c r="AV865" s="4">
        <v>11.9047619047619</v>
      </c>
      <c r="AW865" s="4">
        <v>7.1428571428571397</v>
      </c>
      <c r="AX865" s="4">
        <v>7.1428571428571397</v>
      </c>
      <c r="AY865" s="4">
        <v>4.7619047619047601</v>
      </c>
      <c r="AZ865" s="4">
        <v>16.6666666666667</v>
      </c>
      <c r="BA865" s="4">
        <v>16.6666666666667</v>
      </c>
      <c r="BB865" s="38">
        <v>42</v>
      </c>
    </row>
    <row r="866" spans="1:54" x14ac:dyDescent="0.3">
      <c r="A866" s="31" t="s">
        <v>42</v>
      </c>
      <c r="B866" s="5" t="s">
        <v>168</v>
      </c>
      <c r="C866" s="5" t="s">
        <v>168</v>
      </c>
      <c r="D866" s="9">
        <v>56.6294036522266</v>
      </c>
      <c r="E866" s="8">
        <v>72.819414858606095</v>
      </c>
      <c r="F866" s="8">
        <v>30.562082146330901</v>
      </c>
      <c r="G866" s="3">
        <v>7.3901469099147796</v>
      </c>
      <c r="H866" s="4">
        <v>10.092069029273601</v>
      </c>
      <c r="I866" s="4">
        <v>17.345543012519901</v>
      </c>
      <c r="J866" s="4">
        <v>4.35438223485097</v>
      </c>
      <c r="K866" s="4">
        <v>8.0947899394590603</v>
      </c>
      <c r="L866" s="4">
        <v>10.331399510610501</v>
      </c>
      <c r="M866" s="4">
        <v>7.6618846148919699</v>
      </c>
      <c r="N866" s="4">
        <v>11.4459798753375</v>
      </c>
      <c r="O866" s="4">
        <v>13.6046580242273</v>
      </c>
      <c r="P866" s="4">
        <v>16.006687426226399</v>
      </c>
      <c r="Q866" s="4">
        <v>4.6248762817170901</v>
      </c>
      <c r="R866" s="4">
        <v>15.2809016286507</v>
      </c>
      <c r="S866" s="4">
        <v>10.5888358912438</v>
      </c>
      <c r="T866" s="4">
        <v>9.9794664260545893</v>
      </c>
      <c r="U866" s="4">
        <v>16.946674311456501</v>
      </c>
      <c r="V866" s="4">
        <v>8.80209584795357</v>
      </c>
      <c r="W866" s="4">
        <v>9.5046102786318407</v>
      </c>
      <c r="X866" s="4">
        <v>4.7781685289753799</v>
      </c>
      <c r="Y866" s="4">
        <v>12.774475740233401</v>
      </c>
      <c r="Z866" s="4">
        <v>18.215277206730001</v>
      </c>
      <c r="AA866" s="4">
        <v>19.5694087543596</v>
      </c>
      <c r="AB866" s="4">
        <v>4.9557445994935696</v>
      </c>
      <c r="AC866" s="4">
        <v>24.4194196158541</v>
      </c>
      <c r="AD866" s="4">
        <v>8.7034027744310904</v>
      </c>
      <c r="AE866" s="4">
        <v>7.4190918843563196</v>
      </c>
      <c r="AF866" s="4">
        <v>12.2002276718544</v>
      </c>
      <c r="AG866" s="4">
        <v>25.3256888373324</v>
      </c>
      <c r="AH866" s="4">
        <v>22.749904590191299</v>
      </c>
      <c r="AI866" s="4">
        <v>7.8726607629904297</v>
      </c>
      <c r="AJ866" s="4">
        <v>22.6302674086342</v>
      </c>
      <c r="AK866" s="4">
        <v>39.720001857319801</v>
      </c>
      <c r="AL866" s="4">
        <v>20.254230525065399</v>
      </c>
      <c r="AM866" s="4">
        <v>27.002516384734701</v>
      </c>
      <c r="AN866" s="4">
        <v>41.466897170689101</v>
      </c>
      <c r="AO866" s="4">
        <v>33.960382858811101</v>
      </c>
      <c r="AP866" s="4">
        <v>37.009594058439198</v>
      </c>
      <c r="AQ866" s="4">
        <v>8.28746876051156</v>
      </c>
      <c r="AR866" s="4">
        <v>30.312445131039102</v>
      </c>
      <c r="AS866" s="4">
        <v>17.190537874070198</v>
      </c>
      <c r="AT866" s="4">
        <v>26.049303870621699</v>
      </c>
      <c r="AU866" s="4">
        <v>17.177930823037599</v>
      </c>
      <c r="AV866" s="4">
        <v>21.879858382035799</v>
      </c>
      <c r="AW866" s="4">
        <v>22.0718376049809</v>
      </c>
      <c r="AX866" s="4">
        <v>15.913268691349099</v>
      </c>
      <c r="AY866" s="4">
        <v>17.8104667136591</v>
      </c>
      <c r="AZ866" s="4">
        <v>25.881254688850898</v>
      </c>
      <c r="BA866" s="4">
        <v>32.819568129225402</v>
      </c>
      <c r="BB866" s="38">
        <v>3450</v>
      </c>
    </row>
    <row r="867" spans="1:54" x14ac:dyDescent="0.3">
      <c r="A867" s="31" t="s">
        <v>42</v>
      </c>
      <c r="B867" s="5" t="s">
        <v>168</v>
      </c>
      <c r="C867" s="5" t="s">
        <v>1</v>
      </c>
      <c r="D867" s="9">
        <v>9.1722268896511494</v>
      </c>
      <c r="E867" s="8">
        <v>63.876710527321997</v>
      </c>
      <c r="F867" s="8">
        <v>63.9272291238889</v>
      </c>
      <c r="G867" s="3">
        <v>22.068861282222201</v>
      </c>
      <c r="H867" s="4">
        <v>35.919409936111101</v>
      </c>
      <c r="I867" s="4">
        <v>41.551645961666701</v>
      </c>
      <c r="J867" s="4">
        <v>16.743347136666699</v>
      </c>
      <c r="K867" s="4">
        <v>8.2183126283333294</v>
      </c>
      <c r="L867" s="4">
        <v>19.4827846794444</v>
      </c>
      <c r="M867" s="4">
        <v>24.961659765</v>
      </c>
      <c r="N867" s="4">
        <v>19.4827846794444</v>
      </c>
      <c r="O867" s="4">
        <v>21.915500342222199</v>
      </c>
      <c r="P867" s="4">
        <v>38.658847478888902</v>
      </c>
      <c r="Q867" s="4">
        <v>11.1111111111111</v>
      </c>
      <c r="R867" s="4">
        <v>30.747256730555598</v>
      </c>
      <c r="S867" s="4">
        <v>30.440534850555601</v>
      </c>
      <c r="T867" s="4">
        <v>24.961659765</v>
      </c>
      <c r="U867" s="4">
        <v>36.226131816111099</v>
      </c>
      <c r="V867" s="4">
        <v>19.4827846794444</v>
      </c>
      <c r="W867" s="4">
        <v>19.4827846794444</v>
      </c>
      <c r="X867" s="4">
        <v>13.8505486538889</v>
      </c>
      <c r="Y867" s="4">
        <v>19.4827846794444</v>
      </c>
      <c r="Z867" s="4">
        <v>47.1838819872222</v>
      </c>
      <c r="AA867" s="4">
        <v>50.230041409999998</v>
      </c>
      <c r="AB867" s="4">
        <v>16.5899861966667</v>
      </c>
      <c r="AC867" s="4">
        <v>44.597805384444399</v>
      </c>
      <c r="AD867" s="4">
        <v>27.854458247777799</v>
      </c>
      <c r="AE867" s="4">
        <v>25.115020704999999</v>
      </c>
      <c r="AF867" s="4">
        <v>21.915500342222199</v>
      </c>
      <c r="AG867" s="4">
        <v>47.337242927222199</v>
      </c>
      <c r="AH867" s="4">
        <v>36.226131816111099</v>
      </c>
      <c r="AI867" s="4">
        <v>2.7394375427777802</v>
      </c>
      <c r="AJ867" s="4">
        <v>33.179972393333301</v>
      </c>
      <c r="AK867" s="4">
        <v>55.402194615555601</v>
      </c>
      <c r="AL867" s="4">
        <v>41.7050069016667</v>
      </c>
      <c r="AM867" s="4">
        <v>38.965569358888899</v>
      </c>
      <c r="AN867" s="4">
        <v>69.099382329444396</v>
      </c>
      <c r="AO867" s="4">
        <v>52.509396132777802</v>
      </c>
      <c r="AP867" s="4">
        <v>58.141632158333302</v>
      </c>
      <c r="AQ867" s="4">
        <v>5.4788750855555604</v>
      </c>
      <c r="AR867" s="4">
        <v>49.923319530000001</v>
      </c>
      <c r="AS867" s="4">
        <v>27.854458247777799</v>
      </c>
      <c r="AT867" s="4">
        <v>30.440534850555601</v>
      </c>
      <c r="AU867" s="4">
        <v>30.440534850555601</v>
      </c>
      <c r="AV867" s="4">
        <v>33.179972393333301</v>
      </c>
      <c r="AW867" s="4">
        <v>36.0727708761111</v>
      </c>
      <c r="AX867" s="4">
        <v>33.3333333333333</v>
      </c>
      <c r="AY867" s="4">
        <v>19.329423739444401</v>
      </c>
      <c r="AZ867" s="4">
        <v>21.915500342222199</v>
      </c>
      <c r="BA867" s="4">
        <v>49.923319530000001</v>
      </c>
      <c r="BB867" s="38">
        <v>55</v>
      </c>
    </row>
    <row r="868" spans="1:54" x14ac:dyDescent="0.3">
      <c r="A868" s="31" t="s">
        <v>42</v>
      </c>
      <c r="B868" s="5" t="s">
        <v>168</v>
      </c>
      <c r="C868" s="5" t="s">
        <v>2</v>
      </c>
      <c r="D868" s="9">
        <v>34.586698293491402</v>
      </c>
      <c r="E868" s="8">
        <v>64.193601250120494</v>
      </c>
      <c r="F868" s="8">
        <v>32.453376577</v>
      </c>
      <c r="G868" s="3">
        <v>10.8695959956667</v>
      </c>
      <c r="H868" s="4">
        <v>11.6459451453333</v>
      </c>
      <c r="I868" s="4">
        <v>18.3229725726667</v>
      </c>
      <c r="J868" s="4">
        <v>4.1925685683333302</v>
      </c>
      <c r="K868" s="4">
        <v>15.8385137136667</v>
      </c>
      <c r="L868" s="4">
        <v>15.062164564</v>
      </c>
      <c r="M868" s="4">
        <v>13.3540548546667</v>
      </c>
      <c r="N868" s="4">
        <v>18.3229725726667</v>
      </c>
      <c r="O868" s="4">
        <v>23.2918902906667</v>
      </c>
      <c r="P868" s="4">
        <v>22.515541141</v>
      </c>
      <c r="Q868" s="4">
        <v>6.6770274273333303</v>
      </c>
      <c r="R868" s="4">
        <v>23.2918902906667</v>
      </c>
      <c r="S868" s="4">
        <v>9.1614862863333304</v>
      </c>
      <c r="T868" s="4">
        <v>11.6459451453333</v>
      </c>
      <c r="U868" s="4">
        <v>17.546623423</v>
      </c>
      <c r="V868" s="4">
        <v>15.8385137136667</v>
      </c>
      <c r="W868" s="4">
        <v>11.6459451453333</v>
      </c>
      <c r="X868" s="4">
        <v>6.6770274273333303</v>
      </c>
      <c r="Y868" s="4">
        <v>18.3229725726667</v>
      </c>
      <c r="Z868" s="4">
        <v>19.0993217223333</v>
      </c>
      <c r="AA868" s="4">
        <v>20.8074314316667</v>
      </c>
      <c r="AB868" s="4">
        <v>9.1614862863333304</v>
      </c>
      <c r="AC868" s="4">
        <v>19.0993217223333</v>
      </c>
      <c r="AD868" s="4">
        <v>13.3540548546667</v>
      </c>
      <c r="AE868" s="4">
        <v>11.6459451453333</v>
      </c>
      <c r="AF868" s="4">
        <v>14.1304040043333</v>
      </c>
      <c r="AG868" s="4">
        <v>25</v>
      </c>
      <c r="AH868" s="4">
        <v>34.937835436</v>
      </c>
      <c r="AI868" s="4">
        <v>11.6459451453333</v>
      </c>
      <c r="AJ868" s="4">
        <v>27.484458859</v>
      </c>
      <c r="AK868" s="4">
        <v>59.937835436</v>
      </c>
      <c r="AL868" s="4">
        <v>16.6148628633333</v>
      </c>
      <c r="AM868" s="4">
        <v>38.3540548546667</v>
      </c>
      <c r="AN868" s="4">
        <v>48.2918902906667</v>
      </c>
      <c r="AO868" s="4">
        <v>36.6459451453333</v>
      </c>
      <c r="AP868" s="4">
        <v>53.416219418666699</v>
      </c>
      <c r="AQ868" s="4">
        <v>15.062164564</v>
      </c>
      <c r="AR868" s="4">
        <v>40.8385137136667</v>
      </c>
      <c r="AS868" s="4">
        <v>27.484458859</v>
      </c>
      <c r="AT868" s="4">
        <v>26.552698299333301</v>
      </c>
      <c r="AU868" s="4">
        <v>23.2918902906667</v>
      </c>
      <c r="AV868" s="4">
        <v>19.0993217223333</v>
      </c>
      <c r="AW868" s="4">
        <v>23.2918902906667</v>
      </c>
      <c r="AX868" s="4">
        <v>13.3540548546667</v>
      </c>
      <c r="AY868" s="4">
        <v>33.2297257266667</v>
      </c>
      <c r="AZ868" s="4">
        <v>34.1614862863333</v>
      </c>
      <c r="BA868" s="4">
        <v>45.031082282</v>
      </c>
      <c r="BB868" s="38">
        <v>46</v>
      </c>
    </row>
    <row r="869" spans="1:54" x14ac:dyDescent="0.3">
      <c r="A869" s="31" t="s">
        <v>42</v>
      </c>
      <c r="B869" s="5" t="s">
        <v>168</v>
      </c>
      <c r="C869" s="5" t="s">
        <v>3</v>
      </c>
      <c r="D869" s="9">
        <v>37.056132313336001</v>
      </c>
      <c r="E869" s="8">
        <v>69.676244842777507</v>
      </c>
      <c r="F869" s="8">
        <v>42.131659064248602</v>
      </c>
      <c r="G869" s="3">
        <v>3.3067623391857901</v>
      </c>
      <c r="H869" s="4">
        <v>5.7572733332049202</v>
      </c>
      <c r="I869" s="4">
        <v>20.874189942502699</v>
      </c>
      <c r="J869" s="4">
        <v>3.4250053806666698</v>
      </c>
      <c r="K869" s="4">
        <v>11.6327897078907</v>
      </c>
      <c r="L869" s="4">
        <v>10.038530059038299</v>
      </c>
      <c r="M869" s="4">
        <v>4.10389216361202</v>
      </c>
      <c r="N869" s="4">
        <v>13.227049356743199</v>
      </c>
      <c r="O869" s="4">
        <v>17.626549124057401</v>
      </c>
      <c r="P869" s="4">
        <v>21.493955204707699</v>
      </c>
      <c r="Q869" s="4">
        <v>5.7572733332049202</v>
      </c>
      <c r="R869" s="4">
        <v>15.7366818715027</v>
      </c>
      <c r="S869" s="4">
        <v>13.345292398224</v>
      </c>
      <c r="T869" s="4">
        <v>12.489041053057401</v>
      </c>
      <c r="U869" s="4">
        <v>20.815068421762302</v>
      </c>
      <c r="V869" s="4">
        <v>8.2669058479644804</v>
      </c>
      <c r="W869" s="4">
        <v>10.776538362724001</v>
      </c>
      <c r="X869" s="4">
        <v>3.24764081844536</v>
      </c>
      <c r="Y869" s="4">
        <v>17.567427603316901</v>
      </c>
      <c r="Z869" s="4">
        <v>22.586692632836101</v>
      </c>
      <c r="AA869" s="4">
        <v>25.155446668336101</v>
      </c>
      <c r="AB869" s="4">
        <v>3.36588385992623</v>
      </c>
      <c r="AC869" s="4">
        <v>30.557990877098401</v>
      </c>
      <c r="AD869" s="4">
        <v>7.5288975442786903</v>
      </c>
      <c r="AE869" s="4">
        <v>7.5288975442786903</v>
      </c>
      <c r="AF869" s="4">
        <v>15.914046433724</v>
      </c>
      <c r="AG869" s="4">
        <v>27.428593100133899</v>
      </c>
      <c r="AH869" s="4">
        <v>26.955620934210401</v>
      </c>
      <c r="AI869" s="4">
        <v>9.8020439760765008</v>
      </c>
      <c r="AJ869" s="4">
        <v>30.380626314876999</v>
      </c>
      <c r="AK869" s="4">
        <v>48.125418480415298</v>
      </c>
      <c r="AL869" s="4">
        <v>29.7017395319317</v>
      </c>
      <c r="AM869" s="4">
        <v>33.304109474819697</v>
      </c>
      <c r="AN869" s="4">
        <v>48.184540001155703</v>
      </c>
      <c r="AO869" s="4">
        <v>47.269167135248601</v>
      </c>
      <c r="AP869" s="4">
        <v>48.125418480415298</v>
      </c>
      <c r="AQ869" s="4">
        <v>11.691911228631101</v>
      </c>
      <c r="AR869" s="4">
        <v>37.171515555469902</v>
      </c>
      <c r="AS869" s="4">
        <v>17.271819999614799</v>
      </c>
      <c r="AT869" s="4">
        <v>29.022852748986299</v>
      </c>
      <c r="AU869" s="4">
        <v>23.029093332819699</v>
      </c>
      <c r="AV869" s="4">
        <v>28.609002103803299</v>
      </c>
      <c r="AW869" s="4">
        <v>30.557990877098401</v>
      </c>
      <c r="AX869" s="4">
        <v>23.0882148535601</v>
      </c>
      <c r="AY869" s="4">
        <v>16.770297778890701</v>
      </c>
      <c r="AZ869" s="4">
        <v>38.0277669006366</v>
      </c>
      <c r="BA869" s="4">
        <v>42.928788888674902</v>
      </c>
      <c r="BB869" s="38">
        <v>134</v>
      </c>
    </row>
    <row r="870" spans="1:54" x14ac:dyDescent="0.3">
      <c r="A870" s="31" t="s">
        <v>42</v>
      </c>
      <c r="B870" s="5" t="s">
        <v>168</v>
      </c>
      <c r="C870" s="5" t="s">
        <v>4</v>
      </c>
      <c r="D870" s="9">
        <v>57.381035592202799</v>
      </c>
      <c r="E870" s="8">
        <v>71.239733779267695</v>
      </c>
      <c r="F870" s="8">
        <v>27.400491663614702</v>
      </c>
      <c r="G870" s="3">
        <v>8.0082183251751093</v>
      </c>
      <c r="H870" s="4">
        <v>8.7083073519222101</v>
      </c>
      <c r="I870" s="4">
        <v>17.176910141978102</v>
      </c>
      <c r="J870" s="4">
        <v>3.2512282424432999</v>
      </c>
      <c r="K870" s="4">
        <v>7.6805272743135502</v>
      </c>
      <c r="L870" s="4">
        <v>12.3224212408252</v>
      </c>
      <c r="M870" s="4">
        <v>6.4225549642645001</v>
      </c>
      <c r="N870" s="4">
        <v>10.8694512939338</v>
      </c>
      <c r="O870" s="4">
        <v>12.517418877667501</v>
      </c>
      <c r="P870" s="4">
        <v>11.9595355943655</v>
      </c>
      <c r="Q870" s="4">
        <v>4.1016079810086996</v>
      </c>
      <c r="R870" s="4">
        <v>15.0685580933637</v>
      </c>
      <c r="S870" s="4">
        <v>10.1612772988136</v>
      </c>
      <c r="T870" s="4">
        <v>9.0535957005828092</v>
      </c>
      <c r="U870" s="4">
        <v>18.071996805567501</v>
      </c>
      <c r="V870" s="4">
        <v>7.8755249111558498</v>
      </c>
      <c r="W870" s="4">
        <v>10.781464804938601</v>
      </c>
      <c r="X870" s="4">
        <v>4.9343904217750501</v>
      </c>
      <c r="Y870" s="4">
        <v>13.775391187716499</v>
      </c>
      <c r="Z870" s="4">
        <v>15.3786518464262</v>
      </c>
      <c r="AA870" s="4">
        <v>17.9569006893473</v>
      </c>
      <c r="AB870" s="4">
        <v>3.3663243586634999</v>
      </c>
      <c r="AC870" s="4">
        <v>27.550782375432998</v>
      </c>
      <c r="AD870" s="4">
        <v>6.8924517585712</v>
      </c>
      <c r="AE870" s="4">
        <v>4.3142029156500499</v>
      </c>
      <c r="AF870" s="4">
        <v>12.845109928529</v>
      </c>
      <c r="AG870" s="4">
        <v>28.835864312706999</v>
      </c>
      <c r="AH870" s="4">
        <v>19.2595799244204</v>
      </c>
      <c r="AI870" s="4">
        <v>8.15042406862025</v>
      </c>
      <c r="AJ870" s="4">
        <v>23.919071188730999</v>
      </c>
      <c r="AK870" s="4">
        <v>37.429075548409003</v>
      </c>
      <c r="AL870" s="4">
        <v>18.2493971446108</v>
      </c>
      <c r="AM870" s="4">
        <v>23.236579459783002</v>
      </c>
      <c r="AN870" s="4">
        <v>39.767619829463897</v>
      </c>
      <c r="AO870" s="4">
        <v>34.000446966922503</v>
      </c>
      <c r="AP870" s="4">
        <v>33.327467567400298</v>
      </c>
      <c r="AQ870" s="4">
        <v>7.6453326787154499</v>
      </c>
      <c r="AR870" s="4">
        <v>30.598928012660899</v>
      </c>
      <c r="AS870" s="4">
        <v>14.1829837592002</v>
      </c>
      <c r="AT870" s="4">
        <v>28.463466336821501</v>
      </c>
      <c r="AU870" s="4">
        <v>14.050290345180899</v>
      </c>
      <c r="AV870" s="4">
        <v>20.225055779205999</v>
      </c>
      <c r="AW870" s="4">
        <v>22.908888408921399</v>
      </c>
      <c r="AX870" s="4">
        <v>14.732782074129</v>
      </c>
      <c r="AY870" s="4">
        <v>13.1552036815915</v>
      </c>
      <c r="AZ870" s="4">
        <v>26.284725097010799</v>
      </c>
      <c r="BA870" s="4">
        <v>29.651049455674301</v>
      </c>
      <c r="BB870" s="38">
        <v>401</v>
      </c>
    </row>
    <row r="871" spans="1:54" x14ac:dyDescent="0.3">
      <c r="A871" s="31" t="s">
        <v>42</v>
      </c>
      <c r="B871" s="5" t="s">
        <v>168</v>
      </c>
      <c r="C871" s="5" t="s">
        <v>5</v>
      </c>
      <c r="D871" s="9">
        <v>82.465011313206006</v>
      </c>
      <c r="E871" s="8">
        <v>67.598731857646499</v>
      </c>
      <c r="F871" s="8">
        <v>17.335296903954202</v>
      </c>
      <c r="G871" s="3">
        <v>4.0647056068416898</v>
      </c>
      <c r="H871" s="4">
        <v>4.9923437645558097</v>
      </c>
      <c r="I871" s="4">
        <v>9.44467221325697</v>
      </c>
      <c r="J871" s="4">
        <v>1.1901673879533401</v>
      </c>
      <c r="K871" s="4">
        <v>2.7159747413938198</v>
      </c>
      <c r="L871" s="4">
        <v>5.49271821103682</v>
      </c>
      <c r="M871" s="4">
        <v>3.0850845727552199</v>
      </c>
      <c r="N871" s="4">
        <v>5.6178118226570701</v>
      </c>
      <c r="O871" s="4">
        <v>5.7948883106496796</v>
      </c>
      <c r="P871" s="4">
        <v>6.20981001488407</v>
      </c>
      <c r="Q871" s="4">
        <v>1.18399638445399</v>
      </c>
      <c r="R871" s="4">
        <v>8.3091025500534599</v>
      </c>
      <c r="S871" s="4">
        <v>4.4276444347037298</v>
      </c>
      <c r="T871" s="4">
        <v>4.5923789156976103</v>
      </c>
      <c r="U871" s="4">
        <v>9.7432861577479493</v>
      </c>
      <c r="V871" s="4">
        <v>3.1767083185012002</v>
      </c>
      <c r="W871" s="4">
        <v>4.4214734312043698</v>
      </c>
      <c r="X871" s="4">
        <v>2.4014626347822401</v>
      </c>
      <c r="Y871" s="4">
        <v>5.9992636610171903</v>
      </c>
      <c r="Z871" s="4">
        <v>10.7017793329589</v>
      </c>
      <c r="AA871" s="4">
        <v>9.1028612442704802</v>
      </c>
      <c r="AB871" s="4">
        <v>0.89416829183984803</v>
      </c>
      <c r="AC871" s="4">
        <v>20.201049270965701</v>
      </c>
      <c r="AD871" s="4">
        <v>2.91417908826197</v>
      </c>
      <c r="AE871" s="4">
        <v>1.97419892354914</v>
      </c>
      <c r="AF871" s="4">
        <v>6.17634014900979</v>
      </c>
      <c r="AG871" s="4">
        <v>18.006576834928399</v>
      </c>
      <c r="AH871" s="4">
        <v>16.007693897381799</v>
      </c>
      <c r="AI871" s="4">
        <v>7.0792942927264804</v>
      </c>
      <c r="AJ871" s="4">
        <v>14.988431993921701</v>
      </c>
      <c r="AK871" s="4">
        <v>27.139351789951299</v>
      </c>
      <c r="AL871" s="4">
        <v>13.289104307610501</v>
      </c>
      <c r="AM871" s="4">
        <v>18.8487622503959</v>
      </c>
      <c r="AN871" s="4">
        <v>30.6552562290615</v>
      </c>
      <c r="AO871" s="4">
        <v>23.932729760697701</v>
      </c>
      <c r="AP871" s="4">
        <v>23.175997087476802</v>
      </c>
      <c r="AQ871" s="4">
        <v>4.6778316579442398</v>
      </c>
      <c r="AR871" s="4">
        <v>19.4891871638734</v>
      </c>
      <c r="AS871" s="4">
        <v>11.802937823543701</v>
      </c>
      <c r="AT871" s="4">
        <v>23.307261702596399</v>
      </c>
      <c r="AU871" s="4">
        <v>10.692052174337601</v>
      </c>
      <c r="AV871" s="4">
        <v>18.5069512814094</v>
      </c>
      <c r="AW871" s="4">
        <v>14.8483815269253</v>
      </c>
      <c r="AX871" s="4">
        <v>10.8964275247051</v>
      </c>
      <c r="AY871" s="4">
        <v>13.1552248441135</v>
      </c>
      <c r="AZ871" s="4">
        <v>18.427669542662201</v>
      </c>
      <c r="BA871" s="4">
        <v>20.9938666584383</v>
      </c>
      <c r="BB871" s="38">
        <v>994</v>
      </c>
    </row>
    <row r="872" spans="1:54" x14ac:dyDescent="0.3">
      <c r="A872" s="31" t="s">
        <v>42</v>
      </c>
      <c r="B872" s="5" t="s">
        <v>168</v>
      </c>
      <c r="C872" s="5" t="s">
        <v>6</v>
      </c>
      <c r="D872" s="9">
        <v>97.220245311814296</v>
      </c>
      <c r="E872" s="8">
        <v>63.7401886608993</v>
      </c>
      <c r="F872" s="8">
        <v>12.8509704195471</v>
      </c>
      <c r="G872" s="3">
        <v>3.0288305629082699</v>
      </c>
      <c r="H872" s="4">
        <v>4.4191411920246599</v>
      </c>
      <c r="I872" s="4">
        <v>6.6475350216495999</v>
      </c>
      <c r="J872" s="4">
        <v>2.50330464472388</v>
      </c>
      <c r="K872" s="4">
        <v>2.1745502210573902</v>
      </c>
      <c r="L872" s="4">
        <v>4.47583118672281</v>
      </c>
      <c r="M872" s="4">
        <v>1.9239351179719399</v>
      </c>
      <c r="N872" s="4">
        <v>4.6159126865425604</v>
      </c>
      <c r="O872" s="4">
        <v>4.1308796217139898</v>
      </c>
      <c r="P872" s="4">
        <v>4.3895932954706103</v>
      </c>
      <c r="Q872" s="4">
        <v>1.40935415658932</v>
      </c>
      <c r="R872" s="4">
        <v>5.4539958870511098</v>
      </c>
      <c r="S872" s="4">
        <v>3.0288305629082699</v>
      </c>
      <c r="T872" s="4">
        <v>2.6838789978994599</v>
      </c>
      <c r="U872" s="4">
        <v>6.7366192990324096</v>
      </c>
      <c r="V872" s="4">
        <v>3.1608134920568598</v>
      </c>
      <c r="W872" s="4">
        <v>4.0150938339077404</v>
      </c>
      <c r="X872" s="4">
        <v>1.8000507594945201</v>
      </c>
      <c r="Y872" s="4">
        <v>4.6940520071235996</v>
      </c>
      <c r="Z872" s="4">
        <v>5.9847739897760599</v>
      </c>
      <c r="AA872" s="4">
        <v>5.1252414633846204</v>
      </c>
      <c r="AB872" s="4">
        <v>0.97006612965713601</v>
      </c>
      <c r="AC872" s="4">
        <v>12.705196147466101</v>
      </c>
      <c r="AD872" s="4">
        <v>1.8619929387332299</v>
      </c>
      <c r="AE872" s="4">
        <v>1.0563040209093399</v>
      </c>
      <c r="AF872" s="4">
        <v>5.7260603160194501</v>
      </c>
      <c r="AG872" s="4">
        <v>14.6319776515687</v>
      </c>
      <c r="AH872" s="4">
        <v>11.692231366043201</v>
      </c>
      <c r="AI872" s="4">
        <v>6.1277018757264203</v>
      </c>
      <c r="AJ872" s="4">
        <v>10.565886595224001</v>
      </c>
      <c r="AK872" s="4">
        <v>19.188794545003201</v>
      </c>
      <c r="AL872" s="4">
        <v>9.4099939278507492</v>
      </c>
      <c r="AM872" s="4">
        <v>14.651021179041599</v>
      </c>
      <c r="AN872" s="4">
        <v>24.828616969770401</v>
      </c>
      <c r="AO872" s="4">
        <v>16.863217867324199</v>
      </c>
      <c r="AP872" s="4">
        <v>16.095175416725599</v>
      </c>
      <c r="AQ872" s="4">
        <v>4.2738075076643502</v>
      </c>
      <c r="AR872" s="4">
        <v>12.718987490398501</v>
      </c>
      <c r="AS872" s="4">
        <v>10.536338698670001</v>
      </c>
      <c r="AT872" s="4">
        <v>19.172597403660799</v>
      </c>
      <c r="AU872" s="4">
        <v>6.8499992884287204</v>
      </c>
      <c r="AV872" s="4">
        <v>14.9826219888387</v>
      </c>
      <c r="AW872" s="4">
        <v>10.331468633480901</v>
      </c>
      <c r="AX872" s="4">
        <v>6.3730647942713103</v>
      </c>
      <c r="AY872" s="4">
        <v>13.7886422665196</v>
      </c>
      <c r="AZ872" s="4">
        <v>15.402866488298001</v>
      </c>
      <c r="BA872" s="4">
        <v>15.898844509928299</v>
      </c>
      <c r="BB872" s="38">
        <v>1225</v>
      </c>
    </row>
    <row r="873" spans="1:54" x14ac:dyDescent="0.3">
      <c r="A873" s="31" t="s">
        <v>42</v>
      </c>
      <c r="B873" s="5" t="s">
        <v>168</v>
      </c>
      <c r="C873" s="5" t="s">
        <v>7</v>
      </c>
      <c r="D873" s="9">
        <v>111.172862715569</v>
      </c>
      <c r="E873" s="8">
        <v>54.788639239303798</v>
      </c>
      <c r="F873" s="8">
        <v>6.6598133772361798</v>
      </c>
      <c r="G873" s="3">
        <v>1.7553167660073901</v>
      </c>
      <c r="H873" s="4">
        <v>3.2038627893956999</v>
      </c>
      <c r="I873" s="4">
        <v>2.5782922048367798</v>
      </c>
      <c r="J873" s="4">
        <v>0.87765838300369503</v>
      </c>
      <c r="K873" s="4">
        <v>2.4142433723138499</v>
      </c>
      <c r="L873" s="4">
        <v>1.5912679334844599</v>
      </c>
      <c r="M873" s="4">
        <v>1.1297461814484699</v>
      </c>
      <c r="N873" s="4">
        <v>3.6320285196841602</v>
      </c>
      <c r="O873" s="4">
        <v>2.4689263164881599</v>
      </c>
      <c r="P873" s="4">
        <v>0.91101440475123197</v>
      </c>
      <c r="Q873" s="4">
        <v>0.625570584558924</v>
      </c>
      <c r="R873" s="4">
        <v>3.93879926230324</v>
      </c>
      <c r="S873" s="4">
        <v>1.6459508776587699</v>
      </c>
      <c r="T873" s="4">
        <v>1.6459508776587699</v>
      </c>
      <c r="U873" s="4">
        <v>3.93879926230324</v>
      </c>
      <c r="V873" s="4">
        <v>1.84335573192924</v>
      </c>
      <c r="W873" s="4">
        <v>2.21683851804339</v>
      </c>
      <c r="X873" s="4">
        <v>0.68025352873323297</v>
      </c>
      <c r="Y873" s="4">
        <v>1.3605070574664699</v>
      </c>
      <c r="Z873" s="4">
        <v>2.4355702947406201</v>
      </c>
      <c r="AA873" s="4">
        <v>3.29190175531755</v>
      </c>
      <c r="AB873" s="4">
        <v>1.4151900016407699</v>
      </c>
      <c r="AC873" s="4">
        <v>8.0416473571294205</v>
      </c>
      <c r="AD873" s="4">
        <v>0.48284867446277002</v>
      </c>
      <c r="AE873" s="4">
        <v>0.34012676436661599</v>
      </c>
      <c r="AF873" s="4">
        <v>3.8294333739546298</v>
      </c>
      <c r="AG873" s="4">
        <v>10.434563807016501</v>
      </c>
      <c r="AH873" s="4">
        <v>4.7738038004533898</v>
      </c>
      <c r="AI873" s="4">
        <v>5.6941160283106296</v>
      </c>
      <c r="AJ873" s="4">
        <v>6.0796279137455498</v>
      </c>
      <c r="AK873" s="4">
        <v>13.088865878454399</v>
      </c>
      <c r="AL873" s="4">
        <v>5.6060770623887901</v>
      </c>
      <c r="AM873" s="4">
        <v>12.375256327973601</v>
      </c>
      <c r="AN873" s="4">
        <v>19.211147637053401</v>
      </c>
      <c r="AO873" s="4">
        <v>10.367851763521401</v>
      </c>
      <c r="AP873" s="4">
        <v>9.2714616038204891</v>
      </c>
      <c r="AQ873" s="4">
        <v>3.5106335320147801</v>
      </c>
      <c r="AR873" s="4">
        <v>8.2844373324681797</v>
      </c>
      <c r="AS873" s="4">
        <v>7.9322814687807996</v>
      </c>
      <c r="AT873" s="4">
        <v>20.4289327844238</v>
      </c>
      <c r="AU873" s="4">
        <v>4.9591795554030904</v>
      </c>
      <c r="AV873" s="4">
        <v>13.8024754289351</v>
      </c>
      <c r="AW873" s="4">
        <v>5.8368379384067897</v>
      </c>
      <c r="AX873" s="4">
        <v>3.40126764366617</v>
      </c>
      <c r="AY873" s="4">
        <v>12.6940561699134</v>
      </c>
      <c r="AZ873" s="4">
        <v>10.455890729443301</v>
      </c>
      <c r="BA873" s="4">
        <v>11.1361442581765</v>
      </c>
      <c r="BB873" s="38">
        <v>595</v>
      </c>
    </row>
    <row r="874" spans="1:54" x14ac:dyDescent="0.3">
      <c r="A874" s="31" t="s">
        <v>42</v>
      </c>
      <c r="B874" s="5" t="s">
        <v>8</v>
      </c>
      <c r="C874" s="5" t="s">
        <v>168</v>
      </c>
      <c r="D874" s="9">
        <v>56.0007802595456</v>
      </c>
      <c r="E874" s="8">
        <v>74.785266534448795</v>
      </c>
      <c r="F874" s="8">
        <v>31.5049651491925</v>
      </c>
      <c r="G874" s="3">
        <v>8.2980341949025807</v>
      </c>
      <c r="H874" s="4">
        <v>12.2410605439094</v>
      </c>
      <c r="I874" s="4">
        <v>21.458113606645401</v>
      </c>
      <c r="J874" s="4">
        <v>3.9433191957478999</v>
      </c>
      <c r="K874" s="4">
        <v>9.7343273773242007</v>
      </c>
      <c r="L874" s="4">
        <v>9.8891280349744193</v>
      </c>
      <c r="M874" s="4">
        <v>7.7093745356691104</v>
      </c>
      <c r="N874" s="4">
        <v>12.3858133962884</v>
      </c>
      <c r="O874" s="4">
        <v>19.2595238713584</v>
      </c>
      <c r="P874" s="4">
        <v>17.483074525515999</v>
      </c>
      <c r="Q874" s="4">
        <v>4.2874308561911603</v>
      </c>
      <c r="R874" s="4">
        <v>15.891617492963899</v>
      </c>
      <c r="S874" s="4">
        <v>12.0560002383612</v>
      </c>
      <c r="T874" s="4">
        <v>11.6452697068045</v>
      </c>
      <c r="U874" s="4">
        <v>16.237188891704001</v>
      </c>
      <c r="V874" s="4">
        <v>8.6517733731107693</v>
      </c>
      <c r="W874" s="4">
        <v>9.4255164736751897</v>
      </c>
      <c r="X874" s="4">
        <v>4.4674585422755904</v>
      </c>
      <c r="Y874" s="4">
        <v>14.597052059472</v>
      </c>
      <c r="Z874" s="4">
        <v>23.001833072366999</v>
      </c>
      <c r="AA874" s="4">
        <v>21.0651516729822</v>
      </c>
      <c r="AB874" s="4">
        <v>6.2600095924066004</v>
      </c>
      <c r="AC874" s="4">
        <v>26.508867411914999</v>
      </c>
      <c r="AD874" s="4">
        <v>7.6936849336437998</v>
      </c>
      <c r="AE874" s="4">
        <v>7.5577535476402504</v>
      </c>
      <c r="AF874" s="4">
        <v>17.713413866312901</v>
      </c>
      <c r="AG874" s="4">
        <v>25.3006898525427</v>
      </c>
      <c r="AH874" s="4">
        <v>20.5421646603209</v>
      </c>
      <c r="AI874" s="4">
        <v>7.6403284021385298</v>
      </c>
      <c r="AJ874" s="4">
        <v>22.566254758445499</v>
      </c>
      <c r="AK874" s="4">
        <v>43.121953585223302</v>
      </c>
      <c r="AL874" s="4">
        <v>20.794018027342499</v>
      </c>
      <c r="AM874" s="4">
        <v>28.023846529626599</v>
      </c>
      <c r="AN874" s="4">
        <v>47.525489068534</v>
      </c>
      <c r="AO874" s="4">
        <v>38.104873073231403</v>
      </c>
      <c r="AP874" s="4">
        <v>37.466389267900702</v>
      </c>
      <c r="AQ874" s="4">
        <v>7.8501193466501897</v>
      </c>
      <c r="AR874" s="4">
        <v>29.546111135840899</v>
      </c>
      <c r="AS874" s="4">
        <v>16.5426393144669</v>
      </c>
      <c r="AT874" s="4">
        <v>31.452932069199701</v>
      </c>
      <c r="AU874" s="4">
        <v>17.957766328647601</v>
      </c>
      <c r="AV874" s="4">
        <v>22.413905694369401</v>
      </c>
      <c r="AW874" s="4">
        <v>23.784092015717501</v>
      </c>
      <c r="AX874" s="4">
        <v>13.799916185398899</v>
      </c>
      <c r="AY874" s="4">
        <v>23.823650539644699</v>
      </c>
      <c r="AZ874" s="4">
        <v>27.900993329012099</v>
      </c>
      <c r="BA874" s="4">
        <v>31.5206386246774</v>
      </c>
      <c r="BB874" s="38">
        <v>1898</v>
      </c>
    </row>
    <row r="875" spans="1:54" x14ac:dyDescent="0.3">
      <c r="A875" s="31" t="s">
        <v>42</v>
      </c>
      <c r="B875" s="5" t="s">
        <v>8</v>
      </c>
      <c r="C875" s="5" t="s">
        <v>1</v>
      </c>
      <c r="D875" s="9">
        <v>5.1515555555555501</v>
      </c>
      <c r="E875" s="8">
        <v>67.674054732688802</v>
      </c>
      <c r="F875" s="8">
        <v>61.1111111111111</v>
      </c>
      <c r="G875" s="3">
        <v>33.3333333333333</v>
      </c>
      <c r="H875" s="4">
        <v>50</v>
      </c>
      <c r="I875" s="4">
        <v>50</v>
      </c>
      <c r="J875" s="4">
        <v>11.1111111111111</v>
      </c>
      <c r="K875" s="4">
        <v>16.6666666666667</v>
      </c>
      <c r="L875" s="4">
        <v>16.6666666666667</v>
      </c>
      <c r="M875" s="4">
        <v>27.7777777777778</v>
      </c>
      <c r="N875" s="4">
        <v>16.6666666666667</v>
      </c>
      <c r="O875" s="4">
        <v>44.4444444444444</v>
      </c>
      <c r="P875" s="4">
        <v>55.5555555555556</v>
      </c>
      <c r="Q875" s="4">
        <v>11.1111111111111</v>
      </c>
      <c r="R875" s="4">
        <v>16.6666666666667</v>
      </c>
      <c r="S875" s="4">
        <v>38.8888888888889</v>
      </c>
      <c r="T875" s="4">
        <v>27.7777777777778</v>
      </c>
      <c r="U875" s="4">
        <v>27.7777777777778</v>
      </c>
      <c r="V875" s="4">
        <v>16.6666666666667</v>
      </c>
      <c r="W875" s="4">
        <v>16.6666666666667</v>
      </c>
      <c r="X875" s="4">
        <v>16.6666666666667</v>
      </c>
      <c r="Y875" s="4">
        <v>16.6666666666667</v>
      </c>
      <c r="Z875" s="4">
        <v>50</v>
      </c>
      <c r="AA875" s="4">
        <v>33.3333333333333</v>
      </c>
      <c r="AB875" s="4">
        <v>22.2222222222222</v>
      </c>
      <c r="AC875" s="4">
        <v>33.3333333333333</v>
      </c>
      <c r="AD875" s="4">
        <v>22.2222222222222</v>
      </c>
      <c r="AE875" s="4">
        <v>16.6666666666667</v>
      </c>
      <c r="AF875" s="4">
        <v>44.4444444444444</v>
      </c>
      <c r="AG875" s="4">
        <v>38.8888888888889</v>
      </c>
      <c r="AH875" s="4">
        <v>27.7777777777778</v>
      </c>
      <c r="AI875" s="4">
        <v>5.5555555555555598</v>
      </c>
      <c r="AJ875" s="4">
        <v>44.4444444444444</v>
      </c>
      <c r="AK875" s="4">
        <v>66.6666666666667</v>
      </c>
      <c r="AL875" s="4">
        <v>38.8888888888889</v>
      </c>
      <c r="AM875" s="4">
        <v>33.3333333333333</v>
      </c>
      <c r="AN875" s="4">
        <v>94.4444444444444</v>
      </c>
      <c r="AO875" s="4">
        <v>72.2222222222222</v>
      </c>
      <c r="AP875" s="4">
        <v>72.2222222222222</v>
      </c>
      <c r="AQ875" s="4">
        <v>11.1111111111111</v>
      </c>
      <c r="AR875" s="4">
        <v>55.5555555555556</v>
      </c>
      <c r="AS875" s="4">
        <v>22.2222222222222</v>
      </c>
      <c r="AT875" s="4">
        <v>38.8888888888889</v>
      </c>
      <c r="AU875" s="4">
        <v>38.8888888888889</v>
      </c>
      <c r="AV875" s="4">
        <v>44.4444444444444</v>
      </c>
      <c r="AW875" s="4">
        <v>38.8888888888889</v>
      </c>
      <c r="AX875" s="4">
        <v>33.3333333333333</v>
      </c>
      <c r="AY875" s="4">
        <v>27.7777777777778</v>
      </c>
      <c r="AZ875" s="4">
        <v>44.4444444444444</v>
      </c>
      <c r="BA875" s="4">
        <v>55.5555555555556</v>
      </c>
      <c r="BB875" s="38">
        <v>33</v>
      </c>
    </row>
    <row r="876" spans="1:54" x14ac:dyDescent="0.3">
      <c r="A876" s="31" t="s">
        <v>42</v>
      </c>
      <c r="B876" s="5" t="s">
        <v>8</v>
      </c>
      <c r="C876" s="5" t="s">
        <v>2</v>
      </c>
      <c r="D876" s="9">
        <v>36.451999999999998</v>
      </c>
      <c r="E876" s="8">
        <v>73.282769234429594</v>
      </c>
      <c r="F876" s="8">
        <v>40</v>
      </c>
      <c r="G876" s="3">
        <v>5</v>
      </c>
      <c r="H876" s="4">
        <v>15</v>
      </c>
      <c r="I876" s="4">
        <v>20</v>
      </c>
      <c r="J876" s="4">
        <v>0</v>
      </c>
      <c r="K876" s="4">
        <v>15</v>
      </c>
      <c r="L876" s="4">
        <v>5</v>
      </c>
      <c r="M876" s="4">
        <v>10</v>
      </c>
      <c r="N876" s="4">
        <v>20</v>
      </c>
      <c r="O876" s="4">
        <v>30</v>
      </c>
      <c r="P876" s="4">
        <v>20</v>
      </c>
      <c r="Q876" s="4">
        <v>5</v>
      </c>
      <c r="R876" s="4">
        <v>30</v>
      </c>
      <c r="S876" s="4">
        <v>10</v>
      </c>
      <c r="T876" s="4">
        <v>15</v>
      </c>
      <c r="U876" s="4">
        <v>10</v>
      </c>
      <c r="V876" s="4">
        <v>15</v>
      </c>
      <c r="W876" s="4">
        <v>15</v>
      </c>
      <c r="X876" s="4">
        <v>5</v>
      </c>
      <c r="Y876" s="4">
        <v>20</v>
      </c>
      <c r="Z876" s="4">
        <v>30</v>
      </c>
      <c r="AA876" s="4">
        <v>25</v>
      </c>
      <c r="AB876" s="4">
        <v>10</v>
      </c>
      <c r="AC876" s="4">
        <v>30</v>
      </c>
      <c r="AD876" s="4">
        <v>10</v>
      </c>
      <c r="AE876" s="4">
        <v>15</v>
      </c>
      <c r="AF876" s="4">
        <v>20</v>
      </c>
      <c r="AG876" s="4">
        <v>25</v>
      </c>
      <c r="AH876" s="4">
        <v>45</v>
      </c>
      <c r="AI876" s="4">
        <v>15</v>
      </c>
      <c r="AJ876" s="4">
        <v>30</v>
      </c>
      <c r="AK876" s="4">
        <v>70</v>
      </c>
      <c r="AL876" s="4">
        <v>25</v>
      </c>
      <c r="AM876" s="4">
        <v>35</v>
      </c>
      <c r="AN876" s="4">
        <v>55</v>
      </c>
      <c r="AO876" s="4">
        <v>40</v>
      </c>
      <c r="AP876" s="4">
        <v>40</v>
      </c>
      <c r="AQ876" s="4">
        <v>5</v>
      </c>
      <c r="AR876" s="4">
        <v>40</v>
      </c>
      <c r="AS876" s="4">
        <v>30</v>
      </c>
      <c r="AT876" s="4">
        <v>45</v>
      </c>
      <c r="AU876" s="4">
        <v>30</v>
      </c>
      <c r="AV876" s="4">
        <v>30</v>
      </c>
      <c r="AW876" s="4">
        <v>30</v>
      </c>
      <c r="AX876" s="4">
        <v>10</v>
      </c>
      <c r="AY876" s="4">
        <v>50</v>
      </c>
      <c r="AZ876" s="4">
        <v>35</v>
      </c>
      <c r="BA876" s="4">
        <v>40</v>
      </c>
      <c r="BB876" s="38">
        <v>25</v>
      </c>
    </row>
    <row r="877" spans="1:54" x14ac:dyDescent="0.3">
      <c r="A877" s="31" t="s">
        <v>42</v>
      </c>
      <c r="B877" s="5" t="s">
        <v>8</v>
      </c>
      <c r="C877" s="5" t="s">
        <v>3</v>
      </c>
      <c r="D877" s="9">
        <v>32.4701492537313</v>
      </c>
      <c r="E877" s="8">
        <v>66.239448593548701</v>
      </c>
      <c r="F877" s="8">
        <v>41.6666666666667</v>
      </c>
      <c r="G877" s="3">
        <v>3.3333333333333299</v>
      </c>
      <c r="H877" s="4">
        <v>5</v>
      </c>
      <c r="I877" s="4">
        <v>26.6666666666667</v>
      </c>
      <c r="J877" s="4">
        <v>6.6666666666666696</v>
      </c>
      <c r="K877" s="4">
        <v>13.3333333333333</v>
      </c>
      <c r="L877" s="4">
        <v>13.3333333333333</v>
      </c>
      <c r="M877" s="4">
        <v>3.3333333333333299</v>
      </c>
      <c r="N877" s="4">
        <v>13.3333333333333</v>
      </c>
      <c r="O877" s="4">
        <v>25</v>
      </c>
      <c r="P877" s="4">
        <v>21.6666666666667</v>
      </c>
      <c r="Q877" s="4">
        <v>5</v>
      </c>
      <c r="R877" s="4">
        <v>16.6666666666667</v>
      </c>
      <c r="S877" s="4">
        <v>16.6666666666667</v>
      </c>
      <c r="T877" s="4">
        <v>15</v>
      </c>
      <c r="U877" s="4">
        <v>25</v>
      </c>
      <c r="V877" s="4">
        <v>8.3333333333333304</v>
      </c>
      <c r="W877" s="4">
        <v>11.6666666666667</v>
      </c>
      <c r="X877" s="4">
        <v>1.6666666666666701</v>
      </c>
      <c r="Y877" s="4">
        <v>23.3333333333333</v>
      </c>
      <c r="Z877" s="4">
        <v>30</v>
      </c>
      <c r="AA877" s="4">
        <v>35</v>
      </c>
      <c r="AB877" s="4">
        <v>5</v>
      </c>
      <c r="AC877" s="4">
        <v>30</v>
      </c>
      <c r="AD877" s="4">
        <v>10</v>
      </c>
      <c r="AE877" s="4">
        <v>10</v>
      </c>
      <c r="AF877" s="4">
        <v>21.6666666666667</v>
      </c>
      <c r="AG877" s="4">
        <v>31.6666666666667</v>
      </c>
      <c r="AH877" s="4">
        <v>18.3333333333333</v>
      </c>
      <c r="AI877" s="4">
        <v>6.6666666666666696</v>
      </c>
      <c r="AJ877" s="4">
        <v>25</v>
      </c>
      <c r="AK877" s="4">
        <v>53.3333333333333</v>
      </c>
      <c r="AL877" s="4">
        <v>28.3333333333333</v>
      </c>
      <c r="AM877" s="4">
        <v>40</v>
      </c>
      <c r="AN877" s="4">
        <v>55</v>
      </c>
      <c r="AO877" s="4">
        <v>51.6666666666667</v>
      </c>
      <c r="AP877" s="4">
        <v>53.3333333333333</v>
      </c>
      <c r="AQ877" s="4">
        <v>15</v>
      </c>
      <c r="AR877" s="4">
        <v>36.6666666666667</v>
      </c>
      <c r="AS877" s="4">
        <v>15</v>
      </c>
      <c r="AT877" s="4">
        <v>31.6666666666667</v>
      </c>
      <c r="AU877" s="4">
        <v>20</v>
      </c>
      <c r="AV877" s="4">
        <v>20</v>
      </c>
      <c r="AW877" s="4">
        <v>30</v>
      </c>
      <c r="AX877" s="4">
        <v>21.6666666666667</v>
      </c>
      <c r="AY877" s="4">
        <v>23.3333333333333</v>
      </c>
      <c r="AZ877" s="4">
        <v>38.3333333333333</v>
      </c>
      <c r="BA877" s="4">
        <v>41.6666666666667</v>
      </c>
      <c r="BB877" s="38">
        <v>67</v>
      </c>
    </row>
    <row r="878" spans="1:54" x14ac:dyDescent="0.3">
      <c r="A878" s="31" t="s">
        <v>42</v>
      </c>
      <c r="B878" s="5" t="s">
        <v>8</v>
      </c>
      <c r="C878" s="5" t="s">
        <v>4</v>
      </c>
      <c r="D878" s="9">
        <v>55.073949579831897</v>
      </c>
      <c r="E878" s="8">
        <v>74.025671749777999</v>
      </c>
      <c r="F878" s="8">
        <v>30.379746835443001</v>
      </c>
      <c r="G878" s="3">
        <v>10.9704641350211</v>
      </c>
      <c r="H878" s="4">
        <v>9.2827004219409304</v>
      </c>
      <c r="I878" s="4">
        <v>23.628691983122401</v>
      </c>
      <c r="J878" s="4">
        <v>3.3755274261603399</v>
      </c>
      <c r="K878" s="4">
        <v>9.7046413502109701</v>
      </c>
      <c r="L878" s="4">
        <v>16.455696202531598</v>
      </c>
      <c r="M878" s="4">
        <v>8.4388185654008403</v>
      </c>
      <c r="N878" s="4">
        <v>16.033755274261601</v>
      </c>
      <c r="O878" s="4">
        <v>15.611814345991601</v>
      </c>
      <c r="P878" s="4">
        <v>12.6582278481013</v>
      </c>
      <c r="Q878" s="4">
        <v>5.0632911392405102</v>
      </c>
      <c r="R878" s="4">
        <v>20.675105485232098</v>
      </c>
      <c r="S878" s="4">
        <v>9.7046413502109701</v>
      </c>
      <c r="T878" s="4">
        <v>11.814345991561201</v>
      </c>
      <c r="U878" s="4">
        <v>21.097046413502099</v>
      </c>
      <c r="V878" s="4">
        <v>8.8607594936708907</v>
      </c>
      <c r="W878" s="4">
        <v>9.7046413502109701</v>
      </c>
      <c r="X878" s="4">
        <v>5.4852320675105499</v>
      </c>
      <c r="Y878" s="4">
        <v>16.877637130801698</v>
      </c>
      <c r="Z878" s="4">
        <v>20.675105485232098</v>
      </c>
      <c r="AA878" s="4">
        <v>20.253164556961998</v>
      </c>
      <c r="AB878" s="4">
        <v>4.2194092827004201</v>
      </c>
      <c r="AC878" s="4">
        <v>33.755274261603397</v>
      </c>
      <c r="AD878" s="4">
        <v>5.0632911392405102</v>
      </c>
      <c r="AE878" s="4">
        <v>5.4852320675105499</v>
      </c>
      <c r="AF878" s="4">
        <v>16.877637130801698</v>
      </c>
      <c r="AG878" s="4">
        <v>29.535864978903</v>
      </c>
      <c r="AH878" s="4">
        <v>17.299578059071699</v>
      </c>
      <c r="AI878" s="4">
        <v>6.3291139240506302</v>
      </c>
      <c r="AJ878" s="4">
        <v>25.3164556962025</v>
      </c>
      <c r="AK878" s="4">
        <v>37.974683544303801</v>
      </c>
      <c r="AL878" s="4">
        <v>18.9873417721519</v>
      </c>
      <c r="AM878" s="4">
        <v>28.270042194092799</v>
      </c>
      <c r="AN878" s="4">
        <v>42.616033755274302</v>
      </c>
      <c r="AO878" s="4">
        <v>36.708860759493703</v>
      </c>
      <c r="AP878" s="4">
        <v>32.911392405063303</v>
      </c>
      <c r="AQ878" s="4">
        <v>7.1729957805907203</v>
      </c>
      <c r="AR878" s="4">
        <v>29.957805907173</v>
      </c>
      <c r="AS878" s="4">
        <v>16.455696202531598</v>
      </c>
      <c r="AT878" s="4">
        <v>32.489451476793199</v>
      </c>
      <c r="AU878" s="4">
        <v>14.3459915611814</v>
      </c>
      <c r="AV878" s="4">
        <v>19.831223628692001</v>
      </c>
      <c r="AW878" s="4">
        <v>27.004219409282701</v>
      </c>
      <c r="AX878" s="4">
        <v>11.3924050632911</v>
      </c>
      <c r="AY878" s="4">
        <v>16.877637130801698</v>
      </c>
      <c r="AZ878" s="4">
        <v>24.472573839662399</v>
      </c>
      <c r="BA878" s="4">
        <v>28.691983122362899</v>
      </c>
      <c r="BB878" s="38">
        <v>238</v>
      </c>
    </row>
    <row r="879" spans="1:54" x14ac:dyDescent="0.3">
      <c r="A879" s="31" t="s">
        <v>42</v>
      </c>
      <c r="B879" s="5" t="s">
        <v>8</v>
      </c>
      <c r="C879" s="5" t="s">
        <v>5</v>
      </c>
      <c r="D879" s="9">
        <v>86.020401337792606</v>
      </c>
      <c r="E879" s="8">
        <v>66.583822954495801</v>
      </c>
      <c r="F879" s="8">
        <v>16.2162162162162</v>
      </c>
      <c r="G879" s="3">
        <v>5.0675675675675702</v>
      </c>
      <c r="H879" s="4">
        <v>5.9121621621621596</v>
      </c>
      <c r="I879" s="4">
        <v>11.993243243243199</v>
      </c>
      <c r="J879" s="4">
        <v>1.8581081081081099</v>
      </c>
      <c r="K879" s="4">
        <v>3.88513513513514</v>
      </c>
      <c r="L879" s="4">
        <v>5.9121621621621596</v>
      </c>
      <c r="M879" s="4">
        <v>3.3783783783783798</v>
      </c>
      <c r="N879" s="4">
        <v>5.9121621621621596</v>
      </c>
      <c r="O879" s="4">
        <v>6.7567567567567597</v>
      </c>
      <c r="P879" s="4">
        <v>6.5878378378378404</v>
      </c>
      <c r="Q879" s="4">
        <v>1.35135135135135</v>
      </c>
      <c r="R879" s="4">
        <v>7.7702702702702702</v>
      </c>
      <c r="S879" s="4">
        <v>4.0540540540540499</v>
      </c>
      <c r="T879" s="4">
        <v>3.88513513513514</v>
      </c>
      <c r="U879" s="4">
        <v>9.1216216216216193</v>
      </c>
      <c r="V879" s="4">
        <v>4.0540540540540499</v>
      </c>
      <c r="W879" s="4">
        <v>3.5472972972973</v>
      </c>
      <c r="X879" s="4">
        <v>2.0270270270270299</v>
      </c>
      <c r="Y879" s="4">
        <v>6.4189189189189202</v>
      </c>
      <c r="Z879" s="4">
        <v>12.5</v>
      </c>
      <c r="AA879" s="4">
        <v>11.3175675675676</v>
      </c>
      <c r="AB879" s="4">
        <v>1.52027027027027</v>
      </c>
      <c r="AC879" s="4">
        <v>22.1283783783784</v>
      </c>
      <c r="AD879" s="4">
        <v>3.0405405405405399</v>
      </c>
      <c r="AE879" s="4">
        <v>1.18243243243243</v>
      </c>
      <c r="AF879" s="4">
        <v>7.2635135135135096</v>
      </c>
      <c r="AG879" s="4">
        <v>16.554054054054099</v>
      </c>
      <c r="AH879" s="4">
        <v>13.3445945945946</v>
      </c>
      <c r="AI879" s="4">
        <v>6.0810810810810798</v>
      </c>
      <c r="AJ879" s="4">
        <v>11.8243243243243</v>
      </c>
      <c r="AK879" s="4">
        <v>23.479729729729701</v>
      </c>
      <c r="AL879" s="4">
        <v>12.6689189189189</v>
      </c>
      <c r="AM879" s="4">
        <v>17.229729729729701</v>
      </c>
      <c r="AN879" s="4">
        <v>31.418918918918902</v>
      </c>
      <c r="AO879" s="4">
        <v>23.8175675675676</v>
      </c>
      <c r="AP879" s="4">
        <v>23.3108108108108</v>
      </c>
      <c r="AQ879" s="4">
        <v>4.0540540540540499</v>
      </c>
      <c r="AR879" s="4">
        <v>15.0337837837838</v>
      </c>
      <c r="AS879" s="4">
        <v>10.472972972973</v>
      </c>
      <c r="AT879" s="4">
        <v>23.8175675675676</v>
      </c>
      <c r="AU879" s="4">
        <v>8.2770270270270299</v>
      </c>
      <c r="AV879" s="4">
        <v>16.554054054054099</v>
      </c>
      <c r="AW879" s="4">
        <v>14.0202702702703</v>
      </c>
      <c r="AX879" s="4">
        <v>7.9391891891891904</v>
      </c>
      <c r="AY879" s="4">
        <v>15.3716216216216</v>
      </c>
      <c r="AZ879" s="4">
        <v>16.891891891891898</v>
      </c>
      <c r="BA879" s="4">
        <v>18.75</v>
      </c>
      <c r="BB879" s="38">
        <v>598</v>
      </c>
    </row>
    <row r="880" spans="1:54" x14ac:dyDescent="0.3">
      <c r="A880" s="31" t="s">
        <v>42</v>
      </c>
      <c r="B880" s="5" t="s">
        <v>8</v>
      </c>
      <c r="C880" s="5" t="s">
        <v>6</v>
      </c>
      <c r="D880" s="9">
        <v>95.995572519084007</v>
      </c>
      <c r="E880" s="8">
        <v>63.2307997130766</v>
      </c>
      <c r="F880" s="8">
        <v>12.9969418960245</v>
      </c>
      <c r="G880" s="3">
        <v>3.05810397553517</v>
      </c>
      <c r="H880" s="4">
        <v>6.11620795107034</v>
      </c>
      <c r="I880" s="4">
        <v>9.6330275229357802</v>
      </c>
      <c r="J880" s="4">
        <v>3.21100917431193</v>
      </c>
      <c r="K880" s="4">
        <v>2.90519877675841</v>
      </c>
      <c r="L880" s="4">
        <v>5.0458715596330297</v>
      </c>
      <c r="M880" s="4">
        <v>2.75229357798165</v>
      </c>
      <c r="N880" s="4">
        <v>5.65749235474006</v>
      </c>
      <c r="O880" s="4">
        <v>5.0458715596330297</v>
      </c>
      <c r="P880" s="4">
        <v>5.0458715596330297</v>
      </c>
      <c r="Q880" s="4">
        <v>1.0703363914373101</v>
      </c>
      <c r="R880" s="4">
        <v>6.11620795107034</v>
      </c>
      <c r="S880" s="4">
        <v>3.05810397553517</v>
      </c>
      <c r="T880" s="4">
        <v>3.05810397553517</v>
      </c>
      <c r="U880" s="4">
        <v>7.9510703363914397</v>
      </c>
      <c r="V880" s="4">
        <v>3.8226299694189598</v>
      </c>
      <c r="W880" s="4">
        <v>3.9755351681957198</v>
      </c>
      <c r="X880" s="4">
        <v>1.8348623853210999</v>
      </c>
      <c r="Y880" s="4">
        <v>5.81039755351682</v>
      </c>
      <c r="Z880" s="4">
        <v>7.4923547400611596</v>
      </c>
      <c r="AA880" s="4">
        <v>5.81039755351682</v>
      </c>
      <c r="AB880" s="4">
        <v>1.2232415902140701</v>
      </c>
      <c r="AC880" s="4">
        <v>15.749235474006101</v>
      </c>
      <c r="AD880" s="4">
        <v>2.2935779816513802</v>
      </c>
      <c r="AE880" s="4">
        <v>1.2232415902140701</v>
      </c>
      <c r="AF880" s="4">
        <v>7.4923547400611596</v>
      </c>
      <c r="AG880" s="4">
        <v>16.8195718654434</v>
      </c>
      <c r="AH880" s="4">
        <v>12.0795107033639</v>
      </c>
      <c r="AI880" s="4">
        <v>6.4220183486238502</v>
      </c>
      <c r="AJ880" s="4">
        <v>10.550458715596299</v>
      </c>
      <c r="AK880" s="4">
        <v>20.336391437308901</v>
      </c>
      <c r="AL880" s="4">
        <v>7.9510703363914397</v>
      </c>
      <c r="AM880" s="4">
        <v>14.831804281345599</v>
      </c>
      <c r="AN880" s="4">
        <v>27.82874617737</v>
      </c>
      <c r="AO880" s="4">
        <v>18.654434250764499</v>
      </c>
      <c r="AP880" s="4">
        <v>18.501529051987799</v>
      </c>
      <c r="AQ880" s="4">
        <v>3.9755351681957198</v>
      </c>
      <c r="AR880" s="4">
        <v>12.2324159021407</v>
      </c>
      <c r="AS880" s="4">
        <v>9.4801223241590193</v>
      </c>
      <c r="AT880" s="4">
        <v>20.642201834862401</v>
      </c>
      <c r="AU880" s="4">
        <v>5.81039755351682</v>
      </c>
      <c r="AV880" s="4">
        <v>13.4556574923547</v>
      </c>
      <c r="AW880" s="4">
        <v>10.0917431192661</v>
      </c>
      <c r="AX880" s="4">
        <v>5.0458715596330297</v>
      </c>
      <c r="AY880" s="4">
        <v>14.831804281345599</v>
      </c>
      <c r="AZ880" s="4">
        <v>15.2905198776758</v>
      </c>
      <c r="BA880" s="4">
        <v>14.0672782874618</v>
      </c>
      <c r="BB880" s="38">
        <v>655</v>
      </c>
    </row>
    <row r="881" spans="1:54" x14ac:dyDescent="0.3">
      <c r="A881" s="31" t="s">
        <v>42</v>
      </c>
      <c r="B881" s="5" t="s">
        <v>8</v>
      </c>
      <c r="C881" s="5" t="s">
        <v>7</v>
      </c>
      <c r="D881" s="9">
        <v>110.528368794326</v>
      </c>
      <c r="E881" s="8">
        <v>57.449095928068999</v>
      </c>
      <c r="F881" s="8">
        <v>7.1174377224199299</v>
      </c>
      <c r="G881" s="3">
        <v>2.1352313167259802</v>
      </c>
      <c r="H881" s="4">
        <v>3.2028469750889701</v>
      </c>
      <c r="I881" s="4">
        <v>2.8469750889679699</v>
      </c>
      <c r="J881" s="4">
        <v>1.0676156583629901</v>
      </c>
      <c r="K881" s="4">
        <v>1.77935943060498</v>
      </c>
      <c r="L881" s="4">
        <v>1.0676156583629901</v>
      </c>
      <c r="M881" s="4">
        <v>1.77935943060498</v>
      </c>
      <c r="N881" s="4">
        <v>3.2028469750889701</v>
      </c>
      <c r="O881" s="4">
        <v>2.1352313167259802</v>
      </c>
      <c r="P881" s="4">
        <v>0.35587188612099602</v>
      </c>
      <c r="Q881" s="4">
        <v>0.35587188612099602</v>
      </c>
      <c r="R881" s="4">
        <v>4.2704626334519604</v>
      </c>
      <c r="S881" s="4">
        <v>1.4234875444839901</v>
      </c>
      <c r="T881" s="4">
        <v>1.4234875444839901</v>
      </c>
      <c r="U881" s="4">
        <v>4.2704626334519604</v>
      </c>
      <c r="V881" s="4">
        <v>1.77935943060498</v>
      </c>
      <c r="W881" s="4">
        <v>1.4234875444839901</v>
      </c>
      <c r="X881" s="4">
        <v>0.71174377224199303</v>
      </c>
      <c r="Y881" s="4">
        <v>1.4234875444839901</v>
      </c>
      <c r="Z881" s="4">
        <v>2.8469750889679699</v>
      </c>
      <c r="AA881" s="4">
        <v>2.8469750889679699</v>
      </c>
      <c r="AB881" s="4">
        <v>1.77935943060498</v>
      </c>
      <c r="AC881" s="4">
        <v>9.6085409252668992</v>
      </c>
      <c r="AD881" s="4">
        <v>0.35587188612099602</v>
      </c>
      <c r="AE881" s="4">
        <v>0.35587188612099602</v>
      </c>
      <c r="AF881" s="4">
        <v>3.5587188612099601</v>
      </c>
      <c r="AG881" s="4">
        <v>10.3202846975089</v>
      </c>
      <c r="AH881" s="4">
        <v>3.2028469750889701</v>
      </c>
      <c r="AI881" s="4">
        <v>6.4056939501779402</v>
      </c>
      <c r="AJ881" s="4">
        <v>4.2704626334519604</v>
      </c>
      <c r="AK881" s="4">
        <v>14.5907473309609</v>
      </c>
      <c r="AL881" s="4">
        <v>6.7615658362989297</v>
      </c>
      <c r="AM881" s="4">
        <v>14.5907473309609</v>
      </c>
      <c r="AN881" s="4">
        <v>20.9964412811388</v>
      </c>
      <c r="AO881" s="4">
        <v>11.7437722419929</v>
      </c>
      <c r="AP881" s="4">
        <v>9.2526690391459105</v>
      </c>
      <c r="AQ881" s="4">
        <v>4.2704626334519604</v>
      </c>
      <c r="AR881" s="4">
        <v>7.4733096085409301</v>
      </c>
      <c r="AS881" s="4">
        <v>8.8967971530249095</v>
      </c>
      <c r="AT881" s="4">
        <v>22.419928825622801</v>
      </c>
      <c r="AU881" s="4">
        <v>5.3380782918149503</v>
      </c>
      <c r="AV881" s="4">
        <v>14.5907473309609</v>
      </c>
      <c r="AW881" s="4">
        <v>6.4056939501779402</v>
      </c>
      <c r="AX881" s="4">
        <v>3.5587188612099601</v>
      </c>
      <c r="AY881" s="4">
        <v>13.8790035587189</v>
      </c>
      <c r="AZ881" s="4">
        <v>11.387900355871899</v>
      </c>
      <c r="BA881" s="4">
        <v>12.0996441281139</v>
      </c>
      <c r="BB881" s="38">
        <v>282</v>
      </c>
    </row>
    <row r="882" spans="1:54" x14ac:dyDescent="0.3">
      <c r="A882" s="31" t="s">
        <v>42</v>
      </c>
      <c r="B882" s="5" t="s">
        <v>9</v>
      </c>
      <c r="C882" s="5" t="s">
        <v>168</v>
      </c>
      <c r="D882" s="9">
        <v>57.280438739291398</v>
      </c>
      <c r="E882" s="8">
        <v>70.913005030928801</v>
      </c>
      <c r="F882" s="8">
        <v>29.585583460751899</v>
      </c>
      <c r="G882" s="3">
        <v>6.4498916099237302</v>
      </c>
      <c r="H882" s="4">
        <v>7.8664616282805504</v>
      </c>
      <c r="I882" s="4">
        <v>13.086350970344901</v>
      </c>
      <c r="J882" s="4">
        <v>4.78010050064018</v>
      </c>
      <c r="K882" s="4">
        <v>6.3967996804343397</v>
      </c>
      <c r="L882" s="4">
        <v>10.789438856113501</v>
      </c>
      <c r="M882" s="4">
        <v>7.6127015828400104</v>
      </c>
      <c r="N882" s="4">
        <v>10.4726393910057</v>
      </c>
      <c r="O882" s="4">
        <v>7.7481847888272002</v>
      </c>
      <c r="P882" s="4">
        <v>14.477664146097499</v>
      </c>
      <c r="Q882" s="4">
        <v>4.9743523182107303</v>
      </c>
      <c r="R882" s="4">
        <v>14.648412509730299</v>
      </c>
      <c r="S882" s="4">
        <v>9.0693641720014195</v>
      </c>
      <c r="T882" s="4">
        <v>8.2542738939749292</v>
      </c>
      <c r="U882" s="4">
        <v>17.681454317726899</v>
      </c>
      <c r="V882" s="4">
        <v>8.9577776224000907</v>
      </c>
      <c r="W882" s="4">
        <v>9.5865239371378408</v>
      </c>
      <c r="X882" s="4">
        <v>5.0999559545964503</v>
      </c>
      <c r="Y882" s="4">
        <v>10.886920892873</v>
      </c>
      <c r="Z882" s="4">
        <v>13.258070957213899</v>
      </c>
      <c r="AA882" s="4">
        <v>18.020339577683099</v>
      </c>
      <c r="AB882" s="4">
        <v>3.6049799256044799</v>
      </c>
      <c r="AC882" s="4">
        <v>22.255478785895399</v>
      </c>
      <c r="AD882" s="4">
        <v>9.7491190949056907</v>
      </c>
      <c r="AE882" s="4">
        <v>7.2754866524043296</v>
      </c>
      <c r="AF882" s="4">
        <v>6.4904852550619498</v>
      </c>
      <c r="AG882" s="4">
        <v>25.3515790849947</v>
      </c>
      <c r="AH882" s="4">
        <v>25.036354909319499</v>
      </c>
      <c r="AI882" s="4">
        <v>8.1132762424202003</v>
      </c>
      <c r="AJ882" s="4">
        <v>22.696562240409399</v>
      </c>
      <c r="AK882" s="4">
        <v>36.1967636797106</v>
      </c>
      <c r="AL882" s="4">
        <v>19.695198508977299</v>
      </c>
      <c r="AM882" s="4">
        <v>25.9447737560786</v>
      </c>
      <c r="AN882" s="4">
        <v>35.192304236093001</v>
      </c>
      <c r="AO882" s="4">
        <v>29.668133198160898</v>
      </c>
      <c r="AP882" s="4">
        <v>36.536513176502503</v>
      </c>
      <c r="AQ882" s="4">
        <v>8.7404105633264795</v>
      </c>
      <c r="AR882" s="4">
        <v>31.106100481082301</v>
      </c>
      <c r="AS882" s="4">
        <v>17.861535326329101</v>
      </c>
      <c r="AT882" s="4">
        <v>20.4530254138704</v>
      </c>
      <c r="AU882" s="4">
        <v>16.3702926081999</v>
      </c>
      <c r="AV882" s="4">
        <v>21.326771207251799</v>
      </c>
      <c r="AW882" s="4">
        <v>20.298537866772001</v>
      </c>
      <c r="AX882" s="4">
        <v>18.101966482746199</v>
      </c>
      <c r="AY882" s="4">
        <v>11.582900740084</v>
      </c>
      <c r="AZ882" s="4">
        <v>23.789508287684399</v>
      </c>
      <c r="BA882" s="4">
        <v>34.164807094357201</v>
      </c>
      <c r="BB882" s="38">
        <v>1552</v>
      </c>
    </row>
    <row r="883" spans="1:54" x14ac:dyDescent="0.3">
      <c r="A883" s="31" t="s">
        <v>42</v>
      </c>
      <c r="B883" s="5" t="s">
        <v>9</v>
      </c>
      <c r="C883" s="5" t="s">
        <v>1</v>
      </c>
      <c r="D883" s="9">
        <v>13.0834188034188</v>
      </c>
      <c r="E883" s="8">
        <v>60.293136321394798</v>
      </c>
      <c r="F883" s="8">
        <v>66.6666666666667</v>
      </c>
      <c r="G883" s="3">
        <v>11.1111111111111</v>
      </c>
      <c r="H883" s="4">
        <v>22.2222222222222</v>
      </c>
      <c r="I883" s="4">
        <v>33.3333333333333</v>
      </c>
      <c r="J883" s="4">
        <v>22.2222222222222</v>
      </c>
      <c r="K883" s="4">
        <v>0</v>
      </c>
      <c r="L883" s="4">
        <v>22.2222222222222</v>
      </c>
      <c r="M883" s="4">
        <v>22.2222222222222</v>
      </c>
      <c r="N883" s="4">
        <v>22.2222222222222</v>
      </c>
      <c r="O883" s="4">
        <v>0</v>
      </c>
      <c r="P883" s="4">
        <v>22.2222222222222</v>
      </c>
      <c r="Q883" s="4">
        <v>11.1111111111111</v>
      </c>
      <c r="R883" s="4">
        <v>44.4444444444444</v>
      </c>
      <c r="S883" s="4">
        <v>22.2222222222222</v>
      </c>
      <c r="T883" s="4">
        <v>22.2222222222222</v>
      </c>
      <c r="U883" s="4">
        <v>44.4444444444444</v>
      </c>
      <c r="V883" s="4">
        <v>22.2222222222222</v>
      </c>
      <c r="W883" s="4">
        <v>22.2222222222222</v>
      </c>
      <c r="X883" s="4">
        <v>11.1111111111111</v>
      </c>
      <c r="Y883" s="4">
        <v>22.2222222222222</v>
      </c>
      <c r="Z883" s="4">
        <v>44.4444444444444</v>
      </c>
      <c r="AA883" s="4">
        <v>66.6666666666667</v>
      </c>
      <c r="AB883" s="4">
        <v>11.1111111111111</v>
      </c>
      <c r="AC883" s="4">
        <v>55.5555555555556</v>
      </c>
      <c r="AD883" s="4">
        <v>33.3333333333333</v>
      </c>
      <c r="AE883" s="4">
        <v>33.3333333333333</v>
      </c>
      <c r="AF883" s="4">
        <v>0</v>
      </c>
      <c r="AG883" s="4">
        <v>55.5555555555556</v>
      </c>
      <c r="AH883" s="4">
        <v>44.4444444444444</v>
      </c>
      <c r="AI883" s="4">
        <v>0</v>
      </c>
      <c r="AJ883" s="4">
        <v>22.2222222222222</v>
      </c>
      <c r="AK883" s="4">
        <v>44.4444444444444</v>
      </c>
      <c r="AL883" s="4">
        <v>44.4444444444444</v>
      </c>
      <c r="AM883" s="4">
        <v>44.4444444444444</v>
      </c>
      <c r="AN883" s="4">
        <v>44.4444444444444</v>
      </c>
      <c r="AO883" s="4">
        <v>33.3333333333333</v>
      </c>
      <c r="AP883" s="4">
        <v>44.4444444444444</v>
      </c>
      <c r="AQ883" s="4">
        <v>0</v>
      </c>
      <c r="AR883" s="4">
        <v>44.4444444444444</v>
      </c>
      <c r="AS883" s="4">
        <v>33.3333333333333</v>
      </c>
      <c r="AT883" s="4">
        <v>22.2222222222222</v>
      </c>
      <c r="AU883" s="4">
        <v>22.2222222222222</v>
      </c>
      <c r="AV883" s="4">
        <v>22.2222222222222</v>
      </c>
      <c r="AW883" s="4">
        <v>33.3333333333333</v>
      </c>
      <c r="AX883" s="4">
        <v>33.3333333333333</v>
      </c>
      <c r="AY883" s="4">
        <v>11.1111111111111</v>
      </c>
      <c r="AZ883" s="4">
        <v>0</v>
      </c>
      <c r="BA883" s="4">
        <v>44.4444444444444</v>
      </c>
      <c r="BB883" s="38">
        <v>22</v>
      </c>
    </row>
    <row r="884" spans="1:54" x14ac:dyDescent="0.3">
      <c r="A884" s="31" t="s">
        <v>42</v>
      </c>
      <c r="B884" s="5" t="s">
        <v>9</v>
      </c>
      <c r="C884" s="5" t="s">
        <v>2</v>
      </c>
      <c r="D884" s="9">
        <v>32.744444444444397</v>
      </c>
      <c r="E884" s="8">
        <v>55.099296359021302</v>
      </c>
      <c r="F884" s="8">
        <v>25</v>
      </c>
      <c r="G884" s="3">
        <v>16.6666666666667</v>
      </c>
      <c r="H884" s="4">
        <v>8.3333333333333304</v>
      </c>
      <c r="I884" s="4">
        <v>16.6666666666667</v>
      </c>
      <c r="J884" s="4">
        <v>8.3333333333333304</v>
      </c>
      <c r="K884" s="4">
        <v>16.6666666666667</v>
      </c>
      <c r="L884" s="4">
        <v>25</v>
      </c>
      <c r="M884" s="4">
        <v>16.6666666666667</v>
      </c>
      <c r="N884" s="4">
        <v>16.6666666666667</v>
      </c>
      <c r="O884" s="4">
        <v>16.6666666666667</v>
      </c>
      <c r="P884" s="4">
        <v>25</v>
      </c>
      <c r="Q884" s="4">
        <v>8.3333333333333304</v>
      </c>
      <c r="R884" s="4">
        <v>16.6666666666667</v>
      </c>
      <c r="S884" s="4">
        <v>8.3333333333333304</v>
      </c>
      <c r="T884" s="4">
        <v>8.3333333333333304</v>
      </c>
      <c r="U884" s="4">
        <v>25</v>
      </c>
      <c r="V884" s="4">
        <v>16.6666666666667</v>
      </c>
      <c r="W884" s="4">
        <v>8.3333333333333304</v>
      </c>
      <c r="X884" s="4">
        <v>8.3333333333333304</v>
      </c>
      <c r="Y884" s="4">
        <v>16.6666666666667</v>
      </c>
      <c r="Z884" s="4">
        <v>8.3333333333333304</v>
      </c>
      <c r="AA884" s="4">
        <v>16.6666666666667</v>
      </c>
      <c r="AB884" s="4">
        <v>8.3333333333333304</v>
      </c>
      <c r="AC884" s="4">
        <v>8.3333333333333304</v>
      </c>
      <c r="AD884" s="4">
        <v>16.6666666666667</v>
      </c>
      <c r="AE884" s="4">
        <v>8.3333333333333304</v>
      </c>
      <c r="AF884" s="4">
        <v>8.3333333333333304</v>
      </c>
      <c r="AG884" s="4">
        <v>25</v>
      </c>
      <c r="AH884" s="4">
        <v>25</v>
      </c>
      <c r="AI884" s="4">
        <v>8.3333333333333304</v>
      </c>
      <c r="AJ884" s="4">
        <v>25</v>
      </c>
      <c r="AK884" s="4">
        <v>50</v>
      </c>
      <c r="AL884" s="4">
        <v>8.3333333333333304</v>
      </c>
      <c r="AM884" s="4">
        <v>41.6666666666667</v>
      </c>
      <c r="AN884" s="4">
        <v>41.6666666666667</v>
      </c>
      <c r="AO884" s="4">
        <v>33.3333333333333</v>
      </c>
      <c r="AP884" s="4">
        <v>66.6666666666667</v>
      </c>
      <c r="AQ884" s="4">
        <v>25</v>
      </c>
      <c r="AR884" s="4">
        <v>41.6666666666667</v>
      </c>
      <c r="AS884" s="4">
        <v>25</v>
      </c>
      <c r="AT884" s="4">
        <v>8.3333333333333304</v>
      </c>
      <c r="AU884" s="4">
        <v>16.6666666666667</v>
      </c>
      <c r="AV884" s="4">
        <v>8.3333333333333304</v>
      </c>
      <c r="AW884" s="4">
        <v>16.6666666666667</v>
      </c>
      <c r="AX884" s="4">
        <v>16.6666666666667</v>
      </c>
      <c r="AY884" s="4">
        <v>16.6666666666667</v>
      </c>
      <c r="AZ884" s="4">
        <v>33.3333333333333</v>
      </c>
      <c r="BA884" s="4">
        <v>50</v>
      </c>
      <c r="BB884" s="38">
        <v>21</v>
      </c>
    </row>
    <row r="885" spans="1:54" x14ac:dyDescent="0.3">
      <c r="A885" s="31" t="s">
        <v>42</v>
      </c>
      <c r="B885" s="5" t="s">
        <v>9</v>
      </c>
      <c r="C885" s="5" t="s">
        <v>3</v>
      </c>
      <c r="D885" s="9">
        <v>41.901492537313402</v>
      </c>
      <c r="E885" s="8">
        <v>73.3314569164977</v>
      </c>
      <c r="F885" s="8">
        <v>42.622950819672099</v>
      </c>
      <c r="G885" s="3">
        <v>3.27868852459016</v>
      </c>
      <c r="H885" s="4">
        <v>6.5573770491803298</v>
      </c>
      <c r="I885" s="4">
        <v>14.7540983606557</v>
      </c>
      <c r="J885" s="4">
        <v>0</v>
      </c>
      <c r="K885" s="4">
        <v>9.8360655737704903</v>
      </c>
      <c r="L885" s="4">
        <v>6.5573770491803298</v>
      </c>
      <c r="M885" s="4">
        <v>4.9180327868852496</v>
      </c>
      <c r="N885" s="4">
        <v>13.1147540983607</v>
      </c>
      <c r="O885" s="4">
        <v>9.8360655737704903</v>
      </c>
      <c r="P885" s="4">
        <v>21.311475409836099</v>
      </c>
      <c r="Q885" s="4">
        <v>6.5573770491803298</v>
      </c>
      <c r="R885" s="4">
        <v>14.7540983606557</v>
      </c>
      <c r="S885" s="4">
        <v>9.8360655737704903</v>
      </c>
      <c r="T885" s="4">
        <v>9.8360655737704903</v>
      </c>
      <c r="U885" s="4">
        <v>16.393442622950801</v>
      </c>
      <c r="V885" s="4">
        <v>8.1967213114754092</v>
      </c>
      <c r="W885" s="4">
        <v>9.8360655737704903</v>
      </c>
      <c r="X885" s="4">
        <v>4.9180327868852496</v>
      </c>
      <c r="Y885" s="4">
        <v>11.4754098360656</v>
      </c>
      <c r="Z885" s="4">
        <v>14.7540983606557</v>
      </c>
      <c r="AA885" s="4">
        <v>14.7540983606557</v>
      </c>
      <c r="AB885" s="4">
        <v>1.63934426229508</v>
      </c>
      <c r="AC885" s="4">
        <v>31.1475409836066</v>
      </c>
      <c r="AD885" s="4">
        <v>4.9180327868852496</v>
      </c>
      <c r="AE885" s="4">
        <v>4.9180327868852496</v>
      </c>
      <c r="AF885" s="4">
        <v>9.8360655737704903</v>
      </c>
      <c r="AG885" s="4">
        <v>22.9508196721311</v>
      </c>
      <c r="AH885" s="4">
        <v>36.065573770491802</v>
      </c>
      <c r="AI885" s="4">
        <v>13.1147540983607</v>
      </c>
      <c r="AJ885" s="4">
        <v>36.065573770491802</v>
      </c>
      <c r="AK885" s="4">
        <v>42.622950819672099</v>
      </c>
      <c r="AL885" s="4">
        <v>31.1475409836066</v>
      </c>
      <c r="AM885" s="4">
        <v>26.229508196721302</v>
      </c>
      <c r="AN885" s="4">
        <v>40.983606557377101</v>
      </c>
      <c r="AO885" s="4">
        <v>42.622950819672099</v>
      </c>
      <c r="AP885" s="4">
        <v>42.622950819672099</v>
      </c>
      <c r="AQ885" s="4">
        <v>8.1967213114754092</v>
      </c>
      <c r="AR885" s="4">
        <v>37.7049180327869</v>
      </c>
      <c r="AS885" s="4">
        <v>19.672131147540998</v>
      </c>
      <c r="AT885" s="4">
        <v>26.229508196721302</v>
      </c>
      <c r="AU885" s="4">
        <v>26.229508196721302</v>
      </c>
      <c r="AV885" s="4">
        <v>37.7049180327869</v>
      </c>
      <c r="AW885" s="4">
        <v>31.1475409836066</v>
      </c>
      <c r="AX885" s="4">
        <v>24.590163934426201</v>
      </c>
      <c r="AY885" s="4">
        <v>9.8360655737704903</v>
      </c>
      <c r="AZ885" s="4">
        <v>37.7049180327869</v>
      </c>
      <c r="BA885" s="4">
        <v>44.262295081967203</v>
      </c>
      <c r="BB885" s="38">
        <v>67</v>
      </c>
    </row>
    <row r="886" spans="1:54" x14ac:dyDescent="0.3">
      <c r="A886" s="31" t="s">
        <v>42</v>
      </c>
      <c r="B886" s="5" t="s">
        <v>9</v>
      </c>
      <c r="C886" s="5" t="s">
        <v>4</v>
      </c>
      <c r="D886" s="9">
        <v>59.723926380368098</v>
      </c>
      <c r="E886" s="8">
        <v>68.402867814362295</v>
      </c>
      <c r="F886" s="8">
        <v>24.375</v>
      </c>
      <c r="G886" s="3">
        <v>5</v>
      </c>
      <c r="H886" s="4">
        <v>8.125</v>
      </c>
      <c r="I886" s="4">
        <v>10.625</v>
      </c>
      <c r="J886" s="4">
        <v>3.125</v>
      </c>
      <c r="K886" s="4">
        <v>5.625</v>
      </c>
      <c r="L886" s="4">
        <v>8.125</v>
      </c>
      <c r="M886" s="4">
        <v>4.375</v>
      </c>
      <c r="N886" s="4">
        <v>5.625</v>
      </c>
      <c r="O886" s="4">
        <v>9.375</v>
      </c>
      <c r="P886" s="4">
        <v>11.25</v>
      </c>
      <c r="Q886" s="4">
        <v>3.125</v>
      </c>
      <c r="R886" s="4">
        <v>9.375</v>
      </c>
      <c r="S886" s="4">
        <v>10.625</v>
      </c>
      <c r="T886" s="4">
        <v>6.25</v>
      </c>
      <c r="U886" s="4">
        <v>15</v>
      </c>
      <c r="V886" s="4">
        <v>6.875</v>
      </c>
      <c r="W886" s="4">
        <v>11.875</v>
      </c>
      <c r="X886" s="4">
        <v>4.375</v>
      </c>
      <c r="Y886" s="4">
        <v>10.625</v>
      </c>
      <c r="Z886" s="4">
        <v>10</v>
      </c>
      <c r="AA886" s="4">
        <v>15.625</v>
      </c>
      <c r="AB886" s="4">
        <v>2.5</v>
      </c>
      <c r="AC886" s="4">
        <v>21.25</v>
      </c>
      <c r="AD886" s="4">
        <v>8.75</v>
      </c>
      <c r="AE886" s="4">
        <v>3.125</v>
      </c>
      <c r="AF886" s="4">
        <v>8.75</v>
      </c>
      <c r="AG886" s="4">
        <v>28.125</v>
      </c>
      <c r="AH886" s="4">
        <v>21.25</v>
      </c>
      <c r="AI886" s="4">
        <v>10</v>
      </c>
      <c r="AJ886" s="4">
        <v>22.5</v>
      </c>
      <c r="AK886" s="4">
        <v>36.875</v>
      </c>
      <c r="AL886" s="4">
        <v>17.5</v>
      </c>
      <c r="AM886" s="4">
        <v>18.125</v>
      </c>
      <c r="AN886" s="4">
        <v>36.875</v>
      </c>
      <c r="AO886" s="4">
        <v>31.25</v>
      </c>
      <c r="AP886" s="4">
        <v>33.75</v>
      </c>
      <c r="AQ886" s="4">
        <v>8.125</v>
      </c>
      <c r="AR886" s="4">
        <v>31.25</v>
      </c>
      <c r="AS886" s="4">
        <v>11.875</v>
      </c>
      <c r="AT886" s="4">
        <v>24.375</v>
      </c>
      <c r="AU886" s="4">
        <v>13.75</v>
      </c>
      <c r="AV886" s="4">
        <v>20.625</v>
      </c>
      <c r="AW886" s="4">
        <v>18.75</v>
      </c>
      <c r="AX886" s="4">
        <v>18.125</v>
      </c>
      <c r="AY886" s="4">
        <v>9.375</v>
      </c>
      <c r="AZ886" s="4">
        <v>28.125</v>
      </c>
      <c r="BA886" s="4">
        <v>30.625</v>
      </c>
      <c r="BB886" s="38">
        <v>163</v>
      </c>
    </row>
    <row r="887" spans="1:54" x14ac:dyDescent="0.3">
      <c r="A887" s="31" t="s">
        <v>42</v>
      </c>
      <c r="B887" s="5" t="s">
        <v>9</v>
      </c>
      <c r="C887" s="5" t="s">
        <v>5</v>
      </c>
      <c r="D887" s="9">
        <v>78.825000000000003</v>
      </c>
      <c r="E887" s="8">
        <v>68.502571004139796</v>
      </c>
      <c r="F887" s="8">
        <v>18.481012658227801</v>
      </c>
      <c r="G887" s="3">
        <v>3.0379746835443</v>
      </c>
      <c r="H887" s="4">
        <v>4.0506329113924098</v>
      </c>
      <c r="I887" s="4">
        <v>6.83544303797468</v>
      </c>
      <c r="J887" s="4">
        <v>0.506329113924051</v>
      </c>
      <c r="K887" s="4">
        <v>1.51898734177215</v>
      </c>
      <c r="L887" s="4">
        <v>5.0632911392405102</v>
      </c>
      <c r="M887" s="4">
        <v>2.78481012658228</v>
      </c>
      <c r="N887" s="4">
        <v>5.3164556962025298</v>
      </c>
      <c r="O887" s="4">
        <v>4.81012658227848</v>
      </c>
      <c r="P887" s="4">
        <v>5.8227848101265796</v>
      </c>
      <c r="Q887" s="4">
        <v>1.0126582278481</v>
      </c>
      <c r="R887" s="4">
        <v>8.8607594936708907</v>
      </c>
      <c r="S887" s="4">
        <v>4.81012658227848</v>
      </c>
      <c r="T887" s="4">
        <v>5.3164556962025298</v>
      </c>
      <c r="U887" s="4">
        <v>10.379746835442999</v>
      </c>
      <c r="V887" s="4">
        <v>2.2784810126582302</v>
      </c>
      <c r="W887" s="4">
        <v>5.3164556962025298</v>
      </c>
      <c r="X887" s="4">
        <v>2.78481012658228</v>
      </c>
      <c r="Y887" s="4">
        <v>5.56962025316456</v>
      </c>
      <c r="Z887" s="4">
        <v>8.8607594936708907</v>
      </c>
      <c r="AA887" s="4">
        <v>6.83544303797468</v>
      </c>
      <c r="AB887" s="4">
        <v>0.253164556962025</v>
      </c>
      <c r="AC887" s="4">
        <v>18.227848101265799</v>
      </c>
      <c r="AD887" s="4">
        <v>2.78481012658228</v>
      </c>
      <c r="AE887" s="4">
        <v>2.78481012658228</v>
      </c>
      <c r="AF887" s="4">
        <v>5.0632911392405102</v>
      </c>
      <c r="AG887" s="4">
        <v>19.493670886076</v>
      </c>
      <c r="AH887" s="4">
        <v>18.734177215189899</v>
      </c>
      <c r="AI887" s="4">
        <v>8.1012658227848107</v>
      </c>
      <c r="AJ887" s="4">
        <v>18.227848101265799</v>
      </c>
      <c r="AK887" s="4">
        <v>30.8860759493671</v>
      </c>
      <c r="AL887" s="4">
        <v>13.924050632911401</v>
      </c>
      <c r="AM887" s="4">
        <v>20.506329113924</v>
      </c>
      <c r="AN887" s="4">
        <v>29.873417721519001</v>
      </c>
      <c r="AO887" s="4">
        <v>24.050632911392398</v>
      </c>
      <c r="AP887" s="4">
        <v>23.037974683544299</v>
      </c>
      <c r="AQ887" s="4">
        <v>5.3164556962025298</v>
      </c>
      <c r="AR887" s="4">
        <v>24.050632911392398</v>
      </c>
      <c r="AS887" s="4">
        <v>13.1645569620253</v>
      </c>
      <c r="AT887" s="4">
        <v>22.7848101265823</v>
      </c>
      <c r="AU887" s="4">
        <v>13.1645569620253</v>
      </c>
      <c r="AV887" s="4">
        <v>20.506329113924</v>
      </c>
      <c r="AW887" s="4">
        <v>15.6962025316456</v>
      </c>
      <c r="AX887" s="4">
        <v>13.924050632911401</v>
      </c>
      <c r="AY887" s="4">
        <v>10.8860759493671</v>
      </c>
      <c r="AZ887" s="4">
        <v>20</v>
      </c>
      <c r="BA887" s="4">
        <v>23.2911392405063</v>
      </c>
      <c r="BB887" s="38">
        <v>396</v>
      </c>
    </row>
    <row r="888" spans="1:54" x14ac:dyDescent="0.3">
      <c r="A888" s="31" t="s">
        <v>42</v>
      </c>
      <c r="B888" s="5" t="s">
        <v>9</v>
      </c>
      <c r="C888" s="5" t="s">
        <v>6</v>
      </c>
      <c r="D888" s="9">
        <v>98.5001754385965</v>
      </c>
      <c r="E888" s="8">
        <v>64.296468564894298</v>
      </c>
      <c r="F888" s="8">
        <v>12.698412698412699</v>
      </c>
      <c r="G888" s="3">
        <v>2.9982363315696601</v>
      </c>
      <c r="H888" s="4">
        <v>2.64550264550265</v>
      </c>
      <c r="I888" s="4">
        <v>3.5273368606701898</v>
      </c>
      <c r="J888" s="4">
        <v>1.7636684303351</v>
      </c>
      <c r="K888" s="4">
        <v>1.41093474426808</v>
      </c>
      <c r="L888" s="4">
        <v>3.8800705467372101</v>
      </c>
      <c r="M888" s="4">
        <v>1.0582010582010599</v>
      </c>
      <c r="N888" s="4">
        <v>3.5273368606701898</v>
      </c>
      <c r="O888" s="4">
        <v>3.17460317460317</v>
      </c>
      <c r="P888" s="4">
        <v>3.7037037037037002</v>
      </c>
      <c r="Q888" s="4">
        <v>1.7636684303351</v>
      </c>
      <c r="R888" s="4">
        <v>4.7619047619047601</v>
      </c>
      <c r="S888" s="4">
        <v>2.9982363315696601</v>
      </c>
      <c r="T888" s="4">
        <v>2.2927689594356302</v>
      </c>
      <c r="U888" s="4">
        <v>5.4673721340387997</v>
      </c>
      <c r="V888" s="4">
        <v>2.4691358024691401</v>
      </c>
      <c r="W888" s="4">
        <v>4.0564373897707204</v>
      </c>
      <c r="X888" s="4">
        <v>1.7636684303351</v>
      </c>
      <c r="Y888" s="4">
        <v>3.5273368606701898</v>
      </c>
      <c r="Z888" s="4">
        <v>4.4091710758377403</v>
      </c>
      <c r="AA888" s="4">
        <v>4.4091710758377403</v>
      </c>
      <c r="AB888" s="4">
        <v>0.70546737213403898</v>
      </c>
      <c r="AC888" s="4">
        <v>9.5238095238095202</v>
      </c>
      <c r="AD888" s="4">
        <v>1.41093474426808</v>
      </c>
      <c r="AE888" s="4">
        <v>0.88183421516754801</v>
      </c>
      <c r="AF888" s="4">
        <v>3.8800705467372101</v>
      </c>
      <c r="AG888" s="4">
        <v>12.3456790123457</v>
      </c>
      <c r="AH888" s="4">
        <v>11.287477954144601</v>
      </c>
      <c r="AI888" s="4">
        <v>5.8201058201058196</v>
      </c>
      <c r="AJ888" s="4">
        <v>10.5820105820106</v>
      </c>
      <c r="AK888" s="4">
        <v>17.989417989418001</v>
      </c>
      <c r="AL888" s="4">
        <v>10.934744268077599</v>
      </c>
      <c r="AM888" s="4">
        <v>14.462081128747799</v>
      </c>
      <c r="AN888" s="4">
        <v>21.6931216931217</v>
      </c>
      <c r="AO888" s="4">
        <v>14.991181657848299</v>
      </c>
      <c r="AP888" s="4">
        <v>13.580246913580201</v>
      </c>
      <c r="AQ888" s="4">
        <v>4.5855379188712497</v>
      </c>
      <c r="AR888" s="4">
        <v>13.227513227513199</v>
      </c>
      <c r="AS888" s="4">
        <v>11.6402116402116</v>
      </c>
      <c r="AT888" s="4">
        <v>17.636684303351</v>
      </c>
      <c r="AU888" s="4">
        <v>7.9365079365079403</v>
      </c>
      <c r="AV888" s="4">
        <v>16.578483245149901</v>
      </c>
      <c r="AW888" s="4">
        <v>10.5820105820106</v>
      </c>
      <c r="AX888" s="4">
        <v>7.7601410934744299</v>
      </c>
      <c r="AY888" s="4">
        <v>12.698412698412699</v>
      </c>
      <c r="AZ888" s="4">
        <v>15.520282186948901</v>
      </c>
      <c r="BA888" s="4">
        <v>17.813051146384499</v>
      </c>
      <c r="BB888" s="38">
        <v>570</v>
      </c>
    </row>
    <row r="889" spans="1:54" x14ac:dyDescent="0.3">
      <c r="A889" s="31" t="s">
        <v>42</v>
      </c>
      <c r="B889" s="5" t="s">
        <v>9</v>
      </c>
      <c r="C889" s="5" t="s">
        <v>7</v>
      </c>
      <c r="D889" s="9">
        <v>111.97571884984001</v>
      </c>
      <c r="E889" s="8">
        <v>51.3813743148702</v>
      </c>
      <c r="F889" s="8">
        <v>6.0897435897435903</v>
      </c>
      <c r="G889" s="3">
        <v>1.2820512820512799</v>
      </c>
      <c r="H889" s="4">
        <v>3.2051282051282102</v>
      </c>
      <c r="I889" s="4">
        <v>2.2435897435897401</v>
      </c>
      <c r="J889" s="4">
        <v>0.64102564102564097</v>
      </c>
      <c r="K889" s="4">
        <v>3.2051282051282102</v>
      </c>
      <c r="L889" s="4">
        <v>2.2435897435897401</v>
      </c>
      <c r="M889" s="4">
        <v>0.32051282051282098</v>
      </c>
      <c r="N889" s="4">
        <v>4.1666666666666696</v>
      </c>
      <c r="O889" s="4">
        <v>2.8846153846153801</v>
      </c>
      <c r="P889" s="4">
        <v>1.6025641025641</v>
      </c>
      <c r="Q889" s="4">
        <v>0.96153846153846201</v>
      </c>
      <c r="R889" s="4">
        <v>3.52564102564103</v>
      </c>
      <c r="S889" s="4">
        <v>1.92307692307692</v>
      </c>
      <c r="T889" s="4">
        <v>1.92307692307692</v>
      </c>
      <c r="U889" s="4">
        <v>3.52564102564103</v>
      </c>
      <c r="V889" s="4">
        <v>1.92307692307692</v>
      </c>
      <c r="W889" s="4">
        <v>3.2051282051282102</v>
      </c>
      <c r="X889" s="4">
        <v>0.64102564102564097</v>
      </c>
      <c r="Y889" s="4">
        <v>1.2820512820512799</v>
      </c>
      <c r="Z889" s="4">
        <v>1.92307692307692</v>
      </c>
      <c r="AA889" s="4">
        <v>3.8461538461538498</v>
      </c>
      <c r="AB889" s="4">
        <v>0.96153846153846201</v>
      </c>
      <c r="AC889" s="4">
        <v>6.0897435897435903</v>
      </c>
      <c r="AD889" s="4">
        <v>0.64102564102564097</v>
      </c>
      <c r="AE889" s="4">
        <v>0.32051282051282098</v>
      </c>
      <c r="AF889" s="4">
        <v>4.1666666666666696</v>
      </c>
      <c r="AG889" s="4">
        <v>10.5769230769231</v>
      </c>
      <c r="AH889" s="4">
        <v>6.7307692307692299</v>
      </c>
      <c r="AI889" s="4">
        <v>4.8076923076923102</v>
      </c>
      <c r="AJ889" s="4">
        <v>8.3333333333333304</v>
      </c>
      <c r="AK889" s="4">
        <v>11.217948717948699</v>
      </c>
      <c r="AL889" s="4">
        <v>4.1666666666666696</v>
      </c>
      <c r="AM889" s="4">
        <v>9.6153846153846096</v>
      </c>
      <c r="AN889" s="4">
        <v>16.9871794871795</v>
      </c>
      <c r="AO889" s="4">
        <v>8.6538461538461497</v>
      </c>
      <c r="AP889" s="4">
        <v>9.2948717948717992</v>
      </c>
      <c r="AQ889" s="4">
        <v>2.5641025641025599</v>
      </c>
      <c r="AR889" s="4">
        <v>9.2948717948717992</v>
      </c>
      <c r="AS889" s="4">
        <v>6.7307692307692299</v>
      </c>
      <c r="AT889" s="4">
        <v>17.948717948717899</v>
      </c>
      <c r="AU889" s="4">
        <v>4.4871794871794899</v>
      </c>
      <c r="AV889" s="4">
        <v>12.8205128205128</v>
      </c>
      <c r="AW889" s="4">
        <v>5.1282051282051304</v>
      </c>
      <c r="AX889" s="4">
        <v>3.2051282051282102</v>
      </c>
      <c r="AY889" s="4">
        <v>11.217948717948699</v>
      </c>
      <c r="AZ889" s="4">
        <v>9.2948717948717992</v>
      </c>
      <c r="BA889" s="4">
        <v>9.9358974358974397</v>
      </c>
      <c r="BB889" s="38">
        <v>313</v>
      </c>
    </row>
    <row r="890" spans="1:54" x14ac:dyDescent="0.3">
      <c r="A890" s="31" t="s">
        <v>43</v>
      </c>
      <c r="B890" s="5" t="s">
        <v>168</v>
      </c>
      <c r="C890" s="5" t="s">
        <v>168</v>
      </c>
      <c r="D890" s="9">
        <v>84.177245214948201</v>
      </c>
      <c r="E890" s="8">
        <v>67.337423905718794</v>
      </c>
      <c r="F890" s="8">
        <v>17.4755231509453</v>
      </c>
      <c r="G890" s="3">
        <v>3.3888210412670201</v>
      </c>
      <c r="H890" s="4">
        <v>8.5687763536135595</v>
      </c>
      <c r="I890" s="4">
        <v>15.675587421191301</v>
      </c>
      <c r="J890" s="4">
        <v>3.2958182991087801</v>
      </c>
      <c r="K890" s="4">
        <v>3.0235960484653601</v>
      </c>
      <c r="L890" s="4">
        <v>4.4438251501686903</v>
      </c>
      <c r="M890" s="4">
        <v>5.6355897969233997</v>
      </c>
      <c r="N890" s="4">
        <v>8.6092547251250107</v>
      </c>
      <c r="O890" s="4">
        <v>8.9041573823286999</v>
      </c>
      <c r="P890" s="4">
        <v>8.6359904315365696</v>
      </c>
      <c r="Q890" s="4">
        <v>2.4794524056782601</v>
      </c>
      <c r="R890" s="4">
        <v>9.93345886751721</v>
      </c>
      <c r="S890" s="4">
        <v>8.3507930829338992</v>
      </c>
      <c r="T890" s="4">
        <v>3.4200166572811601</v>
      </c>
      <c r="U890" s="4">
        <v>9.7463786747107104</v>
      </c>
      <c r="V890" s="4">
        <v>6.5788449750207603</v>
      </c>
      <c r="W890" s="4">
        <v>6.8503434560921397</v>
      </c>
      <c r="X890" s="4">
        <v>1.9819513970270199</v>
      </c>
      <c r="Y890" s="4">
        <v>7.1731582972015699</v>
      </c>
      <c r="Z890" s="4">
        <v>10.4813277244579</v>
      </c>
      <c r="AA890" s="4">
        <v>9.1030345873108196</v>
      </c>
      <c r="AB890" s="4">
        <v>2.1669146629329101</v>
      </c>
      <c r="AC890" s="4">
        <v>17.783450779949099</v>
      </c>
      <c r="AD890" s="4">
        <v>4.5074889319697302</v>
      </c>
      <c r="AE890" s="4">
        <v>4.0498564224804401</v>
      </c>
      <c r="AF890" s="4">
        <v>10.9541195439873</v>
      </c>
      <c r="AG890" s="4">
        <v>16.314724540853401</v>
      </c>
      <c r="AH890" s="4">
        <v>14.1049985786942</v>
      </c>
      <c r="AI890" s="4">
        <v>6.2636549651511899</v>
      </c>
      <c r="AJ890" s="4">
        <v>13.6081042384941</v>
      </c>
      <c r="AK890" s="4">
        <v>28.509903009934501</v>
      </c>
      <c r="AL890" s="4">
        <v>13.169956087088901</v>
      </c>
      <c r="AM890" s="4">
        <v>18.355977832042399</v>
      </c>
      <c r="AN890" s="4">
        <v>28.891391601943202</v>
      </c>
      <c r="AO890" s="4">
        <v>21.568923819624299</v>
      </c>
      <c r="AP890" s="4">
        <v>22.4449950499063</v>
      </c>
      <c r="AQ890" s="4">
        <v>6.6670590610398497</v>
      </c>
      <c r="AR890" s="4">
        <v>19.177817692025901</v>
      </c>
      <c r="AS890" s="4">
        <v>10.7270612187415</v>
      </c>
      <c r="AT890" s="4">
        <v>19.470669735201401</v>
      </c>
      <c r="AU890" s="4">
        <v>9.7845140639351804</v>
      </c>
      <c r="AV890" s="4">
        <v>14.5347686360334</v>
      </c>
      <c r="AW890" s="4">
        <v>14.035718759898</v>
      </c>
      <c r="AX890" s="4">
        <v>6.9050543497184496</v>
      </c>
      <c r="AY890" s="4">
        <v>10.999889324927301</v>
      </c>
      <c r="AZ890" s="4">
        <v>15.0010437685117</v>
      </c>
      <c r="BA890" s="4">
        <v>24.6630202714774</v>
      </c>
      <c r="BB890" s="38">
        <v>11380</v>
      </c>
    </row>
    <row r="891" spans="1:54" x14ac:dyDescent="0.3">
      <c r="A891" s="31" t="s">
        <v>43</v>
      </c>
      <c r="B891" s="5" t="s">
        <v>168</v>
      </c>
      <c r="C891" s="5" t="s">
        <v>1</v>
      </c>
      <c r="D891" s="9">
        <v>54.401623568321803</v>
      </c>
      <c r="E891" s="8">
        <v>67.639276574917005</v>
      </c>
      <c r="F891" s="8">
        <v>30.117968090758101</v>
      </c>
      <c r="G891" s="3">
        <v>3.7660389130891798</v>
      </c>
      <c r="H891" s="4">
        <v>9.3451376508580406</v>
      </c>
      <c r="I891" s="4">
        <v>23.160363143601899</v>
      </c>
      <c r="J891" s="4">
        <v>4.7316828072573003</v>
      </c>
      <c r="K891" s="4">
        <v>3.3773107637658399</v>
      </c>
      <c r="L891" s="4">
        <v>5.18347511247529</v>
      </c>
      <c r="M891" s="4">
        <v>9.2648348050377898</v>
      </c>
      <c r="N891" s="4">
        <v>12.176562311645201</v>
      </c>
      <c r="O891" s="4">
        <v>13.8669415625206</v>
      </c>
      <c r="P891" s="4">
        <v>13.157002029916301</v>
      </c>
      <c r="Q891" s="4">
        <v>3.1777750821264998</v>
      </c>
      <c r="R891" s="4">
        <v>15.200627178101399</v>
      </c>
      <c r="S891" s="4">
        <v>14.7315961829578</v>
      </c>
      <c r="T891" s="4">
        <v>4.9001888470305799</v>
      </c>
      <c r="U891" s="4">
        <v>13.464422461256801</v>
      </c>
      <c r="V891" s="4">
        <v>9.5619120224229697</v>
      </c>
      <c r="W891" s="4">
        <v>10.3772934389059</v>
      </c>
      <c r="X891" s="4">
        <v>2.3658414036286501</v>
      </c>
      <c r="Y891" s="4">
        <v>10.776364802184601</v>
      </c>
      <c r="Z891" s="4">
        <v>19.744122389837202</v>
      </c>
      <c r="AA891" s="4">
        <v>16.534312793682101</v>
      </c>
      <c r="AB891" s="4">
        <v>2.8910410786966598</v>
      </c>
      <c r="AC891" s="4">
        <v>25.9804397182711</v>
      </c>
      <c r="AD891" s="4">
        <v>7.0630468310347601</v>
      </c>
      <c r="AE891" s="4">
        <v>7.3394376205092398</v>
      </c>
      <c r="AF891" s="4">
        <v>17.076751158675702</v>
      </c>
      <c r="AG891" s="4">
        <v>19.522895408124601</v>
      </c>
      <c r="AH891" s="4">
        <v>19.690396575735399</v>
      </c>
      <c r="AI891" s="4">
        <v>7.9414924034123899</v>
      </c>
      <c r="AJ891" s="4">
        <v>21.165006327208499</v>
      </c>
      <c r="AK891" s="4">
        <v>40.820925523092697</v>
      </c>
      <c r="AL891" s="4">
        <v>21.837020741976499</v>
      </c>
      <c r="AM891" s="4">
        <v>25.375942069545399</v>
      </c>
      <c r="AN891" s="4">
        <v>39.995200892654303</v>
      </c>
      <c r="AO891" s="4">
        <v>34.276182891155699</v>
      </c>
      <c r="AP891" s="4">
        <v>38.381676749614002</v>
      </c>
      <c r="AQ891" s="4">
        <v>9.6146329643622792</v>
      </c>
      <c r="AR891" s="4">
        <v>34.3530379989908</v>
      </c>
      <c r="AS891" s="4">
        <v>16.650097891516101</v>
      </c>
      <c r="AT891" s="4">
        <v>17.591607619788402</v>
      </c>
      <c r="AU891" s="4">
        <v>17.7522133114289</v>
      </c>
      <c r="AV891" s="4">
        <v>20.9965002874352</v>
      </c>
      <c r="AW891" s="4">
        <v>25.1650583017882</v>
      </c>
      <c r="AX891" s="4">
        <v>14.1054072341588</v>
      </c>
      <c r="AY891" s="4">
        <v>12.169666835674899</v>
      </c>
      <c r="AZ891" s="4">
        <v>21.431053902727601</v>
      </c>
      <c r="BA891" s="4">
        <v>41.909249991065003</v>
      </c>
      <c r="BB891" s="38">
        <v>1109</v>
      </c>
    </row>
    <row r="892" spans="1:54" x14ac:dyDescent="0.3">
      <c r="A892" s="31" t="s">
        <v>43</v>
      </c>
      <c r="B892" s="5" t="s">
        <v>168</v>
      </c>
      <c r="C892" s="5" t="s">
        <v>2</v>
      </c>
      <c r="D892" s="9">
        <v>63.9667518078233</v>
      </c>
      <c r="E892" s="8">
        <v>68.745586972333996</v>
      </c>
      <c r="F892" s="8">
        <v>24.7913269319661</v>
      </c>
      <c r="G892" s="3">
        <v>5.6036800218261504</v>
      </c>
      <c r="H892" s="4">
        <v>13.536005962809099</v>
      </c>
      <c r="I892" s="4">
        <v>22.9064375951248</v>
      </c>
      <c r="J892" s="4">
        <v>5.0227335337846197</v>
      </c>
      <c r="K892" s="4">
        <v>5.5047311076234804</v>
      </c>
      <c r="L892" s="4">
        <v>8.1302237693882695</v>
      </c>
      <c r="M892" s="4">
        <v>10.032720070394801</v>
      </c>
      <c r="N892" s="4">
        <v>13.789751746903001</v>
      </c>
      <c r="O892" s="4">
        <v>11.410117839048301</v>
      </c>
      <c r="P892" s="4">
        <v>14.2766092877325</v>
      </c>
      <c r="Q892" s="4">
        <v>3.7873856378478501</v>
      </c>
      <c r="R892" s="4">
        <v>15.5374511780182</v>
      </c>
      <c r="S892" s="4">
        <v>12.4730619009287</v>
      </c>
      <c r="T892" s="4">
        <v>5.20788436501548</v>
      </c>
      <c r="U892" s="4">
        <v>15.2102504740706</v>
      </c>
      <c r="V892" s="4">
        <v>10.3854147686913</v>
      </c>
      <c r="W892" s="4">
        <v>12.034165285603899</v>
      </c>
      <c r="X892" s="4">
        <v>3.68843672364518</v>
      </c>
      <c r="Y892" s="4">
        <v>10.273718857314201</v>
      </c>
      <c r="Z892" s="4">
        <v>14.9565046899767</v>
      </c>
      <c r="AA892" s="4">
        <v>15.5070972166786</v>
      </c>
      <c r="AB892" s="4">
        <v>3.68843672364518</v>
      </c>
      <c r="AC892" s="4">
        <v>23.469777119001201</v>
      </c>
      <c r="AD892" s="4">
        <v>8.5563733875385601</v>
      </c>
      <c r="AE892" s="4">
        <v>6.9379768319655897</v>
      </c>
      <c r="AF892" s="4">
        <v>16.488699328521498</v>
      </c>
      <c r="AG892" s="4">
        <v>23.469777119001201</v>
      </c>
      <c r="AH892" s="4">
        <v>19.875429342568001</v>
      </c>
      <c r="AI892" s="4">
        <v>6.1160315570046304</v>
      </c>
      <c r="AJ892" s="4">
        <v>17.0999997779026</v>
      </c>
      <c r="AK892" s="4">
        <v>40.557029899729301</v>
      </c>
      <c r="AL892" s="4">
        <v>19.114191990286301</v>
      </c>
      <c r="AM892" s="4">
        <v>23.715635872911299</v>
      </c>
      <c r="AN892" s="4">
        <v>36.163203779490999</v>
      </c>
      <c r="AO892" s="4">
        <v>29.788566471401801</v>
      </c>
      <c r="AP892" s="4">
        <v>30.184362128212499</v>
      </c>
      <c r="AQ892" s="4">
        <v>8.1174767722137897</v>
      </c>
      <c r="AR892" s="4">
        <v>25.187122588776798</v>
      </c>
      <c r="AS892" s="4">
        <v>13.738763758205099</v>
      </c>
      <c r="AT892" s="4">
        <v>20.237843974845902</v>
      </c>
      <c r="AU892" s="4">
        <v>11.2249670078174</v>
      </c>
      <c r="AV892" s="4">
        <v>15.1289085240331</v>
      </c>
      <c r="AW892" s="4">
        <v>21.838633566253701</v>
      </c>
      <c r="AX892" s="4">
        <v>9.0256239642029392</v>
      </c>
      <c r="AY892" s="4">
        <v>12.1379741667972</v>
      </c>
      <c r="AZ892" s="4">
        <v>20.719841548684801</v>
      </c>
      <c r="BA892" s="4">
        <v>32.680551914435</v>
      </c>
      <c r="BB892" s="38">
        <v>559</v>
      </c>
    </row>
    <row r="893" spans="1:54" x14ac:dyDescent="0.3">
      <c r="A893" s="31" t="s">
        <v>43</v>
      </c>
      <c r="B893" s="5" t="s">
        <v>168</v>
      </c>
      <c r="C893" s="5" t="s">
        <v>3</v>
      </c>
      <c r="D893" s="9">
        <v>77.719732587739003</v>
      </c>
      <c r="E893" s="8">
        <v>69.589702807193802</v>
      </c>
      <c r="F893" s="8">
        <v>20.858226070796</v>
      </c>
      <c r="G893" s="3">
        <v>3.9458712526656199</v>
      </c>
      <c r="H893" s="4">
        <v>10.5003845744597</v>
      </c>
      <c r="I893" s="4">
        <v>17.7606531516542</v>
      </c>
      <c r="J893" s="4">
        <v>3.3828471871513002</v>
      </c>
      <c r="K893" s="4">
        <v>3.5945925749476699</v>
      </c>
      <c r="L893" s="4">
        <v>5.4967269416253099</v>
      </c>
      <c r="M893" s="4">
        <v>5.7786151979077003</v>
      </c>
      <c r="N893" s="4">
        <v>9.3021243455562708</v>
      </c>
      <c r="O893" s="4">
        <v>12.7556787364814</v>
      </c>
      <c r="P893" s="4">
        <v>10.500196462697099</v>
      </c>
      <c r="Q893" s="4">
        <v>3.1002064838184502</v>
      </c>
      <c r="R893" s="4">
        <v>11.9803449478829</v>
      </c>
      <c r="S893" s="4">
        <v>10.640482199669099</v>
      </c>
      <c r="T893" s="4">
        <v>3.73581887073279</v>
      </c>
      <c r="U893" s="4">
        <v>11.769352007137</v>
      </c>
      <c r="V893" s="4">
        <v>8.8081144779522695</v>
      </c>
      <c r="W893" s="4">
        <v>7.6815020116357999</v>
      </c>
      <c r="X893" s="4">
        <v>2.0439249977506</v>
      </c>
      <c r="Y893" s="4">
        <v>8.8084907014775098</v>
      </c>
      <c r="Z893" s="4">
        <v>11.9816617302212</v>
      </c>
      <c r="AA893" s="4">
        <v>9.4439149766292392</v>
      </c>
      <c r="AB893" s="4">
        <v>2.6073252867901502</v>
      </c>
      <c r="AC893" s="4">
        <v>20.2957663405695</v>
      </c>
      <c r="AD893" s="4">
        <v>3.9460593644282298</v>
      </c>
      <c r="AE893" s="4">
        <v>4.6508740610155197</v>
      </c>
      <c r="AF893" s="4">
        <v>13.3901624528201</v>
      </c>
      <c r="AG893" s="4">
        <v>17.9703293100617</v>
      </c>
      <c r="AH893" s="4">
        <v>16.839766496730299</v>
      </c>
      <c r="AI893" s="4">
        <v>7.1167849402579302</v>
      </c>
      <c r="AJ893" s="4">
        <v>17.545897975655901</v>
      </c>
      <c r="AK893" s="4">
        <v>30.5832768566571</v>
      </c>
      <c r="AL893" s="4">
        <v>15.2934254900734</v>
      </c>
      <c r="AM893" s="4">
        <v>19.5932089851336</v>
      </c>
      <c r="AN893" s="4">
        <v>32.699790175807799</v>
      </c>
      <c r="AO893" s="4">
        <v>24.454511651607199</v>
      </c>
      <c r="AP893" s="4">
        <v>26.0751339855277</v>
      </c>
      <c r="AQ893" s="4">
        <v>7.7520211036470501</v>
      </c>
      <c r="AR893" s="4">
        <v>19.379770591473701</v>
      </c>
      <c r="AS893" s="4">
        <v>11.4165684353181</v>
      </c>
      <c r="AT893" s="4">
        <v>20.085525846874098</v>
      </c>
      <c r="AU893" s="4">
        <v>12.1896448827653</v>
      </c>
      <c r="AV893" s="4">
        <v>15.2928611547856</v>
      </c>
      <c r="AW893" s="4">
        <v>13.741441130538</v>
      </c>
      <c r="AX893" s="4">
        <v>6.5541370982688498</v>
      </c>
      <c r="AY893" s="4">
        <v>11.981473618458599</v>
      </c>
      <c r="AZ893" s="4">
        <v>17.407493356309999</v>
      </c>
      <c r="BA893" s="4">
        <v>27.340527294715201</v>
      </c>
      <c r="BB893" s="38">
        <v>1067</v>
      </c>
    </row>
    <row r="894" spans="1:54" x14ac:dyDescent="0.3">
      <c r="A894" s="31" t="s">
        <v>43</v>
      </c>
      <c r="B894" s="5" t="s">
        <v>168</v>
      </c>
      <c r="C894" s="5" t="s">
        <v>4</v>
      </c>
      <c r="D894" s="9">
        <v>92.602661754762295</v>
      </c>
      <c r="E894" s="8">
        <v>62.459920502039097</v>
      </c>
      <c r="F894" s="8">
        <v>12.7382425398962</v>
      </c>
      <c r="G894" s="3">
        <v>2.6893288586284001</v>
      </c>
      <c r="H894" s="4">
        <v>7.0594882538995503</v>
      </c>
      <c r="I894" s="4">
        <v>13.875157384690899</v>
      </c>
      <c r="J894" s="4">
        <v>2.6835587286134501</v>
      </c>
      <c r="K894" s="4">
        <v>2.0169966439713001</v>
      </c>
      <c r="L894" s="4">
        <v>3.0067358174130701</v>
      </c>
      <c r="M894" s="4">
        <v>3.6862869205841502</v>
      </c>
      <c r="N894" s="4">
        <v>6.7175520165560503</v>
      </c>
      <c r="O894" s="4">
        <v>7.0667071424135299</v>
      </c>
      <c r="P894" s="4">
        <v>6.1476582876502102</v>
      </c>
      <c r="Q894" s="4">
        <v>2.1958955784159699</v>
      </c>
      <c r="R894" s="4">
        <v>7.2513762068731502</v>
      </c>
      <c r="S894" s="4">
        <v>5.53447613164166</v>
      </c>
      <c r="T894" s="4">
        <v>2.7253983972171398</v>
      </c>
      <c r="U894" s="4">
        <v>8.0189280187675394</v>
      </c>
      <c r="V894" s="4">
        <v>4.8145341183659198</v>
      </c>
      <c r="W894" s="4">
        <v>4.52020767964106</v>
      </c>
      <c r="X894" s="4">
        <v>1.4225736365066299</v>
      </c>
      <c r="Y894" s="4">
        <v>6.2789474234762404</v>
      </c>
      <c r="Z894" s="4">
        <v>7.9366974400591799</v>
      </c>
      <c r="AA894" s="4">
        <v>5.6542250074377796</v>
      </c>
      <c r="AB894" s="4">
        <v>1.37496383788799</v>
      </c>
      <c r="AC894" s="4">
        <v>14.296451587725899</v>
      </c>
      <c r="AD894" s="4">
        <v>2.6229599114658799</v>
      </c>
      <c r="AE894" s="4">
        <v>2.3286334727410201</v>
      </c>
      <c r="AF894" s="4">
        <v>8.6032595247013308</v>
      </c>
      <c r="AG894" s="4">
        <v>13.869387254676001</v>
      </c>
      <c r="AH894" s="4">
        <v>11.803307149605899</v>
      </c>
      <c r="AI894" s="4">
        <v>6.4030176707882802</v>
      </c>
      <c r="AJ894" s="4">
        <v>11.1742633620515</v>
      </c>
      <c r="AK894" s="4">
        <v>24.817116979683</v>
      </c>
      <c r="AL894" s="4">
        <v>10.4730804973196</v>
      </c>
      <c r="AM894" s="4">
        <v>16.867480329057202</v>
      </c>
      <c r="AN894" s="4">
        <v>24.750772936501601</v>
      </c>
      <c r="AO894" s="4">
        <v>17.841332966972001</v>
      </c>
      <c r="AP894" s="4">
        <v>18.0851769940613</v>
      </c>
      <c r="AQ894" s="4">
        <v>6.2356589963735196</v>
      </c>
      <c r="AR894" s="4">
        <v>16.092684724667699</v>
      </c>
      <c r="AS894" s="4">
        <v>8.5787302461424897</v>
      </c>
      <c r="AT894" s="4">
        <v>20.242105516890501</v>
      </c>
      <c r="AU894" s="4">
        <v>8.2872764204345408</v>
      </c>
      <c r="AV894" s="4">
        <v>13.9241910378275</v>
      </c>
      <c r="AW894" s="4">
        <v>9.6333896082477608</v>
      </c>
      <c r="AX894" s="4">
        <v>4.6399565554371804</v>
      </c>
      <c r="AY894" s="4">
        <v>9.9594642140454308</v>
      </c>
      <c r="AZ894" s="4">
        <v>12.492974658289</v>
      </c>
      <c r="BA894" s="4">
        <v>19.790511905281701</v>
      </c>
      <c r="BB894" s="38">
        <v>2037</v>
      </c>
    </row>
    <row r="895" spans="1:54" x14ac:dyDescent="0.3">
      <c r="A895" s="31" t="s">
        <v>43</v>
      </c>
      <c r="B895" s="5" t="s">
        <v>168</v>
      </c>
      <c r="C895" s="5" t="s">
        <v>5</v>
      </c>
      <c r="D895" s="9">
        <v>104.23662986377801</v>
      </c>
      <c r="E895" s="8">
        <v>58.6715922591479</v>
      </c>
      <c r="F895" s="8">
        <v>8.9229370835726201</v>
      </c>
      <c r="G895" s="3">
        <v>2.2738424165440998</v>
      </c>
      <c r="H895" s="4">
        <v>5.2406341745548799</v>
      </c>
      <c r="I895" s="4">
        <v>9.9846636604980095</v>
      </c>
      <c r="J895" s="4">
        <v>2.1206842297029098</v>
      </c>
      <c r="K895" s="4">
        <v>1.85665414822706</v>
      </c>
      <c r="L895" s="4">
        <v>2.679749780091</v>
      </c>
      <c r="M895" s="4">
        <v>2.57545271301173</v>
      </c>
      <c r="N895" s="4">
        <v>4.9113059044285796</v>
      </c>
      <c r="O895" s="4">
        <v>4.5462661696511599</v>
      </c>
      <c r="P895" s="4">
        <v>4.3733835001437598</v>
      </c>
      <c r="Q895" s="4">
        <v>1.2224281678554301</v>
      </c>
      <c r="R895" s="4">
        <v>5.0010346529599801</v>
      </c>
      <c r="S895" s="4">
        <v>3.8598916557398999</v>
      </c>
      <c r="T895" s="4">
        <v>2.23484353811528</v>
      </c>
      <c r="U895" s="4">
        <v>5.5633876171257697</v>
      </c>
      <c r="V895" s="4">
        <v>3.2843890364633102</v>
      </c>
      <c r="W895" s="4">
        <v>3.87117256051005</v>
      </c>
      <c r="X895" s="4">
        <v>1.28115152895046</v>
      </c>
      <c r="Y895" s="4">
        <v>3.8486107509697498</v>
      </c>
      <c r="Z895" s="4">
        <v>5.3646557243003503</v>
      </c>
      <c r="AA895" s="4">
        <v>3.9937754468184798</v>
      </c>
      <c r="AB895" s="4">
        <v>1.4131665696883899</v>
      </c>
      <c r="AC895" s="4">
        <v>12.297504955470901</v>
      </c>
      <c r="AD895" s="4">
        <v>2.5867336177818898</v>
      </c>
      <c r="AE895" s="4">
        <v>1.4474593709024599</v>
      </c>
      <c r="AF895" s="4">
        <v>5.7085523129745104</v>
      </c>
      <c r="AG895" s="4">
        <v>13.030871838803501</v>
      </c>
      <c r="AH895" s="4">
        <v>9.2945516459054396</v>
      </c>
      <c r="AI895" s="4">
        <v>5.8565543356973402</v>
      </c>
      <c r="AJ895" s="4">
        <v>8.4254322211536703</v>
      </c>
      <c r="AK895" s="4">
        <v>19.2233292721825</v>
      </c>
      <c r="AL895" s="4">
        <v>6.8332582413060798</v>
      </c>
      <c r="AM895" s="4">
        <v>12.863595420317999</v>
      </c>
      <c r="AN895" s="4">
        <v>21.321901779248702</v>
      </c>
      <c r="AO895" s="4">
        <v>12.3985146087725</v>
      </c>
      <c r="AP895" s="4">
        <v>12.5549602093914</v>
      </c>
      <c r="AQ895" s="4">
        <v>4.6651315552782799</v>
      </c>
      <c r="AR895" s="4">
        <v>11.691965525291399</v>
      </c>
      <c r="AS895" s="4">
        <v>7.4867586174403096</v>
      </c>
      <c r="AT895" s="4">
        <v>18.845589969197899</v>
      </c>
      <c r="AU895" s="4">
        <v>5.0090281439524302</v>
      </c>
      <c r="AV895" s="4">
        <v>11.4786653139181</v>
      </c>
      <c r="AW895" s="4">
        <v>7.6840718468286804</v>
      </c>
      <c r="AX895" s="4">
        <v>3.7325826922167198</v>
      </c>
      <c r="AY895" s="4">
        <v>9.5881684513806196</v>
      </c>
      <c r="AZ895" s="4">
        <v>9.6337421573648498</v>
      </c>
      <c r="BA895" s="4">
        <v>14.6507637923097</v>
      </c>
      <c r="BB895" s="38">
        <v>2796</v>
      </c>
    </row>
    <row r="896" spans="1:54" x14ac:dyDescent="0.3">
      <c r="A896" s="31" t="s">
        <v>43</v>
      </c>
      <c r="B896" s="5" t="s">
        <v>168</v>
      </c>
      <c r="C896" s="5" t="s">
        <v>6</v>
      </c>
      <c r="D896" s="9">
        <v>114.98696406726</v>
      </c>
      <c r="E896" s="8">
        <v>52.884478071725603</v>
      </c>
      <c r="F896" s="8">
        <v>6.1506800498289804</v>
      </c>
      <c r="G896" s="3">
        <v>1.7417307562283799</v>
      </c>
      <c r="H896" s="4">
        <v>4.2679203198704796</v>
      </c>
      <c r="I896" s="4">
        <v>5.5390343838161797</v>
      </c>
      <c r="J896" s="4">
        <v>1.53423780221616</v>
      </c>
      <c r="K896" s="4">
        <v>1.0017765762212401</v>
      </c>
      <c r="L896" s="4">
        <v>1.4193651683584001</v>
      </c>
      <c r="M896" s="4">
        <v>1.8071863552819101</v>
      </c>
      <c r="N896" s="4">
        <v>3.8084297844394501</v>
      </c>
      <c r="O896" s="4">
        <v>3.18334823829007</v>
      </c>
      <c r="P896" s="4">
        <v>2.1753579126148299</v>
      </c>
      <c r="Q896" s="4">
        <v>1.0747472667851199</v>
      </c>
      <c r="R896" s="4">
        <v>3.68112965167369</v>
      </c>
      <c r="S896" s="4">
        <v>2.0061558365551901</v>
      </c>
      <c r="T896" s="4">
        <v>1.3094049418982801</v>
      </c>
      <c r="U896" s="4">
        <v>3.1228050466341899</v>
      </c>
      <c r="V896" s="4">
        <v>1.6219457149729699</v>
      </c>
      <c r="W896" s="4">
        <v>1.8035752899406099</v>
      </c>
      <c r="X896" s="4">
        <v>0.61395538929773297</v>
      </c>
      <c r="Y896" s="4">
        <v>2.4273554940336401</v>
      </c>
      <c r="Z896" s="4">
        <v>2.1913964768641199</v>
      </c>
      <c r="AA896" s="4">
        <v>2.4656463719862201</v>
      </c>
      <c r="AB896" s="4">
        <v>0.73995418000713797</v>
      </c>
      <c r="AC896" s="4">
        <v>9.94277830919137</v>
      </c>
      <c r="AD896" s="4">
        <v>1.63928562127862</v>
      </c>
      <c r="AE896" s="4">
        <v>0.90424384866912999</v>
      </c>
      <c r="AF896" s="4">
        <v>2.9202245000196099</v>
      </c>
      <c r="AG896" s="4">
        <v>9.53270480856456</v>
      </c>
      <c r="AH896" s="4">
        <v>6.3359206901379101</v>
      </c>
      <c r="AI896" s="4">
        <v>4.48422970744942</v>
      </c>
      <c r="AJ896" s="4">
        <v>5.3292317065190202</v>
      </c>
      <c r="AK896" s="4">
        <v>14.014624792729</v>
      </c>
      <c r="AL896" s="4">
        <v>4.1209705575141404</v>
      </c>
      <c r="AM896" s="4">
        <v>10.360366901328501</v>
      </c>
      <c r="AN896" s="4">
        <v>16.990187116179101</v>
      </c>
      <c r="AO896" s="4">
        <v>9.2807072271457507</v>
      </c>
      <c r="AP896" s="4">
        <v>8.1048161674672308</v>
      </c>
      <c r="AQ896" s="4">
        <v>3.3872301269610001</v>
      </c>
      <c r="AR896" s="4">
        <v>8.1234574158292308</v>
      </c>
      <c r="AS896" s="4">
        <v>6.5051227661975499</v>
      </c>
      <c r="AT896" s="4">
        <v>18.860519347229602</v>
      </c>
      <c r="AU896" s="4">
        <v>3.9481574161132098</v>
      </c>
      <c r="AV896" s="4">
        <v>10.792985676486399</v>
      </c>
      <c r="AW896" s="4">
        <v>5.6974032638519398</v>
      </c>
      <c r="AX896" s="4">
        <v>3.1018540749872501</v>
      </c>
      <c r="AY896" s="4">
        <v>9.3265131966086905</v>
      </c>
      <c r="AZ896" s="4">
        <v>6.8769053888717604</v>
      </c>
      <c r="BA896" s="4">
        <v>10.702675079616901</v>
      </c>
      <c r="BB896" s="38">
        <v>2337</v>
      </c>
    </row>
    <row r="897" spans="1:54" x14ac:dyDescent="0.3">
      <c r="A897" s="31" t="s">
        <v>43</v>
      </c>
      <c r="B897" s="5" t="s">
        <v>168</v>
      </c>
      <c r="C897" s="5" t="s">
        <v>7</v>
      </c>
      <c r="D897" s="9">
        <v>117.385891936061</v>
      </c>
      <c r="E897" s="8">
        <v>51.332705753838901</v>
      </c>
      <c r="F897" s="8">
        <v>4.9755953456861102</v>
      </c>
      <c r="G897" s="3">
        <v>1.1720951499791701</v>
      </c>
      <c r="H897" s="4">
        <v>4.1717056541749997</v>
      </c>
      <c r="I897" s="4">
        <v>4.4658240757236101</v>
      </c>
      <c r="J897" s="4">
        <v>1.48128349286806</v>
      </c>
      <c r="K897" s="4">
        <v>1.41254214851111</v>
      </c>
      <c r="L897" s="4">
        <v>1.04841981282361</v>
      </c>
      <c r="M897" s="4">
        <v>1.23393281855694</v>
      </c>
      <c r="N897" s="4">
        <v>3.26893477562639</v>
      </c>
      <c r="O897" s="4">
        <v>2.0638792299680602</v>
      </c>
      <c r="P897" s="4">
        <v>1.82751535421667</v>
      </c>
      <c r="Q897" s="4">
        <v>0.82994641141111103</v>
      </c>
      <c r="R897" s="4">
        <v>2.4568788385541702</v>
      </c>
      <c r="S897" s="4">
        <v>1.5541079600055601</v>
      </c>
      <c r="T897" s="4">
        <v>1.48128349286806</v>
      </c>
      <c r="U897" s="4">
        <v>3.1411763156902799</v>
      </c>
      <c r="V897" s="4">
        <v>1.4194458242902801</v>
      </c>
      <c r="W897" s="4">
        <v>1.3136609614736099</v>
      </c>
      <c r="X897" s="4">
        <v>0.94263495000694397</v>
      </c>
      <c r="Y897" s="4">
        <v>2.0130283599499998</v>
      </c>
      <c r="Z897" s="4">
        <v>2.2384054371416702</v>
      </c>
      <c r="AA897" s="4">
        <v>1.92921709425278</v>
      </c>
      <c r="AB897" s="4">
        <v>0.62245980855833305</v>
      </c>
      <c r="AC897" s="4">
        <v>7.9023813827444496</v>
      </c>
      <c r="AD897" s="4">
        <v>1.5321343628861099</v>
      </c>
      <c r="AE897" s="4">
        <v>0.88079728142916702</v>
      </c>
      <c r="AF897" s="4">
        <v>3.3926101127819401</v>
      </c>
      <c r="AG897" s="4">
        <v>7.47642137847917</v>
      </c>
      <c r="AH897" s="4">
        <v>5.0305293384847198</v>
      </c>
      <c r="AI897" s="4">
        <v>4.0797281429166699</v>
      </c>
      <c r="AJ897" s="4">
        <v>5.0951875600611096</v>
      </c>
      <c r="AK897" s="4">
        <v>11.308798847084701</v>
      </c>
      <c r="AL897" s="4">
        <v>4.1964998042930599</v>
      </c>
      <c r="AM897" s="4">
        <v>11.0077767497569</v>
      </c>
      <c r="AN897" s="4">
        <v>16.5110338397444</v>
      </c>
      <c r="AO897" s="4">
        <v>8.1607188556152792</v>
      </c>
      <c r="AP897" s="4">
        <v>7.3926101127819503</v>
      </c>
      <c r="AQ897" s="4">
        <v>3.2099176600472199</v>
      </c>
      <c r="AR897" s="4">
        <v>7.3445797957624999</v>
      </c>
      <c r="AS897" s="4">
        <v>5.1940687470986102</v>
      </c>
      <c r="AT897" s="4">
        <v>20.059017115579199</v>
      </c>
      <c r="AU897" s="4">
        <v>3.43937786001944</v>
      </c>
      <c r="AV897" s="4">
        <v>9.8124454328763893</v>
      </c>
      <c r="AW897" s="4">
        <v>3.86533786428472</v>
      </c>
      <c r="AX897" s="4">
        <v>3.26485165284583</v>
      </c>
      <c r="AY897" s="4">
        <v>10.173747215565299</v>
      </c>
      <c r="AZ897" s="4">
        <v>7.0724349713333297</v>
      </c>
      <c r="BA897" s="4">
        <v>9.3507044799333308</v>
      </c>
      <c r="BB897" s="38">
        <v>1475</v>
      </c>
    </row>
    <row r="898" spans="1:54" x14ac:dyDescent="0.3">
      <c r="A898" s="31" t="s">
        <v>43</v>
      </c>
      <c r="B898" s="5" t="s">
        <v>8</v>
      </c>
      <c r="C898" s="5" t="s">
        <v>168</v>
      </c>
      <c r="D898" s="9">
        <v>82.034391088021295</v>
      </c>
      <c r="E898" s="8">
        <v>66.158455867313094</v>
      </c>
      <c r="F898" s="8">
        <v>17.603729776445</v>
      </c>
      <c r="G898" s="3">
        <v>3.01066929758476</v>
      </c>
      <c r="H898" s="4">
        <v>8.5707140214174107</v>
      </c>
      <c r="I898" s="4">
        <v>18.0856103671405</v>
      </c>
      <c r="J898" s="4">
        <v>3.0203132321861199</v>
      </c>
      <c r="K898" s="4">
        <v>2.9302996969763999</v>
      </c>
      <c r="L898" s="4">
        <v>4.1510167368902398</v>
      </c>
      <c r="M898" s="4">
        <v>6.0232050359065497</v>
      </c>
      <c r="N898" s="4">
        <v>8.1123505496024908</v>
      </c>
      <c r="O898" s="4">
        <v>9.3841656583911099</v>
      </c>
      <c r="P898" s="4">
        <v>9.3217425988397604</v>
      </c>
      <c r="Q898" s="4">
        <v>1.69335346442628</v>
      </c>
      <c r="R898" s="4">
        <v>10.0025842883735</v>
      </c>
      <c r="S898" s="4">
        <v>8.1035739066530095</v>
      </c>
      <c r="T898" s="4">
        <v>3.8460542834212101</v>
      </c>
      <c r="U898" s="4">
        <v>9.4984515180238596</v>
      </c>
      <c r="V898" s="4">
        <v>5.8526411329841999</v>
      </c>
      <c r="W898" s="4">
        <v>6.6793310834281696</v>
      </c>
      <c r="X898" s="4">
        <v>1.66426984051143</v>
      </c>
      <c r="Y898" s="4">
        <v>7.0217256928720104</v>
      </c>
      <c r="Z898" s="4">
        <v>11.5944036522529</v>
      </c>
      <c r="AA898" s="4">
        <v>9.0685319031598901</v>
      </c>
      <c r="AB898" s="4">
        <v>1.9473963764246101</v>
      </c>
      <c r="AC898" s="4">
        <v>18.441778188854201</v>
      </c>
      <c r="AD898" s="4">
        <v>4.1942017474721798</v>
      </c>
      <c r="AE898" s="4">
        <v>3.66287277667338</v>
      </c>
      <c r="AF898" s="4">
        <v>11.4944438484375</v>
      </c>
      <c r="AG898" s="4">
        <v>16.689736433155002</v>
      </c>
      <c r="AH898" s="4">
        <v>11.441305606855099</v>
      </c>
      <c r="AI898" s="4">
        <v>5.6283601601164799</v>
      </c>
      <c r="AJ898" s="4">
        <v>13.0957327560449</v>
      </c>
      <c r="AK898" s="4">
        <v>28.2577390680345</v>
      </c>
      <c r="AL898" s="4">
        <v>13.722516834396201</v>
      </c>
      <c r="AM898" s="4">
        <v>21.749065008218501</v>
      </c>
      <c r="AN898" s="4">
        <v>31.9416922110609</v>
      </c>
      <c r="AO898" s="4">
        <v>23.474591725130001</v>
      </c>
      <c r="AP898" s="4">
        <v>24.205219411298199</v>
      </c>
      <c r="AQ898" s="4">
        <v>6.7239509925171701</v>
      </c>
      <c r="AR898" s="4">
        <v>19.169470785803298</v>
      </c>
      <c r="AS898" s="4">
        <v>11.8241182932295</v>
      </c>
      <c r="AT898" s="4">
        <v>21.427714318217401</v>
      </c>
      <c r="AU898" s="4">
        <v>9.0776978743572503</v>
      </c>
      <c r="AV898" s="4">
        <v>14.7151412964588</v>
      </c>
      <c r="AW898" s="4">
        <v>13.605726306485399</v>
      </c>
      <c r="AX898" s="4">
        <v>7.3329255378008202</v>
      </c>
      <c r="AY898" s="4">
        <v>12.9009452674328</v>
      </c>
      <c r="AZ898" s="4">
        <v>16.406499995861601</v>
      </c>
      <c r="BA898" s="4">
        <v>24.2396048110229</v>
      </c>
      <c r="BB898" s="38">
        <v>7259</v>
      </c>
    </row>
    <row r="899" spans="1:54" x14ac:dyDescent="0.3">
      <c r="A899" s="31" t="s">
        <v>43</v>
      </c>
      <c r="B899" s="5" t="s">
        <v>8</v>
      </c>
      <c r="C899" s="5" t="s">
        <v>1</v>
      </c>
      <c r="D899" s="9">
        <v>41.794808743169398</v>
      </c>
      <c r="E899" s="8">
        <v>66.827569327797605</v>
      </c>
      <c r="F899" s="8">
        <v>35.792349726776003</v>
      </c>
      <c r="G899" s="3">
        <v>4.3715846994535497</v>
      </c>
      <c r="H899" s="4">
        <v>11.065573770491801</v>
      </c>
      <c r="I899" s="4">
        <v>30.191256830601102</v>
      </c>
      <c r="J899" s="4">
        <v>3.55191256830601</v>
      </c>
      <c r="K899" s="4">
        <v>2.7322404371584699</v>
      </c>
      <c r="L899" s="4">
        <v>5.6010928961748601</v>
      </c>
      <c r="M899" s="4">
        <v>12.021857923497301</v>
      </c>
      <c r="N899" s="4">
        <v>13.797814207650299</v>
      </c>
      <c r="O899" s="4">
        <v>15.027322404371599</v>
      </c>
      <c r="P899" s="4">
        <v>17.213114754098399</v>
      </c>
      <c r="Q899" s="4">
        <v>2.3224043715847</v>
      </c>
      <c r="R899" s="4">
        <v>17.486338797814199</v>
      </c>
      <c r="S899" s="4">
        <v>16.8032786885246</v>
      </c>
      <c r="T899" s="4">
        <v>6.4207650273223997</v>
      </c>
      <c r="U899" s="4">
        <v>14.4808743169399</v>
      </c>
      <c r="V899" s="4">
        <v>10.109289617486301</v>
      </c>
      <c r="W899" s="4">
        <v>10.3825136612022</v>
      </c>
      <c r="X899" s="4">
        <v>1.7759562841530101</v>
      </c>
      <c r="Y899" s="4">
        <v>11.202185792349701</v>
      </c>
      <c r="Z899" s="4">
        <v>25.1366120218579</v>
      </c>
      <c r="AA899" s="4">
        <v>19.945355191256802</v>
      </c>
      <c r="AB899" s="4">
        <v>3.4153005464480901</v>
      </c>
      <c r="AC899" s="4">
        <v>28.415300546448101</v>
      </c>
      <c r="AD899" s="4">
        <v>8.0601092896174897</v>
      </c>
      <c r="AE899" s="4">
        <v>7.7868852459016402</v>
      </c>
      <c r="AF899" s="4">
        <v>20.218579234972701</v>
      </c>
      <c r="AG899" s="4">
        <v>21.0382513661202</v>
      </c>
      <c r="AH899" s="4">
        <v>18.5792349726776</v>
      </c>
      <c r="AI899" s="4">
        <v>8.7431693989070993</v>
      </c>
      <c r="AJ899" s="4">
        <v>26.092896174863402</v>
      </c>
      <c r="AK899" s="4">
        <v>47.404371584699497</v>
      </c>
      <c r="AL899" s="4">
        <v>26.9125683060109</v>
      </c>
      <c r="AM899" s="4">
        <v>33.0601092896175</v>
      </c>
      <c r="AN899" s="4">
        <v>47.950819672131097</v>
      </c>
      <c r="AO899" s="4">
        <v>41.5300546448087</v>
      </c>
      <c r="AP899" s="4">
        <v>46.0382513661202</v>
      </c>
      <c r="AQ899" s="4">
        <v>11.3387978142077</v>
      </c>
      <c r="AR899" s="4">
        <v>40.846994535519102</v>
      </c>
      <c r="AS899" s="4">
        <v>21.584699453551899</v>
      </c>
      <c r="AT899" s="4">
        <v>22.6775956284153</v>
      </c>
      <c r="AU899" s="4">
        <v>20.7650273224044</v>
      </c>
      <c r="AV899" s="4">
        <v>23.224043715846999</v>
      </c>
      <c r="AW899" s="4">
        <v>28.142076502732198</v>
      </c>
      <c r="AX899" s="4">
        <v>17.759562841530101</v>
      </c>
      <c r="AY899" s="4">
        <v>14.344262295082</v>
      </c>
      <c r="AZ899" s="4">
        <v>26.639344262295101</v>
      </c>
      <c r="BA899" s="4">
        <v>47.677595628415297</v>
      </c>
      <c r="BB899" s="38">
        <v>732</v>
      </c>
    </row>
    <row r="900" spans="1:54" x14ac:dyDescent="0.3">
      <c r="A900" s="31" t="s">
        <v>43</v>
      </c>
      <c r="B900" s="5" t="s">
        <v>8</v>
      </c>
      <c r="C900" s="5" t="s">
        <v>2</v>
      </c>
      <c r="D900" s="9">
        <v>60.321387283237001</v>
      </c>
      <c r="E900" s="8">
        <v>64.730821494889099</v>
      </c>
      <c r="F900" s="8">
        <v>25.433526011560701</v>
      </c>
      <c r="G900" s="3">
        <v>4.04624277456647</v>
      </c>
      <c r="H900" s="4">
        <v>11.849710982658999</v>
      </c>
      <c r="I900" s="4">
        <v>26.011560693641599</v>
      </c>
      <c r="J900" s="4">
        <v>4.3352601156069399</v>
      </c>
      <c r="K900" s="4">
        <v>4.3352601156069399</v>
      </c>
      <c r="L900" s="4">
        <v>7.2254335260115603</v>
      </c>
      <c r="M900" s="4">
        <v>10.115606936416199</v>
      </c>
      <c r="N900" s="4">
        <v>10.4046242774566</v>
      </c>
      <c r="O900" s="4">
        <v>12.4277456647399</v>
      </c>
      <c r="P900" s="4">
        <v>15.3179190751445</v>
      </c>
      <c r="Q900" s="4">
        <v>2.3121387283237</v>
      </c>
      <c r="R900" s="4">
        <v>14.450867052023099</v>
      </c>
      <c r="S900" s="4">
        <v>12.1387283236994</v>
      </c>
      <c r="T900" s="4">
        <v>5.2023121387283204</v>
      </c>
      <c r="U900" s="4">
        <v>13.294797687861299</v>
      </c>
      <c r="V900" s="4">
        <v>8.3815028901734099</v>
      </c>
      <c r="W900" s="4">
        <v>12.716763005780299</v>
      </c>
      <c r="X900" s="4">
        <v>2.6011560693641602</v>
      </c>
      <c r="Y900" s="4">
        <v>10.115606936416199</v>
      </c>
      <c r="Z900" s="4">
        <v>14.739884393063599</v>
      </c>
      <c r="AA900" s="4">
        <v>12.4277456647399</v>
      </c>
      <c r="AB900" s="4">
        <v>2.6011560693641602</v>
      </c>
      <c r="AC900" s="4">
        <v>22.254335260115599</v>
      </c>
      <c r="AD900" s="4">
        <v>8.0924855491329506</v>
      </c>
      <c r="AE900" s="4">
        <v>5.7803468208092497</v>
      </c>
      <c r="AF900" s="4">
        <v>15.895953757225399</v>
      </c>
      <c r="AG900" s="4">
        <v>22.254335260115599</v>
      </c>
      <c r="AH900" s="4">
        <v>14.450867052023099</v>
      </c>
      <c r="AI900" s="4">
        <v>6.0693641618497098</v>
      </c>
      <c r="AJ900" s="4">
        <v>17.630057803468201</v>
      </c>
      <c r="AK900" s="4">
        <v>41.329479768786101</v>
      </c>
      <c r="AL900" s="4">
        <v>18.786127167630099</v>
      </c>
      <c r="AM900" s="4">
        <v>27.1676300578035</v>
      </c>
      <c r="AN900" s="4">
        <v>42.196531791907503</v>
      </c>
      <c r="AO900" s="4">
        <v>32.658959537572301</v>
      </c>
      <c r="AP900" s="4">
        <v>31.5028901734104</v>
      </c>
      <c r="AQ900" s="4">
        <v>8.6705202312138692</v>
      </c>
      <c r="AR900" s="4">
        <v>24.2774566473988</v>
      </c>
      <c r="AS900" s="4">
        <v>16.184971098265901</v>
      </c>
      <c r="AT900" s="4">
        <v>22.543352601156101</v>
      </c>
      <c r="AU900" s="4">
        <v>11.560693641618499</v>
      </c>
      <c r="AV900" s="4">
        <v>17.0520231213873</v>
      </c>
      <c r="AW900" s="4">
        <v>21.3872832369942</v>
      </c>
      <c r="AX900" s="4">
        <v>9.5375722543352595</v>
      </c>
      <c r="AY900" s="4">
        <v>17.341040462427699</v>
      </c>
      <c r="AZ900" s="4">
        <v>22.543352601156101</v>
      </c>
      <c r="BA900" s="4">
        <v>32.658959537572301</v>
      </c>
      <c r="BB900" s="38">
        <v>346</v>
      </c>
    </row>
    <row r="901" spans="1:54" x14ac:dyDescent="0.3">
      <c r="A901" s="31" t="s">
        <v>43</v>
      </c>
      <c r="B901" s="5" t="s">
        <v>8</v>
      </c>
      <c r="C901" s="5" t="s">
        <v>3</v>
      </c>
      <c r="D901" s="9">
        <v>77.997187060478197</v>
      </c>
      <c r="E901" s="8">
        <v>66.892531787768604</v>
      </c>
      <c r="F901" s="8">
        <v>18.5654008438819</v>
      </c>
      <c r="G901" s="3">
        <v>3.0942334739803101</v>
      </c>
      <c r="H901" s="4">
        <v>10.548523206751099</v>
      </c>
      <c r="I901" s="4">
        <v>20.253164556961998</v>
      </c>
      <c r="J901" s="4">
        <v>3.65682137834037</v>
      </c>
      <c r="K901" s="4">
        <v>4.3600562587904399</v>
      </c>
      <c r="L901" s="4">
        <v>5.3445850914205302</v>
      </c>
      <c r="M901" s="4">
        <v>5.6258790436005599</v>
      </c>
      <c r="N901" s="4">
        <v>9.0014064697608998</v>
      </c>
      <c r="O901" s="4">
        <v>13.0801687763713</v>
      </c>
      <c r="P901" s="4">
        <v>10.267229254570999</v>
      </c>
      <c r="Q901" s="4">
        <v>2.2503516174402201</v>
      </c>
      <c r="R901" s="4">
        <v>12.095639943741199</v>
      </c>
      <c r="S901" s="4">
        <v>9.4233473980309395</v>
      </c>
      <c r="T901" s="4">
        <v>4.9226441631504896</v>
      </c>
      <c r="U901" s="4">
        <v>12.517580872011299</v>
      </c>
      <c r="V901" s="4">
        <v>7.45428973277075</v>
      </c>
      <c r="W901" s="4">
        <v>7.73558368495077</v>
      </c>
      <c r="X901" s="4">
        <v>2.3909985935302398</v>
      </c>
      <c r="Y901" s="4">
        <v>8.0168776371308006</v>
      </c>
      <c r="Z901" s="4">
        <v>14.064697609001399</v>
      </c>
      <c r="AA901" s="4">
        <v>10.407876230661</v>
      </c>
      <c r="AB901" s="4">
        <v>2.3909985935302398</v>
      </c>
      <c r="AC901" s="4">
        <v>19.971870604782001</v>
      </c>
      <c r="AD901" s="4">
        <v>3.3755274261603399</v>
      </c>
      <c r="AE901" s="4">
        <v>4.2194092827004201</v>
      </c>
      <c r="AF901" s="4">
        <v>14.064697609001399</v>
      </c>
      <c r="AG901" s="4">
        <v>17.862165963431799</v>
      </c>
      <c r="AH901" s="4">
        <v>12.236286919831199</v>
      </c>
      <c r="AI901" s="4">
        <v>5.7665260196905797</v>
      </c>
      <c r="AJ901" s="4">
        <v>15.0492264416315</v>
      </c>
      <c r="AK901" s="4">
        <v>28.129395218002799</v>
      </c>
      <c r="AL901" s="4">
        <v>16.736990154711702</v>
      </c>
      <c r="AM901" s="4">
        <v>22.5035161744023</v>
      </c>
      <c r="AN901" s="4">
        <v>33.755274261603397</v>
      </c>
      <c r="AO901" s="4">
        <v>25.4571026722925</v>
      </c>
      <c r="AP901" s="4">
        <v>26.722925457102701</v>
      </c>
      <c r="AQ901" s="4">
        <v>7.8762306610407897</v>
      </c>
      <c r="AR901" s="4">
        <v>19.268635724331901</v>
      </c>
      <c r="AS901" s="4">
        <v>11.5330520393812</v>
      </c>
      <c r="AT901" s="4">
        <v>21.518987341772199</v>
      </c>
      <c r="AU901" s="4">
        <v>9.1420534458509106</v>
      </c>
      <c r="AV901" s="4">
        <v>15.893108298171599</v>
      </c>
      <c r="AW901" s="4">
        <v>12.7988748241913</v>
      </c>
      <c r="AX901" s="4">
        <v>6.8917018284106897</v>
      </c>
      <c r="AY901" s="4">
        <v>13.783403656821401</v>
      </c>
      <c r="AZ901" s="4">
        <v>18.7060478199719</v>
      </c>
      <c r="BA901" s="4">
        <v>23.347398030942301</v>
      </c>
      <c r="BB901" s="38">
        <v>711</v>
      </c>
    </row>
    <row r="902" spans="1:54" x14ac:dyDescent="0.3">
      <c r="A902" s="31" t="s">
        <v>43</v>
      </c>
      <c r="B902" s="5" t="s">
        <v>8</v>
      </c>
      <c r="C902" s="5" t="s">
        <v>4</v>
      </c>
      <c r="D902" s="9">
        <v>89.902138275124699</v>
      </c>
      <c r="E902" s="8">
        <v>61.5745413838956</v>
      </c>
      <c r="F902" s="8">
        <v>13.4711332858161</v>
      </c>
      <c r="G902" s="3">
        <v>2.85103349964362</v>
      </c>
      <c r="H902" s="4">
        <v>7.4839629365645104</v>
      </c>
      <c r="I902" s="4">
        <v>16.179615110477499</v>
      </c>
      <c r="J902" s="4">
        <v>2.9935851746258</v>
      </c>
      <c r="K902" s="4">
        <v>2.1382751247327199</v>
      </c>
      <c r="L902" s="4">
        <v>2.7084818246614399</v>
      </c>
      <c r="M902" s="4">
        <v>4.2052744119743402</v>
      </c>
      <c r="N902" s="4">
        <v>7.2701354240912304</v>
      </c>
      <c r="O902" s="4">
        <v>8.2679971489665007</v>
      </c>
      <c r="P902" s="4">
        <v>6.9137562366357797</v>
      </c>
      <c r="Q902" s="4">
        <v>1.56806842480399</v>
      </c>
      <c r="R902" s="4">
        <v>7.5552387740555904</v>
      </c>
      <c r="S902" s="4">
        <v>5.7020669992872399</v>
      </c>
      <c r="T902" s="4">
        <v>2.9223093371347102</v>
      </c>
      <c r="U902" s="4">
        <v>7.8403421240199602</v>
      </c>
      <c r="V902" s="4">
        <v>5.2031361368496096</v>
      </c>
      <c r="W902" s="4">
        <v>4.7754811119030602</v>
      </c>
      <c r="X902" s="4">
        <v>1.42551674982181</v>
      </c>
      <c r="Y902" s="4">
        <v>6.5573770491803298</v>
      </c>
      <c r="Z902" s="4">
        <v>8.9094796863863106</v>
      </c>
      <c r="AA902" s="4">
        <v>5.6307911617961501</v>
      </c>
      <c r="AB902" s="4">
        <v>1.63934426229508</v>
      </c>
      <c r="AC902" s="4">
        <v>17.320028510335</v>
      </c>
      <c r="AD902" s="4">
        <v>2.5659301496792599</v>
      </c>
      <c r="AE902" s="4">
        <v>2.1382751247327199</v>
      </c>
      <c r="AF902" s="4">
        <v>9.7647897362794005</v>
      </c>
      <c r="AG902" s="4">
        <v>16.3221667854597</v>
      </c>
      <c r="AH902" s="4">
        <v>9.6222380612972191</v>
      </c>
      <c r="AI902" s="4">
        <v>5.4169636493228799</v>
      </c>
      <c r="AJ902" s="4">
        <v>9.7647897362794005</v>
      </c>
      <c r="AK902" s="4">
        <v>23.022095509622201</v>
      </c>
      <c r="AL902" s="4">
        <v>9.7647897362794005</v>
      </c>
      <c r="AM902" s="4">
        <v>21.168923734853902</v>
      </c>
      <c r="AN902" s="4">
        <v>26.5858873841768</v>
      </c>
      <c r="AO902" s="4">
        <v>19.244476122594399</v>
      </c>
      <c r="AP902" s="4">
        <v>21.8816821097648</v>
      </c>
      <c r="AQ902" s="4">
        <v>5.7020669992872399</v>
      </c>
      <c r="AR902" s="4">
        <v>16.2508909479686</v>
      </c>
      <c r="AS902" s="4">
        <v>9.4084105488239498</v>
      </c>
      <c r="AT902" s="4">
        <v>21.525302922309301</v>
      </c>
      <c r="AU902" s="4">
        <v>6.9850320741268703</v>
      </c>
      <c r="AV902" s="4">
        <v>13.0434782608696</v>
      </c>
      <c r="AW902" s="4">
        <v>9.33713471133286</v>
      </c>
      <c r="AX902" s="4">
        <v>4.7042052744119696</v>
      </c>
      <c r="AY902" s="4">
        <v>10.9052031361368</v>
      </c>
      <c r="AZ902" s="4">
        <v>13.7562366357805</v>
      </c>
      <c r="BA902" s="4">
        <v>20.171062009978598</v>
      </c>
      <c r="BB902" s="38">
        <v>1403</v>
      </c>
    </row>
    <row r="903" spans="1:54" x14ac:dyDescent="0.3">
      <c r="A903" s="31" t="s">
        <v>43</v>
      </c>
      <c r="B903" s="5" t="s">
        <v>8</v>
      </c>
      <c r="C903" s="5" t="s">
        <v>5</v>
      </c>
      <c r="D903" s="9">
        <v>104.201546666667</v>
      </c>
      <c r="E903" s="8">
        <v>56.308810762006999</v>
      </c>
      <c r="F903" s="8">
        <v>8.64</v>
      </c>
      <c r="G903" s="3">
        <v>1.86666666666667</v>
      </c>
      <c r="H903" s="4">
        <v>5.06666666666667</v>
      </c>
      <c r="I903" s="4">
        <v>11.786666666666701</v>
      </c>
      <c r="J903" s="4">
        <v>1.9733333333333301</v>
      </c>
      <c r="K903" s="4">
        <v>1.86666666666667</v>
      </c>
      <c r="L903" s="4">
        <v>2.3466666666666698</v>
      </c>
      <c r="M903" s="4">
        <v>2.3466666666666698</v>
      </c>
      <c r="N903" s="4">
        <v>4.5333333333333297</v>
      </c>
      <c r="O903" s="4">
        <v>4.5333333333333297</v>
      </c>
      <c r="P903" s="4">
        <v>4</v>
      </c>
      <c r="Q903" s="4">
        <v>0.74666666666666703</v>
      </c>
      <c r="R903" s="4">
        <v>4.9066666666666698</v>
      </c>
      <c r="S903" s="4">
        <v>3.41333333333333</v>
      </c>
      <c r="T903" s="4">
        <v>2.2933333333333299</v>
      </c>
      <c r="U903" s="4">
        <v>5.3866666666666703</v>
      </c>
      <c r="V903" s="4">
        <v>2.5066666666666699</v>
      </c>
      <c r="W903" s="4">
        <v>2.93333333333333</v>
      </c>
      <c r="X903" s="4">
        <v>0.96</v>
      </c>
      <c r="Y903" s="4">
        <v>3.89333333333333</v>
      </c>
      <c r="Z903" s="4">
        <v>5.7066666666666697</v>
      </c>
      <c r="AA903" s="4">
        <v>4.3733333333333304</v>
      </c>
      <c r="AB903" s="4">
        <v>1.0133333333333301</v>
      </c>
      <c r="AC903" s="4">
        <v>13.2266666666667</v>
      </c>
      <c r="AD903" s="4">
        <v>1.86666666666667</v>
      </c>
      <c r="AE903" s="4">
        <v>1.28</v>
      </c>
      <c r="AF903" s="4">
        <v>5.8666666666666698</v>
      </c>
      <c r="AG903" s="4">
        <v>13.3333333333333</v>
      </c>
      <c r="AH903" s="4">
        <v>8.8533333333333299</v>
      </c>
      <c r="AI903" s="4">
        <v>4.7466666666666697</v>
      </c>
      <c r="AJ903" s="4">
        <v>6.88</v>
      </c>
      <c r="AK903" s="4">
        <v>18.8266666666667</v>
      </c>
      <c r="AL903" s="4">
        <v>6.8266666666666698</v>
      </c>
      <c r="AM903" s="4">
        <v>15.52</v>
      </c>
      <c r="AN903" s="4">
        <v>23.466666666666701</v>
      </c>
      <c r="AO903" s="4">
        <v>13.12</v>
      </c>
      <c r="AP903" s="4">
        <v>13.12</v>
      </c>
      <c r="AQ903" s="4">
        <v>4.16</v>
      </c>
      <c r="AR903" s="4">
        <v>9.6533333333333307</v>
      </c>
      <c r="AS903" s="4">
        <v>6.88</v>
      </c>
      <c r="AT903" s="4">
        <v>20.106666666666701</v>
      </c>
      <c r="AU903" s="4">
        <v>4.32</v>
      </c>
      <c r="AV903" s="4">
        <v>10.3466666666667</v>
      </c>
      <c r="AW903" s="4">
        <v>7.36</v>
      </c>
      <c r="AX903" s="4">
        <v>2.6666666666666701</v>
      </c>
      <c r="AY903" s="4">
        <v>9.92</v>
      </c>
      <c r="AZ903" s="4">
        <v>9.7066666666666706</v>
      </c>
      <c r="BA903" s="4">
        <v>13.44</v>
      </c>
      <c r="BB903" s="38">
        <v>1875</v>
      </c>
    </row>
    <row r="904" spans="1:54" x14ac:dyDescent="0.3">
      <c r="A904" s="31" t="s">
        <v>43</v>
      </c>
      <c r="B904" s="5" t="s">
        <v>8</v>
      </c>
      <c r="C904" s="5" t="s">
        <v>6</v>
      </c>
      <c r="D904" s="9">
        <v>114.754885057471</v>
      </c>
      <c r="E904" s="8">
        <v>50.3894011853683</v>
      </c>
      <c r="F904" s="8">
        <v>4.9568965517241397</v>
      </c>
      <c r="G904" s="3">
        <v>2.1551724137931001</v>
      </c>
      <c r="H904" s="4">
        <v>4.6695402298850599</v>
      </c>
      <c r="I904" s="4">
        <v>6.0344827586206904</v>
      </c>
      <c r="J904" s="4">
        <v>1.5804597701149401</v>
      </c>
      <c r="K904" s="4">
        <v>1.5086206896551699</v>
      </c>
      <c r="L904" s="4">
        <v>1.36494252873563</v>
      </c>
      <c r="M904" s="4">
        <v>2.3706896551724101</v>
      </c>
      <c r="N904" s="4">
        <v>3.8074712643678201</v>
      </c>
      <c r="O904" s="4">
        <v>3.3764367816092</v>
      </c>
      <c r="P904" s="4">
        <v>2.2270114942528698</v>
      </c>
      <c r="Q904" s="4">
        <v>0.71839080459770099</v>
      </c>
      <c r="R904" s="4">
        <v>4.31034482758621</v>
      </c>
      <c r="S904" s="4">
        <v>1.72413793103448</v>
      </c>
      <c r="T904" s="4">
        <v>1.4367816091954</v>
      </c>
      <c r="U904" s="4">
        <v>3.4482758620689702</v>
      </c>
      <c r="V904" s="4">
        <v>1.65229885057471</v>
      </c>
      <c r="W904" s="4">
        <v>1.4367816091954</v>
      </c>
      <c r="X904" s="4">
        <v>0.50287356321839105</v>
      </c>
      <c r="Y904" s="4">
        <v>2.51436781609195</v>
      </c>
      <c r="Z904" s="4">
        <v>2.4425287356321799</v>
      </c>
      <c r="AA904" s="4">
        <v>2.5862068965517202</v>
      </c>
      <c r="AB904" s="4">
        <v>0.64655172413793105</v>
      </c>
      <c r="AC904" s="4">
        <v>11.4224137931034</v>
      </c>
      <c r="AD904" s="4">
        <v>1.2212643678160899</v>
      </c>
      <c r="AE904" s="4">
        <v>0.86206896551724099</v>
      </c>
      <c r="AF904" s="4">
        <v>3.16091954022989</v>
      </c>
      <c r="AG904" s="4">
        <v>10.560344827586199</v>
      </c>
      <c r="AH904" s="4">
        <v>5.6752873563218396</v>
      </c>
      <c r="AI904" s="4">
        <v>3.5919540229885101</v>
      </c>
      <c r="AJ904" s="4">
        <v>3.8793103448275899</v>
      </c>
      <c r="AK904" s="4">
        <v>12.571839080459799</v>
      </c>
      <c r="AL904" s="4">
        <v>4.0229885057471302</v>
      </c>
      <c r="AM904" s="4">
        <v>11.278735632183899</v>
      </c>
      <c r="AN904" s="4">
        <v>18.247126436781599</v>
      </c>
      <c r="AO904" s="4">
        <v>10.272988505747101</v>
      </c>
      <c r="AP904" s="4">
        <v>7.9741379310344804</v>
      </c>
      <c r="AQ904" s="4">
        <v>3.0172413793103399</v>
      </c>
      <c r="AR904" s="4">
        <v>6.8965517241379297</v>
      </c>
      <c r="AS904" s="4">
        <v>6.1781609195402298</v>
      </c>
      <c r="AT904" s="4">
        <v>19.252873563218401</v>
      </c>
      <c r="AU904" s="4">
        <v>2.5862068965517202</v>
      </c>
      <c r="AV904" s="4">
        <v>9.1235632183907995</v>
      </c>
      <c r="AW904" s="4">
        <v>3.73563218390805</v>
      </c>
      <c r="AX904" s="4">
        <v>2.9454022988505701</v>
      </c>
      <c r="AY904" s="4">
        <v>9.3390804597701091</v>
      </c>
      <c r="AZ904" s="4">
        <v>6.9683908045976999</v>
      </c>
      <c r="BA904" s="4">
        <v>10.3448275862069</v>
      </c>
      <c r="BB904" s="38">
        <v>1392</v>
      </c>
    </row>
    <row r="905" spans="1:54" x14ac:dyDescent="0.3">
      <c r="A905" s="31" t="s">
        <v>43</v>
      </c>
      <c r="B905" s="5" t="s">
        <v>8</v>
      </c>
      <c r="C905" s="5" t="s">
        <v>7</v>
      </c>
      <c r="D905" s="9">
        <v>115.688875</v>
      </c>
      <c r="E905" s="8">
        <v>50.718786537822602</v>
      </c>
      <c r="F905" s="8">
        <v>5.25</v>
      </c>
      <c r="G905" s="3">
        <v>1.375</v>
      </c>
      <c r="H905" s="4">
        <v>5.25</v>
      </c>
      <c r="I905" s="4">
        <v>4.375</v>
      </c>
      <c r="J905" s="4">
        <v>1.375</v>
      </c>
      <c r="K905" s="4">
        <v>2</v>
      </c>
      <c r="L905" s="4">
        <v>1.375</v>
      </c>
      <c r="M905" s="4">
        <v>1.375</v>
      </c>
      <c r="N905" s="4">
        <v>4.125</v>
      </c>
      <c r="O905" s="4">
        <v>2.375</v>
      </c>
      <c r="P905" s="4">
        <v>2.5</v>
      </c>
      <c r="Q905" s="4">
        <v>1</v>
      </c>
      <c r="R905" s="4">
        <v>2.625</v>
      </c>
      <c r="S905" s="4">
        <v>1.5</v>
      </c>
      <c r="T905" s="4">
        <v>1.375</v>
      </c>
      <c r="U905" s="4">
        <v>3.375</v>
      </c>
      <c r="V905" s="4">
        <v>1.375</v>
      </c>
      <c r="W905" s="4">
        <v>0.875</v>
      </c>
      <c r="X905" s="4">
        <v>0.875</v>
      </c>
      <c r="Y905" s="4">
        <v>2.5</v>
      </c>
      <c r="Z905" s="4">
        <v>2.25</v>
      </c>
      <c r="AA905" s="4">
        <v>2.25</v>
      </c>
      <c r="AB905" s="4">
        <v>0.75</v>
      </c>
      <c r="AC905" s="4">
        <v>9</v>
      </c>
      <c r="AD905" s="4">
        <v>1.25</v>
      </c>
      <c r="AE905" s="4">
        <v>0.875</v>
      </c>
      <c r="AF905" s="4">
        <v>4.125</v>
      </c>
      <c r="AG905" s="4">
        <v>8.375</v>
      </c>
      <c r="AH905" s="4">
        <v>5.875</v>
      </c>
      <c r="AI905" s="4">
        <v>3.5</v>
      </c>
      <c r="AJ905" s="4">
        <v>4.5</v>
      </c>
      <c r="AK905" s="4">
        <v>11.875</v>
      </c>
      <c r="AL905" s="4">
        <v>4.125</v>
      </c>
      <c r="AM905" s="4">
        <v>13.375</v>
      </c>
      <c r="AN905" s="4">
        <v>19</v>
      </c>
      <c r="AO905" s="4">
        <v>9.125</v>
      </c>
      <c r="AP905" s="4">
        <v>8.125</v>
      </c>
      <c r="AQ905" s="4">
        <v>2.75</v>
      </c>
      <c r="AR905" s="4">
        <v>6.875</v>
      </c>
      <c r="AS905" s="4">
        <v>5.625</v>
      </c>
      <c r="AT905" s="4">
        <v>21.375</v>
      </c>
      <c r="AU905" s="4">
        <v>3.25</v>
      </c>
      <c r="AV905" s="4">
        <v>9.625</v>
      </c>
      <c r="AW905" s="4">
        <v>3.875</v>
      </c>
      <c r="AX905" s="4">
        <v>3.375</v>
      </c>
      <c r="AY905" s="4">
        <v>11.625</v>
      </c>
      <c r="AZ905" s="4">
        <v>8</v>
      </c>
      <c r="BA905" s="4">
        <v>10</v>
      </c>
      <c r="BB905" s="38">
        <v>800</v>
      </c>
    </row>
    <row r="906" spans="1:54" x14ac:dyDescent="0.3">
      <c r="A906" s="31" t="s">
        <v>43</v>
      </c>
      <c r="B906" s="5" t="s">
        <v>9</v>
      </c>
      <c r="C906" s="5" t="s">
        <v>168</v>
      </c>
      <c r="D906" s="9">
        <v>86.405448676671895</v>
      </c>
      <c r="E906" s="8">
        <v>68.487128405811603</v>
      </c>
      <c r="F906" s="8">
        <v>17.342210088065102</v>
      </c>
      <c r="G906" s="3">
        <v>3.7820344726671502</v>
      </c>
      <c r="H906" s="4">
        <v>8.5667615088963593</v>
      </c>
      <c r="I906" s="4">
        <v>13.1695738742571</v>
      </c>
      <c r="J906" s="4">
        <v>3.5822966628431301</v>
      </c>
      <c r="K906" s="4">
        <v>3.1206083699089402</v>
      </c>
      <c r="L906" s="4">
        <v>4.74829604806032</v>
      </c>
      <c r="M906" s="4">
        <v>5.2325359416740804</v>
      </c>
      <c r="N906" s="4">
        <v>9.1259504675804006</v>
      </c>
      <c r="O906" s="4">
        <v>8.4050304984750799</v>
      </c>
      <c r="P906" s="4">
        <v>7.9229249297786604</v>
      </c>
      <c r="Q906" s="4">
        <v>3.2968614678116102</v>
      </c>
      <c r="R906" s="4">
        <v>9.8615801987174905</v>
      </c>
      <c r="S906" s="4">
        <v>8.6078589360202908</v>
      </c>
      <c r="T906" s="4">
        <v>2.97701006085514</v>
      </c>
      <c r="U906" s="4">
        <v>10.0041807069305</v>
      </c>
      <c r="V906" s="4">
        <v>7.3339733312002204</v>
      </c>
      <c r="W906" s="4">
        <v>7.02816720818777</v>
      </c>
      <c r="X906" s="4">
        <v>2.3122861291642098</v>
      </c>
      <c r="Y906" s="4">
        <v>7.33062242360542</v>
      </c>
      <c r="Z906" s="4">
        <v>9.3239182654869506</v>
      </c>
      <c r="AA906" s="4">
        <v>9.1389115047196192</v>
      </c>
      <c r="AB906" s="4">
        <v>2.3951763069033798</v>
      </c>
      <c r="AC906" s="4">
        <v>17.0989023576516</v>
      </c>
      <c r="AD906" s="4">
        <v>4.8332542655111501</v>
      </c>
      <c r="AE906" s="4">
        <v>4.4522535285141798</v>
      </c>
      <c r="AF906" s="4">
        <v>10.3922742597882</v>
      </c>
      <c r="AG906" s="4">
        <v>15.9247760201931</v>
      </c>
      <c r="AH906" s="4">
        <v>16.8747857639354</v>
      </c>
      <c r="AI906" s="4">
        <v>6.9242534005610903</v>
      </c>
      <c r="AJ906" s="4">
        <v>14.1408833464314</v>
      </c>
      <c r="AK906" s="4">
        <v>28.772110577732299</v>
      </c>
      <c r="AL906" s="4">
        <v>12.595386985745399</v>
      </c>
      <c r="AM906" s="4">
        <v>14.8277448566299</v>
      </c>
      <c r="AN906" s="4">
        <v>25.719598295307101</v>
      </c>
      <c r="AO906" s="4">
        <v>19.5873536461987</v>
      </c>
      <c r="AP906" s="4">
        <v>20.6146613997225</v>
      </c>
      <c r="AQ906" s="4">
        <v>6.6079011383542499</v>
      </c>
      <c r="AR906" s="4">
        <v>19.186497053536399</v>
      </c>
      <c r="AS906" s="4">
        <v>9.5863086400578492</v>
      </c>
      <c r="AT906" s="4">
        <v>17.435676564088801</v>
      </c>
      <c r="AU906" s="4">
        <v>10.519482562422899</v>
      </c>
      <c r="AV906" s="4">
        <v>14.347211778507001</v>
      </c>
      <c r="AW906" s="4">
        <v>14.482837703732599</v>
      </c>
      <c r="AX906" s="4">
        <v>6.4601411611587496</v>
      </c>
      <c r="AY906" s="4">
        <v>9.0231148078202406</v>
      </c>
      <c r="AZ906" s="4">
        <v>13.539608577014601</v>
      </c>
      <c r="BA906" s="4">
        <v>25.103300262018799</v>
      </c>
      <c r="BB906" s="38">
        <v>4121</v>
      </c>
    </row>
    <row r="907" spans="1:54" x14ac:dyDescent="0.3">
      <c r="A907" s="31" t="s">
        <v>43</v>
      </c>
      <c r="B907" s="5" t="s">
        <v>9</v>
      </c>
      <c r="C907" s="5" t="s">
        <v>1</v>
      </c>
      <c r="D907" s="9">
        <v>66.363129973474798</v>
      </c>
      <c r="E907" s="8">
        <v>66.280355099321099</v>
      </c>
      <c r="F907" s="8">
        <v>24.7340425531915</v>
      </c>
      <c r="G907" s="3">
        <v>3.1914893617021298</v>
      </c>
      <c r="H907" s="4">
        <v>7.7127659574468099</v>
      </c>
      <c r="I907" s="4">
        <v>16.489361702127699</v>
      </c>
      <c r="J907" s="4">
        <v>5.8510638297872299</v>
      </c>
      <c r="K907" s="4">
        <v>3.9893617021276602</v>
      </c>
      <c r="L907" s="4">
        <v>4.7872340425531901</v>
      </c>
      <c r="M907" s="4">
        <v>6.6489361702127701</v>
      </c>
      <c r="N907" s="4">
        <v>10.6382978723404</v>
      </c>
      <c r="O907" s="4">
        <v>12.7659574468085</v>
      </c>
      <c r="P907" s="4">
        <v>9.3085106382978697</v>
      </c>
      <c r="Q907" s="4">
        <v>3.9893617021276602</v>
      </c>
      <c r="R907" s="4">
        <v>13.031914893617</v>
      </c>
      <c r="S907" s="4">
        <v>12.7659574468085</v>
      </c>
      <c r="T907" s="4">
        <v>3.4574468085106398</v>
      </c>
      <c r="U907" s="4">
        <v>12.5</v>
      </c>
      <c r="V907" s="4">
        <v>9.0425531914893593</v>
      </c>
      <c r="W907" s="4">
        <v>10.372340425531901</v>
      </c>
      <c r="X907" s="4">
        <v>2.9255319148936199</v>
      </c>
      <c r="Y907" s="4">
        <v>10.372340425531901</v>
      </c>
      <c r="Z907" s="4">
        <v>14.627659574468099</v>
      </c>
      <c r="AA907" s="4">
        <v>13.297872340425499</v>
      </c>
      <c r="AB907" s="4">
        <v>2.3936170212765999</v>
      </c>
      <c r="AC907" s="4">
        <v>23.670212765957402</v>
      </c>
      <c r="AD907" s="4">
        <v>6.1170212765957404</v>
      </c>
      <c r="AE907" s="4">
        <v>6.9148936170212796</v>
      </c>
      <c r="AF907" s="4">
        <v>14.0957446808511</v>
      </c>
      <c r="AG907" s="4">
        <v>18.085106382978701</v>
      </c>
      <c r="AH907" s="4">
        <v>20.744680851063801</v>
      </c>
      <c r="AI907" s="4">
        <v>7.18085106382979</v>
      </c>
      <c r="AJ907" s="4">
        <v>16.489361702127699</v>
      </c>
      <c r="AK907" s="4">
        <v>34.574468085106403</v>
      </c>
      <c r="AL907" s="4">
        <v>17.021276595744698</v>
      </c>
      <c r="AM907" s="4">
        <v>18.085106382978701</v>
      </c>
      <c r="AN907" s="4">
        <v>32.446808510638299</v>
      </c>
      <c r="AO907" s="4">
        <v>27.393617021276601</v>
      </c>
      <c r="AP907" s="4">
        <v>31.1170212765957</v>
      </c>
      <c r="AQ907" s="4">
        <v>7.9787234042553203</v>
      </c>
      <c r="AR907" s="4">
        <v>28.1914893617021</v>
      </c>
      <c r="AS907" s="4">
        <v>11.968085106383</v>
      </c>
      <c r="AT907" s="4">
        <v>12.7659574468085</v>
      </c>
      <c r="AU907" s="4">
        <v>14.893617021276601</v>
      </c>
      <c r="AV907" s="4">
        <v>18.8829787234043</v>
      </c>
      <c r="AW907" s="4">
        <v>22.340425531914899</v>
      </c>
      <c r="AX907" s="4">
        <v>10.6382978723404</v>
      </c>
      <c r="AY907" s="4">
        <v>10.106382978723399</v>
      </c>
      <c r="AZ907" s="4">
        <v>16.489361702127699</v>
      </c>
      <c r="BA907" s="4">
        <v>36.436170212766001</v>
      </c>
      <c r="BB907" s="38">
        <v>377</v>
      </c>
    </row>
    <row r="908" spans="1:54" x14ac:dyDescent="0.3">
      <c r="A908" s="31" t="s">
        <v>43</v>
      </c>
      <c r="B908" s="5" t="s">
        <v>9</v>
      </c>
      <c r="C908" s="5" t="s">
        <v>2</v>
      </c>
      <c r="D908" s="9">
        <v>67.4901408450704</v>
      </c>
      <c r="E908" s="8">
        <v>72.368256660982794</v>
      </c>
      <c r="F908" s="8">
        <v>24.170616113744099</v>
      </c>
      <c r="G908" s="3">
        <v>7.1090047393364904</v>
      </c>
      <c r="H908" s="4">
        <v>15.165876777251199</v>
      </c>
      <c r="I908" s="4">
        <v>19.905213270142202</v>
      </c>
      <c r="J908" s="4">
        <v>5.68720379146919</v>
      </c>
      <c r="K908" s="4">
        <v>6.6350710900473899</v>
      </c>
      <c r="L908" s="4">
        <v>9.0047393364928894</v>
      </c>
      <c r="M908" s="4">
        <v>9.9526066350710902</v>
      </c>
      <c r="N908" s="4">
        <v>17.061611374407601</v>
      </c>
      <c r="O908" s="4">
        <v>10.4265402843602</v>
      </c>
      <c r="P908" s="4">
        <v>13.270142180094799</v>
      </c>
      <c r="Q908" s="4">
        <v>5.2132701421800904</v>
      </c>
      <c r="R908" s="4">
        <v>16.5876777251185</v>
      </c>
      <c r="S908" s="4">
        <v>12.7962085308057</v>
      </c>
      <c r="T908" s="4">
        <v>5.2132701421800904</v>
      </c>
      <c r="U908" s="4">
        <v>17.061611374407601</v>
      </c>
      <c r="V908" s="4">
        <v>12.3222748815166</v>
      </c>
      <c r="W908" s="4">
        <v>11.374407582938399</v>
      </c>
      <c r="X908" s="4">
        <v>4.7393364928909998</v>
      </c>
      <c r="Y908" s="4">
        <v>10.4265402843602</v>
      </c>
      <c r="Z908" s="4">
        <v>15.165876777251199</v>
      </c>
      <c r="AA908" s="4">
        <v>18.483412322274901</v>
      </c>
      <c r="AB908" s="4">
        <v>4.7393364928909998</v>
      </c>
      <c r="AC908" s="4">
        <v>24.644549763033201</v>
      </c>
      <c r="AD908" s="4">
        <v>9.0047393364928894</v>
      </c>
      <c r="AE908" s="4">
        <v>8.0568720379146903</v>
      </c>
      <c r="AF908" s="4">
        <v>17.061611374407601</v>
      </c>
      <c r="AG908" s="4">
        <v>24.644549763033201</v>
      </c>
      <c r="AH908" s="4">
        <v>25.118483412322298</v>
      </c>
      <c r="AI908" s="4">
        <v>6.1611374407582904</v>
      </c>
      <c r="AJ908" s="4">
        <v>16.5876777251185</v>
      </c>
      <c r="AK908" s="4">
        <v>39.810426540284404</v>
      </c>
      <c r="AL908" s="4">
        <v>19.4312796208531</v>
      </c>
      <c r="AM908" s="4">
        <v>20.3791469194313</v>
      </c>
      <c r="AN908" s="4">
        <v>30.331753554502399</v>
      </c>
      <c r="AO908" s="4">
        <v>27.0142180094787</v>
      </c>
      <c r="AP908" s="4">
        <v>28.909952606635098</v>
      </c>
      <c r="AQ908" s="4">
        <v>7.5829383886255899</v>
      </c>
      <c r="AR908" s="4">
        <v>26.066350710900501</v>
      </c>
      <c r="AS908" s="4">
        <v>11.374407582938399</v>
      </c>
      <c r="AT908" s="4">
        <v>18.0094786729858</v>
      </c>
      <c r="AU908" s="4">
        <v>10.9004739336493</v>
      </c>
      <c r="AV908" s="4">
        <v>13.270142180094799</v>
      </c>
      <c r="AW908" s="4">
        <v>22.274881516587701</v>
      </c>
      <c r="AX908" s="4">
        <v>8.5308056872037898</v>
      </c>
      <c r="AY908" s="4">
        <v>7.1090047393364904</v>
      </c>
      <c r="AZ908" s="4">
        <v>18.957345971563999</v>
      </c>
      <c r="BA908" s="4">
        <v>32.701421800947898</v>
      </c>
      <c r="BB908" s="38">
        <v>213</v>
      </c>
    </row>
    <row r="909" spans="1:54" x14ac:dyDescent="0.3">
      <c r="A909" s="31" t="s">
        <v>43</v>
      </c>
      <c r="B909" s="5" t="s">
        <v>9</v>
      </c>
      <c r="C909" s="5" t="s">
        <v>3</v>
      </c>
      <c r="D909" s="9">
        <v>77.440730337078705</v>
      </c>
      <c r="E909" s="8">
        <v>72.273961559230301</v>
      </c>
      <c r="F909" s="8">
        <v>23.163841807909598</v>
      </c>
      <c r="G909" s="3">
        <v>4.8022598870056497</v>
      </c>
      <c r="H909" s="4">
        <v>10.4519774011299</v>
      </c>
      <c r="I909" s="4">
        <v>15.254237288135601</v>
      </c>
      <c r="J909" s="4">
        <v>3.1073446327683598</v>
      </c>
      <c r="K909" s="4">
        <v>2.8248587570621502</v>
      </c>
      <c r="L909" s="4">
        <v>5.6497175141242897</v>
      </c>
      <c r="M909" s="4">
        <v>5.9322033898305104</v>
      </c>
      <c r="N909" s="4">
        <v>9.6045197740112993</v>
      </c>
      <c r="O909" s="4">
        <v>12.4293785310734</v>
      </c>
      <c r="P909" s="4">
        <v>10.7344632768362</v>
      </c>
      <c r="Q909" s="4">
        <v>3.9548022598870101</v>
      </c>
      <c r="R909" s="4">
        <v>11.864406779661</v>
      </c>
      <c r="S909" s="4">
        <v>11.864406779661</v>
      </c>
      <c r="T909" s="4">
        <v>2.5423728813559299</v>
      </c>
      <c r="U909" s="4">
        <v>11.0169491525424</v>
      </c>
      <c r="V909" s="4">
        <v>10.1694915254237</v>
      </c>
      <c r="W909" s="4">
        <v>7.6271186440678003</v>
      </c>
      <c r="X909" s="4">
        <v>1.6949152542372901</v>
      </c>
      <c r="Y909" s="4">
        <v>9.6045197740112993</v>
      </c>
      <c r="Z909" s="4">
        <v>9.8870056497175103</v>
      </c>
      <c r="AA909" s="4">
        <v>8.4745762711864394</v>
      </c>
      <c r="AB909" s="4">
        <v>2.8248587570621502</v>
      </c>
      <c r="AC909" s="4">
        <v>20.6214689265537</v>
      </c>
      <c r="AD909" s="4">
        <v>4.5197740112994396</v>
      </c>
      <c r="AE909" s="4">
        <v>5.0847457627118597</v>
      </c>
      <c r="AF909" s="4">
        <v>12.7118644067797</v>
      </c>
      <c r="AG909" s="4">
        <v>18.079096045197701</v>
      </c>
      <c r="AH909" s="4">
        <v>21.468926553672301</v>
      </c>
      <c r="AI909" s="4">
        <v>8.4745762711864394</v>
      </c>
      <c r="AJ909" s="4">
        <v>20.0564971751412</v>
      </c>
      <c r="AK909" s="4">
        <v>33.0508474576271</v>
      </c>
      <c r="AL909" s="4">
        <v>13.841807909604499</v>
      </c>
      <c r="AM909" s="4">
        <v>16.6666666666667</v>
      </c>
      <c r="AN909" s="4">
        <v>31.638418079095999</v>
      </c>
      <c r="AO909" s="4">
        <v>23.446327683615799</v>
      </c>
      <c r="AP909" s="4">
        <v>25.4237288135593</v>
      </c>
      <c r="AQ909" s="4">
        <v>7.6271186440678003</v>
      </c>
      <c r="AR909" s="4">
        <v>19.491525423728799</v>
      </c>
      <c r="AS909" s="4">
        <v>11.299435028248601</v>
      </c>
      <c r="AT909" s="4">
        <v>18.644067796610202</v>
      </c>
      <c r="AU909" s="4">
        <v>15.254237288135601</v>
      </c>
      <c r="AV909" s="4">
        <v>14.6892655367232</v>
      </c>
      <c r="AW909" s="4">
        <v>14.6892655367232</v>
      </c>
      <c r="AX909" s="4">
        <v>6.2146892655367196</v>
      </c>
      <c r="AY909" s="4">
        <v>10.1694915254237</v>
      </c>
      <c r="AZ909" s="4">
        <v>16.1016949152542</v>
      </c>
      <c r="BA909" s="4">
        <v>31.355932203389798</v>
      </c>
      <c r="BB909" s="38">
        <v>356</v>
      </c>
    </row>
    <row r="910" spans="1:54" x14ac:dyDescent="0.3">
      <c r="A910" s="31" t="s">
        <v>43</v>
      </c>
      <c r="B910" s="5" t="s">
        <v>9</v>
      </c>
      <c r="C910" s="5" t="s">
        <v>4</v>
      </c>
      <c r="D910" s="9">
        <v>95.369400630914797</v>
      </c>
      <c r="E910" s="8">
        <v>63.2710609257269</v>
      </c>
      <c r="F910" s="8">
        <v>11.98738170347</v>
      </c>
      <c r="G910" s="3">
        <v>2.5236593059936898</v>
      </c>
      <c r="H910" s="4">
        <v>6.6246056782334399</v>
      </c>
      <c r="I910" s="4">
        <v>11.5141955835962</v>
      </c>
      <c r="J910" s="4">
        <v>2.36593059936909</v>
      </c>
      <c r="K910" s="4">
        <v>1.8927444794952699</v>
      </c>
      <c r="L910" s="4">
        <v>3.31230283911672</v>
      </c>
      <c r="M910" s="4">
        <v>3.1545741324921099</v>
      </c>
      <c r="N910" s="4">
        <v>6.1514195583596196</v>
      </c>
      <c r="O910" s="4">
        <v>5.8359621451104102</v>
      </c>
      <c r="P910" s="4">
        <v>5.3627760252365899</v>
      </c>
      <c r="Q910" s="4">
        <v>2.8391167192429001</v>
      </c>
      <c r="R910" s="4">
        <v>6.9400630914826502</v>
      </c>
      <c r="S910" s="4">
        <v>5.3627760252365899</v>
      </c>
      <c r="T910" s="4">
        <v>2.5236593059936898</v>
      </c>
      <c r="U910" s="4">
        <v>8.2018927444794993</v>
      </c>
      <c r="V910" s="4">
        <v>4.41640378548896</v>
      </c>
      <c r="W910" s="4">
        <v>4.2586750788643499</v>
      </c>
      <c r="X910" s="4">
        <v>1.41955835962145</v>
      </c>
      <c r="Y910" s="4">
        <v>5.9936908517350203</v>
      </c>
      <c r="Z910" s="4">
        <v>6.9400630914826502</v>
      </c>
      <c r="AA910" s="4">
        <v>5.6782334384858002</v>
      </c>
      <c r="AB910" s="4">
        <v>1.10410094637224</v>
      </c>
      <c r="AC910" s="4">
        <v>11.198738170346999</v>
      </c>
      <c r="AD910" s="4">
        <v>2.6813880126182998</v>
      </c>
      <c r="AE910" s="4">
        <v>2.5236593059936898</v>
      </c>
      <c r="AF910" s="4">
        <v>7.4132492113564696</v>
      </c>
      <c r="AG910" s="4">
        <v>11.3564668769716</v>
      </c>
      <c r="AH910" s="4">
        <v>14.0378548895899</v>
      </c>
      <c r="AI910" s="4">
        <v>7.4132492113564696</v>
      </c>
      <c r="AJ910" s="4">
        <v>12.6182965299685</v>
      </c>
      <c r="AK910" s="4">
        <v>26.656151419558402</v>
      </c>
      <c r="AL910" s="4">
        <v>11.198738170346999</v>
      </c>
      <c r="AM910" s="4">
        <v>12.4605678233438</v>
      </c>
      <c r="AN910" s="4">
        <v>22.8706624605678</v>
      </c>
      <c r="AO910" s="4">
        <v>16.403785488958999</v>
      </c>
      <c r="AP910" s="4">
        <v>14.195583596214499</v>
      </c>
      <c r="AQ910" s="4">
        <v>6.7823343848580402</v>
      </c>
      <c r="AR910" s="4">
        <v>15.930599369085201</v>
      </c>
      <c r="AS910" s="4">
        <v>7.7287066246056799</v>
      </c>
      <c r="AT910" s="4">
        <v>18.927444794952699</v>
      </c>
      <c r="AU910" s="4">
        <v>9.6214511041009505</v>
      </c>
      <c r="AV910" s="4">
        <v>14.8264984227129</v>
      </c>
      <c r="AW910" s="4">
        <v>9.9369085173501599</v>
      </c>
      <c r="AX910" s="4">
        <v>4.5741324921135602</v>
      </c>
      <c r="AY910" s="4">
        <v>8.9905362776025193</v>
      </c>
      <c r="AZ910" s="4">
        <v>11.198738170346999</v>
      </c>
      <c r="BA910" s="4">
        <v>19.4006309148265</v>
      </c>
      <c r="BB910" s="38">
        <v>634</v>
      </c>
    </row>
    <row r="911" spans="1:54" x14ac:dyDescent="0.3">
      <c r="A911" s="31" t="s">
        <v>43</v>
      </c>
      <c r="B911" s="5" t="s">
        <v>9</v>
      </c>
      <c r="C911" s="5" t="s">
        <v>5</v>
      </c>
      <c r="D911" s="9">
        <v>104.274592833876</v>
      </c>
      <c r="E911" s="8">
        <v>61.150543613356703</v>
      </c>
      <c r="F911" s="8">
        <v>9.2290988056460392</v>
      </c>
      <c r="G911" s="3">
        <v>2.7144408251900098</v>
      </c>
      <c r="H911" s="4">
        <v>5.4288816503800197</v>
      </c>
      <c r="I911" s="4">
        <v>8.0347448425624304</v>
      </c>
      <c r="J911" s="4">
        <v>2.2801302931596101</v>
      </c>
      <c r="K911" s="4">
        <v>1.84581976112921</v>
      </c>
      <c r="L911" s="4">
        <v>3.04017372421281</v>
      </c>
      <c r="M911" s="4">
        <v>2.8230184581976099</v>
      </c>
      <c r="N911" s="4">
        <v>5.3203040173724201</v>
      </c>
      <c r="O911" s="4">
        <v>4.5602605863192203</v>
      </c>
      <c r="P911" s="4">
        <v>4.7774158523344203</v>
      </c>
      <c r="Q911" s="4">
        <v>1.7372421281216099</v>
      </c>
      <c r="R911" s="4">
        <v>5.10314875135722</v>
      </c>
      <c r="S911" s="4">
        <v>4.3431053203040202</v>
      </c>
      <c r="T911" s="4">
        <v>2.1715526601520101</v>
      </c>
      <c r="U911" s="4">
        <v>5.7546145494028202</v>
      </c>
      <c r="V911" s="4">
        <v>4.1259500542888201</v>
      </c>
      <c r="W911" s="4">
        <v>4.8859934853420199</v>
      </c>
      <c r="X911" s="4">
        <v>1.6286644951140099</v>
      </c>
      <c r="Y911" s="4">
        <v>3.80021715526602</v>
      </c>
      <c r="Z911" s="4">
        <v>4.9945711183496204</v>
      </c>
      <c r="AA911" s="4">
        <v>3.5830618892508102</v>
      </c>
      <c r="AB911" s="4">
        <v>1.84581976112921</v>
      </c>
      <c r="AC911" s="4">
        <v>11.2920738327904</v>
      </c>
      <c r="AD911" s="4">
        <v>3.3659066232356101</v>
      </c>
      <c r="AE911" s="4">
        <v>1.6286644951140099</v>
      </c>
      <c r="AF911" s="4">
        <v>5.5374592833876202</v>
      </c>
      <c r="AG911" s="4">
        <v>12.703583061889301</v>
      </c>
      <c r="AH911" s="4">
        <v>9.7719869706840399</v>
      </c>
      <c r="AI911" s="4">
        <v>7.0575461454940296</v>
      </c>
      <c r="AJ911" s="4">
        <v>10.0977198697068</v>
      </c>
      <c r="AK911" s="4">
        <v>19.6525515743757</v>
      </c>
      <c r="AL911" s="4">
        <v>6.8403908794788304</v>
      </c>
      <c r="AM911" s="4">
        <v>9.9891422366992408</v>
      </c>
      <c r="AN911" s="4">
        <v>19.0010857763301</v>
      </c>
      <c r="AO911" s="4">
        <v>11.6178067318132</v>
      </c>
      <c r="AP911" s="4">
        <v>11.943539630836</v>
      </c>
      <c r="AQ911" s="4">
        <v>5.2117263843648196</v>
      </c>
      <c r="AR911" s="4">
        <v>13.897937024972901</v>
      </c>
      <c r="AS911" s="4">
        <v>8.1433224755700309</v>
      </c>
      <c r="AT911" s="4">
        <v>17.480998914223701</v>
      </c>
      <c r="AU911" s="4">
        <v>5.7546145494028202</v>
      </c>
      <c r="AV911" s="4">
        <v>12.703583061889301</v>
      </c>
      <c r="AW911" s="4">
        <v>8.0347448425624304</v>
      </c>
      <c r="AX911" s="4">
        <v>4.8859934853420199</v>
      </c>
      <c r="AY911" s="4">
        <v>9.2290988056460392</v>
      </c>
      <c r="AZ911" s="4">
        <v>9.5548317046688407</v>
      </c>
      <c r="BA911" s="4">
        <v>15.960912052117299</v>
      </c>
      <c r="BB911" s="38">
        <v>921</v>
      </c>
    </row>
    <row r="912" spans="1:54" x14ac:dyDescent="0.3">
      <c r="A912" s="31" t="s">
        <v>43</v>
      </c>
      <c r="B912" s="5" t="s">
        <v>9</v>
      </c>
      <c r="C912" s="5" t="s">
        <v>6</v>
      </c>
      <c r="D912" s="9">
        <v>115.251851851852</v>
      </c>
      <c r="E912" s="8">
        <v>55.619161846161902</v>
      </c>
      <c r="F912" s="8">
        <v>7.5132275132275099</v>
      </c>
      <c r="G912" s="3">
        <v>1.26984126984127</v>
      </c>
      <c r="H912" s="4">
        <v>3.8095238095238102</v>
      </c>
      <c r="I912" s="4">
        <v>4.9735449735449704</v>
      </c>
      <c r="J912" s="4">
        <v>1.4814814814814801</v>
      </c>
      <c r="K912" s="4">
        <v>0.42328042328042298</v>
      </c>
      <c r="L912" s="4">
        <v>1.4814814814814801</v>
      </c>
      <c r="M912" s="4">
        <v>1.16402116402116</v>
      </c>
      <c r="N912" s="4">
        <v>3.8095238095238102</v>
      </c>
      <c r="O912" s="4">
        <v>2.9629629629629601</v>
      </c>
      <c r="P912" s="4">
        <v>2.1164021164021198</v>
      </c>
      <c r="Q912" s="4">
        <v>1.4814814814814801</v>
      </c>
      <c r="R912" s="4">
        <v>2.9629629629629601</v>
      </c>
      <c r="S912" s="4">
        <v>2.3280423280423301</v>
      </c>
      <c r="T912" s="4">
        <v>1.16402116402116</v>
      </c>
      <c r="U912" s="4">
        <v>2.7513227513227498</v>
      </c>
      <c r="V912" s="4">
        <v>1.5873015873015901</v>
      </c>
      <c r="W912" s="4">
        <v>2.2222222222222201</v>
      </c>
      <c r="X912" s="4">
        <v>0.74074074074074103</v>
      </c>
      <c r="Y912" s="4">
        <v>2.3280423280423301</v>
      </c>
      <c r="Z912" s="4">
        <v>1.9047619047619</v>
      </c>
      <c r="AA912" s="4">
        <v>2.3280423280423301</v>
      </c>
      <c r="AB912" s="4">
        <v>0.84656084656084696</v>
      </c>
      <c r="AC912" s="4">
        <v>8.2539682539682495</v>
      </c>
      <c r="AD912" s="4">
        <v>2.1164021164021198</v>
      </c>
      <c r="AE912" s="4">
        <v>0.952380952380952</v>
      </c>
      <c r="AF912" s="4">
        <v>2.64550264550265</v>
      </c>
      <c r="AG912" s="4">
        <v>8.3597883597883609</v>
      </c>
      <c r="AH912" s="4">
        <v>7.0899470899470902</v>
      </c>
      <c r="AI912" s="4">
        <v>5.5026455026454997</v>
      </c>
      <c r="AJ912" s="4">
        <v>6.9841269841269797</v>
      </c>
      <c r="AK912" s="4">
        <v>15.6613756613757</v>
      </c>
      <c r="AL912" s="4">
        <v>4.2328042328042299</v>
      </c>
      <c r="AM912" s="4">
        <v>9.3121693121693099</v>
      </c>
      <c r="AN912" s="4">
        <v>15.5555555555556</v>
      </c>
      <c r="AO912" s="4">
        <v>8.1481481481481506</v>
      </c>
      <c r="AP912" s="4">
        <v>8.2539682539682495</v>
      </c>
      <c r="AQ912" s="4">
        <v>3.8095238095238102</v>
      </c>
      <c r="AR912" s="4">
        <v>9.5238095238095202</v>
      </c>
      <c r="AS912" s="4">
        <v>6.8783068783068799</v>
      </c>
      <c r="AT912" s="4">
        <v>18.412698412698401</v>
      </c>
      <c r="AU912" s="4">
        <v>5.5026455026454997</v>
      </c>
      <c r="AV912" s="4">
        <v>12.698412698412699</v>
      </c>
      <c r="AW912" s="4">
        <v>7.9365079365079403</v>
      </c>
      <c r="AX912" s="4">
        <v>3.28042328042328</v>
      </c>
      <c r="AY912" s="4">
        <v>9.3121693121693099</v>
      </c>
      <c r="AZ912" s="4">
        <v>6.7724867724867703</v>
      </c>
      <c r="BA912" s="4">
        <v>11.1111111111111</v>
      </c>
      <c r="BB912" s="38">
        <v>945</v>
      </c>
    </row>
    <row r="913" spans="1:54" x14ac:dyDescent="0.3">
      <c r="A913" s="31" t="s">
        <v>43</v>
      </c>
      <c r="B913" s="5" t="s">
        <v>9</v>
      </c>
      <c r="C913" s="5" t="s">
        <v>7</v>
      </c>
      <c r="D913" s="9">
        <v>119.75451851851901</v>
      </c>
      <c r="E913" s="8">
        <v>52.125506120386099</v>
      </c>
      <c r="F913" s="8">
        <v>4.5925925925925899</v>
      </c>
      <c r="G913" s="3">
        <v>0.88888888888888895</v>
      </c>
      <c r="H913" s="4">
        <v>2.6666666666666701</v>
      </c>
      <c r="I913" s="4">
        <v>4.5925925925925899</v>
      </c>
      <c r="J913" s="4">
        <v>1.62962962962963</v>
      </c>
      <c r="K913" s="4">
        <v>0.592592592592593</v>
      </c>
      <c r="L913" s="4">
        <v>0.592592592592593</v>
      </c>
      <c r="M913" s="4">
        <v>1.0370370370370401</v>
      </c>
      <c r="N913" s="4">
        <v>2.07407407407407</v>
      </c>
      <c r="O913" s="4">
        <v>1.62962962962963</v>
      </c>
      <c r="P913" s="4">
        <v>0.88888888888888895</v>
      </c>
      <c r="Q913" s="4">
        <v>0.592592592592593</v>
      </c>
      <c r="R913" s="4">
        <v>2.2222222222222201</v>
      </c>
      <c r="S913" s="4">
        <v>1.62962962962963</v>
      </c>
      <c r="T913" s="4">
        <v>1.62962962962963</v>
      </c>
      <c r="U913" s="4">
        <v>2.81481481481481</v>
      </c>
      <c r="V913" s="4">
        <v>1.4814814814814801</v>
      </c>
      <c r="W913" s="4">
        <v>1.92592592592593</v>
      </c>
      <c r="X913" s="4">
        <v>1.0370370370370401</v>
      </c>
      <c r="Y913" s="4">
        <v>1.3333333333333299</v>
      </c>
      <c r="Z913" s="4">
        <v>2.2222222222222201</v>
      </c>
      <c r="AA913" s="4">
        <v>1.4814814814814801</v>
      </c>
      <c r="AB913" s="4">
        <v>0.44444444444444398</v>
      </c>
      <c r="AC913" s="4">
        <v>6.3703703703703702</v>
      </c>
      <c r="AD913" s="4">
        <v>1.92592592592593</v>
      </c>
      <c r="AE913" s="4">
        <v>0.88888888888888895</v>
      </c>
      <c r="AF913" s="4">
        <v>2.3703703703703698</v>
      </c>
      <c r="AG913" s="4">
        <v>6.2222222222222197</v>
      </c>
      <c r="AH913" s="4">
        <v>3.8518518518518499</v>
      </c>
      <c r="AI913" s="4">
        <v>4.8888888888888902</v>
      </c>
      <c r="AJ913" s="4">
        <v>5.92592592592593</v>
      </c>
      <c r="AK913" s="4">
        <v>10.5185185185185</v>
      </c>
      <c r="AL913" s="4">
        <v>4.2962962962963003</v>
      </c>
      <c r="AM913" s="4">
        <v>7.7037037037036997</v>
      </c>
      <c r="AN913" s="4">
        <v>13.037037037037001</v>
      </c>
      <c r="AO913" s="4">
        <v>6.8148148148148104</v>
      </c>
      <c r="AP913" s="4">
        <v>6.3703703703703702</v>
      </c>
      <c r="AQ913" s="4">
        <v>3.8518518518518499</v>
      </c>
      <c r="AR913" s="4">
        <v>8</v>
      </c>
      <c r="AS913" s="4">
        <v>4.5925925925925899</v>
      </c>
      <c r="AT913" s="4">
        <v>18.2222222222222</v>
      </c>
      <c r="AU913" s="4">
        <v>3.7037037037037002</v>
      </c>
      <c r="AV913" s="4">
        <v>10.074074074074099</v>
      </c>
      <c r="AW913" s="4">
        <v>3.8518518518518499</v>
      </c>
      <c r="AX913" s="4">
        <v>3.1111111111111098</v>
      </c>
      <c r="AY913" s="4">
        <v>8.1481481481481506</v>
      </c>
      <c r="AZ913" s="4">
        <v>5.7777777777777803</v>
      </c>
      <c r="BA913" s="4">
        <v>8.4444444444444393</v>
      </c>
      <c r="BB913" s="38">
        <v>675</v>
      </c>
    </row>
    <row r="914" spans="1:54" x14ac:dyDescent="0.3">
      <c r="A914" s="31" t="s">
        <v>44</v>
      </c>
      <c r="B914" s="5" t="s">
        <v>168</v>
      </c>
      <c r="C914" s="5" t="s">
        <v>168</v>
      </c>
      <c r="D914" s="9">
        <v>76.624131511408805</v>
      </c>
      <c r="E914" s="8">
        <v>66.575127614639399</v>
      </c>
      <c r="F914" s="8">
        <v>18.897784872918699</v>
      </c>
      <c r="G914" s="3">
        <v>2.0157226844335101</v>
      </c>
      <c r="H914" s="4">
        <v>7.9410487871153501</v>
      </c>
      <c r="I914" s="4">
        <v>7.6287238250984002</v>
      </c>
      <c r="J914" s="4">
        <v>2.0476823366589798</v>
      </c>
      <c r="K914" s="4">
        <v>3.7433636587734198</v>
      </c>
      <c r="L914" s="4">
        <v>4.7812814963266703</v>
      </c>
      <c r="M914" s="4">
        <v>4.1506516495791104</v>
      </c>
      <c r="N914" s="4">
        <v>7.3228824007067201</v>
      </c>
      <c r="O914" s="4">
        <v>8.28180890989427</v>
      </c>
      <c r="P914" s="4">
        <v>9.1087777333573499</v>
      </c>
      <c r="Q914" s="4">
        <v>2.32486522698427</v>
      </c>
      <c r="R914" s="4">
        <v>6.8297096352386104</v>
      </c>
      <c r="S914" s="4">
        <v>4.7797095808255499</v>
      </c>
      <c r="T914" s="4">
        <v>3.6524843353558101</v>
      </c>
      <c r="U914" s="4">
        <v>12.1996135975172</v>
      </c>
      <c r="V914" s="4">
        <v>4.2303347070476702</v>
      </c>
      <c r="W914" s="4">
        <v>5.3965285637837903</v>
      </c>
      <c r="X914" s="4">
        <v>2.6686203471427499</v>
      </c>
      <c r="Y914" s="4">
        <v>7.2084109897349302</v>
      </c>
      <c r="Z914" s="4">
        <v>10.2316533868573</v>
      </c>
      <c r="AA914" s="4">
        <v>9.7588017954891608</v>
      </c>
      <c r="AB914" s="4">
        <v>1.0566913713663599</v>
      </c>
      <c r="AC914" s="4">
        <v>11.951800491761</v>
      </c>
      <c r="AD914" s="4">
        <v>4.1127555981210699</v>
      </c>
      <c r="AE914" s="4">
        <v>2.3822070246234399</v>
      </c>
      <c r="AF914" s="4">
        <v>10.5065449866074</v>
      </c>
      <c r="AG914" s="4">
        <v>14.3676702118471</v>
      </c>
      <c r="AH914" s="4">
        <v>11.4141934955313</v>
      </c>
      <c r="AI914" s="4">
        <v>9.44270396024395</v>
      </c>
      <c r="AJ914" s="4">
        <v>16.397505423155099</v>
      </c>
      <c r="AK914" s="4">
        <v>28.656181375207701</v>
      </c>
      <c r="AL914" s="4">
        <v>19.710640917768899</v>
      </c>
      <c r="AM914" s="4">
        <v>21.724573120768898</v>
      </c>
      <c r="AN914" s="4">
        <v>39.505075721813398</v>
      </c>
      <c r="AO914" s="4">
        <v>25.714350967635699</v>
      </c>
      <c r="AP914" s="4">
        <v>26.123438462049499</v>
      </c>
      <c r="AQ914" s="4">
        <v>6.5643121834164901</v>
      </c>
      <c r="AR914" s="4">
        <v>24.8771742656815</v>
      </c>
      <c r="AS914" s="4">
        <v>12.0314024871903</v>
      </c>
      <c r="AT914" s="4">
        <v>24.1804477337406</v>
      </c>
      <c r="AU914" s="4">
        <v>12.034462129494701</v>
      </c>
      <c r="AV914" s="4">
        <v>24.1568234535223</v>
      </c>
      <c r="AW914" s="4">
        <v>18.100602189488701</v>
      </c>
      <c r="AX914" s="4">
        <v>8.9565035930595496</v>
      </c>
      <c r="AY914" s="4">
        <v>12.0298854698867</v>
      </c>
      <c r="AZ914" s="4">
        <v>16.5511651042113</v>
      </c>
      <c r="BA914" s="4">
        <v>28.8190966999558</v>
      </c>
      <c r="BB914" s="38">
        <v>19288</v>
      </c>
    </row>
    <row r="915" spans="1:54" x14ac:dyDescent="0.3">
      <c r="A915" s="31" t="s">
        <v>44</v>
      </c>
      <c r="B915" s="5" t="s">
        <v>168</v>
      </c>
      <c r="C915" s="5" t="s">
        <v>1</v>
      </c>
      <c r="D915" s="9">
        <v>31.160937539642799</v>
      </c>
      <c r="E915" s="8">
        <v>68.418357765817404</v>
      </c>
      <c r="F915" s="8">
        <v>38.607103901655499</v>
      </c>
      <c r="G915" s="3">
        <v>2.5317546885210001</v>
      </c>
      <c r="H915" s="4">
        <v>11.3060964843518</v>
      </c>
      <c r="I915" s="4">
        <v>14.8158332026841</v>
      </c>
      <c r="J915" s="4">
        <v>2.73285038897748</v>
      </c>
      <c r="K915" s="4">
        <v>10.3556109270116</v>
      </c>
      <c r="L915" s="4">
        <v>9.5512281251856397</v>
      </c>
      <c r="M915" s="4">
        <v>9.1490367242726691</v>
      </c>
      <c r="N915" s="4">
        <v>14.441138274242199</v>
      </c>
      <c r="O915" s="4">
        <v>20.254037508168</v>
      </c>
      <c r="P915" s="4">
        <v>22.237498040261698</v>
      </c>
      <c r="Q915" s="4">
        <v>7.22056913712112</v>
      </c>
      <c r="R915" s="4">
        <v>16.196006633408398</v>
      </c>
      <c r="S915" s="4">
        <v>11.5071921848083</v>
      </c>
      <c r="T915" s="4">
        <v>6.2425871073097996</v>
      </c>
      <c r="U915" s="4">
        <v>20.683725381552001</v>
      </c>
      <c r="V915" s="4">
        <v>8.9754374962872792</v>
      </c>
      <c r="W915" s="4">
        <v>14.6422339746987</v>
      </c>
      <c r="X915" s="4">
        <v>3.50973671833232</v>
      </c>
      <c r="Y915" s="4">
        <v>11.3060964843518</v>
      </c>
      <c r="Z915" s="4">
        <v>25.518642585666498</v>
      </c>
      <c r="AA915" s="4">
        <v>22.411097268247101</v>
      </c>
      <c r="AB915" s="4">
        <v>0.97798202981132099</v>
      </c>
      <c r="AC915" s="4">
        <v>21.4331152384358</v>
      </c>
      <c r="AD915" s="4">
        <v>8.9754374962872792</v>
      </c>
      <c r="AE915" s="4">
        <v>4.2866230476871596</v>
      </c>
      <c r="AF915" s="4">
        <v>19.102456250371301</v>
      </c>
      <c r="AG915" s="4">
        <v>24.1934620998844</v>
      </c>
      <c r="AH915" s="4">
        <v>19.906839052197199</v>
      </c>
      <c r="AI915" s="4">
        <v>14.0389468733293</v>
      </c>
      <c r="AJ915" s="4">
        <v>25.345043357681099</v>
      </c>
      <c r="AK915" s="4">
        <v>42.116840619987798</v>
      </c>
      <c r="AL915" s="4">
        <v>40.937762889719998</v>
      </c>
      <c r="AM915" s="4">
        <v>31.9623253934327</v>
      </c>
      <c r="AN915" s="4">
        <v>61.392896098344501</v>
      </c>
      <c r="AO915" s="4">
        <v>45.425481637863697</v>
      </c>
      <c r="AP915" s="4">
        <v>43.039829704856999</v>
      </c>
      <c r="AQ915" s="4">
        <v>11.132497256366401</v>
      </c>
      <c r="AR915" s="4">
        <v>38.981798830097397</v>
      </c>
      <c r="AS915" s="4">
        <v>18.7002648494583</v>
      </c>
      <c r="AT915" s="4">
        <v>20.455133208624499</v>
      </c>
      <c r="AU915" s="4">
        <v>26.9263124888618</v>
      </c>
      <c r="AV915" s="4">
        <v>33.516098052142397</v>
      </c>
      <c r="AW915" s="4">
        <v>37.629121871844198</v>
      </c>
      <c r="AX915" s="4">
        <v>20.080438280182602</v>
      </c>
      <c r="AY915" s="4">
        <v>14.413641801771201</v>
      </c>
      <c r="AZ915" s="4">
        <v>30.2074570342666</v>
      </c>
      <c r="BA915" s="4">
        <v>54.803110535063901</v>
      </c>
      <c r="BB915" s="38">
        <v>128</v>
      </c>
    </row>
    <row r="916" spans="1:54" x14ac:dyDescent="0.3">
      <c r="A916" s="31" t="s">
        <v>44</v>
      </c>
      <c r="B916" s="5" t="s">
        <v>168</v>
      </c>
      <c r="C916" s="5" t="s">
        <v>2</v>
      </c>
      <c r="D916" s="9">
        <v>42.6330981198467</v>
      </c>
      <c r="E916" s="8">
        <v>65.204074538400704</v>
      </c>
      <c r="F916" s="8">
        <v>37.563157918816003</v>
      </c>
      <c r="G916" s="3">
        <v>1.3075825294871799</v>
      </c>
      <c r="H916" s="4">
        <v>14.224858741553501</v>
      </c>
      <c r="I916" s="4">
        <v>10.995539688537001</v>
      </c>
      <c r="J916" s="4">
        <v>1.9217365235294099</v>
      </c>
      <c r="K916" s="4">
        <v>3.5760333207390702</v>
      </c>
      <c r="L916" s="4">
        <v>7.1520666414781298</v>
      </c>
      <c r="M916" s="4">
        <v>8.1129349032428397</v>
      </c>
      <c r="N916" s="4">
        <v>15.9187928094646</v>
      </c>
      <c r="O916" s="4">
        <v>13.9177817445324</v>
      </c>
      <c r="P916" s="4">
        <v>20.7627713889894</v>
      </c>
      <c r="Q916" s="4">
        <v>2.6151650589743598</v>
      </c>
      <c r="R916" s="4">
        <v>12.9569134827677</v>
      </c>
      <c r="S916" s="4">
        <v>6.1515611090120697</v>
      </c>
      <c r="T916" s="4">
        <v>4.53690158250377</v>
      </c>
      <c r="U916" s="4">
        <v>28.142640486086002</v>
      </c>
      <c r="V916" s="4">
        <v>7.45914363849925</v>
      </c>
      <c r="W916" s="4">
        <v>9.4205174327300192</v>
      </c>
      <c r="X916" s="4">
        <v>4.53690158250377</v>
      </c>
      <c r="Y916" s="4">
        <v>12.2634849473228</v>
      </c>
      <c r="Z916" s="4">
        <v>22.9519476388386</v>
      </c>
      <c r="AA916" s="4">
        <v>19.762265856523399</v>
      </c>
      <c r="AB916" s="4">
        <v>1.9613737942307701</v>
      </c>
      <c r="AC916" s="4">
        <v>22.0307166477753</v>
      </c>
      <c r="AD916" s="4">
        <v>6.1515611090120697</v>
      </c>
      <c r="AE916" s="4">
        <v>4.8439785795248902</v>
      </c>
      <c r="AF916" s="4">
        <v>19.1084745917798</v>
      </c>
      <c r="AG916" s="4">
        <v>22.298156374095001</v>
      </c>
      <c r="AH916" s="4">
        <v>10.4210229651961</v>
      </c>
      <c r="AI916" s="4">
        <v>10.995539688537001</v>
      </c>
      <c r="AJ916" s="4">
        <v>24.6062444360483</v>
      </c>
      <c r="AK916" s="4">
        <v>43.0609277630845</v>
      </c>
      <c r="AL916" s="4">
        <v>31.7583110775264</v>
      </c>
      <c r="AM916" s="4">
        <v>31.332322268401199</v>
      </c>
      <c r="AN916" s="4">
        <v>58.553731763423798</v>
      </c>
      <c r="AO916" s="4">
        <v>41.446268236576202</v>
      </c>
      <c r="AP916" s="4">
        <v>41.446268236576202</v>
      </c>
      <c r="AQ916" s="4">
        <v>9.0738031650075399</v>
      </c>
      <c r="AR916" s="4">
        <v>39.524531713046798</v>
      </c>
      <c r="AS916" s="4">
        <v>20.0297055828431</v>
      </c>
      <c r="AT916" s="4">
        <v>26.448706418175</v>
      </c>
      <c r="AU916" s="4">
        <v>20.1089801242458</v>
      </c>
      <c r="AV916" s="4">
        <v>27.875200759766201</v>
      </c>
      <c r="AW916" s="4">
        <v>32.719179339291102</v>
      </c>
      <c r="AX916" s="4">
        <v>17.840529332993999</v>
      </c>
      <c r="AY916" s="4">
        <v>8.7270888972850695</v>
      </c>
      <c r="AZ916" s="4">
        <v>25.220398430090501</v>
      </c>
      <c r="BA916" s="4">
        <v>50.2129944045626</v>
      </c>
      <c r="BB916" s="38">
        <v>136</v>
      </c>
    </row>
    <row r="917" spans="1:54" x14ac:dyDescent="0.3">
      <c r="A917" s="31" t="s">
        <v>44</v>
      </c>
      <c r="B917" s="5" t="s">
        <v>168</v>
      </c>
      <c r="C917" s="5" t="s">
        <v>3</v>
      </c>
      <c r="D917" s="9">
        <v>64.186593242114498</v>
      </c>
      <c r="E917" s="8">
        <v>65.145358432256202</v>
      </c>
      <c r="F917" s="8">
        <v>21.321474608345099</v>
      </c>
      <c r="G917" s="3">
        <v>3.1778724929568201</v>
      </c>
      <c r="H917" s="4">
        <v>10.265178588156701</v>
      </c>
      <c r="I917" s="4">
        <v>10.027445855557801</v>
      </c>
      <c r="J917" s="4">
        <v>2.9629702601241998</v>
      </c>
      <c r="K917" s="4">
        <v>5.3680882325389003</v>
      </c>
      <c r="L917" s="4">
        <v>7.5994973833768897</v>
      </c>
      <c r="M917" s="4">
        <v>6.2917210748915098</v>
      </c>
      <c r="N917" s="4">
        <v>10.649322054289399</v>
      </c>
      <c r="O917" s="4">
        <v>10.8413937873558</v>
      </c>
      <c r="P917" s="4">
        <v>12.2404920949061</v>
      </c>
      <c r="Q917" s="4">
        <v>2.9629702601241998</v>
      </c>
      <c r="R917" s="4">
        <v>8.8020563695842409</v>
      </c>
      <c r="S917" s="4">
        <v>7.4302561500767297</v>
      </c>
      <c r="T917" s="4">
        <v>4.1655292463315501</v>
      </c>
      <c r="U917" s="4">
        <v>14.5359251567663</v>
      </c>
      <c r="V917" s="4">
        <v>6.4197688969357696</v>
      </c>
      <c r="W917" s="4">
        <v>7.5583039721209904</v>
      </c>
      <c r="X917" s="4">
        <v>4.8102359448294001</v>
      </c>
      <c r="Y917" s="4">
        <v>10.4756132327127</v>
      </c>
      <c r="Z917" s="4">
        <v>13.397390081580999</v>
      </c>
      <c r="AA917" s="4">
        <v>13.9140489580346</v>
      </c>
      <c r="AB917" s="4">
        <v>0.70873060951998501</v>
      </c>
      <c r="AC917" s="4">
        <v>12.8395377938715</v>
      </c>
      <c r="AD917" s="4">
        <v>5.7750621984379098</v>
      </c>
      <c r="AE917" s="4">
        <v>2.0393374177716002</v>
      </c>
      <c r="AF917" s="4">
        <v>14.984092533921199</v>
      </c>
      <c r="AG917" s="4">
        <v>16.255143019427202</v>
      </c>
      <c r="AH917" s="4">
        <v>12.2404920949061</v>
      </c>
      <c r="AI917" s="4">
        <v>10.498443732479</v>
      </c>
      <c r="AJ917" s="4">
        <v>21.449522430389401</v>
      </c>
      <c r="AK917" s="4">
        <v>36.031108586688099</v>
      </c>
      <c r="AL917" s="4">
        <v>24.9703449782231</v>
      </c>
      <c r="AM917" s="4">
        <v>27.1605607178052</v>
      </c>
      <c r="AN917" s="4">
        <v>48.486502914426801</v>
      </c>
      <c r="AO917" s="4">
        <v>33.7540384363176</v>
      </c>
      <c r="AP917" s="4">
        <v>32.1216749844451</v>
      </c>
      <c r="AQ917" s="4">
        <v>6.8907667738569103</v>
      </c>
      <c r="AR917" s="4">
        <v>32.807575094198803</v>
      </c>
      <c r="AS917" s="4">
        <v>12.021122273796999</v>
      </c>
      <c r="AT917" s="4">
        <v>30.036676567141001</v>
      </c>
      <c r="AU917" s="4">
        <v>14.558755656532499</v>
      </c>
      <c r="AV917" s="4">
        <v>26.927295573482901</v>
      </c>
      <c r="AW917" s="4">
        <v>20.635574498591399</v>
      </c>
      <c r="AX917" s="4">
        <v>7.8600606157419604</v>
      </c>
      <c r="AY917" s="4">
        <v>14.599949067788399</v>
      </c>
      <c r="AZ917" s="4">
        <v>18.7654783141199</v>
      </c>
      <c r="BA917" s="4">
        <v>36.808330695506697</v>
      </c>
      <c r="BB917" s="38">
        <v>417</v>
      </c>
    </row>
    <row r="918" spans="1:54" x14ac:dyDescent="0.3">
      <c r="A918" s="31" t="s">
        <v>44</v>
      </c>
      <c r="B918" s="5" t="s">
        <v>168</v>
      </c>
      <c r="C918" s="5" t="s">
        <v>4</v>
      </c>
      <c r="D918" s="9">
        <v>78.713753721121194</v>
      </c>
      <c r="E918" s="8">
        <v>65.410081566098498</v>
      </c>
      <c r="F918" s="8">
        <v>17.414510666410401</v>
      </c>
      <c r="G918" s="3">
        <v>2.13399452228261</v>
      </c>
      <c r="H918" s="4">
        <v>7.3654890032760401</v>
      </c>
      <c r="I918" s="4">
        <v>7.5048599662616402</v>
      </c>
      <c r="J918" s="4">
        <v>2.4092817898335301</v>
      </c>
      <c r="K918" s="4">
        <v>3.3051745398210999</v>
      </c>
      <c r="L918" s="4">
        <v>4.4056326783406803</v>
      </c>
      <c r="M918" s="4">
        <v>3.6487654254966899</v>
      </c>
      <c r="N918" s="4">
        <v>5.5078181460704201</v>
      </c>
      <c r="O918" s="4">
        <v>8.1906598742447105</v>
      </c>
      <c r="P918" s="4">
        <v>8.1199379952258202</v>
      </c>
      <c r="Q918" s="4">
        <v>2.20126174288121</v>
      </c>
      <c r="R918" s="4">
        <v>6.2657217964405101</v>
      </c>
      <c r="S918" s="4">
        <v>4.2676435787231997</v>
      </c>
      <c r="T918" s="4">
        <v>4.4742817623073998</v>
      </c>
      <c r="U918" s="4">
        <v>10.8790290558915</v>
      </c>
      <c r="V918" s="4">
        <v>3.3724417604196901</v>
      </c>
      <c r="W918" s="4">
        <v>5.0238198998831303</v>
      </c>
      <c r="X918" s="4">
        <v>2.4096272556755598</v>
      </c>
      <c r="Y918" s="4">
        <v>7.0239709126526204</v>
      </c>
      <c r="Z918" s="4">
        <v>7.84983271530536</v>
      </c>
      <c r="AA918" s="4">
        <v>8.4687108685318702</v>
      </c>
      <c r="AB918" s="4">
        <v>1.3764363377545601</v>
      </c>
      <c r="AC918" s="4">
        <v>11.8394252997414</v>
      </c>
      <c r="AD918" s="4">
        <v>4.5415489829059901</v>
      </c>
      <c r="AE918" s="4">
        <v>2.7563273339294199</v>
      </c>
      <c r="AF918" s="4">
        <v>9.7782254515298597</v>
      </c>
      <c r="AG918" s="4">
        <v>14.1152090459038</v>
      </c>
      <c r="AH918" s="4">
        <v>13.2782923363061</v>
      </c>
      <c r="AI918" s="4">
        <v>10.319126943054799</v>
      </c>
      <c r="AJ918" s="4">
        <v>15.6896469211918</v>
      </c>
      <c r="AK918" s="4">
        <v>30.554468437257</v>
      </c>
      <c r="AL918" s="4">
        <v>18.933772625570899</v>
      </c>
      <c r="AM918" s="4">
        <v>20.5161562152256</v>
      </c>
      <c r="AN918" s="4">
        <v>37.790950452808403</v>
      </c>
      <c r="AO918" s="4">
        <v>23.410127182930498</v>
      </c>
      <c r="AP918" s="4">
        <v>25.955325277329301</v>
      </c>
      <c r="AQ918" s="4">
        <v>5.71376539797056</v>
      </c>
      <c r="AR918" s="4">
        <v>24.913152247515502</v>
      </c>
      <c r="AS918" s="4">
        <v>11.499634538328101</v>
      </c>
      <c r="AT918" s="4">
        <v>23.888252509803301</v>
      </c>
      <c r="AU918" s="4">
        <v>11.0121816337205</v>
      </c>
      <c r="AV918" s="4">
        <v>24.635101253228399</v>
      </c>
      <c r="AW918" s="4">
        <v>14.2449069653126</v>
      </c>
      <c r="AX918" s="4">
        <v>8.0533617063112892</v>
      </c>
      <c r="AY918" s="4">
        <v>11.4934161531716</v>
      </c>
      <c r="AZ918" s="4">
        <v>15.695174374664299</v>
      </c>
      <c r="BA918" s="4">
        <v>26.2861339268498</v>
      </c>
      <c r="BB918" s="38">
        <v>1455</v>
      </c>
    </row>
    <row r="919" spans="1:54" x14ac:dyDescent="0.3">
      <c r="A919" s="31" t="s">
        <v>44</v>
      </c>
      <c r="B919" s="5" t="s">
        <v>168</v>
      </c>
      <c r="C919" s="5" t="s">
        <v>5</v>
      </c>
      <c r="D919" s="9">
        <v>89.391990981147202</v>
      </c>
      <c r="E919" s="8">
        <v>61.885717367545197</v>
      </c>
      <c r="F919" s="8">
        <v>12.903936535027601</v>
      </c>
      <c r="G919" s="3">
        <v>2.40965151906838</v>
      </c>
      <c r="H919" s="4">
        <v>6.5324236926872103</v>
      </c>
      <c r="I919" s="4">
        <v>6.8016290547994496</v>
      </c>
      <c r="J919" s="4">
        <v>2.0345267872902499</v>
      </c>
      <c r="K919" s="4">
        <v>3.42673120263734</v>
      </c>
      <c r="L919" s="4">
        <v>3.8618426460636699</v>
      </c>
      <c r="M919" s="4">
        <v>2.4894705034204998</v>
      </c>
      <c r="N919" s="4">
        <v>4.6695812057844899</v>
      </c>
      <c r="O919" s="4">
        <v>5.41757800062532</v>
      </c>
      <c r="P919" s="4">
        <v>4.3224421078832398</v>
      </c>
      <c r="Q919" s="4">
        <v>1.78351339608705</v>
      </c>
      <c r="R919" s="4">
        <v>4.8829377735270603</v>
      </c>
      <c r="S919" s="4">
        <v>3.59263728395144</v>
      </c>
      <c r="T919" s="4">
        <v>3.2354595763141201</v>
      </c>
      <c r="U919" s="4">
        <v>8.2560728505101793</v>
      </c>
      <c r="V919" s="4">
        <v>3.3093778682087098</v>
      </c>
      <c r="W919" s="4">
        <v>2.91442086372665</v>
      </c>
      <c r="X919" s="4">
        <v>2.2062110876777701</v>
      </c>
      <c r="Y919" s="4">
        <v>5.4754345169422001</v>
      </c>
      <c r="Z919" s="4">
        <v>6.1314435223635204</v>
      </c>
      <c r="AA919" s="4">
        <v>5.5390692523324896</v>
      </c>
      <c r="AB919" s="4">
        <v>1.1170983607773299</v>
      </c>
      <c r="AC919" s="4">
        <v>9.9991868608847305</v>
      </c>
      <c r="AD919" s="4">
        <v>2.5853512633503302</v>
      </c>
      <c r="AE919" s="4">
        <v>2.1324152691672902</v>
      </c>
      <c r="AF919" s="4">
        <v>7.9664228487734698</v>
      </c>
      <c r="AG919" s="4">
        <v>11.7460713683855</v>
      </c>
      <c r="AH919" s="4">
        <v>11.021261775420999</v>
      </c>
      <c r="AI919" s="4">
        <v>8.5641597699241405</v>
      </c>
      <c r="AJ919" s="4">
        <v>13.6861870763552</v>
      </c>
      <c r="AK919" s="4">
        <v>24.491962088702302</v>
      </c>
      <c r="AL919" s="4">
        <v>14.7928794072442</v>
      </c>
      <c r="AM919" s="4">
        <v>18.105905299195001</v>
      </c>
      <c r="AN919" s="4">
        <v>31.793365257192701</v>
      </c>
      <c r="AO919" s="4">
        <v>19.787514769510501</v>
      </c>
      <c r="AP919" s="4">
        <v>21.097647531790098</v>
      </c>
      <c r="AQ919" s="4">
        <v>5.9862270274421103</v>
      </c>
      <c r="AR919" s="4">
        <v>19.678927163175398</v>
      </c>
      <c r="AS919" s="4">
        <v>9.3456754709470609</v>
      </c>
      <c r="AT919" s="4">
        <v>23.180482119197599</v>
      </c>
      <c r="AU919" s="4">
        <v>8.6673365773381708</v>
      </c>
      <c r="AV919" s="4">
        <v>22.152090944249998</v>
      </c>
      <c r="AW919" s="4">
        <v>13.313804906829001</v>
      </c>
      <c r="AX919" s="4">
        <v>6.0163428566503203</v>
      </c>
      <c r="AY919" s="4">
        <v>11.6393690106135</v>
      </c>
      <c r="AZ919" s="4">
        <v>13.3445812507592</v>
      </c>
      <c r="BA919" s="4">
        <v>20.011522313909701</v>
      </c>
      <c r="BB919" s="38">
        <v>5302</v>
      </c>
    </row>
    <row r="920" spans="1:54" x14ac:dyDescent="0.3">
      <c r="A920" s="31" t="s">
        <v>44</v>
      </c>
      <c r="B920" s="5" t="s">
        <v>168</v>
      </c>
      <c r="C920" s="5" t="s">
        <v>6</v>
      </c>
      <c r="D920" s="9">
        <v>101.072865951381</v>
      </c>
      <c r="E920" s="8">
        <v>56.3418848369692</v>
      </c>
      <c r="F920" s="8">
        <v>8.6803783198853299</v>
      </c>
      <c r="G920" s="3">
        <v>1.2685528367515999</v>
      </c>
      <c r="H920" s="4">
        <v>4.0026125925619098</v>
      </c>
      <c r="I920" s="4">
        <v>3.55703472483204</v>
      </c>
      <c r="J920" s="4">
        <v>1.1704498236809699</v>
      </c>
      <c r="K920" s="4">
        <v>1.7633557681396499</v>
      </c>
      <c r="L920" s="4">
        <v>1.7702887445920401</v>
      </c>
      <c r="M920" s="4">
        <v>1.35149425554588</v>
      </c>
      <c r="N920" s="4">
        <v>2.49087283450829</v>
      </c>
      <c r="O920" s="4">
        <v>2.87016699005189</v>
      </c>
      <c r="P920" s="4">
        <v>2.1654925505778202</v>
      </c>
      <c r="Q920" s="4">
        <v>0.76327711904213003</v>
      </c>
      <c r="R920" s="4">
        <v>1.9739753323914799</v>
      </c>
      <c r="S920" s="4">
        <v>1.8713839823259499</v>
      </c>
      <c r="T920" s="4">
        <v>1.86988786999432</v>
      </c>
      <c r="U920" s="4">
        <v>4.5545220911863904</v>
      </c>
      <c r="V920" s="4">
        <v>1.3537384240433299</v>
      </c>
      <c r="W920" s="4">
        <v>1.24366651231963</v>
      </c>
      <c r="X920" s="4">
        <v>0.92127845305242295</v>
      </c>
      <c r="Y920" s="4">
        <v>3.11110974285645</v>
      </c>
      <c r="Z920" s="4">
        <v>2.59101954511633</v>
      </c>
      <c r="AA920" s="4">
        <v>2.7567019117448299</v>
      </c>
      <c r="AB920" s="4">
        <v>0.65300473635838696</v>
      </c>
      <c r="AC920" s="4">
        <v>6.17503811959212</v>
      </c>
      <c r="AD920" s="4">
        <v>1.3440136938877201</v>
      </c>
      <c r="AE920" s="4">
        <v>0.86586846910766602</v>
      </c>
      <c r="AF920" s="4">
        <v>4.2768707585824703</v>
      </c>
      <c r="AG920" s="4">
        <v>8.1521523199325507</v>
      </c>
      <c r="AH920" s="4">
        <v>8.5942442054677493</v>
      </c>
      <c r="AI920" s="4">
        <v>7.5696801738583304</v>
      </c>
      <c r="AJ920" s="4">
        <v>9.9220011346675498</v>
      </c>
      <c r="AK920" s="4">
        <v>16.684762633232001</v>
      </c>
      <c r="AL920" s="4">
        <v>9.4275453175252295</v>
      </c>
      <c r="AM920" s="4">
        <v>14.3675464845418</v>
      </c>
      <c r="AN920" s="4">
        <v>26.194393658037001</v>
      </c>
      <c r="AO920" s="4">
        <v>14.8758144269145</v>
      </c>
      <c r="AP920" s="4">
        <v>15.112469313684199</v>
      </c>
      <c r="AQ920" s="4">
        <v>5.0568594119069701</v>
      </c>
      <c r="AR920" s="4">
        <v>14.3932885204883</v>
      </c>
      <c r="AS920" s="4">
        <v>8.4076162661963902</v>
      </c>
      <c r="AT920" s="4">
        <v>20.6342094103466</v>
      </c>
      <c r="AU920" s="4">
        <v>5.8493645490902901</v>
      </c>
      <c r="AV920" s="4">
        <v>19.416979162465001</v>
      </c>
      <c r="AW920" s="4">
        <v>10.117312461357299</v>
      </c>
      <c r="AX920" s="4">
        <v>4.9932208101382303</v>
      </c>
      <c r="AY920" s="4">
        <v>11.6808685658123</v>
      </c>
      <c r="AZ920" s="4">
        <v>10.4032852273965</v>
      </c>
      <c r="BA920" s="4">
        <v>15.6500191018725</v>
      </c>
      <c r="BB920" s="38">
        <v>7969</v>
      </c>
    </row>
    <row r="921" spans="1:54" x14ac:dyDescent="0.3">
      <c r="A921" s="31" t="s">
        <v>44</v>
      </c>
      <c r="B921" s="5" t="s">
        <v>168</v>
      </c>
      <c r="C921" s="5" t="s">
        <v>7</v>
      </c>
      <c r="D921" s="9">
        <v>105.33304144994401</v>
      </c>
      <c r="E921" s="8">
        <v>53.564020929304</v>
      </c>
      <c r="F921" s="8">
        <v>7.0804342293731803</v>
      </c>
      <c r="G921" s="3">
        <v>1.1848352609267501</v>
      </c>
      <c r="H921" s="4">
        <v>4.0383637109666104</v>
      </c>
      <c r="I921" s="4">
        <v>2.9329155125215198</v>
      </c>
      <c r="J921" s="4">
        <v>1.1435002347093901</v>
      </c>
      <c r="K921" s="4">
        <v>1.23273626705025</v>
      </c>
      <c r="L921" s="4">
        <v>1.3445789592803401</v>
      </c>
      <c r="M921" s="4">
        <v>0.73149381570828298</v>
      </c>
      <c r="N921" s="4">
        <v>2.1197212177687801</v>
      </c>
      <c r="O921" s="4">
        <v>2.3076679825274602</v>
      </c>
      <c r="P921" s="4">
        <v>1.37837843220129</v>
      </c>
      <c r="Q921" s="4">
        <v>0.89355093062466595</v>
      </c>
      <c r="R921" s="4">
        <v>1.54140512050795</v>
      </c>
      <c r="S921" s="4">
        <v>1.72509932192329</v>
      </c>
      <c r="T921" s="4">
        <v>1.9130460866819701</v>
      </c>
      <c r="U921" s="4">
        <v>4.2013903992732704</v>
      </c>
      <c r="V921" s="4">
        <v>1.2402718203466601</v>
      </c>
      <c r="W921" s="4">
        <v>1.59027570002172</v>
      </c>
      <c r="X921" s="4">
        <v>0.74462577552055498</v>
      </c>
      <c r="Y921" s="4">
        <v>2.98835207194143</v>
      </c>
      <c r="Z921" s="4">
        <v>2.0022821190228299</v>
      </c>
      <c r="AA921" s="4">
        <v>2.4720385140066399</v>
      </c>
      <c r="AB921" s="4">
        <v>0.54026406099653601</v>
      </c>
      <c r="AC921" s="4">
        <v>4.4654412365605403</v>
      </c>
      <c r="AD921" s="4">
        <v>1.59027570002172</v>
      </c>
      <c r="AE921" s="4">
        <v>0.68262323619451104</v>
      </c>
      <c r="AF921" s="4">
        <v>2.9338850859117902</v>
      </c>
      <c r="AG921" s="4">
        <v>8.9683392057773492</v>
      </c>
      <c r="AH921" s="4">
        <v>7.2260763945242203</v>
      </c>
      <c r="AI921" s="4">
        <v>5.9234277650692597</v>
      </c>
      <c r="AJ921" s="4">
        <v>8.7703902352029903</v>
      </c>
      <c r="AK921" s="4">
        <v>13.7842263896645</v>
      </c>
      <c r="AL921" s="4">
        <v>7.7673100289110302</v>
      </c>
      <c r="AM921" s="4">
        <v>14.289500370523999</v>
      </c>
      <c r="AN921" s="4">
        <v>24.3024758426365</v>
      </c>
      <c r="AO921" s="4">
        <v>12.073007567117999</v>
      </c>
      <c r="AP921" s="4">
        <v>12.8599379422462</v>
      </c>
      <c r="AQ921" s="4">
        <v>4.6192142586160099</v>
      </c>
      <c r="AR921" s="4">
        <v>11.1472220405707</v>
      </c>
      <c r="AS921" s="4">
        <v>8.3987492690289702</v>
      </c>
      <c r="AT921" s="4">
        <v>22.876196404311699</v>
      </c>
      <c r="AU921" s="4">
        <v>4.8268589630931</v>
      </c>
      <c r="AV921" s="4">
        <v>18.736060004799999</v>
      </c>
      <c r="AW921" s="4">
        <v>9.5667953104081302</v>
      </c>
      <c r="AX921" s="4">
        <v>4.2954742985654999</v>
      </c>
      <c r="AY921" s="4">
        <v>12.406222227245401</v>
      </c>
      <c r="AZ921" s="4">
        <v>9.3913852018536996</v>
      </c>
      <c r="BA921" s="4">
        <v>12.516125772695</v>
      </c>
      <c r="BB921" s="38">
        <v>3881</v>
      </c>
    </row>
    <row r="922" spans="1:54" x14ac:dyDescent="0.3">
      <c r="A922" s="31" t="s">
        <v>44</v>
      </c>
      <c r="B922" s="5" t="s">
        <v>8</v>
      </c>
      <c r="C922" s="5" t="s">
        <v>168</v>
      </c>
      <c r="D922" s="9">
        <v>76.275859212732499</v>
      </c>
      <c r="E922" s="8">
        <v>65.145743666036196</v>
      </c>
      <c r="F922" s="8">
        <v>18.533247043455301</v>
      </c>
      <c r="G922" s="3">
        <v>2.0538048644100599</v>
      </c>
      <c r="H922" s="4">
        <v>8.4147518630895508</v>
      </c>
      <c r="I922" s="4">
        <v>8.4390873262972601</v>
      </c>
      <c r="J922" s="4">
        <v>2.42383769178157</v>
      </c>
      <c r="K922" s="4">
        <v>3.3539694289698998</v>
      </c>
      <c r="L922" s="4">
        <v>4.7870268292634401</v>
      </c>
      <c r="M922" s="4">
        <v>4.1114996479980297</v>
      </c>
      <c r="N922" s="4">
        <v>6.6348408915133499</v>
      </c>
      <c r="O922" s="4">
        <v>9.1726756685164208</v>
      </c>
      <c r="P922" s="4">
        <v>7.81986388258197</v>
      </c>
      <c r="Q922" s="4">
        <v>1.6812050560299101</v>
      </c>
      <c r="R922" s="4">
        <v>6.90235821107209</v>
      </c>
      <c r="S922" s="4">
        <v>4.5099767459426801</v>
      </c>
      <c r="T922" s="4">
        <v>3.6075874377145398</v>
      </c>
      <c r="U922" s="4">
        <v>12.618702152600299</v>
      </c>
      <c r="V922" s="4">
        <v>3.91265361145736</v>
      </c>
      <c r="W922" s="4">
        <v>4.3303001462604698</v>
      </c>
      <c r="X922" s="4">
        <v>2.5671299915783501</v>
      </c>
      <c r="Y922" s="4">
        <v>8.7105053294215793</v>
      </c>
      <c r="Z922" s="4">
        <v>11.6058231394729</v>
      </c>
      <c r="AA922" s="4">
        <v>10.148027336616799</v>
      </c>
      <c r="AB922" s="4">
        <v>0.71851820071799499</v>
      </c>
      <c r="AC922" s="4">
        <v>12.5950244612341</v>
      </c>
      <c r="AD922" s="4">
        <v>3.9252637130454202</v>
      </c>
      <c r="AE922" s="4">
        <v>2.85302531650437</v>
      </c>
      <c r="AF922" s="4">
        <v>11.842639874249899</v>
      </c>
      <c r="AG922" s="4">
        <v>16.0068534298629</v>
      </c>
      <c r="AH922" s="4">
        <v>9.5979304640689005</v>
      </c>
      <c r="AI922" s="4">
        <v>8.7983035997670491</v>
      </c>
      <c r="AJ922" s="4">
        <v>16.066975339255102</v>
      </c>
      <c r="AK922" s="4">
        <v>27.326460030041599</v>
      </c>
      <c r="AL922" s="4">
        <v>20.017716817255</v>
      </c>
      <c r="AM922" s="4">
        <v>24.153763473656898</v>
      </c>
      <c r="AN922" s="4">
        <v>41.340223339342899</v>
      </c>
      <c r="AO922" s="4">
        <v>26.612125650258701</v>
      </c>
      <c r="AP922" s="4">
        <v>28.1943853059175</v>
      </c>
      <c r="AQ922" s="4">
        <v>6.2721062243207601</v>
      </c>
      <c r="AR922" s="4">
        <v>23.930414120836101</v>
      </c>
      <c r="AS922" s="4">
        <v>13.6971144660872</v>
      </c>
      <c r="AT922" s="4">
        <v>27.513661036643601</v>
      </c>
      <c r="AU922" s="4">
        <v>10.415247108334</v>
      </c>
      <c r="AV922" s="4">
        <v>23.100662907093302</v>
      </c>
      <c r="AW922" s="4">
        <v>16.356613863162899</v>
      </c>
      <c r="AX922" s="4">
        <v>7.9298164767837198</v>
      </c>
      <c r="AY922" s="4">
        <v>12.8654393460631</v>
      </c>
      <c r="AZ922" s="4">
        <v>17.830502849774501</v>
      </c>
      <c r="BA922" s="4">
        <v>26.019971647155899</v>
      </c>
      <c r="BB922" s="38">
        <v>9580</v>
      </c>
    </row>
    <row r="923" spans="1:54" x14ac:dyDescent="0.3">
      <c r="A923" s="31" t="s">
        <v>44</v>
      </c>
      <c r="B923" s="5" t="s">
        <v>8</v>
      </c>
      <c r="C923" s="5" t="s">
        <v>1</v>
      </c>
      <c r="D923" s="9">
        <v>30.704109589041099</v>
      </c>
      <c r="E923" s="8">
        <v>67.7143088406402</v>
      </c>
      <c r="F923" s="8">
        <v>35.4838709677419</v>
      </c>
      <c r="G923" s="3">
        <v>3.2258064516128999</v>
      </c>
      <c r="H923" s="4">
        <v>11.290322580645199</v>
      </c>
      <c r="I923" s="4">
        <v>14.5161290322581</v>
      </c>
      <c r="J923" s="4">
        <v>1.61290322580645</v>
      </c>
      <c r="K923" s="4">
        <v>3.2258064516128999</v>
      </c>
      <c r="L923" s="4">
        <v>9.67741935483871</v>
      </c>
      <c r="M923" s="4">
        <v>12.9032258064516</v>
      </c>
      <c r="N923" s="4">
        <v>9.67741935483871</v>
      </c>
      <c r="O923" s="4">
        <v>25.806451612903199</v>
      </c>
      <c r="P923" s="4">
        <v>17.741935483871</v>
      </c>
      <c r="Q923" s="4">
        <v>4.8387096774193497</v>
      </c>
      <c r="R923" s="4">
        <v>11.290322580645199</v>
      </c>
      <c r="S923" s="4">
        <v>9.67741935483871</v>
      </c>
      <c r="T923" s="4">
        <v>4.8387096774193497</v>
      </c>
      <c r="U923" s="4">
        <v>14.5161290322581</v>
      </c>
      <c r="V923" s="4">
        <v>6.4516129032258096</v>
      </c>
      <c r="W923" s="4">
        <v>8.0645161290322598</v>
      </c>
      <c r="X923" s="4">
        <v>3.2258064516128999</v>
      </c>
      <c r="Y923" s="4">
        <v>11.290322580645199</v>
      </c>
      <c r="Z923" s="4">
        <v>30.645161290322601</v>
      </c>
      <c r="AA923" s="4">
        <v>24.193548387096801</v>
      </c>
      <c r="AB923" s="4">
        <v>0</v>
      </c>
      <c r="AC923" s="4">
        <v>24.193548387096801</v>
      </c>
      <c r="AD923" s="4">
        <v>6.4516129032258096</v>
      </c>
      <c r="AE923" s="4">
        <v>4.8387096774193497</v>
      </c>
      <c r="AF923" s="4">
        <v>19.354838709677399</v>
      </c>
      <c r="AG923" s="4">
        <v>17.741935483871</v>
      </c>
      <c r="AH923" s="4">
        <v>12.9032258064516</v>
      </c>
      <c r="AI923" s="4">
        <v>12.9032258064516</v>
      </c>
      <c r="AJ923" s="4">
        <v>24.193548387096801</v>
      </c>
      <c r="AK923" s="4">
        <v>38.709677419354797</v>
      </c>
      <c r="AL923" s="4">
        <v>40.322580645161302</v>
      </c>
      <c r="AM923" s="4">
        <v>33.870967741935502</v>
      </c>
      <c r="AN923" s="4">
        <v>64.516129032258107</v>
      </c>
      <c r="AO923" s="4">
        <v>43.548387096774199</v>
      </c>
      <c r="AP923" s="4">
        <v>54.838709677419402</v>
      </c>
      <c r="AQ923" s="4">
        <v>4.8387096774193497</v>
      </c>
      <c r="AR923" s="4">
        <v>40.322580645161302</v>
      </c>
      <c r="AS923" s="4">
        <v>22.580645161290299</v>
      </c>
      <c r="AT923" s="4">
        <v>24.193548387096801</v>
      </c>
      <c r="AU923" s="4">
        <v>19.354838709677399</v>
      </c>
      <c r="AV923" s="4">
        <v>37.096774193548399</v>
      </c>
      <c r="AW923" s="4">
        <v>35.4838709677419</v>
      </c>
      <c r="AX923" s="4">
        <v>19.354838709677399</v>
      </c>
      <c r="AY923" s="4">
        <v>17.741935483871</v>
      </c>
      <c r="AZ923" s="4">
        <v>32.258064516128997</v>
      </c>
      <c r="BA923" s="4">
        <v>46.774193548387103</v>
      </c>
      <c r="BB923" s="38">
        <v>73</v>
      </c>
    </row>
    <row r="924" spans="1:54" x14ac:dyDescent="0.3">
      <c r="A924" s="31" t="s">
        <v>44</v>
      </c>
      <c r="B924" s="5" t="s">
        <v>8</v>
      </c>
      <c r="C924" s="5" t="s">
        <v>2</v>
      </c>
      <c r="D924" s="9">
        <v>49.310714285714297</v>
      </c>
      <c r="E924" s="8">
        <v>60.973987534391703</v>
      </c>
      <c r="F924" s="8">
        <v>35.294117647058798</v>
      </c>
      <c r="G924" s="3">
        <v>0</v>
      </c>
      <c r="H924" s="4">
        <v>15.6862745098039</v>
      </c>
      <c r="I924" s="4">
        <v>11.764705882352899</v>
      </c>
      <c r="J924" s="4">
        <v>3.9215686274509798</v>
      </c>
      <c r="K924" s="4">
        <v>1.9607843137254899</v>
      </c>
      <c r="L924" s="4">
        <v>3.9215686274509798</v>
      </c>
      <c r="M924" s="4">
        <v>5.8823529411764701</v>
      </c>
      <c r="N924" s="4">
        <v>9.8039215686274499</v>
      </c>
      <c r="O924" s="4">
        <v>13.7254901960784</v>
      </c>
      <c r="P924" s="4">
        <v>15.6862745098039</v>
      </c>
      <c r="Q924" s="4">
        <v>0</v>
      </c>
      <c r="R924" s="4">
        <v>11.764705882352899</v>
      </c>
      <c r="S924" s="4">
        <v>5.8823529411764701</v>
      </c>
      <c r="T924" s="4">
        <v>3.9215686274509798</v>
      </c>
      <c r="U924" s="4">
        <v>29.411764705882401</v>
      </c>
      <c r="V924" s="4">
        <v>5.8823529411764701</v>
      </c>
      <c r="W924" s="4">
        <v>5.8823529411764701</v>
      </c>
      <c r="X924" s="4">
        <v>3.9215686274509798</v>
      </c>
      <c r="Y924" s="4">
        <v>15.6862745098039</v>
      </c>
      <c r="Z924" s="4">
        <v>25.490196078431399</v>
      </c>
      <c r="AA924" s="4">
        <v>17.647058823529399</v>
      </c>
      <c r="AB924" s="4">
        <v>0</v>
      </c>
      <c r="AC924" s="4">
        <v>19.6078431372549</v>
      </c>
      <c r="AD924" s="4">
        <v>5.8823529411764701</v>
      </c>
      <c r="AE924" s="4">
        <v>5.8823529411764701</v>
      </c>
      <c r="AF924" s="4">
        <v>17.647058823529399</v>
      </c>
      <c r="AG924" s="4">
        <v>25.490196078431399</v>
      </c>
      <c r="AH924" s="4">
        <v>3.9215686274509798</v>
      </c>
      <c r="AI924" s="4">
        <v>11.764705882352899</v>
      </c>
      <c r="AJ924" s="4">
        <v>23.529411764705898</v>
      </c>
      <c r="AK924" s="4">
        <v>41.176470588235297</v>
      </c>
      <c r="AL924" s="4">
        <v>27.4509803921569</v>
      </c>
      <c r="AM924" s="4">
        <v>37.254901960784302</v>
      </c>
      <c r="AN924" s="4">
        <v>60.7843137254902</v>
      </c>
      <c r="AO924" s="4">
        <v>39.2156862745098</v>
      </c>
      <c r="AP924" s="4">
        <v>39.2156862745098</v>
      </c>
      <c r="AQ924" s="4">
        <v>7.8431372549019596</v>
      </c>
      <c r="AR924" s="4">
        <v>35.294117647058798</v>
      </c>
      <c r="AS924" s="4">
        <v>23.529411764705898</v>
      </c>
      <c r="AT924" s="4">
        <v>35.294117647058798</v>
      </c>
      <c r="AU924" s="4">
        <v>15.6862745098039</v>
      </c>
      <c r="AV924" s="4">
        <v>23.529411764705898</v>
      </c>
      <c r="AW924" s="4">
        <v>29.411764705882401</v>
      </c>
      <c r="AX924" s="4">
        <v>13.7254901960784</v>
      </c>
      <c r="AY924" s="4">
        <v>9.8039215686274499</v>
      </c>
      <c r="AZ924" s="4">
        <v>27.4509803921569</v>
      </c>
      <c r="BA924" s="4">
        <v>45.098039215686299</v>
      </c>
      <c r="BB924" s="38">
        <v>56</v>
      </c>
    </row>
    <row r="925" spans="1:54" x14ac:dyDescent="0.3">
      <c r="A925" s="31" t="s">
        <v>44</v>
      </c>
      <c r="B925" s="5" t="s">
        <v>8</v>
      </c>
      <c r="C925" s="5" t="s">
        <v>3</v>
      </c>
      <c r="D925" s="9">
        <v>59.301648351648304</v>
      </c>
      <c r="E925" s="8">
        <v>65.353803336359803</v>
      </c>
      <c r="F925" s="8">
        <v>22.905027932960898</v>
      </c>
      <c r="G925" s="3">
        <v>3.3519553072625698</v>
      </c>
      <c r="H925" s="4">
        <v>8.9385474860335208</v>
      </c>
      <c r="I925" s="4">
        <v>10.614525139664799</v>
      </c>
      <c r="J925" s="4">
        <v>3.3519553072625698</v>
      </c>
      <c r="K925" s="4">
        <v>5.5865921787709496</v>
      </c>
      <c r="L925" s="4">
        <v>10.055865921787699</v>
      </c>
      <c r="M925" s="4">
        <v>6.1452513966480504</v>
      </c>
      <c r="N925" s="4">
        <v>12.290502793296101</v>
      </c>
      <c r="O925" s="4">
        <v>13.966480446927401</v>
      </c>
      <c r="P925" s="4">
        <v>11.173184357541899</v>
      </c>
      <c r="Q925" s="4">
        <v>3.3519553072625698</v>
      </c>
      <c r="R925" s="4">
        <v>11.173184357541899</v>
      </c>
      <c r="S925" s="4">
        <v>6.7039106145251397</v>
      </c>
      <c r="T925" s="4">
        <v>4.4692737430167604</v>
      </c>
      <c r="U925" s="4">
        <v>16.201117318435799</v>
      </c>
      <c r="V925" s="4">
        <v>7.2625698324022299</v>
      </c>
      <c r="W925" s="4">
        <v>7.8212290502793298</v>
      </c>
      <c r="X925" s="4">
        <v>4.4692737430167604</v>
      </c>
      <c r="Y925" s="4">
        <v>14.525139664804501</v>
      </c>
      <c r="Z925" s="4">
        <v>15.6424581005587</v>
      </c>
      <c r="AA925" s="4">
        <v>14.525139664804501</v>
      </c>
      <c r="AB925" s="4">
        <v>0.55865921787709505</v>
      </c>
      <c r="AC925" s="4">
        <v>14.525139664804501</v>
      </c>
      <c r="AD925" s="4">
        <v>7.2625698324022299</v>
      </c>
      <c r="AE925" s="4">
        <v>2.7932960893854699</v>
      </c>
      <c r="AF925" s="4">
        <v>20.111731843575399</v>
      </c>
      <c r="AG925" s="4">
        <v>16.201117318435799</v>
      </c>
      <c r="AH925" s="4">
        <v>11.173184357541899</v>
      </c>
      <c r="AI925" s="4">
        <v>12.849162011173201</v>
      </c>
      <c r="AJ925" s="4">
        <v>24.022346368715102</v>
      </c>
      <c r="AK925" s="4">
        <v>36.871508379888297</v>
      </c>
      <c r="AL925" s="4">
        <v>28.491620111731802</v>
      </c>
      <c r="AM925" s="4">
        <v>30.726256983240201</v>
      </c>
      <c r="AN925" s="4">
        <v>48.044692737430204</v>
      </c>
      <c r="AO925" s="4">
        <v>35.754189944134097</v>
      </c>
      <c r="AP925" s="4">
        <v>34.636871508379897</v>
      </c>
      <c r="AQ925" s="4">
        <v>9.4972067039106207</v>
      </c>
      <c r="AR925" s="4">
        <v>36.871508379888297</v>
      </c>
      <c r="AS925" s="4">
        <v>16.759776536312799</v>
      </c>
      <c r="AT925" s="4">
        <v>35.195530726256997</v>
      </c>
      <c r="AU925" s="4">
        <v>14.525139664804501</v>
      </c>
      <c r="AV925" s="4">
        <v>26.815642458100601</v>
      </c>
      <c r="AW925" s="4">
        <v>20.670391061452499</v>
      </c>
      <c r="AX925" s="4">
        <v>6.7039106145251397</v>
      </c>
      <c r="AY925" s="4">
        <v>16.759776536312799</v>
      </c>
      <c r="AZ925" s="4">
        <v>21.229050279329599</v>
      </c>
      <c r="BA925" s="4">
        <v>32.402234636871498</v>
      </c>
      <c r="BB925" s="38">
        <v>182</v>
      </c>
    </row>
    <row r="926" spans="1:54" x14ac:dyDescent="0.3">
      <c r="A926" s="31" t="s">
        <v>44</v>
      </c>
      <c r="B926" s="5" t="s">
        <v>8</v>
      </c>
      <c r="C926" s="5" t="s">
        <v>4</v>
      </c>
      <c r="D926" s="9">
        <v>74.860081743869202</v>
      </c>
      <c r="E926" s="8">
        <v>64.742962665661807</v>
      </c>
      <c r="F926" s="8">
        <v>18.306010928961701</v>
      </c>
      <c r="G926" s="3">
        <v>2.3224043715847</v>
      </c>
      <c r="H926" s="4">
        <v>7.9234972677595596</v>
      </c>
      <c r="I926" s="4">
        <v>8.7431693989070993</v>
      </c>
      <c r="J926" s="4">
        <v>2.59562841530055</v>
      </c>
      <c r="K926" s="4">
        <v>3.9617486338797798</v>
      </c>
      <c r="L926" s="4">
        <v>4.7814207650273204</v>
      </c>
      <c r="M926" s="4">
        <v>4.0983606557377001</v>
      </c>
      <c r="N926" s="4">
        <v>6.2841530054644803</v>
      </c>
      <c r="O926" s="4">
        <v>8.4699453551912605</v>
      </c>
      <c r="P926" s="4">
        <v>7.6502732240437199</v>
      </c>
      <c r="Q926" s="4">
        <v>1.7759562841530101</v>
      </c>
      <c r="R926" s="4">
        <v>7.3770491803278704</v>
      </c>
      <c r="S926" s="4">
        <v>4.5081967213114797</v>
      </c>
      <c r="T926" s="4">
        <v>4.7814207650273204</v>
      </c>
      <c r="U926" s="4">
        <v>12.841530054644799</v>
      </c>
      <c r="V926" s="4">
        <v>3.4153005464480901</v>
      </c>
      <c r="W926" s="4">
        <v>4.9180327868852496</v>
      </c>
      <c r="X926" s="4">
        <v>2.7322404371584699</v>
      </c>
      <c r="Y926" s="4">
        <v>8.6065573770491799</v>
      </c>
      <c r="Z926" s="4">
        <v>9.4262295081967196</v>
      </c>
      <c r="AA926" s="4">
        <v>9.8360655737704903</v>
      </c>
      <c r="AB926" s="4">
        <v>1.3661202185792301</v>
      </c>
      <c r="AC926" s="4">
        <v>12.568306010929</v>
      </c>
      <c r="AD926" s="4">
        <v>4.2349726775956302</v>
      </c>
      <c r="AE926" s="4">
        <v>4.0983606557377001</v>
      </c>
      <c r="AF926" s="4">
        <v>11.8852459016393</v>
      </c>
      <c r="AG926" s="4">
        <v>16.6666666666667</v>
      </c>
      <c r="AH926" s="4">
        <v>11.4754098360656</v>
      </c>
      <c r="AI926" s="4">
        <v>8.6065573770491799</v>
      </c>
      <c r="AJ926" s="4">
        <v>14.890710382513699</v>
      </c>
      <c r="AK926" s="4">
        <v>29.371584699453599</v>
      </c>
      <c r="AL926" s="4">
        <v>21.857923497267802</v>
      </c>
      <c r="AM926" s="4">
        <v>23.224043715846999</v>
      </c>
      <c r="AN926" s="4">
        <v>40.573770491803302</v>
      </c>
      <c r="AO926" s="4">
        <v>27.459016393442599</v>
      </c>
      <c r="AP926" s="4">
        <v>29.508196721311499</v>
      </c>
      <c r="AQ926" s="4">
        <v>6.2841530054644803</v>
      </c>
      <c r="AR926" s="4">
        <v>24.590163934426201</v>
      </c>
      <c r="AS926" s="4">
        <v>13.934426229508199</v>
      </c>
      <c r="AT926" s="4">
        <v>26.502732240437201</v>
      </c>
      <c r="AU926" s="4">
        <v>11.202185792349701</v>
      </c>
      <c r="AV926" s="4">
        <v>23.224043715846999</v>
      </c>
      <c r="AW926" s="4">
        <v>13.6612021857923</v>
      </c>
      <c r="AX926" s="4">
        <v>8.4699453551912605</v>
      </c>
      <c r="AY926" s="4">
        <v>11.4754098360656</v>
      </c>
      <c r="AZ926" s="4">
        <v>17.076502732240399</v>
      </c>
      <c r="BA926" s="4">
        <v>24.590163934426201</v>
      </c>
      <c r="BB926" s="38">
        <v>734</v>
      </c>
    </row>
    <row r="927" spans="1:54" x14ac:dyDescent="0.3">
      <c r="A927" s="31" t="s">
        <v>44</v>
      </c>
      <c r="B927" s="5" t="s">
        <v>8</v>
      </c>
      <c r="C927" s="5" t="s">
        <v>5</v>
      </c>
      <c r="D927" s="9">
        <v>86.585256186824694</v>
      </c>
      <c r="E927" s="8">
        <v>61.425967125930498</v>
      </c>
      <c r="F927" s="8">
        <v>13.6284419658418</v>
      </c>
      <c r="G927" s="3">
        <v>2.50958522133147</v>
      </c>
      <c r="H927" s="4">
        <v>7.8424538166608597</v>
      </c>
      <c r="I927" s="4">
        <v>8.3652840711049095</v>
      </c>
      <c r="J927" s="4">
        <v>2.4398745207389299</v>
      </c>
      <c r="K927" s="4">
        <v>4.2523527361450002</v>
      </c>
      <c r="L927" s="4">
        <v>3.9735099337748299</v>
      </c>
      <c r="M927" s="4">
        <v>2.50958522133147</v>
      </c>
      <c r="N927" s="4">
        <v>5.1934471941442997</v>
      </c>
      <c r="O927" s="4">
        <v>6.0648309515510599</v>
      </c>
      <c r="P927" s="4">
        <v>4.9843150923666801</v>
      </c>
      <c r="Q927" s="4">
        <v>1.2547926106657401</v>
      </c>
      <c r="R927" s="4">
        <v>5.6465667479958199</v>
      </c>
      <c r="S927" s="4">
        <v>3.4506796793307801</v>
      </c>
      <c r="T927" s="4">
        <v>3.4158243290345101</v>
      </c>
      <c r="U927" s="4">
        <v>9.0972464273265903</v>
      </c>
      <c r="V927" s="4">
        <v>3.1718368769606098</v>
      </c>
      <c r="W927" s="4">
        <v>2.7535726734053698</v>
      </c>
      <c r="X927" s="4">
        <v>2.2307424189613099</v>
      </c>
      <c r="Y927" s="4">
        <v>6.0996863018473304</v>
      </c>
      <c r="Z927" s="4">
        <v>7.5287556639944198</v>
      </c>
      <c r="AA927" s="4">
        <v>6.7270826071801997</v>
      </c>
      <c r="AB927" s="4">
        <v>1.0456605088881099</v>
      </c>
      <c r="AC927" s="4">
        <v>11.746253049843199</v>
      </c>
      <c r="AD927" s="4">
        <v>2.2307424189613099</v>
      </c>
      <c r="AE927" s="4">
        <v>2.1261763680725001</v>
      </c>
      <c r="AF927" s="4">
        <v>9.9686301847333603</v>
      </c>
      <c r="AG927" s="4">
        <v>15.022655977692599</v>
      </c>
      <c r="AH927" s="4">
        <v>10.6308818403625</v>
      </c>
      <c r="AI927" s="4">
        <v>6.86650400836528</v>
      </c>
      <c r="AJ927" s="4">
        <v>13.5587312652492</v>
      </c>
      <c r="AK927" s="4">
        <v>24.1199024050192</v>
      </c>
      <c r="AL927" s="4">
        <v>15.8243290345068</v>
      </c>
      <c r="AM927" s="4">
        <v>19.972115719763</v>
      </c>
      <c r="AN927" s="4">
        <v>35.587312652492201</v>
      </c>
      <c r="AO927" s="4">
        <v>21.610317183687702</v>
      </c>
      <c r="AP927" s="4">
        <v>24.154757755315401</v>
      </c>
      <c r="AQ927" s="4">
        <v>6.2391077030324196</v>
      </c>
      <c r="AR927" s="4">
        <v>18.299058905542001</v>
      </c>
      <c r="AS927" s="4">
        <v>8.8881143255489707</v>
      </c>
      <c r="AT927" s="4">
        <v>25.4095503659812</v>
      </c>
      <c r="AU927" s="4">
        <v>8.5395608225862691</v>
      </c>
      <c r="AV927" s="4">
        <v>21.784593935168999</v>
      </c>
      <c r="AW927" s="4">
        <v>11.3628441965842</v>
      </c>
      <c r="AX927" s="4">
        <v>5.7162774485883601</v>
      </c>
      <c r="AY927" s="4">
        <v>12.025095852213299</v>
      </c>
      <c r="AZ927" s="4">
        <v>14.6392471244336</v>
      </c>
      <c r="BA927" s="4">
        <v>20.146392471244301</v>
      </c>
      <c r="BB927" s="38">
        <v>2869</v>
      </c>
    </row>
    <row r="928" spans="1:54" x14ac:dyDescent="0.3">
      <c r="A928" s="31" t="s">
        <v>44</v>
      </c>
      <c r="B928" s="5" t="s">
        <v>8</v>
      </c>
      <c r="C928" s="5" t="s">
        <v>6</v>
      </c>
      <c r="D928" s="9">
        <v>98.752248289345104</v>
      </c>
      <c r="E928" s="8">
        <v>56.484418475450703</v>
      </c>
      <c r="F928" s="8">
        <v>9.2687698703839594</v>
      </c>
      <c r="G928" s="3">
        <v>1.68745414526779</v>
      </c>
      <c r="H928" s="4">
        <v>5.1357300073367602</v>
      </c>
      <c r="I928" s="4">
        <v>4.8911714355588201</v>
      </c>
      <c r="J928" s="4">
        <v>1.6629982880900001</v>
      </c>
      <c r="K928" s="4">
        <v>2.3477622890682301</v>
      </c>
      <c r="L928" s="4">
        <v>2.1765712888236699</v>
      </c>
      <c r="M928" s="4">
        <v>1.6140865737344099</v>
      </c>
      <c r="N928" s="4">
        <v>3.05698214722426</v>
      </c>
      <c r="O928" s="4">
        <v>3.5216434336023501</v>
      </c>
      <c r="P928" s="4">
        <v>2.7635118610907301</v>
      </c>
      <c r="Q928" s="4">
        <v>0.68476400097823398</v>
      </c>
      <c r="R928" s="4">
        <v>2.4700415749571998</v>
      </c>
      <c r="S928" s="4">
        <v>2.29885057471264</v>
      </c>
      <c r="T928" s="4">
        <v>2.24993886035706</v>
      </c>
      <c r="U928" s="4">
        <v>5.6737588652482298</v>
      </c>
      <c r="V928" s="4">
        <v>1.68745414526779</v>
      </c>
      <c r="W928" s="4">
        <v>1.2717045732452901</v>
      </c>
      <c r="X928" s="4">
        <v>1.0760577158229401</v>
      </c>
      <c r="Y928" s="4">
        <v>3.8395695769136702</v>
      </c>
      <c r="Z928" s="4">
        <v>3.5460992907801399</v>
      </c>
      <c r="AA928" s="4">
        <v>3.79065786255808</v>
      </c>
      <c r="AB928" s="4">
        <v>0.66030814380044001</v>
      </c>
      <c r="AC928" s="4">
        <v>7.7280508681829296</v>
      </c>
      <c r="AD928" s="4">
        <v>1.36952800195647</v>
      </c>
      <c r="AE928" s="4">
        <v>0.855955001222793</v>
      </c>
      <c r="AF928" s="4">
        <v>5.7471264367816097</v>
      </c>
      <c r="AG928" s="4">
        <v>11.4942528735632</v>
      </c>
      <c r="AH928" s="4">
        <v>9.6356077280508696</v>
      </c>
      <c r="AI928" s="4">
        <v>6.7742724382489596</v>
      </c>
      <c r="AJ928" s="4">
        <v>10.075813157251201</v>
      </c>
      <c r="AK928" s="4">
        <v>16.7278063096112</v>
      </c>
      <c r="AL928" s="4">
        <v>10.2225483003179</v>
      </c>
      <c r="AM928" s="4">
        <v>16.165321594521899</v>
      </c>
      <c r="AN928" s="4">
        <v>30.031792614331099</v>
      </c>
      <c r="AO928" s="4">
        <v>17.265835167522599</v>
      </c>
      <c r="AP928" s="4">
        <v>17.0457324529225</v>
      </c>
      <c r="AQ928" s="4">
        <v>4.9889948642699897</v>
      </c>
      <c r="AR928" s="4">
        <v>13.426265590609001</v>
      </c>
      <c r="AS928" s="4">
        <v>8.7062851552946903</v>
      </c>
      <c r="AT928" s="4">
        <v>21.716801173881102</v>
      </c>
      <c r="AU928" s="4">
        <v>5.0379065786255799</v>
      </c>
      <c r="AV928" s="4">
        <v>19.320127170457301</v>
      </c>
      <c r="AW928" s="4">
        <v>8.9019320127170491</v>
      </c>
      <c r="AX928" s="4">
        <v>4.4998777207141103</v>
      </c>
      <c r="AY928" s="4">
        <v>12.2768403032526</v>
      </c>
      <c r="AZ928" s="4">
        <v>11.8855465884079</v>
      </c>
      <c r="BA928" s="4">
        <v>15.9207630227439</v>
      </c>
      <c r="BB928" s="38">
        <v>4092</v>
      </c>
    </row>
    <row r="929" spans="1:54" x14ac:dyDescent="0.3">
      <c r="A929" s="31" t="s">
        <v>44</v>
      </c>
      <c r="B929" s="5" t="s">
        <v>8</v>
      </c>
      <c r="C929" s="5" t="s">
        <v>7</v>
      </c>
      <c r="D929" s="9">
        <v>104.579923761118</v>
      </c>
      <c r="E929" s="8">
        <v>53.781566437651399</v>
      </c>
      <c r="F929" s="8">
        <v>7.49682337992376</v>
      </c>
      <c r="G929" s="3">
        <v>1.3977128335451099</v>
      </c>
      <c r="H929" s="4">
        <v>5.1461245235069901</v>
      </c>
      <c r="I929" s="4">
        <v>3.9390088945362098</v>
      </c>
      <c r="J929" s="4">
        <v>1.2706480304955501</v>
      </c>
      <c r="K929" s="4">
        <v>1.65184243964422</v>
      </c>
      <c r="L929" s="4">
        <v>1.4612452350698899</v>
      </c>
      <c r="M929" s="4">
        <v>0.69885641677255395</v>
      </c>
      <c r="N929" s="4">
        <v>2.6683608640406602</v>
      </c>
      <c r="O929" s="4">
        <v>2.6048284625158802</v>
      </c>
      <c r="P929" s="4">
        <v>1.77890724269377</v>
      </c>
      <c r="Q929" s="4">
        <v>1.1435832274460001</v>
      </c>
      <c r="R929" s="4">
        <v>1.90597204574333</v>
      </c>
      <c r="S929" s="4">
        <v>2.0965692503176601</v>
      </c>
      <c r="T929" s="4">
        <v>2.03303684879288</v>
      </c>
      <c r="U929" s="4">
        <v>5.2731893265565404</v>
      </c>
      <c r="V929" s="4">
        <v>1.4612452350698899</v>
      </c>
      <c r="W929" s="4">
        <v>1.84243964421855</v>
      </c>
      <c r="X929" s="4">
        <v>0.95298602287166501</v>
      </c>
      <c r="Y929" s="4">
        <v>4.0025412960609899</v>
      </c>
      <c r="Z929" s="4">
        <v>2.4142312579415499</v>
      </c>
      <c r="AA929" s="4">
        <v>3.4307496823379902</v>
      </c>
      <c r="AB929" s="4">
        <v>0.69885641677255395</v>
      </c>
      <c r="AC929" s="4">
        <v>5.3367217280813204</v>
      </c>
      <c r="AD929" s="4">
        <v>1.84243964421855</v>
      </c>
      <c r="AE929" s="4">
        <v>0.76238881829733196</v>
      </c>
      <c r="AF929" s="4">
        <v>3.6213468869123302</v>
      </c>
      <c r="AG929" s="4">
        <v>12.071156289707799</v>
      </c>
      <c r="AH929" s="4">
        <v>7.62388818297332</v>
      </c>
      <c r="AI929" s="4">
        <v>4.9555273189326599</v>
      </c>
      <c r="AJ929" s="4">
        <v>8.5768742058449803</v>
      </c>
      <c r="AK929" s="4">
        <v>13.0876747141042</v>
      </c>
      <c r="AL929" s="4">
        <v>8.0050825921219797</v>
      </c>
      <c r="AM929" s="4">
        <v>16.137229987293502</v>
      </c>
      <c r="AN929" s="4">
        <v>26.556543837357101</v>
      </c>
      <c r="AO929" s="4">
        <v>13.278271918678501</v>
      </c>
      <c r="AP929" s="4">
        <v>14.0406607369759</v>
      </c>
      <c r="AQ929" s="4">
        <v>3.9390088945362098</v>
      </c>
      <c r="AR929" s="4">
        <v>10.165184243964401</v>
      </c>
      <c r="AS929" s="4">
        <v>8.4498094027954291</v>
      </c>
      <c r="AT929" s="4">
        <v>24.523506988564201</v>
      </c>
      <c r="AU929" s="4">
        <v>4.2566709021601001</v>
      </c>
      <c r="AV929" s="4">
        <v>17.407878017789098</v>
      </c>
      <c r="AW929" s="4">
        <v>8.5133418043202003</v>
      </c>
      <c r="AX929" s="4">
        <v>4.0660736975857699</v>
      </c>
      <c r="AY929" s="4">
        <v>12.3252858958069</v>
      </c>
      <c r="AZ929" s="4">
        <v>10.165184243964401</v>
      </c>
      <c r="BA929" s="4">
        <v>12.7700127064803</v>
      </c>
      <c r="BB929" s="38">
        <v>1574</v>
      </c>
    </row>
    <row r="930" spans="1:54" x14ac:dyDescent="0.3">
      <c r="A930" s="31" t="s">
        <v>44</v>
      </c>
      <c r="B930" s="5" t="s">
        <v>9</v>
      </c>
      <c r="C930" s="5" t="s">
        <v>168</v>
      </c>
      <c r="D930" s="9">
        <v>76.999003489818094</v>
      </c>
      <c r="E930" s="8">
        <v>68.111510480150201</v>
      </c>
      <c r="F930" s="8">
        <v>19.290164674149601</v>
      </c>
      <c r="G930" s="3">
        <v>1.97473193654249</v>
      </c>
      <c r="H930" s="4">
        <v>7.4311661225520096</v>
      </c>
      <c r="I930" s="4">
        <v>6.7564679288265603</v>
      </c>
      <c r="J930" s="4">
        <v>1.6427977067297901</v>
      </c>
      <c r="K930" s="4">
        <v>4.1624982967539896</v>
      </c>
      <c r="L930" s="4">
        <v>4.7750973569744497</v>
      </c>
      <c r="M930" s="4">
        <v>4.1927939274966999</v>
      </c>
      <c r="N930" s="4">
        <v>8.0634738284934802</v>
      </c>
      <c r="O930" s="4">
        <v>7.32290123192392</v>
      </c>
      <c r="P930" s="4">
        <v>10.496133781765501</v>
      </c>
      <c r="Q930" s="4">
        <v>3.0176856442335702</v>
      </c>
      <c r="R930" s="4">
        <v>6.7515124446232502</v>
      </c>
      <c r="S930" s="4">
        <v>5.0700435545229299</v>
      </c>
      <c r="T930" s="4">
        <v>3.7008102822964899</v>
      </c>
      <c r="U930" s="4">
        <v>11.7485166963576</v>
      </c>
      <c r="V930" s="4">
        <v>4.57227904188679</v>
      </c>
      <c r="W930" s="4">
        <v>6.5441913371810196</v>
      </c>
      <c r="X930" s="4">
        <v>2.7778621389576199</v>
      </c>
      <c r="Y930" s="4">
        <v>5.5915925588630104</v>
      </c>
      <c r="Z930" s="4">
        <v>8.7525299220190593</v>
      </c>
      <c r="AA930" s="4">
        <v>9.3398487289777297</v>
      </c>
      <c r="AB930" s="4">
        <v>1.4206928860253401</v>
      </c>
      <c r="AC930" s="4">
        <v>11.259449590230499</v>
      </c>
      <c r="AD930" s="4">
        <v>4.3145673798063804</v>
      </c>
      <c r="AE930" s="4">
        <v>1.87542947278119</v>
      </c>
      <c r="AF930" s="4">
        <v>9.0684043961755396</v>
      </c>
      <c r="AG930" s="4">
        <v>12.603292590387101</v>
      </c>
      <c r="AH930" s="4">
        <v>13.369175593415701</v>
      </c>
      <c r="AI930" s="4">
        <v>10.136321099396101</v>
      </c>
      <c r="AJ930" s="4">
        <v>16.7532801011556</v>
      </c>
      <c r="AK930" s="4">
        <v>30.0874616341411</v>
      </c>
      <c r="AL930" s="4">
        <v>19.3801117606268</v>
      </c>
      <c r="AM930" s="4">
        <v>19.109850708974001</v>
      </c>
      <c r="AN930" s="4">
        <v>37.529766705241101</v>
      </c>
      <c r="AO930" s="4">
        <v>24.7480077644801</v>
      </c>
      <c r="AP930" s="4">
        <v>23.894320796507898</v>
      </c>
      <c r="AQ930" s="4">
        <v>6.8788356903727497</v>
      </c>
      <c r="AR930" s="4">
        <v>25.8962442455318</v>
      </c>
      <c r="AS930" s="4">
        <v>10.238469941444</v>
      </c>
      <c r="AT930" s="4">
        <v>20.592656635662301</v>
      </c>
      <c r="AU930" s="4">
        <v>13.7773464599025</v>
      </c>
      <c r="AV930" s="4">
        <v>25.2936494110585</v>
      </c>
      <c r="AW930" s="4">
        <v>19.977789521669699</v>
      </c>
      <c r="AX930" s="4">
        <v>10.0616050548005</v>
      </c>
      <c r="AY930" s="4">
        <v>11.1305152569645</v>
      </c>
      <c r="AZ930" s="4">
        <v>15.1741165444981</v>
      </c>
      <c r="BA930" s="4">
        <v>31.8320079742739</v>
      </c>
      <c r="BB930" s="38">
        <v>9708</v>
      </c>
    </row>
    <row r="931" spans="1:54" x14ac:dyDescent="0.3">
      <c r="A931" s="31" t="s">
        <v>44</v>
      </c>
      <c r="B931" s="5" t="s">
        <v>9</v>
      </c>
      <c r="C931" s="5" t="s">
        <v>1</v>
      </c>
      <c r="D931" s="9">
        <v>31.5854545454545</v>
      </c>
      <c r="E931" s="8">
        <v>69.594362846909803</v>
      </c>
      <c r="F931" s="8">
        <v>41.509433962264197</v>
      </c>
      <c r="G931" s="3">
        <v>1.88679245283019</v>
      </c>
      <c r="H931" s="4">
        <v>11.320754716981099</v>
      </c>
      <c r="I931" s="4">
        <v>15.094339622641501</v>
      </c>
      <c r="J931" s="4">
        <v>3.7735849056603801</v>
      </c>
      <c r="K931" s="4">
        <v>16.981132075471699</v>
      </c>
      <c r="L931" s="4">
        <v>9.4339622641509404</v>
      </c>
      <c r="M931" s="4">
        <v>5.6603773584905701</v>
      </c>
      <c r="N931" s="4">
        <v>18.867924528301899</v>
      </c>
      <c r="O931" s="4">
        <v>15.094339622641501</v>
      </c>
      <c r="P931" s="4">
        <v>26.415094339622598</v>
      </c>
      <c r="Q931" s="4">
        <v>9.4339622641509404</v>
      </c>
      <c r="R931" s="4">
        <v>20.754716981132098</v>
      </c>
      <c r="S931" s="4">
        <v>13.207547169811299</v>
      </c>
      <c r="T931" s="4">
        <v>7.5471698113207504</v>
      </c>
      <c r="U931" s="4">
        <v>26.415094339622598</v>
      </c>
      <c r="V931" s="4">
        <v>11.320754716981099</v>
      </c>
      <c r="W931" s="4">
        <v>20.754716981132098</v>
      </c>
      <c r="X931" s="4">
        <v>3.7735849056603801</v>
      </c>
      <c r="Y931" s="4">
        <v>11.320754716981099</v>
      </c>
      <c r="Z931" s="4">
        <v>20.754716981132098</v>
      </c>
      <c r="AA931" s="4">
        <v>20.754716981132098</v>
      </c>
      <c r="AB931" s="4">
        <v>1.88679245283019</v>
      </c>
      <c r="AC931" s="4">
        <v>18.867924528301899</v>
      </c>
      <c r="AD931" s="4">
        <v>11.320754716981099</v>
      </c>
      <c r="AE931" s="4">
        <v>3.7735849056603801</v>
      </c>
      <c r="AF931" s="4">
        <v>18.867924528301899</v>
      </c>
      <c r="AG931" s="4">
        <v>30.188679245283002</v>
      </c>
      <c r="AH931" s="4">
        <v>26.415094339622598</v>
      </c>
      <c r="AI931" s="4">
        <v>15.094339622641501</v>
      </c>
      <c r="AJ931" s="4">
        <v>26.415094339622598</v>
      </c>
      <c r="AK931" s="4">
        <v>45.283018867924497</v>
      </c>
      <c r="AL931" s="4">
        <v>41.509433962264197</v>
      </c>
      <c r="AM931" s="4">
        <v>30.188679245283002</v>
      </c>
      <c r="AN931" s="4">
        <v>58.490566037735803</v>
      </c>
      <c r="AO931" s="4">
        <v>47.169811320754697</v>
      </c>
      <c r="AP931" s="4">
        <v>32.075471698113198</v>
      </c>
      <c r="AQ931" s="4">
        <v>16.981132075471699</v>
      </c>
      <c r="AR931" s="4">
        <v>37.735849056603797</v>
      </c>
      <c r="AS931" s="4">
        <v>15.094339622641501</v>
      </c>
      <c r="AT931" s="4">
        <v>16.981132075471699</v>
      </c>
      <c r="AU931" s="4">
        <v>33.962264150943398</v>
      </c>
      <c r="AV931" s="4">
        <v>30.188679245283002</v>
      </c>
      <c r="AW931" s="4">
        <v>39.622641509433997</v>
      </c>
      <c r="AX931" s="4">
        <v>20.754716981132098</v>
      </c>
      <c r="AY931" s="4">
        <v>11.320754716981099</v>
      </c>
      <c r="AZ931" s="4">
        <v>28.301886792452802</v>
      </c>
      <c r="BA931" s="4">
        <v>62.264150943396203</v>
      </c>
      <c r="BB931" s="38">
        <v>55</v>
      </c>
    </row>
    <row r="932" spans="1:54" x14ac:dyDescent="0.3">
      <c r="A932" s="31" t="s">
        <v>44</v>
      </c>
      <c r="B932" s="5" t="s">
        <v>9</v>
      </c>
      <c r="C932" s="5" t="s">
        <v>2</v>
      </c>
      <c r="D932" s="9">
        <v>36.216250000000002</v>
      </c>
      <c r="E932" s="8">
        <v>68.852372698882505</v>
      </c>
      <c r="F932" s="8">
        <v>39.743589743589702</v>
      </c>
      <c r="G932" s="3">
        <v>2.5641025641025599</v>
      </c>
      <c r="H932" s="4">
        <v>12.8205128205128</v>
      </c>
      <c r="I932" s="4">
        <v>10.2564102564103</v>
      </c>
      <c r="J932" s="4">
        <v>0</v>
      </c>
      <c r="K932" s="4">
        <v>5.1282051282051304</v>
      </c>
      <c r="L932" s="4">
        <v>10.2564102564103</v>
      </c>
      <c r="M932" s="4">
        <v>10.2564102564103</v>
      </c>
      <c r="N932" s="4">
        <v>21.794871794871799</v>
      </c>
      <c r="O932" s="4">
        <v>14.1025641025641</v>
      </c>
      <c r="P932" s="4">
        <v>25.6410256410256</v>
      </c>
      <c r="Q932" s="4">
        <v>5.1282051282051304</v>
      </c>
      <c r="R932" s="4">
        <v>14.1025641025641</v>
      </c>
      <c r="S932" s="4">
        <v>6.4102564102564097</v>
      </c>
      <c r="T932" s="4">
        <v>5.1282051282051304</v>
      </c>
      <c r="U932" s="4">
        <v>26.923076923076898</v>
      </c>
      <c r="V932" s="4">
        <v>8.9743589743589691</v>
      </c>
      <c r="W932" s="4">
        <v>12.8205128205128</v>
      </c>
      <c r="X932" s="4">
        <v>5.1282051282051304</v>
      </c>
      <c r="Y932" s="4">
        <v>8.9743589743589691</v>
      </c>
      <c r="Z932" s="4">
        <v>20.5128205128205</v>
      </c>
      <c r="AA932" s="4">
        <v>21.794871794871799</v>
      </c>
      <c r="AB932" s="4">
        <v>3.8461538461538498</v>
      </c>
      <c r="AC932" s="4">
        <v>24.3589743589744</v>
      </c>
      <c r="AD932" s="4">
        <v>6.4102564102564097</v>
      </c>
      <c r="AE932" s="4">
        <v>3.8461538461538498</v>
      </c>
      <c r="AF932" s="4">
        <v>20.5128205128205</v>
      </c>
      <c r="AG932" s="4">
        <v>19.230769230769202</v>
      </c>
      <c r="AH932" s="4">
        <v>16.6666666666667</v>
      </c>
      <c r="AI932" s="4">
        <v>10.2564102564103</v>
      </c>
      <c r="AJ932" s="4">
        <v>25.6410256410256</v>
      </c>
      <c r="AK932" s="4">
        <v>44.871794871794897</v>
      </c>
      <c r="AL932" s="4">
        <v>35.897435897435898</v>
      </c>
      <c r="AM932" s="4">
        <v>25.6410256410256</v>
      </c>
      <c r="AN932" s="4">
        <v>56.410256410256402</v>
      </c>
      <c r="AO932" s="4">
        <v>43.589743589743598</v>
      </c>
      <c r="AP932" s="4">
        <v>43.589743589743598</v>
      </c>
      <c r="AQ932" s="4">
        <v>10.2564102564103</v>
      </c>
      <c r="AR932" s="4">
        <v>43.589743589743598</v>
      </c>
      <c r="AS932" s="4">
        <v>16.6666666666667</v>
      </c>
      <c r="AT932" s="4">
        <v>17.948717948717899</v>
      </c>
      <c r="AU932" s="4">
        <v>24.3589743589744</v>
      </c>
      <c r="AV932" s="4">
        <v>32.051282051282101</v>
      </c>
      <c r="AW932" s="4">
        <v>35.897435897435898</v>
      </c>
      <c r="AX932" s="4">
        <v>21.794871794871799</v>
      </c>
      <c r="AY932" s="4">
        <v>7.6923076923076898</v>
      </c>
      <c r="AZ932" s="4">
        <v>23.076923076923102</v>
      </c>
      <c r="BA932" s="4">
        <v>55.128205128205103</v>
      </c>
      <c r="BB932" s="38">
        <v>80</v>
      </c>
    </row>
    <row r="933" spans="1:54" x14ac:dyDescent="0.3">
      <c r="A933" s="31" t="s">
        <v>44</v>
      </c>
      <c r="B933" s="5" t="s">
        <v>9</v>
      </c>
      <c r="C933" s="5" t="s">
        <v>3</v>
      </c>
      <c r="D933" s="9">
        <v>69.057446808510605</v>
      </c>
      <c r="E933" s="8">
        <v>64.729074250157595</v>
      </c>
      <c r="F933" s="8">
        <v>19.742489270386301</v>
      </c>
      <c r="G933" s="3">
        <v>3.0042918454935599</v>
      </c>
      <c r="H933" s="4">
        <v>11.587982832618</v>
      </c>
      <c r="I933" s="4">
        <v>9.4420600858369106</v>
      </c>
      <c r="J933" s="4">
        <v>2.57510729613734</v>
      </c>
      <c r="K933" s="4">
        <v>5.15021459227468</v>
      </c>
      <c r="L933" s="4">
        <v>5.15021459227468</v>
      </c>
      <c r="M933" s="4">
        <v>6.4377682403433498</v>
      </c>
      <c r="N933" s="4">
        <v>9.0128755364806903</v>
      </c>
      <c r="O933" s="4">
        <v>7.7253218884120196</v>
      </c>
      <c r="P933" s="4">
        <v>13.3047210300429</v>
      </c>
      <c r="Q933" s="4">
        <v>2.57510729613734</v>
      </c>
      <c r="R933" s="4">
        <v>6.4377682403433498</v>
      </c>
      <c r="S933" s="4">
        <v>8.1545064377682408</v>
      </c>
      <c r="T933" s="4">
        <v>3.8626609442060098</v>
      </c>
      <c r="U933" s="4">
        <v>12.8755364806867</v>
      </c>
      <c r="V933" s="4">
        <v>5.5793991416309003</v>
      </c>
      <c r="W933" s="4">
        <v>7.2961373390557904</v>
      </c>
      <c r="X933" s="4">
        <v>5.15021459227468</v>
      </c>
      <c r="Y933" s="4">
        <v>6.4377682403433498</v>
      </c>
      <c r="Z933" s="4">
        <v>11.158798283261801</v>
      </c>
      <c r="AA933" s="4">
        <v>13.3047210300429</v>
      </c>
      <c r="AB933" s="4">
        <v>0.85836909871244604</v>
      </c>
      <c r="AC933" s="4">
        <v>11.158798283261801</v>
      </c>
      <c r="AD933" s="4">
        <v>4.2918454935622297</v>
      </c>
      <c r="AE933" s="4">
        <v>1.28755364806867</v>
      </c>
      <c r="AF933" s="4">
        <v>9.8712446351931291</v>
      </c>
      <c r="AG933" s="4">
        <v>16.309012875536499</v>
      </c>
      <c r="AH933" s="4">
        <v>13.3047210300429</v>
      </c>
      <c r="AI933" s="4">
        <v>8.1545064377682408</v>
      </c>
      <c r="AJ933" s="4">
        <v>18.8841201716738</v>
      </c>
      <c r="AK933" s="4">
        <v>35.193133047210303</v>
      </c>
      <c r="AL933" s="4">
        <v>21.4592274678112</v>
      </c>
      <c r="AM933" s="4">
        <v>23.6051502145923</v>
      </c>
      <c r="AN933" s="4">
        <v>48.927038626609402</v>
      </c>
      <c r="AO933" s="4">
        <v>31.759656652360501</v>
      </c>
      <c r="AP933" s="4">
        <v>29.613733905579402</v>
      </c>
      <c r="AQ933" s="4">
        <v>4.2918454935622297</v>
      </c>
      <c r="AR933" s="4">
        <v>28.755364806867</v>
      </c>
      <c r="AS933" s="4">
        <v>7.2961373390557904</v>
      </c>
      <c r="AT933" s="4">
        <v>24.892703862660898</v>
      </c>
      <c r="AU933" s="4">
        <v>14.5922746781116</v>
      </c>
      <c r="AV933" s="4">
        <v>27.038626609442101</v>
      </c>
      <c r="AW933" s="4">
        <v>20.600858369098699</v>
      </c>
      <c r="AX933" s="4">
        <v>9.0128755364806903</v>
      </c>
      <c r="AY933" s="4">
        <v>12.446351931330501</v>
      </c>
      <c r="AZ933" s="4">
        <v>16.309012875536499</v>
      </c>
      <c r="BA933" s="4">
        <v>41.201716738197398</v>
      </c>
      <c r="BB933" s="38">
        <v>235</v>
      </c>
    </row>
    <row r="934" spans="1:54" x14ac:dyDescent="0.3">
      <c r="A934" s="31" t="s">
        <v>44</v>
      </c>
      <c r="B934" s="5" t="s">
        <v>9</v>
      </c>
      <c r="C934" s="5" t="s">
        <v>4</v>
      </c>
      <c r="D934" s="9">
        <v>82.645908460471603</v>
      </c>
      <c r="E934" s="8">
        <v>65.896648566249794</v>
      </c>
      <c r="F934" s="8">
        <v>16.504854368932001</v>
      </c>
      <c r="G934" s="3">
        <v>1.94174757281553</v>
      </c>
      <c r="H934" s="4">
        <v>6.7961165048543704</v>
      </c>
      <c r="I934" s="4">
        <v>6.2413314840499297</v>
      </c>
      <c r="J934" s="4">
        <v>2.2191400832177499</v>
      </c>
      <c r="K934" s="4">
        <v>2.6352288488210802</v>
      </c>
      <c r="L934" s="4">
        <v>4.0221914008321802</v>
      </c>
      <c r="M934" s="4">
        <v>3.19001386962552</v>
      </c>
      <c r="N934" s="4">
        <v>4.7156726768377304</v>
      </c>
      <c r="O934" s="4">
        <v>7.90568654646325</v>
      </c>
      <c r="P934" s="4">
        <v>8.5991678224687895</v>
      </c>
      <c r="Q934" s="4">
        <v>2.6352288488210802</v>
      </c>
      <c r="R934" s="4">
        <v>5.13176144244105</v>
      </c>
      <c r="S934" s="4">
        <v>4.0221914008321802</v>
      </c>
      <c r="T934" s="4">
        <v>4.1608876560332897</v>
      </c>
      <c r="U934" s="4">
        <v>8.8765603328710103</v>
      </c>
      <c r="V934" s="4">
        <v>3.32871012482663</v>
      </c>
      <c r="W934" s="4">
        <v>5.13176144244105</v>
      </c>
      <c r="X934" s="4">
        <v>2.08044382801664</v>
      </c>
      <c r="Y934" s="4">
        <v>5.4091539528432699</v>
      </c>
      <c r="Z934" s="4">
        <v>6.2413314840499297</v>
      </c>
      <c r="AA934" s="4">
        <v>7.0735090152565903</v>
      </c>
      <c r="AB934" s="4">
        <v>1.3869625520111</v>
      </c>
      <c r="AC934" s="4">
        <v>11.0957004160888</v>
      </c>
      <c r="AD934" s="4">
        <v>4.8543689320388301</v>
      </c>
      <c r="AE934" s="4">
        <v>1.3869625520111</v>
      </c>
      <c r="AF934" s="4">
        <v>7.6282940360610301</v>
      </c>
      <c r="AG934" s="4">
        <v>11.5117891816921</v>
      </c>
      <c r="AH934" s="4">
        <v>15.117891816920899</v>
      </c>
      <c r="AI934" s="4">
        <v>12.066574202496501</v>
      </c>
      <c r="AJ934" s="4">
        <v>16.504854368932001</v>
      </c>
      <c r="AK934" s="4">
        <v>31.761442441054101</v>
      </c>
      <c r="AL934" s="4">
        <v>15.950069348127601</v>
      </c>
      <c r="AM934" s="4">
        <v>17.753120665741999</v>
      </c>
      <c r="AN934" s="4">
        <v>34.951456310679603</v>
      </c>
      <c r="AO934" s="4">
        <v>19.278779472954199</v>
      </c>
      <c r="AP934" s="4">
        <v>22.330097087378601</v>
      </c>
      <c r="AQ934" s="4">
        <v>5.13176144244105</v>
      </c>
      <c r="AR934" s="4">
        <v>25.242718446601899</v>
      </c>
      <c r="AS934" s="4">
        <v>9.0152565880721198</v>
      </c>
      <c r="AT934" s="4">
        <v>21.220527045769799</v>
      </c>
      <c r="AU934" s="4">
        <v>10.818307905686501</v>
      </c>
      <c r="AV934" s="4">
        <v>26.074895977808598</v>
      </c>
      <c r="AW934" s="4">
        <v>14.8404993065187</v>
      </c>
      <c r="AX934" s="4">
        <v>7.6282940360610301</v>
      </c>
      <c r="AY934" s="4">
        <v>11.5117891816921</v>
      </c>
      <c r="AZ934" s="4">
        <v>14.285714285714301</v>
      </c>
      <c r="BA934" s="4">
        <v>28.016643550624099</v>
      </c>
      <c r="BB934" s="38">
        <v>721</v>
      </c>
    </row>
    <row r="935" spans="1:54" x14ac:dyDescent="0.3">
      <c r="A935" s="31" t="s">
        <v>44</v>
      </c>
      <c r="B935" s="5" t="s">
        <v>9</v>
      </c>
      <c r="C935" s="5" t="s">
        <v>5</v>
      </c>
      <c r="D935" s="9">
        <v>92.371146732429096</v>
      </c>
      <c r="E935" s="8">
        <v>62.243677265894597</v>
      </c>
      <c r="F935" s="8">
        <v>12.134923899629801</v>
      </c>
      <c r="G935" s="3">
        <v>2.30357877416701</v>
      </c>
      <c r="H935" s="4">
        <v>5.1419169066227903</v>
      </c>
      <c r="I935" s="4">
        <v>5.1419169066227903</v>
      </c>
      <c r="J935" s="4">
        <v>1.6042780748663099</v>
      </c>
      <c r="K935" s="4">
        <v>2.5503907856849</v>
      </c>
      <c r="L935" s="4">
        <v>3.7433155080213898</v>
      </c>
      <c r="M935" s="4">
        <v>2.46812011517894</v>
      </c>
      <c r="N935" s="4">
        <v>4.1135335252982301</v>
      </c>
      <c r="O935" s="4">
        <v>4.7305635540929698</v>
      </c>
      <c r="P935" s="4">
        <v>3.6199095022624399</v>
      </c>
      <c r="Q935" s="4">
        <v>2.3447141094199901</v>
      </c>
      <c r="R935" s="4">
        <v>4.0723981900452504</v>
      </c>
      <c r="S935" s="4">
        <v>3.7433155080213898</v>
      </c>
      <c r="T935" s="4">
        <v>3.0440148087206902</v>
      </c>
      <c r="U935" s="4">
        <v>7.3632250102838297</v>
      </c>
      <c r="V935" s="4">
        <v>3.4553681612505098</v>
      </c>
      <c r="W935" s="4">
        <v>3.0851501439736699</v>
      </c>
      <c r="X935" s="4">
        <v>2.1801727684080601</v>
      </c>
      <c r="Y935" s="4">
        <v>4.8128342245989302</v>
      </c>
      <c r="Z935" s="4">
        <v>4.6482928835869997</v>
      </c>
      <c r="AA935" s="4">
        <v>4.2780748663101598</v>
      </c>
      <c r="AB935" s="4">
        <v>1.1929247223364901</v>
      </c>
      <c r="AC935" s="4">
        <v>8.1447963800905008</v>
      </c>
      <c r="AD935" s="4">
        <v>2.9617441382147298</v>
      </c>
      <c r="AE935" s="4">
        <v>2.1390374331550799</v>
      </c>
      <c r="AF935" s="4">
        <v>5.8412176059234904</v>
      </c>
      <c r="AG935" s="4">
        <v>8.2682023858494507</v>
      </c>
      <c r="AH935" s="4">
        <v>11.435623200329101</v>
      </c>
      <c r="AI935" s="4">
        <v>10.366104483751499</v>
      </c>
      <c r="AJ935" s="4">
        <v>13.8214726450021</v>
      </c>
      <c r="AK935" s="4">
        <v>24.886877828054299</v>
      </c>
      <c r="AL935" s="4">
        <v>13.6980666392431</v>
      </c>
      <c r="AM935" s="4">
        <v>16.1250514191691</v>
      </c>
      <c r="AN935" s="4">
        <v>27.766351295763101</v>
      </c>
      <c r="AO935" s="4">
        <v>17.852735499794299</v>
      </c>
      <c r="AP935" s="4">
        <v>17.852735499794299</v>
      </c>
      <c r="AQ935" s="4">
        <v>5.7178116001645396</v>
      </c>
      <c r="AR935" s="4">
        <v>21.143562320032899</v>
      </c>
      <c r="AS935" s="4">
        <v>9.8313451254627697</v>
      </c>
      <c r="AT935" s="4">
        <v>20.8144796380091</v>
      </c>
      <c r="AU935" s="4">
        <v>8.8029617441382104</v>
      </c>
      <c r="AV935" s="4">
        <v>22.542163718634299</v>
      </c>
      <c r="AW935" s="4">
        <v>15.384615384615399</v>
      </c>
      <c r="AX935" s="4">
        <v>6.3348416289592802</v>
      </c>
      <c r="AY935" s="4">
        <v>11.2299465240642</v>
      </c>
      <c r="AZ935" s="4">
        <v>11.970382558617899</v>
      </c>
      <c r="BA935" s="4">
        <v>19.8683669271905</v>
      </c>
      <c r="BB935" s="38">
        <v>2433</v>
      </c>
    </row>
    <row r="936" spans="1:54" x14ac:dyDescent="0.3">
      <c r="A936" s="31" t="s">
        <v>44</v>
      </c>
      <c r="B936" s="5" t="s">
        <v>9</v>
      </c>
      <c r="C936" s="5" t="s">
        <v>6</v>
      </c>
      <c r="D936" s="9">
        <v>103.670827959763</v>
      </c>
      <c r="E936" s="8">
        <v>56.075530367040201</v>
      </c>
      <c r="F936" s="8">
        <v>8.0216662367810194</v>
      </c>
      <c r="G936" s="3">
        <v>0.7995873097756</v>
      </c>
      <c r="H936" s="4">
        <v>2.7340727366520499</v>
      </c>
      <c r="I936" s="4">
        <v>2.0634511220015499</v>
      </c>
      <c r="J936" s="4">
        <v>0.61903533660046395</v>
      </c>
      <c r="K936" s="4">
        <v>1.10910497807583</v>
      </c>
      <c r="L936" s="4">
        <v>1.31545009027599</v>
      </c>
      <c r="M936" s="4">
        <v>1.05751870002579</v>
      </c>
      <c r="N936" s="4">
        <v>1.8571060098013901</v>
      </c>
      <c r="O936" s="4">
        <v>2.1408305390766098</v>
      </c>
      <c r="P936" s="4">
        <v>1.49600206345112</v>
      </c>
      <c r="Q936" s="4">
        <v>0.85117358782563801</v>
      </c>
      <c r="R936" s="4">
        <v>1.4186226463760601</v>
      </c>
      <c r="S936" s="4">
        <v>1.3928295073510399</v>
      </c>
      <c r="T936" s="4">
        <v>1.44441578540108</v>
      </c>
      <c r="U936" s="4">
        <v>3.30152179520248</v>
      </c>
      <c r="V936" s="4">
        <v>0.98013928295073505</v>
      </c>
      <c r="W936" s="4">
        <v>1.21227753417591</v>
      </c>
      <c r="X936" s="4">
        <v>0.74800103172556098</v>
      </c>
      <c r="Y936" s="4">
        <v>2.2955893732267199</v>
      </c>
      <c r="Z936" s="4">
        <v>1.5217952024761401</v>
      </c>
      <c r="AA936" s="4">
        <v>1.5991746195512</v>
      </c>
      <c r="AB936" s="4">
        <v>0.64482847562548395</v>
      </c>
      <c r="AC936" s="4">
        <v>4.4364199123033297</v>
      </c>
      <c r="AD936" s="4">
        <v>1.31545009027599</v>
      </c>
      <c r="AE936" s="4">
        <v>0.87696672685065802</v>
      </c>
      <c r="AF936" s="4">
        <v>2.6309001805519698</v>
      </c>
      <c r="AG936" s="4">
        <v>4.4106267732783104</v>
      </c>
      <c r="AH936" s="4">
        <v>7.42842403920557</v>
      </c>
      <c r="AI936" s="4">
        <v>8.4601496002063392</v>
      </c>
      <c r="AJ936" s="4">
        <v>9.7498065514573096</v>
      </c>
      <c r="AK936" s="4">
        <v>16.636574671137499</v>
      </c>
      <c r="AL936" s="4">
        <v>8.5375290172814005</v>
      </c>
      <c r="AM936" s="4">
        <v>12.3549135929843</v>
      </c>
      <c r="AN936" s="4">
        <v>21.8983750322414</v>
      </c>
      <c r="AO936" s="4">
        <v>12.2001547588342</v>
      </c>
      <c r="AP936" s="4">
        <v>12.948155790559699</v>
      </c>
      <c r="AQ936" s="4">
        <v>5.1328346659788497</v>
      </c>
      <c r="AR936" s="4">
        <v>15.4758834150116</v>
      </c>
      <c r="AS936" s="4">
        <v>8.0732525148310508</v>
      </c>
      <c r="AT936" s="4">
        <v>19.422233685839601</v>
      </c>
      <c r="AU936" s="4">
        <v>6.7578024245550701</v>
      </c>
      <c r="AV936" s="4">
        <v>19.525406241939599</v>
      </c>
      <c r="AW936" s="4">
        <v>11.4779468661336</v>
      </c>
      <c r="AX936" s="4">
        <v>5.5455248903791601</v>
      </c>
      <c r="AY936" s="4">
        <v>11.0136703636833</v>
      </c>
      <c r="AZ936" s="4">
        <v>8.7438741294815596</v>
      </c>
      <c r="BA936" s="4">
        <v>15.3469177198865</v>
      </c>
      <c r="BB936" s="38">
        <v>3877</v>
      </c>
    </row>
    <row r="937" spans="1:54" x14ac:dyDescent="0.3">
      <c r="A937" s="31" t="s">
        <v>44</v>
      </c>
      <c r="B937" s="5" t="s">
        <v>9</v>
      </c>
      <c r="C937" s="5" t="s">
        <v>7</v>
      </c>
      <c r="D937" s="9">
        <v>106.45773732119601</v>
      </c>
      <c r="E937" s="8">
        <v>53.234965300300601</v>
      </c>
      <c r="F937" s="8">
        <v>6.4586042479410501</v>
      </c>
      <c r="G937" s="3">
        <v>0.86692674469007402</v>
      </c>
      <c r="H937" s="4">
        <v>2.3840485478977</v>
      </c>
      <c r="I937" s="4">
        <v>1.4304291287386199</v>
      </c>
      <c r="J937" s="4">
        <v>0.95361941915908099</v>
      </c>
      <c r="K937" s="4">
        <v>0.60684872128305201</v>
      </c>
      <c r="L937" s="4">
        <v>1.1703511053316</v>
      </c>
      <c r="M937" s="4">
        <v>0.78023407022106595</v>
      </c>
      <c r="N937" s="4">
        <v>1.30039011703511</v>
      </c>
      <c r="O937" s="4">
        <v>1.86389250108366</v>
      </c>
      <c r="P937" s="4">
        <v>0.78023407022106595</v>
      </c>
      <c r="Q937" s="4">
        <v>0.52015604681404404</v>
      </c>
      <c r="R937" s="4">
        <v>0.99696575639358498</v>
      </c>
      <c r="S937" s="4">
        <v>1.1703511053316</v>
      </c>
      <c r="T937" s="4">
        <v>1.73385348938015</v>
      </c>
      <c r="U937" s="4">
        <v>2.60078023407022</v>
      </c>
      <c r="V937" s="4">
        <v>0.91027308192457701</v>
      </c>
      <c r="W937" s="4">
        <v>1.2136974425661</v>
      </c>
      <c r="X937" s="4">
        <v>0.43346337234503701</v>
      </c>
      <c r="Y937" s="4">
        <v>1.4737754659731299</v>
      </c>
      <c r="Z937" s="4">
        <v>1.3870827915041199</v>
      </c>
      <c r="AA937" s="4">
        <v>1.0403120936280901</v>
      </c>
      <c r="AB937" s="4">
        <v>0.303424360641526</v>
      </c>
      <c r="AC937" s="4">
        <v>3.16428261811877</v>
      </c>
      <c r="AD937" s="4">
        <v>1.2136974425661</v>
      </c>
      <c r="AE937" s="4">
        <v>0.56350238404854802</v>
      </c>
      <c r="AF937" s="4">
        <v>1.90723883831816</v>
      </c>
      <c r="AG937" s="4">
        <v>4.33463372345037</v>
      </c>
      <c r="AH937" s="4">
        <v>6.6319895968790599</v>
      </c>
      <c r="AI937" s="4">
        <v>7.3688773298656303</v>
      </c>
      <c r="AJ937" s="4">
        <v>9.0593844820112697</v>
      </c>
      <c r="AK937" s="4">
        <v>14.8244473342003</v>
      </c>
      <c r="AL937" s="4">
        <v>7.4122236671001298</v>
      </c>
      <c r="AM937" s="4">
        <v>11.530125704377999</v>
      </c>
      <c r="AN937" s="4">
        <v>20.936280884265301</v>
      </c>
      <c r="AO937" s="4">
        <v>10.273081924577401</v>
      </c>
      <c r="AP937" s="4">
        <v>11.096662332032899</v>
      </c>
      <c r="AQ937" s="4">
        <v>5.6350238404854798</v>
      </c>
      <c r="AR937" s="4">
        <v>12.6137841352406</v>
      </c>
      <c r="AS937" s="4">
        <v>8.3224967490247099</v>
      </c>
      <c r="AT937" s="4">
        <v>20.4161248374512</v>
      </c>
      <c r="AU937" s="4">
        <v>5.6783701777199802</v>
      </c>
      <c r="AV937" s="4">
        <v>20.7195491980928</v>
      </c>
      <c r="AW937" s="4">
        <v>11.140008669267401</v>
      </c>
      <c r="AX937" s="4">
        <v>4.6380580840918899</v>
      </c>
      <c r="AY937" s="4">
        <v>12.527091460771601</v>
      </c>
      <c r="AZ937" s="4">
        <v>8.2358040745557002</v>
      </c>
      <c r="BA937" s="4">
        <v>12.136974425661</v>
      </c>
      <c r="BB937" s="38">
        <v>2307</v>
      </c>
    </row>
    <row r="938" spans="1:54" x14ac:dyDescent="0.3">
      <c r="A938" s="31" t="s">
        <v>45</v>
      </c>
      <c r="B938" s="5" t="s">
        <v>168</v>
      </c>
      <c r="C938" s="5" t="s">
        <v>168</v>
      </c>
      <c r="D938" s="9">
        <v>58.420101515534199</v>
      </c>
      <c r="E938" s="8">
        <v>69.286589123618199</v>
      </c>
      <c r="F938" s="8">
        <v>25.481208937225698</v>
      </c>
      <c r="G938" s="3">
        <v>8.2587893407134505</v>
      </c>
      <c r="H938" s="4">
        <v>9.9369921450426393</v>
      </c>
      <c r="I938" s="4">
        <v>9.4607475861807693</v>
      </c>
      <c r="J938" s="4">
        <v>6.4744871968566802</v>
      </c>
      <c r="K938" s="4">
        <v>8.5648298652926993</v>
      </c>
      <c r="L938" s="4">
        <v>12.4333917386344</v>
      </c>
      <c r="M938" s="4">
        <v>9.2044107027834308</v>
      </c>
      <c r="N938" s="4">
        <v>13.130159837935199</v>
      </c>
      <c r="O938" s="4">
        <v>12.999034505319299</v>
      </c>
      <c r="P938" s="4">
        <v>16.981599108075802</v>
      </c>
      <c r="Q938" s="4">
        <v>8.3096765295767607</v>
      </c>
      <c r="R938" s="4">
        <v>15.352081412418</v>
      </c>
      <c r="S938" s="4">
        <v>10.5843058593431</v>
      </c>
      <c r="T938" s="4">
        <v>7.8803569621879799</v>
      </c>
      <c r="U938" s="4">
        <v>16.118585247258402</v>
      </c>
      <c r="V938" s="4">
        <v>11.3683753880415</v>
      </c>
      <c r="W938" s="4">
        <v>12.1026359533099</v>
      </c>
      <c r="X938" s="4">
        <v>8.4699640772207498</v>
      </c>
      <c r="Y938" s="4">
        <v>10.066177723499401</v>
      </c>
      <c r="Z938" s="4">
        <v>14.3825140353762</v>
      </c>
      <c r="AA938" s="4">
        <v>16.265051070499698</v>
      </c>
      <c r="AB938" s="4">
        <v>4.6018383016957696</v>
      </c>
      <c r="AC938" s="4">
        <v>19.2959174556986</v>
      </c>
      <c r="AD938" s="4">
        <v>8.6801427648237404</v>
      </c>
      <c r="AE938" s="4">
        <v>9.4071754789957396</v>
      </c>
      <c r="AF938" s="4">
        <v>15.759645426688399</v>
      </c>
      <c r="AG938" s="4">
        <v>18.794385851394601</v>
      </c>
      <c r="AH938" s="4">
        <v>13.941160149560201</v>
      </c>
      <c r="AI938" s="4">
        <v>8.9800136859553792</v>
      </c>
      <c r="AJ938" s="4">
        <v>13.656695459873299</v>
      </c>
      <c r="AK938" s="4">
        <v>24.957465450300901</v>
      </c>
      <c r="AL938" s="4">
        <v>17.855413834288601</v>
      </c>
      <c r="AM938" s="4">
        <v>25.520041539982302</v>
      </c>
      <c r="AN938" s="4">
        <v>27.122135220028198</v>
      </c>
      <c r="AO938" s="4">
        <v>21.347825182135601</v>
      </c>
      <c r="AP938" s="4">
        <v>26.797518080506499</v>
      </c>
      <c r="AQ938" s="4">
        <v>4.3342684596319803</v>
      </c>
      <c r="AR938" s="4">
        <v>24.264022512858698</v>
      </c>
      <c r="AS938" s="4">
        <v>13.175688231360599</v>
      </c>
      <c r="AT938" s="4">
        <v>26.6280489739991</v>
      </c>
      <c r="AU938" s="4">
        <v>11.697703370670199</v>
      </c>
      <c r="AV938" s="4">
        <v>14.7234440773403</v>
      </c>
      <c r="AW938" s="4">
        <v>14.654562476204299</v>
      </c>
      <c r="AX938" s="4">
        <v>13.7060810033985</v>
      </c>
      <c r="AY938" s="4">
        <v>20.615438850851699</v>
      </c>
      <c r="AZ938" s="4">
        <v>26.731478563763801</v>
      </c>
      <c r="BA938" s="4">
        <v>24.616094473630401</v>
      </c>
      <c r="BB938" s="38">
        <v>899</v>
      </c>
    </row>
    <row r="939" spans="1:54" x14ac:dyDescent="0.3">
      <c r="A939" s="31" t="s">
        <v>45</v>
      </c>
      <c r="B939" s="5" t="s">
        <v>168</v>
      </c>
      <c r="C939" s="5" t="s">
        <v>1</v>
      </c>
      <c r="D939" s="9">
        <v>4.8967842393497598</v>
      </c>
      <c r="E939" s="8">
        <v>63.318487742718503</v>
      </c>
      <c r="F939" s="8">
        <v>57.578804654064797</v>
      </c>
      <c r="G939" s="3">
        <v>11.5212668196981</v>
      </c>
      <c r="H939" s="4">
        <v>14.1808955991532</v>
      </c>
      <c r="I939" s="4">
        <v>24.1957976887482</v>
      </c>
      <c r="J939" s="4">
        <v>7.6808445464653898</v>
      </c>
      <c r="K939" s="4">
        <v>9.5127805128939595</v>
      </c>
      <c r="L939" s="4">
        <v>19.351132262113399</v>
      </c>
      <c r="M939" s="4">
        <v>14.3574459395287</v>
      </c>
      <c r="N939" s="4">
        <v>38.376693287901297</v>
      </c>
      <c r="O939" s="4">
        <v>25.878712759226801</v>
      </c>
      <c r="P939" s="4">
        <v>37.549000474874802</v>
      </c>
      <c r="Q939" s="4">
        <v>14.6830171758542</v>
      </c>
      <c r="R939" s="4">
        <v>31.5510709988881</v>
      </c>
      <c r="S939" s="4">
        <v>20.531925755890999</v>
      </c>
      <c r="T939" s="4">
        <v>13.5297531265022</v>
      </c>
      <c r="U939" s="4">
        <v>40.887301171406499</v>
      </c>
      <c r="V939" s="4">
        <v>26.204283995552299</v>
      </c>
      <c r="W939" s="4">
        <v>24.521368925073599</v>
      </c>
      <c r="X939" s="4">
        <v>12.851081209425599</v>
      </c>
      <c r="Y939" s="4">
        <v>17.0170747189838</v>
      </c>
      <c r="Z939" s="4">
        <v>34.210699778343098</v>
      </c>
      <c r="AA939" s="4">
        <v>38.553243628276903</v>
      </c>
      <c r="AB939" s="4">
        <v>1.0042431534020599</v>
      </c>
      <c r="AC939" s="4">
        <v>30.723378185861598</v>
      </c>
      <c r="AD939" s="4">
        <v>16.189381905957301</v>
      </c>
      <c r="AE939" s="4">
        <v>15.5107099888807</v>
      </c>
      <c r="AF939" s="4">
        <v>38.729793968652402</v>
      </c>
      <c r="AG939" s="4">
        <v>28.3617911983063</v>
      </c>
      <c r="AH939" s="4">
        <v>26.5298552318778</v>
      </c>
      <c r="AI939" s="4">
        <v>19.500153158063299</v>
      </c>
      <c r="AJ939" s="4">
        <v>21.034047332591999</v>
      </c>
      <c r="AK939" s="4">
        <v>47.238331328144298</v>
      </c>
      <c r="AL939" s="4">
        <v>40.236158698755503</v>
      </c>
      <c r="AM939" s="4">
        <v>22.187311381943999</v>
      </c>
      <c r="AN939" s="4">
        <v>44.253131312363799</v>
      </c>
      <c r="AO939" s="4">
        <v>41.240401852157603</v>
      </c>
      <c r="AP939" s="4">
        <v>49.7489392116495</v>
      </c>
      <c r="AQ939" s="4">
        <v>12.348959632724601</v>
      </c>
      <c r="AR939" s="4">
        <v>56.574561500662703</v>
      </c>
      <c r="AS939" s="4">
        <v>18.6999897894624</v>
      </c>
      <c r="AT939" s="4">
        <v>15.687260329256301</v>
      </c>
      <c r="AU939" s="4">
        <v>20.3553754155155</v>
      </c>
      <c r="AV939" s="4">
        <v>25.200040842150202</v>
      </c>
      <c r="AW939" s="4">
        <v>46.3831090706922</v>
      </c>
      <c r="AX939" s="4">
        <v>38.906344309028</v>
      </c>
      <c r="AY939" s="4">
        <v>15.185138752555201</v>
      </c>
      <c r="AZ939" s="4">
        <v>36.544757321472801</v>
      </c>
      <c r="BA939" s="4">
        <v>41.063851511781998</v>
      </c>
      <c r="BB939" s="38">
        <v>157</v>
      </c>
    </row>
    <row r="940" spans="1:54" x14ac:dyDescent="0.3">
      <c r="A940" s="31" t="s">
        <v>45</v>
      </c>
      <c r="B940" s="5" t="s">
        <v>168</v>
      </c>
      <c r="C940" s="5" t="s">
        <v>2</v>
      </c>
      <c r="D940" s="9">
        <v>48.703775208834998</v>
      </c>
      <c r="E940" s="8">
        <v>83.612424563988299</v>
      </c>
      <c r="F940" s="8">
        <v>17.071053989999999</v>
      </c>
      <c r="G940" s="3">
        <v>17.071053989999999</v>
      </c>
      <c r="H940" s="4">
        <v>17.071053989999999</v>
      </c>
      <c r="I940" s="4">
        <v>17.071053989999999</v>
      </c>
      <c r="J940" s="4">
        <v>17.071053989999999</v>
      </c>
      <c r="K940" s="4">
        <v>12.1967095075</v>
      </c>
      <c r="L940" s="4">
        <v>17.071053989999999</v>
      </c>
      <c r="M940" s="4">
        <v>17.071053989999999</v>
      </c>
      <c r="N940" s="4">
        <v>17.071053989999999</v>
      </c>
      <c r="O940" s="4">
        <v>17.071053989999999</v>
      </c>
      <c r="P940" s="4">
        <v>17.071053989999999</v>
      </c>
      <c r="Q940" s="4">
        <v>17.071053989999999</v>
      </c>
      <c r="R940" s="4">
        <v>17.071053989999999</v>
      </c>
      <c r="S940" s="4">
        <v>17.071053989999999</v>
      </c>
      <c r="T940" s="4">
        <v>17.071053989999999</v>
      </c>
      <c r="U940" s="4">
        <v>17.071053989999999</v>
      </c>
      <c r="V940" s="4">
        <v>17.071053989999999</v>
      </c>
      <c r="W940" s="4">
        <v>17.071053989999999</v>
      </c>
      <c r="X940" s="4">
        <v>17.071053989999999</v>
      </c>
      <c r="Y940" s="4">
        <v>17.071053989999999</v>
      </c>
      <c r="Z940" s="4">
        <v>17.071053989999999</v>
      </c>
      <c r="AA940" s="4">
        <v>17.071053989999999</v>
      </c>
      <c r="AB940" s="4">
        <v>17.071053989999999</v>
      </c>
      <c r="AC940" s="4">
        <v>29.267763497499999</v>
      </c>
      <c r="AD940" s="4">
        <v>17.071053989999999</v>
      </c>
      <c r="AE940" s="4">
        <v>17.071053989999999</v>
      </c>
      <c r="AF940" s="4">
        <v>17.071053989999999</v>
      </c>
      <c r="AG940" s="4">
        <v>34.142107979999999</v>
      </c>
      <c r="AH940" s="4">
        <v>29.267763497499999</v>
      </c>
      <c r="AI940" s="4">
        <v>17.071053989999999</v>
      </c>
      <c r="AJ940" s="4">
        <v>17.071053989999999</v>
      </c>
      <c r="AK940" s="4">
        <v>17.071053989999999</v>
      </c>
      <c r="AL940" s="4">
        <v>34.142107979999999</v>
      </c>
      <c r="AM940" s="4">
        <v>17.071053989999999</v>
      </c>
      <c r="AN940" s="4">
        <v>46.338817487500002</v>
      </c>
      <c r="AO940" s="4">
        <v>34.142107979999999</v>
      </c>
      <c r="AP940" s="4">
        <v>17.071053989999999</v>
      </c>
      <c r="AQ940" s="4">
        <v>0</v>
      </c>
      <c r="AR940" s="4">
        <v>29.267763497499999</v>
      </c>
      <c r="AS940" s="4">
        <v>17.071053989999999</v>
      </c>
      <c r="AT940" s="4">
        <v>34.142107979999999</v>
      </c>
      <c r="AU940" s="4">
        <v>17.071053989999999</v>
      </c>
      <c r="AV940" s="4">
        <v>24.393419014999999</v>
      </c>
      <c r="AW940" s="4">
        <v>17.071053989999999</v>
      </c>
      <c r="AX940" s="4">
        <v>17.071053989999999</v>
      </c>
      <c r="AY940" s="4">
        <v>17.071053989999999</v>
      </c>
      <c r="AZ940" s="4">
        <v>29.267763497499999</v>
      </c>
      <c r="BA940" s="4">
        <v>29.267763497499999</v>
      </c>
      <c r="BB940" s="38">
        <v>9</v>
      </c>
    </row>
    <row r="941" spans="1:54" x14ac:dyDescent="0.3">
      <c r="A941" s="31" t="s">
        <v>45</v>
      </c>
      <c r="B941" s="5" t="s">
        <v>168</v>
      </c>
      <c r="C941" s="5" t="s">
        <v>3</v>
      </c>
      <c r="D941" s="9">
        <v>25.251193784655801</v>
      </c>
      <c r="E941" s="8">
        <v>71.299397454735299</v>
      </c>
      <c r="F941" s="8">
        <v>50.076570325002599</v>
      </c>
      <c r="G941" s="3">
        <v>15.953338399203799</v>
      </c>
      <c r="H941" s="4">
        <v>12.701414459360899</v>
      </c>
      <c r="I941" s="4">
        <v>18.3157110290833</v>
      </c>
      <c r="J941" s="4">
        <v>12.4097794543845</v>
      </c>
      <c r="K941" s="4">
        <v>15.8075208967156</v>
      </c>
      <c r="L941" s="4">
        <v>29.989079823509702</v>
      </c>
      <c r="M941" s="4">
        <v>18.760486684065</v>
      </c>
      <c r="N941" s="4">
        <v>17.725117871613399</v>
      </c>
      <c r="O941" s="4">
        <v>28.064159701094798</v>
      </c>
      <c r="P941" s="4">
        <v>33.532638768329001</v>
      </c>
      <c r="Q941" s="4">
        <v>13.590965769324299</v>
      </c>
      <c r="R941" s="4">
        <v>29.099528513546399</v>
      </c>
      <c r="S941" s="4">
        <v>19.795855496516499</v>
      </c>
      <c r="T941" s="4">
        <v>15.362745241733901</v>
      </c>
      <c r="U941" s="4">
        <v>31.316083640937698</v>
      </c>
      <c r="V941" s="4">
        <v>21.268676816432698</v>
      </c>
      <c r="W941" s="4">
        <v>18.760486684065</v>
      </c>
      <c r="X941" s="4">
        <v>13.590965769324299</v>
      </c>
      <c r="Y941" s="4">
        <v>22.158228126396001</v>
      </c>
      <c r="Z941" s="4">
        <v>30.134897325997901</v>
      </c>
      <c r="AA941" s="4">
        <v>33.087863113347296</v>
      </c>
      <c r="AB941" s="4">
        <v>5.7601140722105804</v>
      </c>
      <c r="AC941" s="4">
        <v>27.918342198606599</v>
      </c>
      <c r="AD941" s="4">
        <v>14.772152084264</v>
      </c>
      <c r="AE941" s="4">
        <v>21.713452471414399</v>
      </c>
      <c r="AF941" s="4">
        <v>25.847604573703499</v>
      </c>
      <c r="AG941" s="4">
        <v>34.713825083268702</v>
      </c>
      <c r="AH941" s="4">
        <v>22.3040456288842</v>
      </c>
      <c r="AI941" s="4">
        <v>14.772152084264</v>
      </c>
      <c r="AJ941" s="4">
        <v>26.2923802286852</v>
      </c>
      <c r="AK941" s="4">
        <v>35.741870748203198</v>
      </c>
      <c r="AL941" s="4">
        <v>35.304418240738599</v>
      </c>
      <c r="AM941" s="4">
        <v>16.543931556673702</v>
      </c>
      <c r="AN941" s="4">
        <v>32.4972699558774</v>
      </c>
      <c r="AO941" s="4">
        <v>39.292752840539499</v>
      </c>
      <c r="AP941" s="4">
        <v>47.714197695123097</v>
      </c>
      <c r="AQ941" s="4">
        <v>2.9529657873494002</v>
      </c>
      <c r="AR941" s="4">
        <v>41.064532312949197</v>
      </c>
      <c r="AS941" s="4">
        <v>19.941672999004702</v>
      </c>
      <c r="AT941" s="4">
        <v>19.496897344023001</v>
      </c>
      <c r="AU941" s="4">
        <v>10.7838174844631</v>
      </c>
      <c r="AV941" s="4">
        <v>19.205262339046602</v>
      </c>
      <c r="AW941" s="4">
        <v>23.930007598805702</v>
      </c>
      <c r="AX941" s="4">
        <v>20.386448653986399</v>
      </c>
      <c r="AY941" s="4">
        <v>16.689749059161901</v>
      </c>
      <c r="AZ941" s="4">
        <v>29.099528513546399</v>
      </c>
      <c r="BA941" s="4">
        <v>32.643087458365599</v>
      </c>
      <c r="BB941" s="38">
        <v>106</v>
      </c>
    </row>
    <row r="942" spans="1:54" x14ac:dyDescent="0.3">
      <c r="A942" s="31" t="s">
        <v>45</v>
      </c>
      <c r="B942" s="5" t="s">
        <v>168</v>
      </c>
      <c r="C942" s="5" t="s">
        <v>4</v>
      </c>
      <c r="D942" s="9">
        <v>43.256715767569901</v>
      </c>
      <c r="E942" s="8">
        <v>69.175952309287993</v>
      </c>
      <c r="F942" s="8">
        <v>36.015860098967003</v>
      </c>
      <c r="G942" s="3">
        <v>13.1836873098626</v>
      </c>
      <c r="H942" s="4">
        <v>16.008425677576199</v>
      </c>
      <c r="I942" s="4">
        <v>8.2989616282129095</v>
      </c>
      <c r="J942" s="4">
        <v>10.003717210695401</v>
      </c>
      <c r="K942" s="4">
        <v>12.3103610743454</v>
      </c>
      <c r="L942" s="4">
        <v>18.519829202387999</v>
      </c>
      <c r="M942" s="4">
        <v>13.5932066321863</v>
      </c>
      <c r="N942" s="4">
        <v>16.5684170701917</v>
      </c>
      <c r="O942" s="4">
        <v>18.2064943594863</v>
      </c>
      <c r="P942" s="4">
        <v>26.680709462627</v>
      </c>
      <c r="Q942" s="4">
        <v>10.2627644627271</v>
      </c>
      <c r="R942" s="4">
        <v>25.753095636239799</v>
      </c>
      <c r="S942" s="4">
        <v>16.1588977478681</v>
      </c>
      <c r="T942" s="4">
        <v>11.4913224296981</v>
      </c>
      <c r="U942" s="4">
        <v>23.596923842881701</v>
      </c>
      <c r="V942" s="4">
        <v>16.104610156998099</v>
      </c>
      <c r="W942" s="4">
        <v>16.6227046610617</v>
      </c>
      <c r="X942" s="4">
        <v>13.3884469710245</v>
      </c>
      <c r="Y942" s="4">
        <v>12.9789276487008</v>
      </c>
      <c r="Z942" s="4">
        <v>22.777885198234401</v>
      </c>
      <c r="AA942" s="4">
        <v>18.778876454419802</v>
      </c>
      <c r="AB942" s="4">
        <v>5.2818543016554598</v>
      </c>
      <c r="AC942" s="4">
        <v>31.390181669349001</v>
      </c>
      <c r="AD942" s="4">
        <v>13.5932066321863</v>
      </c>
      <c r="AE942" s="4">
        <v>14.0027259545099</v>
      </c>
      <c r="AF942" s="4">
        <v>24.060730756075301</v>
      </c>
      <c r="AG942" s="4">
        <v>29.6016323097625</v>
      </c>
      <c r="AH942" s="4">
        <v>12.828455578408899</v>
      </c>
      <c r="AI942" s="4">
        <v>10.003717210695401</v>
      </c>
      <c r="AJ942" s="4">
        <v>16.827464322223499</v>
      </c>
      <c r="AK942" s="4">
        <v>34.269207627932502</v>
      </c>
      <c r="AL942" s="4">
        <v>19.748387169358999</v>
      </c>
      <c r="AM942" s="4">
        <v>14.249382504223799</v>
      </c>
      <c r="AN942" s="4">
        <v>31.5530444419588</v>
      </c>
      <c r="AO942" s="4">
        <v>23.5426362520117</v>
      </c>
      <c r="AP942" s="4">
        <v>33.136834140383499</v>
      </c>
      <c r="AQ942" s="4">
        <v>1.02379830580913</v>
      </c>
      <c r="AR942" s="4">
        <v>28.2226022724996</v>
      </c>
      <c r="AS942" s="4">
        <v>16.104610156998099</v>
      </c>
      <c r="AT942" s="4">
        <v>18.916957822393801</v>
      </c>
      <c r="AU942" s="4">
        <v>9.5399102975017893</v>
      </c>
      <c r="AV942" s="4">
        <v>14.5208204585735</v>
      </c>
      <c r="AW942" s="4">
        <v>17.291271235417099</v>
      </c>
      <c r="AX942" s="4">
        <v>17.140799165125198</v>
      </c>
      <c r="AY942" s="4">
        <v>10.304661351279201</v>
      </c>
      <c r="AZ942" s="4">
        <v>25.548335975078</v>
      </c>
      <c r="BA942" s="4">
        <v>35.865388028675099</v>
      </c>
      <c r="BB942" s="38">
        <v>300</v>
      </c>
    </row>
    <row r="943" spans="1:54" x14ac:dyDescent="0.3">
      <c r="A943" s="31" t="s">
        <v>45</v>
      </c>
      <c r="B943" s="5" t="s">
        <v>168</v>
      </c>
      <c r="C943" s="5" t="s">
        <v>5</v>
      </c>
      <c r="D943" s="9">
        <v>81.508390449487905</v>
      </c>
      <c r="E943" s="8">
        <v>62.626450290780198</v>
      </c>
      <c r="F943" s="8">
        <v>16.444945928820399</v>
      </c>
      <c r="G943" s="3">
        <v>4.3201429936378197</v>
      </c>
      <c r="H943" s="4">
        <v>4.3201429936378197</v>
      </c>
      <c r="I943" s="4">
        <v>7.4637322771605001</v>
      </c>
      <c r="J943" s="4">
        <v>1.51748137449943</v>
      </c>
      <c r="K943" s="4">
        <v>4.4438175889744604</v>
      </c>
      <c r="L943" s="4">
        <v>6.1785520325215399</v>
      </c>
      <c r="M943" s="4">
        <v>5.9462509026610704</v>
      </c>
      <c r="N943" s="4">
        <v>7.58740687249714</v>
      </c>
      <c r="O943" s="4">
        <v>6.6431542922424702</v>
      </c>
      <c r="P943" s="4">
        <v>10.266393896298901</v>
      </c>
      <c r="Q943" s="4">
        <v>4.78474525335875</v>
      </c>
      <c r="R943" s="4">
        <v>10.266393896298901</v>
      </c>
      <c r="S943" s="4">
        <v>6.19360009333435</v>
      </c>
      <c r="T943" s="4">
        <v>3.2672638788593198</v>
      </c>
      <c r="U943" s="4">
        <v>12.713079790240201</v>
      </c>
      <c r="V943" s="4">
        <v>7.1228046127762097</v>
      </c>
      <c r="W943" s="4">
        <v>9.1048882469965697</v>
      </c>
      <c r="X943" s="4">
        <v>3.6081915432436098</v>
      </c>
      <c r="Y943" s="4">
        <v>3.4995650087197898</v>
      </c>
      <c r="Z943" s="4">
        <v>8.2843102620785398</v>
      </c>
      <c r="AA943" s="4">
        <v>6.8754554221029398</v>
      </c>
      <c r="AB943" s="4">
        <v>2.9112881536622202</v>
      </c>
      <c r="AC943" s="4">
        <v>16.3212713334838</v>
      </c>
      <c r="AD943" s="4">
        <v>5.4816486429401401</v>
      </c>
      <c r="AE943" s="4">
        <v>3.14358928352268</v>
      </c>
      <c r="AF943" s="4">
        <v>6.2871785670453697</v>
      </c>
      <c r="AG943" s="4">
        <v>8.7338644609866591</v>
      </c>
      <c r="AH943" s="4">
        <v>7.58740687249714</v>
      </c>
      <c r="AI943" s="4">
        <v>4.0878418637773501</v>
      </c>
      <c r="AJ943" s="4">
        <v>5.5902751774639698</v>
      </c>
      <c r="AK943" s="4">
        <v>18.194728433180298</v>
      </c>
      <c r="AL943" s="4">
        <v>9.4608639721936694</v>
      </c>
      <c r="AM943" s="4">
        <v>9.9104181711017905</v>
      </c>
      <c r="AN943" s="4">
        <v>17.497825043598901</v>
      </c>
      <c r="AO943" s="4">
        <v>12.713079790240201</v>
      </c>
      <c r="AP943" s="4">
        <v>19.835884403016401</v>
      </c>
      <c r="AQ943" s="4">
        <v>1.3938067791627899</v>
      </c>
      <c r="AR943" s="4">
        <v>11.0869718812169</v>
      </c>
      <c r="AS943" s="4">
        <v>9.6931651020541398</v>
      </c>
      <c r="AT943" s="4">
        <v>13.5186097143454</v>
      </c>
      <c r="AU943" s="4">
        <v>5.6053232382767799</v>
      </c>
      <c r="AV943" s="4">
        <v>7.4637322771605001</v>
      </c>
      <c r="AW943" s="4">
        <v>8.8725871171360993</v>
      </c>
      <c r="AX943" s="4">
        <v>6.3022266278581798</v>
      </c>
      <c r="AY943" s="4">
        <v>9.9104181711017905</v>
      </c>
      <c r="AZ943" s="4">
        <v>11.0719238204041</v>
      </c>
      <c r="BA943" s="4">
        <v>16.444945928820399</v>
      </c>
      <c r="BB943" s="38">
        <v>276</v>
      </c>
    </row>
    <row r="944" spans="1:54" x14ac:dyDescent="0.3">
      <c r="A944" s="31" t="s">
        <v>45</v>
      </c>
      <c r="B944" s="5" t="s">
        <v>168</v>
      </c>
      <c r="C944" s="5" t="s">
        <v>6</v>
      </c>
      <c r="D944" s="9">
        <v>97.573083159684998</v>
      </c>
      <c r="E944" s="8">
        <v>53.867383167007603</v>
      </c>
      <c r="F944" s="8">
        <v>6.9427464146153897</v>
      </c>
      <c r="G944" s="3">
        <v>0</v>
      </c>
      <c r="H944" s="4">
        <v>9.0133445242307708</v>
      </c>
      <c r="I944" s="4">
        <v>1.6240494350000001</v>
      </c>
      <c r="J944" s="4">
        <v>0</v>
      </c>
      <c r="K944" s="4">
        <v>7.3892950892307701</v>
      </c>
      <c r="L944" s="4">
        <v>1.6240494350000001</v>
      </c>
      <c r="M944" s="4">
        <v>0</v>
      </c>
      <c r="N944" s="4">
        <v>9.0133445242307708</v>
      </c>
      <c r="O944" s="4">
        <v>3.6946475446153801</v>
      </c>
      <c r="P944" s="4">
        <v>5.31869697961538</v>
      </c>
      <c r="Q944" s="4">
        <v>3.6946475446153801</v>
      </c>
      <c r="R944" s="4">
        <v>3.2480988700000002</v>
      </c>
      <c r="S944" s="4">
        <v>1.6240494350000001</v>
      </c>
      <c r="T944" s="4">
        <v>0</v>
      </c>
      <c r="U944" s="4">
        <v>1.6240494350000001</v>
      </c>
      <c r="V944" s="4">
        <v>1.6240494350000001</v>
      </c>
      <c r="W944" s="4">
        <v>6.9427464146153897</v>
      </c>
      <c r="X944" s="4">
        <v>3.2480988700000002</v>
      </c>
      <c r="Y944" s="4">
        <v>3.6946475446153801</v>
      </c>
      <c r="Z944" s="4">
        <v>0</v>
      </c>
      <c r="AA944" s="4">
        <v>12.261443394230801</v>
      </c>
      <c r="AB944" s="4">
        <v>1.6240494350000001</v>
      </c>
      <c r="AC944" s="4">
        <v>8.5667958496153904</v>
      </c>
      <c r="AD944" s="4">
        <v>0</v>
      </c>
      <c r="AE944" s="4">
        <v>0</v>
      </c>
      <c r="AF944" s="4">
        <v>10.637393959230799</v>
      </c>
      <c r="AG944" s="4">
        <v>5.31869697961538</v>
      </c>
      <c r="AH944" s="4">
        <v>0</v>
      </c>
      <c r="AI944" s="4">
        <v>5.31869697961538</v>
      </c>
      <c r="AJ944" s="4">
        <v>3.6946475446153801</v>
      </c>
      <c r="AK944" s="4">
        <v>11.814894719615401</v>
      </c>
      <c r="AL944" s="4">
        <v>3.2480988700000002</v>
      </c>
      <c r="AM944" s="4">
        <v>9.7442966099999992</v>
      </c>
      <c r="AN944" s="4">
        <v>11.368346044999999</v>
      </c>
      <c r="AO944" s="4">
        <v>3.2480988700000002</v>
      </c>
      <c r="AP944" s="4">
        <v>10.637393959230799</v>
      </c>
      <c r="AQ944" s="4">
        <v>5.31869697961538</v>
      </c>
      <c r="AR944" s="4">
        <v>12.261443394230801</v>
      </c>
      <c r="AS944" s="4">
        <v>4.8721483049999996</v>
      </c>
      <c r="AT944" s="4">
        <v>6.4961977400000004</v>
      </c>
      <c r="AU944" s="4">
        <v>3.6946475446153801</v>
      </c>
      <c r="AV944" s="4">
        <v>10.190845284615399</v>
      </c>
      <c r="AW944" s="4">
        <v>6.9427464146153897</v>
      </c>
      <c r="AX944" s="4">
        <v>0</v>
      </c>
      <c r="AY944" s="4">
        <v>8.5667958496153904</v>
      </c>
      <c r="AZ944" s="4">
        <v>8.5667958496153904</v>
      </c>
      <c r="BA944" s="4">
        <v>16.687043024615399</v>
      </c>
      <c r="BB944" s="38">
        <v>45</v>
      </c>
    </row>
    <row r="945" spans="1:54" x14ac:dyDescent="0.3">
      <c r="A945" s="31" t="s">
        <v>45</v>
      </c>
      <c r="B945" s="5" t="s">
        <v>168</v>
      </c>
      <c r="C945" s="5" t="s">
        <v>7</v>
      </c>
      <c r="D945" s="9">
        <v>77.324045589500003</v>
      </c>
      <c r="E945" s="8">
        <v>49.5960114755066</v>
      </c>
      <c r="F945" s="8">
        <v>9.8511936875000004</v>
      </c>
      <c r="G945" s="3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9.8511936875000004</v>
      </c>
      <c r="AI945" s="4">
        <v>0</v>
      </c>
      <c r="AJ945" s="4">
        <v>9.8511936875000004</v>
      </c>
      <c r="AK945" s="4">
        <v>19.702387375000001</v>
      </c>
      <c r="AL945" s="4">
        <v>0</v>
      </c>
      <c r="AM945" s="4">
        <v>80.297612624999999</v>
      </c>
      <c r="AN945" s="4">
        <v>19.702387375000001</v>
      </c>
      <c r="AO945" s="4">
        <v>9.8511936875000004</v>
      </c>
      <c r="AP945" s="4">
        <v>19.702387375000001</v>
      </c>
      <c r="AQ945" s="4">
        <v>9.8511936875000004</v>
      </c>
      <c r="AR945" s="4">
        <v>9.8511936875000004</v>
      </c>
      <c r="AS945" s="4">
        <v>9.8511936875000004</v>
      </c>
      <c r="AT945" s="4">
        <v>70.446418937499999</v>
      </c>
      <c r="AU945" s="4">
        <v>19.702387375000001</v>
      </c>
      <c r="AV945" s="4">
        <v>9.8511936875000004</v>
      </c>
      <c r="AW945" s="4">
        <v>0</v>
      </c>
      <c r="AX945" s="4">
        <v>9.8511936875000004</v>
      </c>
      <c r="AY945" s="4">
        <v>59.8511936875</v>
      </c>
      <c r="AZ945" s="4">
        <v>50</v>
      </c>
      <c r="BA945" s="4">
        <v>9.8511936875000004</v>
      </c>
      <c r="BB945" s="38">
        <v>6</v>
      </c>
    </row>
    <row r="946" spans="1:54" x14ac:dyDescent="0.3">
      <c r="A946" s="31" t="s">
        <v>45</v>
      </c>
      <c r="B946" s="5" t="s">
        <v>8</v>
      </c>
      <c r="C946" s="5" t="s">
        <v>168</v>
      </c>
      <c r="D946" s="9">
        <v>63.740907473590298</v>
      </c>
      <c r="E946" s="8">
        <v>57.126215554551997</v>
      </c>
      <c r="F946" s="8">
        <v>17.9024897087262</v>
      </c>
      <c r="G946" s="3">
        <v>5.2757191910374699</v>
      </c>
      <c r="H946" s="4">
        <v>6.0511378126163002</v>
      </c>
      <c r="I946" s="4">
        <v>8.0621064532461109</v>
      </c>
      <c r="J946" s="4">
        <v>3.1377306534407698</v>
      </c>
      <c r="K946" s="4">
        <v>6.9416038099776198</v>
      </c>
      <c r="L946" s="4">
        <v>7.8603505734016901</v>
      </c>
      <c r="M946" s="4">
        <v>6.1874725527480496</v>
      </c>
      <c r="N946" s="4">
        <v>8.5874331569445506</v>
      </c>
      <c r="O946" s="4">
        <v>10.313251333909999</v>
      </c>
      <c r="P946" s="4">
        <v>11.3880642118433</v>
      </c>
      <c r="Q946" s="4">
        <v>3.9518980085562001</v>
      </c>
      <c r="R946" s="4">
        <v>12.101734070802101</v>
      </c>
      <c r="S946" s="4">
        <v>6.6220512180864697</v>
      </c>
      <c r="T946" s="4">
        <v>5.0645373223337904</v>
      </c>
      <c r="U946" s="4">
        <v>12.2031348063834</v>
      </c>
      <c r="V946" s="4">
        <v>9.1765140298161398</v>
      </c>
      <c r="W946" s="4">
        <v>7.6955517060956202</v>
      </c>
      <c r="X946" s="4">
        <v>5.8656323796227596</v>
      </c>
      <c r="Y946" s="4">
        <v>5.72263533479655</v>
      </c>
      <c r="Z946" s="4">
        <v>9.8449299602884697</v>
      </c>
      <c r="AA946" s="4">
        <v>11.9262442902179</v>
      </c>
      <c r="AB946" s="4">
        <v>3.1722009376079101</v>
      </c>
      <c r="AC946" s="4">
        <v>17.805021428501298</v>
      </c>
      <c r="AD946" s="4">
        <v>5.5426463698088098</v>
      </c>
      <c r="AE946" s="4">
        <v>6.4864527541934098</v>
      </c>
      <c r="AF946" s="4">
        <v>12.503320457954</v>
      </c>
      <c r="AG946" s="4">
        <v>11.8514701461831</v>
      </c>
      <c r="AH946" s="4">
        <v>9.9674353363980597</v>
      </c>
      <c r="AI946" s="4">
        <v>4.4459956533079001</v>
      </c>
      <c r="AJ946" s="4">
        <v>8.5226200954350908</v>
      </c>
      <c r="AK946" s="4">
        <v>19.591900585527501</v>
      </c>
      <c r="AL946" s="4">
        <v>12.367363756643501</v>
      </c>
      <c r="AM946" s="4">
        <v>31.220848580181698</v>
      </c>
      <c r="AN946" s="4">
        <v>20.793134007969702</v>
      </c>
      <c r="AO946" s="4">
        <v>14.6260643279851</v>
      </c>
      <c r="AP946" s="4">
        <v>17.604155801541001</v>
      </c>
      <c r="AQ946" s="4">
        <v>2.8573248699270901</v>
      </c>
      <c r="AR946" s="4">
        <v>17.9456133048661</v>
      </c>
      <c r="AS946" s="4">
        <v>9.1277092278441607</v>
      </c>
      <c r="AT946" s="4">
        <v>32.367237706621196</v>
      </c>
      <c r="AU946" s="4">
        <v>4.4258717016913698</v>
      </c>
      <c r="AV946" s="4">
        <v>13.864954276949</v>
      </c>
      <c r="AW946" s="4">
        <v>9.7769114956037502</v>
      </c>
      <c r="AX946" s="4">
        <v>7.6432014073765098</v>
      </c>
      <c r="AY946" s="4">
        <v>19.043417727134099</v>
      </c>
      <c r="AZ946" s="4">
        <v>25.835845376192498</v>
      </c>
      <c r="BA946" s="4">
        <v>21.4526746143185</v>
      </c>
      <c r="BB946" s="38">
        <v>698</v>
      </c>
    </row>
    <row r="947" spans="1:54" x14ac:dyDescent="0.3">
      <c r="A947" s="31" t="s">
        <v>45</v>
      </c>
      <c r="B947" s="5" t="s">
        <v>8</v>
      </c>
      <c r="C947" s="5" t="s">
        <v>1</v>
      </c>
      <c r="D947" s="9">
        <v>4.5915966386554601</v>
      </c>
      <c r="E947" s="8">
        <v>58.200270224534201</v>
      </c>
      <c r="F947" s="8">
        <v>50.5154639175258</v>
      </c>
      <c r="G947" s="3">
        <v>12.3711340206186</v>
      </c>
      <c r="H947" s="4">
        <v>10.3092783505155</v>
      </c>
      <c r="I947" s="4">
        <v>19.587628865979401</v>
      </c>
      <c r="J947" s="4">
        <v>8.2474226804123703</v>
      </c>
      <c r="K947" s="4">
        <v>8.2474226804123703</v>
      </c>
      <c r="L947" s="4">
        <v>13.4020618556701</v>
      </c>
      <c r="M947" s="4">
        <v>14.4329896907216</v>
      </c>
      <c r="N947" s="4">
        <v>29.8969072164948</v>
      </c>
      <c r="O947" s="4">
        <v>26.8041237113402</v>
      </c>
      <c r="P947" s="4">
        <v>31.958762886597899</v>
      </c>
      <c r="Q947" s="4">
        <v>11.340206185567</v>
      </c>
      <c r="R947" s="4">
        <v>30.927835051546399</v>
      </c>
      <c r="S947" s="4">
        <v>19.587628865979401</v>
      </c>
      <c r="T947" s="4">
        <v>16.494845360824701</v>
      </c>
      <c r="U947" s="4">
        <v>35.051546391752602</v>
      </c>
      <c r="V947" s="4">
        <v>23.7113402061856</v>
      </c>
      <c r="W947" s="4">
        <v>16.494845360824701</v>
      </c>
      <c r="X947" s="4">
        <v>11.340206185567</v>
      </c>
      <c r="Y947" s="4">
        <v>12.3711340206186</v>
      </c>
      <c r="Z947" s="4">
        <v>28.865979381443299</v>
      </c>
      <c r="AA947" s="4">
        <v>34.020618556701002</v>
      </c>
      <c r="AB947" s="4">
        <v>2.0618556701030899</v>
      </c>
      <c r="AC947" s="4">
        <v>32.989690721649502</v>
      </c>
      <c r="AD947" s="4">
        <v>14.4329896907216</v>
      </c>
      <c r="AE947" s="4">
        <v>9.2783505154639201</v>
      </c>
      <c r="AF947" s="4">
        <v>38.144329896907202</v>
      </c>
      <c r="AG947" s="4">
        <v>20.618556701030901</v>
      </c>
      <c r="AH947" s="4">
        <v>20.618556701030901</v>
      </c>
      <c r="AI947" s="4">
        <v>6.1855670103092804</v>
      </c>
      <c r="AJ947" s="4">
        <v>20.618556701030901</v>
      </c>
      <c r="AK947" s="4">
        <v>44.329896907216501</v>
      </c>
      <c r="AL947" s="4">
        <v>41.237113402061901</v>
      </c>
      <c r="AM947" s="4">
        <v>15.4639175257732</v>
      </c>
      <c r="AN947" s="4">
        <v>49.4845360824742</v>
      </c>
      <c r="AO947" s="4">
        <v>43.298969072165001</v>
      </c>
      <c r="AP947" s="4">
        <v>49.4845360824742</v>
      </c>
      <c r="AQ947" s="4">
        <v>10.3092783505155</v>
      </c>
      <c r="AR947" s="4">
        <v>48.4536082474227</v>
      </c>
      <c r="AS947" s="4">
        <v>19.587628865979401</v>
      </c>
      <c r="AT947" s="4">
        <v>13.4020618556701</v>
      </c>
      <c r="AU947" s="4">
        <v>15.4639175257732</v>
      </c>
      <c r="AV947" s="4">
        <v>21.6494845360825</v>
      </c>
      <c r="AW947" s="4">
        <v>35.051546391752602</v>
      </c>
      <c r="AX947" s="4">
        <v>42.268041237113401</v>
      </c>
      <c r="AY947" s="4">
        <v>12.3711340206186</v>
      </c>
      <c r="AZ947" s="4">
        <v>29.8969072164948</v>
      </c>
      <c r="BA947" s="4">
        <v>39.175257731958801</v>
      </c>
      <c r="BB947" s="38">
        <v>119</v>
      </c>
    </row>
    <row r="948" spans="1:54" x14ac:dyDescent="0.3">
      <c r="A948" s="31" t="s">
        <v>45</v>
      </c>
      <c r="B948" s="5" t="s">
        <v>8</v>
      </c>
      <c r="C948" s="5" t="s">
        <v>2</v>
      </c>
      <c r="D948" s="9">
        <v>79.150000000000006</v>
      </c>
      <c r="E948" s="8">
        <v>31.577381145370499</v>
      </c>
      <c r="F948" s="8">
        <v>0</v>
      </c>
      <c r="G948" s="3">
        <v>0</v>
      </c>
      <c r="H948" s="4">
        <v>0</v>
      </c>
      <c r="I948" s="4">
        <v>0</v>
      </c>
      <c r="J948" s="4">
        <v>0</v>
      </c>
      <c r="K948" s="4">
        <v>25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25</v>
      </c>
      <c r="AD948" s="4">
        <v>0</v>
      </c>
      <c r="AE948" s="4">
        <v>0</v>
      </c>
      <c r="AF948" s="4">
        <v>0</v>
      </c>
      <c r="AG948" s="4">
        <v>0</v>
      </c>
      <c r="AH948" s="4">
        <v>25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25</v>
      </c>
      <c r="AO948" s="4">
        <v>0</v>
      </c>
      <c r="AP948" s="4">
        <v>0</v>
      </c>
      <c r="AQ948" s="4">
        <v>0</v>
      </c>
      <c r="AR948" s="4">
        <v>25</v>
      </c>
      <c r="AS948" s="4">
        <v>0</v>
      </c>
      <c r="AT948" s="4">
        <v>0</v>
      </c>
      <c r="AU948" s="4">
        <v>0</v>
      </c>
      <c r="AV948" s="4">
        <v>50</v>
      </c>
      <c r="AW948" s="4">
        <v>0</v>
      </c>
      <c r="AX948" s="4">
        <v>0</v>
      </c>
      <c r="AY948" s="4">
        <v>0</v>
      </c>
      <c r="AZ948" s="4">
        <v>25</v>
      </c>
      <c r="BA948" s="4">
        <v>25</v>
      </c>
      <c r="BB948" s="38">
        <v>6</v>
      </c>
    </row>
    <row r="949" spans="1:54" x14ac:dyDescent="0.3">
      <c r="A949" s="31" t="s">
        <v>45</v>
      </c>
      <c r="B949" s="5" t="s">
        <v>8</v>
      </c>
      <c r="C949" s="5" t="s">
        <v>3</v>
      </c>
      <c r="D949" s="9">
        <v>24.3096385542169</v>
      </c>
      <c r="E949" s="8">
        <v>61.0804779288285</v>
      </c>
      <c r="F949" s="8">
        <v>43.3734939759036</v>
      </c>
      <c r="G949" s="3">
        <v>14.4578313253012</v>
      </c>
      <c r="H949" s="4">
        <v>16.867469879518101</v>
      </c>
      <c r="I949" s="4">
        <v>19.277108433734899</v>
      </c>
      <c r="J949" s="4">
        <v>7.2289156626505999</v>
      </c>
      <c r="K949" s="4">
        <v>9.6385542168674707</v>
      </c>
      <c r="L949" s="4">
        <v>20.481927710843401</v>
      </c>
      <c r="M949" s="4">
        <v>15.662650602409601</v>
      </c>
      <c r="N949" s="4">
        <v>18.0722891566265</v>
      </c>
      <c r="O949" s="4">
        <v>30.120481927710799</v>
      </c>
      <c r="P949" s="4">
        <v>27.710843373494001</v>
      </c>
      <c r="Q949" s="4">
        <v>9.6385542168674707</v>
      </c>
      <c r="R949" s="4">
        <v>27.710843373494001</v>
      </c>
      <c r="S949" s="4">
        <v>13.253012048192801</v>
      </c>
      <c r="T949" s="4">
        <v>13.253012048192801</v>
      </c>
      <c r="U949" s="4">
        <v>27.710843373494001</v>
      </c>
      <c r="V949" s="4">
        <v>25.3012048192771</v>
      </c>
      <c r="W949" s="4">
        <v>15.662650602409601</v>
      </c>
      <c r="X949" s="4">
        <v>9.6385542168674707</v>
      </c>
      <c r="Y949" s="4">
        <v>18.0722891566265</v>
      </c>
      <c r="Z949" s="4">
        <v>25.3012048192771</v>
      </c>
      <c r="AA949" s="4">
        <v>31.325301204819301</v>
      </c>
      <c r="AB949" s="4">
        <v>7.2289156626505999</v>
      </c>
      <c r="AC949" s="4">
        <v>25.3012048192771</v>
      </c>
      <c r="AD949" s="4">
        <v>12.048192771084301</v>
      </c>
      <c r="AE949" s="4">
        <v>21.6867469879518</v>
      </c>
      <c r="AF949" s="4">
        <v>30.120481927710799</v>
      </c>
      <c r="AG949" s="4">
        <v>30.120481927710799</v>
      </c>
      <c r="AH949" s="4">
        <v>22.891566265060199</v>
      </c>
      <c r="AI949" s="4">
        <v>12.048192771084301</v>
      </c>
      <c r="AJ949" s="4">
        <v>26.506024096385499</v>
      </c>
      <c r="AK949" s="4">
        <v>45.783132530120497</v>
      </c>
      <c r="AL949" s="4">
        <v>31.325301204819301</v>
      </c>
      <c r="AM949" s="4">
        <v>15.662650602409601</v>
      </c>
      <c r="AN949" s="4">
        <v>30.120481927710799</v>
      </c>
      <c r="AO949" s="4">
        <v>34.939759036144601</v>
      </c>
      <c r="AP949" s="4">
        <v>38.554216867469897</v>
      </c>
      <c r="AQ949" s="4">
        <v>6.0240963855421699</v>
      </c>
      <c r="AR949" s="4">
        <v>38.554216867469897</v>
      </c>
      <c r="AS949" s="4">
        <v>18.0722891566265</v>
      </c>
      <c r="AT949" s="4">
        <v>21.6867469879518</v>
      </c>
      <c r="AU949" s="4">
        <v>8.4337349397590398</v>
      </c>
      <c r="AV949" s="4">
        <v>12.048192771084301</v>
      </c>
      <c r="AW949" s="4">
        <v>21.6867469879518</v>
      </c>
      <c r="AX949" s="4">
        <v>14.4578313253012</v>
      </c>
      <c r="AY949" s="4">
        <v>20.481927710843401</v>
      </c>
      <c r="AZ949" s="4">
        <v>27.710843373494001</v>
      </c>
      <c r="BA949" s="4">
        <v>34.939759036144601</v>
      </c>
      <c r="BB949" s="38">
        <v>83</v>
      </c>
    </row>
    <row r="950" spans="1:54" x14ac:dyDescent="0.3">
      <c r="A950" s="31" t="s">
        <v>45</v>
      </c>
      <c r="B950" s="5" t="s">
        <v>8</v>
      </c>
      <c r="C950" s="5" t="s">
        <v>4</v>
      </c>
      <c r="D950" s="9">
        <v>49.287551867219896</v>
      </c>
      <c r="E950" s="8">
        <v>63.319344814453601</v>
      </c>
      <c r="F950" s="8">
        <v>26.970954356846502</v>
      </c>
      <c r="G950" s="3">
        <v>10.788381742738601</v>
      </c>
      <c r="H950" s="4">
        <v>11.203319502074701</v>
      </c>
      <c r="I950" s="4">
        <v>13.2780082987552</v>
      </c>
      <c r="J950" s="4">
        <v>7.8838174273858899</v>
      </c>
      <c r="K950" s="4">
        <v>10.788381742738601</v>
      </c>
      <c r="L950" s="4">
        <v>14.5228215767635</v>
      </c>
      <c r="M950" s="4">
        <v>11.6182572614108</v>
      </c>
      <c r="N950" s="4">
        <v>14.1078838174274</v>
      </c>
      <c r="O950" s="4">
        <v>17.427385892116199</v>
      </c>
      <c r="P950" s="4">
        <v>18.6721991701245</v>
      </c>
      <c r="Q950" s="4">
        <v>6.6390041493775902</v>
      </c>
      <c r="R950" s="4">
        <v>20.3319502074689</v>
      </c>
      <c r="S950" s="4">
        <v>13.2780082987552</v>
      </c>
      <c r="T950" s="4">
        <v>9.1286307053941904</v>
      </c>
      <c r="U950" s="4">
        <v>19.5020746887967</v>
      </c>
      <c r="V950" s="4">
        <v>14.937759336099599</v>
      </c>
      <c r="W950" s="4">
        <v>12.448132780083</v>
      </c>
      <c r="X950" s="4">
        <v>11.203319502074701</v>
      </c>
      <c r="Y950" s="4">
        <v>10.373443983402501</v>
      </c>
      <c r="Z950" s="4">
        <v>17.8423236514523</v>
      </c>
      <c r="AA950" s="4">
        <v>13.2780082987552</v>
      </c>
      <c r="AB950" s="4">
        <v>5.3941908713692897</v>
      </c>
      <c r="AC950" s="4">
        <v>28.215767634854799</v>
      </c>
      <c r="AD950" s="4">
        <v>11.6182572614108</v>
      </c>
      <c r="AE950" s="4">
        <v>12.448132780083</v>
      </c>
      <c r="AF950" s="4">
        <v>18.6721991701245</v>
      </c>
      <c r="AG950" s="4">
        <v>22.821576763485499</v>
      </c>
      <c r="AH950" s="4">
        <v>8.2987551867219906</v>
      </c>
      <c r="AI950" s="4">
        <v>7.8838174273858899</v>
      </c>
      <c r="AJ950" s="4">
        <v>12.8630705394191</v>
      </c>
      <c r="AK950" s="4">
        <v>26.970954356846502</v>
      </c>
      <c r="AL950" s="4">
        <v>17.012448132780101</v>
      </c>
      <c r="AM950" s="4">
        <v>18.257261410788399</v>
      </c>
      <c r="AN950" s="4">
        <v>23.236514522821601</v>
      </c>
      <c r="AO950" s="4">
        <v>21.1618257261411</v>
      </c>
      <c r="AP950" s="4">
        <v>28.215767634854799</v>
      </c>
      <c r="AQ950" s="4">
        <v>2.0746887966804999</v>
      </c>
      <c r="AR950" s="4">
        <v>18.257261410788399</v>
      </c>
      <c r="AS950" s="4">
        <v>14.937759336099599</v>
      </c>
      <c r="AT950" s="4">
        <v>22.406639004149401</v>
      </c>
      <c r="AU950" s="4">
        <v>8.7136929460580905</v>
      </c>
      <c r="AV950" s="4">
        <v>9.9585062240663902</v>
      </c>
      <c r="AW950" s="4">
        <v>12.0331950207469</v>
      </c>
      <c r="AX950" s="4">
        <v>9.9585062240663902</v>
      </c>
      <c r="AY950" s="4">
        <v>12.0331950207469</v>
      </c>
      <c r="AZ950" s="4">
        <v>19.917012448132802</v>
      </c>
      <c r="BA950" s="4">
        <v>24.896265560166</v>
      </c>
      <c r="BB950" s="38">
        <v>241</v>
      </c>
    </row>
    <row r="951" spans="1:54" x14ac:dyDescent="0.3">
      <c r="A951" s="31" t="s">
        <v>45</v>
      </c>
      <c r="B951" s="5" t="s">
        <v>8</v>
      </c>
      <c r="C951" s="5" t="s">
        <v>5</v>
      </c>
      <c r="D951" s="9">
        <v>76.387441860465103</v>
      </c>
      <c r="E951" s="8">
        <v>59.399988832758901</v>
      </c>
      <c r="F951" s="8">
        <v>18.139534883720899</v>
      </c>
      <c r="G951" s="3">
        <v>3.7209302325581399</v>
      </c>
      <c r="H951" s="4">
        <v>3.7209302325581399</v>
      </c>
      <c r="I951" s="4">
        <v>8.3720930232558093</v>
      </c>
      <c r="J951" s="4">
        <v>1.3953488372092999</v>
      </c>
      <c r="K951" s="4">
        <v>2.32558139534884</v>
      </c>
      <c r="L951" s="4">
        <v>7.4418604651162799</v>
      </c>
      <c r="M951" s="4">
        <v>6.9767441860465098</v>
      </c>
      <c r="N951" s="4">
        <v>6.9767441860465098</v>
      </c>
      <c r="O951" s="4">
        <v>8.3720930232558093</v>
      </c>
      <c r="P951" s="4">
        <v>10.6976744186047</v>
      </c>
      <c r="Q951" s="4">
        <v>4.6511627906976702</v>
      </c>
      <c r="R951" s="4">
        <v>10.6976744186047</v>
      </c>
      <c r="S951" s="4">
        <v>4.18604651162791</v>
      </c>
      <c r="T951" s="4">
        <v>3.2558139534883699</v>
      </c>
      <c r="U951" s="4">
        <v>13.953488372093</v>
      </c>
      <c r="V951" s="4">
        <v>6.0465116279069804</v>
      </c>
      <c r="W951" s="4">
        <v>8.3720930232558093</v>
      </c>
      <c r="X951" s="4">
        <v>5.5813953488372103</v>
      </c>
      <c r="Y951" s="4">
        <v>3.7209302325581399</v>
      </c>
      <c r="Z951" s="4">
        <v>8.3720930232558093</v>
      </c>
      <c r="AA951" s="4">
        <v>8.8372093023255793</v>
      </c>
      <c r="AB951" s="4">
        <v>4.18604651162791</v>
      </c>
      <c r="AC951" s="4">
        <v>19.5348837209302</v>
      </c>
      <c r="AD951" s="4">
        <v>6.0465116279069804</v>
      </c>
      <c r="AE951" s="4">
        <v>4.6511627906976702</v>
      </c>
      <c r="AF951" s="4">
        <v>9.3023255813953494</v>
      </c>
      <c r="AG951" s="4">
        <v>12.558139534883701</v>
      </c>
      <c r="AH951" s="4">
        <v>6.9767441860465098</v>
      </c>
      <c r="AI951" s="4">
        <v>3.2558139534883699</v>
      </c>
      <c r="AJ951" s="4">
        <v>7.9069767441860499</v>
      </c>
      <c r="AK951" s="4">
        <v>20</v>
      </c>
      <c r="AL951" s="4">
        <v>7.4418604651162799</v>
      </c>
      <c r="AM951" s="4">
        <v>11.6279069767442</v>
      </c>
      <c r="AN951" s="4">
        <v>18.604651162790699</v>
      </c>
      <c r="AO951" s="4">
        <v>13.953488372093</v>
      </c>
      <c r="AP951" s="4">
        <v>20</v>
      </c>
      <c r="AQ951" s="4">
        <v>2.7906976744185998</v>
      </c>
      <c r="AR951" s="4">
        <v>10.6976744186047</v>
      </c>
      <c r="AS951" s="4">
        <v>7.9069767441860499</v>
      </c>
      <c r="AT951" s="4">
        <v>17.209302325581401</v>
      </c>
      <c r="AU951" s="4">
        <v>4.6511627906976702</v>
      </c>
      <c r="AV951" s="4">
        <v>8.3720930232558093</v>
      </c>
      <c r="AW951" s="4">
        <v>7.9069767441860499</v>
      </c>
      <c r="AX951" s="4">
        <v>6.0465116279069804</v>
      </c>
      <c r="AY951" s="4">
        <v>11.6279069767442</v>
      </c>
      <c r="AZ951" s="4">
        <v>13.953488372093</v>
      </c>
      <c r="BA951" s="4">
        <v>18.139534883720899</v>
      </c>
      <c r="BB951" s="38">
        <v>215</v>
      </c>
    </row>
    <row r="952" spans="1:54" x14ac:dyDescent="0.3">
      <c r="A952" s="31" t="s">
        <v>45</v>
      </c>
      <c r="B952" s="5" t="s">
        <v>8</v>
      </c>
      <c r="C952" s="5" t="s">
        <v>6</v>
      </c>
      <c r="D952" s="9">
        <v>93.296875</v>
      </c>
      <c r="E952" s="8">
        <v>46.894132547033102</v>
      </c>
      <c r="F952" s="8">
        <v>6.25</v>
      </c>
      <c r="G952" s="3">
        <v>0</v>
      </c>
      <c r="H952" s="4">
        <v>3.125</v>
      </c>
      <c r="I952" s="4">
        <v>3.125</v>
      </c>
      <c r="J952" s="4">
        <v>0</v>
      </c>
      <c r="K952" s="4">
        <v>0</v>
      </c>
      <c r="L952" s="4">
        <v>3.125</v>
      </c>
      <c r="M952" s="4">
        <v>0</v>
      </c>
      <c r="N952" s="4">
        <v>3.125</v>
      </c>
      <c r="O952" s="4">
        <v>0</v>
      </c>
      <c r="P952" s="4">
        <v>3.125</v>
      </c>
      <c r="Q952" s="4">
        <v>0</v>
      </c>
      <c r="R952" s="4">
        <v>6.25</v>
      </c>
      <c r="S952" s="4">
        <v>3.125</v>
      </c>
      <c r="T952" s="4">
        <v>0</v>
      </c>
      <c r="U952" s="4">
        <v>3.125</v>
      </c>
      <c r="V952" s="4">
        <v>3.125</v>
      </c>
      <c r="W952" s="4">
        <v>6.25</v>
      </c>
      <c r="X952" s="4">
        <v>6.25</v>
      </c>
      <c r="Y952" s="4">
        <v>0</v>
      </c>
      <c r="Z952" s="4">
        <v>0</v>
      </c>
      <c r="AA952" s="4">
        <v>9.375</v>
      </c>
      <c r="AB952" s="4">
        <v>3.125</v>
      </c>
      <c r="AC952" s="4">
        <v>9.375</v>
      </c>
      <c r="AD952" s="4">
        <v>0</v>
      </c>
      <c r="AE952" s="4">
        <v>0</v>
      </c>
      <c r="AF952" s="4">
        <v>6.25</v>
      </c>
      <c r="AG952" s="4">
        <v>3.125</v>
      </c>
      <c r="AH952" s="4">
        <v>0</v>
      </c>
      <c r="AI952" s="4">
        <v>3.125</v>
      </c>
      <c r="AJ952" s="4">
        <v>0</v>
      </c>
      <c r="AK952" s="4">
        <v>15.625</v>
      </c>
      <c r="AL952" s="4">
        <v>6.25</v>
      </c>
      <c r="AM952" s="4">
        <v>18.75</v>
      </c>
      <c r="AN952" s="4">
        <v>21.875</v>
      </c>
      <c r="AO952" s="4">
        <v>6.25</v>
      </c>
      <c r="AP952" s="4">
        <v>6.25</v>
      </c>
      <c r="AQ952" s="4">
        <v>3.125</v>
      </c>
      <c r="AR952" s="4">
        <v>9.375</v>
      </c>
      <c r="AS952" s="4">
        <v>9.375</v>
      </c>
      <c r="AT952" s="4">
        <v>12.5</v>
      </c>
      <c r="AU952" s="4">
        <v>0</v>
      </c>
      <c r="AV952" s="4">
        <v>12.5</v>
      </c>
      <c r="AW952" s="4">
        <v>6.25</v>
      </c>
      <c r="AX952" s="4">
        <v>0</v>
      </c>
      <c r="AY952" s="4">
        <v>9.375</v>
      </c>
      <c r="AZ952" s="4">
        <v>9.375</v>
      </c>
      <c r="BA952" s="4">
        <v>25</v>
      </c>
      <c r="BB952" s="38">
        <v>32</v>
      </c>
    </row>
    <row r="953" spans="1:54" x14ac:dyDescent="0.3">
      <c r="A953" s="31" t="s">
        <v>45</v>
      </c>
      <c r="B953" s="5" t="s">
        <v>8</v>
      </c>
      <c r="C953" s="5" t="s">
        <v>7</v>
      </c>
      <c r="D953" s="9">
        <v>83.55</v>
      </c>
      <c r="E953" s="8">
        <v>18.738329701443501</v>
      </c>
      <c r="F953" s="8">
        <v>0</v>
      </c>
      <c r="G953" s="3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100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100</v>
      </c>
      <c r="AU953" s="4">
        <v>0</v>
      </c>
      <c r="AV953" s="4">
        <v>0</v>
      </c>
      <c r="AW953" s="4">
        <v>0</v>
      </c>
      <c r="AX953" s="4">
        <v>0</v>
      </c>
      <c r="AY953" s="4">
        <v>50</v>
      </c>
      <c r="AZ953" s="4">
        <v>50</v>
      </c>
      <c r="BA953" s="4">
        <v>0</v>
      </c>
      <c r="BB953" s="38">
        <v>2</v>
      </c>
    </row>
    <row r="954" spans="1:54" x14ac:dyDescent="0.3">
      <c r="A954" s="31" t="s">
        <v>45</v>
      </c>
      <c r="B954" s="5" t="s">
        <v>9</v>
      </c>
      <c r="C954" s="5" t="s">
        <v>168</v>
      </c>
      <c r="D954" s="9">
        <v>52.742257215541599</v>
      </c>
      <c r="E954" s="8">
        <v>80.906845750554496</v>
      </c>
      <c r="F954" s="8">
        <v>33.5684776862917</v>
      </c>
      <c r="G954" s="3">
        <v>11.442030370505799</v>
      </c>
      <c r="H954" s="4">
        <v>14.0835962564227</v>
      </c>
      <c r="I954" s="4">
        <v>10.9532407620983</v>
      </c>
      <c r="J954" s="4">
        <v>10.0351477917647</v>
      </c>
      <c r="K954" s="4">
        <v>10.296978127590201</v>
      </c>
      <c r="L954" s="4">
        <v>17.313294501302199</v>
      </c>
      <c r="M954" s="4">
        <v>12.4237923536165</v>
      </c>
      <c r="N954" s="4">
        <v>17.977713945556399</v>
      </c>
      <c r="O954" s="4">
        <v>15.8650399163371</v>
      </c>
      <c r="P954" s="4">
        <v>22.950473082811499</v>
      </c>
      <c r="Q954" s="4">
        <v>12.9598720288711</v>
      </c>
      <c r="R954" s="4">
        <v>18.8205345500633</v>
      </c>
      <c r="S954" s="4">
        <v>14.812436915468201</v>
      </c>
      <c r="T954" s="4">
        <v>10.885124587676801</v>
      </c>
      <c r="U954" s="4">
        <v>20.296771434007798</v>
      </c>
      <c r="V954" s="4">
        <v>13.7073156944979</v>
      </c>
      <c r="W954" s="4">
        <v>16.805445706799699</v>
      </c>
      <c r="X954" s="4">
        <v>11.2490524320941</v>
      </c>
      <c r="Y954" s="4">
        <v>14.701181813343499</v>
      </c>
      <c r="Z954" s="4">
        <v>19.2245804563467</v>
      </c>
      <c r="AA954" s="4">
        <v>20.8950017823331</v>
      </c>
      <c r="AB954" s="4">
        <v>6.1274076271897</v>
      </c>
      <c r="AC954" s="4">
        <v>20.886856041918598</v>
      </c>
      <c r="AD954" s="4">
        <v>12.028172396672099</v>
      </c>
      <c r="AE954" s="4">
        <v>12.523885428287899</v>
      </c>
      <c r="AF954" s="4">
        <v>19.234477304664502</v>
      </c>
      <c r="AG954" s="4">
        <v>26.2031871966546</v>
      </c>
      <c r="AH954" s="4">
        <v>18.181531052748301</v>
      </c>
      <c r="AI954" s="4">
        <v>13.8182747741222</v>
      </c>
      <c r="AJ954" s="4">
        <v>19.135279109727701</v>
      </c>
      <c r="AK954" s="4">
        <v>30.683072080490302</v>
      </c>
      <c r="AL954" s="4">
        <v>23.711724716794699</v>
      </c>
      <c r="AM954" s="4">
        <v>19.436697216451201</v>
      </c>
      <c r="AN954" s="4">
        <v>33.875826995103999</v>
      </c>
      <c r="AO954" s="4">
        <v>28.520631676124999</v>
      </c>
      <c r="AP954" s="4">
        <v>36.607776147295603</v>
      </c>
      <c r="AQ954" s="4">
        <v>5.9103183667529002</v>
      </c>
      <c r="AR954" s="4">
        <v>31.0064115356687</v>
      </c>
      <c r="AS954" s="4">
        <v>17.495295951910499</v>
      </c>
      <c r="AT954" s="4">
        <v>20.503747459224201</v>
      </c>
      <c r="AU954" s="4">
        <v>19.457491696873699</v>
      </c>
      <c r="AV954" s="4">
        <v>15.639540520137199</v>
      </c>
      <c r="AW954" s="4">
        <v>19.859515075490801</v>
      </c>
      <c r="AX954" s="4">
        <v>20.175793788437701</v>
      </c>
      <c r="AY954" s="4">
        <v>22.292946214513002</v>
      </c>
      <c r="AZ954" s="4">
        <v>27.6872108031253</v>
      </c>
      <c r="BA954" s="4">
        <v>27.991787094709</v>
      </c>
      <c r="BB954" s="38">
        <v>201</v>
      </c>
    </row>
    <row r="955" spans="1:54" x14ac:dyDescent="0.3">
      <c r="A955" s="31" t="s">
        <v>45</v>
      </c>
      <c r="B955" s="5" t="s">
        <v>9</v>
      </c>
      <c r="C955" s="5" t="s">
        <v>1</v>
      </c>
      <c r="D955" s="9">
        <v>5.1865714285714297</v>
      </c>
      <c r="E955" s="8">
        <v>68.403058423380202</v>
      </c>
      <c r="F955" s="8">
        <v>64.285714285714306</v>
      </c>
      <c r="G955" s="3">
        <v>10.714285714285699</v>
      </c>
      <c r="H955" s="4">
        <v>17.8571428571429</v>
      </c>
      <c r="I955" s="4">
        <v>28.571428571428601</v>
      </c>
      <c r="J955" s="4">
        <v>7.1428571428571397</v>
      </c>
      <c r="K955" s="4">
        <v>10.714285714285699</v>
      </c>
      <c r="L955" s="4">
        <v>25</v>
      </c>
      <c r="M955" s="4">
        <v>14.285714285714301</v>
      </c>
      <c r="N955" s="4">
        <v>46.428571428571402</v>
      </c>
      <c r="O955" s="4">
        <v>25</v>
      </c>
      <c r="P955" s="4">
        <v>42.857142857142897</v>
      </c>
      <c r="Q955" s="4">
        <v>17.8571428571429</v>
      </c>
      <c r="R955" s="4">
        <v>32.142857142857103</v>
      </c>
      <c r="S955" s="4">
        <v>21.428571428571399</v>
      </c>
      <c r="T955" s="4">
        <v>10.714285714285699</v>
      </c>
      <c r="U955" s="4">
        <v>46.428571428571402</v>
      </c>
      <c r="V955" s="4">
        <v>28.571428571428601</v>
      </c>
      <c r="W955" s="4">
        <v>32.142857142857103</v>
      </c>
      <c r="X955" s="4">
        <v>14.285714285714301</v>
      </c>
      <c r="Y955" s="4">
        <v>21.428571428571399</v>
      </c>
      <c r="Z955" s="4">
        <v>39.285714285714299</v>
      </c>
      <c r="AA955" s="4">
        <v>42.857142857142897</v>
      </c>
      <c r="AB955" s="4">
        <v>0</v>
      </c>
      <c r="AC955" s="4">
        <v>28.571428571428601</v>
      </c>
      <c r="AD955" s="4">
        <v>17.8571428571429</v>
      </c>
      <c r="AE955" s="4">
        <v>21.428571428571399</v>
      </c>
      <c r="AF955" s="4">
        <v>39.285714285714299</v>
      </c>
      <c r="AG955" s="4">
        <v>35.714285714285701</v>
      </c>
      <c r="AH955" s="4">
        <v>32.142857142857103</v>
      </c>
      <c r="AI955" s="4">
        <v>32.142857142857103</v>
      </c>
      <c r="AJ955" s="4">
        <v>21.428571428571399</v>
      </c>
      <c r="AK955" s="4">
        <v>50</v>
      </c>
      <c r="AL955" s="4">
        <v>39.285714285714299</v>
      </c>
      <c r="AM955" s="4">
        <v>28.571428571428601</v>
      </c>
      <c r="AN955" s="4">
        <v>39.285714285714299</v>
      </c>
      <c r="AO955" s="4">
        <v>39.285714285714299</v>
      </c>
      <c r="AP955" s="4">
        <v>50</v>
      </c>
      <c r="AQ955" s="4">
        <v>14.285714285714301</v>
      </c>
      <c r="AR955" s="4">
        <v>64.285714285714306</v>
      </c>
      <c r="AS955" s="4">
        <v>17.8571428571429</v>
      </c>
      <c r="AT955" s="4">
        <v>17.8571428571429</v>
      </c>
      <c r="AU955" s="4">
        <v>25</v>
      </c>
      <c r="AV955" s="4">
        <v>28.571428571428601</v>
      </c>
      <c r="AW955" s="4">
        <v>57.142857142857103</v>
      </c>
      <c r="AX955" s="4">
        <v>35.714285714285701</v>
      </c>
      <c r="AY955" s="4">
        <v>17.8571428571429</v>
      </c>
      <c r="AZ955" s="4">
        <v>42.857142857142897</v>
      </c>
      <c r="BA955" s="4">
        <v>42.857142857142897</v>
      </c>
      <c r="BB955" s="38">
        <v>38</v>
      </c>
    </row>
    <row r="956" spans="1:54" x14ac:dyDescent="0.3">
      <c r="A956" s="31" t="s">
        <v>45</v>
      </c>
      <c r="B956" s="5" t="s">
        <v>9</v>
      </c>
      <c r="C956" s="5" t="s">
        <v>2</v>
      </c>
      <c r="D956" s="9">
        <v>19.7</v>
      </c>
      <c r="E956" s="8">
        <v>118.469785177487</v>
      </c>
      <c r="F956" s="8">
        <v>33.3333333333333</v>
      </c>
      <c r="G956" s="3">
        <v>33.3333333333333</v>
      </c>
      <c r="H956" s="4">
        <v>33.3333333333333</v>
      </c>
      <c r="I956" s="4">
        <v>33.3333333333333</v>
      </c>
      <c r="J956" s="4">
        <v>33.3333333333333</v>
      </c>
      <c r="K956" s="4">
        <v>0</v>
      </c>
      <c r="L956" s="4">
        <v>33.3333333333333</v>
      </c>
      <c r="M956" s="4">
        <v>33.3333333333333</v>
      </c>
      <c r="N956" s="4">
        <v>33.3333333333333</v>
      </c>
      <c r="O956" s="4">
        <v>33.3333333333333</v>
      </c>
      <c r="P956" s="4">
        <v>33.3333333333333</v>
      </c>
      <c r="Q956" s="4">
        <v>33.3333333333333</v>
      </c>
      <c r="R956" s="4">
        <v>33.3333333333333</v>
      </c>
      <c r="S956" s="4">
        <v>33.3333333333333</v>
      </c>
      <c r="T956" s="4">
        <v>33.3333333333333</v>
      </c>
      <c r="U956" s="4">
        <v>33.3333333333333</v>
      </c>
      <c r="V956" s="4">
        <v>33.3333333333333</v>
      </c>
      <c r="W956" s="4">
        <v>33.3333333333333</v>
      </c>
      <c r="X956" s="4">
        <v>33.3333333333333</v>
      </c>
      <c r="Y956" s="4">
        <v>33.3333333333333</v>
      </c>
      <c r="Z956" s="4">
        <v>33.3333333333333</v>
      </c>
      <c r="AA956" s="4">
        <v>33.3333333333333</v>
      </c>
      <c r="AB956" s="4">
        <v>33.3333333333333</v>
      </c>
      <c r="AC956" s="4">
        <v>33.3333333333333</v>
      </c>
      <c r="AD956" s="4">
        <v>33.3333333333333</v>
      </c>
      <c r="AE956" s="4">
        <v>33.3333333333333</v>
      </c>
      <c r="AF956" s="4">
        <v>33.3333333333333</v>
      </c>
      <c r="AG956" s="4">
        <v>66.6666666666667</v>
      </c>
      <c r="AH956" s="4">
        <v>33.3333333333333</v>
      </c>
      <c r="AI956" s="4">
        <v>33.3333333333333</v>
      </c>
      <c r="AJ956" s="4">
        <v>33.3333333333333</v>
      </c>
      <c r="AK956" s="4">
        <v>33.3333333333333</v>
      </c>
      <c r="AL956" s="4">
        <v>66.6666666666667</v>
      </c>
      <c r="AM956" s="4">
        <v>33.3333333333333</v>
      </c>
      <c r="AN956" s="4">
        <v>66.6666666666667</v>
      </c>
      <c r="AO956" s="4">
        <v>66.6666666666667</v>
      </c>
      <c r="AP956" s="4">
        <v>33.3333333333333</v>
      </c>
      <c r="AQ956" s="4">
        <v>0</v>
      </c>
      <c r="AR956" s="4">
        <v>33.3333333333333</v>
      </c>
      <c r="AS956" s="4">
        <v>33.3333333333333</v>
      </c>
      <c r="AT956" s="4">
        <v>66.6666666666667</v>
      </c>
      <c r="AU956" s="4">
        <v>33.3333333333333</v>
      </c>
      <c r="AV956" s="4">
        <v>0</v>
      </c>
      <c r="AW956" s="4">
        <v>33.3333333333333</v>
      </c>
      <c r="AX956" s="4">
        <v>33.3333333333333</v>
      </c>
      <c r="AY956" s="4">
        <v>33.3333333333333</v>
      </c>
      <c r="AZ956" s="4">
        <v>33.3333333333333</v>
      </c>
      <c r="BA956" s="4">
        <v>33.3333333333333</v>
      </c>
      <c r="BB956" s="38">
        <v>3</v>
      </c>
    </row>
    <row r="957" spans="1:54" x14ac:dyDescent="0.3">
      <c r="A957" s="31" t="s">
        <v>45</v>
      </c>
      <c r="B957" s="5" t="s">
        <v>9</v>
      </c>
      <c r="C957" s="5" t="s">
        <v>3</v>
      </c>
      <c r="D957" s="9">
        <v>26.156521739130401</v>
      </c>
      <c r="E957" s="8">
        <v>81.055440208241293</v>
      </c>
      <c r="F957" s="8">
        <v>56.521739130434803</v>
      </c>
      <c r="G957" s="3">
        <v>17.3913043478261</v>
      </c>
      <c r="H957" s="4">
        <v>8.6956521739130395</v>
      </c>
      <c r="I957" s="4">
        <v>17.3913043478261</v>
      </c>
      <c r="J957" s="4">
        <v>17.3913043478261</v>
      </c>
      <c r="K957" s="4">
        <v>21.739130434782599</v>
      </c>
      <c r="L957" s="4">
        <v>39.130434782608702</v>
      </c>
      <c r="M957" s="4">
        <v>21.739130434782599</v>
      </c>
      <c r="N957" s="4">
        <v>17.3913043478261</v>
      </c>
      <c r="O957" s="4">
        <v>26.086956521739101</v>
      </c>
      <c r="P957" s="4">
        <v>39.130434782608702</v>
      </c>
      <c r="Q957" s="4">
        <v>17.3913043478261</v>
      </c>
      <c r="R957" s="4">
        <v>30.434782608695699</v>
      </c>
      <c r="S957" s="4">
        <v>26.086956521739101</v>
      </c>
      <c r="T957" s="4">
        <v>17.3913043478261</v>
      </c>
      <c r="U957" s="4">
        <v>34.7826086956522</v>
      </c>
      <c r="V957" s="4">
        <v>17.3913043478261</v>
      </c>
      <c r="W957" s="4">
        <v>21.739130434782599</v>
      </c>
      <c r="X957" s="4">
        <v>17.3913043478261</v>
      </c>
      <c r="Y957" s="4">
        <v>26.086956521739101</v>
      </c>
      <c r="Z957" s="4">
        <v>34.7826086956522</v>
      </c>
      <c r="AA957" s="4">
        <v>34.7826086956522</v>
      </c>
      <c r="AB957" s="4">
        <v>4.3478260869565197</v>
      </c>
      <c r="AC957" s="4">
        <v>30.434782608695699</v>
      </c>
      <c r="AD957" s="4">
        <v>17.3913043478261</v>
      </c>
      <c r="AE957" s="4">
        <v>21.739130434782599</v>
      </c>
      <c r="AF957" s="4">
        <v>21.739130434782599</v>
      </c>
      <c r="AG957" s="4">
        <v>39.130434782608702</v>
      </c>
      <c r="AH957" s="4">
        <v>21.739130434782599</v>
      </c>
      <c r="AI957" s="4">
        <v>17.3913043478261</v>
      </c>
      <c r="AJ957" s="4">
        <v>26.086956521739101</v>
      </c>
      <c r="AK957" s="4">
        <v>26.086956521739101</v>
      </c>
      <c r="AL957" s="4">
        <v>39.130434782608702</v>
      </c>
      <c r="AM957" s="4">
        <v>17.3913043478261</v>
      </c>
      <c r="AN957" s="4">
        <v>34.7826086956522</v>
      </c>
      <c r="AO957" s="4">
        <v>43.478260869565197</v>
      </c>
      <c r="AP957" s="4">
        <v>56.521739130434803</v>
      </c>
      <c r="AQ957" s="4">
        <v>0</v>
      </c>
      <c r="AR957" s="4">
        <v>43.478260869565197</v>
      </c>
      <c r="AS957" s="4">
        <v>21.739130434782599</v>
      </c>
      <c r="AT957" s="4">
        <v>17.3913043478261</v>
      </c>
      <c r="AU957" s="4">
        <v>13.0434782608696</v>
      </c>
      <c r="AV957" s="4">
        <v>26.086956521739101</v>
      </c>
      <c r="AW957" s="4">
        <v>26.086956521739101</v>
      </c>
      <c r="AX957" s="4">
        <v>26.086956521739101</v>
      </c>
      <c r="AY957" s="4">
        <v>13.0434782608696</v>
      </c>
      <c r="AZ957" s="4">
        <v>30.434782608695699</v>
      </c>
      <c r="BA957" s="4">
        <v>30.434782608695699</v>
      </c>
      <c r="BB957" s="38">
        <v>23</v>
      </c>
    </row>
    <row r="958" spans="1:54" x14ac:dyDescent="0.3">
      <c r="A958" s="31" t="s">
        <v>45</v>
      </c>
      <c r="B958" s="5" t="s">
        <v>9</v>
      </c>
      <c r="C958" s="5" t="s">
        <v>4</v>
      </c>
      <c r="D958" s="9">
        <v>37.381355932203398</v>
      </c>
      <c r="E958" s="8">
        <v>74.368310999298401</v>
      </c>
      <c r="F958" s="8">
        <v>44.827586206896598</v>
      </c>
      <c r="G958" s="3">
        <v>15.517241379310301</v>
      </c>
      <c r="H958" s="4">
        <v>20.689655172413801</v>
      </c>
      <c r="I958" s="4">
        <v>3.4482758620689702</v>
      </c>
      <c r="J958" s="4">
        <v>12.0689655172414</v>
      </c>
      <c r="K958" s="4">
        <v>13.7931034482759</v>
      </c>
      <c r="L958" s="4">
        <v>22.413793103448299</v>
      </c>
      <c r="M958" s="4">
        <v>15.517241379310301</v>
      </c>
      <c r="N958" s="4">
        <v>18.965517241379299</v>
      </c>
      <c r="O958" s="4">
        <v>18.965517241379299</v>
      </c>
      <c r="P958" s="4">
        <v>34.482758620689701</v>
      </c>
      <c r="Q958" s="4">
        <v>13.7931034482759</v>
      </c>
      <c r="R958" s="4">
        <v>31.034482758620701</v>
      </c>
      <c r="S958" s="4">
        <v>18.965517241379299</v>
      </c>
      <c r="T958" s="4">
        <v>13.7931034482759</v>
      </c>
      <c r="U958" s="4">
        <v>27.586206896551701</v>
      </c>
      <c r="V958" s="4">
        <v>17.241379310344801</v>
      </c>
      <c r="W958" s="4">
        <v>20.689655172413801</v>
      </c>
      <c r="X958" s="4">
        <v>15.517241379310301</v>
      </c>
      <c r="Y958" s="4">
        <v>15.517241379310301</v>
      </c>
      <c r="Z958" s="4">
        <v>27.586206896551701</v>
      </c>
      <c r="AA958" s="4">
        <v>24.137931034482801</v>
      </c>
      <c r="AB958" s="4">
        <v>5.1724137931034502</v>
      </c>
      <c r="AC958" s="4">
        <v>34.482758620689701</v>
      </c>
      <c r="AD958" s="4">
        <v>15.517241379310301</v>
      </c>
      <c r="AE958" s="4">
        <v>15.517241379310301</v>
      </c>
      <c r="AF958" s="4">
        <v>29.310344827586199</v>
      </c>
      <c r="AG958" s="4">
        <v>36.2068965517241</v>
      </c>
      <c r="AH958" s="4">
        <v>17.241379310344801</v>
      </c>
      <c r="AI958" s="4">
        <v>12.0689655172414</v>
      </c>
      <c r="AJ958" s="4">
        <v>20.689655172413801</v>
      </c>
      <c r="AK958" s="4">
        <v>41.379310344827601</v>
      </c>
      <c r="AL958" s="4">
        <v>22.413793103448299</v>
      </c>
      <c r="AM958" s="4">
        <v>10.3448275862069</v>
      </c>
      <c r="AN958" s="4">
        <v>39.655172413793103</v>
      </c>
      <c r="AO958" s="4">
        <v>25.862068965517199</v>
      </c>
      <c r="AP958" s="4">
        <v>37.931034482758598</v>
      </c>
      <c r="AQ958" s="4">
        <v>0</v>
      </c>
      <c r="AR958" s="4">
        <v>37.931034482758598</v>
      </c>
      <c r="AS958" s="4">
        <v>17.241379310344801</v>
      </c>
      <c r="AT958" s="4">
        <v>15.517241379310301</v>
      </c>
      <c r="AU958" s="4">
        <v>10.3448275862069</v>
      </c>
      <c r="AV958" s="4">
        <v>18.965517241379299</v>
      </c>
      <c r="AW958" s="4">
        <v>22.413793103448299</v>
      </c>
      <c r="AX958" s="4">
        <v>24.137931034482801</v>
      </c>
      <c r="AY958" s="4">
        <v>8.6206896551724093</v>
      </c>
      <c r="AZ958" s="4">
        <v>31.034482758620701</v>
      </c>
      <c r="BA958" s="4">
        <v>46.551724137930997</v>
      </c>
      <c r="BB958" s="38">
        <v>59</v>
      </c>
    </row>
    <row r="959" spans="1:54" x14ac:dyDescent="0.3">
      <c r="A959" s="31" t="s">
        <v>45</v>
      </c>
      <c r="B959" s="5" t="s">
        <v>9</v>
      </c>
      <c r="C959" s="5" t="s">
        <v>5</v>
      </c>
      <c r="D959" s="9">
        <v>86.618032786885195</v>
      </c>
      <c r="E959" s="8">
        <v>65.6381837759006</v>
      </c>
      <c r="F959" s="8">
        <v>14.7540983606557</v>
      </c>
      <c r="G959" s="3">
        <v>4.9180327868852496</v>
      </c>
      <c r="H959" s="4">
        <v>4.9180327868852496</v>
      </c>
      <c r="I959" s="4">
        <v>6.5573770491803298</v>
      </c>
      <c r="J959" s="4">
        <v>1.63934426229508</v>
      </c>
      <c r="K959" s="4">
        <v>6.5573770491803298</v>
      </c>
      <c r="L959" s="4">
        <v>4.9180327868852496</v>
      </c>
      <c r="M959" s="4">
        <v>4.9180327868852496</v>
      </c>
      <c r="N959" s="4">
        <v>8.1967213114754092</v>
      </c>
      <c r="O959" s="4">
        <v>4.9180327868852496</v>
      </c>
      <c r="P959" s="4">
        <v>9.8360655737704903</v>
      </c>
      <c r="Q959" s="4">
        <v>4.9180327868852496</v>
      </c>
      <c r="R959" s="4">
        <v>9.8360655737704903</v>
      </c>
      <c r="S959" s="4">
        <v>8.1967213114754092</v>
      </c>
      <c r="T959" s="4">
        <v>3.27868852459016</v>
      </c>
      <c r="U959" s="4">
        <v>11.4754098360656</v>
      </c>
      <c r="V959" s="4">
        <v>8.1967213114754092</v>
      </c>
      <c r="W959" s="4">
        <v>9.8360655737704903</v>
      </c>
      <c r="X959" s="4">
        <v>1.63934426229508</v>
      </c>
      <c r="Y959" s="4">
        <v>3.27868852459016</v>
      </c>
      <c r="Z959" s="4">
        <v>8.1967213114754092</v>
      </c>
      <c r="AA959" s="4">
        <v>4.9180327868852496</v>
      </c>
      <c r="AB959" s="4">
        <v>1.63934426229508</v>
      </c>
      <c r="AC959" s="4">
        <v>13.1147540983607</v>
      </c>
      <c r="AD959" s="4">
        <v>4.9180327868852496</v>
      </c>
      <c r="AE959" s="4">
        <v>1.63934426229508</v>
      </c>
      <c r="AF959" s="4">
        <v>3.27868852459016</v>
      </c>
      <c r="AG959" s="4">
        <v>4.9180327868852496</v>
      </c>
      <c r="AH959" s="4">
        <v>8.1967213114754092</v>
      </c>
      <c r="AI959" s="4">
        <v>4.9180327868852496</v>
      </c>
      <c r="AJ959" s="4">
        <v>3.27868852459016</v>
      </c>
      <c r="AK959" s="4">
        <v>16.393442622950801</v>
      </c>
      <c r="AL959" s="4">
        <v>11.4754098360656</v>
      </c>
      <c r="AM959" s="4">
        <v>8.1967213114754092</v>
      </c>
      <c r="AN959" s="4">
        <v>16.393442622950801</v>
      </c>
      <c r="AO959" s="4">
        <v>11.4754098360656</v>
      </c>
      <c r="AP959" s="4">
        <v>19.672131147540998</v>
      </c>
      <c r="AQ959" s="4">
        <v>0</v>
      </c>
      <c r="AR959" s="4">
        <v>11.4754098360656</v>
      </c>
      <c r="AS959" s="4">
        <v>11.4754098360656</v>
      </c>
      <c r="AT959" s="4">
        <v>9.8360655737704903</v>
      </c>
      <c r="AU959" s="4">
        <v>6.5573770491803298</v>
      </c>
      <c r="AV959" s="4">
        <v>6.5573770491803298</v>
      </c>
      <c r="AW959" s="4">
        <v>9.8360655737704903</v>
      </c>
      <c r="AX959" s="4">
        <v>6.5573770491803298</v>
      </c>
      <c r="AY959" s="4">
        <v>8.1967213114754092</v>
      </c>
      <c r="AZ959" s="4">
        <v>8.1967213114754092</v>
      </c>
      <c r="BA959" s="4">
        <v>14.7540983606557</v>
      </c>
      <c r="BB959" s="38">
        <v>61</v>
      </c>
    </row>
    <row r="960" spans="1:54" x14ac:dyDescent="0.3">
      <c r="A960" s="31" t="s">
        <v>45</v>
      </c>
      <c r="B960" s="5" t="s">
        <v>9</v>
      </c>
      <c r="C960" s="5" t="s">
        <v>6</v>
      </c>
      <c r="D960" s="9">
        <v>102.2</v>
      </c>
      <c r="E960" s="8">
        <v>61.9004442633492</v>
      </c>
      <c r="F960" s="8">
        <v>7.6923076923076898</v>
      </c>
      <c r="G960" s="3">
        <v>0</v>
      </c>
      <c r="H960" s="4">
        <v>15.384615384615399</v>
      </c>
      <c r="I960" s="4">
        <v>0</v>
      </c>
      <c r="J960" s="4">
        <v>0</v>
      </c>
      <c r="K960" s="4">
        <v>15.384615384615399</v>
      </c>
      <c r="L960" s="4">
        <v>0</v>
      </c>
      <c r="M960" s="4">
        <v>0</v>
      </c>
      <c r="N960" s="4">
        <v>15.384615384615399</v>
      </c>
      <c r="O960" s="4">
        <v>7.6923076923076898</v>
      </c>
      <c r="P960" s="4">
        <v>7.6923076923076898</v>
      </c>
      <c r="Q960" s="4">
        <v>7.6923076923076898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7.6923076923076898</v>
      </c>
      <c r="X960" s="4">
        <v>0</v>
      </c>
      <c r="Y960" s="4">
        <v>7.6923076923076898</v>
      </c>
      <c r="Z960" s="4">
        <v>0</v>
      </c>
      <c r="AA960" s="4">
        <v>15.384615384615399</v>
      </c>
      <c r="AB960" s="4">
        <v>0</v>
      </c>
      <c r="AC960" s="4">
        <v>7.6923076923076898</v>
      </c>
      <c r="AD960" s="4">
        <v>0</v>
      </c>
      <c r="AE960" s="4">
        <v>0</v>
      </c>
      <c r="AF960" s="4">
        <v>15.384615384615399</v>
      </c>
      <c r="AG960" s="4">
        <v>7.6923076923076898</v>
      </c>
      <c r="AH960" s="4">
        <v>0</v>
      </c>
      <c r="AI960" s="4">
        <v>7.6923076923076898</v>
      </c>
      <c r="AJ960" s="4">
        <v>7.6923076923076898</v>
      </c>
      <c r="AK960" s="4">
        <v>7.6923076923076898</v>
      </c>
      <c r="AL960" s="4">
        <v>0</v>
      </c>
      <c r="AM960" s="4">
        <v>0</v>
      </c>
      <c r="AN960" s="4">
        <v>0</v>
      </c>
      <c r="AO960" s="4">
        <v>0</v>
      </c>
      <c r="AP960" s="4">
        <v>15.384615384615399</v>
      </c>
      <c r="AQ960" s="4">
        <v>7.6923076923076898</v>
      </c>
      <c r="AR960" s="4">
        <v>15.384615384615399</v>
      </c>
      <c r="AS960" s="4">
        <v>0</v>
      </c>
      <c r="AT960" s="4">
        <v>0</v>
      </c>
      <c r="AU960" s="4">
        <v>7.6923076923076898</v>
      </c>
      <c r="AV960" s="4">
        <v>7.6923076923076898</v>
      </c>
      <c r="AW960" s="4">
        <v>7.6923076923076898</v>
      </c>
      <c r="AX960" s="4">
        <v>0</v>
      </c>
      <c r="AY960" s="4">
        <v>7.6923076923076898</v>
      </c>
      <c r="AZ960" s="4">
        <v>7.6923076923076898</v>
      </c>
      <c r="BA960" s="4">
        <v>7.6923076923076898</v>
      </c>
      <c r="BB960" s="38">
        <v>13</v>
      </c>
    </row>
    <row r="961" spans="1:54" x14ac:dyDescent="0.3">
      <c r="A961" s="31" t="s">
        <v>45</v>
      </c>
      <c r="B961" s="5" t="s">
        <v>9</v>
      </c>
      <c r="C961" s="5" t="s">
        <v>7</v>
      </c>
      <c r="D961" s="9">
        <v>67.75</v>
      </c>
      <c r="E961" s="8">
        <v>76.878453851951704</v>
      </c>
      <c r="F961" s="8">
        <v>25</v>
      </c>
      <c r="G961" s="3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25</v>
      </c>
      <c r="AI961" s="4">
        <v>0</v>
      </c>
      <c r="AJ961" s="4">
        <v>25</v>
      </c>
      <c r="AK961" s="4">
        <v>50</v>
      </c>
      <c r="AL961" s="4">
        <v>0</v>
      </c>
      <c r="AM961" s="4">
        <v>50</v>
      </c>
      <c r="AN961" s="4">
        <v>50</v>
      </c>
      <c r="AO961" s="4">
        <v>25</v>
      </c>
      <c r="AP961" s="4">
        <v>50</v>
      </c>
      <c r="AQ961" s="4">
        <v>25</v>
      </c>
      <c r="AR961" s="4">
        <v>25</v>
      </c>
      <c r="AS961" s="4">
        <v>25</v>
      </c>
      <c r="AT961" s="4">
        <v>25</v>
      </c>
      <c r="AU961" s="4">
        <v>50</v>
      </c>
      <c r="AV961" s="4">
        <v>25</v>
      </c>
      <c r="AW961" s="4">
        <v>0</v>
      </c>
      <c r="AX961" s="4">
        <v>25</v>
      </c>
      <c r="AY961" s="4">
        <v>75</v>
      </c>
      <c r="AZ961" s="4">
        <v>50</v>
      </c>
      <c r="BA961" s="4">
        <v>25</v>
      </c>
      <c r="BB961" s="38">
        <v>4</v>
      </c>
    </row>
    <row r="962" spans="1:54" x14ac:dyDescent="0.3">
      <c r="A962" s="31" t="s">
        <v>46</v>
      </c>
      <c r="B962" s="5" t="s">
        <v>168</v>
      </c>
      <c r="C962" s="5" t="s">
        <v>168</v>
      </c>
      <c r="D962" s="9">
        <v>67.359943674884406</v>
      </c>
      <c r="E962" s="8">
        <v>69.183571560983196</v>
      </c>
      <c r="F962" s="8">
        <v>23.445532700460699</v>
      </c>
      <c r="G962" s="3">
        <v>3.07247424337069</v>
      </c>
      <c r="H962" s="4">
        <v>8.4102863976946995</v>
      </c>
      <c r="I962" s="4">
        <v>14.481889234080301</v>
      </c>
      <c r="J962" s="4">
        <v>3.2939684155692999</v>
      </c>
      <c r="K962" s="4">
        <v>4.3247560999853496</v>
      </c>
      <c r="L962" s="4">
        <v>6.1736253298976402</v>
      </c>
      <c r="M962" s="4">
        <v>4.7993133542208604</v>
      </c>
      <c r="N962" s="4">
        <v>6.2357517647807601</v>
      </c>
      <c r="O962" s="4">
        <v>8.4780936510287397</v>
      </c>
      <c r="P962" s="4">
        <v>9.7630105350743399</v>
      </c>
      <c r="Q962" s="4">
        <v>3.15489832751252</v>
      </c>
      <c r="R962" s="4">
        <v>6.8175603419915296</v>
      </c>
      <c r="S962" s="4">
        <v>6.0885212524329297</v>
      </c>
      <c r="T962" s="4">
        <v>5.4469997202268701</v>
      </c>
      <c r="U962" s="4">
        <v>8.7759718055011895</v>
      </c>
      <c r="V962" s="4">
        <v>5.6275051951114801</v>
      </c>
      <c r="W962" s="4">
        <v>7.5209566796737297</v>
      </c>
      <c r="X962" s="4">
        <v>2.4454480798642901</v>
      </c>
      <c r="Y962" s="4">
        <v>9.12469796157907</v>
      </c>
      <c r="Z962" s="4">
        <v>6.0073986095165397</v>
      </c>
      <c r="AA962" s="4">
        <v>6.4959163211025404</v>
      </c>
      <c r="AB962" s="4">
        <v>1.59792215381902</v>
      </c>
      <c r="AC962" s="4">
        <v>19.376065343978599</v>
      </c>
      <c r="AD962" s="4">
        <v>5.14902710103219</v>
      </c>
      <c r="AE962" s="4">
        <v>3.9321297538914202</v>
      </c>
      <c r="AF962" s="4">
        <v>12.3099227725464</v>
      </c>
      <c r="AG962" s="4">
        <v>17.8434167894791</v>
      </c>
      <c r="AH962" s="4">
        <v>15.3205416181403</v>
      </c>
      <c r="AI962" s="4">
        <v>11.3023404712758</v>
      </c>
      <c r="AJ962" s="4">
        <v>24.058160810150799</v>
      </c>
      <c r="AK962" s="4">
        <v>38.130530818706099</v>
      </c>
      <c r="AL962" s="4">
        <v>24.762982571977801</v>
      </c>
      <c r="AM962" s="4">
        <v>22.887947810152401</v>
      </c>
      <c r="AN962" s="4">
        <v>39.268137549385798</v>
      </c>
      <c r="AO962" s="4">
        <v>30.180415057018301</v>
      </c>
      <c r="AP962" s="4">
        <v>35.626495218360198</v>
      </c>
      <c r="AQ962" s="4">
        <v>9.2510155182568496</v>
      </c>
      <c r="AR962" s="4">
        <v>36.851161539870702</v>
      </c>
      <c r="AS962" s="4">
        <v>15.530108122602501</v>
      </c>
      <c r="AT962" s="4">
        <v>28.6976656414598</v>
      </c>
      <c r="AU962" s="4">
        <v>18.536917407961699</v>
      </c>
      <c r="AV962" s="4">
        <v>26.814622146817101</v>
      </c>
      <c r="AW962" s="4">
        <v>26.146567796524401</v>
      </c>
      <c r="AX962" s="4">
        <v>9.1361219790436792</v>
      </c>
      <c r="AY962" s="4">
        <v>17.681624373507901</v>
      </c>
      <c r="AZ962" s="4">
        <v>32.615235661752301</v>
      </c>
      <c r="BA962" s="4">
        <v>35.808866901189802</v>
      </c>
      <c r="BB962" s="38">
        <v>11591</v>
      </c>
    </row>
    <row r="963" spans="1:54" x14ac:dyDescent="0.3">
      <c r="A963" s="31" t="s">
        <v>46</v>
      </c>
      <c r="B963" s="5" t="s">
        <v>168</v>
      </c>
      <c r="C963" s="5" t="s">
        <v>1</v>
      </c>
      <c r="D963" s="9">
        <v>40.596751705536398</v>
      </c>
      <c r="E963" s="8">
        <v>68.141266240344805</v>
      </c>
      <c r="F963" s="8">
        <v>35.611517845801202</v>
      </c>
      <c r="G963" s="3">
        <v>3.50167185003512</v>
      </c>
      <c r="H963" s="4">
        <v>10.322505141173499</v>
      </c>
      <c r="I963" s="4">
        <v>22.1862787970109</v>
      </c>
      <c r="J963" s="4">
        <v>4.3132679811369199</v>
      </c>
      <c r="K963" s="4">
        <v>4.8954833147052002</v>
      </c>
      <c r="L963" s="4">
        <v>8.9286936765033804</v>
      </c>
      <c r="M963" s="4">
        <v>6.6992827692388799</v>
      </c>
      <c r="N963" s="4">
        <v>10.714966451567999</v>
      </c>
      <c r="O963" s="4">
        <v>12.0028508572059</v>
      </c>
      <c r="P963" s="4">
        <v>14.406392324776901</v>
      </c>
      <c r="Q963" s="4">
        <v>4.7278293864223198</v>
      </c>
      <c r="R963" s="4">
        <v>11.863773655837401</v>
      </c>
      <c r="S963" s="4">
        <v>10.933297201656201</v>
      </c>
      <c r="T963" s="4">
        <v>7.6674827811781503</v>
      </c>
      <c r="U963" s="4">
        <v>12.1724080020906</v>
      </c>
      <c r="V963" s="4">
        <v>8.9222170444797602</v>
      </c>
      <c r="W963" s="4">
        <v>13.180234788389701</v>
      </c>
      <c r="X963" s="4">
        <v>2.6439723125499</v>
      </c>
      <c r="Y963" s="4">
        <v>11.705266558398099</v>
      </c>
      <c r="Z963" s="4">
        <v>10.816320095178501</v>
      </c>
      <c r="AA963" s="4">
        <v>9.1912246163731002</v>
      </c>
      <c r="AB963" s="4">
        <v>1.4730650133897201</v>
      </c>
      <c r="AC963" s="4">
        <v>23.284409179474999</v>
      </c>
      <c r="AD963" s="4">
        <v>10.1548512128906</v>
      </c>
      <c r="AE963" s="4">
        <v>7.1801444591967103</v>
      </c>
      <c r="AF963" s="4">
        <v>15.0042311212123</v>
      </c>
      <c r="AG963" s="4">
        <v>30.393679938577499</v>
      </c>
      <c r="AH963" s="4">
        <v>27.742464011785799</v>
      </c>
      <c r="AI963" s="4">
        <v>13.034680954997601</v>
      </c>
      <c r="AJ963" s="4">
        <v>32.261876461181799</v>
      </c>
      <c r="AK963" s="4">
        <v>49.127060490756598</v>
      </c>
      <c r="AL963" s="4">
        <v>36.859775477079197</v>
      </c>
      <c r="AM963" s="4">
        <v>29.269643028018901</v>
      </c>
      <c r="AN963" s="4">
        <v>46.196553926844402</v>
      </c>
      <c r="AO963" s="4">
        <v>39.8040022872569</v>
      </c>
      <c r="AP963" s="4">
        <v>43.078196556360297</v>
      </c>
      <c r="AQ963" s="4">
        <v>11.907973845619001</v>
      </c>
      <c r="AR963" s="4">
        <v>46.419458092354297</v>
      </c>
      <c r="AS963" s="4">
        <v>18.936087839400098</v>
      </c>
      <c r="AT963" s="4">
        <v>25.8933281330869</v>
      </c>
      <c r="AU963" s="4">
        <v>29.099318900916099</v>
      </c>
      <c r="AV963" s="4">
        <v>31.613360842941098</v>
      </c>
      <c r="AW963" s="4">
        <v>38.855232171388401</v>
      </c>
      <c r="AX963" s="4">
        <v>17.156291696358998</v>
      </c>
      <c r="AY963" s="4">
        <v>19.2207188741606</v>
      </c>
      <c r="AZ963" s="4">
        <v>42.798138937021598</v>
      </c>
      <c r="BA963" s="4">
        <v>49.671552266566898</v>
      </c>
      <c r="BB963" s="38">
        <v>1056</v>
      </c>
    </row>
    <row r="964" spans="1:54" x14ac:dyDescent="0.3">
      <c r="A964" s="31" t="s">
        <v>46</v>
      </c>
      <c r="B964" s="5" t="s">
        <v>168</v>
      </c>
      <c r="C964" s="5" t="s">
        <v>2</v>
      </c>
      <c r="D964" s="9">
        <v>55.360566855347003</v>
      </c>
      <c r="E964" s="8">
        <v>68.107252762713202</v>
      </c>
      <c r="F964" s="8">
        <v>27.736469343131301</v>
      </c>
      <c r="G964" s="3">
        <v>3.4677754016047801</v>
      </c>
      <c r="H964" s="4">
        <v>10.1385099803842</v>
      </c>
      <c r="I964" s="4">
        <v>17.463038304532699</v>
      </c>
      <c r="J964" s="4">
        <v>4.4014630473997904</v>
      </c>
      <c r="K964" s="4">
        <v>5.3143391474919603</v>
      </c>
      <c r="L964" s="4">
        <v>8.1311877385812092</v>
      </c>
      <c r="M964" s="4">
        <v>6.7306562698886898</v>
      </c>
      <c r="N964" s="4">
        <v>7.4515565555107299</v>
      </c>
      <c r="O964" s="4">
        <v>11.4665550279709</v>
      </c>
      <c r="P964" s="4">
        <v>14.135563841995101</v>
      </c>
      <c r="Q964" s="4">
        <v>4.3081650805911202</v>
      </c>
      <c r="R964" s="4">
        <v>8.8858182887568393</v>
      </c>
      <c r="S964" s="4">
        <v>8.1649180031347992</v>
      </c>
      <c r="T964" s="4">
        <v>6.86019744725027</v>
      </c>
      <c r="U964" s="4">
        <v>12.4235671654681</v>
      </c>
      <c r="V964" s="4">
        <v>7.6202078782786904</v>
      </c>
      <c r="W964" s="4">
        <v>9.6691532114874192</v>
      </c>
      <c r="X964" s="4">
        <v>3.61561517866989</v>
      </c>
      <c r="Y964" s="4">
        <v>12.4364858843189</v>
      </c>
      <c r="Z964" s="4">
        <v>7.5864776137250898</v>
      </c>
      <c r="AA964" s="4">
        <v>8.8054390407989107</v>
      </c>
      <c r="AB964" s="4">
        <v>2.0231078955072399</v>
      </c>
      <c r="AC964" s="4">
        <v>27.635278549470499</v>
      </c>
      <c r="AD964" s="4">
        <v>6.4816256991627998</v>
      </c>
      <c r="AE964" s="4">
        <v>4.9928221556602503</v>
      </c>
      <c r="AF964" s="4">
        <v>17.820798506917299</v>
      </c>
      <c r="AG964" s="4">
        <v>18.067316131643899</v>
      </c>
      <c r="AH964" s="4">
        <v>15.6426659852012</v>
      </c>
      <c r="AI964" s="4">
        <v>12.587192596237401</v>
      </c>
      <c r="AJ964" s="4">
        <v>28.496125785305601</v>
      </c>
      <c r="AK964" s="4">
        <v>42.937774954282297</v>
      </c>
      <c r="AL964" s="4">
        <v>27.326680276489601</v>
      </c>
      <c r="AM964" s="4">
        <v>26.981130815247401</v>
      </c>
      <c r="AN964" s="4">
        <v>45.697214800261698</v>
      </c>
      <c r="AO964" s="4">
        <v>36.1755473769852</v>
      </c>
      <c r="AP964" s="4">
        <v>41.627674517545003</v>
      </c>
      <c r="AQ964" s="4">
        <v>9.8661549179561892</v>
      </c>
      <c r="AR964" s="4">
        <v>44.3641438606763</v>
      </c>
      <c r="AS964" s="4">
        <v>18.6662140779023</v>
      </c>
      <c r="AT964" s="4">
        <v>30.316852093491299</v>
      </c>
      <c r="AU964" s="4">
        <v>20.1812090479605</v>
      </c>
      <c r="AV964" s="4">
        <v>29.466410630507699</v>
      </c>
      <c r="AW964" s="4">
        <v>30.9602400660089</v>
      </c>
      <c r="AX964" s="4">
        <v>10.444595307365899</v>
      </c>
      <c r="AY964" s="4">
        <v>18.829485519817499</v>
      </c>
      <c r="AZ964" s="4">
        <v>37.2470230158481</v>
      </c>
      <c r="BA964" s="4">
        <v>42.198576068956797</v>
      </c>
      <c r="BB964" s="38">
        <v>1424</v>
      </c>
    </row>
    <row r="965" spans="1:54" x14ac:dyDescent="0.3">
      <c r="A965" s="31" t="s">
        <v>46</v>
      </c>
      <c r="B965" s="5" t="s">
        <v>168</v>
      </c>
      <c r="C965" s="5" t="s">
        <v>3</v>
      </c>
      <c r="D965" s="9">
        <v>69.182226920858696</v>
      </c>
      <c r="E965" s="8">
        <v>66.561819593512496</v>
      </c>
      <c r="F965" s="8">
        <v>21.8087705228549</v>
      </c>
      <c r="G965" s="3">
        <v>3.2264993581075401</v>
      </c>
      <c r="H965" s="4">
        <v>8.3539743689828203</v>
      </c>
      <c r="I965" s="4">
        <v>14.3682151396922</v>
      </c>
      <c r="J965" s="4">
        <v>3.28042336559376</v>
      </c>
      <c r="K965" s="4">
        <v>4.7374679482035198</v>
      </c>
      <c r="L965" s="4">
        <v>5.8960465064324197</v>
      </c>
      <c r="M965" s="4">
        <v>4.2624981301320499</v>
      </c>
      <c r="N965" s="4">
        <v>5.29551653846804</v>
      </c>
      <c r="O965" s="4">
        <v>7.72867515823906</v>
      </c>
      <c r="P965" s="4">
        <v>7.8405999173818799</v>
      </c>
      <c r="Q965" s="4">
        <v>2.6861629027634901</v>
      </c>
      <c r="R965" s="4">
        <v>5.66263834156707</v>
      </c>
      <c r="S965" s="4">
        <v>4.13395761655062</v>
      </c>
      <c r="T965" s="4">
        <v>4.9335678600212596</v>
      </c>
      <c r="U965" s="4">
        <v>8.0481424589859802</v>
      </c>
      <c r="V965" s="4">
        <v>4.7511033389536097</v>
      </c>
      <c r="W965" s="4">
        <v>6.4976728548786697</v>
      </c>
      <c r="X965" s="4">
        <v>2.3231178438348499</v>
      </c>
      <c r="Y965" s="4">
        <v>9.5705536788683201</v>
      </c>
      <c r="Z965" s="4">
        <v>5.1939380286297201</v>
      </c>
      <c r="AA965" s="4">
        <v>5.9883751474481102</v>
      </c>
      <c r="AB965" s="4">
        <v>1.91868778768821</v>
      </c>
      <c r="AC965" s="4">
        <v>17.9234316673693</v>
      </c>
      <c r="AD965" s="4">
        <v>3.62167954543155</v>
      </c>
      <c r="AE965" s="4">
        <v>3.1932678492303199</v>
      </c>
      <c r="AF965" s="4">
        <v>11.746322493719401</v>
      </c>
      <c r="AG965" s="4">
        <v>14.578429267227699</v>
      </c>
      <c r="AH965" s="4">
        <v>12.502972534522501</v>
      </c>
      <c r="AI965" s="4">
        <v>11.8555756669308</v>
      </c>
      <c r="AJ965" s="4">
        <v>24.8568821040652</v>
      </c>
      <c r="AK965" s="4">
        <v>38.275157607614403</v>
      </c>
      <c r="AL965" s="4">
        <v>24.268891146369</v>
      </c>
      <c r="AM965" s="4">
        <v>23.344508355730198</v>
      </c>
      <c r="AN965" s="4">
        <v>40.650315475728803</v>
      </c>
      <c r="AO965" s="4">
        <v>28.722794888634301</v>
      </c>
      <c r="AP965" s="4">
        <v>36.522627364312299</v>
      </c>
      <c r="AQ965" s="4">
        <v>9.8154044735200294</v>
      </c>
      <c r="AR965" s="4">
        <v>36.838805523613601</v>
      </c>
      <c r="AS965" s="4">
        <v>15.3731751638032</v>
      </c>
      <c r="AT965" s="4">
        <v>33.135143586470903</v>
      </c>
      <c r="AU965" s="4">
        <v>16.971916825776798</v>
      </c>
      <c r="AV965" s="4">
        <v>27.005997692930201</v>
      </c>
      <c r="AW965" s="4">
        <v>23.648765060277501</v>
      </c>
      <c r="AX965" s="4">
        <v>5.7675059928509897</v>
      </c>
      <c r="AY965" s="4">
        <v>19.571403037144499</v>
      </c>
      <c r="AZ965" s="4">
        <v>32.601864238985698</v>
      </c>
      <c r="BA965" s="4">
        <v>33.797272225294499</v>
      </c>
      <c r="BB965" s="38">
        <v>2862</v>
      </c>
    </row>
    <row r="966" spans="1:54" x14ac:dyDescent="0.3">
      <c r="A966" s="31" t="s">
        <v>46</v>
      </c>
      <c r="B966" s="5" t="s">
        <v>168</v>
      </c>
      <c r="C966" s="5" t="s">
        <v>4</v>
      </c>
      <c r="D966" s="9">
        <v>86.106640474395107</v>
      </c>
      <c r="E966" s="8">
        <v>63.753113561336697</v>
      </c>
      <c r="F966" s="8">
        <v>15.5482588362892</v>
      </c>
      <c r="G966" s="3">
        <v>2.8196569090741601</v>
      </c>
      <c r="H966" s="4">
        <v>7.2200292689878802</v>
      </c>
      <c r="I966" s="4">
        <v>8.7202886214144506</v>
      </c>
      <c r="J966" s="4">
        <v>2.15560696353013</v>
      </c>
      <c r="K966" s="4">
        <v>3.57151060961051</v>
      </c>
      <c r="L966" s="4">
        <v>3.6222472304056801</v>
      </c>
      <c r="M966" s="4">
        <v>2.7693718475660298</v>
      </c>
      <c r="N966" s="4">
        <v>3.8464979904005201</v>
      </c>
      <c r="O966" s="4">
        <v>5.6637790099718002</v>
      </c>
      <c r="P966" s="4">
        <v>5.5920252459992703</v>
      </c>
      <c r="Q966" s="4">
        <v>1.73637336187123</v>
      </c>
      <c r="R966" s="4">
        <v>3.15318012652572</v>
      </c>
      <c r="S966" s="4">
        <v>2.9337320930381701</v>
      </c>
      <c r="T966" s="4">
        <v>4.2062926368237701</v>
      </c>
      <c r="U966" s="4">
        <v>4.98006659911157</v>
      </c>
      <c r="V966" s="4">
        <v>3.18905700851198</v>
      </c>
      <c r="W966" s="4">
        <v>3.2384389514460001</v>
      </c>
      <c r="X966" s="4">
        <v>1.8911281543287899</v>
      </c>
      <c r="Y966" s="4">
        <v>5.8027709450463503</v>
      </c>
      <c r="Z966" s="4">
        <v>2.77897730058061</v>
      </c>
      <c r="AA966" s="4">
        <v>3.9859414847621202</v>
      </c>
      <c r="AB966" s="4">
        <v>1.4570348138609801</v>
      </c>
      <c r="AC966" s="4">
        <v>14.079812332265501</v>
      </c>
      <c r="AD966" s="4">
        <v>2.1110277471033898</v>
      </c>
      <c r="AE966" s="4">
        <v>1.7617416722688199</v>
      </c>
      <c r="AF966" s="4">
        <v>8.4361473468969201</v>
      </c>
      <c r="AG966" s="4">
        <v>11.1918497078649</v>
      </c>
      <c r="AH966" s="4">
        <v>8.9787744518976194</v>
      </c>
      <c r="AI966" s="4">
        <v>10.011772937592401</v>
      </c>
      <c r="AJ966" s="4">
        <v>17.036819364916202</v>
      </c>
      <c r="AK966" s="4">
        <v>31.461566604796001</v>
      </c>
      <c r="AL966" s="4">
        <v>17.4044132272059</v>
      </c>
      <c r="AM966" s="4">
        <v>16.587250300702198</v>
      </c>
      <c r="AN966" s="4">
        <v>32.922049467303196</v>
      </c>
      <c r="AO966" s="4">
        <v>23.025254832248901</v>
      </c>
      <c r="AP966" s="4">
        <v>28.7376770922308</v>
      </c>
      <c r="AQ966" s="4">
        <v>7.28037134279763</v>
      </c>
      <c r="AR966" s="4">
        <v>29.163971216832302</v>
      </c>
      <c r="AS966" s="4">
        <v>12.168118594046399</v>
      </c>
      <c r="AT966" s="4">
        <v>28.4421241275505</v>
      </c>
      <c r="AU966" s="4">
        <v>13.340273440465999</v>
      </c>
      <c r="AV966" s="4">
        <v>23.0704500336129</v>
      </c>
      <c r="AW966" s="4">
        <v>18.783701298376101</v>
      </c>
      <c r="AX966" s="4">
        <v>4.7256448022118596</v>
      </c>
      <c r="AY966" s="4">
        <v>15.153038867166799</v>
      </c>
      <c r="AZ966" s="4">
        <v>24.802759361900701</v>
      </c>
      <c r="BA966" s="4">
        <v>26.269112495139499</v>
      </c>
      <c r="BB966" s="38">
        <v>3416</v>
      </c>
    </row>
    <row r="967" spans="1:54" x14ac:dyDescent="0.3">
      <c r="A967" s="31" t="s">
        <v>46</v>
      </c>
      <c r="B967" s="5" t="s">
        <v>168</v>
      </c>
      <c r="C967" s="5" t="s">
        <v>5</v>
      </c>
      <c r="D967" s="9">
        <v>100.357336501294</v>
      </c>
      <c r="E967" s="8">
        <v>59.742440272589803</v>
      </c>
      <c r="F967" s="8">
        <v>10.7394107483686</v>
      </c>
      <c r="G967" s="3">
        <v>2.40940616289312</v>
      </c>
      <c r="H967" s="4">
        <v>4.1337146711175201</v>
      </c>
      <c r="I967" s="4">
        <v>4.7893151867153696</v>
      </c>
      <c r="J967" s="4">
        <v>1.3301028050068899</v>
      </c>
      <c r="K967" s="4">
        <v>2.01226549877217</v>
      </c>
      <c r="L967" s="4">
        <v>2.2896271240602601</v>
      </c>
      <c r="M967" s="4">
        <v>1.9951542075103399</v>
      </c>
      <c r="N967" s="4">
        <v>1.80041407762798</v>
      </c>
      <c r="O967" s="4">
        <v>3.1010197435640001</v>
      </c>
      <c r="P967" s="4">
        <v>3.12579143918208</v>
      </c>
      <c r="Q967" s="4">
        <v>1.40033845260359</v>
      </c>
      <c r="R967" s="4">
        <v>1.7833027863661499</v>
      </c>
      <c r="S967" s="4">
        <v>1.88303557303372</v>
      </c>
      <c r="T967" s="4">
        <v>2.5870350015136401</v>
      </c>
      <c r="U967" s="4">
        <v>2.8254486008252599</v>
      </c>
      <c r="V967" s="4">
        <v>1.29588022248322</v>
      </c>
      <c r="W967" s="4">
        <v>1.73669435603343</v>
      </c>
      <c r="X967" s="4">
        <v>1.10586553605366</v>
      </c>
      <c r="Y967" s="4">
        <v>3.34709374723186</v>
      </c>
      <c r="Z967" s="4">
        <v>1.1837615880065999</v>
      </c>
      <c r="AA967" s="4">
        <v>1.9780429162485</v>
      </c>
      <c r="AB967" s="4">
        <v>1.1619248532919699</v>
      </c>
      <c r="AC967" s="4">
        <v>8.7796236017360396</v>
      </c>
      <c r="AD967" s="4">
        <v>1.1324277142210899</v>
      </c>
      <c r="AE967" s="4">
        <v>1.0279694841007201</v>
      </c>
      <c r="AF967" s="4">
        <v>3.9124123630677299</v>
      </c>
      <c r="AG967" s="4">
        <v>11.3441758643398</v>
      </c>
      <c r="AH967" s="4">
        <v>8.1447153424987295</v>
      </c>
      <c r="AI967" s="4">
        <v>7.8207452868779299</v>
      </c>
      <c r="AJ967" s="4">
        <v>12.3810977611873</v>
      </c>
      <c r="AK967" s="4">
        <v>23.717114747012001</v>
      </c>
      <c r="AL967" s="4">
        <v>12.497941839116701</v>
      </c>
      <c r="AM967" s="4">
        <v>12.6654737866363</v>
      </c>
      <c r="AN967" s="4">
        <v>25.185898364662901</v>
      </c>
      <c r="AO967" s="4">
        <v>16.397968354375401</v>
      </c>
      <c r="AP967" s="4">
        <v>24.596952531563101</v>
      </c>
      <c r="AQ967" s="4">
        <v>6.6977684595624298</v>
      </c>
      <c r="AR967" s="4">
        <v>20.3776814041364</v>
      </c>
      <c r="AS967" s="4">
        <v>10.423101097104</v>
      </c>
      <c r="AT967" s="4">
        <v>25.671530445996499</v>
      </c>
      <c r="AU967" s="4">
        <v>8.9968464705282791</v>
      </c>
      <c r="AV967" s="4">
        <v>20.4366756822781</v>
      </c>
      <c r="AW967" s="4">
        <v>12.350456143762299</v>
      </c>
      <c r="AX967" s="4">
        <v>4.0310469235464996</v>
      </c>
      <c r="AY967" s="4">
        <v>15.195304992557601</v>
      </c>
      <c r="AZ967" s="4">
        <v>21.699477800591701</v>
      </c>
      <c r="BA967" s="4">
        <v>19.965219931302901</v>
      </c>
      <c r="BB967" s="38">
        <v>2173</v>
      </c>
    </row>
    <row r="968" spans="1:54" x14ac:dyDescent="0.3">
      <c r="A968" s="31" t="s">
        <v>46</v>
      </c>
      <c r="B968" s="5" t="s">
        <v>168</v>
      </c>
      <c r="C968" s="5" t="s">
        <v>6</v>
      </c>
      <c r="D968" s="9">
        <v>112.101003591375</v>
      </c>
      <c r="E968" s="8">
        <v>58.0340936822694</v>
      </c>
      <c r="F968" s="8">
        <v>7.5202596208013199</v>
      </c>
      <c r="G968" s="3">
        <v>1.5883307503961599</v>
      </c>
      <c r="H968" s="4">
        <v>5.2025931665786302</v>
      </c>
      <c r="I968" s="4">
        <v>2.2690435670618201</v>
      </c>
      <c r="J968" s="4">
        <v>0.91572132583583399</v>
      </c>
      <c r="K968" s="4">
        <v>2.69854109034664</v>
      </c>
      <c r="L968" s="4">
        <v>1.9611019944147701</v>
      </c>
      <c r="M968" s="4">
        <v>1.2236628984828899</v>
      </c>
      <c r="N968" s="4">
        <v>1.4100485204922</v>
      </c>
      <c r="O968" s="4">
        <v>1.5316044711299499</v>
      </c>
      <c r="P968" s="4">
        <v>2.6337114189750901</v>
      </c>
      <c r="Q968" s="4">
        <v>0.79416537519807895</v>
      </c>
      <c r="R968" s="4">
        <v>1.4100485204922</v>
      </c>
      <c r="S968" s="4">
        <v>1.7098867010339101</v>
      </c>
      <c r="T968" s="4">
        <v>1.2236628984828899</v>
      </c>
      <c r="U968" s="4">
        <v>1.5316044711299499</v>
      </c>
      <c r="V968" s="4">
        <v>1.6531604217677101</v>
      </c>
      <c r="W968" s="4">
        <v>2.0178282736809701</v>
      </c>
      <c r="X968" s="4">
        <v>0.85089165446428605</v>
      </c>
      <c r="Y968" s="4">
        <v>2.02593166578631</v>
      </c>
      <c r="Z968" s="4">
        <v>0.67260942456032402</v>
      </c>
      <c r="AA968" s="4">
        <v>2.8768233202506002</v>
      </c>
      <c r="AB968" s="4">
        <v>0.24311190127551</v>
      </c>
      <c r="AC968" s="4">
        <v>5.1458668873124296</v>
      </c>
      <c r="AD968" s="4">
        <v>0.79416537519807895</v>
      </c>
      <c r="AE968" s="4">
        <v>0.48622380255101999</v>
      </c>
      <c r="AF968" s="4">
        <v>3.7439217589255702</v>
      </c>
      <c r="AG968" s="4">
        <v>14.927064148541399</v>
      </c>
      <c r="AH968" s="4">
        <v>7.3500807830027002</v>
      </c>
      <c r="AI968" s="4">
        <v>6.0453814289375796</v>
      </c>
      <c r="AJ968" s="4">
        <v>10.3322532696804</v>
      </c>
      <c r="AK968" s="4">
        <v>17.325769592875101</v>
      </c>
      <c r="AL968" s="4">
        <v>8.6871962400180092</v>
      </c>
      <c r="AM968" s="4">
        <v>10.218800711148001</v>
      </c>
      <c r="AN968" s="4">
        <v>20.000000506905799</v>
      </c>
      <c r="AO968" s="4">
        <v>12.0988662499805</v>
      </c>
      <c r="AP968" s="4">
        <v>16.8800652853797</v>
      </c>
      <c r="AQ968" s="4">
        <v>4.8865482018262298</v>
      </c>
      <c r="AR968" s="4">
        <v>14.116694523661501</v>
      </c>
      <c r="AS968" s="4">
        <v>6.9692061468787498</v>
      </c>
      <c r="AT968" s="4">
        <v>18.719611329156699</v>
      </c>
      <c r="AU968" s="4">
        <v>7.8930308648199299</v>
      </c>
      <c r="AV968" s="4">
        <v>15.1539718001351</v>
      </c>
      <c r="AW968" s="4">
        <v>8.5494335051695707</v>
      </c>
      <c r="AX968" s="4">
        <v>4.21393877726591</v>
      </c>
      <c r="AY968" s="4">
        <v>11.4424636096309</v>
      </c>
      <c r="AZ968" s="4">
        <v>12.536467165370601</v>
      </c>
      <c r="BA968" s="4">
        <v>14.9189632909649</v>
      </c>
      <c r="BB968" s="38">
        <v>562</v>
      </c>
    </row>
    <row r="969" spans="1:54" x14ac:dyDescent="0.3">
      <c r="A969" s="31" t="s">
        <v>46</v>
      </c>
      <c r="B969" s="5" t="s">
        <v>168</v>
      </c>
      <c r="C969" s="5" t="s">
        <v>7</v>
      </c>
      <c r="D969" s="9">
        <v>106.673847352433</v>
      </c>
      <c r="E969" s="8">
        <v>56.985327249786202</v>
      </c>
      <c r="F969" s="8">
        <v>5.4563251667942598</v>
      </c>
      <c r="G969" s="3">
        <v>0</v>
      </c>
      <c r="H969" s="4">
        <v>1.1787737452631599</v>
      </c>
      <c r="I969" s="4">
        <v>6.7869422251674703</v>
      </c>
      <c r="J969" s="4">
        <v>0.58938687263157896</v>
      </c>
      <c r="K969" s="4">
        <v>0.58938687263157896</v>
      </c>
      <c r="L969" s="4">
        <v>0</v>
      </c>
      <c r="M969" s="4">
        <v>0.58938687263157896</v>
      </c>
      <c r="N969" s="4">
        <v>0.58938687263157896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3.09877767626794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3.09877767626794</v>
      </c>
      <c r="AD969" s="4">
        <v>0.58938687263157896</v>
      </c>
      <c r="AE969" s="4">
        <v>0</v>
      </c>
      <c r="AF969" s="4">
        <v>2.5093908036363599</v>
      </c>
      <c r="AG969" s="4">
        <v>2.3575474905263198</v>
      </c>
      <c r="AH969" s="4">
        <v>5.4563251667942598</v>
      </c>
      <c r="AI969" s="4">
        <v>6.63509891205742</v>
      </c>
      <c r="AJ969" s="4">
        <v>5.3044818536842104</v>
      </c>
      <c r="AK969" s="4">
        <v>15.779588627751201</v>
      </c>
      <c r="AL969" s="4">
        <v>11.6538805193301</v>
      </c>
      <c r="AM969" s="4">
        <v>16.083275253971301</v>
      </c>
      <c r="AN969" s="4">
        <v>18.878366304019099</v>
      </c>
      <c r="AO969" s="4">
        <v>17.851435871865998</v>
      </c>
      <c r="AP969" s="4">
        <v>10.9126503335885</v>
      </c>
      <c r="AQ969" s="4">
        <v>2.9469343631578901</v>
      </c>
      <c r="AR969" s="4">
        <v>16.520818813492799</v>
      </c>
      <c r="AS969" s="4">
        <v>6.63509891205742</v>
      </c>
      <c r="AT969" s="4">
        <v>26.8440822744498</v>
      </c>
      <c r="AU969" s="4">
        <v>5.4563251667942598</v>
      </c>
      <c r="AV969" s="4">
        <v>20.208983362392299</v>
      </c>
      <c r="AW969" s="4">
        <v>8.5551028430621994</v>
      </c>
      <c r="AX969" s="4">
        <v>7.9657159704306197</v>
      </c>
      <c r="AY969" s="4">
        <v>10.475106774066999</v>
      </c>
      <c r="AZ969" s="4">
        <v>14.600814882488001</v>
      </c>
      <c r="BA969" s="4">
        <v>13.270197824114801</v>
      </c>
      <c r="BB969" s="38">
        <v>98</v>
      </c>
    </row>
    <row r="970" spans="1:54" x14ac:dyDescent="0.3">
      <c r="A970" s="31" t="s">
        <v>46</v>
      </c>
      <c r="B970" s="5" t="s">
        <v>8</v>
      </c>
      <c r="C970" s="5" t="s">
        <v>168</v>
      </c>
      <c r="D970" s="9">
        <v>66.448404734616702</v>
      </c>
      <c r="E970" s="8">
        <v>67.717052090056399</v>
      </c>
      <c r="F970" s="8">
        <v>23.392869780406301</v>
      </c>
      <c r="G970" s="3">
        <v>2.4547934864777998</v>
      </c>
      <c r="H970" s="4">
        <v>8.8642291615269002</v>
      </c>
      <c r="I970" s="4">
        <v>14.9867157039058</v>
      </c>
      <c r="J970" s="4">
        <v>2.98624956475392</v>
      </c>
      <c r="K970" s="4">
        <v>4.8246419702946204</v>
      </c>
      <c r="L970" s="4">
        <v>5.7223213360015004</v>
      </c>
      <c r="M970" s="4">
        <v>4.3791761098922697</v>
      </c>
      <c r="N970" s="4">
        <v>6.4324666289300598</v>
      </c>
      <c r="O970" s="4">
        <v>8.4381871647197393</v>
      </c>
      <c r="P970" s="4">
        <v>9.4409832065492001</v>
      </c>
      <c r="Q970" s="4">
        <v>2.55220064379662</v>
      </c>
      <c r="R970" s="4">
        <v>6.8546563741161703</v>
      </c>
      <c r="S970" s="4">
        <v>5.85281836317154</v>
      </c>
      <c r="T970" s="4">
        <v>5.7252563212131697</v>
      </c>
      <c r="U970" s="4">
        <v>8.1963850918511092</v>
      </c>
      <c r="V970" s="4">
        <v>5.4326123159187203</v>
      </c>
      <c r="W970" s="4">
        <v>6.9381619502065002</v>
      </c>
      <c r="X970" s="4">
        <v>2.1515526336522699</v>
      </c>
      <c r="Y970" s="4">
        <v>9.8660885123269093</v>
      </c>
      <c r="Z970" s="4">
        <v>5.6289741544041396</v>
      </c>
      <c r="AA970" s="4">
        <v>6.65620262499829</v>
      </c>
      <c r="AB970" s="4">
        <v>1.39367547130653</v>
      </c>
      <c r="AC970" s="4">
        <v>19.794865233423302</v>
      </c>
      <c r="AD970" s="4">
        <v>4.6980455407615898</v>
      </c>
      <c r="AE970" s="4">
        <v>4.0034791239071996</v>
      </c>
      <c r="AF970" s="4">
        <v>13.817785938564599</v>
      </c>
      <c r="AG970" s="4">
        <v>19.4257828737266</v>
      </c>
      <c r="AH970" s="4">
        <v>10.959259683126</v>
      </c>
      <c r="AI970" s="4">
        <v>9.45884005674713</v>
      </c>
      <c r="AJ970" s="4">
        <v>24.551510594931099</v>
      </c>
      <c r="AK970" s="4">
        <v>38.274302876897899</v>
      </c>
      <c r="AL970" s="4">
        <v>25.049373614851799</v>
      </c>
      <c r="AM970" s="4">
        <v>26.5176841591765</v>
      </c>
      <c r="AN970" s="4">
        <v>40.254546166212997</v>
      </c>
      <c r="AO970" s="4">
        <v>34.452512243052702</v>
      </c>
      <c r="AP970" s="4">
        <v>36.012648919518</v>
      </c>
      <c r="AQ970" s="4">
        <v>9.1735820190104693</v>
      </c>
      <c r="AR970" s="4">
        <v>37.721319708832503</v>
      </c>
      <c r="AS970" s="4">
        <v>17.259826742568499</v>
      </c>
      <c r="AT970" s="4">
        <v>29.8355927453566</v>
      </c>
      <c r="AU970" s="4">
        <v>16.735147518850901</v>
      </c>
      <c r="AV970" s="4">
        <v>25.796477916425101</v>
      </c>
      <c r="AW970" s="4">
        <v>25.507158775598</v>
      </c>
      <c r="AX970" s="4">
        <v>9.0720145712521596</v>
      </c>
      <c r="AY970" s="4">
        <v>20.462301422426801</v>
      </c>
      <c r="AZ970" s="4">
        <v>34.308634270848898</v>
      </c>
      <c r="BA970" s="4">
        <v>34.227437698564799</v>
      </c>
      <c r="BB970" s="38">
        <v>6389</v>
      </c>
    </row>
    <row r="971" spans="1:54" x14ac:dyDescent="0.3">
      <c r="A971" s="31" t="s">
        <v>46</v>
      </c>
      <c r="B971" s="5" t="s">
        <v>8</v>
      </c>
      <c r="C971" s="5" t="s">
        <v>1</v>
      </c>
      <c r="D971" s="9">
        <v>35.728781204111598</v>
      </c>
      <c r="E971" s="8">
        <v>66.886029006859602</v>
      </c>
      <c r="F971" s="8">
        <v>38.472834067547701</v>
      </c>
      <c r="G971" s="3">
        <v>1.9089574155653499</v>
      </c>
      <c r="H971" s="4">
        <v>11.6005873715125</v>
      </c>
      <c r="I971" s="4">
        <v>23.054331864904601</v>
      </c>
      <c r="J971" s="4">
        <v>3.8179148311306901</v>
      </c>
      <c r="K971" s="4">
        <v>4.9926578560939801</v>
      </c>
      <c r="L971" s="4">
        <v>8.5168869309838495</v>
      </c>
      <c r="M971" s="4">
        <v>6.4610866372980897</v>
      </c>
      <c r="N971" s="4">
        <v>11.3069016152717</v>
      </c>
      <c r="O971" s="4">
        <v>13.3627019089574</v>
      </c>
      <c r="P971" s="4">
        <v>14.6842878120411</v>
      </c>
      <c r="Q971" s="4">
        <v>4.1116005873715098</v>
      </c>
      <c r="R971" s="4">
        <v>11.453744493392101</v>
      </c>
      <c r="S971" s="4">
        <v>11.747430249632901</v>
      </c>
      <c r="T971" s="4">
        <v>8.9574155653450802</v>
      </c>
      <c r="U971" s="4">
        <v>10.719530102789999</v>
      </c>
      <c r="V971" s="4">
        <v>10.1321585903084</v>
      </c>
      <c r="W971" s="4">
        <v>12.481644640234901</v>
      </c>
      <c r="X971" s="4">
        <v>2.3494860499265799</v>
      </c>
      <c r="Y971" s="4">
        <v>14.390602055800301</v>
      </c>
      <c r="Z971" s="4">
        <v>10.4258443465492</v>
      </c>
      <c r="AA971" s="4">
        <v>10.1321585903084</v>
      </c>
      <c r="AB971" s="4">
        <v>1.61527165932452</v>
      </c>
      <c r="AC971" s="4">
        <v>23.6417033773862</v>
      </c>
      <c r="AD971" s="4">
        <v>10.719530102789999</v>
      </c>
      <c r="AE971" s="4">
        <v>8.5168869309838495</v>
      </c>
      <c r="AF971" s="4">
        <v>18.061674008810598</v>
      </c>
      <c r="AG971" s="4">
        <v>28.4875183553598</v>
      </c>
      <c r="AH971" s="4">
        <v>18.7958883994126</v>
      </c>
      <c r="AI971" s="4">
        <v>12.187958883994099</v>
      </c>
      <c r="AJ971" s="4">
        <v>35.242290748898697</v>
      </c>
      <c r="AK971" s="4">
        <v>52.7165932452276</v>
      </c>
      <c r="AL971" s="4">
        <v>41.262848751835499</v>
      </c>
      <c r="AM971" s="4">
        <v>34.361233480176203</v>
      </c>
      <c r="AN971" s="4">
        <v>51.688693098384697</v>
      </c>
      <c r="AO971" s="4">
        <v>48.017621145374399</v>
      </c>
      <c r="AP971" s="4">
        <v>45.668135095447902</v>
      </c>
      <c r="AQ971" s="4">
        <v>12.628487518355399</v>
      </c>
      <c r="AR971" s="4">
        <v>54.038179148311301</v>
      </c>
      <c r="AS971" s="4">
        <v>22.466960352422898</v>
      </c>
      <c r="AT971" s="4">
        <v>28.634361233480199</v>
      </c>
      <c r="AU971" s="4">
        <v>28.0469897209985</v>
      </c>
      <c r="AV971" s="4">
        <v>32.305433186490497</v>
      </c>
      <c r="AW971" s="4">
        <v>40.675477239353903</v>
      </c>
      <c r="AX971" s="4">
        <v>18.061674008810598</v>
      </c>
      <c r="AY971" s="4">
        <v>24.6696035242291</v>
      </c>
      <c r="AZ971" s="4">
        <v>45.374449339206997</v>
      </c>
      <c r="BA971" s="4">
        <v>51.101321585903101</v>
      </c>
      <c r="BB971" s="38">
        <v>681</v>
      </c>
    </row>
    <row r="972" spans="1:54" x14ac:dyDescent="0.3">
      <c r="A972" s="31" t="s">
        <v>46</v>
      </c>
      <c r="B972" s="5" t="s">
        <v>8</v>
      </c>
      <c r="C972" s="5" t="s">
        <v>2</v>
      </c>
      <c r="D972" s="9">
        <v>57.365092165898602</v>
      </c>
      <c r="E972" s="8">
        <v>64.342502041535198</v>
      </c>
      <c r="F972" s="8">
        <v>25.576036866359399</v>
      </c>
      <c r="G972" s="3">
        <v>2.4193548387096802</v>
      </c>
      <c r="H972" s="4">
        <v>10.0230414746544</v>
      </c>
      <c r="I972" s="4">
        <v>16.013824884792601</v>
      </c>
      <c r="J972" s="4">
        <v>3.5714285714285698</v>
      </c>
      <c r="K972" s="4">
        <v>5.4147465437787998</v>
      </c>
      <c r="L972" s="4">
        <v>6.3364055299539199</v>
      </c>
      <c r="M972" s="4">
        <v>4.6082949308755801</v>
      </c>
      <c r="N972" s="4">
        <v>6.7972350230414804</v>
      </c>
      <c r="O972" s="4">
        <v>10.138248847926301</v>
      </c>
      <c r="P972" s="4">
        <v>10.9447004608295</v>
      </c>
      <c r="Q972" s="4">
        <v>2.64976958525346</v>
      </c>
      <c r="R972" s="4">
        <v>8.4101382488479306</v>
      </c>
      <c r="S972" s="4">
        <v>6.2211981566820302</v>
      </c>
      <c r="T972" s="4">
        <v>6.3364055299539199</v>
      </c>
      <c r="U972" s="4">
        <v>11.5207373271889</v>
      </c>
      <c r="V972" s="4">
        <v>6.2211981566820302</v>
      </c>
      <c r="W972" s="4">
        <v>8.5253456221198096</v>
      </c>
      <c r="X972" s="4">
        <v>2.5345622119815698</v>
      </c>
      <c r="Y972" s="4">
        <v>12.0967741935484</v>
      </c>
      <c r="Z972" s="4">
        <v>6.3364055299539199</v>
      </c>
      <c r="AA972" s="4">
        <v>8.0645161290322598</v>
      </c>
      <c r="AB972" s="4">
        <v>1.1520737327188899</v>
      </c>
      <c r="AC972" s="4">
        <v>25.9216589861751</v>
      </c>
      <c r="AD972" s="4">
        <v>4.8387096774193497</v>
      </c>
      <c r="AE972" s="4">
        <v>4.0322580645161299</v>
      </c>
      <c r="AF972" s="4">
        <v>18.202764976958498</v>
      </c>
      <c r="AG972" s="4">
        <v>17.050691244239601</v>
      </c>
      <c r="AH972" s="4">
        <v>10.138248847926301</v>
      </c>
      <c r="AI972" s="4">
        <v>9.1013824884792598</v>
      </c>
      <c r="AJ972" s="4">
        <v>29.493087557603701</v>
      </c>
      <c r="AK972" s="4">
        <v>40.322580645161302</v>
      </c>
      <c r="AL972" s="4">
        <v>25.1152073732719</v>
      </c>
      <c r="AM972" s="4">
        <v>31.566820276497701</v>
      </c>
      <c r="AN972" s="4">
        <v>45.161290322580598</v>
      </c>
      <c r="AO972" s="4">
        <v>40.783410138248797</v>
      </c>
      <c r="AP972" s="4">
        <v>42.626728110599103</v>
      </c>
      <c r="AQ972" s="4">
        <v>10.0230414746544</v>
      </c>
      <c r="AR972" s="4">
        <v>43.202764976958498</v>
      </c>
      <c r="AS972" s="4">
        <v>20.276497695852498</v>
      </c>
      <c r="AT972" s="4">
        <v>31.3364055299539</v>
      </c>
      <c r="AU972" s="4">
        <v>18.202764976958498</v>
      </c>
      <c r="AV972" s="4">
        <v>27.419354838709701</v>
      </c>
      <c r="AW972" s="4">
        <v>30.0691244239631</v>
      </c>
      <c r="AX972" s="4">
        <v>9.9078341013824893</v>
      </c>
      <c r="AY972" s="4">
        <v>21.889400921659</v>
      </c>
      <c r="AZ972" s="4">
        <v>38.364055299539203</v>
      </c>
      <c r="BA972" s="4">
        <v>39.746543778801801</v>
      </c>
      <c r="BB972" s="38">
        <v>868</v>
      </c>
    </row>
    <row r="973" spans="1:54" x14ac:dyDescent="0.3">
      <c r="A973" s="31" t="s">
        <v>46</v>
      </c>
      <c r="B973" s="5" t="s">
        <v>8</v>
      </c>
      <c r="C973" s="5" t="s">
        <v>3</v>
      </c>
      <c r="D973" s="9">
        <v>67.648676957001101</v>
      </c>
      <c r="E973" s="8">
        <v>65.100244359589496</v>
      </c>
      <c r="F973" s="8">
        <v>21.664829106946002</v>
      </c>
      <c r="G973" s="3">
        <v>3.30760749724366</v>
      </c>
      <c r="H973" s="4">
        <v>9.2061742006615201</v>
      </c>
      <c r="I973" s="4">
        <v>15.8213891951488</v>
      </c>
      <c r="J973" s="4">
        <v>3.4178610804851202</v>
      </c>
      <c r="K973" s="4">
        <v>5.8985667034178597</v>
      </c>
      <c r="L973" s="4">
        <v>6.1742006615214997</v>
      </c>
      <c r="M973" s="4">
        <v>5.12679162072767</v>
      </c>
      <c r="N973" s="4">
        <v>5.8434399117971303</v>
      </c>
      <c r="O973" s="4">
        <v>7.8280044101433299</v>
      </c>
      <c r="P973" s="4">
        <v>8.6549062844542508</v>
      </c>
      <c r="Q973" s="4">
        <v>2.7012127894156599</v>
      </c>
      <c r="R973" s="4">
        <v>6.3947078280044103</v>
      </c>
      <c r="S973" s="4">
        <v>4.4652701212789401</v>
      </c>
      <c r="T973" s="4">
        <v>5.40242557883131</v>
      </c>
      <c r="U973" s="4">
        <v>7.8831312017640602</v>
      </c>
      <c r="V973" s="4">
        <v>4.6306504961411203</v>
      </c>
      <c r="W973" s="4">
        <v>6.0088202866593203</v>
      </c>
      <c r="X973" s="4">
        <v>2.75633958103638</v>
      </c>
      <c r="Y973" s="4">
        <v>10.1984564498346</v>
      </c>
      <c r="Z973" s="4">
        <v>5.2370452039691298</v>
      </c>
      <c r="AA973" s="4">
        <v>6.06394707828004</v>
      </c>
      <c r="AB973" s="4">
        <v>1.92943770672547</v>
      </c>
      <c r="AC973" s="4">
        <v>19.900771775082699</v>
      </c>
      <c r="AD973" s="4">
        <v>3.4178610804851202</v>
      </c>
      <c r="AE973" s="4">
        <v>3.6383682469680299</v>
      </c>
      <c r="AF973" s="4">
        <v>13.4509371554576</v>
      </c>
      <c r="AG973" s="4">
        <v>18.743109151047399</v>
      </c>
      <c r="AH973" s="4">
        <v>9.3164277839029808</v>
      </c>
      <c r="AI973" s="4">
        <v>10.584343991179701</v>
      </c>
      <c r="AJ973" s="4">
        <v>24.8070562293275</v>
      </c>
      <c r="AK973" s="4">
        <v>39.084895259095902</v>
      </c>
      <c r="AL973" s="4">
        <v>23.704520396912901</v>
      </c>
      <c r="AM973" s="4">
        <v>25.303197353914001</v>
      </c>
      <c r="AN973" s="4">
        <v>40.3528114663727</v>
      </c>
      <c r="AO973" s="4">
        <v>32.910694597574398</v>
      </c>
      <c r="AP973" s="4">
        <v>35.501653803748603</v>
      </c>
      <c r="AQ973" s="4">
        <v>9.7023153252480707</v>
      </c>
      <c r="AR973" s="4">
        <v>37.045203969128998</v>
      </c>
      <c r="AS973" s="4">
        <v>16.9790518191841</v>
      </c>
      <c r="AT973" s="4">
        <v>33.9581036383683</v>
      </c>
      <c r="AU973" s="4">
        <v>14.167585446526999</v>
      </c>
      <c r="AV973" s="4">
        <v>25.413450937155499</v>
      </c>
      <c r="AW973" s="4">
        <v>22.436604189636199</v>
      </c>
      <c r="AX973" s="4">
        <v>5.5126791620727698</v>
      </c>
      <c r="AY973" s="4">
        <v>21.7750826901874</v>
      </c>
      <c r="AZ973" s="4">
        <v>35.060639470782803</v>
      </c>
      <c r="BA973" s="4">
        <v>30.9261300992282</v>
      </c>
      <c r="BB973" s="38">
        <v>1814</v>
      </c>
    </row>
    <row r="974" spans="1:54" x14ac:dyDescent="0.3">
      <c r="A974" s="31" t="s">
        <v>46</v>
      </c>
      <c r="B974" s="5" t="s">
        <v>8</v>
      </c>
      <c r="C974" s="5" t="s">
        <v>4</v>
      </c>
      <c r="D974" s="9">
        <v>83.599276859504101</v>
      </c>
      <c r="E974" s="8">
        <v>62.706769450174299</v>
      </c>
      <c r="F974" s="8">
        <v>16.0640495867769</v>
      </c>
      <c r="G974" s="3">
        <v>2.5826446280991702</v>
      </c>
      <c r="H974" s="4">
        <v>7.6446280991735502</v>
      </c>
      <c r="I974" s="4">
        <v>10.537190082644599</v>
      </c>
      <c r="J974" s="4">
        <v>2.2210743801652901</v>
      </c>
      <c r="K974" s="4">
        <v>4.6487603305785097</v>
      </c>
      <c r="L974" s="4">
        <v>4.0289256198347099</v>
      </c>
      <c r="M974" s="4">
        <v>2.8409090909090899</v>
      </c>
      <c r="N974" s="4">
        <v>4.49380165289256</v>
      </c>
      <c r="O974" s="4">
        <v>5.5785123966942196</v>
      </c>
      <c r="P974" s="4">
        <v>7.0247933884297504</v>
      </c>
      <c r="Q974" s="4">
        <v>1.8595041322314001</v>
      </c>
      <c r="R974" s="4">
        <v>3.5640495867768598</v>
      </c>
      <c r="S974" s="4">
        <v>3.2541322314049599</v>
      </c>
      <c r="T974" s="4">
        <v>4.4421487603305803</v>
      </c>
      <c r="U974" s="4">
        <v>4.95867768595041</v>
      </c>
      <c r="V974" s="4">
        <v>2.8409090909090899</v>
      </c>
      <c r="W974" s="4">
        <v>3.30578512396694</v>
      </c>
      <c r="X974" s="4">
        <v>1.9628099173553699</v>
      </c>
      <c r="Y974" s="4">
        <v>6.3016528925619797</v>
      </c>
      <c r="Z974" s="4">
        <v>3.1508264462809898</v>
      </c>
      <c r="AA974" s="4">
        <v>4.8553719008264498</v>
      </c>
      <c r="AB974" s="4">
        <v>1.4979338842975201</v>
      </c>
      <c r="AC974" s="4">
        <v>15.702479338843</v>
      </c>
      <c r="AD974" s="4">
        <v>1.91115702479339</v>
      </c>
      <c r="AE974" s="4">
        <v>1.5495867768595</v>
      </c>
      <c r="AF974" s="4">
        <v>10.020661157024801</v>
      </c>
      <c r="AG974" s="4">
        <v>15.805785123966899</v>
      </c>
      <c r="AH974" s="4">
        <v>7.5929752066115697</v>
      </c>
      <c r="AI974" s="4">
        <v>8.5743801652892593</v>
      </c>
      <c r="AJ974" s="4">
        <v>16.322314049586801</v>
      </c>
      <c r="AK974" s="4">
        <v>31.869834710743799</v>
      </c>
      <c r="AL974" s="4">
        <v>18.026859504132201</v>
      </c>
      <c r="AM974" s="4">
        <v>20.247933884297499</v>
      </c>
      <c r="AN974" s="4">
        <v>34.607438016528903</v>
      </c>
      <c r="AO974" s="4">
        <v>25.9814049586777</v>
      </c>
      <c r="AP974" s="4">
        <v>28.6157024793388</v>
      </c>
      <c r="AQ974" s="4">
        <v>7.3347107438016499</v>
      </c>
      <c r="AR974" s="4">
        <v>27.324380165289298</v>
      </c>
      <c r="AS974" s="4">
        <v>14.204545454545499</v>
      </c>
      <c r="AT974" s="4">
        <v>29.235537190082599</v>
      </c>
      <c r="AU974" s="4">
        <v>11.776859504132201</v>
      </c>
      <c r="AV974" s="4">
        <v>21.797520661157002</v>
      </c>
      <c r="AW974" s="4">
        <v>17.7685950413223</v>
      </c>
      <c r="AX974" s="4">
        <v>4.6487603305785097</v>
      </c>
      <c r="AY974" s="4">
        <v>16.477272727272702</v>
      </c>
      <c r="AZ974" s="4">
        <v>26.9111570247934</v>
      </c>
      <c r="BA974" s="4">
        <v>24.948347107438</v>
      </c>
      <c r="BB974" s="38">
        <v>1936</v>
      </c>
    </row>
    <row r="975" spans="1:54" x14ac:dyDescent="0.3">
      <c r="A975" s="31" t="s">
        <v>46</v>
      </c>
      <c r="B975" s="5" t="s">
        <v>8</v>
      </c>
      <c r="C975" s="5" t="s">
        <v>5</v>
      </c>
      <c r="D975" s="9">
        <v>99.580178173719403</v>
      </c>
      <c r="E975" s="8">
        <v>57.917030641412197</v>
      </c>
      <c r="F975" s="8">
        <v>10.579064587973299</v>
      </c>
      <c r="G975" s="3">
        <v>3.0066815144766101</v>
      </c>
      <c r="H975" s="4">
        <v>4.3429844097995502</v>
      </c>
      <c r="I975" s="4">
        <v>5.56792873051225</v>
      </c>
      <c r="J975" s="4">
        <v>1.5590200445434299</v>
      </c>
      <c r="K975" s="4">
        <v>2.4498886414253902</v>
      </c>
      <c r="L975" s="4">
        <v>2.2271714922049002</v>
      </c>
      <c r="M975" s="4">
        <v>2.3385300668151401</v>
      </c>
      <c r="N975" s="4">
        <v>2.3385300668151401</v>
      </c>
      <c r="O975" s="4">
        <v>3.4521158129175902</v>
      </c>
      <c r="P975" s="4">
        <v>4.1202672605790598</v>
      </c>
      <c r="Q975" s="4">
        <v>1.0022271714922</v>
      </c>
      <c r="R975" s="4">
        <v>2.2271714922049002</v>
      </c>
      <c r="S975" s="4">
        <v>2.1158129175946501</v>
      </c>
      <c r="T975" s="4">
        <v>2.8953229398663698</v>
      </c>
      <c r="U975" s="4">
        <v>2.6726057906458802</v>
      </c>
      <c r="V975" s="4">
        <v>1.3363028953229401</v>
      </c>
      <c r="W975" s="4">
        <v>1.67037861915367</v>
      </c>
      <c r="X975" s="4">
        <v>1.1135857461024501</v>
      </c>
      <c r="Y975" s="4">
        <v>3.7861915367483299</v>
      </c>
      <c r="Z975" s="4">
        <v>1.1135857461024501</v>
      </c>
      <c r="AA975" s="4">
        <v>2.2271714922049002</v>
      </c>
      <c r="AB975" s="4">
        <v>1.22494432071269</v>
      </c>
      <c r="AC975" s="4">
        <v>10.244988864142501</v>
      </c>
      <c r="AD975" s="4">
        <v>0.77951002227171495</v>
      </c>
      <c r="AE975" s="4">
        <v>1.1135857461024501</v>
      </c>
      <c r="AF975" s="4">
        <v>4.6770601336302899</v>
      </c>
      <c r="AG975" s="4">
        <v>16.035634743875299</v>
      </c>
      <c r="AH975" s="4">
        <v>7.1269487750556797</v>
      </c>
      <c r="AI975" s="4">
        <v>6.79287305122494</v>
      </c>
      <c r="AJ975" s="4">
        <v>12.1380846325167</v>
      </c>
      <c r="AK975" s="4">
        <v>23.051224944320701</v>
      </c>
      <c r="AL975" s="4">
        <v>12.1380846325167</v>
      </c>
      <c r="AM975" s="4">
        <v>15.2561247216036</v>
      </c>
      <c r="AN975" s="4">
        <v>24.498886414253899</v>
      </c>
      <c r="AO975" s="4">
        <v>16.4810690423163</v>
      </c>
      <c r="AP975" s="4">
        <v>24.7216035634744</v>
      </c>
      <c r="AQ975" s="4">
        <v>5.56792873051225</v>
      </c>
      <c r="AR975" s="4">
        <v>19.821826280623601</v>
      </c>
      <c r="AS975" s="4">
        <v>10.801781737193799</v>
      </c>
      <c r="AT975" s="4">
        <v>26.391982182628102</v>
      </c>
      <c r="AU975" s="4">
        <v>7.3496659242761702</v>
      </c>
      <c r="AV975" s="4">
        <v>20.712694877505601</v>
      </c>
      <c r="AW975" s="4">
        <v>9.9109131403118003</v>
      </c>
      <c r="AX975" s="4">
        <v>3.6748329621380802</v>
      </c>
      <c r="AY975" s="4">
        <v>16.258351893095799</v>
      </c>
      <c r="AZ975" s="4">
        <v>23.608017817371898</v>
      </c>
      <c r="BA975" s="4">
        <v>18.151447661469899</v>
      </c>
      <c r="BB975" s="38">
        <v>898</v>
      </c>
    </row>
    <row r="976" spans="1:54" x14ac:dyDescent="0.3">
      <c r="A976" s="31" t="s">
        <v>46</v>
      </c>
      <c r="B976" s="5" t="s">
        <v>8</v>
      </c>
      <c r="C976" s="5" t="s">
        <v>6</v>
      </c>
      <c r="D976" s="9">
        <v>116.52529411764699</v>
      </c>
      <c r="E976" s="8">
        <v>57.133454341065097</v>
      </c>
      <c r="F976" s="8">
        <v>6.4705882352941204</v>
      </c>
      <c r="G976" s="3">
        <v>1.1764705882352899</v>
      </c>
      <c r="H976" s="4">
        <v>5.2941176470588198</v>
      </c>
      <c r="I976" s="4">
        <v>2.9411764705882399</v>
      </c>
      <c r="J976" s="4">
        <v>0.58823529411764697</v>
      </c>
      <c r="K976" s="4">
        <v>3.52941176470588</v>
      </c>
      <c r="L976" s="4">
        <v>2.3529411764705901</v>
      </c>
      <c r="M976" s="4">
        <v>1.1764705882352899</v>
      </c>
      <c r="N976" s="4">
        <v>1.76470588235294</v>
      </c>
      <c r="O976" s="4">
        <v>1.76470588235294</v>
      </c>
      <c r="P976" s="4">
        <v>2.9411764705882399</v>
      </c>
      <c r="Q976" s="4">
        <v>0.58823529411764697</v>
      </c>
      <c r="R976" s="4">
        <v>1.76470588235294</v>
      </c>
      <c r="S976" s="4">
        <v>1.1764705882352899</v>
      </c>
      <c r="T976" s="4">
        <v>1.1764705882352899</v>
      </c>
      <c r="U976" s="4">
        <v>1.76470588235294</v>
      </c>
      <c r="V976" s="4">
        <v>1.76470588235294</v>
      </c>
      <c r="W976" s="4">
        <v>1.76470588235294</v>
      </c>
      <c r="X976" s="4">
        <v>0</v>
      </c>
      <c r="Y976" s="4">
        <v>2.9411764705882399</v>
      </c>
      <c r="Z976" s="4">
        <v>0.58823529411764697</v>
      </c>
      <c r="AA976" s="4">
        <v>2.9411764705882399</v>
      </c>
      <c r="AB976" s="4">
        <v>0</v>
      </c>
      <c r="AC976" s="4">
        <v>5.8823529411764701</v>
      </c>
      <c r="AD976" s="4">
        <v>0.58823529411764697</v>
      </c>
      <c r="AE976" s="4">
        <v>0</v>
      </c>
      <c r="AF976" s="4">
        <v>5.2941176470588198</v>
      </c>
      <c r="AG976" s="4">
        <v>22.9411764705882</v>
      </c>
      <c r="AH976" s="4">
        <v>8.2352941176470598</v>
      </c>
      <c r="AI976" s="4">
        <v>4.1176470588235299</v>
      </c>
      <c r="AJ976" s="4">
        <v>8.8235294117647101</v>
      </c>
      <c r="AK976" s="4">
        <v>18.235294117647101</v>
      </c>
      <c r="AL976" s="4">
        <v>8.2352941176470598</v>
      </c>
      <c r="AM976" s="4">
        <v>10</v>
      </c>
      <c r="AN976" s="4">
        <v>18.235294117647101</v>
      </c>
      <c r="AO976" s="4">
        <v>9.4117647058823497</v>
      </c>
      <c r="AP976" s="4">
        <v>15.294117647058799</v>
      </c>
      <c r="AQ976" s="4">
        <v>3.52941176470588</v>
      </c>
      <c r="AR976" s="4">
        <v>11.176470588235301</v>
      </c>
      <c r="AS976" s="4">
        <v>5.8823529411764701</v>
      </c>
      <c r="AT976" s="4">
        <v>17.647058823529399</v>
      </c>
      <c r="AU976" s="4">
        <v>7.6470588235294104</v>
      </c>
      <c r="AV976" s="4">
        <v>11.764705882352899</v>
      </c>
      <c r="AW976" s="4">
        <v>5.8823529411764701</v>
      </c>
      <c r="AX976" s="4">
        <v>2.9411764705882399</v>
      </c>
      <c r="AY976" s="4">
        <v>11.176470588235301</v>
      </c>
      <c r="AZ976" s="4">
        <v>11.176470588235301</v>
      </c>
      <c r="BA976" s="4">
        <v>12.9411764705882</v>
      </c>
      <c r="BB976" s="38">
        <v>170</v>
      </c>
    </row>
    <row r="977" spans="1:54" x14ac:dyDescent="0.3">
      <c r="A977" s="31" t="s">
        <v>46</v>
      </c>
      <c r="B977" s="5" t="s">
        <v>8</v>
      </c>
      <c r="C977" s="5" t="s">
        <v>7</v>
      </c>
      <c r="D977" s="9">
        <v>107.222727272727</v>
      </c>
      <c r="E977" s="8">
        <v>57.428878846283602</v>
      </c>
      <c r="F977" s="8">
        <v>4.5454545454545503</v>
      </c>
      <c r="G977" s="3">
        <v>0</v>
      </c>
      <c r="H977" s="4">
        <v>0</v>
      </c>
      <c r="I977" s="4">
        <v>9.0909090909090899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4.5454545454545503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4.5454545454545503</v>
      </c>
      <c r="AD977" s="4">
        <v>0</v>
      </c>
      <c r="AE977" s="4">
        <v>0</v>
      </c>
      <c r="AF977" s="4">
        <v>4.5454545454545503</v>
      </c>
      <c r="AG977" s="4">
        <v>0</v>
      </c>
      <c r="AH977" s="4">
        <v>4.5454545454545503</v>
      </c>
      <c r="AI977" s="4">
        <v>4.5454545454545503</v>
      </c>
      <c r="AJ977" s="4">
        <v>0</v>
      </c>
      <c r="AK977" s="4">
        <v>13.636363636363599</v>
      </c>
      <c r="AL977" s="4">
        <v>13.636363636363599</v>
      </c>
      <c r="AM977" s="4">
        <v>22.727272727272702</v>
      </c>
      <c r="AN977" s="4">
        <v>18.181818181818201</v>
      </c>
      <c r="AO977" s="4">
        <v>22.727272727272702</v>
      </c>
      <c r="AP977" s="4">
        <v>9.0909090909090899</v>
      </c>
      <c r="AQ977" s="4">
        <v>0</v>
      </c>
      <c r="AR977" s="4">
        <v>18.181818181818201</v>
      </c>
      <c r="AS977" s="4">
        <v>4.5454545454545503</v>
      </c>
      <c r="AT977" s="4">
        <v>27.272727272727298</v>
      </c>
      <c r="AU977" s="4">
        <v>4.5454545454545503</v>
      </c>
      <c r="AV977" s="4">
        <v>22.727272727272702</v>
      </c>
      <c r="AW977" s="4">
        <v>9.0909090909090899</v>
      </c>
      <c r="AX977" s="4">
        <v>9.0909090909090899</v>
      </c>
      <c r="AY977" s="4">
        <v>13.636363636363599</v>
      </c>
      <c r="AZ977" s="4">
        <v>13.636363636363599</v>
      </c>
      <c r="BA977" s="4">
        <v>9.0909090909090899</v>
      </c>
      <c r="BB977" s="38">
        <v>22</v>
      </c>
    </row>
    <row r="978" spans="1:54" x14ac:dyDescent="0.3">
      <c r="A978" s="31" t="s">
        <v>46</v>
      </c>
      <c r="B978" s="5" t="s">
        <v>9</v>
      </c>
      <c r="C978" s="5" t="s">
        <v>168</v>
      </c>
      <c r="D978" s="9">
        <v>68.254190707979902</v>
      </c>
      <c r="E978" s="8">
        <v>70.594450074812102</v>
      </c>
      <c r="F978" s="8">
        <v>23.497196603741401</v>
      </c>
      <c r="G978" s="3">
        <v>3.6784375868771901</v>
      </c>
      <c r="H978" s="4">
        <v>7.9649549351422104</v>
      </c>
      <c r="I978" s="4">
        <v>13.9866393299405</v>
      </c>
      <c r="J978" s="4">
        <v>3.59584983507047</v>
      </c>
      <c r="K978" s="4">
        <v>3.8343530723884802</v>
      </c>
      <c r="L978" s="4">
        <v>6.6163680800547198</v>
      </c>
      <c r="M978" s="4">
        <v>5.21148058857358</v>
      </c>
      <c r="N978" s="4">
        <v>6.0427685844226504</v>
      </c>
      <c r="O978" s="4">
        <v>8.5172431106708402</v>
      </c>
      <c r="P978" s="4">
        <v>10.0789290000622</v>
      </c>
      <c r="Q978" s="4">
        <v>3.7461628268696501</v>
      </c>
      <c r="R978" s="4">
        <v>6.7811680219066597</v>
      </c>
      <c r="S978" s="4">
        <v>6.3197528539950003</v>
      </c>
      <c r="T978" s="4">
        <v>5.1740216512511896</v>
      </c>
      <c r="U978" s="4">
        <v>9.3445637501681702</v>
      </c>
      <c r="V978" s="4">
        <v>5.8187009532904002</v>
      </c>
      <c r="W978" s="4">
        <v>8.0926957838612505</v>
      </c>
      <c r="X978" s="4">
        <v>2.7337683250350602</v>
      </c>
      <c r="Y978" s="4">
        <v>8.3973716011097306</v>
      </c>
      <c r="Z978" s="4">
        <v>6.37864434667922</v>
      </c>
      <c r="AA978" s="4">
        <v>6.3386706507818698</v>
      </c>
      <c r="AB978" s="4">
        <v>1.7982942737330401</v>
      </c>
      <c r="AC978" s="4">
        <v>18.9652100950304</v>
      </c>
      <c r="AD978" s="4">
        <v>5.5914535338797204</v>
      </c>
      <c r="AE978" s="4">
        <v>3.8621338824184699</v>
      </c>
      <c r="AF978" s="4">
        <v>10.8306637940579</v>
      </c>
      <c r="AG978" s="4">
        <v>16.291068213110599</v>
      </c>
      <c r="AH978" s="4">
        <v>19.5990899668483</v>
      </c>
      <c r="AI978" s="4">
        <v>13.1108696547749</v>
      </c>
      <c r="AJ978" s="4">
        <v>23.5741698783687</v>
      </c>
      <c r="AK978" s="4">
        <v>37.989486118735499</v>
      </c>
      <c r="AL978" s="4">
        <v>24.482024371257602</v>
      </c>
      <c r="AM978" s="4">
        <v>19.3270676152923</v>
      </c>
      <c r="AN978" s="4">
        <v>38.300441119512101</v>
      </c>
      <c r="AO978" s="4">
        <v>25.989359620153898</v>
      </c>
      <c r="AP978" s="4">
        <v>35.247666859062299</v>
      </c>
      <c r="AQ978" s="4">
        <v>9.3269801028651393</v>
      </c>
      <c r="AR978" s="4">
        <v>35.997510285045699</v>
      </c>
      <c r="AS978" s="4">
        <v>13.8332022914917</v>
      </c>
      <c r="AT978" s="4">
        <v>27.5813250329991</v>
      </c>
      <c r="AU978" s="4">
        <v>20.304507694072001</v>
      </c>
      <c r="AV978" s="4">
        <v>27.813452165574201</v>
      </c>
      <c r="AW978" s="4">
        <v>26.773847218081499</v>
      </c>
      <c r="AX978" s="4">
        <v>9.1990132676281693</v>
      </c>
      <c r="AY978" s="4">
        <v>14.953696811258</v>
      </c>
      <c r="AZ978" s="4">
        <v>30.9539608502185</v>
      </c>
      <c r="BA978" s="4">
        <v>37.360296367100702</v>
      </c>
      <c r="BB978" s="38">
        <v>5202</v>
      </c>
    </row>
    <row r="979" spans="1:54" x14ac:dyDescent="0.3">
      <c r="A979" s="31" t="s">
        <v>46</v>
      </c>
      <c r="B979" s="5" t="s">
        <v>9</v>
      </c>
      <c r="C979" s="5" t="s">
        <v>1</v>
      </c>
      <c r="D979" s="9">
        <v>45.38</v>
      </c>
      <c r="E979" s="8">
        <v>69.088547384346896</v>
      </c>
      <c r="F979" s="8">
        <v>32.799999999999997</v>
      </c>
      <c r="G979" s="3">
        <v>5.06666666666667</v>
      </c>
      <c r="H979" s="4">
        <v>9.06666666666667</v>
      </c>
      <c r="I979" s="4">
        <v>21.3333333333333</v>
      </c>
      <c r="J979" s="4">
        <v>4.8</v>
      </c>
      <c r="K979" s="4">
        <v>4.8</v>
      </c>
      <c r="L979" s="4">
        <v>9.3333333333333304</v>
      </c>
      <c r="M979" s="4">
        <v>6.93333333333333</v>
      </c>
      <c r="N979" s="4">
        <v>10.133333333333301</v>
      </c>
      <c r="O979" s="4">
        <v>10.6666666666667</v>
      </c>
      <c r="P979" s="4">
        <v>14.133333333333301</v>
      </c>
      <c r="Q979" s="4">
        <v>5.3333333333333304</v>
      </c>
      <c r="R979" s="4">
        <v>12.266666666666699</v>
      </c>
      <c r="S979" s="4">
        <v>10.133333333333301</v>
      </c>
      <c r="T979" s="4">
        <v>6.4</v>
      </c>
      <c r="U979" s="4">
        <v>13.6</v>
      </c>
      <c r="V979" s="4">
        <v>7.7333333333333298</v>
      </c>
      <c r="W979" s="4">
        <v>13.866666666666699</v>
      </c>
      <c r="X979" s="4">
        <v>2.93333333333333</v>
      </c>
      <c r="Y979" s="4">
        <v>9.06666666666667</v>
      </c>
      <c r="Z979" s="4">
        <v>11.2</v>
      </c>
      <c r="AA979" s="4">
        <v>8.2666666666666693</v>
      </c>
      <c r="AB979" s="4">
        <v>1.3333333333333299</v>
      </c>
      <c r="AC979" s="4">
        <v>22.933333333333302</v>
      </c>
      <c r="AD979" s="4">
        <v>9.6</v>
      </c>
      <c r="AE979" s="4">
        <v>5.8666666666666698</v>
      </c>
      <c r="AF979" s="4">
        <v>12</v>
      </c>
      <c r="AG979" s="4">
        <v>32.266666666666701</v>
      </c>
      <c r="AH979" s="4">
        <v>36.533333333333303</v>
      </c>
      <c r="AI979" s="4">
        <v>13.866666666666699</v>
      </c>
      <c r="AJ979" s="4">
        <v>29.3333333333333</v>
      </c>
      <c r="AK979" s="4">
        <v>45.6</v>
      </c>
      <c r="AL979" s="4">
        <v>32.533333333333303</v>
      </c>
      <c r="AM979" s="4">
        <v>24.266666666666701</v>
      </c>
      <c r="AN979" s="4">
        <v>40.799999999999997</v>
      </c>
      <c r="AO979" s="4">
        <v>31.733333333333299</v>
      </c>
      <c r="AP979" s="4">
        <v>40.533333333333303</v>
      </c>
      <c r="AQ979" s="4">
        <v>11.2</v>
      </c>
      <c r="AR979" s="4">
        <v>38.933333333333302</v>
      </c>
      <c r="AS979" s="4">
        <v>15.466666666666701</v>
      </c>
      <c r="AT979" s="4">
        <v>23.2</v>
      </c>
      <c r="AU979" s="4">
        <v>30.133333333333301</v>
      </c>
      <c r="AV979" s="4">
        <v>30.933333333333302</v>
      </c>
      <c r="AW979" s="4">
        <v>37.066666666666698</v>
      </c>
      <c r="AX979" s="4">
        <v>16.266666666666701</v>
      </c>
      <c r="AY979" s="4">
        <v>13.866666666666699</v>
      </c>
      <c r="AZ979" s="4">
        <v>40.266666666666701</v>
      </c>
      <c r="BA979" s="4">
        <v>48.266666666666701</v>
      </c>
      <c r="BB979" s="38">
        <v>375</v>
      </c>
    </row>
    <row r="980" spans="1:54" x14ac:dyDescent="0.3">
      <c r="A980" s="31" t="s">
        <v>46</v>
      </c>
      <c r="B980" s="5" t="s">
        <v>9</v>
      </c>
      <c r="C980" s="5" t="s">
        <v>2</v>
      </c>
      <c r="D980" s="9">
        <v>53.393884892086298</v>
      </c>
      <c r="E980" s="8">
        <v>71.603822928902105</v>
      </c>
      <c r="F980" s="8">
        <v>29.856115107913698</v>
      </c>
      <c r="G980" s="3">
        <v>4.4964028776978404</v>
      </c>
      <c r="H980" s="4">
        <v>10.2517985611511</v>
      </c>
      <c r="I980" s="4">
        <v>18.8848920863309</v>
      </c>
      <c r="J980" s="4">
        <v>5.2158273381295004</v>
      </c>
      <c r="K980" s="4">
        <v>5.2158273381295004</v>
      </c>
      <c r="L980" s="4">
        <v>9.8920863309352498</v>
      </c>
      <c r="M980" s="4">
        <v>8.8129496402877692</v>
      </c>
      <c r="N980" s="4">
        <v>8.0935251798561207</v>
      </c>
      <c r="O980" s="4">
        <v>12.7697841726619</v>
      </c>
      <c r="P980" s="4">
        <v>17.266187050359701</v>
      </c>
      <c r="Q980" s="4">
        <v>5.9352517985611497</v>
      </c>
      <c r="R980" s="4">
        <v>9.3525179856115095</v>
      </c>
      <c r="S980" s="4">
        <v>10.071942446043201</v>
      </c>
      <c r="T980" s="4">
        <v>7.3741007194244599</v>
      </c>
      <c r="U980" s="4">
        <v>13.3093525179856</v>
      </c>
      <c r="V980" s="4">
        <v>8.9928057553956808</v>
      </c>
      <c r="W980" s="4">
        <v>10.791366906474799</v>
      </c>
      <c r="X980" s="4">
        <v>4.6762589928057601</v>
      </c>
      <c r="Y980" s="4">
        <v>12.7697841726619</v>
      </c>
      <c r="Z980" s="4">
        <v>8.8129496402877692</v>
      </c>
      <c r="AA980" s="4">
        <v>9.5323741007194194</v>
      </c>
      <c r="AB980" s="4">
        <v>2.8776978417266199</v>
      </c>
      <c r="AC980" s="4">
        <v>29.316546762589901</v>
      </c>
      <c r="AD980" s="4">
        <v>8.0935251798561207</v>
      </c>
      <c r="AE980" s="4">
        <v>5.9352517985611497</v>
      </c>
      <c r="AF980" s="4">
        <v>17.4460431654676</v>
      </c>
      <c r="AG980" s="4">
        <v>19.0647482014388</v>
      </c>
      <c r="AH980" s="4">
        <v>21.043165467625901</v>
      </c>
      <c r="AI980" s="4">
        <v>16.0071942446043</v>
      </c>
      <c r="AJ980" s="4">
        <v>27.517985611510799</v>
      </c>
      <c r="AK980" s="4">
        <v>45.503597122302203</v>
      </c>
      <c r="AL980" s="4">
        <v>29.4964028776978</v>
      </c>
      <c r="AM980" s="4">
        <v>22.482014388489201</v>
      </c>
      <c r="AN980" s="4">
        <v>46.2230215827338</v>
      </c>
      <c r="AO980" s="4">
        <v>31.654676258992801</v>
      </c>
      <c r="AP980" s="4">
        <v>40.647482014388501</v>
      </c>
      <c r="AQ980" s="4">
        <v>9.7122302158273399</v>
      </c>
      <c r="AR980" s="4">
        <v>45.503597122302203</v>
      </c>
      <c r="AS980" s="4">
        <v>17.086330935251802</v>
      </c>
      <c r="AT980" s="4">
        <v>29.316546762589901</v>
      </c>
      <c r="AU980" s="4">
        <v>22.122302158273399</v>
      </c>
      <c r="AV980" s="4">
        <v>31.474820143884902</v>
      </c>
      <c r="AW980" s="4">
        <v>31.8345323741007</v>
      </c>
      <c r="AX980" s="4">
        <v>10.9712230215827</v>
      </c>
      <c r="AY980" s="4">
        <v>15.8273381294964</v>
      </c>
      <c r="AZ980" s="4">
        <v>36.151079136690598</v>
      </c>
      <c r="BA980" s="4">
        <v>44.604316546762597</v>
      </c>
      <c r="BB980" s="38">
        <v>556</v>
      </c>
    </row>
    <row r="981" spans="1:54" x14ac:dyDescent="0.3">
      <c r="A981" s="31" t="s">
        <v>46</v>
      </c>
      <c r="B981" s="5" t="s">
        <v>9</v>
      </c>
      <c r="C981" s="5" t="s">
        <v>3</v>
      </c>
      <c r="D981" s="9">
        <v>70.650286259542</v>
      </c>
      <c r="E981" s="8">
        <v>67.923639213501005</v>
      </c>
      <c r="F981" s="8">
        <v>21.946564885496201</v>
      </c>
      <c r="G981" s="3">
        <v>3.1488549618320598</v>
      </c>
      <c r="H981" s="4">
        <v>7.5381679389313003</v>
      </c>
      <c r="I981" s="4">
        <v>12.9770992366412</v>
      </c>
      <c r="J981" s="4">
        <v>3.1488549618320598</v>
      </c>
      <c r="K981" s="4">
        <v>3.6259541984732802</v>
      </c>
      <c r="L981" s="4">
        <v>5.6297709923664101</v>
      </c>
      <c r="M981" s="4">
        <v>3.4351145038167901</v>
      </c>
      <c r="N981" s="4">
        <v>4.7709923664122096</v>
      </c>
      <c r="O981" s="4">
        <v>7.6335877862595396</v>
      </c>
      <c r="P981" s="4">
        <v>7.06106870229008</v>
      </c>
      <c r="Q981" s="4">
        <v>2.6717557251908399</v>
      </c>
      <c r="R981" s="4">
        <v>4.9618320610686997</v>
      </c>
      <c r="S981" s="4">
        <v>3.8167938931297698</v>
      </c>
      <c r="T981" s="4">
        <v>4.4847328244274802</v>
      </c>
      <c r="U981" s="4">
        <v>8.2061068702290108</v>
      </c>
      <c r="V981" s="4">
        <v>4.8664122137404604</v>
      </c>
      <c r="W981" s="4">
        <v>6.9656488549618301</v>
      </c>
      <c r="X981" s="4">
        <v>1.90839694656489</v>
      </c>
      <c r="Y981" s="4">
        <v>8.9694656488549604</v>
      </c>
      <c r="Z981" s="4">
        <v>5.1526717557251898</v>
      </c>
      <c r="AA981" s="4">
        <v>5.9160305343511403</v>
      </c>
      <c r="AB981" s="4">
        <v>1.90839694656489</v>
      </c>
      <c r="AC981" s="4">
        <v>16.030534351145</v>
      </c>
      <c r="AD981" s="4">
        <v>3.8167938931297698</v>
      </c>
      <c r="AE981" s="4">
        <v>2.7671755725190801</v>
      </c>
      <c r="AF981" s="4">
        <v>10.114503816793899</v>
      </c>
      <c r="AG981" s="4">
        <v>10.591603053435099</v>
      </c>
      <c r="AH981" s="4">
        <v>15.553435114503801</v>
      </c>
      <c r="AI981" s="4">
        <v>13.0725190839695</v>
      </c>
      <c r="AJ981" s="4">
        <v>24.904580152671802</v>
      </c>
      <c r="AK981" s="4">
        <v>37.5</v>
      </c>
      <c r="AL981" s="4">
        <v>24.8091603053435</v>
      </c>
      <c r="AM981" s="4">
        <v>21.469465648855</v>
      </c>
      <c r="AN981" s="4">
        <v>40.935114503816799</v>
      </c>
      <c r="AO981" s="4">
        <v>24.713740458015302</v>
      </c>
      <c r="AP981" s="4">
        <v>37.5</v>
      </c>
      <c r="AQ981" s="4">
        <v>9.9236641221373993</v>
      </c>
      <c r="AR981" s="4">
        <v>36.641221374045799</v>
      </c>
      <c r="AS981" s="4">
        <v>13.8358778625954</v>
      </c>
      <c r="AT981" s="4">
        <v>32.347328244274799</v>
      </c>
      <c r="AU981" s="4">
        <v>19.656488549618299</v>
      </c>
      <c r="AV981" s="4">
        <v>28.530534351145</v>
      </c>
      <c r="AW981" s="4">
        <v>24.8091603053435</v>
      </c>
      <c r="AX981" s="4">
        <v>6.0114503816793903</v>
      </c>
      <c r="AY981" s="4">
        <v>17.461832061068701</v>
      </c>
      <c r="AZ981" s="4">
        <v>30.2480916030534</v>
      </c>
      <c r="BA981" s="4">
        <v>36.545801526717597</v>
      </c>
      <c r="BB981" s="38">
        <v>1048</v>
      </c>
    </row>
    <row r="982" spans="1:54" x14ac:dyDescent="0.3">
      <c r="A982" s="31" t="s">
        <v>46</v>
      </c>
      <c r="B982" s="5" t="s">
        <v>9</v>
      </c>
      <c r="C982" s="5" t="s">
        <v>4</v>
      </c>
      <c r="D982" s="9">
        <v>88.443378378378398</v>
      </c>
      <c r="E982" s="8">
        <v>64.643695071107402</v>
      </c>
      <c r="F982" s="8">
        <v>15.0675675675676</v>
      </c>
      <c r="G982" s="3">
        <v>3.0405405405405399</v>
      </c>
      <c r="H982" s="4">
        <v>6.8243243243243201</v>
      </c>
      <c r="I982" s="4">
        <v>7.0270270270270299</v>
      </c>
      <c r="J982" s="4">
        <v>2.0945945945945899</v>
      </c>
      <c r="K982" s="4">
        <v>2.5675675675675702</v>
      </c>
      <c r="L982" s="4">
        <v>3.2432432432432399</v>
      </c>
      <c r="M982" s="4">
        <v>2.7027027027027</v>
      </c>
      <c r="N982" s="4">
        <v>3.2432432432432399</v>
      </c>
      <c r="O982" s="4">
        <v>5.7432432432432403</v>
      </c>
      <c r="P982" s="4">
        <v>4.2567567567567597</v>
      </c>
      <c r="Q982" s="4">
        <v>1.6216216216216199</v>
      </c>
      <c r="R982" s="4">
        <v>2.7702702702702702</v>
      </c>
      <c r="S982" s="4">
        <v>2.63513513513514</v>
      </c>
      <c r="T982" s="4">
        <v>3.98648648648649</v>
      </c>
      <c r="U982" s="4">
        <v>5</v>
      </c>
      <c r="V982" s="4">
        <v>3.51351351351351</v>
      </c>
      <c r="W982" s="4">
        <v>3.1756756756756799</v>
      </c>
      <c r="X982" s="4">
        <v>1.8243243243243199</v>
      </c>
      <c r="Y982" s="4">
        <v>5.3378378378378404</v>
      </c>
      <c r="Z982" s="4">
        <v>2.4324324324324298</v>
      </c>
      <c r="AA982" s="4">
        <v>3.1756756756756799</v>
      </c>
      <c r="AB982" s="4">
        <v>1.41891891891892</v>
      </c>
      <c r="AC982" s="4">
        <v>12.5675675675676</v>
      </c>
      <c r="AD982" s="4">
        <v>2.2972972972973</v>
      </c>
      <c r="AE982" s="4">
        <v>1.9594594594594601</v>
      </c>
      <c r="AF982" s="4">
        <v>6.9594594594594597</v>
      </c>
      <c r="AG982" s="4">
        <v>6.8918918918918903</v>
      </c>
      <c r="AH982" s="4">
        <v>10.2702702702703</v>
      </c>
      <c r="AI982" s="4">
        <v>11.351351351351401</v>
      </c>
      <c r="AJ982" s="4">
        <v>17.702702702702702</v>
      </c>
      <c r="AK982" s="4">
        <v>31.081081081081098</v>
      </c>
      <c r="AL982" s="4">
        <v>16.824324324324301</v>
      </c>
      <c r="AM982" s="4">
        <v>13.1756756756757</v>
      </c>
      <c r="AN982" s="4">
        <v>31.351351351351401</v>
      </c>
      <c r="AO982" s="4">
        <v>20.270270270270299</v>
      </c>
      <c r="AP982" s="4">
        <v>28.851351351351401</v>
      </c>
      <c r="AQ982" s="4">
        <v>7.2297297297297298</v>
      </c>
      <c r="AR982" s="4">
        <v>30.8783783783784</v>
      </c>
      <c r="AS982" s="4">
        <v>10.2702702702703</v>
      </c>
      <c r="AT982" s="4">
        <v>27.702702702702702</v>
      </c>
      <c r="AU982" s="4">
        <v>14.7972972972973</v>
      </c>
      <c r="AV982" s="4">
        <v>24.256756756756801</v>
      </c>
      <c r="AW982" s="4">
        <v>19.729729729729701</v>
      </c>
      <c r="AX982" s="4">
        <v>4.7972972972973</v>
      </c>
      <c r="AY982" s="4">
        <v>13.9189189189189</v>
      </c>
      <c r="AZ982" s="4">
        <v>22.8378378378378</v>
      </c>
      <c r="BA982" s="4">
        <v>27.5</v>
      </c>
      <c r="BB982" s="38">
        <v>1480</v>
      </c>
    </row>
    <row r="983" spans="1:54" x14ac:dyDescent="0.3">
      <c r="A983" s="31" t="s">
        <v>46</v>
      </c>
      <c r="B983" s="5" t="s">
        <v>9</v>
      </c>
      <c r="C983" s="5" t="s">
        <v>5</v>
      </c>
      <c r="D983" s="9">
        <v>101.145176470588</v>
      </c>
      <c r="E983" s="8">
        <v>61.5548126392599</v>
      </c>
      <c r="F983" s="8">
        <v>10.901960784313699</v>
      </c>
      <c r="G983" s="3">
        <v>1.8039215686274499</v>
      </c>
      <c r="H983" s="4">
        <v>3.9215686274509798</v>
      </c>
      <c r="I983" s="4">
        <v>4</v>
      </c>
      <c r="J983" s="4">
        <v>1.0980392156862699</v>
      </c>
      <c r="K983" s="4">
        <v>1.5686274509803899</v>
      </c>
      <c r="L983" s="4">
        <v>2.3529411764705901</v>
      </c>
      <c r="M983" s="4">
        <v>1.6470588235294099</v>
      </c>
      <c r="N983" s="4">
        <v>1.2549019607843099</v>
      </c>
      <c r="O983" s="4">
        <v>2.7450980392156898</v>
      </c>
      <c r="P983" s="4">
        <v>2.1176470588235299</v>
      </c>
      <c r="Q983" s="4">
        <v>1.8039215686274499</v>
      </c>
      <c r="R983" s="4">
        <v>1.3333333333333299</v>
      </c>
      <c r="S983" s="4">
        <v>1.6470588235294099</v>
      </c>
      <c r="T983" s="4">
        <v>2.2745098039215699</v>
      </c>
      <c r="U983" s="4">
        <v>2.9803921568627501</v>
      </c>
      <c r="V983" s="4">
        <v>1.2549019607843099</v>
      </c>
      <c r="W983" s="4">
        <v>1.8039215686274499</v>
      </c>
      <c r="X983" s="4">
        <v>1.0980392156862699</v>
      </c>
      <c r="Y983" s="4">
        <v>2.9019607843137298</v>
      </c>
      <c r="Z983" s="4">
        <v>1.2549019607843099</v>
      </c>
      <c r="AA983" s="4">
        <v>1.7254901960784299</v>
      </c>
      <c r="AB983" s="4">
        <v>1.0980392156862699</v>
      </c>
      <c r="AC983" s="4">
        <v>7.2941176470588198</v>
      </c>
      <c r="AD983" s="4">
        <v>1.4901960784313699</v>
      </c>
      <c r="AE983" s="4">
        <v>0.94117647058823495</v>
      </c>
      <c r="AF983" s="4">
        <v>3.1372549019607798</v>
      </c>
      <c r="AG983" s="4">
        <v>6.5882352941176503</v>
      </c>
      <c r="AH983" s="4">
        <v>9.1764705882352899</v>
      </c>
      <c r="AI983" s="4">
        <v>8.8627450980392197</v>
      </c>
      <c r="AJ983" s="4">
        <v>12.627450980392201</v>
      </c>
      <c r="AK983" s="4">
        <v>24.3921568627451</v>
      </c>
      <c r="AL983" s="4">
        <v>12.8627450980392</v>
      </c>
      <c r="AM983" s="4">
        <v>10.039215686274501</v>
      </c>
      <c r="AN983" s="4">
        <v>25.882352941176499</v>
      </c>
      <c r="AO983" s="4">
        <v>16.313725490196099</v>
      </c>
      <c r="AP983" s="4">
        <v>24.470588235294102</v>
      </c>
      <c r="AQ983" s="4">
        <v>7.8431372549019596</v>
      </c>
      <c r="AR983" s="4">
        <v>20.9411764705882</v>
      </c>
      <c r="AS983" s="4">
        <v>10.039215686274501</v>
      </c>
      <c r="AT983" s="4">
        <v>24.9411764705882</v>
      </c>
      <c r="AU983" s="4">
        <v>10.6666666666667</v>
      </c>
      <c r="AV983" s="4">
        <v>20.156862745098</v>
      </c>
      <c r="AW983" s="4">
        <v>14.823529411764699</v>
      </c>
      <c r="AX983" s="4">
        <v>4.3921568627451002</v>
      </c>
      <c r="AY983" s="4">
        <v>14.117647058823501</v>
      </c>
      <c r="AZ983" s="4">
        <v>19.764705882352899</v>
      </c>
      <c r="BA983" s="4">
        <v>21.803921568627501</v>
      </c>
      <c r="BB983" s="38">
        <v>1275</v>
      </c>
    </row>
    <row r="984" spans="1:54" x14ac:dyDescent="0.3">
      <c r="A984" s="31" t="s">
        <v>46</v>
      </c>
      <c r="B984" s="5" t="s">
        <v>9</v>
      </c>
      <c r="C984" s="5" t="s">
        <v>6</v>
      </c>
      <c r="D984" s="9">
        <v>107.240306122449</v>
      </c>
      <c r="E984" s="8">
        <v>58.7468408719824</v>
      </c>
      <c r="F984" s="8">
        <v>8.6734693877550999</v>
      </c>
      <c r="G984" s="3">
        <v>2.0408163265306101</v>
      </c>
      <c r="H984" s="4">
        <v>5.1020408163265296</v>
      </c>
      <c r="I984" s="4">
        <v>1.53061224489796</v>
      </c>
      <c r="J984" s="4">
        <v>1.27551020408163</v>
      </c>
      <c r="K984" s="4">
        <v>1.78571428571429</v>
      </c>
      <c r="L984" s="4">
        <v>1.53061224489796</v>
      </c>
      <c r="M984" s="4">
        <v>1.27551020408163</v>
      </c>
      <c r="N984" s="4">
        <v>1.0204081632653099</v>
      </c>
      <c r="O984" s="4">
        <v>1.27551020408163</v>
      </c>
      <c r="P984" s="4">
        <v>2.2959183673469399</v>
      </c>
      <c r="Q984" s="4">
        <v>1.0204081632653099</v>
      </c>
      <c r="R984" s="4">
        <v>1.0204081632653099</v>
      </c>
      <c r="S984" s="4">
        <v>2.2959183673469399</v>
      </c>
      <c r="T984" s="4">
        <v>1.27551020408163</v>
      </c>
      <c r="U984" s="4">
        <v>1.27551020408163</v>
      </c>
      <c r="V984" s="4">
        <v>1.53061224489796</v>
      </c>
      <c r="W984" s="4">
        <v>2.2959183673469399</v>
      </c>
      <c r="X984" s="4">
        <v>1.78571428571429</v>
      </c>
      <c r="Y984" s="4">
        <v>1.0204081632653099</v>
      </c>
      <c r="Z984" s="4">
        <v>0.76530612244898</v>
      </c>
      <c r="AA984" s="4">
        <v>2.8061224489795902</v>
      </c>
      <c r="AB984" s="4">
        <v>0.51020408163265296</v>
      </c>
      <c r="AC984" s="4">
        <v>4.33673469387755</v>
      </c>
      <c r="AD984" s="4">
        <v>1.0204081632653099</v>
      </c>
      <c r="AE984" s="4">
        <v>1.0204081632653099</v>
      </c>
      <c r="AF984" s="4">
        <v>2.0408163265306101</v>
      </c>
      <c r="AG984" s="4">
        <v>6.12244897959184</v>
      </c>
      <c r="AH984" s="4">
        <v>6.37755102040816</v>
      </c>
      <c r="AI984" s="4">
        <v>8.1632653061224492</v>
      </c>
      <c r="AJ984" s="4">
        <v>11.9897959183673</v>
      </c>
      <c r="AK984" s="4">
        <v>16.326530612244898</v>
      </c>
      <c r="AL984" s="4">
        <v>9.1836734693877595</v>
      </c>
      <c r="AM984" s="4">
        <v>10.459183673469401</v>
      </c>
      <c r="AN984" s="4">
        <v>21.938775510204099</v>
      </c>
      <c r="AO984" s="4">
        <v>15.0510204081633</v>
      </c>
      <c r="AP984" s="4">
        <v>18.622448979591798</v>
      </c>
      <c r="AQ984" s="4">
        <v>6.37755102040816</v>
      </c>
      <c r="AR984" s="4">
        <v>17.3469387755102</v>
      </c>
      <c r="AS984" s="4">
        <v>8.1632653061224492</v>
      </c>
      <c r="AT984" s="4">
        <v>19.8979591836735</v>
      </c>
      <c r="AU984" s="4">
        <v>8.1632653061224492</v>
      </c>
      <c r="AV984" s="4">
        <v>18.877551020408202</v>
      </c>
      <c r="AW984" s="4">
        <v>11.4795918367347</v>
      </c>
      <c r="AX984" s="4">
        <v>5.6122448979591804</v>
      </c>
      <c r="AY984" s="4">
        <v>11.734693877551001</v>
      </c>
      <c r="AZ984" s="4">
        <v>14.030612244898</v>
      </c>
      <c r="BA984" s="4">
        <v>17.091836734693899</v>
      </c>
      <c r="BB984" s="38">
        <v>392</v>
      </c>
    </row>
    <row r="985" spans="1:54" x14ac:dyDescent="0.3">
      <c r="A985" s="31" t="s">
        <v>46</v>
      </c>
      <c r="B985" s="5" t="s">
        <v>9</v>
      </c>
      <c r="C985" s="5" t="s">
        <v>7</v>
      </c>
      <c r="D985" s="9">
        <v>105.997368421053</v>
      </c>
      <c r="E985" s="8">
        <v>57.380015042833399</v>
      </c>
      <c r="F985" s="8">
        <v>6.5789473684210504</v>
      </c>
      <c r="G985" s="3">
        <v>0</v>
      </c>
      <c r="H985" s="4">
        <v>2.6315789473684199</v>
      </c>
      <c r="I985" s="4">
        <v>3.9473684210526301</v>
      </c>
      <c r="J985" s="4">
        <v>1.31578947368421</v>
      </c>
      <c r="K985" s="4">
        <v>1.31578947368421</v>
      </c>
      <c r="L985" s="4">
        <v>0</v>
      </c>
      <c r="M985" s="4">
        <v>1.31578947368421</v>
      </c>
      <c r="N985" s="4">
        <v>1.31578947368421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1.31578947368421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1.31578947368421</v>
      </c>
      <c r="AD985" s="4">
        <v>1.31578947368421</v>
      </c>
      <c r="AE985" s="4">
        <v>0</v>
      </c>
      <c r="AF985" s="4">
        <v>0</v>
      </c>
      <c r="AG985" s="4">
        <v>5.2631578947368398</v>
      </c>
      <c r="AH985" s="4">
        <v>6.5789473684210504</v>
      </c>
      <c r="AI985" s="4">
        <v>9.2105263157894708</v>
      </c>
      <c r="AJ985" s="4">
        <v>11.842105263157899</v>
      </c>
      <c r="AK985" s="4">
        <v>18.421052631578899</v>
      </c>
      <c r="AL985" s="4">
        <v>9.2105263157894708</v>
      </c>
      <c r="AM985" s="4">
        <v>7.8947368421052602</v>
      </c>
      <c r="AN985" s="4">
        <v>19.7368421052632</v>
      </c>
      <c r="AO985" s="4">
        <v>11.842105263157899</v>
      </c>
      <c r="AP985" s="4">
        <v>13.157894736842101</v>
      </c>
      <c r="AQ985" s="4">
        <v>6.5789473684210504</v>
      </c>
      <c r="AR985" s="4">
        <v>14.473684210526301</v>
      </c>
      <c r="AS985" s="4">
        <v>9.2105263157894708</v>
      </c>
      <c r="AT985" s="4">
        <v>26.315789473684202</v>
      </c>
      <c r="AU985" s="4">
        <v>6.5789473684210504</v>
      </c>
      <c r="AV985" s="4">
        <v>17.105263157894701</v>
      </c>
      <c r="AW985" s="4">
        <v>7.8947368421052602</v>
      </c>
      <c r="AX985" s="4">
        <v>6.5789473684210504</v>
      </c>
      <c r="AY985" s="4">
        <v>6.5789473684210504</v>
      </c>
      <c r="AZ985" s="4">
        <v>15.789473684210501</v>
      </c>
      <c r="BA985" s="4">
        <v>18.421052631578899</v>
      </c>
      <c r="BB985" s="38">
        <v>76</v>
      </c>
    </row>
    <row r="986" spans="1:54" x14ac:dyDescent="0.3">
      <c r="A986" s="31" t="s">
        <v>47</v>
      </c>
      <c r="B986" s="5" t="s">
        <v>168</v>
      </c>
      <c r="C986" s="5" t="s">
        <v>168</v>
      </c>
      <c r="D986" s="9">
        <v>52.279909715558098</v>
      </c>
      <c r="E986" s="8">
        <v>65.570618819520504</v>
      </c>
      <c r="F986" s="8">
        <v>30.284237069579198</v>
      </c>
      <c r="G986" s="3">
        <v>8.5148056358657005</v>
      </c>
      <c r="H986" s="4">
        <v>8.1782966336801408</v>
      </c>
      <c r="I986" s="4">
        <v>9.6451473908989005</v>
      </c>
      <c r="J986" s="4">
        <v>3.82717574735265</v>
      </c>
      <c r="K986" s="4">
        <v>7.7086920964597496</v>
      </c>
      <c r="L986" s="4">
        <v>8.9347018911422502</v>
      </c>
      <c r="M986" s="4">
        <v>5.2642660736340003</v>
      </c>
      <c r="N986" s="4">
        <v>10.055230740992499</v>
      </c>
      <c r="O986" s="4">
        <v>11.674546753660699</v>
      </c>
      <c r="P986" s="4">
        <v>9.3118222099110497</v>
      </c>
      <c r="Q986" s="4">
        <v>4.2485257016818503</v>
      </c>
      <c r="R986" s="4">
        <v>11.950522729758299</v>
      </c>
      <c r="S986" s="4">
        <v>7.6672384447697102</v>
      </c>
      <c r="T986" s="4">
        <v>6.3779668246342904</v>
      </c>
      <c r="U986" s="4">
        <v>9.2800187398356595</v>
      </c>
      <c r="V986" s="4">
        <v>6.3263019081402296</v>
      </c>
      <c r="W986" s="4">
        <v>6.3815444659529703</v>
      </c>
      <c r="X986" s="4">
        <v>4.6037581306383997</v>
      </c>
      <c r="Y986" s="4">
        <v>12.669390102942</v>
      </c>
      <c r="Z986" s="4">
        <v>10.278499966972801</v>
      </c>
      <c r="AA986" s="4">
        <v>11.2497706075893</v>
      </c>
      <c r="AB986" s="4">
        <v>1.8868212263179001</v>
      </c>
      <c r="AC986" s="4">
        <v>18.955754746654101</v>
      </c>
      <c r="AD986" s="4">
        <v>4.4888082236840896</v>
      </c>
      <c r="AE986" s="4">
        <v>3.8975786948557198</v>
      </c>
      <c r="AF986" s="4">
        <v>12.8712840282905</v>
      </c>
      <c r="AG986" s="4">
        <v>18.859391521895098</v>
      </c>
      <c r="AH986" s="4">
        <v>16.686283126377202</v>
      </c>
      <c r="AI986" s="4">
        <v>14.858938671276601</v>
      </c>
      <c r="AJ986" s="4">
        <v>20.460492814357099</v>
      </c>
      <c r="AK986" s="4">
        <v>26.606007972492002</v>
      </c>
      <c r="AL986" s="4">
        <v>21.643498242726299</v>
      </c>
      <c r="AM986" s="4">
        <v>27.0123660230695</v>
      </c>
      <c r="AN986" s="4">
        <v>39.333804066060601</v>
      </c>
      <c r="AO986" s="4">
        <v>29.567284884785899</v>
      </c>
      <c r="AP986" s="4">
        <v>31.702212830741399</v>
      </c>
      <c r="AQ986" s="4">
        <v>7.2272787855372798</v>
      </c>
      <c r="AR986" s="4">
        <v>33.243867141475803</v>
      </c>
      <c r="AS986" s="4">
        <v>11.4843055097652</v>
      </c>
      <c r="AT986" s="4">
        <v>27.608135587473701</v>
      </c>
      <c r="AU986" s="4">
        <v>15.869344754090999</v>
      </c>
      <c r="AV986" s="4">
        <v>27.997962193327599</v>
      </c>
      <c r="AW986" s="4">
        <v>27.0150815721355</v>
      </c>
      <c r="AX986" s="4">
        <v>12.087938980076</v>
      </c>
      <c r="AY986" s="4">
        <v>14.926302055948399</v>
      </c>
      <c r="AZ986" s="4">
        <v>34.4470592236583</v>
      </c>
      <c r="BA986" s="4">
        <v>34.360929688572</v>
      </c>
      <c r="BB986" s="38">
        <v>462</v>
      </c>
    </row>
    <row r="987" spans="1:54" x14ac:dyDescent="0.3">
      <c r="A987" s="31" t="s">
        <v>47</v>
      </c>
      <c r="B987" s="5" t="s">
        <v>168</v>
      </c>
      <c r="C987" s="5" t="s">
        <v>1</v>
      </c>
      <c r="D987" s="9">
        <v>21.882286109304999</v>
      </c>
      <c r="E987" s="8">
        <v>54.510981855547101</v>
      </c>
      <c r="F987" s="8">
        <v>48.124712663076899</v>
      </c>
      <c r="G987" s="3">
        <v>24.062356331538499</v>
      </c>
      <c r="H987" s="4">
        <v>5.6258620107692296</v>
      </c>
      <c r="I987" s="4">
        <v>25.937643668461501</v>
      </c>
      <c r="J987" s="4">
        <v>1.87528733692308</v>
      </c>
      <c r="K987" s="4">
        <v>3.7505746738461498</v>
      </c>
      <c r="L987" s="4">
        <v>5.6258620107692296</v>
      </c>
      <c r="M987" s="4">
        <v>3.7505746738461498</v>
      </c>
      <c r="N987" s="4">
        <v>9.3764366846153795</v>
      </c>
      <c r="O987" s="4">
        <v>13.906465502692299</v>
      </c>
      <c r="P987" s="4">
        <v>13.1270113584615</v>
      </c>
      <c r="Q987" s="4">
        <v>3.7505746738461498</v>
      </c>
      <c r="R987" s="4">
        <v>9.3764366846153795</v>
      </c>
      <c r="S987" s="4">
        <v>13.906465502692299</v>
      </c>
      <c r="T987" s="4">
        <v>7.5011493476923103</v>
      </c>
      <c r="U987" s="4">
        <v>5.6258620107692296</v>
      </c>
      <c r="V987" s="4">
        <v>12.810632310000001</v>
      </c>
      <c r="W987" s="4">
        <v>3.7505746738461498</v>
      </c>
      <c r="X987" s="4">
        <v>1.87528733692308</v>
      </c>
      <c r="Y987" s="4">
        <v>17.657040176538501</v>
      </c>
      <c r="Z987" s="4">
        <v>13.906465502692299</v>
      </c>
      <c r="AA987" s="4">
        <v>22.187068994615402</v>
      </c>
      <c r="AB987" s="4">
        <v>0</v>
      </c>
      <c r="AC987" s="4">
        <v>30.4676724865385</v>
      </c>
      <c r="AD987" s="4">
        <v>5.6258620107692296</v>
      </c>
      <c r="AE987" s="4">
        <v>1.87528733692308</v>
      </c>
      <c r="AF987" s="4">
        <v>11.2517240215385</v>
      </c>
      <c r="AG987" s="4">
        <v>12.0311781657692</v>
      </c>
      <c r="AH987" s="4">
        <v>35.777155448846202</v>
      </c>
      <c r="AI987" s="4">
        <v>24.841810475769201</v>
      </c>
      <c r="AJ987" s="4">
        <v>23.282902187307698</v>
      </c>
      <c r="AK987" s="4">
        <v>44.690517037692302</v>
      </c>
      <c r="AL987" s="4">
        <v>33.438793016153802</v>
      </c>
      <c r="AM987" s="4">
        <v>41.719396508076898</v>
      </c>
      <c r="AN987" s="4">
        <v>42.815229700769201</v>
      </c>
      <c r="AO987" s="4">
        <v>43.594683844999999</v>
      </c>
      <c r="AP987" s="4">
        <v>49.220545855769203</v>
      </c>
      <c r="AQ987" s="4">
        <v>12.0311781657692</v>
      </c>
      <c r="AR987" s="4">
        <v>56.405316155000001</v>
      </c>
      <c r="AS987" s="4">
        <v>15.7817528396154</v>
      </c>
      <c r="AT987" s="4">
        <v>23.282902187307698</v>
      </c>
      <c r="AU987" s="4">
        <v>27.812931005384598</v>
      </c>
      <c r="AV987" s="4">
        <v>20.6281607061538</v>
      </c>
      <c r="AW987" s="4">
        <v>28.908764198076899</v>
      </c>
      <c r="AX987" s="4">
        <v>25.937643668461501</v>
      </c>
      <c r="AY987" s="4">
        <v>10.1558908288462</v>
      </c>
      <c r="AZ987" s="4">
        <v>56.405316155000001</v>
      </c>
      <c r="BA987" s="4">
        <v>44.374137989230803</v>
      </c>
      <c r="BB987" s="38">
        <v>34</v>
      </c>
    </row>
    <row r="988" spans="1:54" x14ac:dyDescent="0.3">
      <c r="A988" s="31" t="s">
        <v>47</v>
      </c>
      <c r="B988" s="5" t="s">
        <v>168</v>
      </c>
      <c r="C988" s="5" t="s">
        <v>2</v>
      </c>
      <c r="D988" s="9">
        <v>29.3233449571457</v>
      </c>
      <c r="E988" s="8">
        <v>64.373459240730099</v>
      </c>
      <c r="F988" s="8">
        <v>41.798609635096199</v>
      </c>
      <c r="G988" s="3">
        <v>13.9328698783654</v>
      </c>
      <c r="H988" s="4">
        <v>17.078318475240401</v>
      </c>
      <c r="I988" s="4">
        <v>6.2908971937500002</v>
      </c>
      <c r="J988" s="4">
        <v>3.1454485968750001</v>
      </c>
      <c r="K988" s="4">
        <v>13.257332132932699</v>
      </c>
      <c r="L988" s="4">
        <v>17.078318475240401</v>
      </c>
      <c r="M988" s="4">
        <v>6.2908971937500002</v>
      </c>
      <c r="N988" s="4">
        <v>17.7538562206731</v>
      </c>
      <c r="O988" s="4">
        <v>9.4363457906249995</v>
      </c>
      <c r="P988" s="4">
        <v>13.257332132932699</v>
      </c>
      <c r="Q988" s="4">
        <v>6.2908971937500002</v>
      </c>
      <c r="R988" s="4">
        <v>19.548229326682701</v>
      </c>
      <c r="S988" s="4">
        <v>13.257332132932699</v>
      </c>
      <c r="T988" s="4">
        <v>6.2908971937500002</v>
      </c>
      <c r="U988" s="4">
        <v>13.9328698783654</v>
      </c>
      <c r="V988" s="4">
        <v>3.1454485968750001</v>
      </c>
      <c r="W988" s="4">
        <v>6.2908971937500002</v>
      </c>
      <c r="X988" s="4">
        <v>6.9664349391826903</v>
      </c>
      <c r="Y988" s="4">
        <v>17.078318475240401</v>
      </c>
      <c r="Z988" s="4">
        <v>13.9328698783654</v>
      </c>
      <c r="AA988" s="4">
        <v>17.7538562206731</v>
      </c>
      <c r="AB988" s="4">
        <v>3.1454485968750001</v>
      </c>
      <c r="AC988" s="4">
        <v>23.3692156689904</v>
      </c>
      <c r="AD988" s="4">
        <v>3.1454485968750001</v>
      </c>
      <c r="AE988" s="4">
        <v>6.2908971937500002</v>
      </c>
      <c r="AF988" s="4">
        <v>16.402780729807699</v>
      </c>
      <c r="AG988" s="4">
        <v>17.7538562206731</v>
      </c>
      <c r="AH988" s="4">
        <v>17.7538562206731</v>
      </c>
      <c r="AI988" s="4">
        <v>18.429393966105799</v>
      </c>
      <c r="AJ988" s="4">
        <v>29.216815247596202</v>
      </c>
      <c r="AK988" s="4">
        <v>34.156636950480802</v>
      </c>
      <c r="AL988" s="4">
        <v>43.149685125961497</v>
      </c>
      <c r="AM988" s="4">
        <v>35.5077124413462</v>
      </c>
      <c r="AN988" s="4">
        <v>55.731479513461501</v>
      </c>
      <c r="AO988" s="4">
        <v>51.910493171153803</v>
      </c>
      <c r="AP988" s="4">
        <v>37.9776232927885</v>
      </c>
      <c r="AQ988" s="4">
        <v>7.6419726846153804</v>
      </c>
      <c r="AR988" s="4">
        <v>48.089506828846197</v>
      </c>
      <c r="AS988" s="4">
        <v>10.1118835360577</v>
      </c>
      <c r="AT988" s="4">
        <v>30.335650608173101</v>
      </c>
      <c r="AU988" s="4">
        <v>24.044753414423099</v>
      </c>
      <c r="AV988" s="4">
        <v>39.328698783653799</v>
      </c>
      <c r="AW988" s="4">
        <v>44.268520486538499</v>
      </c>
      <c r="AX988" s="4">
        <v>10.787421281490399</v>
      </c>
      <c r="AY988" s="4">
        <v>17.078318475240401</v>
      </c>
      <c r="AZ988" s="4">
        <v>46.295133722836503</v>
      </c>
      <c r="BA988" s="4">
        <v>48.089506828846197</v>
      </c>
      <c r="BB988" s="38">
        <v>29</v>
      </c>
    </row>
    <row r="989" spans="1:54" x14ac:dyDescent="0.3">
      <c r="A989" s="31" t="s">
        <v>47</v>
      </c>
      <c r="B989" s="5" t="s">
        <v>168</v>
      </c>
      <c r="C989" s="5" t="s">
        <v>3</v>
      </c>
      <c r="D989" s="9">
        <v>47.569062178130999</v>
      </c>
      <c r="E989" s="8">
        <v>63.740361377297504</v>
      </c>
      <c r="F989" s="8">
        <v>33.828612747444403</v>
      </c>
      <c r="G989" s="3">
        <v>1.40258801194444</v>
      </c>
      <c r="H989" s="4">
        <v>5.2805176023888896</v>
      </c>
      <c r="I989" s="4">
        <v>9.4882816382222206</v>
      </c>
      <c r="J989" s="4">
        <v>5.2805176023888896</v>
      </c>
      <c r="K989" s="4">
        <v>8.8286127474444491</v>
      </c>
      <c r="L989" s="4">
        <v>6.3532711689444401</v>
      </c>
      <c r="M989" s="4">
        <v>7.7558591808888897</v>
      </c>
      <c r="N989" s="4">
        <v>2.4753415785000001</v>
      </c>
      <c r="O989" s="4">
        <v>16.584471928333301</v>
      </c>
      <c r="P989" s="4">
        <v>8.0856936262777808</v>
      </c>
      <c r="Q989" s="4">
        <v>6.3532711689444401</v>
      </c>
      <c r="R989" s="4">
        <v>10.5610352047778</v>
      </c>
      <c r="S989" s="4">
        <v>3.87792959044444</v>
      </c>
      <c r="T989" s="4">
        <v>7.7558591808888897</v>
      </c>
      <c r="U989" s="4">
        <v>11.6337887713333</v>
      </c>
      <c r="V989" s="4">
        <v>2.4753415785000001</v>
      </c>
      <c r="W989" s="4">
        <v>11.3039543259444</v>
      </c>
      <c r="X989" s="4">
        <v>5.2805176023888896</v>
      </c>
      <c r="Y989" s="4">
        <v>14.1091303498333</v>
      </c>
      <c r="Z989" s="4">
        <v>11.6337887713333</v>
      </c>
      <c r="AA989" s="4">
        <v>4.9506831570000003</v>
      </c>
      <c r="AB989" s="4">
        <v>2.4753415785000001</v>
      </c>
      <c r="AC989" s="4">
        <v>14.1091303498333</v>
      </c>
      <c r="AD989" s="4">
        <v>6.3532711689444401</v>
      </c>
      <c r="AE989" s="4">
        <v>1.40258801194444</v>
      </c>
      <c r="AF989" s="4">
        <v>14.1091303498333</v>
      </c>
      <c r="AG989" s="4">
        <v>22.5246584215</v>
      </c>
      <c r="AH989" s="4">
        <v>10.5610352047778</v>
      </c>
      <c r="AI989" s="4">
        <v>20.7922359641667</v>
      </c>
      <c r="AJ989" s="4">
        <v>20.7922359641667</v>
      </c>
      <c r="AK989" s="4">
        <v>19.719482397611099</v>
      </c>
      <c r="AL989" s="4">
        <v>14.4389647952222</v>
      </c>
      <c r="AM989" s="4">
        <v>27.4753415785</v>
      </c>
      <c r="AN989" s="4">
        <v>44.059813506833301</v>
      </c>
      <c r="AO989" s="4">
        <v>22.194823976111099</v>
      </c>
      <c r="AP989" s="4">
        <v>34.901366314000001</v>
      </c>
      <c r="AQ989" s="4">
        <v>10.5610352047778</v>
      </c>
      <c r="AR989" s="4">
        <v>34.901366314000001</v>
      </c>
      <c r="AS989" s="4">
        <v>16.914306373722201</v>
      </c>
      <c r="AT989" s="4">
        <v>27.805176023888901</v>
      </c>
      <c r="AU989" s="4">
        <v>14.1091303498333</v>
      </c>
      <c r="AV989" s="4">
        <v>33.498778302055598</v>
      </c>
      <c r="AW989" s="4">
        <v>25.7429191211667</v>
      </c>
      <c r="AX989" s="4">
        <v>15.511718361777801</v>
      </c>
      <c r="AY989" s="4">
        <v>12.7065423378889</v>
      </c>
      <c r="AZ989" s="4">
        <v>40.511718361777802</v>
      </c>
      <c r="BA989" s="4">
        <v>41.254637482944403</v>
      </c>
      <c r="BB989" s="38">
        <v>56</v>
      </c>
    </row>
    <row r="990" spans="1:54" x14ac:dyDescent="0.3">
      <c r="A990" s="31" t="s">
        <v>47</v>
      </c>
      <c r="B990" s="5" t="s">
        <v>168</v>
      </c>
      <c r="C990" s="5" t="s">
        <v>4</v>
      </c>
      <c r="D990" s="9">
        <v>56.043626207505199</v>
      </c>
      <c r="E990" s="8">
        <v>61.759682905162002</v>
      </c>
      <c r="F990" s="8">
        <v>27.723146028982999</v>
      </c>
      <c r="G990" s="3">
        <v>5.2761053237014401</v>
      </c>
      <c r="H990" s="4">
        <v>4.6142328502837202</v>
      </c>
      <c r="I990" s="4">
        <v>8.9258411593190807</v>
      </c>
      <c r="J990" s="4">
        <v>2.3071164251418601</v>
      </c>
      <c r="K990" s="4">
        <v>5.9379777971191601</v>
      </c>
      <c r="L990" s="4">
        <v>9.2473401642077704</v>
      </c>
      <c r="M990" s="4">
        <v>3.6308613719773</v>
      </c>
      <c r="N990" s="4">
        <v>8.5854676907900505</v>
      </c>
      <c r="O990" s="4">
        <v>12.537828067655999</v>
      </c>
      <c r="P990" s="4">
        <v>5.6164787922304704</v>
      </c>
      <c r="Q990" s="4">
        <v>4.2927338453950199</v>
      </c>
      <c r="R990" s="4">
        <v>10.5522106474029</v>
      </c>
      <c r="S990" s="4">
        <v>5.9379777971191601</v>
      </c>
      <c r="T990" s="4">
        <v>6.2783512656481903</v>
      </c>
      <c r="U990" s="4">
        <v>6.9213492754255803</v>
      </c>
      <c r="V990" s="4">
        <v>7.9235952173723296</v>
      </c>
      <c r="W990" s="4">
        <v>5.9379777971191601</v>
      </c>
      <c r="X990" s="4">
        <v>5.2761053237014401</v>
      </c>
      <c r="Y990" s="4">
        <v>9.56883916909646</v>
      </c>
      <c r="Z990" s="4">
        <v>9.2473401642077704</v>
      </c>
      <c r="AA990" s="4">
        <v>7.2617227439545999</v>
      </c>
      <c r="AB990" s="4">
        <v>0.66187247341772104</v>
      </c>
      <c r="AC990" s="4">
        <v>17.189809845220399</v>
      </c>
      <c r="AD990" s="4">
        <v>4.2927338453950199</v>
      </c>
      <c r="AE990" s="4">
        <v>5.6164787922304704</v>
      </c>
      <c r="AF990" s="4">
        <v>13.199700541073801</v>
      </c>
      <c r="AG990" s="4">
        <v>19.137678338192899</v>
      </c>
      <c r="AH990" s="4">
        <v>16.811687449410702</v>
      </c>
      <c r="AI990" s="4">
        <v>10.5522106474029</v>
      </c>
      <c r="AJ990" s="4">
        <v>23.411537719947599</v>
      </c>
      <c r="AK990" s="4">
        <v>26.720900087036199</v>
      </c>
      <c r="AL990" s="4">
        <v>11.2329575844609</v>
      </c>
      <c r="AM990" s="4">
        <v>25.4160296038411</v>
      </c>
      <c r="AN990" s="4">
        <v>29.387264444347402</v>
      </c>
      <c r="AO990" s="4">
        <v>25.397155140200798</v>
      </c>
      <c r="AP990" s="4">
        <v>30.0491369177652</v>
      </c>
      <c r="AQ990" s="4">
        <v>6.2594768020078604</v>
      </c>
      <c r="AR990" s="4">
        <v>27.0612735555653</v>
      </c>
      <c r="AS990" s="4">
        <v>9.2473401642077704</v>
      </c>
      <c r="AT990" s="4">
        <v>28.385018502400701</v>
      </c>
      <c r="AU990" s="4">
        <v>13.521199545962499</v>
      </c>
      <c r="AV990" s="4">
        <v>25.7375286087298</v>
      </c>
      <c r="AW990" s="4">
        <v>24.754157130423401</v>
      </c>
      <c r="AX990" s="4">
        <v>12.537828067655999</v>
      </c>
      <c r="AY990" s="4">
        <v>14.8638189564382</v>
      </c>
      <c r="AZ990" s="4">
        <v>27.0612735555653</v>
      </c>
      <c r="BA990" s="4">
        <v>32.337378879266701</v>
      </c>
      <c r="BB990" s="38">
        <v>108</v>
      </c>
    </row>
    <row r="991" spans="1:54" x14ac:dyDescent="0.3">
      <c r="A991" s="31" t="s">
        <v>47</v>
      </c>
      <c r="B991" s="5" t="s">
        <v>168</v>
      </c>
      <c r="C991" s="5" t="s">
        <v>5</v>
      </c>
      <c r="D991" s="9">
        <v>89.105125230501798</v>
      </c>
      <c r="E991" s="8">
        <v>58.712362154303797</v>
      </c>
      <c r="F991" s="8">
        <v>9.4650477136009208</v>
      </c>
      <c r="G991" s="3">
        <v>2.4527423704701801</v>
      </c>
      <c r="H991" s="4">
        <v>1.01323621614679</v>
      </c>
      <c r="I991" s="4">
        <v>4.55956297266055</v>
      </c>
      <c r="J991" s="4">
        <v>2.4527423704701801</v>
      </c>
      <c r="K991" s="4">
        <v>2.0264724322935801</v>
      </c>
      <c r="L991" s="4">
        <v>2.0264724322935801</v>
      </c>
      <c r="M991" s="4">
        <v>2.4527423704701801</v>
      </c>
      <c r="N991" s="4">
        <v>5.99906912698395</v>
      </c>
      <c r="O991" s="4">
        <v>5.99906912698395</v>
      </c>
      <c r="P991" s="4">
        <v>3.4659785866169699</v>
      </c>
      <c r="Q991" s="4">
        <v>0.50661810807339402</v>
      </c>
      <c r="R991" s="4">
        <v>7.4385752813073402</v>
      </c>
      <c r="S991" s="4">
        <v>2.0264724322935801</v>
      </c>
      <c r="T991" s="4">
        <v>3.9725966946903699</v>
      </c>
      <c r="U991" s="4">
        <v>4.4792148027637602</v>
      </c>
      <c r="V991" s="4">
        <v>4.9054847409403699</v>
      </c>
      <c r="W991" s="4">
        <v>2.0264724322935801</v>
      </c>
      <c r="X991" s="4">
        <v>0.50661810807339402</v>
      </c>
      <c r="Y991" s="4">
        <v>5.4121028490137597</v>
      </c>
      <c r="Z991" s="4">
        <v>2.5330905403669699</v>
      </c>
      <c r="AA991" s="4">
        <v>4.0529448645871602</v>
      </c>
      <c r="AB991" s="4">
        <v>0.93288804624999999</v>
      </c>
      <c r="AC991" s="4">
        <v>13.3572962383945</v>
      </c>
      <c r="AD991" s="4">
        <v>1.5198543242201801</v>
      </c>
      <c r="AE991" s="4">
        <v>0.50661810807339402</v>
      </c>
      <c r="AF991" s="4">
        <v>8.3714633275573398</v>
      </c>
      <c r="AG991" s="4">
        <v>15.8100386088647</v>
      </c>
      <c r="AH991" s="4">
        <v>12.7703299604243</v>
      </c>
      <c r="AI991" s="4">
        <v>6.3449908952637601</v>
      </c>
      <c r="AJ991" s="4">
        <v>11.757093744277499</v>
      </c>
      <c r="AK991" s="4">
        <v>18.528354577717899</v>
      </c>
      <c r="AL991" s="4">
        <v>10.8242056980275</v>
      </c>
      <c r="AM991" s="4">
        <v>11.4111719759977</v>
      </c>
      <c r="AN991" s="4">
        <v>27.6720096117316</v>
      </c>
      <c r="AO991" s="4">
        <v>10.317587589954099</v>
      </c>
      <c r="AP991" s="4">
        <v>16.742926655114701</v>
      </c>
      <c r="AQ991" s="4">
        <v>2.4527423704701801</v>
      </c>
      <c r="AR991" s="4">
        <v>13.3572962383945</v>
      </c>
      <c r="AS991" s="4">
        <v>10.317587589954099</v>
      </c>
      <c r="AT991" s="4">
        <v>21.061445118084901</v>
      </c>
      <c r="AU991" s="4">
        <v>6.42533906516055</v>
      </c>
      <c r="AV991" s="4">
        <v>16.316656716938098</v>
      </c>
      <c r="AW991" s="4">
        <v>11.757093744277499</v>
      </c>
      <c r="AX991" s="4">
        <v>4.4792148027637602</v>
      </c>
      <c r="AY991" s="4">
        <v>15.2230723308945</v>
      </c>
      <c r="AZ991" s="4">
        <v>13.7835661765711</v>
      </c>
      <c r="BA991" s="4">
        <v>14.2901842846445</v>
      </c>
      <c r="BB991" s="38">
        <v>157</v>
      </c>
    </row>
    <row r="992" spans="1:54" x14ac:dyDescent="0.3">
      <c r="A992" s="31" t="s">
        <v>47</v>
      </c>
      <c r="B992" s="5" t="s">
        <v>168</v>
      </c>
      <c r="C992" s="5" t="s">
        <v>6</v>
      </c>
      <c r="D992" s="9">
        <v>91.209964972362698</v>
      </c>
      <c r="E992" s="8">
        <v>61.249482764811297</v>
      </c>
      <c r="F992" s="8">
        <v>13.2513600098039</v>
      </c>
      <c r="G992" s="3">
        <v>3.6202399656862698</v>
      </c>
      <c r="H992" s="4">
        <v>7.2404799313725503</v>
      </c>
      <c r="I992" s="4">
        <v>7.2267680127450999</v>
      </c>
      <c r="J992" s="4">
        <v>3.6202399656862698</v>
      </c>
      <c r="K992" s="4">
        <v>7.2404799313725503</v>
      </c>
      <c r="L992" s="4">
        <v>7.2404799313725503</v>
      </c>
      <c r="M992" s="4">
        <v>4.8224159813725498</v>
      </c>
      <c r="N992" s="4">
        <v>7.2404799313725503</v>
      </c>
      <c r="O992" s="4">
        <v>8.4426559470588192</v>
      </c>
      <c r="P992" s="4">
        <v>8.4426559470588192</v>
      </c>
      <c r="Q992" s="4">
        <v>2.4043520313725502</v>
      </c>
      <c r="R992" s="4">
        <v>8.4426559470588192</v>
      </c>
      <c r="S992" s="4">
        <v>3.6202399656862698</v>
      </c>
      <c r="T992" s="4">
        <v>4.8224159813725498</v>
      </c>
      <c r="U992" s="4">
        <v>8.4426559470588192</v>
      </c>
      <c r="V992" s="4">
        <v>9.6585438813725499</v>
      </c>
      <c r="W992" s="4">
        <v>6.0245919970588204</v>
      </c>
      <c r="X992" s="4">
        <v>3.6202399656862698</v>
      </c>
      <c r="Y992" s="4">
        <v>9.6585438813725499</v>
      </c>
      <c r="Z992" s="4">
        <v>7.2267680127450999</v>
      </c>
      <c r="AA992" s="4">
        <v>8.4426559470588192</v>
      </c>
      <c r="AB992" s="4">
        <v>4.8224159813725498</v>
      </c>
      <c r="AC992" s="4">
        <v>9.6311200441176492</v>
      </c>
      <c r="AD992" s="4">
        <v>6.0245919970588204</v>
      </c>
      <c r="AE992" s="4">
        <v>6.0245919970588204</v>
      </c>
      <c r="AF992" s="4">
        <v>6.0245919970588204</v>
      </c>
      <c r="AG992" s="4">
        <v>19.248528169607798</v>
      </c>
      <c r="AH992" s="4">
        <v>10.8744318156863</v>
      </c>
      <c r="AI992" s="4">
        <v>6.0245919970588204</v>
      </c>
      <c r="AJ992" s="4">
        <v>8.4426559470588192</v>
      </c>
      <c r="AK992" s="4">
        <v>16.871599975490199</v>
      </c>
      <c r="AL992" s="4">
        <v>2.4180639500000001</v>
      </c>
      <c r="AM992" s="4">
        <v>13.2513600098039</v>
      </c>
      <c r="AN992" s="4">
        <v>19.275952006862699</v>
      </c>
      <c r="AO992" s="4">
        <v>16.871599975490199</v>
      </c>
      <c r="AP992" s="4">
        <v>15.6694239598039</v>
      </c>
      <c r="AQ992" s="4">
        <v>0</v>
      </c>
      <c r="AR992" s="4">
        <v>14.467247944117601</v>
      </c>
      <c r="AS992" s="4">
        <v>8.4289440284313706</v>
      </c>
      <c r="AT992" s="4">
        <v>31.3251360009804</v>
      </c>
      <c r="AU992" s="4">
        <v>7.2541918499999998</v>
      </c>
      <c r="AV992" s="4">
        <v>21.680304038235299</v>
      </c>
      <c r="AW992" s="4">
        <v>10.8470079784314</v>
      </c>
      <c r="AX992" s="4">
        <v>6.0383039156862699</v>
      </c>
      <c r="AY992" s="4">
        <v>14.4398241068627</v>
      </c>
      <c r="AZ992" s="4">
        <v>15.6694239598039</v>
      </c>
      <c r="BA992" s="4">
        <v>13.2650719284314</v>
      </c>
      <c r="BB992" s="38">
        <v>67</v>
      </c>
    </row>
    <row r="993" spans="1:54" x14ac:dyDescent="0.3">
      <c r="A993" s="31" t="s">
        <v>47</v>
      </c>
      <c r="B993" s="5" t="s">
        <v>168</v>
      </c>
      <c r="C993" s="5" t="s">
        <v>7</v>
      </c>
      <c r="D993" s="9">
        <v>82.268400661200005</v>
      </c>
      <c r="E993" s="8">
        <v>61.577850311936501</v>
      </c>
      <c r="F993" s="8">
        <v>8.7764340875000002</v>
      </c>
      <c r="G993" s="3">
        <v>8.7764340875000002</v>
      </c>
      <c r="H993" s="4">
        <v>17.552868175</v>
      </c>
      <c r="I993" s="4">
        <v>8.7764340875000002</v>
      </c>
      <c r="J993" s="4">
        <v>17.552868175</v>
      </c>
      <c r="K993" s="4">
        <v>8.7764340875000002</v>
      </c>
      <c r="L993" s="4">
        <v>8.7764340875000002</v>
      </c>
      <c r="M993" s="4">
        <v>8.7764340875000002</v>
      </c>
      <c r="N993" s="4">
        <v>27.482377275000001</v>
      </c>
      <c r="O993" s="4">
        <v>17.552868175</v>
      </c>
      <c r="P993" s="4">
        <v>17.552868175</v>
      </c>
      <c r="Q993" s="4">
        <v>0</v>
      </c>
      <c r="R993" s="4">
        <v>8.7764340875000002</v>
      </c>
      <c r="S993" s="4">
        <v>8.7764340875000002</v>
      </c>
      <c r="T993" s="4">
        <v>8.7764340875000002</v>
      </c>
      <c r="U993" s="4">
        <v>8.7764340875000002</v>
      </c>
      <c r="V993" s="4">
        <v>17.552868175</v>
      </c>
      <c r="W993" s="4">
        <v>8.7764340875000002</v>
      </c>
      <c r="X993" s="4">
        <v>8.7764340875000002</v>
      </c>
      <c r="Y993" s="4">
        <v>8.7764340875000002</v>
      </c>
      <c r="Z993" s="4">
        <v>8.7764340875000002</v>
      </c>
      <c r="AA993" s="4">
        <v>17.552868175</v>
      </c>
      <c r="AB993" s="4">
        <v>0</v>
      </c>
      <c r="AC993" s="4">
        <v>26.329302262500001</v>
      </c>
      <c r="AD993" s="4">
        <v>8.7764340875000002</v>
      </c>
      <c r="AE993" s="4">
        <v>8.7764340875000002</v>
      </c>
      <c r="AF993" s="4">
        <v>17.552868175</v>
      </c>
      <c r="AG993" s="4">
        <v>36.258811362499998</v>
      </c>
      <c r="AH993" s="4">
        <v>8.7764340875000002</v>
      </c>
      <c r="AI993" s="4">
        <v>0</v>
      </c>
      <c r="AJ993" s="4">
        <v>0</v>
      </c>
      <c r="AK993" s="4">
        <v>8.7764340875000002</v>
      </c>
      <c r="AL993" s="4">
        <v>8.7764340875000002</v>
      </c>
      <c r="AM993" s="4">
        <v>18.705943187500001</v>
      </c>
      <c r="AN993" s="4">
        <v>26.329302262500001</v>
      </c>
      <c r="AO993" s="4">
        <v>0</v>
      </c>
      <c r="AP993" s="4">
        <v>17.552868175</v>
      </c>
      <c r="AQ993" s="4">
        <v>8.7764340875000002</v>
      </c>
      <c r="AR993" s="4">
        <v>0</v>
      </c>
      <c r="AS993" s="4">
        <v>0</v>
      </c>
      <c r="AT993" s="4">
        <v>36.258811362499998</v>
      </c>
      <c r="AU993" s="4">
        <v>0</v>
      </c>
      <c r="AV993" s="4">
        <v>17.552868175</v>
      </c>
      <c r="AW993" s="4">
        <v>17.552868175</v>
      </c>
      <c r="AX993" s="4">
        <v>0</v>
      </c>
      <c r="AY993" s="4">
        <v>26.329302262500001</v>
      </c>
      <c r="AZ993" s="4">
        <v>8.7764340875000002</v>
      </c>
      <c r="BA993" s="4">
        <v>8.7764340875000002</v>
      </c>
      <c r="BB993" s="38">
        <v>11</v>
      </c>
    </row>
    <row r="994" spans="1:54" x14ac:dyDescent="0.3">
      <c r="A994" s="31" t="s">
        <v>47</v>
      </c>
      <c r="B994" s="5" t="s">
        <v>8</v>
      </c>
      <c r="C994" s="5" t="s">
        <v>168</v>
      </c>
      <c r="D994" s="9">
        <v>55.807322445963102</v>
      </c>
      <c r="E994" s="8">
        <v>64.152897143887799</v>
      </c>
      <c r="F994" s="8">
        <v>27.860334582185299</v>
      </c>
      <c r="G994" s="3">
        <v>7.9649974031797699</v>
      </c>
      <c r="H994" s="4">
        <v>9.2222848595423894</v>
      </c>
      <c r="I994" s="4">
        <v>13.531018507825699</v>
      </c>
      <c r="J994" s="4">
        <v>5.1804672900300597</v>
      </c>
      <c r="K994" s="4">
        <v>8.2577535960116109</v>
      </c>
      <c r="L994" s="4">
        <v>9.7166625754371694</v>
      </c>
      <c r="M994" s="4">
        <v>6.9617075553335503</v>
      </c>
      <c r="N994" s="4">
        <v>9.9151072212289808</v>
      </c>
      <c r="O994" s="4">
        <v>12.934217877063</v>
      </c>
      <c r="P994" s="4">
        <v>13.4111415120434</v>
      </c>
      <c r="Q994" s="4">
        <v>5.6472673530245503</v>
      </c>
      <c r="R994" s="4">
        <v>15.661534829952799</v>
      </c>
      <c r="S994" s="4">
        <v>8.9390324560469701</v>
      </c>
      <c r="T994" s="4">
        <v>9.0672036989785205</v>
      </c>
      <c r="U994" s="4">
        <v>8.6582573923781094</v>
      </c>
      <c r="V994" s="4">
        <v>5.5314237334852399</v>
      </c>
      <c r="W994" s="4">
        <v>6.9513615315238404</v>
      </c>
      <c r="X994" s="4">
        <v>4.6027466983107796</v>
      </c>
      <c r="Y994" s="4">
        <v>12.0691585101474</v>
      </c>
      <c r="Z994" s="4">
        <v>10.209904937883801</v>
      </c>
      <c r="AA994" s="4">
        <v>9.3881500004922902</v>
      </c>
      <c r="AB994" s="4">
        <v>2.02561675503879</v>
      </c>
      <c r="AC994" s="4">
        <v>21.719730089160301</v>
      </c>
      <c r="AD994" s="4">
        <v>5.7578090728647799</v>
      </c>
      <c r="AE994" s="4">
        <v>6.5113396295767103</v>
      </c>
      <c r="AF994" s="4">
        <v>15.612583602186801</v>
      </c>
      <c r="AG994" s="4">
        <v>19.538777284395199</v>
      </c>
      <c r="AH994" s="4">
        <v>10.734591707089701</v>
      </c>
      <c r="AI994" s="4">
        <v>8.6849997395877505</v>
      </c>
      <c r="AJ994" s="4">
        <v>15.1612272274569</v>
      </c>
      <c r="AK994" s="4">
        <v>28.456693235270102</v>
      </c>
      <c r="AL994" s="4">
        <v>18.424708549856899</v>
      </c>
      <c r="AM994" s="4">
        <v>24.453771062719301</v>
      </c>
      <c r="AN994" s="4">
        <v>38.245571693546097</v>
      </c>
      <c r="AO994" s="4">
        <v>27.591155072653901</v>
      </c>
      <c r="AP994" s="4">
        <v>31.976536526734598</v>
      </c>
      <c r="AQ994" s="4">
        <v>4.9452036244130797</v>
      </c>
      <c r="AR994" s="4">
        <v>30.196656645319401</v>
      </c>
      <c r="AS994" s="4">
        <v>12.2998975238371</v>
      </c>
      <c r="AT994" s="4">
        <v>31.6926262228016</v>
      </c>
      <c r="AU994" s="4">
        <v>13.841969925249099</v>
      </c>
      <c r="AV994" s="4">
        <v>25.499113363091599</v>
      </c>
      <c r="AW994" s="4">
        <v>28.5031521511828</v>
      </c>
      <c r="AX994" s="4">
        <v>9.6069445498404793</v>
      </c>
      <c r="AY994" s="4">
        <v>15.974842318162899</v>
      </c>
      <c r="AZ994" s="4">
        <v>28.620106250776299</v>
      </c>
      <c r="BA994" s="4">
        <v>30.603510244147198</v>
      </c>
      <c r="BB994" s="38">
        <v>325</v>
      </c>
    </row>
    <row r="995" spans="1:54" x14ac:dyDescent="0.3">
      <c r="A995" s="31" t="s">
        <v>47</v>
      </c>
      <c r="B995" s="5" t="s">
        <v>8</v>
      </c>
      <c r="C995" s="5" t="s">
        <v>1</v>
      </c>
      <c r="D995" s="9">
        <v>17.2</v>
      </c>
      <c r="E995" s="8">
        <v>55.3695800959335</v>
      </c>
      <c r="F995" s="8">
        <v>46.153846153846203</v>
      </c>
      <c r="G995" s="3">
        <v>23.076923076923102</v>
      </c>
      <c r="H995" s="4">
        <v>11.538461538461499</v>
      </c>
      <c r="I995" s="4">
        <v>26.923076923076898</v>
      </c>
      <c r="J995" s="4">
        <v>3.8461538461538498</v>
      </c>
      <c r="K995" s="4">
        <v>7.6923076923076898</v>
      </c>
      <c r="L995" s="4">
        <v>11.538461538461499</v>
      </c>
      <c r="M995" s="4">
        <v>7.6923076923076898</v>
      </c>
      <c r="N995" s="4">
        <v>19.230769230769202</v>
      </c>
      <c r="O995" s="4">
        <v>15.384615384615399</v>
      </c>
      <c r="P995" s="4">
        <v>26.923076923076898</v>
      </c>
      <c r="Q995" s="4">
        <v>7.6923076923076898</v>
      </c>
      <c r="R995" s="4">
        <v>19.230769230769202</v>
      </c>
      <c r="S995" s="4">
        <v>15.384615384615399</v>
      </c>
      <c r="T995" s="4">
        <v>15.384615384615399</v>
      </c>
      <c r="U995" s="4">
        <v>11.538461538461499</v>
      </c>
      <c r="V995" s="4">
        <v>0</v>
      </c>
      <c r="W995" s="4">
        <v>7.6923076923076898</v>
      </c>
      <c r="X995" s="4">
        <v>3.8461538461538498</v>
      </c>
      <c r="Y995" s="4">
        <v>23.076923076923102</v>
      </c>
      <c r="Z995" s="4">
        <v>15.384615384615399</v>
      </c>
      <c r="AA995" s="4">
        <v>19.230769230769202</v>
      </c>
      <c r="AB995" s="4">
        <v>0</v>
      </c>
      <c r="AC995" s="4">
        <v>23.076923076923102</v>
      </c>
      <c r="AD995" s="4">
        <v>11.538461538461499</v>
      </c>
      <c r="AE995" s="4">
        <v>3.8461538461538498</v>
      </c>
      <c r="AF995" s="4">
        <v>23.076923076923102</v>
      </c>
      <c r="AG995" s="4">
        <v>11.538461538461499</v>
      </c>
      <c r="AH995" s="4">
        <v>7.6923076923076898</v>
      </c>
      <c r="AI995" s="4">
        <v>11.538461538461499</v>
      </c>
      <c r="AJ995" s="4">
        <v>34.615384615384599</v>
      </c>
      <c r="AK995" s="4">
        <v>65.384615384615401</v>
      </c>
      <c r="AL995" s="4">
        <v>42.307692307692299</v>
      </c>
      <c r="AM995" s="4">
        <v>46.153846153846203</v>
      </c>
      <c r="AN995" s="4">
        <v>61.538461538461497</v>
      </c>
      <c r="AO995" s="4">
        <v>50</v>
      </c>
      <c r="AP995" s="4">
        <v>61.538461538461497</v>
      </c>
      <c r="AQ995" s="4">
        <v>11.538461538461499</v>
      </c>
      <c r="AR995" s="4">
        <v>50</v>
      </c>
      <c r="AS995" s="4">
        <v>19.230769230769202</v>
      </c>
      <c r="AT995" s="4">
        <v>34.615384615384599</v>
      </c>
      <c r="AU995" s="4">
        <v>30.769230769230798</v>
      </c>
      <c r="AV995" s="4">
        <v>42.307692307692299</v>
      </c>
      <c r="AW995" s="4">
        <v>46.153846153846203</v>
      </c>
      <c r="AX995" s="4">
        <v>26.923076923076898</v>
      </c>
      <c r="AY995" s="4">
        <v>7.6923076923076898</v>
      </c>
      <c r="AZ995" s="4">
        <v>50</v>
      </c>
      <c r="BA995" s="4">
        <v>38.461538461538503</v>
      </c>
      <c r="BB995" s="38">
        <v>26</v>
      </c>
    </row>
    <row r="996" spans="1:54" x14ac:dyDescent="0.3">
      <c r="A996" s="31" t="s">
        <v>47</v>
      </c>
      <c r="B996" s="5" t="s">
        <v>8</v>
      </c>
      <c r="C996" s="5" t="s">
        <v>2</v>
      </c>
      <c r="D996" s="9">
        <v>33.962499999999999</v>
      </c>
      <c r="E996" s="8">
        <v>61.6313759379101</v>
      </c>
      <c r="F996" s="8">
        <v>37.5</v>
      </c>
      <c r="G996" s="3">
        <v>12.5</v>
      </c>
      <c r="H996" s="4">
        <v>18.75</v>
      </c>
      <c r="I996" s="4">
        <v>12.5</v>
      </c>
      <c r="J996" s="4">
        <v>6.25</v>
      </c>
      <c r="K996" s="4">
        <v>18.75</v>
      </c>
      <c r="L996" s="4">
        <v>18.75</v>
      </c>
      <c r="M996" s="4">
        <v>12.5</v>
      </c>
      <c r="N996" s="4">
        <v>12.5</v>
      </c>
      <c r="O996" s="4">
        <v>18.75</v>
      </c>
      <c r="P996" s="4">
        <v>18.75</v>
      </c>
      <c r="Q996" s="4">
        <v>12.5</v>
      </c>
      <c r="R996" s="4">
        <v>31.25</v>
      </c>
      <c r="S996" s="4">
        <v>18.75</v>
      </c>
      <c r="T996" s="4">
        <v>12.5</v>
      </c>
      <c r="U996" s="4">
        <v>12.5</v>
      </c>
      <c r="V996" s="4">
        <v>6.25</v>
      </c>
      <c r="W996" s="4">
        <v>12.5</v>
      </c>
      <c r="X996" s="4">
        <v>6.25</v>
      </c>
      <c r="Y996" s="4">
        <v>18.75</v>
      </c>
      <c r="Z996" s="4">
        <v>12.5</v>
      </c>
      <c r="AA996" s="4">
        <v>12.5</v>
      </c>
      <c r="AB996" s="4">
        <v>6.25</v>
      </c>
      <c r="AC996" s="4">
        <v>31.25</v>
      </c>
      <c r="AD996" s="4">
        <v>6.25</v>
      </c>
      <c r="AE996" s="4">
        <v>12.5</v>
      </c>
      <c r="AF996" s="4">
        <v>25</v>
      </c>
      <c r="AG996" s="4">
        <v>12.5</v>
      </c>
      <c r="AH996" s="4">
        <v>12.5</v>
      </c>
      <c r="AI996" s="4">
        <v>6.25</v>
      </c>
      <c r="AJ996" s="4">
        <v>12.5</v>
      </c>
      <c r="AK996" s="4">
        <v>37.5</v>
      </c>
      <c r="AL996" s="4">
        <v>25</v>
      </c>
      <c r="AM996" s="4">
        <v>25</v>
      </c>
      <c r="AN996" s="4">
        <v>50</v>
      </c>
      <c r="AO996" s="4">
        <v>50</v>
      </c>
      <c r="AP996" s="4">
        <v>37.5</v>
      </c>
      <c r="AQ996" s="4">
        <v>0</v>
      </c>
      <c r="AR996" s="4">
        <v>50</v>
      </c>
      <c r="AS996" s="4">
        <v>12.5</v>
      </c>
      <c r="AT996" s="4">
        <v>37.5</v>
      </c>
      <c r="AU996" s="4">
        <v>25</v>
      </c>
      <c r="AV996" s="4">
        <v>25</v>
      </c>
      <c r="AW996" s="4">
        <v>50</v>
      </c>
      <c r="AX996" s="4">
        <v>6.25</v>
      </c>
      <c r="AY996" s="4">
        <v>18.75</v>
      </c>
      <c r="AZ996" s="4">
        <v>31.25</v>
      </c>
      <c r="BA996" s="4">
        <v>50</v>
      </c>
      <c r="BB996" s="38">
        <v>16</v>
      </c>
    </row>
    <row r="997" spans="1:54" x14ac:dyDescent="0.3">
      <c r="A997" s="31" t="s">
        <v>47</v>
      </c>
      <c r="B997" s="5" t="s">
        <v>8</v>
      </c>
      <c r="C997" s="5" t="s">
        <v>3</v>
      </c>
      <c r="D997" s="9">
        <v>60.524999999999999</v>
      </c>
      <c r="E997" s="8">
        <v>64.117478673358406</v>
      </c>
      <c r="F997" s="8">
        <v>27.7777777777778</v>
      </c>
      <c r="G997" s="3">
        <v>2.7777777777777799</v>
      </c>
      <c r="H997" s="4">
        <v>5.5555555555555598</v>
      </c>
      <c r="I997" s="4">
        <v>13.8888888888889</v>
      </c>
      <c r="J997" s="4">
        <v>5.5555555555555598</v>
      </c>
      <c r="K997" s="4">
        <v>2.7777777777777799</v>
      </c>
      <c r="L997" s="4">
        <v>2.7777777777777799</v>
      </c>
      <c r="M997" s="4">
        <v>5.5555555555555598</v>
      </c>
      <c r="N997" s="4">
        <v>0</v>
      </c>
      <c r="O997" s="4">
        <v>8.3333333333333304</v>
      </c>
      <c r="P997" s="4">
        <v>11.1111111111111</v>
      </c>
      <c r="Q997" s="4">
        <v>2.7777777777777799</v>
      </c>
      <c r="R997" s="4">
        <v>11.1111111111111</v>
      </c>
      <c r="S997" s="4">
        <v>2.7777777777777799</v>
      </c>
      <c r="T997" s="4">
        <v>5.5555555555555598</v>
      </c>
      <c r="U997" s="4">
        <v>8.3333333333333304</v>
      </c>
      <c r="V997" s="4">
        <v>0</v>
      </c>
      <c r="W997" s="4">
        <v>2.7777777777777799</v>
      </c>
      <c r="X997" s="4">
        <v>5.5555555555555598</v>
      </c>
      <c r="Y997" s="4">
        <v>8.3333333333333304</v>
      </c>
      <c r="Z997" s="4">
        <v>8.3333333333333304</v>
      </c>
      <c r="AA997" s="4">
        <v>0</v>
      </c>
      <c r="AB997" s="4">
        <v>0</v>
      </c>
      <c r="AC997" s="4">
        <v>8.3333333333333304</v>
      </c>
      <c r="AD997" s="4">
        <v>2.7777777777777799</v>
      </c>
      <c r="AE997" s="4">
        <v>2.7777777777777799</v>
      </c>
      <c r="AF997" s="4">
        <v>8.3333333333333304</v>
      </c>
      <c r="AG997" s="4">
        <v>25</v>
      </c>
      <c r="AH997" s="4">
        <v>11.1111111111111</v>
      </c>
      <c r="AI997" s="4">
        <v>16.6666666666667</v>
      </c>
      <c r="AJ997" s="4">
        <v>16.6666666666667</v>
      </c>
      <c r="AK997" s="4">
        <v>19.4444444444444</v>
      </c>
      <c r="AL997" s="4">
        <v>13.8888888888889</v>
      </c>
      <c r="AM997" s="4">
        <v>25</v>
      </c>
      <c r="AN997" s="4">
        <v>33.3333333333333</v>
      </c>
      <c r="AO997" s="4">
        <v>19.4444444444444</v>
      </c>
      <c r="AP997" s="4">
        <v>25</v>
      </c>
      <c r="AQ997" s="4">
        <v>11.1111111111111</v>
      </c>
      <c r="AR997" s="4">
        <v>25</v>
      </c>
      <c r="AS997" s="4">
        <v>13.8888888888889</v>
      </c>
      <c r="AT997" s="4">
        <v>30.5555555555556</v>
      </c>
      <c r="AU997" s="4">
        <v>8.3333333333333304</v>
      </c>
      <c r="AV997" s="4">
        <v>22.2222222222222</v>
      </c>
      <c r="AW997" s="4">
        <v>16.6666666666667</v>
      </c>
      <c r="AX997" s="4">
        <v>11.1111111111111</v>
      </c>
      <c r="AY997" s="4">
        <v>5.5555555555555598</v>
      </c>
      <c r="AZ997" s="4">
        <v>36.1111111111111</v>
      </c>
      <c r="BA997" s="4">
        <v>27.7777777777778</v>
      </c>
      <c r="BB997" s="38">
        <v>36</v>
      </c>
    </row>
    <row r="998" spans="1:54" x14ac:dyDescent="0.3">
      <c r="A998" s="31" t="s">
        <v>47</v>
      </c>
      <c r="B998" s="5" t="s">
        <v>8</v>
      </c>
      <c r="C998" s="5" t="s">
        <v>4</v>
      </c>
      <c r="D998" s="9">
        <v>59.484810126582303</v>
      </c>
      <c r="E998" s="8">
        <v>60.763328365075203</v>
      </c>
      <c r="F998" s="8">
        <v>27.848101265822802</v>
      </c>
      <c r="G998" s="3">
        <v>3.79746835443038</v>
      </c>
      <c r="H998" s="4">
        <v>2.5316455696202498</v>
      </c>
      <c r="I998" s="4">
        <v>13.924050632911401</v>
      </c>
      <c r="J998" s="4">
        <v>1.26582278481013</v>
      </c>
      <c r="K998" s="4">
        <v>5.0632911392405102</v>
      </c>
      <c r="L998" s="4">
        <v>11.3924050632911</v>
      </c>
      <c r="M998" s="4">
        <v>3.79746835443038</v>
      </c>
      <c r="N998" s="4">
        <v>10.126582278480999</v>
      </c>
      <c r="O998" s="4">
        <v>11.3924050632911</v>
      </c>
      <c r="P998" s="4">
        <v>7.59493670886076</v>
      </c>
      <c r="Q998" s="4">
        <v>5.0632911392405102</v>
      </c>
      <c r="R998" s="4">
        <v>7.59493670886076</v>
      </c>
      <c r="S998" s="4">
        <v>5.0632911392405102</v>
      </c>
      <c r="T998" s="4">
        <v>8.8607594936708907</v>
      </c>
      <c r="U998" s="4">
        <v>3.79746835443038</v>
      </c>
      <c r="V998" s="4">
        <v>8.8607594936708907</v>
      </c>
      <c r="W998" s="4">
        <v>5.0632911392405102</v>
      </c>
      <c r="X998" s="4">
        <v>3.79746835443038</v>
      </c>
      <c r="Y998" s="4">
        <v>8.8607594936708907</v>
      </c>
      <c r="Z998" s="4">
        <v>11.3924050632911</v>
      </c>
      <c r="AA998" s="4">
        <v>7.59493670886076</v>
      </c>
      <c r="AB998" s="4">
        <v>1.26582278481013</v>
      </c>
      <c r="AC998" s="4">
        <v>26.5822784810127</v>
      </c>
      <c r="AD998" s="4">
        <v>5.0632911392405102</v>
      </c>
      <c r="AE998" s="4">
        <v>7.59493670886076</v>
      </c>
      <c r="AF998" s="4">
        <v>12.6582278481013</v>
      </c>
      <c r="AG998" s="4">
        <v>17.721518987341799</v>
      </c>
      <c r="AH998" s="4">
        <v>10.126582278480999</v>
      </c>
      <c r="AI998" s="4">
        <v>7.59493670886076</v>
      </c>
      <c r="AJ998" s="4">
        <v>16.455696202531598</v>
      </c>
      <c r="AK998" s="4">
        <v>22.7848101265823</v>
      </c>
      <c r="AL998" s="4">
        <v>15.1898734177215</v>
      </c>
      <c r="AM998" s="4">
        <v>26.5822784810127</v>
      </c>
      <c r="AN998" s="4">
        <v>34.177215189873401</v>
      </c>
      <c r="AO998" s="4">
        <v>20.253164556961998</v>
      </c>
      <c r="AP998" s="4">
        <v>35.443037974683499</v>
      </c>
      <c r="AQ998" s="4">
        <v>2.5316455696202498</v>
      </c>
      <c r="AR998" s="4">
        <v>26.5822784810127</v>
      </c>
      <c r="AS998" s="4">
        <v>11.3924050632911</v>
      </c>
      <c r="AT998" s="4">
        <v>29.1139240506329</v>
      </c>
      <c r="AU998" s="4">
        <v>10.126582278480999</v>
      </c>
      <c r="AV998" s="4">
        <v>24.050632911392398</v>
      </c>
      <c r="AW998" s="4">
        <v>25.3164556962025</v>
      </c>
      <c r="AX998" s="4">
        <v>11.3924050632911</v>
      </c>
      <c r="AY998" s="4">
        <v>18.9873417721519</v>
      </c>
      <c r="AZ998" s="4">
        <v>26.5822784810127</v>
      </c>
      <c r="BA998" s="4">
        <v>30.379746835443001</v>
      </c>
      <c r="BB998" s="38">
        <v>79</v>
      </c>
    </row>
    <row r="999" spans="1:54" x14ac:dyDescent="0.3">
      <c r="A999" s="31" t="s">
        <v>47</v>
      </c>
      <c r="B999" s="5" t="s">
        <v>8</v>
      </c>
      <c r="C999" s="5" t="s">
        <v>5</v>
      </c>
      <c r="D999" s="9">
        <v>79.768807339449495</v>
      </c>
      <c r="E999" s="8">
        <v>61.029899620091697</v>
      </c>
      <c r="F999" s="8">
        <v>13.7614678899083</v>
      </c>
      <c r="G999" s="3">
        <v>2.75229357798165</v>
      </c>
      <c r="H999" s="4">
        <v>1.8348623853210999</v>
      </c>
      <c r="I999" s="4">
        <v>8.2568807339449499</v>
      </c>
      <c r="J999" s="4">
        <v>2.75229357798165</v>
      </c>
      <c r="K999" s="4">
        <v>3.6697247706421998</v>
      </c>
      <c r="L999" s="4">
        <v>3.6697247706421998</v>
      </c>
      <c r="M999" s="4">
        <v>2.75229357798165</v>
      </c>
      <c r="N999" s="4">
        <v>9.1743119266054993</v>
      </c>
      <c r="O999" s="4">
        <v>9.1743119266054993</v>
      </c>
      <c r="P999" s="4">
        <v>4.5871559633027497</v>
      </c>
      <c r="Q999" s="4">
        <v>0.91743119266055095</v>
      </c>
      <c r="R999" s="4">
        <v>10.0917431192661</v>
      </c>
      <c r="S999" s="4">
        <v>3.6697247706421998</v>
      </c>
      <c r="T999" s="4">
        <v>5.5045871559632999</v>
      </c>
      <c r="U999" s="4">
        <v>6.4220183486238502</v>
      </c>
      <c r="V999" s="4">
        <v>5.5045871559632999</v>
      </c>
      <c r="W999" s="4">
        <v>3.6697247706421998</v>
      </c>
      <c r="X999" s="4">
        <v>0.91743119266055095</v>
      </c>
      <c r="Y999" s="4">
        <v>6.4220183486238502</v>
      </c>
      <c r="Z999" s="4">
        <v>4.5871559633027497</v>
      </c>
      <c r="AA999" s="4">
        <v>7.3394495412843996</v>
      </c>
      <c r="AB999" s="4">
        <v>0</v>
      </c>
      <c r="AC999" s="4">
        <v>17.431192660550501</v>
      </c>
      <c r="AD999" s="4">
        <v>2.75229357798165</v>
      </c>
      <c r="AE999" s="4">
        <v>0.91743119266055095</v>
      </c>
      <c r="AF999" s="4">
        <v>10.0917431192661</v>
      </c>
      <c r="AG999" s="4">
        <v>20.183486238532101</v>
      </c>
      <c r="AH999" s="4">
        <v>14.678899082568799</v>
      </c>
      <c r="AI999" s="4">
        <v>6.4220183486238502</v>
      </c>
      <c r="AJ999" s="4">
        <v>12.8440366972477</v>
      </c>
      <c r="AK999" s="4">
        <v>18.348623853210999</v>
      </c>
      <c r="AL999" s="4">
        <v>12.8440366972477</v>
      </c>
      <c r="AM999" s="4">
        <v>15.5963302752294</v>
      </c>
      <c r="AN999" s="4">
        <v>24.7706422018349</v>
      </c>
      <c r="AO999" s="4">
        <v>11.926605504587201</v>
      </c>
      <c r="AP999" s="4">
        <v>20.183486238532101</v>
      </c>
      <c r="AQ999" s="4">
        <v>2.75229357798165</v>
      </c>
      <c r="AR999" s="4">
        <v>17.431192660550501</v>
      </c>
      <c r="AS999" s="4">
        <v>11.926605504587201</v>
      </c>
      <c r="AT999" s="4">
        <v>22.935779816513801</v>
      </c>
      <c r="AU999" s="4">
        <v>8.2568807339449499</v>
      </c>
      <c r="AV999" s="4">
        <v>21.100917431192698</v>
      </c>
      <c r="AW999" s="4">
        <v>12.8440366972477</v>
      </c>
      <c r="AX999" s="4">
        <v>6.4220183486238502</v>
      </c>
      <c r="AY999" s="4">
        <v>17.431192660550501</v>
      </c>
      <c r="AZ999" s="4">
        <v>16.5137614678899</v>
      </c>
      <c r="BA999" s="4">
        <v>17.431192660550501</v>
      </c>
      <c r="BB999" s="38">
        <v>109</v>
      </c>
    </row>
    <row r="1000" spans="1:54" x14ac:dyDescent="0.3">
      <c r="A1000" s="31" t="s">
        <v>47</v>
      </c>
      <c r="B1000" s="5" t="s">
        <v>8</v>
      </c>
      <c r="C1000" s="5" t="s">
        <v>6</v>
      </c>
      <c r="D1000" s="9">
        <v>91.807843137254906</v>
      </c>
      <c r="E1000" s="8">
        <v>55.145033659024101</v>
      </c>
      <c r="F1000" s="8">
        <v>13.7254901960784</v>
      </c>
      <c r="G1000" s="3">
        <v>1.9607843137254899</v>
      </c>
      <c r="H1000" s="4">
        <v>3.9215686274509798</v>
      </c>
      <c r="I1000" s="4">
        <v>7.8431372549019596</v>
      </c>
      <c r="J1000" s="4">
        <v>1.9607843137254899</v>
      </c>
      <c r="K1000" s="4">
        <v>3.9215686274509798</v>
      </c>
      <c r="L1000" s="4">
        <v>3.9215686274509798</v>
      </c>
      <c r="M1000" s="4">
        <v>3.9215686274509798</v>
      </c>
      <c r="N1000" s="4">
        <v>3.9215686274509798</v>
      </c>
      <c r="O1000" s="4">
        <v>5.8823529411764701</v>
      </c>
      <c r="P1000" s="4">
        <v>5.8823529411764701</v>
      </c>
      <c r="Q1000" s="4">
        <v>3.9215686274509798</v>
      </c>
      <c r="R1000" s="4">
        <v>5.8823529411764701</v>
      </c>
      <c r="S1000" s="4">
        <v>1.9607843137254899</v>
      </c>
      <c r="T1000" s="4">
        <v>3.9215686274509798</v>
      </c>
      <c r="U1000" s="4">
        <v>5.8823529411764701</v>
      </c>
      <c r="V1000" s="4">
        <v>3.9215686274509798</v>
      </c>
      <c r="W1000" s="4">
        <v>5.8823529411764701</v>
      </c>
      <c r="X1000" s="4">
        <v>1.9607843137254899</v>
      </c>
      <c r="Y1000" s="4">
        <v>3.9215686274509798</v>
      </c>
      <c r="Z1000" s="4">
        <v>7.8431372549019596</v>
      </c>
      <c r="AA1000" s="4">
        <v>5.8823529411764701</v>
      </c>
      <c r="AB1000" s="4">
        <v>3.9215686274509798</v>
      </c>
      <c r="AC1000" s="4">
        <v>11.764705882352899</v>
      </c>
      <c r="AD1000" s="4">
        <v>5.8823529411764701</v>
      </c>
      <c r="AE1000" s="4">
        <v>5.8823529411764701</v>
      </c>
      <c r="AF1000" s="4">
        <v>5.8823529411764701</v>
      </c>
      <c r="AG1000" s="4">
        <v>27.4509803921569</v>
      </c>
      <c r="AH1000" s="4">
        <v>1.9607843137254899</v>
      </c>
      <c r="AI1000" s="4">
        <v>5.8823529411764701</v>
      </c>
      <c r="AJ1000" s="4">
        <v>5.8823529411764701</v>
      </c>
      <c r="AK1000" s="4">
        <v>15.6862745098039</v>
      </c>
      <c r="AL1000" s="4">
        <v>0</v>
      </c>
      <c r="AM1000" s="4">
        <v>13.7254901960784</v>
      </c>
      <c r="AN1000" s="4">
        <v>19.6078431372549</v>
      </c>
      <c r="AO1000" s="4">
        <v>15.6862745098039</v>
      </c>
      <c r="AP1000" s="4">
        <v>13.7254901960784</v>
      </c>
      <c r="AQ1000" s="4">
        <v>0</v>
      </c>
      <c r="AR1000" s="4">
        <v>11.764705882352899</v>
      </c>
      <c r="AS1000" s="4">
        <v>9.8039215686274499</v>
      </c>
      <c r="AT1000" s="4">
        <v>31.372549019607799</v>
      </c>
      <c r="AU1000" s="4">
        <v>0</v>
      </c>
      <c r="AV1000" s="4">
        <v>23.529411764705898</v>
      </c>
      <c r="AW1000" s="4">
        <v>9.8039215686274499</v>
      </c>
      <c r="AX1000" s="4">
        <v>1.9607843137254899</v>
      </c>
      <c r="AY1000" s="4">
        <v>19.6078431372549</v>
      </c>
      <c r="AZ1000" s="4">
        <v>13.7254901960784</v>
      </c>
      <c r="BA1000" s="4">
        <v>9.8039215686274499</v>
      </c>
      <c r="BB1000" s="38">
        <v>51</v>
      </c>
    </row>
    <row r="1001" spans="1:54" x14ac:dyDescent="0.3">
      <c r="A1001" s="31" t="s">
        <v>47</v>
      </c>
      <c r="B1001" s="5" t="s">
        <v>8</v>
      </c>
      <c r="C1001" s="5" t="s">
        <v>7</v>
      </c>
      <c r="D1001" s="9">
        <v>75</v>
      </c>
      <c r="E1001" s="8">
        <v>67.450976907041806</v>
      </c>
      <c r="F1001" s="8">
        <v>12.5</v>
      </c>
      <c r="G1001" s="3">
        <v>12.5</v>
      </c>
      <c r="H1001" s="4">
        <v>25</v>
      </c>
      <c r="I1001" s="4">
        <v>12.5</v>
      </c>
      <c r="J1001" s="4">
        <v>25</v>
      </c>
      <c r="K1001" s="4">
        <v>12.5</v>
      </c>
      <c r="L1001" s="4">
        <v>12.5</v>
      </c>
      <c r="M1001" s="4">
        <v>12.5</v>
      </c>
      <c r="N1001" s="4">
        <v>25</v>
      </c>
      <c r="O1001" s="4">
        <v>25</v>
      </c>
      <c r="P1001" s="4">
        <v>25</v>
      </c>
      <c r="Q1001" s="4">
        <v>0</v>
      </c>
      <c r="R1001" s="4">
        <v>12.5</v>
      </c>
      <c r="S1001" s="4">
        <v>12.5</v>
      </c>
      <c r="T1001" s="4">
        <v>12.5</v>
      </c>
      <c r="U1001" s="4">
        <v>12.5</v>
      </c>
      <c r="V1001" s="4">
        <v>25</v>
      </c>
      <c r="W1001" s="4">
        <v>12.5</v>
      </c>
      <c r="X1001" s="4">
        <v>12.5</v>
      </c>
      <c r="Y1001" s="4">
        <v>12.5</v>
      </c>
      <c r="Z1001" s="4">
        <v>12.5</v>
      </c>
      <c r="AA1001" s="4">
        <v>25</v>
      </c>
      <c r="AB1001" s="4">
        <v>0</v>
      </c>
      <c r="AC1001" s="4">
        <v>37.5</v>
      </c>
      <c r="AD1001" s="4">
        <v>12.5</v>
      </c>
      <c r="AE1001" s="4">
        <v>12.5</v>
      </c>
      <c r="AF1001" s="4">
        <v>25</v>
      </c>
      <c r="AG1001" s="4">
        <v>37.5</v>
      </c>
      <c r="AH1001" s="4">
        <v>12.5</v>
      </c>
      <c r="AI1001" s="4">
        <v>0</v>
      </c>
      <c r="AJ1001" s="4">
        <v>0</v>
      </c>
      <c r="AK1001" s="4">
        <v>12.5</v>
      </c>
      <c r="AL1001" s="4">
        <v>12.5</v>
      </c>
      <c r="AM1001" s="4">
        <v>12.5</v>
      </c>
      <c r="AN1001" s="4">
        <v>37.5</v>
      </c>
      <c r="AO1001" s="4">
        <v>0</v>
      </c>
      <c r="AP1001" s="4">
        <v>25</v>
      </c>
      <c r="AQ1001" s="4">
        <v>12.5</v>
      </c>
      <c r="AR1001" s="4">
        <v>0</v>
      </c>
      <c r="AS1001" s="4">
        <v>0</v>
      </c>
      <c r="AT1001" s="4">
        <v>37.5</v>
      </c>
      <c r="AU1001" s="4">
        <v>0</v>
      </c>
      <c r="AV1001" s="4">
        <v>25</v>
      </c>
      <c r="AW1001" s="4">
        <v>25</v>
      </c>
      <c r="AX1001" s="4">
        <v>0</v>
      </c>
      <c r="AY1001" s="4">
        <v>37.5</v>
      </c>
      <c r="AZ1001" s="4">
        <v>12.5</v>
      </c>
      <c r="BA1001" s="4">
        <v>12.5</v>
      </c>
      <c r="BB1001" s="38">
        <v>8</v>
      </c>
    </row>
    <row r="1002" spans="1:54" x14ac:dyDescent="0.3">
      <c r="A1002" s="31" t="s">
        <v>47</v>
      </c>
      <c r="B1002" s="5" t="s">
        <v>9</v>
      </c>
      <c r="C1002" s="5" t="s">
        <v>168</v>
      </c>
      <c r="D1002" s="9">
        <v>48.318929220520801</v>
      </c>
      <c r="E1002" s="8">
        <v>67.355819966391607</v>
      </c>
      <c r="F1002" s="8">
        <v>33.006070664867501</v>
      </c>
      <c r="G1002" s="3">
        <v>9.1321928958554892</v>
      </c>
      <c r="H1002" s="4">
        <v>7.0059878298763296</v>
      </c>
      <c r="I1002" s="4">
        <v>5.2816490180150897</v>
      </c>
      <c r="J1002" s="4">
        <v>2.3075459746817502</v>
      </c>
      <c r="K1002" s="4">
        <v>7.0921433529532498</v>
      </c>
      <c r="L1002" s="4">
        <v>8.0566274348763294</v>
      </c>
      <c r="M1002" s="4">
        <v>3.3581855796817499</v>
      </c>
      <c r="N1002" s="4">
        <v>10.2125773772994</v>
      </c>
      <c r="O1002" s="4">
        <v>10.260044643602001</v>
      </c>
      <c r="P1002" s="4">
        <v>4.7086399222923303</v>
      </c>
      <c r="Q1002" s="4">
        <v>2.6778593748275901</v>
      </c>
      <c r="R1002" s="4">
        <v>7.7833759659417501</v>
      </c>
      <c r="S1002" s="4">
        <v>6.2391233760157503</v>
      </c>
      <c r="T1002" s="4">
        <v>3.3581855796817499</v>
      </c>
      <c r="U1002" s="4">
        <v>9.9782031488705805</v>
      </c>
      <c r="V1002" s="4">
        <v>7.2188815925510097</v>
      </c>
      <c r="W1002" s="4">
        <v>5.7416890103426699</v>
      </c>
      <c r="X1002" s="4">
        <v>4.6048938822657499</v>
      </c>
      <c r="Y1002" s="4">
        <v>13.3433984524747</v>
      </c>
      <c r="Z1002" s="4">
        <v>10.3555262729388</v>
      </c>
      <c r="AA1002" s="4">
        <v>13.340210109299401</v>
      </c>
      <c r="AB1002" s="4">
        <v>1.73096580985417</v>
      </c>
      <c r="AC1002" s="4">
        <v>15.852048642105499</v>
      </c>
      <c r="AD1002" s="4">
        <v>3.06382963551509</v>
      </c>
      <c r="AE1002" s="4">
        <v>0.96255042551508596</v>
      </c>
      <c r="AF1002" s="4">
        <v>9.7930408594209197</v>
      </c>
      <c r="AG1002" s="4">
        <v>18.096499861338899</v>
      </c>
      <c r="AH1002" s="4">
        <v>23.369519656895701</v>
      </c>
      <c r="AI1002" s="4">
        <v>21.7917400064402</v>
      </c>
      <c r="AJ1002" s="4">
        <v>26.4111113659451</v>
      </c>
      <c r="AK1002" s="4">
        <v>24.527847918203101</v>
      </c>
      <c r="AL1002" s="4">
        <v>25.257921664893999</v>
      </c>
      <c r="AM1002" s="4">
        <v>29.8854476567899</v>
      </c>
      <c r="AN1002" s="4">
        <v>40.555795236240201</v>
      </c>
      <c r="AO1002" s="4">
        <v>31.786308356888998</v>
      </c>
      <c r="AP1002" s="4">
        <v>31.394170961720999</v>
      </c>
      <c r="AQ1002" s="4">
        <v>9.7898525162455794</v>
      </c>
      <c r="AR1002" s="4">
        <v>36.665621912638301</v>
      </c>
      <c r="AS1002" s="4">
        <v>10.5684659676824</v>
      </c>
      <c r="AT1002" s="4">
        <v>23.021604615410801</v>
      </c>
      <c r="AU1002" s="4">
        <v>18.145911962803002</v>
      </c>
      <c r="AV1002" s="4">
        <v>30.803954074978101</v>
      </c>
      <c r="AW1002" s="4">
        <v>25.3441065593668</v>
      </c>
      <c r="AX1002" s="4">
        <v>14.8738819061982</v>
      </c>
      <c r="AY1002" s="4">
        <v>13.748881707766399</v>
      </c>
      <c r="AZ1002" s="4">
        <v>40.990225230651099</v>
      </c>
      <c r="BA1002" s="4">
        <v>38.5801879027102</v>
      </c>
      <c r="BB1002" s="38">
        <v>137</v>
      </c>
    </row>
    <row r="1003" spans="1:54" x14ac:dyDescent="0.3">
      <c r="A1003" s="31" t="s">
        <v>47</v>
      </c>
      <c r="B1003" s="5" t="s">
        <v>9</v>
      </c>
      <c r="C1003" s="5" t="s">
        <v>1</v>
      </c>
      <c r="D1003" s="9">
        <v>26.337499999999999</v>
      </c>
      <c r="E1003" s="8">
        <v>55.650078616296703</v>
      </c>
      <c r="F1003" s="8">
        <v>50</v>
      </c>
      <c r="G1003" s="3">
        <v>25</v>
      </c>
      <c r="H1003" s="4">
        <v>0</v>
      </c>
      <c r="I1003" s="4">
        <v>25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12.5</v>
      </c>
      <c r="P1003" s="4">
        <v>0</v>
      </c>
      <c r="Q1003" s="4">
        <v>0</v>
      </c>
      <c r="R1003" s="4">
        <v>0</v>
      </c>
      <c r="S1003" s="4">
        <v>12.5</v>
      </c>
      <c r="T1003" s="4">
        <v>0</v>
      </c>
      <c r="U1003" s="4">
        <v>0</v>
      </c>
      <c r="V1003" s="4">
        <v>25</v>
      </c>
      <c r="W1003" s="4">
        <v>0</v>
      </c>
      <c r="X1003" s="4">
        <v>0</v>
      </c>
      <c r="Y1003" s="4">
        <v>12.5</v>
      </c>
      <c r="Z1003" s="4">
        <v>12.5</v>
      </c>
      <c r="AA1003" s="4">
        <v>25</v>
      </c>
      <c r="AB1003" s="4">
        <v>0</v>
      </c>
      <c r="AC1003" s="4">
        <v>37.5</v>
      </c>
      <c r="AD1003" s="4">
        <v>0</v>
      </c>
      <c r="AE1003" s="4">
        <v>0</v>
      </c>
      <c r="AF1003" s="4">
        <v>0</v>
      </c>
      <c r="AG1003" s="4">
        <v>12.5</v>
      </c>
      <c r="AH1003" s="4">
        <v>62.5</v>
      </c>
      <c r="AI1003" s="4">
        <v>37.5</v>
      </c>
      <c r="AJ1003" s="4">
        <v>12.5</v>
      </c>
      <c r="AK1003" s="4">
        <v>25</v>
      </c>
      <c r="AL1003" s="4">
        <v>25</v>
      </c>
      <c r="AM1003" s="4">
        <v>37.5</v>
      </c>
      <c r="AN1003" s="4">
        <v>25</v>
      </c>
      <c r="AO1003" s="4">
        <v>37.5</v>
      </c>
      <c r="AP1003" s="4">
        <v>37.5</v>
      </c>
      <c r="AQ1003" s="4">
        <v>12.5</v>
      </c>
      <c r="AR1003" s="4">
        <v>62.5</v>
      </c>
      <c r="AS1003" s="4">
        <v>12.5</v>
      </c>
      <c r="AT1003" s="4">
        <v>12.5</v>
      </c>
      <c r="AU1003" s="4">
        <v>25</v>
      </c>
      <c r="AV1003" s="4">
        <v>0</v>
      </c>
      <c r="AW1003" s="4">
        <v>12.5</v>
      </c>
      <c r="AX1003" s="4">
        <v>25</v>
      </c>
      <c r="AY1003" s="4">
        <v>12.5</v>
      </c>
      <c r="AZ1003" s="4">
        <v>62.5</v>
      </c>
      <c r="BA1003" s="4">
        <v>50</v>
      </c>
      <c r="BB1003" s="38">
        <v>8</v>
      </c>
    </row>
    <row r="1004" spans="1:54" x14ac:dyDescent="0.3">
      <c r="A1004" s="31" t="s">
        <v>47</v>
      </c>
      <c r="B1004" s="5" t="s">
        <v>9</v>
      </c>
      <c r="C1004" s="5" t="s">
        <v>2</v>
      </c>
      <c r="D1004" s="9">
        <v>24.623076923076901</v>
      </c>
      <c r="E1004" s="8">
        <v>69.042923289865499</v>
      </c>
      <c r="F1004" s="8">
        <v>46.153846153846203</v>
      </c>
      <c r="G1004" s="3">
        <v>15.384615384615399</v>
      </c>
      <c r="H1004" s="4">
        <v>15.384615384615399</v>
      </c>
      <c r="I1004" s="4">
        <v>0</v>
      </c>
      <c r="J1004" s="4">
        <v>0</v>
      </c>
      <c r="K1004" s="4">
        <v>7.6923076923076898</v>
      </c>
      <c r="L1004" s="4">
        <v>15.384615384615399</v>
      </c>
      <c r="M1004" s="4">
        <v>0</v>
      </c>
      <c r="N1004" s="4">
        <v>23.076923076923102</v>
      </c>
      <c r="O1004" s="4">
        <v>0</v>
      </c>
      <c r="P1004" s="4">
        <v>7.6923076923076898</v>
      </c>
      <c r="Q1004" s="4">
        <v>0</v>
      </c>
      <c r="R1004" s="4">
        <v>7.6923076923076898</v>
      </c>
      <c r="S1004" s="4">
        <v>7.6923076923076898</v>
      </c>
      <c r="T1004" s="4">
        <v>0</v>
      </c>
      <c r="U1004" s="4">
        <v>15.384615384615399</v>
      </c>
      <c r="V1004" s="4">
        <v>0</v>
      </c>
      <c r="W1004" s="4">
        <v>0</v>
      </c>
      <c r="X1004" s="4">
        <v>7.6923076923076898</v>
      </c>
      <c r="Y1004" s="4">
        <v>15.384615384615399</v>
      </c>
      <c r="Z1004" s="4">
        <v>15.384615384615399</v>
      </c>
      <c r="AA1004" s="4">
        <v>23.076923076923102</v>
      </c>
      <c r="AB1004" s="4">
        <v>0</v>
      </c>
      <c r="AC1004" s="4">
        <v>15.384615384615399</v>
      </c>
      <c r="AD1004" s="4">
        <v>0</v>
      </c>
      <c r="AE1004" s="4">
        <v>0</v>
      </c>
      <c r="AF1004" s="4">
        <v>7.6923076923076898</v>
      </c>
      <c r="AG1004" s="4">
        <v>23.076923076923102</v>
      </c>
      <c r="AH1004" s="4">
        <v>23.076923076923102</v>
      </c>
      <c r="AI1004" s="4">
        <v>30.769230769230798</v>
      </c>
      <c r="AJ1004" s="4">
        <v>46.153846153846203</v>
      </c>
      <c r="AK1004" s="4">
        <v>30.769230769230798</v>
      </c>
      <c r="AL1004" s="4">
        <v>61.538461538461497</v>
      </c>
      <c r="AM1004" s="4">
        <v>46.153846153846203</v>
      </c>
      <c r="AN1004" s="4">
        <v>61.538461538461497</v>
      </c>
      <c r="AO1004" s="4">
        <v>53.846153846153797</v>
      </c>
      <c r="AP1004" s="4">
        <v>38.461538461538503</v>
      </c>
      <c r="AQ1004" s="4">
        <v>15.384615384615399</v>
      </c>
      <c r="AR1004" s="4">
        <v>46.153846153846203</v>
      </c>
      <c r="AS1004" s="4">
        <v>7.6923076923076898</v>
      </c>
      <c r="AT1004" s="4">
        <v>23.076923076923102</v>
      </c>
      <c r="AU1004" s="4">
        <v>23.076923076923102</v>
      </c>
      <c r="AV1004" s="4">
        <v>53.846153846153797</v>
      </c>
      <c r="AW1004" s="4">
        <v>38.461538461538503</v>
      </c>
      <c r="AX1004" s="4">
        <v>15.384615384615399</v>
      </c>
      <c r="AY1004" s="4">
        <v>15.384615384615399</v>
      </c>
      <c r="AZ1004" s="4">
        <v>61.538461538461497</v>
      </c>
      <c r="BA1004" s="4">
        <v>46.153846153846203</v>
      </c>
      <c r="BB1004" s="38">
        <v>13</v>
      </c>
    </row>
    <row r="1005" spans="1:54" x14ac:dyDescent="0.3">
      <c r="A1005" s="31" t="s">
        <v>47</v>
      </c>
      <c r="B1005" s="5" t="s">
        <v>9</v>
      </c>
      <c r="C1005" s="5" t="s">
        <v>3</v>
      </c>
      <c r="D1005" s="9">
        <v>34.354999999999997</v>
      </c>
      <c r="E1005" s="8">
        <v>61.777405808443</v>
      </c>
      <c r="F1005" s="8">
        <v>40</v>
      </c>
      <c r="G1005" s="3">
        <v>0</v>
      </c>
      <c r="H1005" s="4">
        <v>5</v>
      </c>
      <c r="I1005" s="4">
        <v>5</v>
      </c>
      <c r="J1005" s="4">
        <v>5</v>
      </c>
      <c r="K1005" s="4">
        <v>15</v>
      </c>
      <c r="L1005" s="4">
        <v>10</v>
      </c>
      <c r="M1005" s="4">
        <v>10</v>
      </c>
      <c r="N1005" s="4">
        <v>5</v>
      </c>
      <c r="O1005" s="4">
        <v>25</v>
      </c>
      <c r="P1005" s="4">
        <v>5</v>
      </c>
      <c r="Q1005" s="4">
        <v>10</v>
      </c>
      <c r="R1005" s="4">
        <v>10</v>
      </c>
      <c r="S1005" s="4">
        <v>5</v>
      </c>
      <c r="T1005" s="4">
        <v>10</v>
      </c>
      <c r="U1005" s="4">
        <v>15</v>
      </c>
      <c r="V1005" s="4">
        <v>5</v>
      </c>
      <c r="W1005" s="4">
        <v>20</v>
      </c>
      <c r="X1005" s="4">
        <v>5</v>
      </c>
      <c r="Y1005" s="4">
        <v>20</v>
      </c>
      <c r="Z1005" s="4">
        <v>15</v>
      </c>
      <c r="AA1005" s="4">
        <v>10</v>
      </c>
      <c r="AB1005" s="4">
        <v>5</v>
      </c>
      <c r="AC1005" s="4">
        <v>20</v>
      </c>
      <c r="AD1005" s="4">
        <v>10</v>
      </c>
      <c r="AE1005" s="4">
        <v>0</v>
      </c>
      <c r="AF1005" s="4">
        <v>20</v>
      </c>
      <c r="AG1005" s="4">
        <v>20</v>
      </c>
      <c r="AH1005" s="4">
        <v>10</v>
      </c>
      <c r="AI1005" s="4">
        <v>25</v>
      </c>
      <c r="AJ1005" s="4">
        <v>25</v>
      </c>
      <c r="AK1005" s="4">
        <v>20</v>
      </c>
      <c r="AL1005" s="4">
        <v>15</v>
      </c>
      <c r="AM1005" s="4">
        <v>30</v>
      </c>
      <c r="AN1005" s="4">
        <v>55</v>
      </c>
      <c r="AO1005" s="4">
        <v>25</v>
      </c>
      <c r="AP1005" s="4">
        <v>45</v>
      </c>
      <c r="AQ1005" s="4">
        <v>10</v>
      </c>
      <c r="AR1005" s="4">
        <v>45</v>
      </c>
      <c r="AS1005" s="4">
        <v>20</v>
      </c>
      <c r="AT1005" s="4">
        <v>25</v>
      </c>
      <c r="AU1005" s="4">
        <v>20</v>
      </c>
      <c r="AV1005" s="4">
        <v>45</v>
      </c>
      <c r="AW1005" s="4">
        <v>35</v>
      </c>
      <c r="AX1005" s="4">
        <v>20</v>
      </c>
      <c r="AY1005" s="4">
        <v>20</v>
      </c>
      <c r="AZ1005" s="4">
        <v>45</v>
      </c>
      <c r="BA1005" s="4">
        <v>55</v>
      </c>
      <c r="BB1005" s="38">
        <v>20</v>
      </c>
    </row>
    <row r="1006" spans="1:54" x14ac:dyDescent="0.3">
      <c r="A1006" s="31" t="s">
        <v>47</v>
      </c>
      <c r="B1006" s="5" t="s">
        <v>9</v>
      </c>
      <c r="C1006" s="5" t="s">
        <v>4</v>
      </c>
      <c r="D1006" s="9">
        <v>52.272413793103503</v>
      </c>
      <c r="E1006" s="8">
        <v>63.405609804494503</v>
      </c>
      <c r="F1006" s="8">
        <v>27.586206896551701</v>
      </c>
      <c r="G1006" s="3">
        <v>6.8965517241379297</v>
      </c>
      <c r="H1006" s="4">
        <v>6.8965517241379297</v>
      </c>
      <c r="I1006" s="4">
        <v>3.4482758620689702</v>
      </c>
      <c r="J1006" s="4">
        <v>3.4482758620689702</v>
      </c>
      <c r="K1006" s="4">
        <v>6.8965517241379297</v>
      </c>
      <c r="L1006" s="4">
        <v>6.8965517241379297</v>
      </c>
      <c r="M1006" s="4">
        <v>3.4482758620689702</v>
      </c>
      <c r="N1006" s="4">
        <v>6.8965517241379297</v>
      </c>
      <c r="O1006" s="4">
        <v>13.7931034482759</v>
      </c>
      <c r="P1006" s="4">
        <v>3.4482758620689702</v>
      </c>
      <c r="Q1006" s="4">
        <v>3.4482758620689702</v>
      </c>
      <c r="R1006" s="4">
        <v>13.7931034482759</v>
      </c>
      <c r="S1006" s="4">
        <v>6.8965517241379297</v>
      </c>
      <c r="T1006" s="4">
        <v>3.4482758620689702</v>
      </c>
      <c r="U1006" s="4">
        <v>10.3448275862069</v>
      </c>
      <c r="V1006" s="4">
        <v>6.8965517241379297</v>
      </c>
      <c r="W1006" s="4">
        <v>6.8965517241379297</v>
      </c>
      <c r="X1006" s="4">
        <v>6.8965517241379297</v>
      </c>
      <c r="Y1006" s="4">
        <v>10.3448275862069</v>
      </c>
      <c r="Z1006" s="4">
        <v>6.8965517241379297</v>
      </c>
      <c r="AA1006" s="4">
        <v>6.8965517241379297</v>
      </c>
      <c r="AB1006" s="4">
        <v>0</v>
      </c>
      <c r="AC1006" s="4">
        <v>6.8965517241379297</v>
      </c>
      <c r="AD1006" s="4">
        <v>3.4482758620689702</v>
      </c>
      <c r="AE1006" s="4">
        <v>3.4482758620689702</v>
      </c>
      <c r="AF1006" s="4">
        <v>13.7931034482759</v>
      </c>
      <c r="AG1006" s="4">
        <v>20.689655172413801</v>
      </c>
      <c r="AH1006" s="4">
        <v>24.137931034482801</v>
      </c>
      <c r="AI1006" s="4">
        <v>13.7931034482759</v>
      </c>
      <c r="AJ1006" s="4">
        <v>31.034482758620701</v>
      </c>
      <c r="AK1006" s="4">
        <v>31.034482758620701</v>
      </c>
      <c r="AL1006" s="4">
        <v>6.8965517241379297</v>
      </c>
      <c r="AM1006" s="4">
        <v>24.137931034482801</v>
      </c>
      <c r="AN1006" s="4">
        <v>24.137931034482801</v>
      </c>
      <c r="AO1006" s="4">
        <v>31.034482758620701</v>
      </c>
      <c r="AP1006" s="4">
        <v>24.137931034482801</v>
      </c>
      <c r="AQ1006" s="4">
        <v>10.3448275862069</v>
      </c>
      <c r="AR1006" s="4">
        <v>27.586206896551701</v>
      </c>
      <c r="AS1006" s="4">
        <v>6.8965517241379297</v>
      </c>
      <c r="AT1006" s="4">
        <v>27.586206896551701</v>
      </c>
      <c r="AU1006" s="4">
        <v>17.241379310344801</v>
      </c>
      <c r="AV1006" s="4">
        <v>27.586206896551701</v>
      </c>
      <c r="AW1006" s="4">
        <v>24.137931034482801</v>
      </c>
      <c r="AX1006" s="4">
        <v>13.7931034482759</v>
      </c>
      <c r="AY1006" s="4">
        <v>10.3448275862069</v>
      </c>
      <c r="AZ1006" s="4">
        <v>27.586206896551701</v>
      </c>
      <c r="BA1006" s="4">
        <v>34.482758620689701</v>
      </c>
      <c r="BB1006" s="38">
        <v>29</v>
      </c>
    </row>
    <row r="1007" spans="1:54" x14ac:dyDescent="0.3">
      <c r="A1007" s="31" t="s">
        <v>47</v>
      </c>
      <c r="B1007" s="5" t="s">
        <v>9</v>
      </c>
      <c r="C1007" s="5" t="s">
        <v>5</v>
      </c>
      <c r="D1007" s="9">
        <v>100.61875000000001</v>
      </c>
      <c r="E1007" s="8">
        <v>53.981599135379099</v>
      </c>
      <c r="F1007" s="8">
        <v>4.1666666666666696</v>
      </c>
      <c r="G1007" s="3">
        <v>2.0833333333333299</v>
      </c>
      <c r="H1007" s="4">
        <v>0</v>
      </c>
      <c r="I1007" s="4">
        <v>0</v>
      </c>
      <c r="J1007" s="4">
        <v>2.0833333333333299</v>
      </c>
      <c r="K1007" s="4">
        <v>0</v>
      </c>
      <c r="L1007" s="4">
        <v>0</v>
      </c>
      <c r="M1007" s="4">
        <v>2.0833333333333299</v>
      </c>
      <c r="N1007" s="4">
        <v>2.0833333333333299</v>
      </c>
      <c r="O1007" s="4">
        <v>2.0833333333333299</v>
      </c>
      <c r="P1007" s="4">
        <v>2.0833333333333299</v>
      </c>
      <c r="Q1007" s="4">
        <v>0</v>
      </c>
      <c r="R1007" s="4">
        <v>4.1666666666666696</v>
      </c>
      <c r="S1007" s="4">
        <v>0</v>
      </c>
      <c r="T1007" s="4">
        <v>2.0833333333333299</v>
      </c>
      <c r="U1007" s="4">
        <v>2.0833333333333299</v>
      </c>
      <c r="V1007" s="4">
        <v>4.1666666666666696</v>
      </c>
      <c r="W1007" s="4">
        <v>0</v>
      </c>
      <c r="X1007" s="4">
        <v>0</v>
      </c>
      <c r="Y1007" s="4">
        <v>4.1666666666666696</v>
      </c>
      <c r="Z1007" s="4">
        <v>0</v>
      </c>
      <c r="AA1007" s="4">
        <v>0</v>
      </c>
      <c r="AB1007" s="4">
        <v>2.0833333333333299</v>
      </c>
      <c r="AC1007" s="4">
        <v>8.3333333333333304</v>
      </c>
      <c r="AD1007" s="4">
        <v>0</v>
      </c>
      <c r="AE1007" s="4">
        <v>0</v>
      </c>
      <c r="AF1007" s="4">
        <v>6.25</v>
      </c>
      <c r="AG1007" s="4">
        <v>10.4166666666667</v>
      </c>
      <c r="AH1007" s="4">
        <v>10.4166666666667</v>
      </c>
      <c r="AI1007" s="4">
        <v>6.25</v>
      </c>
      <c r="AJ1007" s="4">
        <v>10.4166666666667</v>
      </c>
      <c r="AK1007" s="4">
        <v>18.75</v>
      </c>
      <c r="AL1007" s="4">
        <v>8.3333333333333304</v>
      </c>
      <c r="AM1007" s="4">
        <v>6.25</v>
      </c>
      <c r="AN1007" s="4">
        <v>31.25</v>
      </c>
      <c r="AO1007" s="4">
        <v>8.3333333333333304</v>
      </c>
      <c r="AP1007" s="4">
        <v>12.5</v>
      </c>
      <c r="AQ1007" s="4">
        <v>2.0833333333333299</v>
      </c>
      <c r="AR1007" s="4">
        <v>8.3333333333333304</v>
      </c>
      <c r="AS1007" s="4">
        <v>8.3333333333333304</v>
      </c>
      <c r="AT1007" s="4">
        <v>18.75</v>
      </c>
      <c r="AU1007" s="4">
        <v>4.1666666666666696</v>
      </c>
      <c r="AV1007" s="4">
        <v>10.4166666666667</v>
      </c>
      <c r="AW1007" s="4">
        <v>10.4166666666667</v>
      </c>
      <c r="AX1007" s="4">
        <v>2.0833333333333299</v>
      </c>
      <c r="AY1007" s="4">
        <v>12.5</v>
      </c>
      <c r="AZ1007" s="4">
        <v>10.4166666666667</v>
      </c>
      <c r="BA1007" s="4">
        <v>10.4166666666667</v>
      </c>
      <c r="BB1007" s="38">
        <v>48</v>
      </c>
    </row>
    <row r="1008" spans="1:54" x14ac:dyDescent="0.3">
      <c r="A1008" s="31" t="s">
        <v>47</v>
      </c>
      <c r="B1008" s="5" t="s">
        <v>9</v>
      </c>
      <c r="C1008" s="5" t="s">
        <v>6</v>
      </c>
      <c r="D1008" s="9">
        <v>90.262500000000003</v>
      </c>
      <c r="E1008" s="8">
        <v>71.616160885654807</v>
      </c>
      <c r="F1008" s="8">
        <v>12.5</v>
      </c>
      <c r="G1008" s="3">
        <v>6.25</v>
      </c>
      <c r="H1008" s="4">
        <v>12.5</v>
      </c>
      <c r="I1008" s="4">
        <v>6.25</v>
      </c>
      <c r="J1008" s="4">
        <v>6.25</v>
      </c>
      <c r="K1008" s="4">
        <v>12.5</v>
      </c>
      <c r="L1008" s="4">
        <v>12.5</v>
      </c>
      <c r="M1008" s="4">
        <v>6.25</v>
      </c>
      <c r="N1008" s="4">
        <v>12.5</v>
      </c>
      <c r="O1008" s="4">
        <v>12.5</v>
      </c>
      <c r="P1008" s="4">
        <v>12.5</v>
      </c>
      <c r="Q1008" s="4">
        <v>0</v>
      </c>
      <c r="R1008" s="4">
        <v>12.5</v>
      </c>
      <c r="S1008" s="4">
        <v>6.25</v>
      </c>
      <c r="T1008" s="4">
        <v>6.25</v>
      </c>
      <c r="U1008" s="4">
        <v>12.5</v>
      </c>
      <c r="V1008" s="4">
        <v>18.75</v>
      </c>
      <c r="W1008" s="4">
        <v>6.25</v>
      </c>
      <c r="X1008" s="4">
        <v>6.25</v>
      </c>
      <c r="Y1008" s="4">
        <v>18.75</v>
      </c>
      <c r="Z1008" s="4">
        <v>6.25</v>
      </c>
      <c r="AA1008" s="4">
        <v>12.5</v>
      </c>
      <c r="AB1008" s="4">
        <v>6.25</v>
      </c>
      <c r="AC1008" s="4">
        <v>6.25</v>
      </c>
      <c r="AD1008" s="4">
        <v>6.25</v>
      </c>
      <c r="AE1008" s="4">
        <v>6.25</v>
      </c>
      <c r="AF1008" s="4">
        <v>6.25</v>
      </c>
      <c r="AG1008" s="4">
        <v>6.25</v>
      </c>
      <c r="AH1008" s="4">
        <v>25</v>
      </c>
      <c r="AI1008" s="4">
        <v>6.25</v>
      </c>
      <c r="AJ1008" s="4">
        <v>12.5</v>
      </c>
      <c r="AK1008" s="4">
        <v>18.75</v>
      </c>
      <c r="AL1008" s="4">
        <v>6.25</v>
      </c>
      <c r="AM1008" s="4">
        <v>12.5</v>
      </c>
      <c r="AN1008" s="4">
        <v>18.75</v>
      </c>
      <c r="AO1008" s="4">
        <v>18.75</v>
      </c>
      <c r="AP1008" s="4">
        <v>18.75</v>
      </c>
      <c r="AQ1008" s="4">
        <v>0</v>
      </c>
      <c r="AR1008" s="4">
        <v>18.75</v>
      </c>
      <c r="AS1008" s="4">
        <v>6.25</v>
      </c>
      <c r="AT1008" s="4">
        <v>31.25</v>
      </c>
      <c r="AU1008" s="4">
        <v>18.75</v>
      </c>
      <c r="AV1008" s="4">
        <v>18.75</v>
      </c>
      <c r="AW1008" s="4">
        <v>12.5</v>
      </c>
      <c r="AX1008" s="4">
        <v>12.5</v>
      </c>
      <c r="AY1008" s="4">
        <v>6.25</v>
      </c>
      <c r="AZ1008" s="4">
        <v>18.75</v>
      </c>
      <c r="BA1008" s="4">
        <v>18.75</v>
      </c>
      <c r="BB1008" s="38">
        <v>16</v>
      </c>
    </row>
    <row r="1009" spans="1:54" x14ac:dyDescent="0.3">
      <c r="A1009" s="31" t="s">
        <v>47</v>
      </c>
      <c r="B1009" s="5" t="s">
        <v>9</v>
      </c>
      <c r="C1009" s="5" t="s">
        <v>7</v>
      </c>
      <c r="D1009" s="9">
        <v>99.4</v>
      </c>
      <c r="E1009" s="8">
        <v>51.486308859734699</v>
      </c>
      <c r="F1009" s="8">
        <v>0</v>
      </c>
      <c r="G1009" s="3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33.3333333333333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33.3333333333333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33.3333333333333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33.3333333333333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38">
        <v>3</v>
      </c>
    </row>
    <row r="1010" spans="1:54" x14ac:dyDescent="0.3">
      <c r="A1010" s="31" t="s">
        <v>48</v>
      </c>
      <c r="B1010" s="5" t="s">
        <v>168</v>
      </c>
      <c r="C1010" s="5" t="s">
        <v>168</v>
      </c>
      <c r="D1010" s="9">
        <v>71.735736751763199</v>
      </c>
      <c r="E1010" s="8">
        <v>72.1063264135162</v>
      </c>
      <c r="F1010" s="8">
        <v>23.415980702454799</v>
      </c>
      <c r="G1010" s="3">
        <v>2.5677685068112899</v>
      </c>
      <c r="H1010" s="4">
        <v>8.7016859491583105</v>
      </c>
      <c r="I1010" s="4">
        <v>9.4175318928624101</v>
      </c>
      <c r="J1010" s="4">
        <v>2.76534550656653</v>
      </c>
      <c r="K1010" s="4">
        <v>4.7107065357779803</v>
      </c>
      <c r="L1010" s="4">
        <v>4.9840666550299</v>
      </c>
      <c r="M1010" s="4">
        <v>3.5968124081692801</v>
      </c>
      <c r="N1010" s="4">
        <v>6.3870452164068601</v>
      </c>
      <c r="O1010" s="4">
        <v>7.4276284925593998</v>
      </c>
      <c r="P1010" s="4">
        <v>6.53837434792199</v>
      </c>
      <c r="Q1010" s="4">
        <v>3.4792666235523</v>
      </c>
      <c r="R1010" s="4">
        <v>5.1128323980620101</v>
      </c>
      <c r="S1010" s="4">
        <v>5.7709288859812196</v>
      </c>
      <c r="T1010" s="4">
        <v>3.95781769138318</v>
      </c>
      <c r="U1010" s="4">
        <v>4.2949086756403103</v>
      </c>
      <c r="V1010" s="4">
        <v>6.1951804895368596</v>
      </c>
      <c r="W1010" s="4">
        <v>8.55391427470758</v>
      </c>
      <c r="X1010" s="4">
        <v>2.3257413162754599</v>
      </c>
      <c r="Y1010" s="4">
        <v>8.3978344275920005</v>
      </c>
      <c r="Z1010" s="4">
        <v>6.4596995926315097</v>
      </c>
      <c r="AA1010" s="4">
        <v>8.1441042049307804</v>
      </c>
      <c r="AB1010" s="4">
        <v>1.78713175966035</v>
      </c>
      <c r="AC1010" s="4">
        <v>13.1301825637516</v>
      </c>
      <c r="AD1010" s="4">
        <v>5.0678747511021696</v>
      </c>
      <c r="AE1010" s="4">
        <v>3.9287151440103001</v>
      </c>
      <c r="AF1010" s="4">
        <v>9.8716743309015307</v>
      </c>
      <c r="AG1010" s="4">
        <v>13.704552890035901</v>
      </c>
      <c r="AH1010" s="4">
        <v>21.636565014393302</v>
      </c>
      <c r="AI1010" s="4">
        <v>11.3801041184115</v>
      </c>
      <c r="AJ1010" s="4">
        <v>23.116024190264099</v>
      </c>
      <c r="AK1010" s="4">
        <v>38.323392265857102</v>
      </c>
      <c r="AL1010" s="4">
        <v>22.1422582424469</v>
      </c>
      <c r="AM1010" s="4">
        <v>20.9181887206738</v>
      </c>
      <c r="AN1010" s="4">
        <v>36.059642745234498</v>
      </c>
      <c r="AO1010" s="4">
        <v>30.601325457439799</v>
      </c>
      <c r="AP1010" s="4">
        <v>31.174609477297899</v>
      </c>
      <c r="AQ1010" s="4">
        <v>9.9713135981620997</v>
      </c>
      <c r="AR1010" s="4">
        <v>30.611235184926301</v>
      </c>
      <c r="AS1010" s="4">
        <v>14.403441827574101</v>
      </c>
      <c r="AT1010" s="4">
        <v>17.969052785744299</v>
      </c>
      <c r="AU1010" s="4">
        <v>20.3585730981338</v>
      </c>
      <c r="AV1010" s="4">
        <v>20.302127431894199</v>
      </c>
      <c r="AW1010" s="4">
        <v>24.556478860899901</v>
      </c>
      <c r="AX1010" s="4">
        <v>12.219602911825699</v>
      </c>
      <c r="AY1010" s="4">
        <v>17.9268621168858</v>
      </c>
      <c r="AZ1010" s="4">
        <v>26.8360165791626</v>
      </c>
      <c r="BA1010" s="4">
        <v>34.407508904641901</v>
      </c>
      <c r="BB1010" s="38">
        <v>4599</v>
      </c>
    </row>
    <row r="1011" spans="1:54" x14ac:dyDescent="0.3">
      <c r="A1011" s="31" t="s">
        <v>48</v>
      </c>
      <c r="B1011" s="5" t="s">
        <v>168</v>
      </c>
      <c r="C1011" s="5" t="s">
        <v>1</v>
      </c>
      <c r="D1011" s="9">
        <v>49.2929681305245</v>
      </c>
      <c r="E1011" s="8">
        <v>69.190888018257496</v>
      </c>
      <c r="F1011" s="8">
        <v>32.073018441560698</v>
      </c>
      <c r="G1011" s="3">
        <v>3.2232543012464299</v>
      </c>
      <c r="H1011" s="4">
        <v>13.0253087233142</v>
      </c>
      <c r="I1011" s="4">
        <v>13.307473240273399</v>
      </c>
      <c r="J1011" s="4">
        <v>4.0798298404577</v>
      </c>
      <c r="K1011" s="4">
        <v>7.4265849198813996</v>
      </c>
      <c r="L1011" s="4">
        <v>7.5237134776051304</v>
      </c>
      <c r="M1011" s="4">
        <v>6.0224009949324104</v>
      </c>
      <c r="N1011" s="4">
        <v>11.780218953207999</v>
      </c>
      <c r="O1011" s="4">
        <v>10.208150133265001</v>
      </c>
      <c r="P1011" s="4">
        <v>9.9255552002449896</v>
      </c>
      <c r="Q1011" s="4">
        <v>6.5172649397630797</v>
      </c>
      <c r="R1011" s="4">
        <v>8.8659318054350802</v>
      </c>
      <c r="S1011" s="4">
        <v>10.146184536146</v>
      </c>
      <c r="T1011" s="4">
        <v>4.6889734072536404</v>
      </c>
      <c r="U1011" s="4">
        <v>7.0292799488352804</v>
      </c>
      <c r="V1011" s="4">
        <v>11.5064147603391</v>
      </c>
      <c r="W1011" s="4">
        <v>16.257353764711802</v>
      </c>
      <c r="X1011" s="4">
        <v>3.32917359912134</v>
      </c>
      <c r="Y1011" s="4">
        <v>12.9018079451369</v>
      </c>
      <c r="Z1011" s="4">
        <v>11.930091951838699</v>
      </c>
      <c r="AA1011" s="4">
        <v>12.6719574530239</v>
      </c>
      <c r="AB1011" s="4">
        <v>2.3842602423375099</v>
      </c>
      <c r="AC1011" s="4">
        <v>17.828992168593899</v>
      </c>
      <c r="AD1011" s="4">
        <v>9.8991829797914708</v>
      </c>
      <c r="AE1011" s="4">
        <v>6.4640900827952104</v>
      </c>
      <c r="AF1011" s="4">
        <v>13.8287094055576</v>
      </c>
      <c r="AG1011" s="4">
        <v>18.315065373273399</v>
      </c>
      <c r="AH1011" s="4">
        <v>29.2923140602987</v>
      </c>
      <c r="AI1011" s="4">
        <v>11.0915283089906</v>
      </c>
      <c r="AJ1011" s="4">
        <v>28.161073496097</v>
      </c>
      <c r="AK1011" s="4">
        <v>49.010272110338697</v>
      </c>
      <c r="AL1011" s="4">
        <v>27.984397860951901</v>
      </c>
      <c r="AM1011" s="4">
        <v>26.712935870392101</v>
      </c>
      <c r="AN1011" s="4">
        <v>44.285705326419503</v>
      </c>
      <c r="AO1011" s="4">
        <v>40.947310571086199</v>
      </c>
      <c r="AP1011" s="4">
        <v>40.638773833673397</v>
      </c>
      <c r="AQ1011" s="4">
        <v>10.6410484809767</v>
      </c>
      <c r="AR1011" s="4">
        <v>41.150788842745598</v>
      </c>
      <c r="AS1011" s="4">
        <v>15.0474269552103</v>
      </c>
      <c r="AT1011" s="4">
        <v>17.087557083469498</v>
      </c>
      <c r="AU1011" s="4">
        <v>29.132789489395201</v>
      </c>
      <c r="AV1011" s="4">
        <v>22.889328742500901</v>
      </c>
      <c r="AW1011" s="4">
        <v>34.8989677717611</v>
      </c>
      <c r="AX1011" s="4">
        <v>18.509322488720901</v>
      </c>
      <c r="AY1011" s="4">
        <v>18.0144585438902</v>
      </c>
      <c r="AZ1011" s="4">
        <v>32.611405671086501</v>
      </c>
      <c r="BA1011" s="4">
        <v>46.175962456047998</v>
      </c>
      <c r="BB1011" s="38">
        <v>785</v>
      </c>
    </row>
    <row r="1012" spans="1:54" x14ac:dyDescent="0.3">
      <c r="A1012" s="31" t="s">
        <v>48</v>
      </c>
      <c r="B1012" s="5" t="s">
        <v>168</v>
      </c>
      <c r="C1012" s="5" t="s">
        <v>2</v>
      </c>
      <c r="D1012" s="9">
        <v>63.057874289631599</v>
      </c>
      <c r="E1012" s="8">
        <v>72.922831411627797</v>
      </c>
      <c r="F1012" s="8">
        <v>26.669483523822901</v>
      </c>
      <c r="G1012" s="3">
        <v>2.71144027261307</v>
      </c>
      <c r="H1012" s="4">
        <v>10.425102151554</v>
      </c>
      <c r="I1012" s="4">
        <v>11.7100856977632</v>
      </c>
      <c r="J1012" s="4">
        <v>3.44404983272611</v>
      </c>
      <c r="K1012" s="4">
        <v>4.5973183317374602</v>
      </c>
      <c r="L1012" s="4">
        <v>5.0523234656188301</v>
      </c>
      <c r="M1012" s="4">
        <v>3.1822010708023698</v>
      </c>
      <c r="N1012" s="4">
        <v>6.6949432934945996</v>
      </c>
      <c r="O1012" s="4">
        <v>9.1574556021246707</v>
      </c>
      <c r="P1012" s="4">
        <v>8.49637329834494</v>
      </c>
      <c r="Q1012" s="4">
        <v>3.9519916922656599</v>
      </c>
      <c r="R1012" s="4">
        <v>4.4570986854380203</v>
      </c>
      <c r="S1012" s="4">
        <v>6.3300559466216697</v>
      </c>
      <c r="T1012" s="4">
        <v>4.5973183317374602</v>
      </c>
      <c r="U1012" s="4">
        <v>4.75329364234483</v>
      </c>
      <c r="V1012" s="4">
        <v>6.3987483365877997</v>
      </c>
      <c r="W1012" s="4">
        <v>8.8426701145427309</v>
      </c>
      <c r="X1012" s="4">
        <v>2.3437180593729501</v>
      </c>
      <c r="Y1012" s="4">
        <v>9.3162657790992291</v>
      </c>
      <c r="Z1012" s="4">
        <v>6.9224458604352801</v>
      </c>
      <c r="AA1012" s="4">
        <v>8.8640955115850506</v>
      </c>
      <c r="AB1012" s="4">
        <v>2.1691522180904501</v>
      </c>
      <c r="AC1012" s="4">
        <v>15.664912256396001</v>
      </c>
      <c r="AD1012" s="4">
        <v>4.8749227579691397</v>
      </c>
      <c r="AE1012" s="4">
        <v>4.2667771798475904</v>
      </c>
      <c r="AF1012" s="4">
        <v>11.7601875570542</v>
      </c>
      <c r="AG1012" s="4">
        <v>13.9135841108367</v>
      </c>
      <c r="AH1012" s="4">
        <v>24.0251543087039</v>
      </c>
      <c r="AI1012" s="4">
        <v>12.631435430994699</v>
      </c>
      <c r="AJ1012" s="4">
        <v>27.698288040842701</v>
      </c>
      <c r="AK1012" s="4">
        <v>44.575075254642698</v>
      </c>
      <c r="AL1012" s="4">
        <v>25.600663079085599</v>
      </c>
      <c r="AM1012" s="4">
        <v>23.6961944892861</v>
      </c>
      <c r="AN1012" s="4">
        <v>41.797777458430701</v>
      </c>
      <c r="AO1012" s="4">
        <v>36.382147978410899</v>
      </c>
      <c r="AP1012" s="4">
        <v>39.117848514433497</v>
      </c>
      <c r="AQ1012" s="4">
        <v>12.628600564627501</v>
      </c>
      <c r="AR1012" s="4">
        <v>35.705310010323203</v>
      </c>
      <c r="AS1012" s="4">
        <v>17.768206950887599</v>
      </c>
      <c r="AT1012" s="4">
        <v>18.6782172186503</v>
      </c>
      <c r="AU1012" s="4">
        <v>23.458605990771801</v>
      </c>
      <c r="AV1012" s="4">
        <v>22.567186253684199</v>
      </c>
      <c r="AW1012" s="4">
        <v>29.0818939731619</v>
      </c>
      <c r="AX1012" s="4">
        <v>12.750229680251801</v>
      </c>
      <c r="AY1012" s="4">
        <v>21.667261917495001</v>
      </c>
      <c r="AZ1012" s="4">
        <v>30.8032921225774</v>
      </c>
      <c r="BA1012" s="4">
        <v>39.990677720845902</v>
      </c>
      <c r="BB1012" s="38">
        <v>931</v>
      </c>
    </row>
    <row r="1013" spans="1:54" x14ac:dyDescent="0.3">
      <c r="A1013" s="31" t="s">
        <v>48</v>
      </c>
      <c r="B1013" s="5" t="s">
        <v>168</v>
      </c>
      <c r="C1013" s="5" t="s">
        <v>3</v>
      </c>
      <c r="D1013" s="9">
        <v>75.821845526993897</v>
      </c>
      <c r="E1013" s="8">
        <v>72.136587424255296</v>
      </c>
      <c r="F1013" s="8">
        <v>22.050105193296702</v>
      </c>
      <c r="G1013" s="3">
        <v>3.0073928127133298</v>
      </c>
      <c r="H1013" s="4">
        <v>6.7495713503553896</v>
      </c>
      <c r="I1013" s="4">
        <v>8.97059946572125</v>
      </c>
      <c r="J1013" s="4">
        <v>2.18478980702228</v>
      </c>
      <c r="K1013" s="4">
        <v>4.8603629273625799</v>
      </c>
      <c r="L1013" s="4">
        <v>5.30512424845507</v>
      </c>
      <c r="M1013" s="4">
        <v>3.4647163077843901</v>
      </c>
      <c r="N1013" s="4">
        <v>4.5341002151827601</v>
      </c>
      <c r="O1013" s="4">
        <v>7.5233738737243101</v>
      </c>
      <c r="P1013" s="4">
        <v>5.1587228014886497</v>
      </c>
      <c r="Q1013" s="4">
        <v>2.1513299887753101</v>
      </c>
      <c r="R1013" s="4">
        <v>4.8631414174591896</v>
      </c>
      <c r="S1013" s="4">
        <v>4.8296815992122202</v>
      </c>
      <c r="T1013" s="4">
        <v>4.0098570836177796</v>
      </c>
      <c r="U1013" s="4">
        <v>3.6292369089226</v>
      </c>
      <c r="V1013" s="4">
        <v>4.3695796140445502</v>
      </c>
      <c r="W1013" s="4">
        <v>6.1946468906400503</v>
      </c>
      <c r="X1013" s="4">
        <v>2.52917167337388</v>
      </c>
      <c r="Y1013" s="4">
        <v>7.8886533843443098</v>
      </c>
      <c r="Z1013" s="4">
        <v>4.7474212986431201</v>
      </c>
      <c r="AA1013" s="4">
        <v>8.1298773058584004</v>
      </c>
      <c r="AB1013" s="4">
        <v>1.7888289682519201</v>
      </c>
      <c r="AC1013" s="4">
        <v>12.2219946900453</v>
      </c>
      <c r="AD1013" s="4">
        <v>3.8578986564581301</v>
      </c>
      <c r="AE1013" s="4">
        <v>3.6961565454165299</v>
      </c>
      <c r="AF1013" s="4">
        <v>9.1351200668594608</v>
      </c>
      <c r="AG1013" s="4">
        <v>14.0498404567374</v>
      </c>
      <c r="AH1013" s="4">
        <v>20.540186668494499</v>
      </c>
      <c r="AI1013" s="4">
        <v>12.6403013866762</v>
      </c>
      <c r="AJ1013" s="4">
        <v>22.808567052590401</v>
      </c>
      <c r="AK1013" s="4">
        <v>35.161622525526901</v>
      </c>
      <c r="AL1013" s="4">
        <v>22.006861691167799</v>
      </c>
      <c r="AM1013" s="4">
        <v>17.375160511340699</v>
      </c>
      <c r="AN1013" s="4">
        <v>34.546783623103003</v>
      </c>
      <c r="AO1013" s="4">
        <v>29.268113999109602</v>
      </c>
      <c r="AP1013" s="4">
        <v>28.741092377447998</v>
      </c>
      <c r="AQ1013" s="4">
        <v>9.4070253165238995</v>
      </c>
      <c r="AR1013" s="4">
        <v>28.476192321568899</v>
      </c>
      <c r="AS1013" s="4">
        <v>14.496049991422</v>
      </c>
      <c r="AT1013" s="4">
        <v>19.2309091160866</v>
      </c>
      <c r="AU1013" s="4">
        <v>18.7624716606291</v>
      </c>
      <c r="AV1013" s="4">
        <v>19.990819188972399</v>
      </c>
      <c r="AW1013" s="4">
        <v>20.772957182631199</v>
      </c>
      <c r="AX1013" s="4">
        <v>10.440170915578699</v>
      </c>
      <c r="AY1013" s="4">
        <v>17.539681112478899</v>
      </c>
      <c r="AZ1013" s="4">
        <v>26.690141843413599</v>
      </c>
      <c r="BA1013" s="4">
        <v>31.005363994942702</v>
      </c>
      <c r="BB1013" s="38">
        <v>993</v>
      </c>
    </row>
    <row r="1014" spans="1:54" x14ac:dyDescent="0.3">
      <c r="A1014" s="31" t="s">
        <v>48</v>
      </c>
      <c r="B1014" s="5" t="s">
        <v>168</v>
      </c>
      <c r="C1014" s="5" t="s">
        <v>4</v>
      </c>
      <c r="D1014" s="9">
        <v>94.506309261239707</v>
      </c>
      <c r="E1014" s="8">
        <v>66.785478178091395</v>
      </c>
      <c r="F1014" s="8">
        <v>15.6798012534876</v>
      </c>
      <c r="G1014" s="3">
        <v>1.95393797730009</v>
      </c>
      <c r="H1014" s="4">
        <v>5.1925282490462896</v>
      </c>
      <c r="I1014" s="4">
        <v>3.9610517812745001</v>
      </c>
      <c r="J1014" s="4">
        <v>1.2784495739462001</v>
      </c>
      <c r="K1014" s="4">
        <v>2.1563034164975101</v>
      </c>
      <c r="L1014" s="4">
        <v>2.6038722540668</v>
      </c>
      <c r="M1014" s="4">
        <v>1.8303024913641599</v>
      </c>
      <c r="N1014" s="4">
        <v>2.6826022073283</v>
      </c>
      <c r="O1014" s="4">
        <v>3.9631193547744701</v>
      </c>
      <c r="P1014" s="4">
        <v>2.6314939541539499</v>
      </c>
      <c r="Q1014" s="4">
        <v>1.1016382613359501</v>
      </c>
      <c r="R1014" s="4">
        <v>2.7316428870026699</v>
      </c>
      <c r="S1014" s="4">
        <v>1.6790453053410901</v>
      </c>
      <c r="T1014" s="4">
        <v>2.7060887604155002</v>
      </c>
      <c r="U1014" s="4">
        <v>2.1542358429975299</v>
      </c>
      <c r="V1014" s="4">
        <v>2.75719701358984</v>
      </c>
      <c r="W1014" s="4">
        <v>2.8062376932642201</v>
      </c>
      <c r="X1014" s="4">
        <v>1.3274902536205699</v>
      </c>
      <c r="Y1014" s="4">
        <v>4.3126068329950096</v>
      </c>
      <c r="Z1014" s="4">
        <v>2.20534409617188</v>
      </c>
      <c r="AA1014" s="4">
        <v>3.03415725904881</v>
      </c>
      <c r="AB1014" s="4">
        <v>0.95244864881285596</v>
      </c>
      <c r="AC1014" s="4">
        <v>7.8475087562874402</v>
      </c>
      <c r="AD1014" s="4">
        <v>1.7557076851026101</v>
      </c>
      <c r="AE1014" s="4">
        <v>1.47874743964365</v>
      </c>
      <c r="AF1014" s="4">
        <v>6.0897334976848496</v>
      </c>
      <c r="AG1014" s="4">
        <v>8.4912403125542308</v>
      </c>
      <c r="AH1014" s="4">
        <v>13.7831742498618</v>
      </c>
      <c r="AI1014" s="4">
        <v>9.7351222213258808</v>
      </c>
      <c r="AJ1014" s="4">
        <v>15.2046107158311</v>
      </c>
      <c r="AK1014" s="4">
        <v>25.968843965731399</v>
      </c>
      <c r="AL1014" s="4">
        <v>14.0497966278209</v>
      </c>
      <c r="AM1014" s="4">
        <v>15.8545449925979</v>
      </c>
      <c r="AN1014" s="4">
        <v>25.1593822089417</v>
      </c>
      <c r="AO1014" s="4">
        <v>17.030778060195399</v>
      </c>
      <c r="AP1014" s="4">
        <v>16.355289656841499</v>
      </c>
      <c r="AQ1014" s="4">
        <v>7.7300759908514403</v>
      </c>
      <c r="AR1014" s="4">
        <v>19.3935820628902</v>
      </c>
      <c r="AS1014" s="4">
        <v>11.1648289812952</v>
      </c>
      <c r="AT1014" s="4">
        <v>16.103883537969701</v>
      </c>
      <c r="AU1014" s="4">
        <v>11.0432610688592</v>
      </c>
      <c r="AV1014" s="4">
        <v>17.039048354195302</v>
      </c>
      <c r="AW1014" s="4">
        <v>13.800458082449</v>
      </c>
      <c r="AX1014" s="4">
        <v>8.1071851691591394</v>
      </c>
      <c r="AY1014" s="4">
        <v>13.917890847884999</v>
      </c>
      <c r="AZ1014" s="4">
        <v>20.2458817788544</v>
      </c>
      <c r="BA1014" s="4">
        <v>22.907065006595399</v>
      </c>
      <c r="BB1014" s="38">
        <v>899</v>
      </c>
    </row>
    <row r="1015" spans="1:54" x14ac:dyDescent="0.3">
      <c r="A1015" s="31" t="s">
        <v>48</v>
      </c>
      <c r="B1015" s="5" t="s">
        <v>168</v>
      </c>
      <c r="C1015" s="5" t="s">
        <v>5</v>
      </c>
      <c r="D1015" s="9">
        <v>108.616405223141</v>
      </c>
      <c r="E1015" s="8">
        <v>58.822729941278901</v>
      </c>
      <c r="F1015" s="8">
        <v>8.4005624632768292</v>
      </c>
      <c r="G1015" s="3">
        <v>0.92957125197740098</v>
      </c>
      <c r="H1015" s="4">
        <v>2.7645601197740102</v>
      </c>
      <c r="I1015" s="4">
        <v>2.68388516384181</v>
      </c>
      <c r="J1015" s="4">
        <v>1.0364533559322</v>
      </c>
      <c r="K1015" s="4">
        <v>2.09911385988701</v>
      </c>
      <c r="L1015" s="4">
        <v>1.4881354079096001</v>
      </c>
      <c r="M1015" s="4">
        <v>1.9398174598870099</v>
      </c>
      <c r="N1015" s="4">
        <v>1.5143425559321999</v>
      </c>
      <c r="O1015" s="4">
        <v>0.877156955932203</v>
      </c>
      <c r="P1015" s="4">
        <v>1.1957497559321999</v>
      </c>
      <c r="Q1015" s="4">
        <v>0.77027485197740098</v>
      </c>
      <c r="R1015" s="4">
        <v>1.3288390079096</v>
      </c>
      <c r="S1015" s="4">
        <v>1.14333545988701</v>
      </c>
      <c r="T1015" s="4">
        <v>2.2866709197740098</v>
      </c>
      <c r="U1015" s="4">
        <v>1.1695426079096001</v>
      </c>
      <c r="V1015" s="4">
        <v>1.4881354079096001</v>
      </c>
      <c r="W1015" s="4">
        <v>1.6736389559322</v>
      </c>
      <c r="X1015" s="4">
        <v>1.1695426079096001</v>
      </c>
      <c r="Y1015" s="4">
        <v>2.1253210079096001</v>
      </c>
      <c r="Z1015" s="4">
        <v>1.1957497559321999</v>
      </c>
      <c r="AA1015" s="4">
        <v>2.68388516384181</v>
      </c>
      <c r="AB1015" s="4">
        <v>0.74406770395480204</v>
      </c>
      <c r="AC1015" s="4">
        <v>4.9422954237288099</v>
      </c>
      <c r="AD1015" s="4">
        <v>0.90336410395480204</v>
      </c>
      <c r="AE1015" s="4">
        <v>1.0364533559322</v>
      </c>
      <c r="AF1015" s="4">
        <v>2.2846174079096002</v>
      </c>
      <c r="AG1015" s="4">
        <v>9.0860553355932208</v>
      </c>
      <c r="AH1015" s="4">
        <v>10.421054879095999</v>
      </c>
      <c r="AI1015" s="4">
        <v>7.7089090553672301</v>
      </c>
      <c r="AJ1015" s="4">
        <v>10.6065584271186</v>
      </c>
      <c r="AK1015" s="4">
        <v>19.1926244384181</v>
      </c>
      <c r="AL1015" s="4">
        <v>10.3121192632768</v>
      </c>
      <c r="AM1015" s="4">
        <v>12.6470974553672</v>
      </c>
      <c r="AN1015" s="4">
        <v>18.8175103186441</v>
      </c>
      <c r="AO1015" s="4">
        <v>11.957497559322</v>
      </c>
      <c r="AP1015" s="4">
        <v>12.596736671186401</v>
      </c>
      <c r="AQ1015" s="4">
        <v>5.4222381355932203</v>
      </c>
      <c r="AR1015" s="4">
        <v>12.1471081310734</v>
      </c>
      <c r="AS1015" s="4">
        <v>8.7453624112994408</v>
      </c>
      <c r="AT1015" s="4">
        <v>17.9382998508475</v>
      </c>
      <c r="AU1015" s="4">
        <v>6.61798789152542</v>
      </c>
      <c r="AV1015" s="4">
        <v>12.5987901830508</v>
      </c>
      <c r="AW1015" s="4">
        <v>10.259704967231601</v>
      </c>
      <c r="AX1015" s="4">
        <v>4.75884538757062</v>
      </c>
      <c r="AY1015" s="4">
        <v>13.526307923163801</v>
      </c>
      <c r="AZ1015" s="4">
        <v>13.578722219209</v>
      </c>
      <c r="BA1015" s="4">
        <v>15.441971746892699</v>
      </c>
      <c r="BB1015" s="38">
        <v>686</v>
      </c>
    </row>
    <row r="1016" spans="1:54" x14ac:dyDescent="0.3">
      <c r="A1016" s="31" t="s">
        <v>48</v>
      </c>
      <c r="B1016" s="5" t="s">
        <v>168</v>
      </c>
      <c r="C1016" s="5" t="s">
        <v>6</v>
      </c>
      <c r="D1016" s="9">
        <v>115.329969705156</v>
      </c>
      <c r="E1016" s="8">
        <v>55.178980790672398</v>
      </c>
      <c r="F1016" s="8">
        <v>5.7777231176509503</v>
      </c>
      <c r="G1016" s="3">
        <v>0.30449722825174802</v>
      </c>
      <c r="H1016" s="4">
        <v>1.2179889130069901</v>
      </c>
      <c r="I1016" s="4">
        <v>0.60899445650349604</v>
      </c>
      <c r="J1016" s="4">
        <v>0.60899445650349604</v>
      </c>
      <c r="K1016" s="4">
        <v>0.60706340172043005</v>
      </c>
      <c r="L1016" s="4">
        <v>0.91156062997217802</v>
      </c>
      <c r="M1016" s="4">
        <v>0.91156062997217802</v>
      </c>
      <c r="N1016" s="4">
        <v>0.30449722825174802</v>
      </c>
      <c r="O1016" s="4">
        <v>0.60899445650349604</v>
      </c>
      <c r="P1016" s="4">
        <v>0.91156062997217802</v>
      </c>
      <c r="Q1016" s="4">
        <v>0.60899445650349604</v>
      </c>
      <c r="R1016" s="4">
        <v>2.1276184881961</v>
      </c>
      <c r="S1016" s="4">
        <v>0.913491684755245</v>
      </c>
      <c r="T1016" s="4">
        <v>0.91156062997217802</v>
      </c>
      <c r="U1016" s="4">
        <v>0</v>
      </c>
      <c r="V1016" s="4">
        <v>0.60899445650349604</v>
      </c>
      <c r="W1016" s="4">
        <v>1.5205550864756701</v>
      </c>
      <c r="X1016" s="4">
        <v>0.30449722825174802</v>
      </c>
      <c r="Y1016" s="4">
        <v>0.91156062997217802</v>
      </c>
      <c r="Z1016" s="4">
        <v>0.30449722825174802</v>
      </c>
      <c r="AA1016" s="4">
        <v>0.60899445650349604</v>
      </c>
      <c r="AB1016" s="4">
        <v>0</v>
      </c>
      <c r="AC1016" s="4">
        <v>2.1276184881961</v>
      </c>
      <c r="AD1016" s="4">
        <v>0.60706340172043005</v>
      </c>
      <c r="AE1016" s="4">
        <v>0</v>
      </c>
      <c r="AF1016" s="4">
        <v>0.30449722825174802</v>
      </c>
      <c r="AG1016" s="4">
        <v>6.9860567567426104</v>
      </c>
      <c r="AH1016" s="4">
        <v>7.2963471493435597</v>
      </c>
      <c r="AI1016" s="4">
        <v>9.1194684092879204</v>
      </c>
      <c r="AJ1016" s="4">
        <v>7.6008443775953101</v>
      </c>
      <c r="AK1016" s="4">
        <v>16.109387275596699</v>
      </c>
      <c r="AL1016" s="4">
        <v>9.1194684092879204</v>
      </c>
      <c r="AM1016" s="4">
        <v>12.4534894817926</v>
      </c>
      <c r="AN1016" s="4">
        <v>17.321583024254501</v>
      </c>
      <c r="AO1016" s="4">
        <v>9.4181724731904701</v>
      </c>
      <c r="AP1016" s="4">
        <v>7.90341055106399</v>
      </c>
      <c r="AQ1016" s="4">
        <v>5.7757920628678798</v>
      </c>
      <c r="AR1016" s="4">
        <v>9.7284628657914105</v>
      </c>
      <c r="AS1016" s="4">
        <v>6.0783582363365696</v>
      </c>
      <c r="AT1016" s="4">
        <v>14.280472851303101</v>
      </c>
      <c r="AU1016" s="4">
        <v>7.5989133228122396</v>
      </c>
      <c r="AV1016" s="4">
        <v>13.6753405043657</v>
      </c>
      <c r="AW1016" s="4">
        <v>8.2117698888818698</v>
      </c>
      <c r="AX1016" s="4">
        <v>4.8623003781126402</v>
      </c>
      <c r="AY1016" s="4">
        <v>12.759917764827399</v>
      </c>
      <c r="AZ1016" s="4">
        <v>10.6342303314144</v>
      </c>
      <c r="BA1016" s="4">
        <v>10.335526267511799</v>
      </c>
      <c r="BB1016" s="38">
        <v>236</v>
      </c>
    </row>
    <row r="1017" spans="1:54" x14ac:dyDescent="0.3">
      <c r="A1017" s="31" t="s">
        <v>48</v>
      </c>
      <c r="B1017" s="5" t="s">
        <v>168</v>
      </c>
      <c r="C1017" s="5" t="s">
        <v>7</v>
      </c>
      <c r="D1017" s="9">
        <v>102.093780592893</v>
      </c>
      <c r="E1017" s="8">
        <v>55.4772961659313</v>
      </c>
      <c r="F1017" s="8">
        <v>5.8917939405814002</v>
      </c>
      <c r="G1017" s="3">
        <v>0</v>
      </c>
      <c r="H1017" s="4">
        <v>3.2760574263953499</v>
      </c>
      <c r="I1017" s="4">
        <v>2.404145255</v>
      </c>
      <c r="J1017" s="4">
        <v>0.87191217139534904</v>
      </c>
      <c r="K1017" s="4">
        <v>0.87191217139534904</v>
      </c>
      <c r="L1017" s="4">
        <v>0.87191217139534904</v>
      </c>
      <c r="M1017" s="4">
        <v>0</v>
      </c>
      <c r="N1017" s="4">
        <v>1.7438243427907001</v>
      </c>
      <c r="O1017" s="4">
        <v>0</v>
      </c>
      <c r="P1017" s="4">
        <v>0.87191217139534904</v>
      </c>
      <c r="Q1017" s="4">
        <v>0</v>
      </c>
      <c r="R1017" s="4">
        <v>0.87191217139534904</v>
      </c>
      <c r="S1017" s="4">
        <v>0</v>
      </c>
      <c r="T1017" s="4">
        <v>4.1479695977907003</v>
      </c>
      <c r="U1017" s="4">
        <v>0</v>
      </c>
      <c r="V1017" s="4">
        <v>0</v>
      </c>
      <c r="W1017" s="4">
        <v>0</v>
      </c>
      <c r="X1017" s="4">
        <v>0</v>
      </c>
      <c r="Y1017" s="4">
        <v>0.87191217139534904</v>
      </c>
      <c r="Z1017" s="4">
        <v>2.404145255</v>
      </c>
      <c r="AA1017" s="4">
        <v>2.404145255</v>
      </c>
      <c r="AB1017" s="4">
        <v>0</v>
      </c>
      <c r="AC1017" s="4">
        <v>4.1479695977907003</v>
      </c>
      <c r="AD1017" s="4">
        <v>0</v>
      </c>
      <c r="AE1017" s="4">
        <v>0</v>
      </c>
      <c r="AF1017" s="4">
        <v>5.6802026813953503</v>
      </c>
      <c r="AG1017" s="4">
        <v>5.6802026813953503</v>
      </c>
      <c r="AH1017" s="4">
        <v>10.911675709767399</v>
      </c>
      <c r="AI1017" s="4">
        <v>11.360405362790701</v>
      </c>
      <c r="AJ1017" s="4">
        <v>13.976141876976699</v>
      </c>
      <c r="AK1017" s="4">
        <v>24.4646350683721</v>
      </c>
      <c r="AL1017" s="4">
        <v>10.251354797558101</v>
      </c>
      <c r="AM1017" s="4">
        <v>20.316665470581398</v>
      </c>
      <c r="AN1017" s="4">
        <v>21.4001689011628</v>
      </c>
      <c r="AO1017" s="4">
        <v>9.8281722791860506</v>
      </c>
      <c r="AP1017" s="4">
        <v>16.380287131976701</v>
      </c>
      <c r="AQ1017" s="4">
        <v>5.0198817691860498</v>
      </c>
      <c r="AR1017" s="4">
        <v>9.1678513669767394</v>
      </c>
      <c r="AS1017" s="4">
        <v>10.7000844505814</v>
      </c>
      <c r="AT1017" s="4">
        <v>28.8241959253488</v>
      </c>
      <c r="AU1017" s="4">
        <v>3.2760574263953499</v>
      </c>
      <c r="AV1017" s="4">
        <v>15.7199662197674</v>
      </c>
      <c r="AW1017" s="4">
        <v>7.4240270241860502</v>
      </c>
      <c r="AX1017" s="4">
        <v>5.0198817691860498</v>
      </c>
      <c r="AY1017" s="4">
        <v>17.463790562558099</v>
      </c>
      <c r="AZ1017" s="4">
        <v>5.6802026813953503</v>
      </c>
      <c r="BA1017" s="4">
        <v>12.443908793372101</v>
      </c>
      <c r="BB1017" s="38">
        <v>69</v>
      </c>
    </row>
    <row r="1018" spans="1:54" x14ac:dyDescent="0.3">
      <c r="A1018" s="31" t="s">
        <v>48</v>
      </c>
      <c r="B1018" s="5" t="s">
        <v>8</v>
      </c>
      <c r="C1018" s="5" t="s">
        <v>168</v>
      </c>
      <c r="D1018" s="9">
        <v>65.790002107436095</v>
      </c>
      <c r="E1018" s="8">
        <v>70.920306371043097</v>
      </c>
      <c r="F1018" s="8">
        <v>25.031196222241601</v>
      </c>
      <c r="G1018" s="3">
        <v>2.9834333780407798</v>
      </c>
      <c r="H1018" s="4">
        <v>9.0924561444709298</v>
      </c>
      <c r="I1018" s="4">
        <v>12.782145755523</v>
      </c>
      <c r="J1018" s="4">
        <v>3.1535277265933801</v>
      </c>
      <c r="K1018" s="4">
        <v>5.5646814759580501</v>
      </c>
      <c r="L1018" s="4">
        <v>6.1860783980174201</v>
      </c>
      <c r="M1018" s="4">
        <v>4.3998385872515797</v>
      </c>
      <c r="N1018" s="4">
        <v>7.4827003823947598</v>
      </c>
      <c r="O1018" s="4">
        <v>9.5208214496443002</v>
      </c>
      <c r="P1018" s="4">
        <v>8.2738115999448105</v>
      </c>
      <c r="Q1018" s="4">
        <v>3.4790988959666902</v>
      </c>
      <c r="R1018" s="4">
        <v>6.5065464881116499</v>
      </c>
      <c r="S1018" s="4">
        <v>7.2880668908823996</v>
      </c>
      <c r="T1018" s="4">
        <v>5.3498604004542498</v>
      </c>
      <c r="U1018" s="4">
        <v>5.2486383993130996</v>
      </c>
      <c r="V1018" s="4">
        <v>7.24637095065723</v>
      </c>
      <c r="W1018" s="4">
        <v>10.7065712815869</v>
      </c>
      <c r="X1018" s="4">
        <v>2.6258941940598399</v>
      </c>
      <c r="Y1018" s="4">
        <v>10.2499351442613</v>
      </c>
      <c r="Z1018" s="4">
        <v>8.1890249064021692</v>
      </c>
      <c r="AA1018" s="4">
        <v>9.66470299258933</v>
      </c>
      <c r="AB1018" s="4">
        <v>1.8755459156842</v>
      </c>
      <c r="AC1018" s="4">
        <v>16.1365158958512</v>
      </c>
      <c r="AD1018" s="4">
        <v>6.12438110493368</v>
      </c>
      <c r="AE1018" s="4">
        <v>4.4980278353823797</v>
      </c>
      <c r="AF1018" s="4">
        <v>13.357926478473299</v>
      </c>
      <c r="AG1018" s="4">
        <v>17.492414058751201</v>
      </c>
      <c r="AH1018" s="4">
        <v>16.7269385882406</v>
      </c>
      <c r="AI1018" s="4">
        <v>10.7528114200929</v>
      </c>
      <c r="AJ1018" s="4">
        <v>25.290203047974099</v>
      </c>
      <c r="AK1018" s="4">
        <v>42.255153979981799</v>
      </c>
      <c r="AL1018" s="4">
        <v>24.614803867581401</v>
      </c>
      <c r="AM1018" s="4">
        <v>23.265675995658999</v>
      </c>
      <c r="AN1018" s="4">
        <v>39.544839367694003</v>
      </c>
      <c r="AO1018" s="4">
        <v>37.270296349455599</v>
      </c>
      <c r="AP1018" s="4">
        <v>35.1461071081903</v>
      </c>
      <c r="AQ1018" s="4">
        <v>9.9131674530979694</v>
      </c>
      <c r="AR1018" s="4">
        <v>34.625896962203299</v>
      </c>
      <c r="AS1018" s="4">
        <v>15.324406678731499</v>
      </c>
      <c r="AT1018" s="4">
        <v>19.589745123002299</v>
      </c>
      <c r="AU1018" s="4">
        <v>19.407067897042399</v>
      </c>
      <c r="AV1018" s="4">
        <v>19.331247828804401</v>
      </c>
      <c r="AW1018" s="4">
        <v>26.414188969712502</v>
      </c>
      <c r="AX1018" s="4">
        <v>11.9667749713294</v>
      </c>
      <c r="AY1018" s="4">
        <v>20.6811093239827</v>
      </c>
      <c r="AZ1018" s="4">
        <v>32.274237565728399</v>
      </c>
      <c r="BA1018" s="4">
        <v>37.448072610605799</v>
      </c>
      <c r="BB1018" s="38">
        <v>2667</v>
      </c>
    </row>
    <row r="1019" spans="1:54" x14ac:dyDescent="0.3">
      <c r="A1019" s="31" t="s">
        <v>48</v>
      </c>
      <c r="B1019" s="5" t="s">
        <v>8</v>
      </c>
      <c r="C1019" s="5" t="s">
        <v>1</v>
      </c>
      <c r="D1019" s="9">
        <v>40.624466019417497</v>
      </c>
      <c r="E1019" s="8">
        <v>66.263584199096897</v>
      </c>
      <c r="F1019" s="8">
        <v>36.3813229571984</v>
      </c>
      <c r="G1019" s="3">
        <v>3.1128404669260701</v>
      </c>
      <c r="H1019" s="4">
        <v>14.202334630350199</v>
      </c>
      <c r="I1019" s="4">
        <v>18.4824902723735</v>
      </c>
      <c r="J1019" s="4">
        <v>4.0856031128404702</v>
      </c>
      <c r="K1019" s="4">
        <v>8.5603112840466906</v>
      </c>
      <c r="L1019" s="4">
        <v>8.7548638132295693</v>
      </c>
      <c r="M1019" s="4">
        <v>7.9766536964980501</v>
      </c>
      <c r="N1019" s="4">
        <v>12.4513618677043</v>
      </c>
      <c r="O1019" s="4">
        <v>12.6459143968872</v>
      </c>
      <c r="P1019" s="4">
        <v>12.4513618677043</v>
      </c>
      <c r="Q1019" s="4">
        <v>5.2529182879377396</v>
      </c>
      <c r="R1019" s="4">
        <v>10.700389105058401</v>
      </c>
      <c r="S1019" s="4">
        <v>14.007782101167299</v>
      </c>
      <c r="T1019" s="4">
        <v>6.4202334630350197</v>
      </c>
      <c r="U1019" s="4">
        <v>7.3929961089494203</v>
      </c>
      <c r="V1019" s="4">
        <v>12.6459143968872</v>
      </c>
      <c r="W1019" s="4">
        <v>17.704280155642</v>
      </c>
      <c r="X1019" s="4">
        <v>3.6964980544747101</v>
      </c>
      <c r="Y1019" s="4">
        <v>12.84046692607</v>
      </c>
      <c r="Z1019" s="4">
        <v>14.9805447470817</v>
      </c>
      <c r="AA1019" s="4">
        <v>14.9805447470817</v>
      </c>
      <c r="AB1019" s="4">
        <v>2.9182879377431901</v>
      </c>
      <c r="AC1019" s="4">
        <v>21.595330739299602</v>
      </c>
      <c r="AD1019" s="4">
        <v>11.284046692606999</v>
      </c>
      <c r="AE1019" s="4">
        <v>7.0038910505836602</v>
      </c>
      <c r="AF1019" s="4">
        <v>16.926070038910499</v>
      </c>
      <c r="AG1019" s="4">
        <v>18.4824902723735</v>
      </c>
      <c r="AH1019" s="4">
        <v>24.124513618677</v>
      </c>
      <c r="AI1019" s="4">
        <v>10.700389105058401</v>
      </c>
      <c r="AJ1019" s="4">
        <v>31.5175097276265</v>
      </c>
      <c r="AK1019" s="4">
        <v>55.447470817120603</v>
      </c>
      <c r="AL1019" s="4">
        <v>31.9066147859922</v>
      </c>
      <c r="AM1019" s="4">
        <v>28.988326848248999</v>
      </c>
      <c r="AN1019" s="4">
        <v>51.556420233463001</v>
      </c>
      <c r="AO1019" s="4">
        <v>51.556420233463001</v>
      </c>
      <c r="AP1019" s="4">
        <v>46.108949416342398</v>
      </c>
      <c r="AQ1019" s="4">
        <v>11.284046692606999</v>
      </c>
      <c r="AR1019" s="4">
        <v>48.249027237354099</v>
      </c>
      <c r="AS1019" s="4">
        <v>17.5097276264591</v>
      </c>
      <c r="AT1019" s="4">
        <v>17.5097276264591</v>
      </c>
      <c r="AU1019" s="4">
        <v>29.377431906614799</v>
      </c>
      <c r="AV1019" s="4">
        <v>23.929961089494199</v>
      </c>
      <c r="AW1019" s="4">
        <v>38.326848249027201</v>
      </c>
      <c r="AX1019" s="4">
        <v>18.8715953307393</v>
      </c>
      <c r="AY1019" s="4">
        <v>21.595330739299602</v>
      </c>
      <c r="AZ1019" s="4">
        <v>39.688715953307401</v>
      </c>
      <c r="BA1019" s="4">
        <v>49.027237354085599</v>
      </c>
      <c r="BB1019" s="38">
        <v>515</v>
      </c>
    </row>
    <row r="1020" spans="1:54" x14ac:dyDescent="0.3">
      <c r="A1020" s="31" t="s">
        <v>48</v>
      </c>
      <c r="B1020" s="5" t="s">
        <v>8</v>
      </c>
      <c r="C1020" s="5" t="s">
        <v>2</v>
      </c>
      <c r="D1020" s="9">
        <v>53.476776429809398</v>
      </c>
      <c r="E1020" s="8">
        <v>70.492221901556903</v>
      </c>
      <c r="F1020" s="8">
        <v>29.289428076256499</v>
      </c>
      <c r="G1020" s="3">
        <v>2.5996533795493901</v>
      </c>
      <c r="H1020" s="4">
        <v>10.3986135181976</v>
      </c>
      <c r="I1020" s="4">
        <v>16.291161178509501</v>
      </c>
      <c r="J1020" s="4">
        <v>4.3327556325823204</v>
      </c>
      <c r="K1020" s="4">
        <v>6.0658578856152499</v>
      </c>
      <c r="L1020" s="4">
        <v>6.4124783362218398</v>
      </c>
      <c r="M1020" s="4">
        <v>3.8128249566724399</v>
      </c>
      <c r="N1020" s="4">
        <v>8.8388214904679394</v>
      </c>
      <c r="O1020" s="4">
        <v>13.1715771230503</v>
      </c>
      <c r="P1020" s="4">
        <v>10.7452339688042</v>
      </c>
      <c r="Q1020" s="4">
        <v>4.5060658578856199</v>
      </c>
      <c r="R1020" s="4">
        <v>6.0658578856152499</v>
      </c>
      <c r="S1020" s="4">
        <v>7.2790294627382996</v>
      </c>
      <c r="T1020" s="4">
        <v>6.0658578856152499</v>
      </c>
      <c r="U1020" s="4">
        <v>6.9324090121317203</v>
      </c>
      <c r="V1020" s="4">
        <v>7.9722703639514698</v>
      </c>
      <c r="W1020" s="4">
        <v>12.824956672443699</v>
      </c>
      <c r="X1020" s="4">
        <v>2.4263431542461</v>
      </c>
      <c r="Y1020" s="4">
        <v>12.651646447140401</v>
      </c>
      <c r="Z1020" s="4">
        <v>9.0121317157712308</v>
      </c>
      <c r="AA1020" s="4">
        <v>10.918544194107501</v>
      </c>
      <c r="AB1020" s="4">
        <v>2.0797227036395101</v>
      </c>
      <c r="AC1020" s="4">
        <v>19.4107452339688</v>
      </c>
      <c r="AD1020" s="4">
        <v>7.4523396880415902</v>
      </c>
      <c r="AE1020" s="4">
        <v>4.8526863084922001</v>
      </c>
      <c r="AF1020" s="4">
        <v>17.5043327556326</v>
      </c>
      <c r="AG1020" s="4">
        <v>18.717504332755599</v>
      </c>
      <c r="AH1020" s="4">
        <v>19.584055459272101</v>
      </c>
      <c r="AI1020" s="4">
        <v>11.4384748700173</v>
      </c>
      <c r="AJ1020" s="4">
        <v>31.889081455805901</v>
      </c>
      <c r="AK1020" s="4">
        <v>50.086655112651599</v>
      </c>
      <c r="AL1020" s="4">
        <v>29.116117850953199</v>
      </c>
      <c r="AM1020" s="4">
        <v>26.1698440207972</v>
      </c>
      <c r="AN1020" s="4">
        <v>45.4072790294627</v>
      </c>
      <c r="AO1020" s="4">
        <v>45.233968804159403</v>
      </c>
      <c r="AP1020" s="4">
        <v>44.540727902946301</v>
      </c>
      <c r="AQ1020" s="4">
        <v>12.824956672443699</v>
      </c>
      <c r="AR1020" s="4">
        <v>41.9410745233969</v>
      </c>
      <c r="AS1020" s="4">
        <v>19.4107452339688</v>
      </c>
      <c r="AT1020" s="4">
        <v>20.103986135182002</v>
      </c>
      <c r="AU1020" s="4">
        <v>22.357019064124799</v>
      </c>
      <c r="AV1020" s="4">
        <v>21.1438474870017</v>
      </c>
      <c r="AW1020" s="4">
        <v>32.409012131715798</v>
      </c>
      <c r="AX1020" s="4">
        <v>13.3448873483536</v>
      </c>
      <c r="AY1020" s="4">
        <v>24.090121317157699</v>
      </c>
      <c r="AZ1020" s="4">
        <v>39.168110918544201</v>
      </c>
      <c r="BA1020" s="4">
        <v>46.273830155979198</v>
      </c>
      <c r="BB1020" s="38">
        <v>577</v>
      </c>
    </row>
    <row r="1021" spans="1:54" x14ac:dyDescent="0.3">
      <c r="A1021" s="31" t="s">
        <v>48</v>
      </c>
      <c r="B1021" s="5" t="s">
        <v>8</v>
      </c>
      <c r="C1021" s="5" t="s">
        <v>3</v>
      </c>
      <c r="D1021" s="9">
        <v>70.0343089430894</v>
      </c>
      <c r="E1021" s="8">
        <v>69.489837399155505</v>
      </c>
      <c r="F1021" s="8">
        <v>22.601626016260202</v>
      </c>
      <c r="G1021" s="3">
        <v>4.3902439024390203</v>
      </c>
      <c r="H1021" s="4">
        <v>7.6422764227642297</v>
      </c>
      <c r="I1021" s="4">
        <v>12.032520325203301</v>
      </c>
      <c r="J1021" s="4">
        <v>2.76422764227642</v>
      </c>
      <c r="K1021" s="4">
        <v>5.2032520325203304</v>
      </c>
      <c r="L1021" s="4">
        <v>6.3414634146341502</v>
      </c>
      <c r="M1021" s="4">
        <v>3.7398373983739801</v>
      </c>
      <c r="N1021" s="4">
        <v>5.8536585365853702</v>
      </c>
      <c r="O1021" s="4">
        <v>9.4308943089430901</v>
      </c>
      <c r="P1021" s="4">
        <v>6.8292682926829302</v>
      </c>
      <c r="Q1021" s="4">
        <v>2.4390243902439002</v>
      </c>
      <c r="R1021" s="4">
        <v>6.5040650406504099</v>
      </c>
      <c r="S1021" s="4">
        <v>6.1788617886178896</v>
      </c>
      <c r="T1021" s="4">
        <v>5.8536585365853702</v>
      </c>
      <c r="U1021" s="4">
        <v>4.0650406504065</v>
      </c>
      <c r="V1021" s="4">
        <v>5.5284552845528498</v>
      </c>
      <c r="W1021" s="4">
        <v>8.6178861788617898</v>
      </c>
      <c r="X1021" s="4">
        <v>2.9268292682926802</v>
      </c>
      <c r="Y1021" s="4">
        <v>11.707317073170699</v>
      </c>
      <c r="Z1021" s="4">
        <v>6.0162601626016299</v>
      </c>
      <c r="AA1021" s="4">
        <v>9.5934959349593498</v>
      </c>
      <c r="AB1021" s="4">
        <v>1.4634146341463401</v>
      </c>
      <c r="AC1021" s="4">
        <v>15.609756097561</v>
      </c>
      <c r="AD1021" s="4">
        <v>3.7398373983739801</v>
      </c>
      <c r="AE1021" s="4">
        <v>4.7154471544715504</v>
      </c>
      <c r="AF1021" s="4">
        <v>12.357723577235801</v>
      </c>
      <c r="AG1021" s="4">
        <v>20</v>
      </c>
      <c r="AH1021" s="4">
        <v>13.6585365853659</v>
      </c>
      <c r="AI1021" s="4">
        <v>12.032520325203301</v>
      </c>
      <c r="AJ1021" s="4">
        <v>24.878048780487799</v>
      </c>
      <c r="AK1021" s="4">
        <v>40.487804878048799</v>
      </c>
      <c r="AL1021" s="4">
        <v>25.365853658536601</v>
      </c>
      <c r="AM1021" s="4">
        <v>19.837398373983699</v>
      </c>
      <c r="AN1021" s="4">
        <v>36.422764227642297</v>
      </c>
      <c r="AO1021" s="4">
        <v>34.796747967479703</v>
      </c>
      <c r="AP1021" s="4">
        <v>33.495934959349597</v>
      </c>
      <c r="AQ1021" s="4">
        <v>9.2682926829268304</v>
      </c>
      <c r="AR1021" s="4">
        <v>32.195121951219498</v>
      </c>
      <c r="AS1021" s="4">
        <v>14.146341463414601</v>
      </c>
      <c r="AT1021" s="4">
        <v>21.951219512195099</v>
      </c>
      <c r="AU1021" s="4">
        <v>17.398373983739798</v>
      </c>
      <c r="AV1021" s="4">
        <v>17.235772357723601</v>
      </c>
      <c r="AW1021" s="4">
        <v>22.9268292682927</v>
      </c>
      <c r="AX1021" s="4">
        <v>9.7560975609756095</v>
      </c>
      <c r="AY1021" s="4">
        <v>20.162601626016301</v>
      </c>
      <c r="AZ1021" s="4">
        <v>32.032520325203301</v>
      </c>
      <c r="BA1021" s="4">
        <v>35.121951219512198</v>
      </c>
      <c r="BB1021" s="38">
        <v>615</v>
      </c>
    </row>
    <row r="1022" spans="1:54" x14ac:dyDescent="0.3">
      <c r="A1022" s="31" t="s">
        <v>48</v>
      </c>
      <c r="B1022" s="5" t="s">
        <v>8</v>
      </c>
      <c r="C1022" s="5" t="s">
        <v>4</v>
      </c>
      <c r="D1022" s="9">
        <v>93.114931237720995</v>
      </c>
      <c r="E1022" s="8">
        <v>65.5191795343585</v>
      </c>
      <c r="F1022" s="8">
        <v>15.717092337917499</v>
      </c>
      <c r="G1022" s="3">
        <v>3.3398821218074701</v>
      </c>
      <c r="H1022" s="4">
        <v>5.5009823182711202</v>
      </c>
      <c r="I1022" s="4">
        <v>5.3045186640471496</v>
      </c>
      <c r="J1022" s="4">
        <v>1.7681728880157199</v>
      </c>
      <c r="K1022" s="4">
        <v>2.7504911591355601</v>
      </c>
      <c r="L1022" s="4">
        <v>5.1080550098231798</v>
      </c>
      <c r="M1022" s="4">
        <v>2.3575638506876202</v>
      </c>
      <c r="N1022" s="4">
        <v>3.5363457760314301</v>
      </c>
      <c r="O1022" s="4">
        <v>4.3222003929273098</v>
      </c>
      <c r="P1022" s="4">
        <v>3.92927308447937</v>
      </c>
      <c r="Q1022" s="4">
        <v>2.16110019646365</v>
      </c>
      <c r="R1022" s="4">
        <v>4.1257367387033401</v>
      </c>
      <c r="S1022" s="4">
        <v>2.5540275049115899</v>
      </c>
      <c r="T1022" s="4">
        <v>4.3222003929273098</v>
      </c>
      <c r="U1022" s="4">
        <v>3.7328094302553998</v>
      </c>
      <c r="V1022" s="4">
        <v>3.92927308447937</v>
      </c>
      <c r="W1022" s="4">
        <v>4.5186640471512796</v>
      </c>
      <c r="X1022" s="4">
        <v>2.3575638506876202</v>
      </c>
      <c r="Y1022" s="4">
        <v>5.5009823182711202</v>
      </c>
      <c r="Z1022" s="4">
        <v>3.3398821218074701</v>
      </c>
      <c r="AA1022" s="4">
        <v>3.7328094302553998</v>
      </c>
      <c r="AB1022" s="4">
        <v>1.37524557956778</v>
      </c>
      <c r="AC1022" s="4">
        <v>10.216110019646401</v>
      </c>
      <c r="AD1022" s="4">
        <v>1.9646365422396901</v>
      </c>
      <c r="AE1022" s="4">
        <v>2.16110019646365</v>
      </c>
      <c r="AF1022" s="4">
        <v>9.2337917485265208</v>
      </c>
      <c r="AG1022" s="4">
        <v>14.931237721021599</v>
      </c>
      <c r="AH1022" s="4">
        <v>9.0373280943025502</v>
      </c>
      <c r="AI1022" s="4">
        <v>9.2337917485265208</v>
      </c>
      <c r="AJ1022" s="4">
        <v>14.538310412573701</v>
      </c>
      <c r="AK1022" s="4">
        <v>24.5579567779961</v>
      </c>
      <c r="AL1022" s="4">
        <v>13.7524557956778</v>
      </c>
      <c r="AM1022" s="4">
        <v>16.306483300589399</v>
      </c>
      <c r="AN1022" s="4">
        <v>26.915520628683701</v>
      </c>
      <c r="AO1022" s="4">
        <v>18.860510805501001</v>
      </c>
      <c r="AP1022" s="4">
        <v>17.2888015717092</v>
      </c>
      <c r="AQ1022" s="4">
        <v>6.2868369351669902</v>
      </c>
      <c r="AR1022" s="4">
        <v>19.056974459725001</v>
      </c>
      <c r="AS1022" s="4">
        <v>10.8055009823183</v>
      </c>
      <c r="AT1022" s="4">
        <v>17.2888015717092</v>
      </c>
      <c r="AU1022" s="4">
        <v>8.8408644400785796</v>
      </c>
      <c r="AV1022" s="4">
        <v>14.931237721021599</v>
      </c>
      <c r="AW1022" s="4">
        <v>12.770137524558001</v>
      </c>
      <c r="AX1022" s="4">
        <v>6.2868369351669902</v>
      </c>
      <c r="AY1022" s="4">
        <v>16.699410609037301</v>
      </c>
      <c r="AZ1022" s="4">
        <v>20.2357563850688</v>
      </c>
      <c r="BA1022" s="4">
        <v>22.003929273084498</v>
      </c>
      <c r="BB1022" s="38">
        <v>509</v>
      </c>
    </row>
    <row r="1023" spans="1:54" x14ac:dyDescent="0.3">
      <c r="A1023" s="31" t="s">
        <v>48</v>
      </c>
      <c r="B1023" s="5" t="s">
        <v>8</v>
      </c>
      <c r="C1023" s="5" t="s">
        <v>5</v>
      </c>
      <c r="D1023" s="9">
        <v>106.01686746988</v>
      </c>
      <c r="E1023" s="8">
        <v>58.495164298862903</v>
      </c>
      <c r="F1023" s="8">
        <v>7.8313253012048198</v>
      </c>
      <c r="G1023" s="3">
        <v>1.50602409638554</v>
      </c>
      <c r="H1023" s="4">
        <v>2.7108433734939799</v>
      </c>
      <c r="I1023" s="4">
        <v>3.31325301204819</v>
      </c>
      <c r="J1023" s="4">
        <v>1.2048192771084301</v>
      </c>
      <c r="K1023" s="4">
        <v>2.7108433734939799</v>
      </c>
      <c r="L1023" s="4">
        <v>1.80722891566265</v>
      </c>
      <c r="M1023" s="4">
        <v>2.4096385542168699</v>
      </c>
      <c r="N1023" s="4">
        <v>2.1084337349397599</v>
      </c>
      <c r="O1023" s="4">
        <v>0.90361445783132499</v>
      </c>
      <c r="P1023" s="4">
        <v>1.50602409638554</v>
      </c>
      <c r="Q1023" s="4">
        <v>1.2048192771084301</v>
      </c>
      <c r="R1023" s="4">
        <v>1.50602409638554</v>
      </c>
      <c r="S1023" s="4">
        <v>0.90361445783132499</v>
      </c>
      <c r="T1023" s="4">
        <v>1.80722891566265</v>
      </c>
      <c r="U1023" s="4">
        <v>1.2048192771084301</v>
      </c>
      <c r="V1023" s="4">
        <v>1.80722891566265</v>
      </c>
      <c r="W1023" s="4">
        <v>2.4096385542168699</v>
      </c>
      <c r="X1023" s="4">
        <v>1.2048192771084301</v>
      </c>
      <c r="Y1023" s="4">
        <v>3.01204819277108</v>
      </c>
      <c r="Z1023" s="4">
        <v>1.50602409638554</v>
      </c>
      <c r="AA1023" s="4">
        <v>3.31325301204819</v>
      </c>
      <c r="AB1023" s="4">
        <v>0.90361445783132499</v>
      </c>
      <c r="AC1023" s="4">
        <v>6.3253012048192803</v>
      </c>
      <c r="AD1023" s="4">
        <v>1.2048192771084301</v>
      </c>
      <c r="AE1023" s="4">
        <v>1.2048192771084301</v>
      </c>
      <c r="AF1023" s="4">
        <v>3.31325301204819</v>
      </c>
      <c r="AG1023" s="4">
        <v>12.6506024096386</v>
      </c>
      <c r="AH1023" s="4">
        <v>9.6385542168674707</v>
      </c>
      <c r="AI1023" s="4">
        <v>7.5301204819277103</v>
      </c>
      <c r="AJ1023" s="4">
        <v>10.2409638554217</v>
      </c>
      <c r="AK1023" s="4">
        <v>18.674698795180699</v>
      </c>
      <c r="AL1023" s="4">
        <v>11.445783132530099</v>
      </c>
      <c r="AM1023" s="4">
        <v>16.867469879518101</v>
      </c>
      <c r="AN1023" s="4">
        <v>20.481927710843401</v>
      </c>
      <c r="AO1023" s="4">
        <v>15.060240963855399</v>
      </c>
      <c r="AP1023" s="4">
        <v>14.7590361445783</v>
      </c>
      <c r="AQ1023" s="4">
        <v>5.7228915662650603</v>
      </c>
      <c r="AR1023" s="4">
        <v>12.6506024096386</v>
      </c>
      <c r="AS1023" s="4">
        <v>8.7349397590361395</v>
      </c>
      <c r="AT1023" s="4">
        <v>21.0843373493976</v>
      </c>
      <c r="AU1023" s="4">
        <v>7.2289156626505999</v>
      </c>
      <c r="AV1023" s="4">
        <v>13.253012048192801</v>
      </c>
      <c r="AW1023" s="4">
        <v>10.8433734939759</v>
      </c>
      <c r="AX1023" s="4">
        <v>4.2168674698795199</v>
      </c>
      <c r="AY1023" s="4">
        <v>16.265060240963901</v>
      </c>
      <c r="AZ1023" s="4">
        <v>16.867469879518101</v>
      </c>
      <c r="BA1023" s="4">
        <v>16.867469879518101</v>
      </c>
      <c r="BB1023" s="38">
        <v>332</v>
      </c>
    </row>
    <row r="1024" spans="1:54" x14ac:dyDescent="0.3">
      <c r="A1024" s="31" t="s">
        <v>48</v>
      </c>
      <c r="B1024" s="5" t="s">
        <v>8</v>
      </c>
      <c r="C1024" s="5" t="s">
        <v>6</v>
      </c>
      <c r="D1024" s="9">
        <v>116.41505376344099</v>
      </c>
      <c r="E1024" s="8">
        <v>55.090534076500198</v>
      </c>
      <c r="F1024" s="8">
        <v>4.3010752688171996</v>
      </c>
      <c r="G1024" s="3">
        <v>0</v>
      </c>
      <c r="H1024" s="4">
        <v>0</v>
      </c>
      <c r="I1024" s="4">
        <v>0</v>
      </c>
      <c r="J1024" s="4">
        <v>0</v>
      </c>
      <c r="K1024" s="4">
        <v>1.0752688172042999</v>
      </c>
      <c r="L1024" s="4">
        <v>1.0752688172042999</v>
      </c>
      <c r="M1024" s="4">
        <v>1.0752688172042999</v>
      </c>
      <c r="N1024" s="4">
        <v>0</v>
      </c>
      <c r="O1024" s="4">
        <v>0</v>
      </c>
      <c r="P1024" s="4">
        <v>1.0752688172042999</v>
      </c>
      <c r="Q1024" s="4">
        <v>0</v>
      </c>
      <c r="R1024" s="4">
        <v>2.1505376344085998</v>
      </c>
      <c r="S1024" s="4">
        <v>0</v>
      </c>
      <c r="T1024" s="4">
        <v>1.0752688172042999</v>
      </c>
      <c r="U1024" s="4">
        <v>0</v>
      </c>
      <c r="V1024" s="4">
        <v>0</v>
      </c>
      <c r="W1024" s="4">
        <v>1.0752688172042999</v>
      </c>
      <c r="X1024" s="4">
        <v>0</v>
      </c>
      <c r="Y1024" s="4">
        <v>1.0752688172042999</v>
      </c>
      <c r="Z1024" s="4">
        <v>0</v>
      </c>
      <c r="AA1024" s="4">
        <v>0</v>
      </c>
      <c r="AB1024" s="4">
        <v>0</v>
      </c>
      <c r="AC1024" s="4">
        <v>2.1505376344085998</v>
      </c>
      <c r="AD1024" s="4">
        <v>1.0752688172042999</v>
      </c>
      <c r="AE1024" s="4">
        <v>0</v>
      </c>
      <c r="AF1024" s="4">
        <v>0</v>
      </c>
      <c r="AG1024" s="4">
        <v>9.67741935483871</v>
      </c>
      <c r="AH1024" s="4">
        <v>6.4516129032258096</v>
      </c>
      <c r="AI1024" s="4">
        <v>8.6021505376344098</v>
      </c>
      <c r="AJ1024" s="4">
        <v>6.4516129032258096</v>
      </c>
      <c r="AK1024" s="4">
        <v>16.129032258064498</v>
      </c>
      <c r="AL1024" s="4">
        <v>8.6021505376344098</v>
      </c>
      <c r="AM1024" s="4">
        <v>17.204301075268798</v>
      </c>
      <c r="AN1024" s="4">
        <v>19.354838709677399</v>
      </c>
      <c r="AO1024" s="4">
        <v>11.8279569892473</v>
      </c>
      <c r="AP1024" s="4">
        <v>7.5268817204301097</v>
      </c>
      <c r="AQ1024" s="4">
        <v>5.3763440860215104</v>
      </c>
      <c r="AR1024" s="4">
        <v>8.6021505376344098</v>
      </c>
      <c r="AS1024" s="4">
        <v>6.4516129032258096</v>
      </c>
      <c r="AT1024" s="4">
        <v>17.204301075268798</v>
      </c>
      <c r="AU1024" s="4">
        <v>7.5268817204301097</v>
      </c>
      <c r="AV1024" s="4">
        <v>15.0537634408602</v>
      </c>
      <c r="AW1024" s="4">
        <v>5.3763440860215104</v>
      </c>
      <c r="AX1024" s="4">
        <v>5.3763440860215104</v>
      </c>
      <c r="AY1024" s="4">
        <v>16.129032258064498</v>
      </c>
      <c r="AZ1024" s="4">
        <v>12.9032258064516</v>
      </c>
      <c r="BA1024" s="4">
        <v>9.67741935483871</v>
      </c>
      <c r="BB1024" s="38">
        <v>93</v>
      </c>
    </row>
    <row r="1025" spans="1:54" x14ac:dyDescent="0.3">
      <c r="A1025" s="31" t="s">
        <v>48</v>
      </c>
      <c r="B1025" s="5" t="s">
        <v>8</v>
      </c>
      <c r="C1025" s="5" t="s">
        <v>7</v>
      </c>
      <c r="D1025" s="9">
        <v>103.211538461538</v>
      </c>
      <c r="E1025" s="8">
        <v>60.013687284972399</v>
      </c>
      <c r="F1025" s="8">
        <v>3.8461538461538498</v>
      </c>
      <c r="G1025" s="3">
        <v>0</v>
      </c>
      <c r="H1025" s="4">
        <v>3.8461538461538498</v>
      </c>
      <c r="I1025" s="4">
        <v>3.8461538461538498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3.8461538461538498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3.8461538461538498</v>
      </c>
      <c r="AA1025" s="4">
        <v>3.8461538461538498</v>
      </c>
      <c r="AB1025" s="4">
        <v>0</v>
      </c>
      <c r="AC1025" s="4">
        <v>3.8461538461538498</v>
      </c>
      <c r="AD1025" s="4">
        <v>0</v>
      </c>
      <c r="AE1025" s="4">
        <v>0</v>
      </c>
      <c r="AF1025" s="4">
        <v>7.6923076923076898</v>
      </c>
      <c r="AG1025" s="4">
        <v>7.6923076923076898</v>
      </c>
      <c r="AH1025" s="4">
        <v>7.6923076923076898</v>
      </c>
      <c r="AI1025" s="4">
        <v>15.384615384615399</v>
      </c>
      <c r="AJ1025" s="4">
        <v>15.384615384615399</v>
      </c>
      <c r="AK1025" s="4">
        <v>30.769230769230798</v>
      </c>
      <c r="AL1025" s="4">
        <v>3.8461538461538498</v>
      </c>
      <c r="AM1025" s="4">
        <v>26.923076923076898</v>
      </c>
      <c r="AN1025" s="4">
        <v>23.076923076923102</v>
      </c>
      <c r="AO1025" s="4">
        <v>11.538461538461499</v>
      </c>
      <c r="AP1025" s="4">
        <v>19.230769230769202</v>
      </c>
      <c r="AQ1025" s="4">
        <v>3.8461538461538498</v>
      </c>
      <c r="AR1025" s="4">
        <v>7.6923076923076898</v>
      </c>
      <c r="AS1025" s="4">
        <v>11.538461538461499</v>
      </c>
      <c r="AT1025" s="4">
        <v>30.769230769230798</v>
      </c>
      <c r="AU1025" s="4">
        <v>3.8461538461538498</v>
      </c>
      <c r="AV1025" s="4">
        <v>15.384615384615399</v>
      </c>
      <c r="AW1025" s="4">
        <v>7.6923076923076898</v>
      </c>
      <c r="AX1025" s="4">
        <v>3.8461538461538498</v>
      </c>
      <c r="AY1025" s="4">
        <v>15.384615384615399</v>
      </c>
      <c r="AZ1025" s="4">
        <v>7.6923076923076898</v>
      </c>
      <c r="BA1025" s="4">
        <v>11.538461538461499</v>
      </c>
      <c r="BB1025" s="38">
        <v>26</v>
      </c>
    </row>
    <row r="1026" spans="1:54" x14ac:dyDescent="0.3">
      <c r="A1026" s="31" t="s">
        <v>48</v>
      </c>
      <c r="B1026" s="5" t="s">
        <v>9</v>
      </c>
      <c r="C1026" s="5" t="s">
        <v>168</v>
      </c>
      <c r="D1026" s="9">
        <v>77.900945161585796</v>
      </c>
      <c r="E1026" s="8">
        <v>72.828186567522494</v>
      </c>
      <c r="F1026" s="8">
        <v>21.741143041693</v>
      </c>
      <c r="G1026" s="3">
        <v>2.13676027760981</v>
      </c>
      <c r="H1026" s="4">
        <v>8.2964913286220998</v>
      </c>
      <c r="I1026" s="4">
        <v>5.92872068203007</v>
      </c>
      <c r="J1026" s="4">
        <v>2.36283439038076</v>
      </c>
      <c r="K1026" s="4">
        <v>3.82520898205212</v>
      </c>
      <c r="L1026" s="4">
        <v>3.7376852824495801</v>
      </c>
      <c r="M1026" s="4">
        <v>2.7641442776023002</v>
      </c>
      <c r="N1026" s="4">
        <v>5.2509463407927397</v>
      </c>
      <c r="O1026" s="4">
        <v>5.25716990389971</v>
      </c>
      <c r="P1026" s="4">
        <v>4.7388772324524098</v>
      </c>
      <c r="Q1026" s="4">
        <v>3.4794405423685699</v>
      </c>
      <c r="R1026" s="4">
        <v>3.6676724064342201</v>
      </c>
      <c r="S1026" s="4">
        <v>4.1977890564943401</v>
      </c>
      <c r="T1026" s="4">
        <v>2.5143907758297801</v>
      </c>
      <c r="U1026" s="4">
        <v>3.3059741089372601</v>
      </c>
      <c r="V1026" s="4">
        <v>5.1051876360958204</v>
      </c>
      <c r="W1026" s="4">
        <v>6.3217966513115096</v>
      </c>
      <c r="X1026" s="4">
        <v>2.0145089527894302</v>
      </c>
      <c r="Y1026" s="4">
        <v>6.4773674709012798</v>
      </c>
      <c r="Z1026" s="4">
        <v>4.6665400245077802</v>
      </c>
      <c r="AA1026" s="4">
        <v>6.5673758452072102</v>
      </c>
      <c r="AB1026" s="4">
        <v>1.69545398893114</v>
      </c>
      <c r="AC1026" s="4">
        <v>10.012877024117399</v>
      </c>
      <c r="AD1026" s="4">
        <v>3.9723697804181199</v>
      </c>
      <c r="AE1026" s="4">
        <v>3.3383875222147199</v>
      </c>
      <c r="AF1026" s="4">
        <v>6.2567348239156102</v>
      </c>
      <c r="AG1026" s="4">
        <v>9.7768711255159992</v>
      </c>
      <c r="AH1026" s="4">
        <v>26.727419543129901</v>
      </c>
      <c r="AI1026" s="4">
        <v>12.0305519522824</v>
      </c>
      <c r="AJ1026" s="4">
        <v>20.861590284068399</v>
      </c>
      <c r="AK1026" s="4">
        <v>34.246498183563901</v>
      </c>
      <c r="AL1026" s="4">
        <v>19.578444013507301</v>
      </c>
      <c r="AM1026" s="4">
        <v>18.484049096604</v>
      </c>
      <c r="AN1026" s="4">
        <v>32.445797726793202</v>
      </c>
      <c r="AO1026" s="4">
        <v>23.686184118282998</v>
      </c>
      <c r="AP1026" s="4">
        <v>27.056512713729099</v>
      </c>
      <c r="AQ1026" s="4">
        <v>10.0316060808073</v>
      </c>
      <c r="AR1026" s="4">
        <v>26.448380965482901</v>
      </c>
      <c r="AS1026" s="4">
        <v>13.448481577016899</v>
      </c>
      <c r="AT1026" s="4">
        <v>16.288536141580298</v>
      </c>
      <c r="AU1026" s="4">
        <v>21.3452010296607</v>
      </c>
      <c r="AV1026" s="4">
        <v>21.308844928713</v>
      </c>
      <c r="AW1026" s="4">
        <v>22.6301954544866</v>
      </c>
      <c r="AX1026" s="4">
        <v>12.4817634421871</v>
      </c>
      <c r="AY1026" s="4">
        <v>15.070947908906099</v>
      </c>
      <c r="AZ1026" s="4">
        <v>21.1970555809121</v>
      </c>
      <c r="BA1026" s="4">
        <v>31.254709451916501</v>
      </c>
      <c r="BB1026" s="38">
        <v>1932</v>
      </c>
    </row>
    <row r="1027" spans="1:54" x14ac:dyDescent="0.3">
      <c r="A1027" s="31" t="s">
        <v>48</v>
      </c>
      <c r="B1027" s="5" t="s">
        <v>9</v>
      </c>
      <c r="C1027" s="5" t="s">
        <v>1</v>
      </c>
      <c r="D1027" s="9">
        <v>57.935185185185198</v>
      </c>
      <c r="E1027" s="8">
        <v>71.040665241784694</v>
      </c>
      <c r="F1027" s="8">
        <v>27.7777777777778</v>
      </c>
      <c r="G1027" s="3">
        <v>3.3333333333333299</v>
      </c>
      <c r="H1027" s="4">
        <v>11.851851851851899</v>
      </c>
      <c r="I1027" s="4">
        <v>8.1481481481481506</v>
      </c>
      <c r="J1027" s="4">
        <v>4.07407407407407</v>
      </c>
      <c r="K1027" s="4">
        <v>6.2962962962963003</v>
      </c>
      <c r="L1027" s="4">
        <v>6.2962962962963003</v>
      </c>
      <c r="M1027" s="4">
        <v>4.07407407407407</v>
      </c>
      <c r="N1027" s="4">
        <v>11.1111111111111</v>
      </c>
      <c r="O1027" s="4">
        <v>7.7777777777777803</v>
      </c>
      <c r="P1027" s="4">
        <v>7.4074074074074101</v>
      </c>
      <c r="Q1027" s="4">
        <v>7.7777777777777803</v>
      </c>
      <c r="R1027" s="4">
        <v>7.0370370370370399</v>
      </c>
      <c r="S1027" s="4">
        <v>6.2962962962963003</v>
      </c>
      <c r="T1027" s="4">
        <v>2.9629629629629601</v>
      </c>
      <c r="U1027" s="4">
        <v>6.6666666666666696</v>
      </c>
      <c r="V1027" s="4">
        <v>10.3703703703704</v>
      </c>
      <c r="W1027" s="4">
        <v>14.814814814814801</v>
      </c>
      <c r="X1027" s="4">
        <v>2.9629629629629601</v>
      </c>
      <c r="Y1027" s="4">
        <v>12.962962962962999</v>
      </c>
      <c r="Z1027" s="4">
        <v>8.8888888888888893</v>
      </c>
      <c r="AA1027" s="4">
        <v>10.3703703703704</v>
      </c>
      <c r="AB1027" s="4">
        <v>1.8518518518518501</v>
      </c>
      <c r="AC1027" s="4">
        <v>14.074074074074099</v>
      </c>
      <c r="AD1027" s="4">
        <v>8.5185185185185208</v>
      </c>
      <c r="AE1027" s="4">
        <v>5.92592592592593</v>
      </c>
      <c r="AF1027" s="4">
        <v>10.7407407407407</v>
      </c>
      <c r="AG1027" s="4">
        <v>18.148148148148099</v>
      </c>
      <c r="AH1027" s="4">
        <v>34.4444444444444</v>
      </c>
      <c r="AI1027" s="4">
        <v>11.4814814814815</v>
      </c>
      <c r="AJ1027" s="4">
        <v>24.814814814814799</v>
      </c>
      <c r="AK1027" s="4">
        <v>42.592592592592602</v>
      </c>
      <c r="AL1027" s="4">
        <v>24.074074074074101</v>
      </c>
      <c r="AM1027" s="4">
        <v>24.4444444444444</v>
      </c>
      <c r="AN1027" s="4">
        <v>37.037037037037003</v>
      </c>
      <c r="AO1027" s="4">
        <v>30.370370370370399</v>
      </c>
      <c r="AP1027" s="4">
        <v>35.185185185185198</v>
      </c>
      <c r="AQ1027" s="4">
        <v>10</v>
      </c>
      <c r="AR1027" s="4">
        <v>34.074074074074097</v>
      </c>
      <c r="AS1027" s="4">
        <v>12.592592592592601</v>
      </c>
      <c r="AT1027" s="4">
        <v>16.6666666666667</v>
      </c>
      <c r="AU1027" s="4">
        <v>28.8888888888889</v>
      </c>
      <c r="AV1027" s="4">
        <v>21.851851851851901</v>
      </c>
      <c r="AW1027" s="4">
        <v>31.481481481481499</v>
      </c>
      <c r="AX1027" s="4">
        <v>18.148148148148099</v>
      </c>
      <c r="AY1027" s="4">
        <v>14.4444444444444</v>
      </c>
      <c r="AZ1027" s="4">
        <v>25.5555555555556</v>
      </c>
      <c r="BA1027" s="4">
        <v>43.3333333333333</v>
      </c>
      <c r="BB1027" s="38">
        <v>270</v>
      </c>
    </row>
    <row r="1028" spans="1:54" x14ac:dyDescent="0.3">
      <c r="A1028" s="31" t="s">
        <v>48</v>
      </c>
      <c r="B1028" s="5" t="s">
        <v>9</v>
      </c>
      <c r="C1028" s="5" t="s">
        <v>2</v>
      </c>
      <c r="D1028" s="9">
        <v>72.778813559322003</v>
      </c>
      <c r="E1028" s="8">
        <v>74.134177624580104</v>
      </c>
      <c r="F1028" s="8">
        <v>24.011299435028199</v>
      </c>
      <c r="G1028" s="3">
        <v>2.8248587570621502</v>
      </c>
      <c r="H1028" s="4">
        <v>10.4519774011299</v>
      </c>
      <c r="I1028" s="4">
        <v>7.0621468926553703</v>
      </c>
      <c r="J1028" s="4">
        <v>2.5423728813559299</v>
      </c>
      <c r="K1028" s="4">
        <v>3.1073446327683598</v>
      </c>
      <c r="L1028" s="4">
        <v>3.6723163841807902</v>
      </c>
      <c r="M1028" s="4">
        <v>2.5423728813559299</v>
      </c>
      <c r="N1028" s="4">
        <v>4.5197740112994396</v>
      </c>
      <c r="O1028" s="4">
        <v>5.0847457627118597</v>
      </c>
      <c r="P1028" s="4">
        <v>6.2146892655367196</v>
      </c>
      <c r="Q1028" s="4">
        <v>3.3898305084745801</v>
      </c>
      <c r="R1028" s="4">
        <v>2.8248587570621502</v>
      </c>
      <c r="S1028" s="4">
        <v>5.3672316384180796</v>
      </c>
      <c r="T1028" s="4">
        <v>3.1073446327683598</v>
      </c>
      <c r="U1028" s="4">
        <v>2.5423728813559299</v>
      </c>
      <c r="V1028" s="4">
        <v>4.8022598870056497</v>
      </c>
      <c r="W1028" s="4">
        <v>4.8022598870056497</v>
      </c>
      <c r="X1028" s="4">
        <v>2.2598870056497198</v>
      </c>
      <c r="Y1028" s="4">
        <v>5.9322033898305104</v>
      </c>
      <c r="Z1028" s="4">
        <v>4.8022598870056497</v>
      </c>
      <c r="AA1028" s="4">
        <v>6.7796610169491496</v>
      </c>
      <c r="AB1028" s="4">
        <v>2.2598870056497198</v>
      </c>
      <c r="AC1028" s="4">
        <v>11.864406779661</v>
      </c>
      <c r="AD1028" s="4">
        <v>2.2598870056497198</v>
      </c>
      <c r="AE1028" s="4">
        <v>3.6723163841807902</v>
      </c>
      <c r="AF1028" s="4">
        <v>5.9322033898305104</v>
      </c>
      <c r="AG1028" s="4">
        <v>9.0395480225988702</v>
      </c>
      <c r="AH1028" s="4">
        <v>28.531073446327699</v>
      </c>
      <c r="AI1028" s="4">
        <v>13.841807909604499</v>
      </c>
      <c r="AJ1028" s="4">
        <v>23.446327683615799</v>
      </c>
      <c r="AK1028" s="4">
        <v>38.983050847457598</v>
      </c>
      <c r="AL1028" s="4">
        <v>22.033898305084701</v>
      </c>
      <c r="AM1028" s="4">
        <v>21.1864406779661</v>
      </c>
      <c r="AN1028" s="4">
        <v>38.135593220338997</v>
      </c>
      <c r="AO1028" s="4">
        <v>27.401129943502799</v>
      </c>
      <c r="AP1028" s="4">
        <v>33.6158192090396</v>
      </c>
      <c r="AQ1028" s="4">
        <v>12.4293785310734</v>
      </c>
      <c r="AR1028" s="4">
        <v>29.3785310734463</v>
      </c>
      <c r="AS1028" s="4">
        <v>16.1016949152542</v>
      </c>
      <c r="AT1028" s="4">
        <v>17.2316384180791</v>
      </c>
      <c r="AU1028" s="4">
        <v>24.5762711864407</v>
      </c>
      <c r="AV1028" s="4">
        <v>24.011299435028199</v>
      </c>
      <c r="AW1028" s="4">
        <v>25.706214689265501</v>
      </c>
      <c r="AX1028" s="4">
        <v>12.1468926553672</v>
      </c>
      <c r="AY1028" s="4">
        <v>19.209039548022599</v>
      </c>
      <c r="AZ1028" s="4">
        <v>22.316384180791001</v>
      </c>
      <c r="BA1028" s="4">
        <v>33.6158192090396</v>
      </c>
      <c r="BB1028" s="38">
        <v>354</v>
      </c>
    </row>
    <row r="1029" spans="1:54" x14ac:dyDescent="0.3">
      <c r="A1029" s="31" t="s">
        <v>48</v>
      </c>
      <c r="B1029" s="5" t="s">
        <v>9</v>
      </c>
      <c r="C1029" s="5" t="s">
        <v>3</v>
      </c>
      <c r="D1029" s="9">
        <v>81.747619047618997</v>
      </c>
      <c r="E1029" s="8">
        <v>74.361031316146395</v>
      </c>
      <c r="F1029" s="8">
        <v>21.485411140583601</v>
      </c>
      <c r="G1029" s="3">
        <v>1.59151193633952</v>
      </c>
      <c r="H1029" s="4">
        <v>5.8355437665782501</v>
      </c>
      <c r="I1029" s="4">
        <v>5.8355437665782501</v>
      </c>
      <c r="J1029" s="4">
        <v>1.59151193633952</v>
      </c>
      <c r="K1029" s="4">
        <v>4.5092838196286502</v>
      </c>
      <c r="L1029" s="4">
        <v>4.2440318302387299</v>
      </c>
      <c r="M1029" s="4">
        <v>3.1830238726790401</v>
      </c>
      <c r="N1029" s="4">
        <v>3.1830238726790401</v>
      </c>
      <c r="O1029" s="4">
        <v>5.5702917771883298</v>
      </c>
      <c r="P1029" s="4">
        <v>3.4482758620689702</v>
      </c>
      <c r="Q1029" s="4">
        <v>1.8567639257294399</v>
      </c>
      <c r="R1029" s="4">
        <v>3.1830238726790401</v>
      </c>
      <c r="S1029" s="4">
        <v>3.4482758620689702</v>
      </c>
      <c r="T1029" s="4">
        <v>2.1220159151193601</v>
      </c>
      <c r="U1029" s="4">
        <v>3.1830238726790401</v>
      </c>
      <c r="V1029" s="4">
        <v>3.1830238726790401</v>
      </c>
      <c r="W1029" s="4">
        <v>3.7135278514588901</v>
      </c>
      <c r="X1029" s="4">
        <v>2.1220159151193601</v>
      </c>
      <c r="Y1029" s="4">
        <v>3.97877984084881</v>
      </c>
      <c r="Z1029" s="4">
        <v>3.4482758620689702</v>
      </c>
      <c r="AA1029" s="4">
        <v>6.6312997347480103</v>
      </c>
      <c r="AB1029" s="4">
        <v>2.1220159151193601</v>
      </c>
      <c r="AC1029" s="4">
        <v>8.7533156498673694</v>
      </c>
      <c r="AD1029" s="4">
        <v>3.97877984084881</v>
      </c>
      <c r="AE1029" s="4">
        <v>2.6525198938991998</v>
      </c>
      <c r="AF1029" s="4">
        <v>5.8355437665782501</v>
      </c>
      <c r="AG1029" s="4">
        <v>7.9575596816976102</v>
      </c>
      <c r="AH1029" s="4">
        <v>27.586206896551701</v>
      </c>
      <c r="AI1029" s="4">
        <v>13.262599469495999</v>
      </c>
      <c r="AJ1029" s="4">
        <v>20.689655172413801</v>
      </c>
      <c r="AK1029" s="4">
        <v>29.708222811671099</v>
      </c>
      <c r="AL1029" s="4">
        <v>18.567639257294399</v>
      </c>
      <c r="AM1029" s="4">
        <v>14.8541114058355</v>
      </c>
      <c r="AN1029" s="4">
        <v>32.625994694960198</v>
      </c>
      <c r="AO1029" s="4">
        <v>23.6074270557029</v>
      </c>
      <c r="AP1029" s="4">
        <v>23.872679045092799</v>
      </c>
      <c r="AQ1029" s="4">
        <v>9.5490716180371393</v>
      </c>
      <c r="AR1029" s="4">
        <v>24.668435013262599</v>
      </c>
      <c r="AS1029" s="4">
        <v>14.8541114058355</v>
      </c>
      <c r="AT1029" s="4">
        <v>16.4456233421751</v>
      </c>
      <c r="AU1029" s="4">
        <v>20.159151193633999</v>
      </c>
      <c r="AV1029" s="4">
        <v>22.811671087533199</v>
      </c>
      <c r="AW1029" s="4">
        <v>18.567639257294399</v>
      </c>
      <c r="AX1029" s="4">
        <v>11.1405835543767</v>
      </c>
      <c r="AY1029" s="4">
        <v>14.8541114058355</v>
      </c>
      <c r="AZ1029" s="4">
        <v>21.220159151193599</v>
      </c>
      <c r="BA1029" s="4">
        <v>26.790450928382</v>
      </c>
      <c r="BB1029" s="38">
        <v>378</v>
      </c>
    </row>
    <row r="1030" spans="1:54" x14ac:dyDescent="0.3">
      <c r="A1030" s="31" t="s">
        <v>48</v>
      </c>
      <c r="B1030" s="5" t="s">
        <v>9</v>
      </c>
      <c r="C1030" s="5" t="s">
        <v>4</v>
      </c>
      <c r="D1030" s="9">
        <v>95.953076923076907</v>
      </c>
      <c r="E1030" s="8">
        <v>68.123550833532406</v>
      </c>
      <c r="F1030" s="8">
        <v>15.6410256410256</v>
      </c>
      <c r="G1030" s="3">
        <v>0.512820512820513</v>
      </c>
      <c r="H1030" s="4">
        <v>4.8717948717948696</v>
      </c>
      <c r="I1030" s="4">
        <v>2.5641025641025599</v>
      </c>
      <c r="J1030" s="4">
        <v>0.76923076923076905</v>
      </c>
      <c r="K1030" s="4">
        <v>1.5384615384615401</v>
      </c>
      <c r="L1030" s="4">
        <v>0</v>
      </c>
      <c r="M1030" s="4">
        <v>1.2820512820512799</v>
      </c>
      <c r="N1030" s="4">
        <v>1.79487179487179</v>
      </c>
      <c r="O1030" s="4">
        <v>3.5897435897435899</v>
      </c>
      <c r="P1030" s="4">
        <v>1.2820512820512799</v>
      </c>
      <c r="Q1030" s="4">
        <v>0</v>
      </c>
      <c r="R1030" s="4">
        <v>1.2820512820512799</v>
      </c>
      <c r="S1030" s="4">
        <v>0.76923076923076905</v>
      </c>
      <c r="T1030" s="4">
        <v>1.02564102564103</v>
      </c>
      <c r="U1030" s="4">
        <v>0.512820512820513</v>
      </c>
      <c r="V1030" s="4">
        <v>1.5384615384615401</v>
      </c>
      <c r="W1030" s="4">
        <v>1.02564102564103</v>
      </c>
      <c r="X1030" s="4">
        <v>0.256410256410256</v>
      </c>
      <c r="Y1030" s="4">
        <v>3.0769230769230802</v>
      </c>
      <c r="Z1030" s="4">
        <v>1.02564102564103</v>
      </c>
      <c r="AA1030" s="4">
        <v>2.3076923076923102</v>
      </c>
      <c r="AB1030" s="4">
        <v>0.512820512820513</v>
      </c>
      <c r="AC1030" s="4">
        <v>5.3846153846153904</v>
      </c>
      <c r="AD1030" s="4">
        <v>1.5384615384615401</v>
      </c>
      <c r="AE1030" s="4">
        <v>0.76923076923076905</v>
      </c>
      <c r="AF1030" s="4">
        <v>2.8205128205128198</v>
      </c>
      <c r="AG1030" s="4">
        <v>1.79487179487179</v>
      </c>
      <c r="AH1030" s="4">
        <v>18.717948717948701</v>
      </c>
      <c r="AI1030" s="4">
        <v>10.2564102564103</v>
      </c>
      <c r="AJ1030" s="4">
        <v>15.8974358974359</v>
      </c>
      <c r="AK1030" s="4">
        <v>27.435897435897399</v>
      </c>
      <c r="AL1030" s="4">
        <v>14.3589743589744</v>
      </c>
      <c r="AM1030" s="4">
        <v>15.384615384615399</v>
      </c>
      <c r="AN1030" s="4">
        <v>23.3333333333333</v>
      </c>
      <c r="AO1030" s="4">
        <v>15.128205128205099</v>
      </c>
      <c r="AP1030" s="4">
        <v>15.384615384615399</v>
      </c>
      <c r="AQ1030" s="4">
        <v>9.2307692307692299</v>
      </c>
      <c r="AR1030" s="4">
        <v>19.743589743589698</v>
      </c>
      <c r="AS1030" s="4">
        <v>11.538461538461499</v>
      </c>
      <c r="AT1030" s="4">
        <v>14.871794871794901</v>
      </c>
      <c r="AU1030" s="4">
        <v>13.3333333333333</v>
      </c>
      <c r="AV1030" s="4">
        <v>19.230769230769202</v>
      </c>
      <c r="AW1030" s="4">
        <v>14.871794871794901</v>
      </c>
      <c r="AX1030" s="4">
        <v>10</v>
      </c>
      <c r="AY1030" s="4">
        <v>11.025641025641001</v>
      </c>
      <c r="AZ1030" s="4">
        <v>20.256410256410302</v>
      </c>
      <c r="BA1030" s="4">
        <v>23.846153846153801</v>
      </c>
      <c r="BB1030" s="38">
        <v>390</v>
      </c>
    </row>
    <row r="1031" spans="1:54" x14ac:dyDescent="0.3">
      <c r="A1031" s="31" t="s">
        <v>48</v>
      </c>
      <c r="B1031" s="5" t="s">
        <v>9</v>
      </c>
      <c r="C1031" s="5" t="s">
        <v>5</v>
      </c>
      <c r="D1031" s="9">
        <v>111.53446327683599</v>
      </c>
      <c r="E1031" s="8">
        <v>59.1422743104932</v>
      </c>
      <c r="F1031" s="8">
        <v>9.0395480225988702</v>
      </c>
      <c r="G1031" s="3">
        <v>0.28248587570621497</v>
      </c>
      <c r="H1031" s="4">
        <v>2.8248587570621502</v>
      </c>
      <c r="I1031" s="4">
        <v>1.9774011299434999</v>
      </c>
      <c r="J1031" s="4">
        <v>0.84745762711864403</v>
      </c>
      <c r="K1031" s="4">
        <v>1.41242937853107</v>
      </c>
      <c r="L1031" s="4">
        <v>1.1299435028248599</v>
      </c>
      <c r="M1031" s="4">
        <v>1.41242937853107</v>
      </c>
      <c r="N1031" s="4">
        <v>0.84745762711864403</v>
      </c>
      <c r="O1031" s="4">
        <v>0.84745762711864403</v>
      </c>
      <c r="P1031" s="4">
        <v>0.84745762711864403</v>
      </c>
      <c r="Q1031" s="4">
        <v>0.28248587570621497</v>
      </c>
      <c r="R1031" s="4">
        <v>1.1299435028248599</v>
      </c>
      <c r="S1031" s="4">
        <v>1.41242937853107</v>
      </c>
      <c r="T1031" s="4">
        <v>2.8248587570621502</v>
      </c>
      <c r="U1031" s="4">
        <v>1.1299435028248599</v>
      </c>
      <c r="V1031" s="4">
        <v>1.1299435028248599</v>
      </c>
      <c r="W1031" s="4">
        <v>0.84745762711864403</v>
      </c>
      <c r="X1031" s="4">
        <v>1.1299435028248599</v>
      </c>
      <c r="Y1031" s="4">
        <v>1.1299435028248599</v>
      </c>
      <c r="Z1031" s="4">
        <v>0.84745762711864403</v>
      </c>
      <c r="AA1031" s="4">
        <v>1.9774011299434999</v>
      </c>
      <c r="AB1031" s="4">
        <v>0.56497175141242895</v>
      </c>
      <c r="AC1031" s="4">
        <v>3.3898305084745801</v>
      </c>
      <c r="AD1031" s="4">
        <v>0.56497175141242895</v>
      </c>
      <c r="AE1031" s="4">
        <v>0.84745762711864403</v>
      </c>
      <c r="AF1031" s="4">
        <v>1.1299435028248599</v>
      </c>
      <c r="AG1031" s="4">
        <v>5.0847457627118597</v>
      </c>
      <c r="AH1031" s="4">
        <v>11.299435028248601</v>
      </c>
      <c r="AI1031" s="4">
        <v>7.9096045197740104</v>
      </c>
      <c r="AJ1031" s="4">
        <v>11.0169491525424</v>
      </c>
      <c r="AK1031" s="4">
        <v>19.774011299434999</v>
      </c>
      <c r="AL1031" s="4">
        <v>9.0395480225988702</v>
      </c>
      <c r="AM1031" s="4">
        <v>7.9096045197740104</v>
      </c>
      <c r="AN1031" s="4">
        <v>16.9491525423729</v>
      </c>
      <c r="AO1031" s="4">
        <v>8.4745762711864394</v>
      </c>
      <c r="AP1031" s="4">
        <v>10.1694915254237</v>
      </c>
      <c r="AQ1031" s="4">
        <v>5.0847457627118597</v>
      </c>
      <c r="AR1031" s="4">
        <v>11.581920903954799</v>
      </c>
      <c r="AS1031" s="4">
        <v>8.7570621468926593</v>
      </c>
      <c r="AT1031" s="4">
        <v>14.4067796610169</v>
      </c>
      <c r="AU1031" s="4">
        <v>5.9322033898305104</v>
      </c>
      <c r="AV1031" s="4">
        <v>11.864406779661</v>
      </c>
      <c r="AW1031" s="4">
        <v>9.6045197740112993</v>
      </c>
      <c r="AX1031" s="4">
        <v>5.3672316384180796</v>
      </c>
      <c r="AY1031" s="4">
        <v>10.4519774011299</v>
      </c>
      <c r="AZ1031" s="4">
        <v>9.8870056497175103</v>
      </c>
      <c r="BA1031" s="4">
        <v>13.841807909604499</v>
      </c>
      <c r="BB1031" s="38">
        <v>354</v>
      </c>
    </row>
    <row r="1032" spans="1:54" x14ac:dyDescent="0.3">
      <c r="A1032" s="31" t="s">
        <v>48</v>
      </c>
      <c r="B1032" s="5" t="s">
        <v>9</v>
      </c>
      <c r="C1032" s="5" t="s">
        <v>6</v>
      </c>
      <c r="D1032" s="9">
        <v>113.92307692307701</v>
      </c>
      <c r="E1032" s="8">
        <v>55.5383266880714</v>
      </c>
      <c r="F1032" s="8">
        <v>7.6923076923076898</v>
      </c>
      <c r="G1032" s="3">
        <v>0.69930069930069905</v>
      </c>
      <c r="H1032" s="4">
        <v>2.7972027972028002</v>
      </c>
      <c r="I1032" s="4">
        <v>1.3986013986014001</v>
      </c>
      <c r="J1032" s="4">
        <v>1.3986013986014001</v>
      </c>
      <c r="K1032" s="4">
        <v>0</v>
      </c>
      <c r="L1032" s="4">
        <v>0.69930069930069905</v>
      </c>
      <c r="M1032" s="4">
        <v>0.69930069930069905</v>
      </c>
      <c r="N1032" s="4">
        <v>0.69930069930069905</v>
      </c>
      <c r="O1032" s="4">
        <v>1.3986013986014001</v>
      </c>
      <c r="P1032" s="4">
        <v>0.69930069930069905</v>
      </c>
      <c r="Q1032" s="4">
        <v>1.3986013986014001</v>
      </c>
      <c r="R1032" s="4">
        <v>2.0979020979021001</v>
      </c>
      <c r="S1032" s="4">
        <v>2.0979020979021001</v>
      </c>
      <c r="T1032" s="4">
        <v>0.69930069930069905</v>
      </c>
      <c r="U1032" s="4">
        <v>0</v>
      </c>
      <c r="V1032" s="4">
        <v>1.3986013986014001</v>
      </c>
      <c r="W1032" s="4">
        <v>2.0979020979021001</v>
      </c>
      <c r="X1032" s="4">
        <v>0.69930069930069905</v>
      </c>
      <c r="Y1032" s="4">
        <v>0.69930069930069905</v>
      </c>
      <c r="Z1032" s="4">
        <v>0.69930069930069905</v>
      </c>
      <c r="AA1032" s="4">
        <v>1.3986013986014001</v>
      </c>
      <c r="AB1032" s="4">
        <v>0</v>
      </c>
      <c r="AC1032" s="4">
        <v>2.0979020979021001</v>
      </c>
      <c r="AD1032" s="4">
        <v>0</v>
      </c>
      <c r="AE1032" s="4">
        <v>0</v>
      </c>
      <c r="AF1032" s="4">
        <v>0.69930069930069905</v>
      </c>
      <c r="AG1032" s="4">
        <v>3.4965034965034998</v>
      </c>
      <c r="AH1032" s="4">
        <v>8.3916083916083899</v>
      </c>
      <c r="AI1032" s="4">
        <v>9.79020979020979</v>
      </c>
      <c r="AJ1032" s="4">
        <v>9.0909090909090899</v>
      </c>
      <c r="AK1032" s="4">
        <v>16.083916083916101</v>
      </c>
      <c r="AL1032" s="4">
        <v>9.79020979020979</v>
      </c>
      <c r="AM1032" s="4">
        <v>6.2937062937062898</v>
      </c>
      <c r="AN1032" s="4">
        <v>14.685314685314699</v>
      </c>
      <c r="AO1032" s="4">
        <v>6.2937062937062898</v>
      </c>
      <c r="AP1032" s="4">
        <v>8.3916083916083899</v>
      </c>
      <c r="AQ1032" s="4">
        <v>6.2937062937062898</v>
      </c>
      <c r="AR1032" s="4">
        <v>11.188811188811201</v>
      </c>
      <c r="AS1032" s="4">
        <v>5.5944055944055897</v>
      </c>
      <c r="AT1032" s="4">
        <v>10.489510489510501</v>
      </c>
      <c r="AU1032" s="4">
        <v>7.6923076923076898</v>
      </c>
      <c r="AV1032" s="4">
        <v>11.888111888111901</v>
      </c>
      <c r="AW1032" s="4">
        <v>11.888111888111901</v>
      </c>
      <c r="AX1032" s="4">
        <v>4.1958041958042003</v>
      </c>
      <c r="AY1032" s="4">
        <v>8.3916083916083899</v>
      </c>
      <c r="AZ1032" s="4">
        <v>7.6923076923076898</v>
      </c>
      <c r="BA1032" s="4">
        <v>11.188811188811201</v>
      </c>
      <c r="BB1032" s="38">
        <v>143</v>
      </c>
    </row>
    <row r="1033" spans="1:54" x14ac:dyDescent="0.3">
      <c r="A1033" s="31" t="s">
        <v>48</v>
      </c>
      <c r="B1033" s="5" t="s">
        <v>9</v>
      </c>
      <c r="C1033" s="5" t="s">
        <v>7</v>
      </c>
      <c r="D1033" s="9">
        <v>100.23023255814</v>
      </c>
      <c r="E1033" s="8">
        <v>48.308628505059701</v>
      </c>
      <c r="F1033" s="8">
        <v>9.3023255813953494</v>
      </c>
      <c r="G1033" s="3">
        <v>0</v>
      </c>
      <c r="H1033" s="4">
        <v>2.32558139534884</v>
      </c>
      <c r="I1033" s="4">
        <v>0</v>
      </c>
      <c r="J1033" s="4">
        <v>2.32558139534884</v>
      </c>
      <c r="K1033" s="4">
        <v>2.32558139534884</v>
      </c>
      <c r="L1033" s="4">
        <v>2.32558139534884</v>
      </c>
      <c r="M1033" s="4">
        <v>0</v>
      </c>
      <c r="N1033" s="4">
        <v>4.6511627906976702</v>
      </c>
      <c r="O1033" s="4">
        <v>0</v>
      </c>
      <c r="P1033" s="4">
        <v>2.32558139534884</v>
      </c>
      <c r="Q1033" s="4">
        <v>0</v>
      </c>
      <c r="R1033" s="4">
        <v>2.32558139534884</v>
      </c>
      <c r="S1033" s="4">
        <v>0</v>
      </c>
      <c r="T1033" s="4">
        <v>4.6511627906976702</v>
      </c>
      <c r="U1033" s="4">
        <v>0</v>
      </c>
      <c r="V1033" s="4">
        <v>0</v>
      </c>
      <c r="W1033" s="4">
        <v>0</v>
      </c>
      <c r="X1033" s="4">
        <v>0</v>
      </c>
      <c r="Y1033" s="4">
        <v>2.32558139534884</v>
      </c>
      <c r="Z1033" s="4">
        <v>0</v>
      </c>
      <c r="AA1033" s="4">
        <v>0</v>
      </c>
      <c r="AB1033" s="4">
        <v>0</v>
      </c>
      <c r="AC1033" s="4">
        <v>4.6511627906976702</v>
      </c>
      <c r="AD1033" s="4">
        <v>0</v>
      </c>
      <c r="AE1033" s="4">
        <v>0</v>
      </c>
      <c r="AF1033" s="4">
        <v>2.32558139534884</v>
      </c>
      <c r="AG1033" s="4">
        <v>2.32558139534884</v>
      </c>
      <c r="AH1033" s="4">
        <v>16.2790697674419</v>
      </c>
      <c r="AI1033" s="4">
        <v>4.6511627906976702</v>
      </c>
      <c r="AJ1033" s="4">
        <v>11.6279069767442</v>
      </c>
      <c r="AK1033" s="4">
        <v>13.953488372093</v>
      </c>
      <c r="AL1033" s="4">
        <v>20.930232558139501</v>
      </c>
      <c r="AM1033" s="4">
        <v>9.3023255813953494</v>
      </c>
      <c r="AN1033" s="4">
        <v>18.604651162790699</v>
      </c>
      <c r="AO1033" s="4">
        <v>6.9767441860465098</v>
      </c>
      <c r="AP1033" s="4">
        <v>11.6279069767442</v>
      </c>
      <c r="AQ1033" s="4">
        <v>6.9767441860465098</v>
      </c>
      <c r="AR1033" s="4">
        <v>11.6279069767442</v>
      </c>
      <c r="AS1033" s="4">
        <v>9.3023255813953494</v>
      </c>
      <c r="AT1033" s="4">
        <v>25.581395348837201</v>
      </c>
      <c r="AU1033" s="4">
        <v>2.32558139534884</v>
      </c>
      <c r="AV1033" s="4">
        <v>16.2790697674419</v>
      </c>
      <c r="AW1033" s="4">
        <v>6.9767441860465098</v>
      </c>
      <c r="AX1033" s="4">
        <v>6.9767441860465098</v>
      </c>
      <c r="AY1033" s="4">
        <v>20.930232558139501</v>
      </c>
      <c r="AZ1033" s="4">
        <v>2.32558139534884</v>
      </c>
      <c r="BA1033" s="4">
        <v>13.953488372093</v>
      </c>
      <c r="BB1033" s="38">
        <v>43</v>
      </c>
    </row>
    <row r="1034" spans="1:54" x14ac:dyDescent="0.3">
      <c r="A1034" s="31" t="s">
        <v>49</v>
      </c>
      <c r="B1034" s="5" t="s">
        <v>168</v>
      </c>
      <c r="C1034" s="5" t="s">
        <v>168</v>
      </c>
      <c r="D1034" s="9">
        <v>51.241251311464701</v>
      </c>
      <c r="E1034" s="8">
        <v>65.355588442637199</v>
      </c>
      <c r="F1034" s="8">
        <v>28.814574292752901</v>
      </c>
      <c r="G1034" s="3">
        <v>4.8392553380835404</v>
      </c>
      <c r="H1034" s="4">
        <v>6.6380251593733197</v>
      </c>
      <c r="I1034" s="4">
        <v>11.348978423906701</v>
      </c>
      <c r="J1034" s="4">
        <v>3.98787247836797</v>
      </c>
      <c r="K1034" s="4">
        <v>6.0441347830001799</v>
      </c>
      <c r="L1034" s="4">
        <v>8.5968479170853005</v>
      </c>
      <c r="M1034" s="4">
        <v>6.5450091554356602</v>
      </c>
      <c r="N1034" s="4">
        <v>8.0936657525914395</v>
      </c>
      <c r="O1034" s="4">
        <v>12.363607069977901</v>
      </c>
      <c r="P1034" s="4">
        <v>9.5143578822262391</v>
      </c>
      <c r="Q1034" s="4">
        <v>4.7536763258699697</v>
      </c>
      <c r="R1034" s="4">
        <v>9.2227181939331402</v>
      </c>
      <c r="S1034" s="4">
        <v>7.9415726804864697</v>
      </c>
      <c r="T1034" s="4">
        <v>7.9365027809002804</v>
      </c>
      <c r="U1034" s="4">
        <v>6.2355709853124797</v>
      </c>
      <c r="V1034" s="4">
        <v>7.0812336235892896</v>
      </c>
      <c r="W1034" s="4">
        <v>6.0743155077769302</v>
      </c>
      <c r="X1034" s="4">
        <v>4.0980611130855404</v>
      </c>
      <c r="Y1034" s="4">
        <v>9.7299336529134006</v>
      </c>
      <c r="Z1034" s="4">
        <v>7.3722041427129703</v>
      </c>
      <c r="AA1034" s="4">
        <v>7.05331246186753</v>
      </c>
      <c r="AB1034" s="4">
        <v>3.7739944464133601</v>
      </c>
      <c r="AC1034" s="4">
        <v>18.5563939799937</v>
      </c>
      <c r="AD1034" s="4">
        <v>5.2765738022115203</v>
      </c>
      <c r="AE1034" s="4">
        <v>5.2460738345177402</v>
      </c>
      <c r="AF1034" s="4">
        <v>11.868443895460601</v>
      </c>
      <c r="AG1034" s="4">
        <v>16.979199977621001</v>
      </c>
      <c r="AH1034" s="4">
        <v>20.770766646618998</v>
      </c>
      <c r="AI1034" s="4">
        <v>14.864325408042699</v>
      </c>
      <c r="AJ1034" s="4">
        <v>25.761293638351201</v>
      </c>
      <c r="AK1034" s="4">
        <v>29.383251152675001</v>
      </c>
      <c r="AL1034" s="4">
        <v>18.604396736659201</v>
      </c>
      <c r="AM1034" s="4">
        <v>26.053223619060901</v>
      </c>
      <c r="AN1034" s="4">
        <v>36.870162474370098</v>
      </c>
      <c r="AO1034" s="4">
        <v>27.329508441565601</v>
      </c>
      <c r="AP1034" s="4">
        <v>35.918027213224697</v>
      </c>
      <c r="AQ1034" s="4">
        <v>7.1950655285105496</v>
      </c>
      <c r="AR1034" s="4">
        <v>33.932154412828098</v>
      </c>
      <c r="AS1034" s="4">
        <v>14.052119906455101</v>
      </c>
      <c r="AT1034" s="4">
        <v>25.930544503186201</v>
      </c>
      <c r="AU1034" s="4">
        <v>19.4951183098337</v>
      </c>
      <c r="AV1034" s="4">
        <v>30.548188997175401</v>
      </c>
      <c r="AW1034" s="4">
        <v>25.2242900336622</v>
      </c>
      <c r="AX1034" s="4">
        <v>9.5831149600133791</v>
      </c>
      <c r="AY1034" s="4">
        <v>19.074084589524301</v>
      </c>
      <c r="AZ1034" s="4">
        <v>35.005533805029003</v>
      </c>
      <c r="BA1034" s="4">
        <v>35.183347467963102</v>
      </c>
      <c r="BB1034" s="38">
        <v>2155</v>
      </c>
    </row>
    <row r="1035" spans="1:54" x14ac:dyDescent="0.3">
      <c r="A1035" s="31" t="s">
        <v>49</v>
      </c>
      <c r="B1035" s="5" t="s">
        <v>168</v>
      </c>
      <c r="C1035" s="5" t="s">
        <v>1</v>
      </c>
      <c r="D1035" s="9">
        <v>22.549084678650701</v>
      </c>
      <c r="E1035" s="8">
        <v>59.535016328405</v>
      </c>
      <c r="F1035" s="8">
        <v>44.616848260191503</v>
      </c>
      <c r="G1035" s="3">
        <v>6.9310205793191502</v>
      </c>
      <c r="H1035" s="4">
        <v>7.0381202364893598</v>
      </c>
      <c r="I1035" s="4">
        <v>17.270808181361701</v>
      </c>
      <c r="J1035" s="4">
        <v>6.38913541676596</v>
      </c>
      <c r="K1035" s="4">
        <v>6.4962350739361696</v>
      </c>
      <c r="L1035" s="4">
        <v>11.5517009655319</v>
      </c>
      <c r="M1035" s="4">
        <v>8.1575904473191496</v>
      </c>
      <c r="N1035" s="4">
        <v>18.176079077851099</v>
      </c>
      <c r="O1035" s="4">
        <v>12.742570947808501</v>
      </c>
      <c r="P1035" s="4">
        <v>12.706871062085099</v>
      </c>
      <c r="Q1035" s="4">
        <v>7.4015059704255304</v>
      </c>
      <c r="R1035" s="4">
        <v>13.6267984630851</v>
      </c>
      <c r="S1035" s="4">
        <v>15.1957106838085</v>
      </c>
      <c r="T1035" s="4">
        <v>10.9173726503191</v>
      </c>
      <c r="U1035" s="4">
        <v>8.9704181911489407</v>
      </c>
      <c r="V1035" s="4">
        <v>13.6267984630851</v>
      </c>
      <c r="W1035" s="4">
        <v>9.51230335370213</v>
      </c>
      <c r="X1035" s="4">
        <v>4.9987226246595702</v>
      </c>
      <c r="Y1035" s="4">
        <v>11.9654430897021</v>
      </c>
      <c r="Z1035" s="4">
        <v>13.2130563389149</v>
      </c>
      <c r="AA1035" s="4">
        <v>10.4322307547021</v>
      </c>
      <c r="AB1035" s="4">
        <v>4.5492806147659604</v>
      </c>
      <c r="AC1035" s="4">
        <v>24.294271913340399</v>
      </c>
      <c r="AD1035" s="4">
        <v>9.5480032394255296</v>
      </c>
      <c r="AE1035" s="4">
        <v>9.58370312514894</v>
      </c>
      <c r="AF1035" s="4">
        <v>16.079938199085099</v>
      </c>
      <c r="AG1035" s="4">
        <v>26.426112677829799</v>
      </c>
      <c r="AH1035" s="4">
        <v>31.702164760468101</v>
      </c>
      <c r="AI1035" s="4">
        <v>21.677289253234001</v>
      </c>
      <c r="AJ1035" s="4">
        <v>35.253731326085102</v>
      </c>
      <c r="AK1035" s="4">
        <v>43.610864583233997</v>
      </c>
      <c r="AL1035" s="4">
        <v>34.833602325212802</v>
      </c>
      <c r="AM1035" s="4">
        <v>30.769463606063798</v>
      </c>
      <c r="AN1035" s="4">
        <v>42.848393229638297</v>
      </c>
      <c r="AO1035" s="4">
        <v>46.042960938021302</v>
      </c>
      <c r="AP1035" s="4">
        <v>47.811415968574501</v>
      </c>
      <c r="AQ1035" s="4">
        <v>8.6280758384255307</v>
      </c>
      <c r="AR1035" s="4">
        <v>48.139101816787203</v>
      </c>
      <c r="AS1035" s="4">
        <v>14.097283854191501</v>
      </c>
      <c r="AT1035" s="4">
        <v>23.552843940957398</v>
      </c>
      <c r="AU1035" s="4">
        <v>30.7401505970426</v>
      </c>
      <c r="AV1035" s="4">
        <v>32.815248094595702</v>
      </c>
      <c r="AW1035" s="4">
        <v>44.024606707404303</v>
      </c>
      <c r="AX1035" s="4">
        <v>17.812693343914901</v>
      </c>
      <c r="AY1035" s="4">
        <v>18.083635925191501</v>
      </c>
      <c r="AZ1035" s="4">
        <v>47.597216654234003</v>
      </c>
      <c r="BA1035" s="4">
        <v>54.364394309446801</v>
      </c>
      <c r="BB1035" s="38">
        <v>348</v>
      </c>
    </row>
    <row r="1036" spans="1:54" x14ac:dyDescent="0.3">
      <c r="A1036" s="31" t="s">
        <v>49</v>
      </c>
      <c r="B1036" s="5" t="s">
        <v>168</v>
      </c>
      <c r="C1036" s="5" t="s">
        <v>2</v>
      </c>
      <c r="D1036" s="9">
        <v>33.829564217804702</v>
      </c>
      <c r="E1036" s="8">
        <v>66.833421417857707</v>
      </c>
      <c r="F1036" s="8">
        <v>39.691903003783501</v>
      </c>
      <c r="G1036" s="3">
        <v>5.6073253881154796</v>
      </c>
      <c r="H1036" s="4">
        <v>11.9844673859394</v>
      </c>
      <c r="I1036" s="4">
        <v>15.8326986728159</v>
      </c>
      <c r="J1036" s="4">
        <v>5.2224170832612797</v>
      </c>
      <c r="K1036" s="4">
        <v>9.8953302003017605</v>
      </c>
      <c r="L1036" s="4">
        <v>13.5241006053562</v>
      </c>
      <c r="M1036" s="4">
        <v>10.7200120304657</v>
      </c>
      <c r="N1036" s="4">
        <v>9.0157831496822904</v>
      </c>
      <c r="O1036" s="4">
        <v>19.956107823635602</v>
      </c>
      <c r="P1036" s="4">
        <v>15.777833452360399</v>
      </c>
      <c r="Q1036" s="4">
        <v>6.7620503026780803</v>
      </c>
      <c r="R1036" s="4">
        <v>15.338059927050599</v>
      </c>
      <c r="S1036" s="4">
        <v>11.050055114864399</v>
      </c>
      <c r="T1036" s="4">
        <v>12.4242409112491</v>
      </c>
      <c r="U1036" s="4">
        <v>9.7855997593906903</v>
      </c>
      <c r="V1036" s="4">
        <v>11.050055114864399</v>
      </c>
      <c r="W1036" s="4">
        <v>9.4006914545364904</v>
      </c>
      <c r="X1036" s="4">
        <v>7.6415973532975503</v>
      </c>
      <c r="Y1036" s="4">
        <v>14.513378096886701</v>
      </c>
      <c r="Z1036" s="4">
        <v>11.9844673859394</v>
      </c>
      <c r="AA1036" s="4">
        <v>12.533971352160201</v>
      </c>
      <c r="AB1036" s="4">
        <v>6.0470989134252102</v>
      </c>
      <c r="AC1036" s="4">
        <v>24.4087082971885</v>
      </c>
      <c r="AD1036" s="4">
        <v>8.9609179292267491</v>
      </c>
      <c r="AE1036" s="4">
        <v>8.5760096243725492</v>
      </c>
      <c r="AF1036" s="4">
        <v>19.241156434382699</v>
      </c>
      <c r="AG1036" s="4">
        <v>16.712245723435402</v>
      </c>
      <c r="AH1036" s="4">
        <v>27.268513854199899</v>
      </c>
      <c r="AI1036" s="4">
        <v>16.217606977670101</v>
      </c>
      <c r="AJ1036" s="4">
        <v>34.799529004920899</v>
      </c>
      <c r="AK1036" s="4">
        <v>33.699669310813903</v>
      </c>
      <c r="AL1036" s="4">
        <v>24.134382194910799</v>
      </c>
      <c r="AM1036" s="4">
        <v>33.314761005959703</v>
      </c>
      <c r="AN1036" s="4">
        <v>44.694859205222699</v>
      </c>
      <c r="AO1036" s="4">
        <v>36.943531411014099</v>
      </c>
      <c r="AP1036" s="4">
        <v>44.530263543856101</v>
      </c>
      <c r="AQ1036" s="4">
        <v>9.2909610136254202</v>
      </c>
      <c r="AR1036" s="4">
        <v>43.979907815969803</v>
      </c>
      <c r="AS1036" s="4">
        <v>17.482062333143801</v>
      </c>
      <c r="AT1036" s="4">
        <v>31.885709989119398</v>
      </c>
      <c r="AU1036" s="4">
        <v>26.1686541600928</v>
      </c>
      <c r="AV1036" s="4">
        <v>35.294167750686199</v>
      </c>
      <c r="AW1036" s="4">
        <v>34.524351140977799</v>
      </c>
      <c r="AX1036" s="4">
        <v>13.1940575209575</v>
      </c>
      <c r="AY1036" s="4">
        <v>19.571199518781398</v>
      </c>
      <c r="AZ1036" s="4">
        <v>45.904449340240802</v>
      </c>
      <c r="BA1036" s="4">
        <v>43.540134290660099</v>
      </c>
      <c r="BB1036" s="38">
        <v>174</v>
      </c>
    </row>
    <row r="1037" spans="1:54" x14ac:dyDescent="0.3">
      <c r="A1037" s="31" t="s">
        <v>49</v>
      </c>
      <c r="B1037" s="5" t="s">
        <v>168</v>
      </c>
      <c r="C1037" s="5" t="s">
        <v>3</v>
      </c>
      <c r="D1037" s="9">
        <v>49.1747795908489</v>
      </c>
      <c r="E1037" s="8">
        <v>61.9167537441908</v>
      </c>
      <c r="F1037" s="8">
        <v>28.400228773501599</v>
      </c>
      <c r="G1037" s="3">
        <v>5.1494351109118499</v>
      </c>
      <c r="H1037" s="4">
        <v>6.3917059387298103</v>
      </c>
      <c r="I1037" s="4">
        <v>11.1484054443661</v>
      </c>
      <c r="J1037" s="4">
        <v>2.9413412729027102</v>
      </c>
      <c r="K1037" s="4">
        <v>6.6040897443654103</v>
      </c>
      <c r="L1037" s="4">
        <v>7.9424565901701598</v>
      </c>
      <c r="M1037" s="4">
        <v>6.3596739327342204</v>
      </c>
      <c r="N1037" s="4">
        <v>5.7545545218230396</v>
      </c>
      <c r="O1037" s="4">
        <v>13.7492348876508</v>
      </c>
      <c r="P1037" s="4">
        <v>7.9104245841745602</v>
      </c>
      <c r="Q1037" s="4">
        <v>4.2998998883694801</v>
      </c>
      <c r="R1037" s="4">
        <v>7.0608893616321904</v>
      </c>
      <c r="S1037" s="4">
        <v>6.7524095380098101</v>
      </c>
      <c r="T1037" s="4">
        <v>6.7844415440054098</v>
      </c>
      <c r="U1037" s="4">
        <v>5.2134991229030403</v>
      </c>
      <c r="V1037" s="4">
        <v>3.08966106654711</v>
      </c>
      <c r="W1037" s="4">
        <v>5.1814671169074504</v>
      </c>
      <c r="X1037" s="4">
        <v>2.9093092669071101</v>
      </c>
      <c r="Y1037" s="4">
        <v>9.6937508109125208</v>
      </c>
      <c r="Z1037" s="4">
        <v>5.2134991229030403</v>
      </c>
      <c r="AA1037" s="4">
        <v>3.9391962890894798</v>
      </c>
      <c r="AB1037" s="4">
        <v>3.4823966718227002</v>
      </c>
      <c r="AC1037" s="4">
        <v>17.508079377100302</v>
      </c>
      <c r="AD1037" s="4">
        <v>3.3340768781782999</v>
      </c>
      <c r="AE1037" s="4">
        <v>3.1216930725427101</v>
      </c>
      <c r="AF1037" s="4">
        <v>11.477077037650499</v>
      </c>
      <c r="AG1037" s="4">
        <v>13.6009150940064</v>
      </c>
      <c r="AH1037" s="4">
        <v>20.509995958989101</v>
      </c>
      <c r="AI1037" s="4">
        <v>16.350064330935499</v>
      </c>
      <c r="AJ1037" s="4">
        <v>25.522951512590101</v>
      </c>
      <c r="AK1037" s="4">
        <v>29.918947418946299</v>
      </c>
      <c r="AL1037" s="4">
        <v>15.5847848900464</v>
      </c>
      <c r="AM1037" s="4">
        <v>23.559273486212099</v>
      </c>
      <c r="AN1037" s="4">
        <v>40.482425222063299</v>
      </c>
      <c r="AO1037" s="4">
        <v>24.260488915110098</v>
      </c>
      <c r="AP1037" s="4">
        <v>36.871900526258202</v>
      </c>
      <c r="AQ1037" s="4">
        <v>6.0832261151074301</v>
      </c>
      <c r="AR1037" s="4">
        <v>34.515486894604599</v>
      </c>
      <c r="AS1037" s="4">
        <v>15.893264713668801</v>
      </c>
      <c r="AT1037" s="4">
        <v>24.621192514390099</v>
      </c>
      <c r="AU1037" s="4">
        <v>19.916716784411499</v>
      </c>
      <c r="AV1037" s="4">
        <v>34.090719283333399</v>
      </c>
      <c r="AW1037" s="4">
        <v>20.373516401678199</v>
      </c>
      <c r="AX1037" s="4">
        <v>6.8686973256586201</v>
      </c>
      <c r="AY1037" s="4">
        <v>23.8879450794965</v>
      </c>
      <c r="AZ1037" s="4">
        <v>35.216702323502602</v>
      </c>
      <c r="BA1037" s="4">
        <v>33.2209922911291</v>
      </c>
      <c r="BB1037" s="38">
        <v>363</v>
      </c>
    </row>
    <row r="1038" spans="1:54" x14ac:dyDescent="0.3">
      <c r="A1038" s="31" t="s">
        <v>49</v>
      </c>
      <c r="B1038" s="5" t="s">
        <v>168</v>
      </c>
      <c r="C1038" s="5" t="s">
        <v>4</v>
      </c>
      <c r="D1038" s="9">
        <v>73.599263554599901</v>
      </c>
      <c r="E1038" s="8">
        <v>57.234019077143401</v>
      </c>
      <c r="F1038" s="8">
        <v>15.520046251991401</v>
      </c>
      <c r="G1038" s="3">
        <v>3.9022026960499598</v>
      </c>
      <c r="H1038" s="4">
        <v>3.0009350390766798</v>
      </c>
      <c r="I1038" s="4">
        <v>6.2657154467320302</v>
      </c>
      <c r="J1038" s="4">
        <v>2.8579167882612899</v>
      </c>
      <c r="K1038" s="4">
        <v>3.2425892746032599</v>
      </c>
      <c r="L1038" s="4">
        <v>5.3422566567066498</v>
      </c>
      <c r="M1038" s="4">
        <v>3.8911071295239101</v>
      </c>
      <c r="N1038" s="4">
        <v>4.4077023001552202</v>
      </c>
      <c r="O1038" s="4">
        <v>8.5404636652057206</v>
      </c>
      <c r="P1038" s="4">
        <v>5.7047380099965297</v>
      </c>
      <c r="Q1038" s="4">
        <v>2.8690123547873401</v>
      </c>
      <c r="R1038" s="4">
        <v>4.8478526191274396</v>
      </c>
      <c r="S1038" s="4">
        <v>2.88010792131338</v>
      </c>
      <c r="T1038" s="4">
        <v>3.5286257762340401</v>
      </c>
      <c r="U1038" s="4">
        <v>3.75918444523457</v>
      </c>
      <c r="V1038" s="4">
        <v>3.79247114481272</v>
      </c>
      <c r="W1038" s="4">
        <v>2.9787439060245799</v>
      </c>
      <c r="X1038" s="4">
        <v>1.8358220135247101</v>
      </c>
      <c r="Y1038" s="4">
        <v>6.4851785492065197</v>
      </c>
      <c r="Z1038" s="4">
        <v>2.4954354349714101</v>
      </c>
      <c r="AA1038" s="4">
        <v>3.2647804076553602</v>
      </c>
      <c r="AB1038" s="4">
        <v>2.6051669862086602</v>
      </c>
      <c r="AC1038" s="4">
        <v>12.0579938749137</v>
      </c>
      <c r="AD1038" s="4">
        <v>2.0663806825252502</v>
      </c>
      <c r="AE1038" s="4">
        <v>2.0885718155773398</v>
      </c>
      <c r="AF1038" s="4">
        <v>5.8699473938640097</v>
      </c>
      <c r="AG1038" s="4">
        <v>12.761989562464599</v>
      </c>
      <c r="AH1038" s="4">
        <v>10.924943434916599</v>
      </c>
      <c r="AI1038" s="4">
        <v>10.7165758989682</v>
      </c>
      <c r="AJ1038" s="4">
        <v>16.926813513070002</v>
      </c>
      <c r="AK1038" s="4">
        <v>22.345515021435698</v>
      </c>
      <c r="AL1038" s="4">
        <v>9.3209042044157098</v>
      </c>
      <c r="AM1038" s="4">
        <v>21.356706946277299</v>
      </c>
      <c r="AN1038" s="4">
        <v>27.126794241406898</v>
      </c>
      <c r="AO1038" s="4">
        <v>14.6742564276484</v>
      </c>
      <c r="AP1038" s="4">
        <v>25.521530896882702</v>
      </c>
      <c r="AQ1038" s="4">
        <v>3.7480888787085198</v>
      </c>
      <c r="AR1038" s="4">
        <v>21.895493249960701</v>
      </c>
      <c r="AS1038" s="4">
        <v>8.6723863494950599</v>
      </c>
      <c r="AT1038" s="4">
        <v>20.3999614566738</v>
      </c>
      <c r="AU1038" s="4">
        <v>8.2766182966270403</v>
      </c>
      <c r="AV1038" s="4">
        <v>23.114859994119701</v>
      </c>
      <c r="AW1038" s="4">
        <v>14.871528397070801</v>
      </c>
      <c r="AX1038" s="4">
        <v>5.18814283936522</v>
      </c>
      <c r="AY1038" s="4">
        <v>16.0366414226228</v>
      </c>
      <c r="AZ1038" s="4">
        <v>21.148339410328902</v>
      </c>
      <c r="BA1038" s="4">
        <v>23.532819180039802</v>
      </c>
      <c r="BB1038" s="38">
        <v>584</v>
      </c>
    </row>
    <row r="1039" spans="1:54" x14ac:dyDescent="0.3">
      <c r="A1039" s="31" t="s">
        <v>49</v>
      </c>
      <c r="B1039" s="5" t="s">
        <v>168</v>
      </c>
      <c r="C1039" s="5" t="s">
        <v>5</v>
      </c>
      <c r="D1039" s="9">
        <v>81.279406455447102</v>
      </c>
      <c r="E1039" s="8">
        <v>57.472660431626103</v>
      </c>
      <c r="F1039" s="8">
        <v>13.3345000105208</v>
      </c>
      <c r="G1039" s="3">
        <v>3.2704365968472202</v>
      </c>
      <c r="H1039" s="4">
        <v>2.9209431105486101</v>
      </c>
      <c r="I1039" s="4">
        <v>5.1118807086944402</v>
      </c>
      <c r="J1039" s="4">
        <v>2.7941057685138899</v>
      </c>
      <c r="K1039" s="4">
        <v>2.1909375981458301</v>
      </c>
      <c r="L1039" s="4">
        <v>2.34971454092361</v>
      </c>
      <c r="M1039" s="4">
        <v>2.1589979974027802</v>
      </c>
      <c r="N1039" s="4">
        <v>3.2384969961041699</v>
      </c>
      <c r="O1039" s="4">
        <v>3.9685025085069401</v>
      </c>
      <c r="P1039" s="4">
        <v>3.68288822369444</v>
      </c>
      <c r="Q1039" s="4">
        <v>2.1909375981458301</v>
      </c>
      <c r="R1039" s="4">
        <v>2.63532882573611</v>
      </c>
      <c r="S1039" s="4">
        <v>2.9209431105486101</v>
      </c>
      <c r="T1039" s="4">
        <v>3.9055443679583299</v>
      </c>
      <c r="U1039" s="4">
        <v>1.5558298270347199</v>
      </c>
      <c r="V1039" s="4">
        <v>2.5084914837013899</v>
      </c>
      <c r="W1039" s="4">
        <v>2.1589979974027802</v>
      </c>
      <c r="X1039" s="4">
        <v>1.7465463705555599</v>
      </c>
      <c r="Y1039" s="4">
        <v>4.41289373609722</v>
      </c>
      <c r="Z1039" s="4">
        <v>2.1589979974027802</v>
      </c>
      <c r="AA1039" s="4">
        <v>3.58799048240278</v>
      </c>
      <c r="AB1039" s="4">
        <v>1.23827594147917</v>
      </c>
      <c r="AC1039" s="4">
        <v>12.6364340988611</v>
      </c>
      <c r="AD1039" s="4">
        <v>0.95266165666666602</v>
      </c>
      <c r="AE1039" s="4">
        <v>1.5877694277777801</v>
      </c>
      <c r="AF1039" s="4">
        <v>4.2860563940625003</v>
      </c>
      <c r="AG1039" s="4">
        <v>14.288082728125</v>
      </c>
      <c r="AH1039" s="4">
        <v>11.205599491986099</v>
      </c>
      <c r="AI1039" s="4">
        <v>9.0165040157152792</v>
      </c>
      <c r="AJ1039" s="4">
        <v>13.460416291618101</v>
      </c>
      <c r="AK1039" s="4">
        <v>18.126984711784701</v>
      </c>
      <c r="AL1039" s="4">
        <v>8.3184381040555593</v>
      </c>
      <c r="AM1039" s="4">
        <v>17.778412286423599</v>
      </c>
      <c r="AN1039" s="4">
        <v>23.1111070175069</v>
      </c>
      <c r="AO1039" s="4">
        <v>11.619893240708301</v>
      </c>
      <c r="AP1039" s="4">
        <v>23.396721302319399</v>
      </c>
      <c r="AQ1039" s="4">
        <v>5.2697365905347198</v>
      </c>
      <c r="AR1039" s="4">
        <v>17.110443853631899</v>
      </c>
      <c r="AS1039" s="4">
        <v>11.047743610145799</v>
      </c>
      <c r="AT1039" s="4">
        <v>21.493240110861102</v>
      </c>
      <c r="AU1039" s="4">
        <v>8.0638423590486106</v>
      </c>
      <c r="AV1039" s="4">
        <v>21.8418125362222</v>
      </c>
      <c r="AW1039" s="4">
        <v>9.9682446114444492</v>
      </c>
      <c r="AX1039" s="4">
        <v>4.6665684201666702</v>
      </c>
      <c r="AY1039" s="4">
        <v>15.556456148472201</v>
      </c>
      <c r="AZ1039" s="4">
        <v>19.747614801243099</v>
      </c>
      <c r="BA1039" s="4">
        <v>20.443838591027799</v>
      </c>
      <c r="BB1039" s="38">
        <v>502</v>
      </c>
    </row>
    <row r="1040" spans="1:54" x14ac:dyDescent="0.3">
      <c r="A1040" s="31" t="s">
        <v>49</v>
      </c>
      <c r="B1040" s="5" t="s">
        <v>168</v>
      </c>
      <c r="C1040" s="5" t="s">
        <v>6</v>
      </c>
      <c r="D1040" s="9">
        <v>89.477664660968401</v>
      </c>
      <c r="E1040" s="8">
        <v>51.845510307686901</v>
      </c>
      <c r="F1040" s="8">
        <v>7.4997898764246598</v>
      </c>
      <c r="G1040" s="3">
        <v>1.1516216479041099</v>
      </c>
      <c r="H1040" s="4">
        <v>0</v>
      </c>
      <c r="I1040" s="4">
        <v>2.9218016149041102</v>
      </c>
      <c r="J1040" s="4">
        <v>1.180119978</v>
      </c>
      <c r="K1040" s="4">
        <v>1.7416816369041099</v>
      </c>
      <c r="L1040" s="4">
        <v>2.86480495471233</v>
      </c>
      <c r="M1040" s="4">
        <v>0.56156165890411003</v>
      </c>
      <c r="N1040" s="4">
        <v>4.0734232628082196</v>
      </c>
      <c r="O1040" s="4">
        <v>1.7416816369041099</v>
      </c>
      <c r="P1040" s="4">
        <v>0.56156165890411003</v>
      </c>
      <c r="Q1040" s="4">
        <v>0.56156165890411003</v>
      </c>
      <c r="R1040" s="4">
        <v>2.360239956</v>
      </c>
      <c r="S1040" s="4">
        <v>1.7416816369041099</v>
      </c>
      <c r="T1040" s="4">
        <v>4.1019215929041097</v>
      </c>
      <c r="U1040" s="4">
        <v>2.9502999449999998</v>
      </c>
      <c r="V1040" s="4">
        <v>1.180119978</v>
      </c>
      <c r="W1040" s="4">
        <v>1.1516216479041099</v>
      </c>
      <c r="X1040" s="4">
        <v>0.59005998900000001</v>
      </c>
      <c r="Y1040" s="4">
        <v>1.7131833068082201</v>
      </c>
      <c r="Z1040" s="4">
        <v>1.180119978</v>
      </c>
      <c r="AA1040" s="4">
        <v>0.59005998900000001</v>
      </c>
      <c r="AB1040" s="4">
        <v>1.180119978</v>
      </c>
      <c r="AC1040" s="4">
        <v>12.7818314473288</v>
      </c>
      <c r="AD1040" s="4">
        <v>0.59005998900000001</v>
      </c>
      <c r="AE1040" s="4">
        <v>1.1516216479041099</v>
      </c>
      <c r="AF1040" s="4">
        <v>0.59005998900000001</v>
      </c>
      <c r="AG1040" s="4">
        <v>12.8673264376164</v>
      </c>
      <c r="AH1040" s="4">
        <v>9.3554648337123307</v>
      </c>
      <c r="AI1040" s="4">
        <v>8.6514115243287701</v>
      </c>
      <c r="AJ1040" s="4">
        <v>9.7745348421369904</v>
      </c>
      <c r="AK1040" s="4">
        <v>15.085074743137</v>
      </c>
      <c r="AL1040" s="4">
        <v>5.8151048997123302</v>
      </c>
      <c r="AM1040" s="4">
        <v>12.7818314473288</v>
      </c>
      <c r="AN1040" s="4">
        <v>22.5848646195616</v>
      </c>
      <c r="AO1040" s="4">
        <v>10.954654820137</v>
      </c>
      <c r="AP1040" s="4">
        <v>18.930511365178099</v>
      </c>
      <c r="AQ1040" s="4">
        <v>3.4548649437123302</v>
      </c>
      <c r="AR1040" s="4">
        <v>14.3525231036575</v>
      </c>
      <c r="AS1040" s="4">
        <v>6.3481682285205503</v>
      </c>
      <c r="AT1040" s="4">
        <v>22.080299620849299</v>
      </c>
      <c r="AU1040" s="4">
        <v>3.4548649437123302</v>
      </c>
      <c r="AV1040" s="4">
        <v>26.544294561986302</v>
      </c>
      <c r="AW1040" s="4">
        <v>6.9667265476164397</v>
      </c>
      <c r="AX1040" s="4">
        <v>1.7416816369041099</v>
      </c>
      <c r="AY1040" s="4">
        <v>12.7818314473288</v>
      </c>
      <c r="AZ1040" s="4">
        <v>14.4380180939452</v>
      </c>
      <c r="BA1040" s="4">
        <v>15.0280780829452</v>
      </c>
      <c r="BB1040" s="38">
        <v>173</v>
      </c>
    </row>
    <row r="1041" spans="1:54" x14ac:dyDescent="0.3">
      <c r="A1041" s="31" t="s">
        <v>49</v>
      </c>
      <c r="B1041" s="5" t="s">
        <v>168</v>
      </c>
      <c r="C1041" s="5" t="s">
        <v>7</v>
      </c>
      <c r="D1041" s="9">
        <v>101.60698171645301</v>
      </c>
      <c r="E1041" s="8">
        <v>63.051793417238002</v>
      </c>
      <c r="F1041" s="8">
        <v>0</v>
      </c>
      <c r="G1041" s="3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3.5704328424999998</v>
      </c>
      <c r="W1041" s="4">
        <v>0</v>
      </c>
      <c r="X1041" s="4">
        <v>0</v>
      </c>
      <c r="Y1041" s="4">
        <v>3.5704328424999998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30.953044771666701</v>
      </c>
      <c r="AH1041" s="4">
        <v>3.5704328424999998</v>
      </c>
      <c r="AI1041" s="4">
        <v>7.1408656849999996</v>
      </c>
      <c r="AJ1041" s="4">
        <v>7.1408656849999996</v>
      </c>
      <c r="AK1041" s="4">
        <v>3.5704328424999998</v>
      </c>
      <c r="AL1041" s="4">
        <v>0</v>
      </c>
      <c r="AM1041" s="4">
        <v>30.953044771666701</v>
      </c>
      <c r="AN1041" s="4">
        <v>38.093910456666698</v>
      </c>
      <c r="AO1041" s="4">
        <v>0</v>
      </c>
      <c r="AP1041" s="4">
        <v>7.1408656849999996</v>
      </c>
      <c r="AQ1041" s="4">
        <v>23.812179086666699</v>
      </c>
      <c r="AR1041" s="4">
        <v>14.281731369999999</v>
      </c>
      <c r="AS1041" s="4">
        <v>27.3826119291667</v>
      </c>
      <c r="AT1041" s="4">
        <v>54.7652238583333</v>
      </c>
      <c r="AU1041" s="4">
        <v>23.812179086666699</v>
      </c>
      <c r="AV1041" s="4">
        <v>30.953044771666701</v>
      </c>
      <c r="AW1041" s="4">
        <v>3.5704328424999998</v>
      </c>
      <c r="AX1041" s="4">
        <v>0</v>
      </c>
      <c r="AY1041" s="4">
        <v>34.523477614166701</v>
      </c>
      <c r="AZ1041" s="4">
        <v>27.3826119291667</v>
      </c>
      <c r="BA1041" s="4">
        <v>7.1408656849999996</v>
      </c>
      <c r="BB1041" s="38">
        <v>11</v>
      </c>
    </row>
    <row r="1042" spans="1:54" x14ac:dyDescent="0.3">
      <c r="A1042" s="31" t="s">
        <v>49</v>
      </c>
      <c r="B1042" s="5" t="s">
        <v>8</v>
      </c>
      <c r="C1042" s="5" t="s">
        <v>168</v>
      </c>
      <c r="D1042" s="9">
        <v>47.199086163744099</v>
      </c>
      <c r="E1042" s="8">
        <v>64.017573731773595</v>
      </c>
      <c r="F1042" s="8">
        <v>30.708494208775001</v>
      </c>
      <c r="G1042" s="3">
        <v>6.0826226510089798</v>
      </c>
      <c r="H1042" s="4">
        <v>8.0510384488617195</v>
      </c>
      <c r="I1042" s="4">
        <v>14.0693001529157</v>
      </c>
      <c r="J1042" s="4">
        <v>5.7925047184841896</v>
      </c>
      <c r="K1042" s="4">
        <v>7.9027785726838804</v>
      </c>
      <c r="L1042" s="4">
        <v>9.09745784729596</v>
      </c>
      <c r="M1042" s="4">
        <v>7.6790887188773702</v>
      </c>
      <c r="N1042" s="4">
        <v>9.2512838077793003</v>
      </c>
      <c r="O1042" s="4">
        <v>12.5019733785601</v>
      </c>
      <c r="P1042" s="4">
        <v>10.6808860492003</v>
      </c>
      <c r="Q1042" s="4">
        <v>4.4302121185344898</v>
      </c>
      <c r="R1042" s="4">
        <v>10.757957033512399</v>
      </c>
      <c r="S1042" s="4">
        <v>8.7537807376763901</v>
      </c>
      <c r="T1042" s="4">
        <v>10.155581130614999</v>
      </c>
      <c r="U1042" s="4">
        <v>7.0854842090462302</v>
      </c>
      <c r="V1042" s="4">
        <v>7.7182871743941703</v>
      </c>
      <c r="W1042" s="4">
        <v>6.8332387766657803</v>
      </c>
      <c r="X1042" s="4">
        <v>4.7971772553717598</v>
      </c>
      <c r="Y1042" s="4">
        <v>10.986295598762499</v>
      </c>
      <c r="Z1042" s="4">
        <v>8.6812286944504304</v>
      </c>
      <c r="AA1042" s="4">
        <v>9.5364635987891493</v>
      </c>
      <c r="AB1042" s="4">
        <v>4.6250481864938102</v>
      </c>
      <c r="AC1042" s="4">
        <v>21.703723542938601</v>
      </c>
      <c r="AD1042" s="4">
        <v>5.94713773953481</v>
      </c>
      <c r="AE1042" s="4">
        <v>6.5151062224171499</v>
      </c>
      <c r="AF1042" s="4">
        <v>13.8173873739073</v>
      </c>
      <c r="AG1042" s="4">
        <v>20.5271439462614</v>
      </c>
      <c r="AH1042" s="4">
        <v>13.6722108771922</v>
      </c>
      <c r="AI1042" s="4">
        <v>15.423976516643</v>
      </c>
      <c r="AJ1042" s="4">
        <v>23.975779341967598</v>
      </c>
      <c r="AK1042" s="4">
        <v>29.896998449377399</v>
      </c>
      <c r="AL1042" s="4">
        <v>17.973612541344298</v>
      </c>
      <c r="AM1042" s="4">
        <v>29.641700918466501</v>
      </c>
      <c r="AN1042" s="4">
        <v>37.7812759044781</v>
      </c>
      <c r="AO1042" s="4">
        <v>28.570799331370001</v>
      </c>
      <c r="AP1042" s="4">
        <v>33.793862624514603</v>
      </c>
      <c r="AQ1042" s="4">
        <v>6.7107851528115798</v>
      </c>
      <c r="AR1042" s="4">
        <v>34.610694937620998</v>
      </c>
      <c r="AS1042" s="4">
        <v>14.556612014564401</v>
      </c>
      <c r="AT1042" s="4">
        <v>28.151591464212</v>
      </c>
      <c r="AU1042" s="4">
        <v>17.3590213451808</v>
      </c>
      <c r="AV1042" s="4">
        <v>30.450638551142202</v>
      </c>
      <c r="AW1042" s="4">
        <v>25.082430978255299</v>
      </c>
      <c r="AX1042" s="4">
        <v>9.8885330932293396</v>
      </c>
      <c r="AY1042" s="4">
        <v>20.400941722295901</v>
      </c>
      <c r="AZ1042" s="4">
        <v>36.404715360583999</v>
      </c>
      <c r="BA1042" s="4">
        <v>36.994451061333898</v>
      </c>
      <c r="BB1042" s="38">
        <v>1348</v>
      </c>
    </row>
    <row r="1043" spans="1:54" x14ac:dyDescent="0.3">
      <c r="A1043" s="31" t="s">
        <v>49</v>
      </c>
      <c r="B1043" s="5" t="s">
        <v>8</v>
      </c>
      <c r="C1043" s="5" t="s">
        <v>1</v>
      </c>
      <c r="D1043" s="9">
        <v>13.791874999999999</v>
      </c>
      <c r="E1043" s="8">
        <v>57.708678452978901</v>
      </c>
      <c r="F1043" s="8">
        <v>50.625</v>
      </c>
      <c r="G1043" s="3">
        <v>7.5</v>
      </c>
      <c r="H1043" s="4">
        <v>9.375</v>
      </c>
      <c r="I1043" s="4">
        <v>22.5</v>
      </c>
      <c r="J1043" s="4">
        <v>7.5</v>
      </c>
      <c r="K1043" s="4">
        <v>9.375</v>
      </c>
      <c r="L1043" s="4">
        <v>12.5</v>
      </c>
      <c r="M1043" s="4">
        <v>10</v>
      </c>
      <c r="N1043" s="4">
        <v>19.375</v>
      </c>
      <c r="O1043" s="4">
        <v>14.375</v>
      </c>
      <c r="P1043" s="4">
        <v>13.75</v>
      </c>
      <c r="Q1043" s="4">
        <v>6.25</v>
      </c>
      <c r="R1043" s="4">
        <v>15.625</v>
      </c>
      <c r="S1043" s="4">
        <v>19.375</v>
      </c>
      <c r="T1043" s="4">
        <v>15.625</v>
      </c>
      <c r="U1043" s="4">
        <v>10</v>
      </c>
      <c r="V1043" s="4">
        <v>15.625</v>
      </c>
      <c r="W1043" s="4">
        <v>10</v>
      </c>
      <c r="X1043" s="4">
        <v>6.875</v>
      </c>
      <c r="Y1043" s="4">
        <v>15</v>
      </c>
      <c r="Z1043" s="4">
        <v>13.125</v>
      </c>
      <c r="AA1043" s="4">
        <v>11.875</v>
      </c>
      <c r="AB1043" s="4">
        <v>3.75</v>
      </c>
      <c r="AC1043" s="4">
        <v>26.875</v>
      </c>
      <c r="AD1043" s="4">
        <v>10.625</v>
      </c>
      <c r="AE1043" s="4">
        <v>11.25</v>
      </c>
      <c r="AF1043" s="4">
        <v>20.625</v>
      </c>
      <c r="AG1043" s="4">
        <v>26.25</v>
      </c>
      <c r="AH1043" s="4">
        <v>23.75</v>
      </c>
      <c r="AI1043" s="4">
        <v>23.75</v>
      </c>
      <c r="AJ1043" s="4">
        <v>33.75</v>
      </c>
      <c r="AK1043" s="4">
        <v>42.5</v>
      </c>
      <c r="AL1043" s="4">
        <v>40.625</v>
      </c>
      <c r="AM1043" s="4">
        <v>40.625</v>
      </c>
      <c r="AN1043" s="4">
        <v>48.125</v>
      </c>
      <c r="AO1043" s="4">
        <v>51.875</v>
      </c>
      <c r="AP1043" s="4">
        <v>54.375</v>
      </c>
      <c r="AQ1043" s="4">
        <v>8.75</v>
      </c>
      <c r="AR1043" s="4">
        <v>50.625</v>
      </c>
      <c r="AS1043" s="4">
        <v>14.375</v>
      </c>
      <c r="AT1043" s="4">
        <v>28.125</v>
      </c>
      <c r="AU1043" s="4">
        <v>30.625</v>
      </c>
      <c r="AV1043" s="4">
        <v>33.75</v>
      </c>
      <c r="AW1043" s="4">
        <v>45</v>
      </c>
      <c r="AX1043" s="4">
        <v>22.5</v>
      </c>
      <c r="AY1043" s="4">
        <v>22.5</v>
      </c>
      <c r="AZ1043" s="4">
        <v>50.625</v>
      </c>
      <c r="BA1043" s="4">
        <v>60</v>
      </c>
      <c r="BB1043" s="38">
        <v>160</v>
      </c>
    </row>
    <row r="1044" spans="1:54" x14ac:dyDescent="0.3">
      <c r="A1044" s="31" t="s">
        <v>49</v>
      </c>
      <c r="B1044" s="5" t="s">
        <v>8</v>
      </c>
      <c r="C1044" s="5" t="s">
        <v>2</v>
      </c>
      <c r="D1044" s="9">
        <v>25.455752212389399</v>
      </c>
      <c r="E1044" s="8">
        <v>59.230209078724997</v>
      </c>
      <c r="F1044" s="8">
        <v>43.362831858407098</v>
      </c>
      <c r="G1044" s="3">
        <v>7.9646017699114999</v>
      </c>
      <c r="H1044" s="4">
        <v>14.159292035398201</v>
      </c>
      <c r="I1044" s="4">
        <v>18.5840707964602</v>
      </c>
      <c r="J1044" s="4">
        <v>8.8495575221238898</v>
      </c>
      <c r="K1044" s="4">
        <v>13.2743362831858</v>
      </c>
      <c r="L1044" s="4">
        <v>10.6194690265487</v>
      </c>
      <c r="M1044" s="4">
        <v>13.2743362831858</v>
      </c>
      <c r="N1044" s="4">
        <v>11.5044247787611</v>
      </c>
      <c r="O1044" s="4">
        <v>18.5840707964602</v>
      </c>
      <c r="P1044" s="4">
        <v>16.814159292035399</v>
      </c>
      <c r="Q1044" s="4">
        <v>5.3097345132743401</v>
      </c>
      <c r="R1044" s="4">
        <v>15.929203539823</v>
      </c>
      <c r="S1044" s="4">
        <v>10.6194690265487</v>
      </c>
      <c r="T1044" s="4">
        <v>15.044247787610599</v>
      </c>
      <c r="U1044" s="4">
        <v>9.7345132743362797</v>
      </c>
      <c r="V1044" s="4">
        <v>10.6194690265487</v>
      </c>
      <c r="W1044" s="4">
        <v>10.6194690265487</v>
      </c>
      <c r="X1044" s="4">
        <v>7.0796460176991198</v>
      </c>
      <c r="Y1044" s="4">
        <v>15.929203539823</v>
      </c>
      <c r="Z1044" s="4">
        <v>14.159292035398201</v>
      </c>
      <c r="AA1044" s="4">
        <v>18.5840707964602</v>
      </c>
      <c r="AB1044" s="4">
        <v>8.8495575221238898</v>
      </c>
      <c r="AC1044" s="4">
        <v>29.2035398230088</v>
      </c>
      <c r="AD1044" s="4">
        <v>9.7345132743362797</v>
      </c>
      <c r="AE1044" s="4">
        <v>10.6194690265487</v>
      </c>
      <c r="AF1044" s="4">
        <v>22.123893805309699</v>
      </c>
      <c r="AG1044" s="4">
        <v>20.353982300885001</v>
      </c>
      <c r="AH1044" s="4">
        <v>15.044247787610599</v>
      </c>
      <c r="AI1044" s="4">
        <v>17.699115044247801</v>
      </c>
      <c r="AJ1044" s="4">
        <v>31.858407079646</v>
      </c>
      <c r="AK1044" s="4">
        <v>36.283185840708001</v>
      </c>
      <c r="AL1044" s="4">
        <v>20.353982300885001</v>
      </c>
      <c r="AM1044" s="4">
        <v>37.168141592920399</v>
      </c>
      <c r="AN1044" s="4">
        <v>45.132743362831903</v>
      </c>
      <c r="AO1044" s="4">
        <v>34.513274336283203</v>
      </c>
      <c r="AP1044" s="4">
        <v>39.823008849557503</v>
      </c>
      <c r="AQ1044" s="4">
        <v>7.0796460176991198</v>
      </c>
      <c r="AR1044" s="4">
        <v>48.672566371681398</v>
      </c>
      <c r="AS1044" s="4">
        <v>18.5840707964602</v>
      </c>
      <c r="AT1044" s="4">
        <v>30.973451327433601</v>
      </c>
      <c r="AU1044" s="4">
        <v>19.469026548672598</v>
      </c>
      <c r="AV1044" s="4">
        <v>34.513274336283203</v>
      </c>
      <c r="AW1044" s="4">
        <v>36.283185840708001</v>
      </c>
      <c r="AX1044" s="4">
        <v>13.2743362831858</v>
      </c>
      <c r="AY1044" s="4">
        <v>19.469026548672598</v>
      </c>
      <c r="AZ1044" s="4">
        <v>44.247787610619497</v>
      </c>
      <c r="BA1044" s="4">
        <v>47.787610619469</v>
      </c>
      <c r="BB1044" s="38">
        <v>113</v>
      </c>
    </row>
    <row r="1045" spans="1:54" x14ac:dyDescent="0.3">
      <c r="A1045" s="31" t="s">
        <v>49</v>
      </c>
      <c r="B1045" s="5" t="s">
        <v>8</v>
      </c>
      <c r="C1045" s="5" t="s">
        <v>3</v>
      </c>
      <c r="D1045" s="9">
        <v>45.238983050847501</v>
      </c>
      <c r="E1045" s="8">
        <v>59.237436457955802</v>
      </c>
      <c r="F1045" s="8">
        <v>29.2372881355932</v>
      </c>
      <c r="G1045" s="3">
        <v>6.3559322033898296</v>
      </c>
      <c r="H1045" s="4">
        <v>8.0508474576271194</v>
      </c>
      <c r="I1045" s="4">
        <v>14.4067796610169</v>
      </c>
      <c r="J1045" s="4">
        <v>5.0847457627118597</v>
      </c>
      <c r="K1045" s="4">
        <v>8.4745762711864394</v>
      </c>
      <c r="L1045" s="4">
        <v>12.7118644067797</v>
      </c>
      <c r="M1045" s="4">
        <v>7.2033898305084696</v>
      </c>
      <c r="N1045" s="4">
        <v>6.7796610169491496</v>
      </c>
      <c r="O1045" s="4">
        <v>15.677966101694899</v>
      </c>
      <c r="P1045" s="4">
        <v>11.864406779661</v>
      </c>
      <c r="Q1045" s="4">
        <v>4.6610169491525397</v>
      </c>
      <c r="R1045" s="4">
        <v>10.1694915254237</v>
      </c>
      <c r="S1045" s="4">
        <v>7.2033898305084696</v>
      </c>
      <c r="T1045" s="4">
        <v>8.0508474576271194</v>
      </c>
      <c r="U1045" s="4">
        <v>8.0508474576271194</v>
      </c>
      <c r="V1045" s="4">
        <v>3.8135593220339001</v>
      </c>
      <c r="W1045" s="4">
        <v>7.2033898305084696</v>
      </c>
      <c r="X1045" s="4">
        <v>4.2372881355932197</v>
      </c>
      <c r="Y1045" s="4">
        <v>12.2881355932203</v>
      </c>
      <c r="Z1045" s="4">
        <v>8.0508474576271194</v>
      </c>
      <c r="AA1045" s="4">
        <v>5.5084745762711904</v>
      </c>
      <c r="AB1045" s="4">
        <v>3.8135593220339001</v>
      </c>
      <c r="AC1045" s="4">
        <v>21.610169491525401</v>
      </c>
      <c r="AD1045" s="4">
        <v>5.0847457627118597</v>
      </c>
      <c r="AE1045" s="4">
        <v>4.6610169491525397</v>
      </c>
      <c r="AF1045" s="4">
        <v>12.7118644067797</v>
      </c>
      <c r="AG1045" s="4">
        <v>16.9491525423729</v>
      </c>
      <c r="AH1045" s="4">
        <v>12.7118644067797</v>
      </c>
      <c r="AI1045" s="4">
        <v>16.9491525423729</v>
      </c>
      <c r="AJ1045" s="4">
        <v>25.847457627118601</v>
      </c>
      <c r="AK1045" s="4">
        <v>33.0508474576271</v>
      </c>
      <c r="AL1045" s="4">
        <v>12.2881355932203</v>
      </c>
      <c r="AM1045" s="4">
        <v>25.847457627118601</v>
      </c>
      <c r="AN1045" s="4">
        <v>42.372881355932201</v>
      </c>
      <c r="AO1045" s="4">
        <v>28.8135593220339</v>
      </c>
      <c r="AP1045" s="4">
        <v>35.169491525423702</v>
      </c>
      <c r="AQ1045" s="4">
        <v>5.0847457627118597</v>
      </c>
      <c r="AR1045" s="4">
        <v>35.169491525423702</v>
      </c>
      <c r="AS1045" s="4">
        <v>15.254237288135601</v>
      </c>
      <c r="AT1045" s="4">
        <v>27.966101694915299</v>
      </c>
      <c r="AU1045" s="4">
        <v>17.796610169491501</v>
      </c>
      <c r="AV1045" s="4">
        <v>34.322033898305101</v>
      </c>
      <c r="AW1045" s="4">
        <v>19.491525423728799</v>
      </c>
      <c r="AX1045" s="4">
        <v>5.0847457627118597</v>
      </c>
      <c r="AY1045" s="4">
        <v>24.152542372881399</v>
      </c>
      <c r="AZ1045" s="4">
        <v>38.135593220338997</v>
      </c>
      <c r="BA1045" s="4">
        <v>37.288135593220296</v>
      </c>
      <c r="BB1045" s="38">
        <v>236</v>
      </c>
    </row>
    <row r="1046" spans="1:54" x14ac:dyDescent="0.3">
      <c r="A1046" s="31" t="s">
        <v>49</v>
      </c>
      <c r="B1046" s="5" t="s">
        <v>8</v>
      </c>
      <c r="C1046" s="5" t="s">
        <v>4</v>
      </c>
      <c r="D1046" s="9">
        <v>69.773604060913698</v>
      </c>
      <c r="E1046" s="8">
        <v>57.475901034262499</v>
      </c>
      <c r="F1046" s="8">
        <v>16.243654822334999</v>
      </c>
      <c r="G1046" s="3">
        <v>5.0761421319797</v>
      </c>
      <c r="H1046" s="4">
        <v>4.3147208121827401</v>
      </c>
      <c r="I1046" s="4">
        <v>9.1370558375634499</v>
      </c>
      <c r="J1046" s="4">
        <v>3.5532994923857899</v>
      </c>
      <c r="K1046" s="4">
        <v>3.8071065989847699</v>
      </c>
      <c r="L1046" s="4">
        <v>7.3604060913705602</v>
      </c>
      <c r="M1046" s="4">
        <v>4.5685279187817303</v>
      </c>
      <c r="N1046" s="4">
        <v>5.0761421319797</v>
      </c>
      <c r="O1046" s="4">
        <v>9.1370558375634499</v>
      </c>
      <c r="P1046" s="4">
        <v>6.5989847715736003</v>
      </c>
      <c r="Q1046" s="4">
        <v>4.0609137055837596</v>
      </c>
      <c r="R1046" s="4">
        <v>7.86802030456853</v>
      </c>
      <c r="S1046" s="4">
        <v>4.5685279187817303</v>
      </c>
      <c r="T1046" s="4">
        <v>5.3299492385786804</v>
      </c>
      <c r="U1046" s="4">
        <v>4.3147208121827401</v>
      </c>
      <c r="V1046" s="4">
        <v>5.8375634517766501</v>
      </c>
      <c r="W1046" s="4">
        <v>3.2994923857868002</v>
      </c>
      <c r="X1046" s="4">
        <v>3.0456852791878202</v>
      </c>
      <c r="Y1046" s="4">
        <v>7.6142131979695398</v>
      </c>
      <c r="Z1046" s="4">
        <v>4.3147208121827401</v>
      </c>
      <c r="AA1046" s="4">
        <v>4.8223350253807098</v>
      </c>
      <c r="AB1046" s="4">
        <v>3.5532994923857899</v>
      </c>
      <c r="AC1046" s="4">
        <v>13.959390862944201</v>
      </c>
      <c r="AD1046" s="4">
        <v>2.0304568527918798</v>
      </c>
      <c r="AE1046" s="4">
        <v>3.0456852791878202</v>
      </c>
      <c r="AF1046" s="4">
        <v>8.3756345177664997</v>
      </c>
      <c r="AG1046" s="4">
        <v>17.258883248730999</v>
      </c>
      <c r="AH1046" s="4">
        <v>8.3756345177664997</v>
      </c>
      <c r="AI1046" s="4">
        <v>10.4060913705584</v>
      </c>
      <c r="AJ1046" s="4">
        <v>17.005076142132001</v>
      </c>
      <c r="AK1046" s="4">
        <v>22.081218274111698</v>
      </c>
      <c r="AL1046" s="4">
        <v>10.1522842639594</v>
      </c>
      <c r="AM1046" s="4">
        <v>23.096446700507599</v>
      </c>
      <c r="AN1046" s="4">
        <v>26.903553299492401</v>
      </c>
      <c r="AO1046" s="4">
        <v>18.020304568527902</v>
      </c>
      <c r="AP1046" s="4">
        <v>22.842639593908601</v>
      </c>
      <c r="AQ1046" s="4">
        <v>3.8071065989847699</v>
      </c>
      <c r="AR1046" s="4">
        <v>24.619289340101499</v>
      </c>
      <c r="AS1046" s="4">
        <v>9.3908629441624392</v>
      </c>
      <c r="AT1046" s="4">
        <v>19.7969543147208</v>
      </c>
      <c r="AU1046" s="4">
        <v>8.6294416243654801</v>
      </c>
      <c r="AV1046" s="4">
        <v>22.588832487309599</v>
      </c>
      <c r="AW1046" s="4">
        <v>15.482233502538101</v>
      </c>
      <c r="AX1046" s="4">
        <v>6.0913705583756297</v>
      </c>
      <c r="AY1046" s="4">
        <v>16.751269035532999</v>
      </c>
      <c r="AZ1046" s="4">
        <v>25.126903553299499</v>
      </c>
      <c r="BA1046" s="4">
        <v>24.365482233502501</v>
      </c>
      <c r="BB1046" s="38">
        <v>394</v>
      </c>
    </row>
    <row r="1047" spans="1:54" x14ac:dyDescent="0.3">
      <c r="A1047" s="31" t="s">
        <v>49</v>
      </c>
      <c r="B1047" s="5" t="s">
        <v>8</v>
      </c>
      <c r="C1047" s="5" t="s">
        <v>5</v>
      </c>
      <c r="D1047" s="9">
        <v>76.773391812865498</v>
      </c>
      <c r="E1047" s="8">
        <v>58.3266297804103</v>
      </c>
      <c r="F1047" s="8">
        <v>16.6666666666667</v>
      </c>
      <c r="G1047" s="3">
        <v>4.9707602339181296</v>
      </c>
      <c r="H1047" s="4">
        <v>3.8011695906432701</v>
      </c>
      <c r="I1047" s="4">
        <v>7.3099415204678397</v>
      </c>
      <c r="J1047" s="4">
        <v>4.0935672514619901</v>
      </c>
      <c r="K1047" s="4">
        <v>3.5087719298245599</v>
      </c>
      <c r="L1047" s="4">
        <v>3.8011695906432701</v>
      </c>
      <c r="M1047" s="4">
        <v>2.9239766081871301</v>
      </c>
      <c r="N1047" s="4">
        <v>4.3859649122807003</v>
      </c>
      <c r="O1047" s="4">
        <v>4.6783625730994096</v>
      </c>
      <c r="P1047" s="4">
        <v>4.6783625730994096</v>
      </c>
      <c r="Q1047" s="4">
        <v>3.5087719298245599</v>
      </c>
      <c r="R1047" s="4">
        <v>3.8011695906432701</v>
      </c>
      <c r="S1047" s="4">
        <v>3.8011695906432701</v>
      </c>
      <c r="T1047" s="4">
        <v>6.1403508771929802</v>
      </c>
      <c r="U1047" s="4">
        <v>2.3391812865497101</v>
      </c>
      <c r="V1047" s="4">
        <v>4.0935672514619901</v>
      </c>
      <c r="W1047" s="4">
        <v>2.9239766081871301</v>
      </c>
      <c r="X1047" s="4">
        <v>3.2163742690058501</v>
      </c>
      <c r="Y1047" s="4">
        <v>4.9707602339181296</v>
      </c>
      <c r="Z1047" s="4">
        <v>2.9239766081871301</v>
      </c>
      <c r="AA1047" s="4">
        <v>5.5555555555555598</v>
      </c>
      <c r="AB1047" s="4">
        <v>1.7543859649122799</v>
      </c>
      <c r="AC1047" s="4">
        <v>16.9590643274854</v>
      </c>
      <c r="AD1047" s="4">
        <v>1.7543859649122799</v>
      </c>
      <c r="AE1047" s="4">
        <v>2.9239766081871301</v>
      </c>
      <c r="AF1047" s="4">
        <v>5.2631578947368398</v>
      </c>
      <c r="AG1047" s="4">
        <v>21.052631578947398</v>
      </c>
      <c r="AH1047" s="4">
        <v>9.0643274853801206</v>
      </c>
      <c r="AI1047" s="4">
        <v>10.8187134502924</v>
      </c>
      <c r="AJ1047" s="4">
        <v>13.7426900584795</v>
      </c>
      <c r="AK1047" s="4">
        <v>18.128654970760198</v>
      </c>
      <c r="AL1047" s="4">
        <v>11.1111111111111</v>
      </c>
      <c r="AM1047" s="4">
        <v>19.5906432748538</v>
      </c>
      <c r="AN1047" s="4">
        <v>23.099415204678401</v>
      </c>
      <c r="AO1047" s="4">
        <v>14.0350877192982</v>
      </c>
      <c r="AP1047" s="4">
        <v>23.099415204678401</v>
      </c>
      <c r="AQ1047" s="4">
        <v>4.9707602339181296</v>
      </c>
      <c r="AR1047" s="4">
        <v>15.2046783625731</v>
      </c>
      <c r="AS1047" s="4">
        <v>11.403508771929801</v>
      </c>
      <c r="AT1047" s="4">
        <v>24.8538011695906</v>
      </c>
      <c r="AU1047" s="4">
        <v>9.0643274853801206</v>
      </c>
      <c r="AV1047" s="4">
        <v>23.391812865497101</v>
      </c>
      <c r="AW1047" s="4">
        <v>9.9415204678362592</v>
      </c>
      <c r="AX1047" s="4">
        <v>4.3859649122807003</v>
      </c>
      <c r="AY1047" s="4">
        <v>18.128654970760198</v>
      </c>
      <c r="AZ1047" s="4">
        <v>24.269005847953199</v>
      </c>
      <c r="BA1047" s="4">
        <v>18.713450292397699</v>
      </c>
      <c r="BB1047" s="38">
        <v>342</v>
      </c>
    </row>
    <row r="1048" spans="1:54" x14ac:dyDescent="0.3">
      <c r="A1048" s="31" t="s">
        <v>49</v>
      </c>
      <c r="B1048" s="5" t="s">
        <v>8</v>
      </c>
      <c r="C1048" s="5" t="s">
        <v>6</v>
      </c>
      <c r="D1048" s="9">
        <v>89.268000000000001</v>
      </c>
      <c r="E1048" s="8">
        <v>52.140530542491803</v>
      </c>
      <c r="F1048" s="8">
        <v>7</v>
      </c>
      <c r="G1048" s="3">
        <v>1</v>
      </c>
      <c r="H1048" s="4">
        <v>0</v>
      </c>
      <c r="I1048" s="4">
        <v>4</v>
      </c>
      <c r="J1048" s="4">
        <v>2</v>
      </c>
      <c r="K1048" s="4">
        <v>2</v>
      </c>
      <c r="L1048" s="4">
        <v>2</v>
      </c>
      <c r="M1048" s="4">
        <v>0</v>
      </c>
      <c r="N1048" s="4">
        <v>5</v>
      </c>
      <c r="O1048" s="4">
        <v>2</v>
      </c>
      <c r="P1048" s="4">
        <v>0</v>
      </c>
      <c r="Q1048" s="4">
        <v>0</v>
      </c>
      <c r="R1048" s="4">
        <v>4</v>
      </c>
      <c r="S1048" s="4">
        <v>2</v>
      </c>
      <c r="T1048" s="4">
        <v>6</v>
      </c>
      <c r="U1048" s="4">
        <v>5</v>
      </c>
      <c r="V1048" s="4">
        <v>2</v>
      </c>
      <c r="W1048" s="4">
        <v>1</v>
      </c>
      <c r="X1048" s="4">
        <v>1</v>
      </c>
      <c r="Y1048" s="4">
        <v>1</v>
      </c>
      <c r="Z1048" s="4">
        <v>2</v>
      </c>
      <c r="AA1048" s="4">
        <v>1</v>
      </c>
      <c r="AB1048" s="4">
        <v>2</v>
      </c>
      <c r="AC1048" s="4">
        <v>15</v>
      </c>
      <c r="AD1048" s="4">
        <v>1</v>
      </c>
      <c r="AE1048" s="4">
        <v>1</v>
      </c>
      <c r="AF1048" s="4">
        <v>1</v>
      </c>
      <c r="AG1048" s="4">
        <v>18</v>
      </c>
      <c r="AH1048" s="4">
        <v>13</v>
      </c>
      <c r="AI1048" s="4">
        <v>8</v>
      </c>
      <c r="AJ1048" s="4">
        <v>8</v>
      </c>
      <c r="AK1048" s="4">
        <v>17</v>
      </c>
      <c r="AL1048" s="4">
        <v>7</v>
      </c>
      <c r="AM1048" s="4">
        <v>15</v>
      </c>
      <c r="AN1048" s="4">
        <v>24</v>
      </c>
      <c r="AO1048" s="4">
        <v>10</v>
      </c>
      <c r="AP1048" s="4">
        <v>14</v>
      </c>
      <c r="AQ1048" s="4">
        <v>3</v>
      </c>
      <c r="AR1048" s="4">
        <v>11</v>
      </c>
      <c r="AS1048" s="4">
        <v>6</v>
      </c>
      <c r="AT1048" s="4">
        <v>26</v>
      </c>
      <c r="AU1048" s="4">
        <v>3</v>
      </c>
      <c r="AV1048" s="4">
        <v>25</v>
      </c>
      <c r="AW1048" s="4">
        <v>8</v>
      </c>
      <c r="AX1048" s="4">
        <v>2</v>
      </c>
      <c r="AY1048" s="4">
        <v>15</v>
      </c>
      <c r="AZ1048" s="4">
        <v>14</v>
      </c>
      <c r="BA1048" s="4">
        <v>15</v>
      </c>
      <c r="BB1048" s="38">
        <v>100</v>
      </c>
    </row>
    <row r="1049" spans="1:54" x14ac:dyDescent="0.3">
      <c r="A1049" s="31" t="s">
        <v>49</v>
      </c>
      <c r="B1049" s="5" t="s">
        <v>8</v>
      </c>
      <c r="C1049" s="5" t="s">
        <v>7</v>
      </c>
      <c r="D1049" s="9">
        <v>109.566666666667</v>
      </c>
      <c r="E1049" s="8">
        <v>72.165250178554302</v>
      </c>
      <c r="F1049" s="8">
        <v>0</v>
      </c>
      <c r="G1049" s="3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33.3333333333333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33.3333333333333</v>
      </c>
      <c r="AN1049" s="4">
        <v>33.3333333333333</v>
      </c>
      <c r="AO1049" s="4">
        <v>0</v>
      </c>
      <c r="AP1049" s="4">
        <v>0</v>
      </c>
      <c r="AQ1049" s="4">
        <v>33.3333333333333</v>
      </c>
      <c r="AR1049" s="4">
        <v>0</v>
      </c>
      <c r="AS1049" s="4">
        <v>33.3333333333333</v>
      </c>
      <c r="AT1049" s="4">
        <v>66.6666666666667</v>
      </c>
      <c r="AU1049" s="4">
        <v>33.3333333333333</v>
      </c>
      <c r="AV1049" s="4">
        <v>33.3333333333333</v>
      </c>
      <c r="AW1049" s="4">
        <v>0</v>
      </c>
      <c r="AX1049" s="4">
        <v>0</v>
      </c>
      <c r="AY1049" s="4">
        <v>33.3333333333333</v>
      </c>
      <c r="AZ1049" s="4">
        <v>33.3333333333333</v>
      </c>
      <c r="BA1049" s="4">
        <v>0</v>
      </c>
      <c r="BB1049" s="38">
        <v>3</v>
      </c>
    </row>
    <row r="1050" spans="1:54" x14ac:dyDescent="0.3">
      <c r="A1050" s="31" t="s">
        <v>49</v>
      </c>
      <c r="B1050" s="5" t="s">
        <v>9</v>
      </c>
      <c r="C1050" s="5" t="s">
        <v>168</v>
      </c>
      <c r="D1050" s="9">
        <v>55.541844327366903</v>
      </c>
      <c r="E1050" s="8">
        <v>66.566263994946596</v>
      </c>
      <c r="F1050" s="8">
        <v>26.7995703368649</v>
      </c>
      <c r="G1050" s="3">
        <v>3.5163957848412402</v>
      </c>
      <c r="H1050" s="4">
        <v>5.1346736485511499</v>
      </c>
      <c r="I1050" s="4">
        <v>8.4547382824859003</v>
      </c>
      <c r="J1050" s="4">
        <v>2.0678646303350998</v>
      </c>
      <c r="K1050" s="4">
        <v>4.0666622635488903</v>
      </c>
      <c r="L1050" s="4">
        <v>8.0642324768703002</v>
      </c>
      <c r="M1050" s="4">
        <v>5.3384244489770003</v>
      </c>
      <c r="N1050" s="4">
        <v>6.8620376664758398</v>
      </c>
      <c r="O1050" s="4">
        <v>12.216394584391599</v>
      </c>
      <c r="P1050" s="4">
        <v>8.2732500347714506</v>
      </c>
      <c r="Q1050" s="4">
        <v>5.0978205802490502</v>
      </c>
      <c r="R1050" s="4">
        <v>7.5893268828046496</v>
      </c>
      <c r="S1050" s="4">
        <v>7.0774377002036397</v>
      </c>
      <c r="T1050" s="4">
        <v>5.5755520274135799</v>
      </c>
      <c r="U1050" s="4">
        <v>5.3313202335736296</v>
      </c>
      <c r="V1050" s="4">
        <v>6.4034513085622198</v>
      </c>
      <c r="W1050" s="4">
        <v>5.2668719745452997</v>
      </c>
      <c r="X1050" s="4">
        <v>3.3542483572908699</v>
      </c>
      <c r="Y1050" s="4">
        <v>8.3932486806279698</v>
      </c>
      <c r="Z1050" s="4">
        <v>5.9794896844814103</v>
      </c>
      <c r="AA1050" s="4">
        <v>4.4114059482274399</v>
      </c>
      <c r="AB1050" s="4">
        <v>2.8685302619402999</v>
      </c>
      <c r="AC1050" s="4">
        <v>15.2078461005029</v>
      </c>
      <c r="AD1050" s="4">
        <v>4.5631386803526697</v>
      </c>
      <c r="AE1050" s="4">
        <v>3.89590836034224</v>
      </c>
      <c r="AF1050" s="4">
        <v>9.7948985542621507</v>
      </c>
      <c r="AG1050" s="4">
        <v>13.2044251984687</v>
      </c>
      <c r="AH1050" s="4">
        <v>28.323154598447299</v>
      </c>
      <c r="AI1050" s="4">
        <v>14.268894107858999</v>
      </c>
      <c r="AJ1050" s="4">
        <v>27.6609612750275</v>
      </c>
      <c r="AK1050" s="4">
        <v>28.8366584340693</v>
      </c>
      <c r="AL1050" s="4">
        <v>19.2755088761451</v>
      </c>
      <c r="AM1050" s="4">
        <v>22.235324090771599</v>
      </c>
      <c r="AN1050" s="4">
        <v>35.900798801324697</v>
      </c>
      <c r="AO1050" s="4">
        <v>26.0088580624282</v>
      </c>
      <c r="AP1050" s="4">
        <v>38.177996081072202</v>
      </c>
      <c r="AQ1050" s="4">
        <v>7.7103074159129701</v>
      </c>
      <c r="AR1050" s="4">
        <v>33.210232735934902</v>
      </c>
      <c r="AS1050" s="4">
        <v>13.515374089054401</v>
      </c>
      <c r="AT1050" s="4">
        <v>23.567499279207802</v>
      </c>
      <c r="AU1050" s="4">
        <v>21.767782426024901</v>
      </c>
      <c r="AV1050" s="4">
        <v>30.651976138906399</v>
      </c>
      <c r="AW1050" s="4">
        <v>25.3752185681474</v>
      </c>
      <c r="AX1050" s="4">
        <v>9.2581705194273205</v>
      </c>
      <c r="AY1050" s="4">
        <v>17.6623974587995</v>
      </c>
      <c r="AZ1050" s="4">
        <v>33.516898331931401</v>
      </c>
      <c r="BA1050" s="4">
        <v>33.2564545326317</v>
      </c>
      <c r="BB1050" s="38">
        <v>807</v>
      </c>
    </row>
    <row r="1051" spans="1:54" x14ac:dyDescent="0.3">
      <c r="A1051" s="31" t="s">
        <v>49</v>
      </c>
      <c r="B1051" s="5" t="s">
        <v>9</v>
      </c>
      <c r="C1051" s="5" t="s">
        <v>1</v>
      </c>
      <c r="D1051" s="9">
        <v>30.9840425531915</v>
      </c>
      <c r="E1051" s="8">
        <v>60.207206922332396</v>
      </c>
      <c r="F1051" s="8">
        <v>38.829787234042598</v>
      </c>
      <c r="G1051" s="3">
        <v>6.3829787234042596</v>
      </c>
      <c r="H1051" s="4">
        <v>4.7872340425531901</v>
      </c>
      <c r="I1051" s="4">
        <v>12.2340425531915</v>
      </c>
      <c r="J1051" s="4">
        <v>5.31914893617021</v>
      </c>
      <c r="K1051" s="4">
        <v>3.7234042553191502</v>
      </c>
      <c r="L1051" s="4">
        <v>10.6382978723404</v>
      </c>
      <c r="M1051" s="4">
        <v>6.3829787234042596</v>
      </c>
      <c r="N1051" s="4">
        <v>17.021276595744698</v>
      </c>
      <c r="O1051" s="4">
        <v>11.1702127659574</v>
      </c>
      <c r="P1051" s="4">
        <v>11.702127659574501</v>
      </c>
      <c r="Q1051" s="4">
        <v>8.5106382978723403</v>
      </c>
      <c r="R1051" s="4">
        <v>11.702127659574501</v>
      </c>
      <c r="S1051" s="4">
        <v>11.1702127659574</v>
      </c>
      <c r="T1051" s="4">
        <v>6.3829787234042596</v>
      </c>
      <c r="U1051" s="4">
        <v>7.9787234042553203</v>
      </c>
      <c r="V1051" s="4">
        <v>11.702127659574501</v>
      </c>
      <c r="W1051" s="4">
        <v>9.0425531914893593</v>
      </c>
      <c r="X1051" s="4">
        <v>3.1914893617021298</v>
      </c>
      <c r="Y1051" s="4">
        <v>9.0425531914893593</v>
      </c>
      <c r="Z1051" s="4">
        <v>13.297872340425499</v>
      </c>
      <c r="AA1051" s="4">
        <v>9.0425531914893593</v>
      </c>
      <c r="AB1051" s="4">
        <v>5.31914893617021</v>
      </c>
      <c r="AC1051" s="4">
        <v>21.8085106382979</v>
      </c>
      <c r="AD1051" s="4">
        <v>8.5106382978723403</v>
      </c>
      <c r="AE1051" s="4">
        <v>7.9787234042553203</v>
      </c>
      <c r="AF1051" s="4">
        <v>11.702127659574501</v>
      </c>
      <c r="AG1051" s="4">
        <v>26.595744680851102</v>
      </c>
      <c r="AH1051" s="4">
        <v>39.361702127659598</v>
      </c>
      <c r="AI1051" s="4">
        <v>19.680851063829799</v>
      </c>
      <c r="AJ1051" s="4">
        <v>36.702127659574501</v>
      </c>
      <c r="AK1051" s="4">
        <v>44.680851063829799</v>
      </c>
      <c r="AL1051" s="4">
        <v>29.255319148936199</v>
      </c>
      <c r="AM1051" s="4">
        <v>21.2765957446809</v>
      </c>
      <c r="AN1051" s="4">
        <v>37.7659574468085</v>
      </c>
      <c r="AO1051" s="4">
        <v>40.425531914893597</v>
      </c>
      <c r="AP1051" s="4">
        <v>41.489361702127702</v>
      </c>
      <c r="AQ1051" s="4">
        <v>8.5106382978723403</v>
      </c>
      <c r="AR1051" s="4">
        <v>45.744680851063798</v>
      </c>
      <c r="AS1051" s="4">
        <v>13.8297872340426</v>
      </c>
      <c r="AT1051" s="4">
        <v>19.148936170212799</v>
      </c>
      <c r="AU1051" s="4">
        <v>30.851063829787201</v>
      </c>
      <c r="AV1051" s="4">
        <v>31.914893617021299</v>
      </c>
      <c r="AW1051" s="4">
        <v>43.085106382978701</v>
      </c>
      <c r="AX1051" s="4">
        <v>13.297872340425499</v>
      </c>
      <c r="AY1051" s="4">
        <v>13.8297872340426</v>
      </c>
      <c r="AZ1051" s="4">
        <v>44.680851063829799</v>
      </c>
      <c r="BA1051" s="4">
        <v>48.936170212766001</v>
      </c>
      <c r="BB1051" s="38">
        <v>188</v>
      </c>
    </row>
    <row r="1052" spans="1:54" x14ac:dyDescent="0.3">
      <c r="A1052" s="31" t="s">
        <v>49</v>
      </c>
      <c r="B1052" s="5" t="s">
        <v>9</v>
      </c>
      <c r="C1052" s="5" t="s">
        <v>2</v>
      </c>
      <c r="D1052" s="9">
        <v>42.101639344262303</v>
      </c>
      <c r="E1052" s="8">
        <v>73.060156701636998</v>
      </c>
      <c r="F1052" s="8">
        <v>36.065573770491802</v>
      </c>
      <c r="G1052" s="3">
        <v>3.27868852459016</v>
      </c>
      <c r="H1052" s="4">
        <v>9.8360655737704903</v>
      </c>
      <c r="I1052" s="4">
        <v>13.1147540983607</v>
      </c>
      <c r="J1052" s="4">
        <v>1.63934426229508</v>
      </c>
      <c r="K1052" s="4">
        <v>6.5573770491803298</v>
      </c>
      <c r="L1052" s="4">
        <v>16.393442622950801</v>
      </c>
      <c r="M1052" s="4">
        <v>8.1967213114754092</v>
      </c>
      <c r="N1052" s="4">
        <v>6.5573770491803298</v>
      </c>
      <c r="O1052" s="4">
        <v>21.311475409836099</v>
      </c>
      <c r="P1052" s="4">
        <v>14.7540983606557</v>
      </c>
      <c r="Q1052" s="4">
        <v>8.1967213114754092</v>
      </c>
      <c r="R1052" s="4">
        <v>14.7540983606557</v>
      </c>
      <c r="S1052" s="4">
        <v>11.4754098360656</v>
      </c>
      <c r="T1052" s="4">
        <v>9.8360655737704903</v>
      </c>
      <c r="U1052" s="4">
        <v>9.8360655737704903</v>
      </c>
      <c r="V1052" s="4">
        <v>11.4754098360656</v>
      </c>
      <c r="W1052" s="4">
        <v>8.1967213114754092</v>
      </c>
      <c r="X1052" s="4">
        <v>8.1967213114754092</v>
      </c>
      <c r="Y1052" s="4">
        <v>13.1147540983607</v>
      </c>
      <c r="Z1052" s="4">
        <v>9.8360655737704903</v>
      </c>
      <c r="AA1052" s="4">
        <v>6.5573770491803298</v>
      </c>
      <c r="AB1052" s="4">
        <v>3.27868852459016</v>
      </c>
      <c r="AC1052" s="4">
        <v>19.672131147540998</v>
      </c>
      <c r="AD1052" s="4">
        <v>8.1967213114754092</v>
      </c>
      <c r="AE1052" s="4">
        <v>6.5573770491803298</v>
      </c>
      <c r="AF1052" s="4">
        <v>16.393442622950801</v>
      </c>
      <c r="AG1052" s="4">
        <v>13.1147540983607</v>
      </c>
      <c r="AH1052" s="4">
        <v>39.344262295081997</v>
      </c>
      <c r="AI1052" s="4">
        <v>14.7540983606557</v>
      </c>
      <c r="AJ1052" s="4">
        <v>37.7049180327869</v>
      </c>
      <c r="AK1052" s="4">
        <v>31.1475409836066</v>
      </c>
      <c r="AL1052" s="4">
        <v>27.868852459016399</v>
      </c>
      <c r="AM1052" s="4">
        <v>29.508196721311499</v>
      </c>
      <c r="AN1052" s="4">
        <v>44.262295081967203</v>
      </c>
      <c r="AO1052" s="4">
        <v>39.344262295081997</v>
      </c>
      <c r="AP1052" s="4">
        <v>49.180327868852501</v>
      </c>
      <c r="AQ1052" s="4">
        <v>11.4754098360656</v>
      </c>
      <c r="AR1052" s="4">
        <v>39.344262295081997</v>
      </c>
      <c r="AS1052" s="4">
        <v>16.393442622950801</v>
      </c>
      <c r="AT1052" s="4">
        <v>32.786885245901601</v>
      </c>
      <c r="AU1052" s="4">
        <v>32.786885245901601</v>
      </c>
      <c r="AV1052" s="4">
        <v>36.065573770491802</v>
      </c>
      <c r="AW1052" s="4">
        <v>32.786885245901601</v>
      </c>
      <c r="AX1052" s="4">
        <v>13.1147540983607</v>
      </c>
      <c r="AY1052" s="4">
        <v>19.672131147540998</v>
      </c>
      <c r="AZ1052" s="4">
        <v>47.540983606557397</v>
      </c>
      <c r="BA1052" s="4">
        <v>39.344262295081997</v>
      </c>
      <c r="BB1052" s="38">
        <v>61</v>
      </c>
    </row>
    <row r="1053" spans="1:54" x14ac:dyDescent="0.3">
      <c r="A1053" s="31" t="s">
        <v>49</v>
      </c>
      <c r="B1053" s="5" t="s">
        <v>9</v>
      </c>
      <c r="C1053" s="5" t="s">
        <v>3</v>
      </c>
      <c r="D1053" s="9">
        <v>53.129921259842497</v>
      </c>
      <c r="E1053" s="8">
        <v>64.444439358872998</v>
      </c>
      <c r="F1053" s="8">
        <v>27.559055118110201</v>
      </c>
      <c r="G1053" s="3">
        <v>3.9370078740157499</v>
      </c>
      <c r="H1053" s="4">
        <v>4.7244094488188999</v>
      </c>
      <c r="I1053" s="4">
        <v>7.8740157480314998</v>
      </c>
      <c r="J1053" s="4">
        <v>0.78740157480314998</v>
      </c>
      <c r="K1053" s="4">
        <v>4.7244094488188999</v>
      </c>
      <c r="L1053" s="4">
        <v>3.1496062992125999</v>
      </c>
      <c r="M1053" s="4">
        <v>5.5118110236220499</v>
      </c>
      <c r="N1053" s="4">
        <v>4.7244094488188999</v>
      </c>
      <c r="O1053" s="4">
        <v>11.8110236220472</v>
      </c>
      <c r="P1053" s="4">
        <v>3.9370078740157499</v>
      </c>
      <c r="Q1053" s="4">
        <v>3.9370078740157499</v>
      </c>
      <c r="R1053" s="4">
        <v>3.9370078740157499</v>
      </c>
      <c r="S1053" s="4">
        <v>6.2992125984251999</v>
      </c>
      <c r="T1053" s="4">
        <v>5.5118110236220499</v>
      </c>
      <c r="U1053" s="4">
        <v>2.36220472440945</v>
      </c>
      <c r="V1053" s="4">
        <v>2.36220472440945</v>
      </c>
      <c r="W1053" s="4">
        <v>3.1496062992125999</v>
      </c>
      <c r="X1053" s="4">
        <v>1.5748031496063</v>
      </c>
      <c r="Y1053" s="4">
        <v>7.0866141732283499</v>
      </c>
      <c r="Z1053" s="4">
        <v>2.36220472440945</v>
      </c>
      <c r="AA1053" s="4">
        <v>2.36220472440945</v>
      </c>
      <c r="AB1053" s="4">
        <v>3.1496062992125999</v>
      </c>
      <c r="AC1053" s="4">
        <v>13.3858267716535</v>
      </c>
      <c r="AD1053" s="4">
        <v>1.5748031496063</v>
      </c>
      <c r="AE1053" s="4">
        <v>1.5748031496063</v>
      </c>
      <c r="AF1053" s="4">
        <v>10.2362204724409</v>
      </c>
      <c r="AG1053" s="4">
        <v>10.2362204724409</v>
      </c>
      <c r="AH1053" s="4">
        <v>28.346456692913399</v>
      </c>
      <c r="AI1053" s="4">
        <v>15.748031496063</v>
      </c>
      <c r="AJ1053" s="4">
        <v>25.196850393700799</v>
      </c>
      <c r="AK1053" s="4">
        <v>26.771653543307099</v>
      </c>
      <c r="AL1053" s="4">
        <v>18.8976377952756</v>
      </c>
      <c r="AM1053" s="4">
        <v>21.259842519685002</v>
      </c>
      <c r="AN1053" s="4">
        <v>38.582677165354298</v>
      </c>
      <c r="AO1053" s="4">
        <v>19.685039370078702</v>
      </c>
      <c r="AP1053" s="4">
        <v>38.582677165354298</v>
      </c>
      <c r="AQ1053" s="4">
        <v>7.0866141732283499</v>
      </c>
      <c r="AR1053" s="4">
        <v>33.858267716535401</v>
      </c>
      <c r="AS1053" s="4">
        <v>16.535433070866102</v>
      </c>
      <c r="AT1053" s="4">
        <v>21.259842519685002</v>
      </c>
      <c r="AU1053" s="4">
        <v>22.0472440944882</v>
      </c>
      <c r="AV1053" s="4">
        <v>33.858267716535401</v>
      </c>
      <c r="AW1053" s="4">
        <v>21.259842519685002</v>
      </c>
      <c r="AX1053" s="4">
        <v>8.6614173228346498</v>
      </c>
      <c r="AY1053" s="4">
        <v>23.6220472440945</v>
      </c>
      <c r="AZ1053" s="4">
        <v>32.283464566929098</v>
      </c>
      <c r="BA1053" s="4">
        <v>29.133858267716501</v>
      </c>
      <c r="BB1053" s="38">
        <v>127</v>
      </c>
    </row>
    <row r="1054" spans="1:54" x14ac:dyDescent="0.3">
      <c r="A1054" s="31" t="s">
        <v>49</v>
      </c>
      <c r="B1054" s="5" t="s">
        <v>9</v>
      </c>
      <c r="C1054" s="5" t="s">
        <v>4</v>
      </c>
      <c r="D1054" s="9">
        <v>77.739999999999995</v>
      </c>
      <c r="E1054" s="8">
        <v>56.7962233262651</v>
      </c>
      <c r="F1054" s="8">
        <v>14.7368421052632</v>
      </c>
      <c r="G1054" s="3">
        <v>2.6315789473684199</v>
      </c>
      <c r="H1054" s="4">
        <v>1.57894736842105</v>
      </c>
      <c r="I1054" s="4">
        <v>3.1578947368421102</v>
      </c>
      <c r="J1054" s="4">
        <v>2.1052631578947398</v>
      </c>
      <c r="K1054" s="4">
        <v>2.6315789473684199</v>
      </c>
      <c r="L1054" s="4">
        <v>3.1578947368421102</v>
      </c>
      <c r="M1054" s="4">
        <v>3.1578947368421102</v>
      </c>
      <c r="N1054" s="4">
        <v>3.6842105263157898</v>
      </c>
      <c r="O1054" s="4">
        <v>7.8947368421052602</v>
      </c>
      <c r="P1054" s="4">
        <v>4.7368421052631602</v>
      </c>
      <c r="Q1054" s="4">
        <v>1.57894736842105</v>
      </c>
      <c r="R1054" s="4">
        <v>1.57894736842105</v>
      </c>
      <c r="S1054" s="4">
        <v>1.0526315789473699</v>
      </c>
      <c r="T1054" s="4">
        <v>1.57894736842105</v>
      </c>
      <c r="U1054" s="4">
        <v>3.1578947368421102</v>
      </c>
      <c r="V1054" s="4">
        <v>1.57894736842105</v>
      </c>
      <c r="W1054" s="4">
        <v>2.6315789473684199</v>
      </c>
      <c r="X1054" s="4">
        <v>0.52631578947368396</v>
      </c>
      <c r="Y1054" s="4">
        <v>5.2631578947368398</v>
      </c>
      <c r="Z1054" s="4">
        <v>0.52631578947368396</v>
      </c>
      <c r="AA1054" s="4">
        <v>1.57894736842105</v>
      </c>
      <c r="AB1054" s="4">
        <v>1.57894736842105</v>
      </c>
      <c r="AC1054" s="4">
        <v>10</v>
      </c>
      <c r="AD1054" s="4">
        <v>2.1052631578947398</v>
      </c>
      <c r="AE1054" s="4">
        <v>1.0526315789473699</v>
      </c>
      <c r="AF1054" s="4">
        <v>3.1578947368421102</v>
      </c>
      <c r="AG1054" s="4">
        <v>7.8947368421052602</v>
      </c>
      <c r="AH1054" s="4">
        <v>13.6842105263158</v>
      </c>
      <c r="AI1054" s="4">
        <v>11.0526315789474</v>
      </c>
      <c r="AJ1054" s="4">
        <v>16.842105263157901</v>
      </c>
      <c r="AK1054" s="4">
        <v>22.6315789473684</v>
      </c>
      <c r="AL1054" s="4">
        <v>8.4210526315789505</v>
      </c>
      <c r="AM1054" s="4">
        <v>19.473684210526301</v>
      </c>
      <c r="AN1054" s="4">
        <v>27.3684210526316</v>
      </c>
      <c r="AO1054" s="4">
        <v>11.0526315789474</v>
      </c>
      <c r="AP1054" s="4">
        <v>28.421052631578899</v>
      </c>
      <c r="AQ1054" s="4">
        <v>3.6842105263157898</v>
      </c>
      <c r="AR1054" s="4">
        <v>18.947368421052602</v>
      </c>
      <c r="AS1054" s="4">
        <v>7.8947368421052602</v>
      </c>
      <c r="AT1054" s="4">
        <v>21.052631578947398</v>
      </c>
      <c r="AU1054" s="4">
        <v>7.8947368421052602</v>
      </c>
      <c r="AV1054" s="4">
        <v>23.684210526315798</v>
      </c>
      <c r="AW1054" s="4">
        <v>14.210526315789499</v>
      </c>
      <c r="AX1054" s="4">
        <v>4.2105263157894699</v>
      </c>
      <c r="AY1054" s="4">
        <v>15.2631578947368</v>
      </c>
      <c r="AZ1054" s="4">
        <v>16.842105263157901</v>
      </c>
      <c r="BA1054" s="4">
        <v>22.6315789473684</v>
      </c>
      <c r="BB1054" s="38">
        <v>190</v>
      </c>
    </row>
    <row r="1055" spans="1:54" x14ac:dyDescent="0.3">
      <c r="A1055" s="31" t="s">
        <v>49</v>
      </c>
      <c r="B1055" s="5" t="s">
        <v>9</v>
      </c>
      <c r="C1055" s="5" t="s">
        <v>5</v>
      </c>
      <c r="D1055" s="9">
        <v>86.633750000000006</v>
      </c>
      <c r="E1055" s="8">
        <v>56.112721107836002</v>
      </c>
      <c r="F1055" s="8">
        <v>9.375</v>
      </c>
      <c r="G1055" s="3">
        <v>1.25</v>
      </c>
      <c r="H1055" s="4">
        <v>1.875</v>
      </c>
      <c r="I1055" s="4">
        <v>2.5</v>
      </c>
      <c r="J1055" s="4">
        <v>1.25</v>
      </c>
      <c r="K1055" s="4">
        <v>0.625</v>
      </c>
      <c r="L1055" s="4">
        <v>0.625</v>
      </c>
      <c r="M1055" s="4">
        <v>1.25</v>
      </c>
      <c r="N1055" s="4">
        <v>1.875</v>
      </c>
      <c r="O1055" s="4">
        <v>3.125</v>
      </c>
      <c r="P1055" s="4">
        <v>2.5</v>
      </c>
      <c r="Q1055" s="4">
        <v>0.625</v>
      </c>
      <c r="R1055" s="4">
        <v>1.25</v>
      </c>
      <c r="S1055" s="4">
        <v>1.875</v>
      </c>
      <c r="T1055" s="4">
        <v>1.25</v>
      </c>
      <c r="U1055" s="4">
        <v>0.625</v>
      </c>
      <c r="V1055" s="4">
        <v>0.625</v>
      </c>
      <c r="W1055" s="4">
        <v>1.25</v>
      </c>
      <c r="X1055" s="4">
        <v>0</v>
      </c>
      <c r="Y1055" s="4">
        <v>3.75</v>
      </c>
      <c r="Z1055" s="4">
        <v>1.25</v>
      </c>
      <c r="AA1055" s="4">
        <v>1.25</v>
      </c>
      <c r="AB1055" s="4">
        <v>0.625</v>
      </c>
      <c r="AC1055" s="4">
        <v>7.5</v>
      </c>
      <c r="AD1055" s="4">
        <v>0</v>
      </c>
      <c r="AE1055" s="4">
        <v>0</v>
      </c>
      <c r="AF1055" s="4">
        <v>3.125</v>
      </c>
      <c r="AG1055" s="4">
        <v>6.25</v>
      </c>
      <c r="AH1055" s="4">
        <v>13.75</v>
      </c>
      <c r="AI1055" s="4">
        <v>6.875</v>
      </c>
      <c r="AJ1055" s="4">
        <v>13.125</v>
      </c>
      <c r="AK1055" s="4">
        <v>18.125</v>
      </c>
      <c r="AL1055" s="4">
        <v>5</v>
      </c>
      <c r="AM1055" s="4">
        <v>15.625</v>
      </c>
      <c r="AN1055" s="4">
        <v>23.125</v>
      </c>
      <c r="AO1055" s="4">
        <v>8.75</v>
      </c>
      <c r="AP1055" s="4">
        <v>23.75</v>
      </c>
      <c r="AQ1055" s="4">
        <v>5.625</v>
      </c>
      <c r="AR1055" s="4">
        <v>19.375</v>
      </c>
      <c r="AS1055" s="4">
        <v>10.625</v>
      </c>
      <c r="AT1055" s="4">
        <v>17.5</v>
      </c>
      <c r="AU1055" s="4">
        <v>6.875</v>
      </c>
      <c r="AV1055" s="4">
        <v>20</v>
      </c>
      <c r="AW1055" s="4">
        <v>10</v>
      </c>
      <c r="AX1055" s="4">
        <v>5</v>
      </c>
      <c r="AY1055" s="4">
        <v>12.5</v>
      </c>
      <c r="AZ1055" s="4">
        <v>14.375</v>
      </c>
      <c r="BA1055" s="4">
        <v>22.5</v>
      </c>
      <c r="BB1055" s="38">
        <v>160</v>
      </c>
    </row>
    <row r="1056" spans="1:54" x14ac:dyDescent="0.3">
      <c r="A1056" s="31" t="s">
        <v>49</v>
      </c>
      <c r="B1056" s="5" t="s">
        <v>9</v>
      </c>
      <c r="C1056" s="5" t="s">
        <v>6</v>
      </c>
      <c r="D1056" s="9">
        <v>89.779452054794504</v>
      </c>
      <c r="E1056" s="8">
        <v>51.784041296802201</v>
      </c>
      <c r="F1056" s="8">
        <v>8.2191780821917799</v>
      </c>
      <c r="G1056" s="3">
        <v>1.3698630136986301</v>
      </c>
      <c r="H1056" s="4">
        <v>0</v>
      </c>
      <c r="I1056" s="4">
        <v>1.3698630136986301</v>
      </c>
      <c r="J1056" s="4">
        <v>0</v>
      </c>
      <c r="K1056" s="4">
        <v>1.3698630136986301</v>
      </c>
      <c r="L1056" s="4">
        <v>4.10958904109589</v>
      </c>
      <c r="M1056" s="4">
        <v>1.3698630136986301</v>
      </c>
      <c r="N1056" s="4">
        <v>2.7397260273972601</v>
      </c>
      <c r="O1056" s="4">
        <v>1.3698630136986301</v>
      </c>
      <c r="P1056" s="4">
        <v>1.3698630136986301</v>
      </c>
      <c r="Q1056" s="4">
        <v>1.3698630136986301</v>
      </c>
      <c r="R1056" s="4">
        <v>0</v>
      </c>
      <c r="S1056" s="4">
        <v>1.3698630136986301</v>
      </c>
      <c r="T1056" s="4">
        <v>1.3698630136986301</v>
      </c>
      <c r="U1056" s="4">
        <v>0</v>
      </c>
      <c r="V1056" s="4">
        <v>0</v>
      </c>
      <c r="W1056" s="4">
        <v>1.3698630136986301</v>
      </c>
      <c r="X1056" s="4">
        <v>0</v>
      </c>
      <c r="Y1056" s="4">
        <v>2.7397260273972601</v>
      </c>
      <c r="Z1056" s="4">
        <v>0</v>
      </c>
      <c r="AA1056" s="4">
        <v>0</v>
      </c>
      <c r="AB1056" s="4">
        <v>0</v>
      </c>
      <c r="AC1056" s="4">
        <v>9.5890410958904102</v>
      </c>
      <c r="AD1056" s="4">
        <v>0</v>
      </c>
      <c r="AE1056" s="4">
        <v>1.3698630136986301</v>
      </c>
      <c r="AF1056" s="4">
        <v>0</v>
      </c>
      <c r="AG1056" s="4">
        <v>5.4794520547945202</v>
      </c>
      <c r="AH1056" s="4">
        <v>4.10958904109589</v>
      </c>
      <c r="AI1056" s="4">
        <v>9.5890410958904102</v>
      </c>
      <c r="AJ1056" s="4">
        <v>12.328767123287699</v>
      </c>
      <c r="AK1056" s="4">
        <v>12.328767123287699</v>
      </c>
      <c r="AL1056" s="4">
        <v>4.10958904109589</v>
      </c>
      <c r="AM1056" s="4">
        <v>9.5890410958904102</v>
      </c>
      <c r="AN1056" s="4">
        <v>20.5479452054795</v>
      </c>
      <c r="AO1056" s="4">
        <v>12.328767123287699</v>
      </c>
      <c r="AP1056" s="4">
        <v>26.027397260274</v>
      </c>
      <c r="AQ1056" s="4">
        <v>4.10958904109589</v>
      </c>
      <c r="AR1056" s="4">
        <v>19.178082191780799</v>
      </c>
      <c r="AS1056" s="4">
        <v>6.8493150684931496</v>
      </c>
      <c r="AT1056" s="4">
        <v>16.438356164383599</v>
      </c>
      <c r="AU1056" s="4">
        <v>4.10958904109589</v>
      </c>
      <c r="AV1056" s="4">
        <v>28.7671232876712</v>
      </c>
      <c r="AW1056" s="4">
        <v>5.4794520547945202</v>
      </c>
      <c r="AX1056" s="4">
        <v>1.3698630136986301</v>
      </c>
      <c r="AY1056" s="4">
        <v>9.5890410958904102</v>
      </c>
      <c r="AZ1056" s="4">
        <v>15.068493150684899</v>
      </c>
      <c r="BA1056" s="4">
        <v>15.068493150684899</v>
      </c>
      <c r="BB1056" s="38">
        <v>73</v>
      </c>
    </row>
    <row r="1057" spans="1:54" x14ac:dyDescent="0.3">
      <c r="A1057" s="31" t="s">
        <v>49</v>
      </c>
      <c r="B1057" s="5" t="s">
        <v>9</v>
      </c>
      <c r="C1057" s="5" t="s">
        <v>7</v>
      </c>
      <c r="D1057" s="9">
        <v>81.7</v>
      </c>
      <c r="E1057" s="8">
        <v>49.809666302263601</v>
      </c>
      <c r="F1057" s="8">
        <v>0</v>
      </c>
      <c r="G1057" s="3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12.5</v>
      </c>
      <c r="W1057" s="4">
        <v>0</v>
      </c>
      <c r="X1057" s="4">
        <v>0</v>
      </c>
      <c r="Y1057" s="4">
        <v>12.5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25</v>
      </c>
      <c r="AH1057" s="4">
        <v>12.5</v>
      </c>
      <c r="AI1057" s="4">
        <v>25</v>
      </c>
      <c r="AJ1057" s="4">
        <v>25</v>
      </c>
      <c r="AK1057" s="4">
        <v>12.5</v>
      </c>
      <c r="AL1057" s="4">
        <v>0</v>
      </c>
      <c r="AM1057" s="4">
        <v>25</v>
      </c>
      <c r="AN1057" s="4">
        <v>50</v>
      </c>
      <c r="AO1057" s="4">
        <v>0</v>
      </c>
      <c r="AP1057" s="4">
        <v>25</v>
      </c>
      <c r="AQ1057" s="4">
        <v>0</v>
      </c>
      <c r="AR1057" s="4">
        <v>50</v>
      </c>
      <c r="AS1057" s="4">
        <v>12.5</v>
      </c>
      <c r="AT1057" s="4">
        <v>25</v>
      </c>
      <c r="AU1057" s="4">
        <v>0</v>
      </c>
      <c r="AV1057" s="4">
        <v>25</v>
      </c>
      <c r="AW1057" s="4">
        <v>12.5</v>
      </c>
      <c r="AX1057" s="4">
        <v>0</v>
      </c>
      <c r="AY1057" s="4">
        <v>37.5</v>
      </c>
      <c r="AZ1057" s="4">
        <v>12.5</v>
      </c>
      <c r="BA1057" s="4">
        <v>25</v>
      </c>
      <c r="BB1057" s="38">
        <v>8</v>
      </c>
    </row>
    <row r="1058" spans="1:54" x14ac:dyDescent="0.3">
      <c r="A1058" s="31" t="s">
        <v>50</v>
      </c>
      <c r="B1058" s="5" t="s">
        <v>168</v>
      </c>
      <c r="C1058" s="5" t="s">
        <v>168</v>
      </c>
      <c r="D1058" s="9">
        <v>69.794071098186393</v>
      </c>
      <c r="E1058" s="8">
        <v>73.755183093369794</v>
      </c>
      <c r="F1058" s="8">
        <v>25.470208315547101</v>
      </c>
      <c r="G1058" s="3">
        <v>3.66227721603352</v>
      </c>
      <c r="H1058" s="4">
        <v>4.6712146645159596</v>
      </c>
      <c r="I1058" s="4">
        <v>8.1562190931701206</v>
      </c>
      <c r="J1058" s="4">
        <v>3.0246156590634401</v>
      </c>
      <c r="K1058" s="4">
        <v>4.7086765497479703</v>
      </c>
      <c r="L1058" s="4">
        <v>6.2196317146960798</v>
      </c>
      <c r="M1058" s="4">
        <v>5.3253561220993699</v>
      </c>
      <c r="N1058" s="4">
        <v>5.3603681274614097</v>
      </c>
      <c r="O1058" s="4">
        <v>7.9779374497784703</v>
      </c>
      <c r="P1058" s="4">
        <v>7.3899022356741604</v>
      </c>
      <c r="Q1058" s="4">
        <v>3.0282620787199099</v>
      </c>
      <c r="R1058" s="4">
        <v>7.3198136180596096</v>
      </c>
      <c r="S1058" s="4">
        <v>6.89033430237511</v>
      </c>
      <c r="T1058" s="4">
        <v>5.4116716803416098</v>
      </c>
      <c r="U1058" s="4">
        <v>7.4653269451189299</v>
      </c>
      <c r="V1058" s="4">
        <v>7.9151359905108496</v>
      </c>
      <c r="W1058" s="4">
        <v>6.6012961336521698</v>
      </c>
      <c r="X1058" s="4">
        <v>3.2940950408186098</v>
      </c>
      <c r="Y1058" s="4">
        <v>7.2954484629566601</v>
      </c>
      <c r="Z1058" s="4">
        <v>11.077289600776</v>
      </c>
      <c r="AA1058" s="4">
        <v>8.38966352179499</v>
      </c>
      <c r="AB1058" s="4">
        <v>1.7538239437988901</v>
      </c>
      <c r="AC1058" s="4">
        <v>14.995443343570001</v>
      </c>
      <c r="AD1058" s="4">
        <v>5.5760783275212296</v>
      </c>
      <c r="AE1058" s="4">
        <v>7.0423966692450399</v>
      </c>
      <c r="AF1058" s="4">
        <v>6.9976937835555999</v>
      </c>
      <c r="AG1058" s="4">
        <v>12.668379512027499</v>
      </c>
      <c r="AH1058" s="4">
        <v>19.0366776654764</v>
      </c>
      <c r="AI1058" s="4">
        <v>8.1615086233008203</v>
      </c>
      <c r="AJ1058" s="4">
        <v>23.294894171822001</v>
      </c>
      <c r="AK1058" s="4">
        <v>32.354100592388399</v>
      </c>
      <c r="AL1058" s="4">
        <v>18.1737455957363</v>
      </c>
      <c r="AM1058" s="4">
        <v>20.934376510059298</v>
      </c>
      <c r="AN1058" s="4">
        <v>32.943668710705303</v>
      </c>
      <c r="AO1058" s="4">
        <v>26.615024142792301</v>
      </c>
      <c r="AP1058" s="4">
        <v>29.477168100472898</v>
      </c>
      <c r="AQ1058" s="4">
        <v>8.8706240038230693</v>
      </c>
      <c r="AR1058" s="4">
        <v>26.440523975598701</v>
      </c>
      <c r="AS1058" s="4">
        <v>11.598781256835601</v>
      </c>
      <c r="AT1058" s="4">
        <v>16.5192500558096</v>
      </c>
      <c r="AU1058" s="4">
        <v>13.4496004559397</v>
      </c>
      <c r="AV1058" s="4">
        <v>21.785206177056899</v>
      </c>
      <c r="AW1058" s="4">
        <v>20.9787700061243</v>
      </c>
      <c r="AX1058" s="4">
        <v>15.8673388026133</v>
      </c>
      <c r="AY1058" s="4">
        <v>16.158769650598501</v>
      </c>
      <c r="AZ1058" s="4">
        <v>24.794354232816801</v>
      </c>
      <c r="BA1058" s="4">
        <v>32.972246399132601</v>
      </c>
      <c r="BB1058" s="38">
        <v>2030</v>
      </c>
    </row>
    <row r="1059" spans="1:54" x14ac:dyDescent="0.3">
      <c r="A1059" s="31" t="s">
        <v>50</v>
      </c>
      <c r="B1059" s="5" t="s">
        <v>168</v>
      </c>
      <c r="C1059" s="5" t="s">
        <v>1</v>
      </c>
      <c r="D1059" s="9">
        <v>24.704077675664202</v>
      </c>
      <c r="E1059" s="8">
        <v>67.637036535220204</v>
      </c>
      <c r="F1059" s="8">
        <v>49.337983444052497</v>
      </c>
      <c r="G1059" s="3">
        <v>6.3084471936013102</v>
      </c>
      <c r="H1059" s="4">
        <v>6.3084471936013102</v>
      </c>
      <c r="I1059" s="4">
        <v>12.0034875830394</v>
      </c>
      <c r="J1059" s="4">
        <v>4.0693188392534898</v>
      </c>
      <c r="K1059" s="4">
        <v>10.5822349675759</v>
      </c>
      <c r="L1059" s="4">
        <v>12.207956517760501</v>
      </c>
      <c r="M1059" s="4">
        <v>7.7296998090648099</v>
      </c>
      <c r="N1059" s="4">
        <v>16.072806422292899</v>
      </c>
      <c r="O1059" s="4">
        <v>18.818092149651399</v>
      </c>
      <c r="P1059" s="4">
        <v>19.022561084372398</v>
      </c>
      <c r="Q1059" s="4">
        <v>5.1888830164273996</v>
      </c>
      <c r="R1059" s="4">
        <v>14.953242245119</v>
      </c>
      <c r="S1059" s="4">
        <v>13.3275206949344</v>
      </c>
      <c r="T1059" s="4">
        <v>13.123051760213301</v>
      </c>
      <c r="U1059" s="4">
        <v>24.8248509049631</v>
      </c>
      <c r="V1059" s="4">
        <v>14.447084872108301</v>
      </c>
      <c r="W1059" s="4">
        <v>15.8683374875718</v>
      </c>
      <c r="X1059" s="4">
        <v>8.1386376785069707</v>
      </c>
      <c r="Y1059" s="4">
        <v>14.5443043756768</v>
      </c>
      <c r="Z1059" s="4">
        <v>28.3880123712059</v>
      </c>
      <c r="AA1059" s="4">
        <v>22.585722550615301</v>
      </c>
      <c r="AB1059" s="4">
        <v>4.4782567086956497</v>
      </c>
      <c r="AC1059" s="4">
        <v>30.519891294401098</v>
      </c>
      <c r="AD1059" s="4">
        <v>12.616894387202599</v>
      </c>
      <c r="AE1059" s="4">
        <v>16.686213226456101</v>
      </c>
      <c r="AF1059" s="4">
        <v>10.883923405865501</v>
      </c>
      <c r="AG1059" s="4">
        <v>26.246103520426601</v>
      </c>
      <c r="AH1059" s="4">
        <v>29.0986386789377</v>
      </c>
      <c r="AI1059" s="4">
        <v>8.1386376785069707</v>
      </c>
      <c r="AJ1059" s="4">
        <v>30.110953424959</v>
      </c>
      <c r="AK1059" s="4">
        <v>60.835313654081197</v>
      </c>
      <c r="AL1059" s="4">
        <v>32.145612844585699</v>
      </c>
      <c r="AM1059" s="4">
        <v>22.887410988904801</v>
      </c>
      <c r="AN1059" s="4">
        <v>43.944631492904001</v>
      </c>
      <c r="AO1059" s="4">
        <v>46.1837598472518</v>
      </c>
      <c r="AP1059" s="4">
        <v>55.6464306376538</v>
      </c>
      <c r="AQ1059" s="4">
        <v>14.447084872108301</v>
      </c>
      <c r="AR1059" s="4">
        <v>42.620598381009003</v>
      </c>
      <c r="AS1059" s="4">
        <v>10.883923405865501</v>
      </c>
      <c r="AT1059" s="4">
        <v>16.7834327300246</v>
      </c>
      <c r="AU1059" s="4">
        <v>22.284034112325699</v>
      </c>
      <c r="AV1059" s="4">
        <v>33.265177021759598</v>
      </c>
      <c r="AW1059" s="4">
        <v>42.5233788774405</v>
      </c>
      <c r="AX1059" s="4">
        <v>33.5668654600492</v>
      </c>
      <c r="AY1059" s="4">
        <v>15.15771117984</v>
      </c>
      <c r="AZ1059" s="4">
        <v>45.882071408962297</v>
      </c>
      <c r="BA1059" s="4">
        <v>55.441961702932701</v>
      </c>
      <c r="BB1059" s="38">
        <v>112</v>
      </c>
    </row>
    <row r="1060" spans="1:54" x14ac:dyDescent="0.3">
      <c r="A1060" s="31" t="s">
        <v>50</v>
      </c>
      <c r="B1060" s="5" t="s">
        <v>168</v>
      </c>
      <c r="C1060" s="5" t="s">
        <v>2</v>
      </c>
      <c r="D1060" s="9">
        <v>42.918469859659503</v>
      </c>
      <c r="E1060" s="8">
        <v>76.308572891461495</v>
      </c>
      <c r="F1060" s="8">
        <v>41.015868985616201</v>
      </c>
      <c r="G1060" s="3">
        <v>7.7578466598599398</v>
      </c>
      <c r="H1060" s="4">
        <v>8.1579871925770302</v>
      </c>
      <c r="I1060" s="4">
        <v>16.942047940602201</v>
      </c>
      <c r="J1060" s="4">
        <v>6.7316325716946803</v>
      </c>
      <c r="K1060" s="4">
        <v>6.7316325716946803</v>
      </c>
      <c r="L1060" s="4">
        <v>9.1842012807423004</v>
      </c>
      <c r="M1060" s="4">
        <v>9.1842012807423004</v>
      </c>
      <c r="N1060" s="4">
        <v>5.7054184835294102</v>
      </c>
      <c r="O1060" s="4">
        <v>12.036910522507</v>
      </c>
      <c r="P1060" s="4">
        <v>10.6105559016247</v>
      </c>
      <c r="Q1060" s="4">
        <v>5.3052779508123296</v>
      </c>
      <c r="R1060" s="4">
        <v>12.036910522507</v>
      </c>
      <c r="S1060" s="4">
        <v>11.636769989789901</v>
      </c>
      <c r="T1060" s="4">
        <v>8.1579871925770302</v>
      </c>
      <c r="U1060" s="4">
        <v>3.8789233299299699</v>
      </c>
      <c r="V1060" s="4">
        <v>14.489479231554601</v>
      </c>
      <c r="W1060" s="4">
        <v>9.5843418134593801</v>
      </c>
      <c r="X1060" s="4">
        <v>3.8789233299299699</v>
      </c>
      <c r="Y1060" s="4">
        <v>14.0893386988375</v>
      </c>
      <c r="Z1060" s="4">
        <v>16.315974385154099</v>
      </c>
      <c r="AA1060" s="4">
        <v>11.0106964343417</v>
      </c>
      <c r="AB1060" s="4">
        <v>2.85270924176471</v>
      </c>
      <c r="AC1060" s="4">
        <v>27.552603842226901</v>
      </c>
      <c r="AD1060" s="4">
        <v>9.1842012807423004</v>
      </c>
      <c r="AE1060" s="4">
        <v>12.036910522507</v>
      </c>
      <c r="AF1060" s="4">
        <v>12.036910522507</v>
      </c>
      <c r="AG1060" s="4">
        <v>14.489479231554601</v>
      </c>
      <c r="AH1060" s="4">
        <v>31.031386639439798</v>
      </c>
      <c r="AI1060" s="4">
        <v>11.2366294570728</v>
      </c>
      <c r="AJ1060" s="4">
        <v>38.163159743851502</v>
      </c>
      <c r="AK1060" s="4">
        <v>44.894792315546198</v>
      </c>
      <c r="AL1060" s="4">
        <v>24.473961577731099</v>
      </c>
      <c r="AM1060" s="4">
        <v>33.884095881204502</v>
      </c>
      <c r="AN1060" s="4">
        <v>39.589514364733901</v>
      </c>
      <c r="AO1060" s="4">
        <v>35.710591034803898</v>
      </c>
      <c r="AP1060" s="4">
        <v>42.442223606498601</v>
      </c>
      <c r="AQ1060" s="4">
        <v>13.0631246106723</v>
      </c>
      <c r="AR1060" s="4">
        <v>37.937226721120503</v>
      </c>
      <c r="AS1060" s="4">
        <v>20.820971270532201</v>
      </c>
      <c r="AT1060" s="4">
        <v>23.273539979579802</v>
      </c>
      <c r="AU1060" s="4">
        <v>21.2211118032493</v>
      </c>
      <c r="AV1060" s="4">
        <v>23.673680512296901</v>
      </c>
      <c r="AW1060" s="4">
        <v>25.100035133179301</v>
      </c>
      <c r="AX1060" s="4">
        <v>22.247325891414601</v>
      </c>
      <c r="AY1060" s="4">
        <v>22.873399446862699</v>
      </c>
      <c r="AZ1060" s="4">
        <v>33.258022325756301</v>
      </c>
      <c r="BA1060" s="4">
        <v>49.173856178193297</v>
      </c>
      <c r="BB1060" s="38">
        <v>64</v>
      </c>
    </row>
    <row r="1061" spans="1:54" x14ac:dyDescent="0.3">
      <c r="A1061" s="31" t="s">
        <v>50</v>
      </c>
      <c r="B1061" s="5" t="s">
        <v>168</v>
      </c>
      <c r="C1061" s="5" t="s">
        <v>3</v>
      </c>
      <c r="D1061" s="9">
        <v>74.468472681669496</v>
      </c>
      <c r="E1061" s="8">
        <v>67.862010744545998</v>
      </c>
      <c r="F1061" s="8">
        <v>16.5133441236107</v>
      </c>
      <c r="G1061" s="3">
        <v>1.2870734851219501</v>
      </c>
      <c r="H1061" s="4">
        <v>3.4940822285799</v>
      </c>
      <c r="I1061" s="4">
        <v>5.1854257014406198</v>
      </c>
      <c r="J1061" s="4">
        <v>1.7284752338135401</v>
      </c>
      <c r="K1061" s="4">
        <v>2.1698769825051301</v>
      </c>
      <c r="L1061" s="4">
        <v>4.7811557137018497</v>
      </c>
      <c r="M1061" s="4">
        <v>5.2225574623934401</v>
      </c>
      <c r="N1061" s="4">
        <v>2.61127873119672</v>
      </c>
      <c r="O1061" s="4">
        <v>4.3397539650102601</v>
      </c>
      <c r="P1061" s="4">
        <v>3.4569504676270801</v>
      </c>
      <c r="Q1061" s="4">
        <v>2.61127873119672</v>
      </c>
      <c r="R1061" s="4">
        <v>6.0682291988237997</v>
      </c>
      <c r="S1061" s="4">
        <v>6.0682291988237997</v>
      </c>
      <c r="T1061" s="4">
        <v>3.05268047988831</v>
      </c>
      <c r="U1061" s="4">
        <v>7.3553026839457498</v>
      </c>
      <c r="V1061" s="4">
        <v>6.0682291988237997</v>
      </c>
      <c r="W1061" s="4">
        <v>4.3397539650102601</v>
      </c>
      <c r="X1061" s="4">
        <v>2.6484104921495302</v>
      </c>
      <c r="Y1061" s="4">
        <v>2.61127873119672</v>
      </c>
      <c r="Z1061" s="4">
        <v>6.4724991865625698</v>
      </c>
      <c r="AA1061" s="4">
        <v>5.2225574623934401</v>
      </c>
      <c r="AB1061" s="4">
        <v>0</v>
      </c>
      <c r="AC1061" s="4">
        <v>6.1053609597766103</v>
      </c>
      <c r="AD1061" s="4">
        <v>2.61127873119672</v>
      </c>
      <c r="AE1061" s="4">
        <v>3.05268047988831</v>
      </c>
      <c r="AF1061" s="4">
        <v>6.5096309475153902</v>
      </c>
      <c r="AG1061" s="4">
        <v>12.614991907292</v>
      </c>
      <c r="AH1061" s="4">
        <v>15.1891388775359</v>
      </c>
      <c r="AI1061" s="4">
        <v>7.7967044326373403</v>
      </c>
      <c r="AJ1061" s="4">
        <v>22.618705083387301</v>
      </c>
      <c r="AK1061" s="4">
        <v>24.310048556247999</v>
      </c>
      <c r="AL1061" s="4">
        <v>16.4762123626579</v>
      </c>
      <c r="AM1061" s="4">
        <v>21.3316315982653</v>
      </c>
      <c r="AN1061" s="4">
        <v>39.057785685092298</v>
      </c>
      <c r="AO1061" s="4">
        <v>24.384312078153599</v>
      </c>
      <c r="AP1061" s="4">
        <v>23.538640341723301</v>
      </c>
      <c r="AQ1061" s="4">
        <v>7.3553026839457498</v>
      </c>
      <c r="AR1061" s="4">
        <v>25.59712204137</v>
      </c>
      <c r="AS1061" s="4">
        <v>9.1580414396649203</v>
      </c>
      <c r="AT1061" s="4">
        <v>15.6676723871803</v>
      </c>
      <c r="AU1061" s="4">
        <v>10.040844937048099</v>
      </c>
      <c r="AV1061" s="4">
        <v>23.390113297911999</v>
      </c>
      <c r="AW1061" s="4">
        <v>19.528892842546199</v>
      </c>
      <c r="AX1061" s="4">
        <v>10.4079831638341</v>
      </c>
      <c r="AY1061" s="4">
        <v>19.161754615760199</v>
      </c>
      <c r="AZ1061" s="4">
        <v>23.501508580770501</v>
      </c>
      <c r="BA1061" s="4">
        <v>27.399860797089101</v>
      </c>
      <c r="BB1061" s="38">
        <v>152</v>
      </c>
    </row>
    <row r="1062" spans="1:54" x14ac:dyDescent="0.3">
      <c r="A1062" s="31" t="s">
        <v>50</v>
      </c>
      <c r="B1062" s="5" t="s">
        <v>168</v>
      </c>
      <c r="C1062" s="5" t="s">
        <v>4</v>
      </c>
      <c r="D1062" s="9">
        <v>94.431697999291202</v>
      </c>
      <c r="E1062" s="8">
        <v>64.200388972939706</v>
      </c>
      <c r="F1062" s="8">
        <v>13.6625243818378</v>
      </c>
      <c r="G1062" s="3">
        <v>1.80699359198663</v>
      </c>
      <c r="H1062" s="4">
        <v>3.4817497916307198</v>
      </c>
      <c r="I1062" s="4">
        <v>4.0169247311043996</v>
      </c>
      <c r="J1062" s="4">
        <v>1.47328742607852</v>
      </c>
      <c r="K1062" s="4">
        <v>3.6832185651962899</v>
      </c>
      <c r="L1062" s="4">
        <v>4.0169247311043996</v>
      </c>
      <c r="M1062" s="4">
        <v>3.4817497916307198</v>
      </c>
      <c r="N1062" s="4">
        <v>2.877343470934</v>
      </c>
      <c r="O1062" s="4">
        <v>3.8846873387618599</v>
      </c>
      <c r="P1062" s="4">
        <v>3.6832185651962899</v>
      </c>
      <c r="Q1062" s="4">
        <v>1.07034987894737</v>
      </c>
      <c r="R1062" s="4">
        <v>2.54363730502588</v>
      </c>
      <c r="S1062" s="4">
        <v>1.80699359198663</v>
      </c>
      <c r="T1062" s="4">
        <v>2.0084623655521998</v>
      </c>
      <c r="U1062" s="4">
        <v>3.4817497916307198</v>
      </c>
      <c r="V1062" s="4">
        <v>2.877343470934</v>
      </c>
      <c r="W1062" s="4">
        <v>2.877343470934</v>
      </c>
      <c r="X1062" s="4">
        <v>1.80699359198663</v>
      </c>
      <c r="Y1062" s="4">
        <v>3.6832185651962899</v>
      </c>
      <c r="Z1062" s="4">
        <v>3.81545595753883</v>
      </c>
      <c r="AA1062" s="4">
        <v>2.9465748521570299</v>
      </c>
      <c r="AB1062" s="4">
        <v>1.27181865251294</v>
      </c>
      <c r="AC1062" s="4">
        <v>5.9623810855370998</v>
      </c>
      <c r="AD1062" s="4">
        <v>2.877343470934</v>
      </c>
      <c r="AE1062" s="4">
        <v>2.7451060785914598</v>
      </c>
      <c r="AF1062" s="4">
        <v>2.9465748521570299</v>
      </c>
      <c r="AG1062" s="4">
        <v>7.03273096448447</v>
      </c>
      <c r="AH1062" s="4">
        <v>10.854412292126799</v>
      </c>
      <c r="AI1062" s="4">
        <v>6.8312621909189</v>
      </c>
      <c r="AJ1062" s="4">
        <v>14.676093619769199</v>
      </c>
      <c r="AK1062" s="4">
        <v>21.110643633660501</v>
      </c>
      <c r="AL1062" s="4">
        <v>11.5910560051661</v>
      </c>
      <c r="AM1062" s="4">
        <v>15.412737332808501</v>
      </c>
      <c r="AN1062" s="4">
        <v>22.319456275053899</v>
      </c>
      <c r="AO1062" s="4">
        <v>19.2344186604508</v>
      </c>
      <c r="AP1062" s="4">
        <v>16.886024758887</v>
      </c>
      <c r="AQ1062" s="4">
        <v>5.1565059912748099</v>
      </c>
      <c r="AR1062" s="4">
        <v>15.7526688688201</v>
      </c>
      <c r="AS1062" s="4">
        <v>9.1104247112597108</v>
      </c>
      <c r="AT1062" s="4">
        <v>13.8072125143874</v>
      </c>
      <c r="AU1062" s="4">
        <v>8.9781873189171701</v>
      </c>
      <c r="AV1062" s="4">
        <v>16.350849819413298</v>
      </c>
      <c r="AW1062" s="4">
        <v>12.862874657679001</v>
      </c>
      <c r="AX1062" s="4">
        <v>10.3822433637727</v>
      </c>
      <c r="AY1062" s="4">
        <v>11.062106435795901</v>
      </c>
      <c r="AZ1062" s="4">
        <v>15.481968714031501</v>
      </c>
      <c r="BA1062" s="4">
        <v>20.569243324083299</v>
      </c>
      <c r="BB1062" s="38">
        <v>340</v>
      </c>
    </row>
    <row r="1063" spans="1:54" x14ac:dyDescent="0.3">
      <c r="A1063" s="31" t="s">
        <v>50</v>
      </c>
      <c r="B1063" s="5" t="s">
        <v>168</v>
      </c>
      <c r="C1063" s="5" t="s">
        <v>5</v>
      </c>
      <c r="D1063" s="9">
        <v>111.840192788952</v>
      </c>
      <c r="E1063" s="8">
        <v>54.748755677923299</v>
      </c>
      <c r="F1063" s="8">
        <v>7.0958909182442902</v>
      </c>
      <c r="G1063" s="3">
        <v>0.44471184583143503</v>
      </c>
      <c r="H1063" s="4">
        <v>1.2011781466170299</v>
      </c>
      <c r="I1063" s="4">
        <v>0.98608203350778101</v>
      </c>
      <c r="J1063" s="4">
        <v>0.33353388437357601</v>
      </c>
      <c r="K1063" s="4">
        <v>0.65980795894067901</v>
      </c>
      <c r="L1063" s="4">
        <v>1.31961591788136</v>
      </c>
      <c r="M1063" s="4">
        <v>0.33353388437357601</v>
      </c>
      <c r="N1063" s="4">
        <v>0.99334184331425501</v>
      </c>
      <c r="O1063" s="4">
        <v>1.5347120309905999</v>
      </c>
      <c r="P1063" s="4">
        <v>1.4235340695327401</v>
      </c>
      <c r="Q1063" s="4">
        <v>0.65980795894067901</v>
      </c>
      <c r="R1063" s="4">
        <v>0.54862999748282004</v>
      </c>
      <c r="S1063" s="4">
        <v>0.76372611059206397</v>
      </c>
      <c r="T1063" s="4">
        <v>1.31235610807488</v>
      </c>
      <c r="U1063" s="4">
        <v>1.2084379564234999</v>
      </c>
      <c r="V1063" s="4">
        <v>0.55588980728929405</v>
      </c>
      <c r="W1063" s="4">
        <v>0.76372611059206397</v>
      </c>
      <c r="X1063" s="4">
        <v>0.44471184583143503</v>
      </c>
      <c r="Y1063" s="4">
        <v>0.87490407204992204</v>
      </c>
      <c r="Z1063" s="4">
        <v>1.0900001851591701</v>
      </c>
      <c r="AA1063" s="4">
        <v>1.4235340695327401</v>
      </c>
      <c r="AB1063" s="4">
        <v>0.54862999748282004</v>
      </c>
      <c r="AC1063" s="4">
        <v>3.3062996045098698</v>
      </c>
      <c r="AD1063" s="4">
        <v>0.66706776874715301</v>
      </c>
      <c r="AE1063" s="4">
        <v>0.55588980728929405</v>
      </c>
      <c r="AF1063" s="4">
        <v>1.5347120309905999</v>
      </c>
      <c r="AG1063" s="4">
        <v>3.4174775659677299</v>
      </c>
      <c r="AH1063" s="4">
        <v>7.6154816765012097</v>
      </c>
      <c r="AI1063" s="4">
        <v>5.8874529618207898</v>
      </c>
      <c r="AJ1063" s="4">
        <v>9.0535353656468995</v>
      </c>
      <c r="AK1063" s="4">
        <v>10.817863129359701</v>
      </c>
      <c r="AL1063" s="4">
        <v>7.1925492600891996</v>
      </c>
      <c r="AM1063" s="4">
        <v>10.068656638380601</v>
      </c>
      <c r="AN1063" s="4">
        <v>20.197672569573701</v>
      </c>
      <c r="AO1063" s="4">
        <v>10.610026826056901</v>
      </c>
      <c r="AP1063" s="4">
        <v>9.3049305277885193</v>
      </c>
      <c r="AQ1063" s="4">
        <v>4.7829331570486797</v>
      </c>
      <c r="AR1063" s="4">
        <v>9.9356992475032992</v>
      </c>
      <c r="AS1063" s="4">
        <v>6.3103853782328097</v>
      </c>
      <c r="AT1063" s="4">
        <v>12.4637531218082</v>
      </c>
      <c r="AU1063" s="4">
        <v>4.4566590824815799</v>
      </c>
      <c r="AV1063" s="4">
        <v>13.435315535702999</v>
      </c>
      <c r="AW1063" s="4">
        <v>8.0674533321391202</v>
      </c>
      <c r="AX1063" s="4">
        <v>4.24882277917881</v>
      </c>
      <c r="AY1063" s="4">
        <v>11.107838154894401</v>
      </c>
      <c r="AZ1063" s="4">
        <v>7.2361081189280503</v>
      </c>
      <c r="BA1063" s="4">
        <v>11.359233317036001</v>
      </c>
      <c r="BB1063" s="38">
        <v>681</v>
      </c>
    </row>
    <row r="1064" spans="1:54" x14ac:dyDescent="0.3">
      <c r="A1064" s="31" t="s">
        <v>50</v>
      </c>
      <c r="B1064" s="5" t="s">
        <v>168</v>
      </c>
      <c r="C1064" s="5" t="s">
        <v>6</v>
      </c>
      <c r="D1064" s="9">
        <v>119.751929672439</v>
      </c>
      <c r="E1064" s="8">
        <v>49.622018707084301</v>
      </c>
      <c r="F1064" s="8">
        <v>4.7609228751903201</v>
      </c>
      <c r="G1064" s="3">
        <v>0.54681522084938505</v>
      </c>
      <c r="H1064" s="4">
        <v>1.0936304416987701</v>
      </c>
      <c r="I1064" s="4">
        <v>0.54085404962329897</v>
      </c>
      <c r="J1064" s="4">
        <v>0.18425879735849099</v>
      </c>
      <c r="K1064" s="4">
        <v>0.91533281556636603</v>
      </c>
      <c r="L1064" s="4">
        <v>0.90937164434027995</v>
      </c>
      <c r="M1064" s="4">
        <v>0.54681522084938505</v>
      </c>
      <c r="N1064" s="4">
        <v>0.91533281556636603</v>
      </c>
      <c r="O1064" s="4">
        <v>0.90341047311419398</v>
      </c>
      <c r="P1064" s="4">
        <v>0.36255642349089501</v>
      </c>
      <c r="Q1064" s="4">
        <v>0.36255642349089501</v>
      </c>
      <c r="R1064" s="4">
        <v>0.36851759471698098</v>
      </c>
      <c r="S1064" s="4">
        <v>0.90937164434027995</v>
      </c>
      <c r="T1064" s="4">
        <v>0.36255642349089501</v>
      </c>
      <c r="U1064" s="4">
        <v>0.73107401820787599</v>
      </c>
      <c r="V1064" s="4">
        <v>0.55277639207547202</v>
      </c>
      <c r="W1064" s="4">
        <v>0.73107401820787599</v>
      </c>
      <c r="X1064" s="4">
        <v>0.73107401820787599</v>
      </c>
      <c r="Y1064" s="4">
        <v>0.36851759471698098</v>
      </c>
      <c r="Z1064" s="4">
        <v>0.54681522084938505</v>
      </c>
      <c r="AA1064" s="4">
        <v>0.91533281556636603</v>
      </c>
      <c r="AB1064" s="4">
        <v>0.18425879735849099</v>
      </c>
      <c r="AC1064" s="4">
        <v>2.7281149330208398</v>
      </c>
      <c r="AD1064" s="4">
        <v>0.73703518943396196</v>
      </c>
      <c r="AE1064" s="4">
        <v>0.18425879735849099</v>
      </c>
      <c r="AF1064" s="4">
        <v>0.90937164434027995</v>
      </c>
      <c r="AG1064" s="4">
        <v>3.58383603632634</v>
      </c>
      <c r="AH1064" s="4">
        <v>5.6643333483045204</v>
      </c>
      <c r="AI1064" s="4">
        <v>4.9153758164183801</v>
      </c>
      <c r="AJ1064" s="4">
        <v>5.4502686948155903</v>
      </c>
      <c r="AK1064" s="4">
        <v>11.762219664162799</v>
      </c>
      <c r="AL1064" s="4">
        <v>4.3804829380211698</v>
      </c>
      <c r="AM1064" s="4">
        <v>5.4323851811373398</v>
      </c>
      <c r="AN1064" s="4">
        <v>15.239292129069799</v>
      </c>
      <c r="AO1064" s="4">
        <v>4.7311170190598899</v>
      </c>
      <c r="AP1064" s="4">
        <v>6.72219676264677</v>
      </c>
      <c r="AQ1064" s="4">
        <v>3.2749301538702298</v>
      </c>
      <c r="AR1064" s="4">
        <v>7.2451672985918103</v>
      </c>
      <c r="AS1064" s="4">
        <v>4.3625994243429096</v>
      </c>
      <c r="AT1064" s="4">
        <v>9.0519882448201994</v>
      </c>
      <c r="AU1064" s="4">
        <v>2.9183349016054199</v>
      </c>
      <c r="AV1064" s="4">
        <v>11.084796186989699</v>
      </c>
      <c r="AW1064" s="4">
        <v>5.6285663209479999</v>
      </c>
      <c r="AX1064" s="4">
        <v>3.4830336361330598</v>
      </c>
      <c r="AY1064" s="4">
        <v>9.4324281819893496</v>
      </c>
      <c r="AZ1064" s="4">
        <v>5.4323851811373398</v>
      </c>
      <c r="BA1064" s="4">
        <v>9.2302858709525992</v>
      </c>
      <c r="BB1064" s="38">
        <v>553</v>
      </c>
    </row>
    <row r="1065" spans="1:54" x14ac:dyDescent="0.3">
      <c r="A1065" s="31" t="s">
        <v>50</v>
      </c>
      <c r="B1065" s="5" t="s">
        <v>168</v>
      </c>
      <c r="C1065" s="5" t="s">
        <v>7</v>
      </c>
      <c r="D1065" s="9">
        <v>113.653700251782</v>
      </c>
      <c r="E1065" s="8">
        <v>45.202677316827199</v>
      </c>
      <c r="F1065" s="8">
        <v>1.6664144327563899</v>
      </c>
      <c r="G1065" s="3">
        <v>0</v>
      </c>
      <c r="H1065" s="4">
        <v>2.1097826791836698</v>
      </c>
      <c r="I1065" s="4">
        <v>0</v>
      </c>
      <c r="J1065" s="4">
        <v>0</v>
      </c>
      <c r="K1065" s="4">
        <v>1.6664144327563899</v>
      </c>
      <c r="L1065" s="4">
        <v>0</v>
      </c>
      <c r="M1065" s="4">
        <v>0</v>
      </c>
      <c r="N1065" s="4">
        <v>0.611523093164557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1.05489133959184</v>
      </c>
      <c r="Z1065" s="4">
        <v>1.05489133959184</v>
      </c>
      <c r="AA1065" s="4">
        <v>0</v>
      </c>
      <c r="AB1065" s="4">
        <v>0</v>
      </c>
      <c r="AC1065" s="4">
        <v>3.1646740187755098</v>
      </c>
      <c r="AD1065" s="4">
        <v>0</v>
      </c>
      <c r="AE1065" s="4">
        <v>1.05489133959184</v>
      </c>
      <c r="AF1065" s="4">
        <v>2.1097826791836698</v>
      </c>
      <c r="AG1065" s="4">
        <v>6.3293480375510196</v>
      </c>
      <c r="AH1065" s="4">
        <v>5.3355529917437403</v>
      </c>
      <c r="AI1065" s="4">
        <v>8.0568587640919702</v>
      </c>
      <c r="AJ1065" s="4">
        <v>5.6107663914337396</v>
      </c>
      <c r="AK1065" s="4">
        <v>10.1666414432756</v>
      </c>
      <c r="AL1065" s="4">
        <v>6.0541346378610204</v>
      </c>
      <c r="AM1065" s="4">
        <v>5.1673981450064597</v>
      </c>
      <c r="AN1065" s="4">
        <v>17.443822267465801</v>
      </c>
      <c r="AO1065" s="4">
        <v>5.4426115446964598</v>
      </c>
      <c r="AP1065" s="4">
        <v>8.7754404102092494</v>
      </c>
      <c r="AQ1065" s="4">
        <v>0.611523093164557</v>
      </c>
      <c r="AR1065" s="4">
        <v>7.4453356709274097</v>
      </c>
      <c r="AS1065" s="4">
        <v>5.3355529917437403</v>
      </c>
      <c r="AT1065" s="4">
        <v>11.2215327828675</v>
      </c>
      <c r="AU1065" s="4">
        <v>3.9443519586773399</v>
      </c>
      <c r="AV1065" s="4">
        <v>14.554361648380301</v>
      </c>
      <c r="AW1065" s="4">
        <v>1.6664144327563899</v>
      </c>
      <c r="AX1065" s="4">
        <v>1.6664144327563899</v>
      </c>
      <c r="AY1065" s="4">
        <v>6.3904443313355701</v>
      </c>
      <c r="AZ1065" s="4">
        <v>3.9443519586773399</v>
      </c>
      <c r="BA1065" s="4">
        <v>10.610009689702901</v>
      </c>
      <c r="BB1065" s="38">
        <v>128</v>
      </c>
    </row>
    <row r="1066" spans="1:54" x14ac:dyDescent="0.3">
      <c r="A1066" s="31" t="s">
        <v>50</v>
      </c>
      <c r="B1066" s="5" t="s">
        <v>8</v>
      </c>
      <c r="C1066" s="5" t="s">
        <v>168</v>
      </c>
      <c r="D1066" s="9">
        <v>71.621199264475393</v>
      </c>
      <c r="E1066" s="8">
        <v>72.227416889124797</v>
      </c>
      <c r="F1066" s="8">
        <v>25.1669193758751</v>
      </c>
      <c r="G1066" s="3">
        <v>2.3116598960660202</v>
      </c>
      <c r="H1066" s="4">
        <v>5.1090219176485903</v>
      </c>
      <c r="I1066" s="4">
        <v>6.9364061475296204</v>
      </c>
      <c r="J1066" s="4">
        <v>3.2495171018071298</v>
      </c>
      <c r="K1066" s="4">
        <v>4.0705862785398699</v>
      </c>
      <c r="L1066" s="4">
        <v>5.5969101974632096</v>
      </c>
      <c r="M1066" s="4">
        <v>5.6274975055897398</v>
      </c>
      <c r="N1066" s="4">
        <v>6.6779093655287598</v>
      </c>
      <c r="O1066" s="4">
        <v>8.9616460627680308</v>
      </c>
      <c r="P1066" s="4">
        <v>7.3862870725791403</v>
      </c>
      <c r="Q1066" s="4">
        <v>2.81297108421019</v>
      </c>
      <c r="R1066" s="4">
        <v>7.7244751125676299</v>
      </c>
      <c r="S1066" s="4">
        <v>5.2731234222579104</v>
      </c>
      <c r="T1066" s="4">
        <v>6.2614511056661497</v>
      </c>
      <c r="U1066" s="4">
        <v>5.3543976996906597</v>
      </c>
      <c r="V1066" s="4">
        <v>6.7509522121726597</v>
      </c>
      <c r="W1066" s="4">
        <v>7.8184571284704001</v>
      </c>
      <c r="X1066" s="4">
        <v>3.3462002205914301</v>
      </c>
      <c r="Y1066" s="4">
        <v>6.80165571961499</v>
      </c>
      <c r="Z1066" s="4">
        <v>9.7444137498319403</v>
      </c>
      <c r="AA1066" s="4">
        <v>9.2297805811471996</v>
      </c>
      <c r="AB1066" s="4">
        <v>1.61813759224844</v>
      </c>
      <c r="AC1066" s="4">
        <v>14.600019469076599</v>
      </c>
      <c r="AD1066" s="4">
        <v>4.2840628026735796</v>
      </c>
      <c r="AE1066" s="4">
        <v>6.7591093431478999</v>
      </c>
      <c r="AF1066" s="4">
        <v>7.7192496722461099</v>
      </c>
      <c r="AG1066" s="4">
        <v>12.9686892430939</v>
      </c>
      <c r="AH1066" s="4">
        <v>14.374290178033201</v>
      </c>
      <c r="AI1066" s="4">
        <v>4.8298430446515699</v>
      </c>
      <c r="AJ1066" s="4">
        <v>23.314824532542101</v>
      </c>
      <c r="AK1066" s="4">
        <v>31.695637568235899</v>
      </c>
      <c r="AL1066" s="4">
        <v>19.869789716077801</v>
      </c>
      <c r="AM1066" s="4">
        <v>20.554423736561699</v>
      </c>
      <c r="AN1066" s="4">
        <v>32.778551350115201</v>
      </c>
      <c r="AO1066" s="4">
        <v>28.0867966927845</v>
      </c>
      <c r="AP1066" s="4">
        <v>31.059313989632798</v>
      </c>
      <c r="AQ1066" s="4">
        <v>6.8098349661690296</v>
      </c>
      <c r="AR1066" s="4">
        <v>30.704007530373602</v>
      </c>
      <c r="AS1066" s="4">
        <v>10.800668613819701</v>
      </c>
      <c r="AT1066" s="4">
        <v>16.087703001899602</v>
      </c>
      <c r="AU1066" s="4">
        <v>12.216696832321301</v>
      </c>
      <c r="AV1066" s="4">
        <v>20.076426436498199</v>
      </c>
      <c r="AW1066" s="4">
        <v>19.8325846898361</v>
      </c>
      <c r="AX1066" s="4">
        <v>15.5433692269979</v>
      </c>
      <c r="AY1066" s="4">
        <v>13.5963062293596</v>
      </c>
      <c r="AZ1066" s="4">
        <v>25.636750994102101</v>
      </c>
      <c r="BA1066" s="4">
        <v>34.291049128434203</v>
      </c>
      <c r="BB1066" s="38">
        <v>1232</v>
      </c>
    </row>
    <row r="1067" spans="1:54" x14ac:dyDescent="0.3">
      <c r="A1067" s="31" t="s">
        <v>50</v>
      </c>
      <c r="B1067" s="5" t="s">
        <v>8</v>
      </c>
      <c r="C1067" s="5" t="s">
        <v>1</v>
      </c>
      <c r="D1067" s="9">
        <v>25.447540983606601</v>
      </c>
      <c r="E1067" s="8">
        <v>64.459942616991199</v>
      </c>
      <c r="F1067" s="8">
        <v>50.943396226415103</v>
      </c>
      <c r="G1067" s="3">
        <v>3.7735849056603801</v>
      </c>
      <c r="H1067" s="4">
        <v>3.7735849056603801</v>
      </c>
      <c r="I1067" s="4">
        <v>13.207547169811299</v>
      </c>
      <c r="J1067" s="4">
        <v>3.7735849056603801</v>
      </c>
      <c r="K1067" s="4">
        <v>5.6603773584905701</v>
      </c>
      <c r="L1067" s="4">
        <v>11.320754716981099</v>
      </c>
      <c r="M1067" s="4">
        <v>11.320754716981099</v>
      </c>
      <c r="N1067" s="4">
        <v>16.981132075471699</v>
      </c>
      <c r="O1067" s="4">
        <v>22.641509433962302</v>
      </c>
      <c r="P1067" s="4">
        <v>20.754716981132098</v>
      </c>
      <c r="Q1067" s="4">
        <v>3.7735849056603801</v>
      </c>
      <c r="R1067" s="4">
        <v>16.981132075471699</v>
      </c>
      <c r="S1067" s="4">
        <v>11.320754716981099</v>
      </c>
      <c r="T1067" s="4">
        <v>13.207547169811299</v>
      </c>
      <c r="U1067" s="4">
        <v>18.867924528301899</v>
      </c>
      <c r="V1067" s="4">
        <v>11.320754716981099</v>
      </c>
      <c r="W1067" s="4">
        <v>18.867924528301899</v>
      </c>
      <c r="X1067" s="4">
        <v>7.5471698113207504</v>
      </c>
      <c r="Y1067" s="4">
        <v>20.754716981132098</v>
      </c>
      <c r="Z1067" s="4">
        <v>16.981132075471699</v>
      </c>
      <c r="AA1067" s="4">
        <v>18.867924528301899</v>
      </c>
      <c r="AB1067" s="4">
        <v>0</v>
      </c>
      <c r="AC1067" s="4">
        <v>28.301886792452802</v>
      </c>
      <c r="AD1067" s="4">
        <v>7.5471698113207504</v>
      </c>
      <c r="AE1067" s="4">
        <v>11.320754716981099</v>
      </c>
      <c r="AF1067" s="4">
        <v>13.207547169811299</v>
      </c>
      <c r="AG1067" s="4">
        <v>26.415094339622598</v>
      </c>
      <c r="AH1067" s="4">
        <v>20.754716981132098</v>
      </c>
      <c r="AI1067" s="4">
        <v>7.5471698113207504</v>
      </c>
      <c r="AJ1067" s="4">
        <v>32.075471698113198</v>
      </c>
      <c r="AK1067" s="4">
        <v>58.490566037735803</v>
      </c>
      <c r="AL1067" s="4">
        <v>33.962264150943398</v>
      </c>
      <c r="AM1067" s="4">
        <v>26.415094339622598</v>
      </c>
      <c r="AN1067" s="4">
        <v>49.056603773584897</v>
      </c>
      <c r="AO1067" s="4">
        <v>49.056603773584897</v>
      </c>
      <c r="AP1067" s="4">
        <v>54.716981132075503</v>
      </c>
      <c r="AQ1067" s="4">
        <v>11.320754716981099</v>
      </c>
      <c r="AR1067" s="4">
        <v>50.943396226415103</v>
      </c>
      <c r="AS1067" s="4">
        <v>13.207547169811299</v>
      </c>
      <c r="AT1067" s="4">
        <v>20.754716981132098</v>
      </c>
      <c r="AU1067" s="4">
        <v>11.320754716981099</v>
      </c>
      <c r="AV1067" s="4">
        <v>33.962264150943398</v>
      </c>
      <c r="AW1067" s="4">
        <v>41.509433962264197</v>
      </c>
      <c r="AX1067" s="4">
        <v>41.509433962264197</v>
      </c>
      <c r="AY1067" s="4">
        <v>15.094339622641501</v>
      </c>
      <c r="AZ1067" s="4">
        <v>41.509433962264197</v>
      </c>
      <c r="BA1067" s="4">
        <v>56.603773584905703</v>
      </c>
      <c r="BB1067" s="38">
        <v>61</v>
      </c>
    </row>
    <row r="1068" spans="1:54" x14ac:dyDescent="0.3">
      <c r="A1068" s="31" t="s">
        <v>50</v>
      </c>
      <c r="B1068" s="5" t="s">
        <v>8</v>
      </c>
      <c r="C1068" s="5" t="s">
        <v>2</v>
      </c>
      <c r="D1068" s="9">
        <v>34.494999999999997</v>
      </c>
      <c r="E1068" s="8">
        <v>71.802506741470907</v>
      </c>
      <c r="F1068" s="8">
        <v>44.117647058823501</v>
      </c>
      <c r="G1068" s="3">
        <v>5.8823529411764701</v>
      </c>
      <c r="H1068" s="4">
        <v>11.764705882352899</v>
      </c>
      <c r="I1068" s="4">
        <v>14.705882352941201</v>
      </c>
      <c r="J1068" s="4">
        <v>8.8235294117647101</v>
      </c>
      <c r="K1068" s="4">
        <v>8.8235294117647101</v>
      </c>
      <c r="L1068" s="4">
        <v>8.8235294117647101</v>
      </c>
      <c r="M1068" s="4">
        <v>8.8235294117647101</v>
      </c>
      <c r="N1068" s="4">
        <v>11.764705882352899</v>
      </c>
      <c r="O1068" s="4">
        <v>14.705882352941201</v>
      </c>
      <c r="P1068" s="4">
        <v>11.764705882352899</v>
      </c>
      <c r="Q1068" s="4">
        <v>5.8823529411764701</v>
      </c>
      <c r="R1068" s="4">
        <v>14.705882352941201</v>
      </c>
      <c r="S1068" s="4">
        <v>8.8235294117647101</v>
      </c>
      <c r="T1068" s="4">
        <v>11.764705882352899</v>
      </c>
      <c r="U1068" s="4">
        <v>2.9411764705882399</v>
      </c>
      <c r="V1068" s="4">
        <v>14.705882352941201</v>
      </c>
      <c r="W1068" s="4">
        <v>14.705882352941201</v>
      </c>
      <c r="X1068" s="4">
        <v>2.9411764705882399</v>
      </c>
      <c r="Y1068" s="4">
        <v>8.8235294117647101</v>
      </c>
      <c r="Z1068" s="4">
        <v>23.529411764705898</v>
      </c>
      <c r="AA1068" s="4">
        <v>17.647058823529399</v>
      </c>
      <c r="AB1068" s="4">
        <v>5.8823529411764701</v>
      </c>
      <c r="AC1068" s="4">
        <v>26.470588235294102</v>
      </c>
      <c r="AD1068" s="4">
        <v>8.8235294117647101</v>
      </c>
      <c r="AE1068" s="4">
        <v>14.705882352941201</v>
      </c>
      <c r="AF1068" s="4">
        <v>14.705882352941201</v>
      </c>
      <c r="AG1068" s="4">
        <v>14.705882352941201</v>
      </c>
      <c r="AH1068" s="4">
        <v>23.529411764705898</v>
      </c>
      <c r="AI1068" s="4">
        <v>2.9411764705882399</v>
      </c>
      <c r="AJ1068" s="4">
        <v>38.235294117647101</v>
      </c>
      <c r="AK1068" s="4">
        <v>47.058823529411796</v>
      </c>
      <c r="AL1068" s="4">
        <v>35.294117647058798</v>
      </c>
      <c r="AM1068" s="4">
        <v>29.411764705882401</v>
      </c>
      <c r="AN1068" s="4">
        <v>41.176470588235297</v>
      </c>
      <c r="AO1068" s="4">
        <v>38.235294117647101</v>
      </c>
      <c r="AP1068" s="4">
        <v>47.058823529411796</v>
      </c>
      <c r="AQ1068" s="4">
        <v>11.764705882352899</v>
      </c>
      <c r="AR1068" s="4">
        <v>52.941176470588204</v>
      </c>
      <c r="AS1068" s="4">
        <v>17.647058823529399</v>
      </c>
      <c r="AT1068" s="4">
        <v>17.647058823529399</v>
      </c>
      <c r="AU1068" s="4">
        <v>23.529411764705898</v>
      </c>
      <c r="AV1068" s="4">
        <v>23.529411764705898</v>
      </c>
      <c r="AW1068" s="4">
        <v>26.470588235294102</v>
      </c>
      <c r="AX1068" s="4">
        <v>20.588235294117599</v>
      </c>
      <c r="AY1068" s="4">
        <v>11.764705882352899</v>
      </c>
      <c r="AZ1068" s="4">
        <v>38.235294117647101</v>
      </c>
      <c r="BA1068" s="4">
        <v>55.882352941176499</v>
      </c>
      <c r="BB1068" s="38">
        <v>40</v>
      </c>
    </row>
    <row r="1069" spans="1:54" x14ac:dyDescent="0.3">
      <c r="A1069" s="31" t="s">
        <v>50</v>
      </c>
      <c r="B1069" s="5" t="s">
        <v>8</v>
      </c>
      <c r="C1069" s="5" t="s">
        <v>3</v>
      </c>
      <c r="D1069" s="9">
        <v>81.622935779816501</v>
      </c>
      <c r="E1069" s="8">
        <v>64.786956610547406</v>
      </c>
      <c r="F1069" s="8">
        <v>15.887850467289701</v>
      </c>
      <c r="G1069" s="3">
        <v>0</v>
      </c>
      <c r="H1069" s="4">
        <v>4.6728971962616797</v>
      </c>
      <c r="I1069" s="4">
        <v>2.8037383177570101</v>
      </c>
      <c r="J1069" s="4">
        <v>0.934579439252336</v>
      </c>
      <c r="K1069" s="4">
        <v>1.86915887850467</v>
      </c>
      <c r="L1069" s="4">
        <v>4.6728971962616797</v>
      </c>
      <c r="M1069" s="4">
        <v>5.6074766355140202</v>
      </c>
      <c r="N1069" s="4">
        <v>2.8037383177570101</v>
      </c>
      <c r="O1069" s="4">
        <v>3.7383177570093502</v>
      </c>
      <c r="P1069" s="4">
        <v>1.86915887850467</v>
      </c>
      <c r="Q1069" s="4">
        <v>2.8037383177570101</v>
      </c>
      <c r="R1069" s="4">
        <v>4.6728971962616797</v>
      </c>
      <c r="S1069" s="4">
        <v>4.6728971962616797</v>
      </c>
      <c r="T1069" s="4">
        <v>3.7383177570093502</v>
      </c>
      <c r="U1069" s="4">
        <v>4.6728971962616797</v>
      </c>
      <c r="V1069" s="4">
        <v>4.6728971962616797</v>
      </c>
      <c r="W1069" s="4">
        <v>3.7383177570093502</v>
      </c>
      <c r="X1069" s="4">
        <v>5.6074766355140202</v>
      </c>
      <c r="Y1069" s="4">
        <v>2.8037383177570101</v>
      </c>
      <c r="Z1069" s="4">
        <v>2.8037383177570101</v>
      </c>
      <c r="AA1069" s="4">
        <v>5.6074766355140202</v>
      </c>
      <c r="AB1069" s="4">
        <v>0</v>
      </c>
      <c r="AC1069" s="4">
        <v>7.4766355140186898</v>
      </c>
      <c r="AD1069" s="4">
        <v>2.8037383177570101</v>
      </c>
      <c r="AE1069" s="4">
        <v>3.7383177570093502</v>
      </c>
      <c r="AF1069" s="4">
        <v>5.6074766355140202</v>
      </c>
      <c r="AG1069" s="4">
        <v>13.0841121495327</v>
      </c>
      <c r="AH1069" s="4">
        <v>13.0841121495327</v>
      </c>
      <c r="AI1069" s="4">
        <v>5.6074766355140202</v>
      </c>
      <c r="AJ1069" s="4">
        <v>23.364485981308398</v>
      </c>
      <c r="AK1069" s="4">
        <v>21.495327102803699</v>
      </c>
      <c r="AL1069" s="4">
        <v>13.0841121495327</v>
      </c>
      <c r="AM1069" s="4">
        <v>23.364485981308398</v>
      </c>
      <c r="AN1069" s="4">
        <v>33.644859813084103</v>
      </c>
      <c r="AO1069" s="4">
        <v>27.1028037383178</v>
      </c>
      <c r="AP1069" s="4">
        <v>28.037383177570099</v>
      </c>
      <c r="AQ1069" s="4">
        <v>4.6728971962616797</v>
      </c>
      <c r="AR1069" s="4">
        <v>21.495327102803699</v>
      </c>
      <c r="AS1069" s="4">
        <v>11.214953271028</v>
      </c>
      <c r="AT1069" s="4">
        <v>16.822429906542101</v>
      </c>
      <c r="AU1069" s="4">
        <v>13.0841121495327</v>
      </c>
      <c r="AV1069" s="4">
        <v>16.822429906542101</v>
      </c>
      <c r="AW1069" s="4">
        <v>16.822429906542101</v>
      </c>
      <c r="AX1069" s="4">
        <v>8.4112149532710294</v>
      </c>
      <c r="AY1069" s="4">
        <v>21.495327102803699</v>
      </c>
      <c r="AZ1069" s="4">
        <v>25.233644859813101</v>
      </c>
      <c r="BA1069" s="4">
        <v>28.037383177570099</v>
      </c>
      <c r="BB1069" s="38">
        <v>109</v>
      </c>
    </row>
    <row r="1070" spans="1:54" x14ac:dyDescent="0.3">
      <c r="A1070" s="31" t="s">
        <v>50</v>
      </c>
      <c r="B1070" s="5" t="s">
        <v>8</v>
      </c>
      <c r="C1070" s="5" t="s">
        <v>4</v>
      </c>
      <c r="D1070" s="9">
        <v>101.690163934426</v>
      </c>
      <c r="E1070" s="8">
        <v>57.526514065682299</v>
      </c>
      <c r="F1070" s="8">
        <v>8.1967213114754092</v>
      </c>
      <c r="G1070" s="3">
        <v>0.409836065573771</v>
      </c>
      <c r="H1070" s="4">
        <v>1.63934426229508</v>
      </c>
      <c r="I1070" s="4">
        <v>1.63934426229508</v>
      </c>
      <c r="J1070" s="4">
        <v>0.81967213114754101</v>
      </c>
      <c r="K1070" s="4">
        <v>2.0491803278688501</v>
      </c>
      <c r="L1070" s="4">
        <v>1.63934426229508</v>
      </c>
      <c r="M1070" s="4">
        <v>1.63934426229508</v>
      </c>
      <c r="N1070" s="4">
        <v>0.409836065573771</v>
      </c>
      <c r="O1070" s="4">
        <v>2.4590163934426199</v>
      </c>
      <c r="P1070" s="4">
        <v>2.0491803278688501</v>
      </c>
      <c r="Q1070" s="4">
        <v>0</v>
      </c>
      <c r="R1070" s="4">
        <v>0.81967213114754101</v>
      </c>
      <c r="S1070" s="4">
        <v>0.409836065573771</v>
      </c>
      <c r="T1070" s="4">
        <v>0.81967213114754101</v>
      </c>
      <c r="U1070" s="4">
        <v>1.63934426229508</v>
      </c>
      <c r="V1070" s="4">
        <v>0.409836065573771</v>
      </c>
      <c r="W1070" s="4">
        <v>0.409836065573771</v>
      </c>
      <c r="X1070" s="4">
        <v>0.409836065573771</v>
      </c>
      <c r="Y1070" s="4">
        <v>2.0491803278688501</v>
      </c>
      <c r="Z1070" s="4">
        <v>1.22950819672131</v>
      </c>
      <c r="AA1070" s="4">
        <v>1.63934426229508</v>
      </c>
      <c r="AB1070" s="4">
        <v>0.409836065573771</v>
      </c>
      <c r="AC1070" s="4">
        <v>4.5081967213114797</v>
      </c>
      <c r="AD1070" s="4">
        <v>0.409836065573771</v>
      </c>
      <c r="AE1070" s="4">
        <v>1.22950819672131</v>
      </c>
      <c r="AF1070" s="4">
        <v>1.63934426229508</v>
      </c>
      <c r="AG1070" s="4">
        <v>4.5081967213114797</v>
      </c>
      <c r="AH1070" s="4">
        <v>9.0163934426229506</v>
      </c>
      <c r="AI1070" s="4">
        <v>4.0983606557377001</v>
      </c>
      <c r="AJ1070" s="4">
        <v>13.5245901639344</v>
      </c>
      <c r="AK1070" s="4">
        <v>20.081967213114801</v>
      </c>
      <c r="AL1070" s="4">
        <v>9.4262295081967196</v>
      </c>
      <c r="AM1070" s="4">
        <v>13.934426229508199</v>
      </c>
      <c r="AN1070" s="4">
        <v>22.540983606557401</v>
      </c>
      <c r="AO1070" s="4">
        <v>18.4426229508197</v>
      </c>
      <c r="AP1070" s="4">
        <v>14.7540983606557</v>
      </c>
      <c r="AQ1070" s="4">
        <v>2.8688524590163902</v>
      </c>
      <c r="AR1070" s="4">
        <v>16.8032786885246</v>
      </c>
      <c r="AS1070" s="4">
        <v>6.5573770491803298</v>
      </c>
      <c r="AT1070" s="4">
        <v>13.934426229508199</v>
      </c>
      <c r="AU1070" s="4">
        <v>7.3770491803278704</v>
      </c>
      <c r="AV1070" s="4">
        <v>14.7540983606557</v>
      </c>
      <c r="AW1070" s="4">
        <v>9.8360655737704903</v>
      </c>
      <c r="AX1070" s="4">
        <v>6.9672131147540997</v>
      </c>
      <c r="AY1070" s="4">
        <v>12.7049180327869</v>
      </c>
      <c r="AZ1070" s="4">
        <v>15.163934426229501</v>
      </c>
      <c r="BA1070" s="4">
        <v>16.8032786885246</v>
      </c>
      <c r="BB1070" s="38">
        <v>244</v>
      </c>
    </row>
    <row r="1071" spans="1:54" x14ac:dyDescent="0.3">
      <c r="A1071" s="31" t="s">
        <v>50</v>
      </c>
      <c r="B1071" s="5" t="s">
        <v>8</v>
      </c>
      <c r="C1071" s="5" t="s">
        <v>5</v>
      </c>
      <c r="D1071" s="9">
        <v>115.168552036199</v>
      </c>
      <c r="E1071" s="8">
        <v>53.101419944915001</v>
      </c>
      <c r="F1071" s="8">
        <v>6.6059225512528501</v>
      </c>
      <c r="G1071" s="3">
        <v>0.91116173120728905</v>
      </c>
      <c r="H1071" s="4">
        <v>1.13895216400911</v>
      </c>
      <c r="I1071" s="4">
        <v>1.13895216400911</v>
      </c>
      <c r="J1071" s="4">
        <v>0.68337129840546695</v>
      </c>
      <c r="K1071" s="4">
        <v>0.91116173120728905</v>
      </c>
      <c r="L1071" s="4">
        <v>1.8223234624145801</v>
      </c>
      <c r="M1071" s="4">
        <v>0.68337129840546695</v>
      </c>
      <c r="N1071" s="4">
        <v>1.59453302961276</v>
      </c>
      <c r="O1071" s="4">
        <v>1.8223234624145801</v>
      </c>
      <c r="P1071" s="4">
        <v>1.59453302961276</v>
      </c>
      <c r="Q1071" s="4">
        <v>0.91116173120728905</v>
      </c>
      <c r="R1071" s="4">
        <v>0.68337129840546695</v>
      </c>
      <c r="S1071" s="4">
        <v>0.68337129840546695</v>
      </c>
      <c r="T1071" s="4">
        <v>1.3667425968109299</v>
      </c>
      <c r="U1071" s="4">
        <v>1.59453302961276</v>
      </c>
      <c r="V1071" s="4">
        <v>1.13895216400911</v>
      </c>
      <c r="W1071" s="4">
        <v>0.68337129840546695</v>
      </c>
      <c r="X1071" s="4">
        <v>0.91116173120728905</v>
      </c>
      <c r="Y1071" s="4">
        <v>0.91116173120728905</v>
      </c>
      <c r="Z1071" s="4">
        <v>0.91116173120728905</v>
      </c>
      <c r="AA1071" s="4">
        <v>1.59453302961276</v>
      </c>
      <c r="AB1071" s="4">
        <v>0.68337129840546695</v>
      </c>
      <c r="AC1071" s="4">
        <v>5.0113895216400897</v>
      </c>
      <c r="AD1071" s="4">
        <v>1.3667425968109299</v>
      </c>
      <c r="AE1071" s="4">
        <v>1.13895216400911</v>
      </c>
      <c r="AF1071" s="4">
        <v>1.8223234624145801</v>
      </c>
      <c r="AG1071" s="4">
        <v>5.2391799544419104</v>
      </c>
      <c r="AH1071" s="4">
        <v>5.4669703872437401</v>
      </c>
      <c r="AI1071" s="4">
        <v>5.0113895216400897</v>
      </c>
      <c r="AJ1071" s="4">
        <v>7.97266514806378</v>
      </c>
      <c r="AK1071" s="4">
        <v>10.7061503416856</v>
      </c>
      <c r="AL1071" s="4">
        <v>5.9225512528473798</v>
      </c>
      <c r="AM1071" s="4">
        <v>10.9339407744875</v>
      </c>
      <c r="AN1071" s="4">
        <v>18.9066059225513</v>
      </c>
      <c r="AO1071" s="4">
        <v>11.1617312072893</v>
      </c>
      <c r="AP1071" s="4">
        <v>10.250569476081999</v>
      </c>
      <c r="AQ1071" s="4">
        <v>3.1890660592255098</v>
      </c>
      <c r="AR1071" s="4">
        <v>9.3394077448747197</v>
      </c>
      <c r="AS1071" s="4">
        <v>4.5558086560364499</v>
      </c>
      <c r="AT1071" s="4">
        <v>12.756264236902</v>
      </c>
      <c r="AU1071" s="4">
        <v>2.9612756264236899</v>
      </c>
      <c r="AV1071" s="4">
        <v>12.9840546697039</v>
      </c>
      <c r="AW1071" s="4">
        <v>6.83371298405467</v>
      </c>
      <c r="AX1071" s="4">
        <v>3.4168564920273301</v>
      </c>
      <c r="AY1071" s="4">
        <v>8.6560364464692494</v>
      </c>
      <c r="AZ1071" s="4">
        <v>8.6560364464692494</v>
      </c>
      <c r="BA1071" s="4">
        <v>10.9339407744875</v>
      </c>
      <c r="BB1071" s="38">
        <v>442</v>
      </c>
    </row>
    <row r="1072" spans="1:54" x14ac:dyDescent="0.3">
      <c r="A1072" s="31" t="s">
        <v>50</v>
      </c>
      <c r="B1072" s="5" t="s">
        <v>8</v>
      </c>
      <c r="C1072" s="5" t="s">
        <v>6</v>
      </c>
      <c r="D1072" s="9">
        <v>127.45888501742201</v>
      </c>
      <c r="E1072" s="8">
        <v>42.501158143134298</v>
      </c>
      <c r="F1072" s="8">
        <v>1.7421602787456401</v>
      </c>
      <c r="G1072" s="3">
        <v>0.348432055749129</v>
      </c>
      <c r="H1072" s="4">
        <v>0.696864111498258</v>
      </c>
      <c r="I1072" s="4">
        <v>0.696864111498258</v>
      </c>
      <c r="J1072" s="4">
        <v>0</v>
      </c>
      <c r="K1072" s="4">
        <v>0.348432055749129</v>
      </c>
      <c r="L1072" s="4">
        <v>0.696864111498258</v>
      </c>
      <c r="M1072" s="4">
        <v>0.348432055749129</v>
      </c>
      <c r="N1072" s="4">
        <v>0.348432055749129</v>
      </c>
      <c r="O1072" s="4">
        <v>1.0452961672473899</v>
      </c>
      <c r="P1072" s="4">
        <v>0.348432055749129</v>
      </c>
      <c r="Q1072" s="4">
        <v>0.348432055749129</v>
      </c>
      <c r="R1072" s="4">
        <v>0</v>
      </c>
      <c r="S1072" s="4">
        <v>0.696864111498258</v>
      </c>
      <c r="T1072" s="4">
        <v>0.348432055749129</v>
      </c>
      <c r="U1072" s="4">
        <v>0.348432055749129</v>
      </c>
      <c r="V1072" s="4">
        <v>0</v>
      </c>
      <c r="W1072" s="4">
        <v>0.348432055749129</v>
      </c>
      <c r="X1072" s="4">
        <v>0.348432055749129</v>
      </c>
      <c r="Y1072" s="4">
        <v>0</v>
      </c>
      <c r="Z1072" s="4">
        <v>0.348432055749129</v>
      </c>
      <c r="AA1072" s="4">
        <v>0.348432055749129</v>
      </c>
      <c r="AB1072" s="4">
        <v>0</v>
      </c>
      <c r="AC1072" s="4">
        <v>2.0905923344947701</v>
      </c>
      <c r="AD1072" s="4">
        <v>0</v>
      </c>
      <c r="AE1072" s="4">
        <v>0</v>
      </c>
      <c r="AF1072" s="4">
        <v>0.696864111498258</v>
      </c>
      <c r="AG1072" s="4">
        <v>5.92334494773519</v>
      </c>
      <c r="AH1072" s="4">
        <v>2.7874564459930302</v>
      </c>
      <c r="AI1072" s="4">
        <v>3.4843205574912899</v>
      </c>
      <c r="AJ1072" s="4">
        <v>4.5296167247386796</v>
      </c>
      <c r="AK1072" s="4">
        <v>12.5435540069686</v>
      </c>
      <c r="AL1072" s="4">
        <v>2.4390243902439002</v>
      </c>
      <c r="AM1072" s="4">
        <v>5.5749128919860604</v>
      </c>
      <c r="AN1072" s="4">
        <v>13.9372822299652</v>
      </c>
      <c r="AO1072" s="4">
        <v>3.4843205574912899</v>
      </c>
      <c r="AP1072" s="4">
        <v>5.5749128919860604</v>
      </c>
      <c r="AQ1072" s="4">
        <v>2.4390243902439002</v>
      </c>
      <c r="AR1072" s="4">
        <v>7.3170731707317103</v>
      </c>
      <c r="AS1072" s="4">
        <v>3.4843205574912899</v>
      </c>
      <c r="AT1072" s="4">
        <v>9.4076655052264808</v>
      </c>
      <c r="AU1072" s="4">
        <v>1.7421602787456401</v>
      </c>
      <c r="AV1072" s="4">
        <v>9.0592334494773503</v>
      </c>
      <c r="AW1072" s="4">
        <v>4.8780487804878003</v>
      </c>
      <c r="AX1072" s="4">
        <v>1.0452961672473899</v>
      </c>
      <c r="AY1072" s="4">
        <v>8.7108013937282198</v>
      </c>
      <c r="AZ1072" s="4">
        <v>5.5749128919860604</v>
      </c>
      <c r="BA1072" s="4">
        <v>9.7560975609756095</v>
      </c>
      <c r="BB1072" s="38">
        <v>287</v>
      </c>
    </row>
    <row r="1073" spans="1:54" x14ac:dyDescent="0.3">
      <c r="A1073" s="31" t="s">
        <v>50</v>
      </c>
      <c r="B1073" s="5" t="s">
        <v>8</v>
      </c>
      <c r="C1073" s="5" t="s">
        <v>7</v>
      </c>
      <c r="D1073" s="9">
        <v>112.614285714286</v>
      </c>
      <c r="E1073" s="8">
        <v>45.763545353625503</v>
      </c>
      <c r="F1073" s="8">
        <v>2.0408163265306101</v>
      </c>
      <c r="G1073" s="3">
        <v>0</v>
      </c>
      <c r="H1073" s="4">
        <v>4.0816326530612201</v>
      </c>
      <c r="I1073" s="4">
        <v>0</v>
      </c>
      <c r="J1073" s="4">
        <v>0</v>
      </c>
      <c r="K1073" s="4">
        <v>2.0408163265306101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2.0408163265306101</v>
      </c>
      <c r="Z1073" s="4">
        <v>2.0408163265306101</v>
      </c>
      <c r="AA1073" s="4">
        <v>0</v>
      </c>
      <c r="AB1073" s="4">
        <v>0</v>
      </c>
      <c r="AC1073" s="4">
        <v>6.12244897959184</v>
      </c>
      <c r="AD1073" s="4">
        <v>0</v>
      </c>
      <c r="AE1073" s="4">
        <v>2.0408163265306101</v>
      </c>
      <c r="AF1073" s="4">
        <v>4.0816326530612201</v>
      </c>
      <c r="AG1073" s="4">
        <v>12.244897959183699</v>
      </c>
      <c r="AH1073" s="4">
        <v>2.0408163265306101</v>
      </c>
      <c r="AI1073" s="4">
        <v>6.12244897959184</v>
      </c>
      <c r="AJ1073" s="4">
        <v>6.12244897959184</v>
      </c>
      <c r="AK1073" s="4">
        <v>10.2040816326531</v>
      </c>
      <c r="AL1073" s="4">
        <v>8.1632653061224492</v>
      </c>
      <c r="AM1073" s="4">
        <v>4.0816326530612201</v>
      </c>
      <c r="AN1073" s="4">
        <v>18.367346938775501</v>
      </c>
      <c r="AO1073" s="4">
        <v>8.1632653061224492</v>
      </c>
      <c r="AP1073" s="4">
        <v>12.244897959183699</v>
      </c>
      <c r="AQ1073" s="4">
        <v>0</v>
      </c>
      <c r="AR1073" s="4">
        <v>6.12244897959184</v>
      </c>
      <c r="AS1073" s="4">
        <v>2.0408163265306101</v>
      </c>
      <c r="AT1073" s="4">
        <v>12.244897959183699</v>
      </c>
      <c r="AU1073" s="4">
        <v>4.0816326530612201</v>
      </c>
      <c r="AV1073" s="4">
        <v>16.326530612244898</v>
      </c>
      <c r="AW1073" s="4">
        <v>2.0408163265306101</v>
      </c>
      <c r="AX1073" s="4">
        <v>2.0408163265306101</v>
      </c>
      <c r="AY1073" s="4">
        <v>4.0816326530612201</v>
      </c>
      <c r="AZ1073" s="4">
        <v>4.0816326530612201</v>
      </c>
      <c r="BA1073" s="4">
        <v>12.244897959183699</v>
      </c>
      <c r="BB1073" s="38">
        <v>49</v>
      </c>
    </row>
    <row r="1074" spans="1:54" x14ac:dyDescent="0.3">
      <c r="A1074" s="31" t="s">
        <v>50</v>
      </c>
      <c r="B1074" s="5" t="s">
        <v>9</v>
      </c>
      <c r="C1074" s="5" t="s">
        <v>168</v>
      </c>
      <c r="D1074" s="9">
        <v>68.062563247508805</v>
      </c>
      <c r="E1074" s="8">
        <v>75.357755761125304</v>
      </c>
      <c r="F1074" s="8">
        <v>25.757625033567901</v>
      </c>
      <c r="G1074" s="3">
        <v>4.9422117795515703</v>
      </c>
      <c r="H1074" s="4">
        <v>4.25631947065565</v>
      </c>
      <c r="I1074" s="4">
        <v>9.3121947548716193</v>
      </c>
      <c r="J1074" s="4">
        <v>2.8114841336637699</v>
      </c>
      <c r="K1074" s="4">
        <v>5.3133732178221003</v>
      </c>
      <c r="L1074" s="4">
        <v>6.8097639317304797</v>
      </c>
      <c r="M1074" s="4">
        <v>5.0390269050501102</v>
      </c>
      <c r="N1074" s="4">
        <v>4.1117786535964598</v>
      </c>
      <c r="O1074" s="4">
        <v>7.0457099155836804</v>
      </c>
      <c r="P1074" s="4">
        <v>7.3933282041597401</v>
      </c>
      <c r="Q1074" s="4">
        <v>3.23228610617288</v>
      </c>
      <c r="R1074" s="4">
        <v>6.9363295433869299</v>
      </c>
      <c r="S1074" s="4">
        <v>8.4229106073199205</v>
      </c>
      <c r="T1074" s="4">
        <v>4.60636432842304</v>
      </c>
      <c r="U1074" s="4">
        <v>9.4657835228953804</v>
      </c>
      <c r="V1074" s="4">
        <v>9.0183937632687705</v>
      </c>
      <c r="W1074" s="4">
        <v>5.4478336367760196</v>
      </c>
      <c r="X1074" s="4">
        <v>3.2447167162058701</v>
      </c>
      <c r="Y1074" s="4">
        <v>7.7633992214724401</v>
      </c>
      <c r="Z1074" s="4">
        <v>12.3404111719413</v>
      </c>
      <c r="AA1074" s="4">
        <v>7.5935128689990297</v>
      </c>
      <c r="AB1074" s="4">
        <v>1.88240933140323</v>
      </c>
      <c r="AC1074" s="4">
        <v>15.3701732374644</v>
      </c>
      <c r="AD1074" s="4">
        <v>6.8004779428759097</v>
      </c>
      <c r="AE1074" s="4">
        <v>7.3108585313721202</v>
      </c>
      <c r="AF1074" s="4">
        <v>6.3138995603196904</v>
      </c>
      <c r="AG1074" s="4">
        <v>12.3837860903148</v>
      </c>
      <c r="AH1074" s="4">
        <v>23.455065320577202</v>
      </c>
      <c r="AI1074" s="4">
        <v>11.318815925870799</v>
      </c>
      <c r="AJ1074" s="4">
        <v>23.276006840282001</v>
      </c>
      <c r="AK1074" s="4">
        <v>32.978103832837803</v>
      </c>
      <c r="AL1074" s="4">
        <v>16.566461683459298</v>
      </c>
      <c r="AM1074" s="4">
        <v>21.294444961827001</v>
      </c>
      <c r="AN1074" s="4">
        <v>33.100144873808098</v>
      </c>
      <c r="AO1074" s="4">
        <v>25.220274847228598</v>
      </c>
      <c r="AP1074" s="4">
        <v>27.977821707646498</v>
      </c>
      <c r="AQ1074" s="4">
        <v>10.823564394948701</v>
      </c>
      <c r="AR1074" s="4">
        <v>22.4001641483942</v>
      </c>
      <c r="AS1074" s="4">
        <v>12.3551257390746</v>
      </c>
      <c r="AT1074" s="4">
        <v>16.928212669977999</v>
      </c>
      <c r="AU1074" s="4">
        <v>14.6179817131676</v>
      </c>
      <c r="AV1074" s="4">
        <v>23.404559207965502</v>
      </c>
      <c r="AW1074" s="4">
        <v>22.0649712421082</v>
      </c>
      <c r="AX1074" s="4">
        <v>16.174353862450101</v>
      </c>
      <c r="AY1074" s="4">
        <v>18.587129964895901</v>
      </c>
      <c r="AZ1074" s="4">
        <v>23.996043183352199</v>
      </c>
      <c r="BA1074" s="4">
        <v>31.722461453063499</v>
      </c>
      <c r="BB1074" s="38">
        <v>798</v>
      </c>
    </row>
    <row r="1075" spans="1:54" x14ac:dyDescent="0.3">
      <c r="A1075" s="31" t="s">
        <v>50</v>
      </c>
      <c r="B1075" s="5" t="s">
        <v>9</v>
      </c>
      <c r="C1075" s="5" t="s">
        <v>1</v>
      </c>
      <c r="D1075" s="9">
        <v>24.003921568627501</v>
      </c>
      <c r="E1075" s="8">
        <v>71.075644100589898</v>
      </c>
      <c r="F1075" s="8">
        <v>47.826086956521699</v>
      </c>
      <c r="G1075" s="3">
        <v>8.6956521739130395</v>
      </c>
      <c r="H1075" s="4">
        <v>8.6956521739130395</v>
      </c>
      <c r="I1075" s="4">
        <v>10.869565217391299</v>
      </c>
      <c r="J1075" s="4">
        <v>4.3478260869565197</v>
      </c>
      <c r="K1075" s="4">
        <v>15.2173913043478</v>
      </c>
      <c r="L1075" s="4">
        <v>13.0434782608696</v>
      </c>
      <c r="M1075" s="4">
        <v>4.3478260869565197</v>
      </c>
      <c r="N1075" s="4">
        <v>15.2173913043478</v>
      </c>
      <c r="O1075" s="4">
        <v>15.2173913043478</v>
      </c>
      <c r="P1075" s="4">
        <v>17.3913043478261</v>
      </c>
      <c r="Q1075" s="4">
        <v>6.5217391304347796</v>
      </c>
      <c r="R1075" s="4">
        <v>13.0434782608696</v>
      </c>
      <c r="S1075" s="4">
        <v>15.2173913043478</v>
      </c>
      <c r="T1075" s="4">
        <v>13.0434782608696</v>
      </c>
      <c r="U1075" s="4">
        <v>30.434782608695699</v>
      </c>
      <c r="V1075" s="4">
        <v>17.3913043478261</v>
      </c>
      <c r="W1075" s="4">
        <v>13.0434782608696</v>
      </c>
      <c r="X1075" s="4">
        <v>8.6956521739130395</v>
      </c>
      <c r="Y1075" s="4">
        <v>8.6956521739130395</v>
      </c>
      <c r="Z1075" s="4">
        <v>39.130434782608702</v>
      </c>
      <c r="AA1075" s="4">
        <v>26.086956521739101</v>
      </c>
      <c r="AB1075" s="4">
        <v>8.6956521739130395</v>
      </c>
      <c r="AC1075" s="4">
        <v>32.6086956521739</v>
      </c>
      <c r="AD1075" s="4">
        <v>17.3913043478261</v>
      </c>
      <c r="AE1075" s="4">
        <v>21.739130434782599</v>
      </c>
      <c r="AF1075" s="4">
        <v>8.6956521739130395</v>
      </c>
      <c r="AG1075" s="4">
        <v>26.086956521739101</v>
      </c>
      <c r="AH1075" s="4">
        <v>36.956521739130402</v>
      </c>
      <c r="AI1075" s="4">
        <v>8.6956521739130395</v>
      </c>
      <c r="AJ1075" s="4">
        <v>28.260869565217401</v>
      </c>
      <c r="AK1075" s="4">
        <v>63.043478260869598</v>
      </c>
      <c r="AL1075" s="4">
        <v>30.434782608695699</v>
      </c>
      <c r="AM1075" s="4">
        <v>19.565217391304301</v>
      </c>
      <c r="AN1075" s="4">
        <v>39.130434782608702</v>
      </c>
      <c r="AO1075" s="4">
        <v>43.478260869565197</v>
      </c>
      <c r="AP1075" s="4">
        <v>56.521739130434803</v>
      </c>
      <c r="AQ1075" s="4">
        <v>17.3913043478261</v>
      </c>
      <c r="AR1075" s="4">
        <v>34.7826086956522</v>
      </c>
      <c r="AS1075" s="4">
        <v>8.6956521739130395</v>
      </c>
      <c r="AT1075" s="4">
        <v>13.0434782608696</v>
      </c>
      <c r="AU1075" s="4">
        <v>32.6086956521739</v>
      </c>
      <c r="AV1075" s="4">
        <v>32.6086956521739</v>
      </c>
      <c r="AW1075" s="4">
        <v>43.478260869565197</v>
      </c>
      <c r="AX1075" s="4">
        <v>26.086956521739101</v>
      </c>
      <c r="AY1075" s="4">
        <v>15.2173913043478</v>
      </c>
      <c r="AZ1075" s="4">
        <v>50</v>
      </c>
      <c r="BA1075" s="4">
        <v>54.347826086956502</v>
      </c>
      <c r="BB1075" s="38">
        <v>51</v>
      </c>
    </row>
    <row r="1076" spans="1:54" x14ac:dyDescent="0.3">
      <c r="A1076" s="31" t="s">
        <v>50</v>
      </c>
      <c r="B1076" s="5" t="s">
        <v>9</v>
      </c>
      <c r="C1076" s="5" t="s">
        <v>2</v>
      </c>
      <c r="D1076" s="9">
        <v>50.85</v>
      </c>
      <c r="E1076" s="8">
        <v>80.767788456623705</v>
      </c>
      <c r="F1076" s="8">
        <v>38.095238095238102</v>
      </c>
      <c r="G1076" s="3">
        <v>9.5238095238095202</v>
      </c>
      <c r="H1076" s="4">
        <v>4.7619047619047601</v>
      </c>
      <c r="I1076" s="4">
        <v>19.047619047619001</v>
      </c>
      <c r="J1076" s="4">
        <v>4.7619047619047601</v>
      </c>
      <c r="K1076" s="4">
        <v>4.7619047619047601</v>
      </c>
      <c r="L1076" s="4">
        <v>9.5238095238095202</v>
      </c>
      <c r="M1076" s="4">
        <v>9.5238095238095202</v>
      </c>
      <c r="N1076" s="4">
        <v>0</v>
      </c>
      <c r="O1076" s="4">
        <v>9.5238095238095202</v>
      </c>
      <c r="P1076" s="4">
        <v>9.5238095238095202</v>
      </c>
      <c r="Q1076" s="4">
        <v>4.7619047619047601</v>
      </c>
      <c r="R1076" s="4">
        <v>9.5238095238095202</v>
      </c>
      <c r="S1076" s="4">
        <v>14.285714285714301</v>
      </c>
      <c r="T1076" s="4">
        <v>4.7619047619047601</v>
      </c>
      <c r="U1076" s="4">
        <v>4.7619047619047601</v>
      </c>
      <c r="V1076" s="4">
        <v>14.285714285714301</v>
      </c>
      <c r="W1076" s="4">
        <v>4.7619047619047601</v>
      </c>
      <c r="X1076" s="4">
        <v>4.7619047619047601</v>
      </c>
      <c r="Y1076" s="4">
        <v>19.047619047619001</v>
      </c>
      <c r="Z1076" s="4">
        <v>9.5238095238095202</v>
      </c>
      <c r="AA1076" s="4">
        <v>4.7619047619047601</v>
      </c>
      <c r="AB1076" s="4">
        <v>0</v>
      </c>
      <c r="AC1076" s="4">
        <v>28.571428571428601</v>
      </c>
      <c r="AD1076" s="4">
        <v>9.5238095238095202</v>
      </c>
      <c r="AE1076" s="4">
        <v>9.5238095238095202</v>
      </c>
      <c r="AF1076" s="4">
        <v>9.5238095238095202</v>
      </c>
      <c r="AG1076" s="4">
        <v>14.285714285714301</v>
      </c>
      <c r="AH1076" s="4">
        <v>38.095238095238102</v>
      </c>
      <c r="AI1076" s="4">
        <v>19.047619047619001</v>
      </c>
      <c r="AJ1076" s="4">
        <v>38.095238095238102</v>
      </c>
      <c r="AK1076" s="4">
        <v>42.857142857142897</v>
      </c>
      <c r="AL1076" s="4">
        <v>14.285714285714301</v>
      </c>
      <c r="AM1076" s="4">
        <v>38.095238095238102</v>
      </c>
      <c r="AN1076" s="4">
        <v>38.095238095238102</v>
      </c>
      <c r="AO1076" s="4">
        <v>33.3333333333333</v>
      </c>
      <c r="AP1076" s="4">
        <v>38.095238095238102</v>
      </c>
      <c r="AQ1076" s="4">
        <v>14.285714285714301</v>
      </c>
      <c r="AR1076" s="4">
        <v>23.8095238095238</v>
      </c>
      <c r="AS1076" s="4">
        <v>23.8095238095238</v>
      </c>
      <c r="AT1076" s="4">
        <v>28.571428571428601</v>
      </c>
      <c r="AU1076" s="4">
        <v>19.047619047619001</v>
      </c>
      <c r="AV1076" s="4">
        <v>23.8095238095238</v>
      </c>
      <c r="AW1076" s="4">
        <v>23.8095238095238</v>
      </c>
      <c r="AX1076" s="4">
        <v>23.8095238095238</v>
      </c>
      <c r="AY1076" s="4">
        <v>33.3333333333333</v>
      </c>
      <c r="AZ1076" s="4">
        <v>28.571428571428601</v>
      </c>
      <c r="BA1076" s="4">
        <v>42.857142857142897</v>
      </c>
      <c r="BB1076" s="38">
        <v>24</v>
      </c>
    </row>
    <row r="1077" spans="1:54" x14ac:dyDescent="0.3">
      <c r="A1077" s="31" t="s">
        <v>50</v>
      </c>
      <c r="B1077" s="5" t="s">
        <v>9</v>
      </c>
      <c r="C1077" s="5" t="s">
        <v>3</v>
      </c>
      <c r="D1077" s="9">
        <v>68.065116279069798</v>
      </c>
      <c r="E1077" s="8">
        <v>70.419666773129094</v>
      </c>
      <c r="F1077" s="8">
        <v>17.0731707317073</v>
      </c>
      <c r="G1077" s="3">
        <v>2.4390243902439002</v>
      </c>
      <c r="H1077" s="4">
        <v>2.4390243902439002</v>
      </c>
      <c r="I1077" s="4">
        <v>7.3170731707317103</v>
      </c>
      <c r="J1077" s="4">
        <v>2.4390243902439002</v>
      </c>
      <c r="K1077" s="4">
        <v>2.4390243902439002</v>
      </c>
      <c r="L1077" s="4">
        <v>4.8780487804878003</v>
      </c>
      <c r="M1077" s="4">
        <v>4.8780487804878003</v>
      </c>
      <c r="N1077" s="4">
        <v>2.4390243902439002</v>
      </c>
      <c r="O1077" s="4">
        <v>4.8780487804878003</v>
      </c>
      <c r="P1077" s="4">
        <v>4.8780487804878003</v>
      </c>
      <c r="Q1077" s="4">
        <v>2.4390243902439002</v>
      </c>
      <c r="R1077" s="4">
        <v>7.3170731707317103</v>
      </c>
      <c r="S1077" s="4">
        <v>7.3170731707317103</v>
      </c>
      <c r="T1077" s="4">
        <v>2.4390243902439002</v>
      </c>
      <c r="U1077" s="4">
        <v>9.7560975609756095</v>
      </c>
      <c r="V1077" s="4">
        <v>7.3170731707317103</v>
      </c>
      <c r="W1077" s="4">
        <v>4.8780487804878003</v>
      </c>
      <c r="X1077" s="4">
        <v>0</v>
      </c>
      <c r="Y1077" s="4">
        <v>2.4390243902439002</v>
      </c>
      <c r="Z1077" s="4">
        <v>9.7560975609756095</v>
      </c>
      <c r="AA1077" s="4">
        <v>4.8780487804878003</v>
      </c>
      <c r="AB1077" s="4">
        <v>0</v>
      </c>
      <c r="AC1077" s="4">
        <v>4.8780487804878003</v>
      </c>
      <c r="AD1077" s="4">
        <v>2.4390243902439002</v>
      </c>
      <c r="AE1077" s="4">
        <v>2.4390243902439002</v>
      </c>
      <c r="AF1077" s="4">
        <v>7.3170731707317103</v>
      </c>
      <c r="AG1077" s="4">
        <v>12.1951219512195</v>
      </c>
      <c r="AH1077" s="4">
        <v>17.0731707317073</v>
      </c>
      <c r="AI1077" s="4">
        <v>9.7560975609756095</v>
      </c>
      <c r="AJ1077" s="4">
        <v>21.951219512195099</v>
      </c>
      <c r="AK1077" s="4">
        <v>26.829268292682901</v>
      </c>
      <c r="AL1077" s="4">
        <v>19.512195121951201</v>
      </c>
      <c r="AM1077" s="4">
        <v>19.512195121951201</v>
      </c>
      <c r="AN1077" s="4">
        <v>43.902439024390198</v>
      </c>
      <c r="AO1077" s="4">
        <v>21.951219512195099</v>
      </c>
      <c r="AP1077" s="4">
        <v>19.512195121951201</v>
      </c>
      <c r="AQ1077" s="4">
        <v>9.7560975609756095</v>
      </c>
      <c r="AR1077" s="4">
        <v>29.268292682926798</v>
      </c>
      <c r="AS1077" s="4">
        <v>7.3170731707317103</v>
      </c>
      <c r="AT1077" s="4">
        <v>14.634146341463399</v>
      </c>
      <c r="AU1077" s="4">
        <v>7.3170731707317103</v>
      </c>
      <c r="AV1077" s="4">
        <v>29.268292682926798</v>
      </c>
      <c r="AW1077" s="4">
        <v>21.951219512195099</v>
      </c>
      <c r="AX1077" s="4">
        <v>12.1951219512195</v>
      </c>
      <c r="AY1077" s="4">
        <v>17.0731707317073</v>
      </c>
      <c r="AZ1077" s="4">
        <v>21.951219512195099</v>
      </c>
      <c r="BA1077" s="4">
        <v>26.829268292682901</v>
      </c>
      <c r="BB1077" s="38">
        <v>43</v>
      </c>
    </row>
    <row r="1078" spans="1:54" x14ac:dyDescent="0.3">
      <c r="A1078" s="31" t="s">
        <v>50</v>
      </c>
      <c r="B1078" s="5" t="s">
        <v>9</v>
      </c>
      <c r="C1078" s="5" t="s">
        <v>4</v>
      </c>
      <c r="D1078" s="9">
        <v>87.413541666666703</v>
      </c>
      <c r="E1078" s="8">
        <v>69.574910208224196</v>
      </c>
      <c r="F1078" s="8">
        <v>18.947368421052602</v>
      </c>
      <c r="G1078" s="3">
        <v>3.1578947368421102</v>
      </c>
      <c r="H1078" s="4">
        <v>5.2631578947368398</v>
      </c>
      <c r="I1078" s="4">
        <v>6.3157894736842097</v>
      </c>
      <c r="J1078" s="4">
        <v>2.1052631578947398</v>
      </c>
      <c r="K1078" s="4">
        <v>5.2631578947368398</v>
      </c>
      <c r="L1078" s="4">
        <v>6.3157894736842097</v>
      </c>
      <c r="M1078" s="4">
        <v>5.2631578947368398</v>
      </c>
      <c r="N1078" s="4">
        <v>5.2631578947368398</v>
      </c>
      <c r="O1078" s="4">
        <v>5.2631578947368398</v>
      </c>
      <c r="P1078" s="4">
        <v>5.2631578947368398</v>
      </c>
      <c r="Q1078" s="4">
        <v>2.1052631578947398</v>
      </c>
      <c r="R1078" s="4">
        <v>4.2105263157894699</v>
      </c>
      <c r="S1078" s="4">
        <v>3.1578947368421102</v>
      </c>
      <c r="T1078" s="4">
        <v>3.1578947368421102</v>
      </c>
      <c r="U1078" s="4">
        <v>5.2631578947368398</v>
      </c>
      <c r="V1078" s="4">
        <v>5.2631578947368398</v>
      </c>
      <c r="W1078" s="4">
        <v>5.2631578947368398</v>
      </c>
      <c r="X1078" s="4">
        <v>3.1578947368421102</v>
      </c>
      <c r="Y1078" s="4">
        <v>5.2631578947368398</v>
      </c>
      <c r="Z1078" s="4">
        <v>6.3157894736842097</v>
      </c>
      <c r="AA1078" s="4">
        <v>4.2105263157894699</v>
      </c>
      <c r="AB1078" s="4">
        <v>2.1052631578947398</v>
      </c>
      <c r="AC1078" s="4">
        <v>7.3684210526315796</v>
      </c>
      <c r="AD1078" s="4">
        <v>5.2631578947368398</v>
      </c>
      <c r="AE1078" s="4">
        <v>4.2105263157894699</v>
      </c>
      <c r="AF1078" s="4">
        <v>4.2105263157894699</v>
      </c>
      <c r="AG1078" s="4">
        <v>9.4736842105263204</v>
      </c>
      <c r="AH1078" s="4">
        <v>12.6315789473684</v>
      </c>
      <c r="AI1078" s="4">
        <v>9.4736842105263204</v>
      </c>
      <c r="AJ1078" s="4">
        <v>15.789473684210501</v>
      </c>
      <c r="AK1078" s="4">
        <v>22.105263157894701</v>
      </c>
      <c r="AL1078" s="4">
        <v>13.6842105263158</v>
      </c>
      <c r="AM1078" s="4">
        <v>16.842105263157901</v>
      </c>
      <c r="AN1078" s="4">
        <v>22.105263157894701</v>
      </c>
      <c r="AO1078" s="4">
        <v>20</v>
      </c>
      <c r="AP1078" s="4">
        <v>18.947368421052602</v>
      </c>
      <c r="AQ1078" s="4">
        <v>7.3684210526315796</v>
      </c>
      <c r="AR1078" s="4">
        <v>14.7368421052632</v>
      </c>
      <c r="AS1078" s="4">
        <v>11.578947368421099</v>
      </c>
      <c r="AT1078" s="4">
        <v>13.6842105263158</v>
      </c>
      <c r="AU1078" s="4">
        <v>10.526315789473699</v>
      </c>
      <c r="AV1078" s="4">
        <v>17.894736842105299</v>
      </c>
      <c r="AW1078" s="4">
        <v>15.789473684210501</v>
      </c>
      <c r="AX1078" s="4">
        <v>13.6842105263158</v>
      </c>
      <c r="AY1078" s="4">
        <v>9.4736842105263204</v>
      </c>
      <c r="AZ1078" s="4">
        <v>15.789473684210501</v>
      </c>
      <c r="BA1078" s="4">
        <v>24.210526315789501</v>
      </c>
      <c r="BB1078" s="38">
        <v>96</v>
      </c>
    </row>
    <row r="1079" spans="1:54" x14ac:dyDescent="0.3">
      <c r="A1079" s="31" t="s">
        <v>50</v>
      </c>
      <c r="B1079" s="5" t="s">
        <v>9</v>
      </c>
      <c r="C1079" s="5" t="s">
        <v>5</v>
      </c>
      <c r="D1079" s="9">
        <v>108.66694560669499</v>
      </c>
      <c r="E1079" s="8">
        <v>56.177322380789697</v>
      </c>
      <c r="F1079" s="8">
        <v>7.5630252100840298</v>
      </c>
      <c r="G1079" s="3">
        <v>0</v>
      </c>
      <c r="H1079" s="4">
        <v>1.26050420168067</v>
      </c>
      <c r="I1079" s="4">
        <v>0.84033613445378197</v>
      </c>
      <c r="J1079" s="4">
        <v>0</v>
      </c>
      <c r="K1079" s="4">
        <v>0.42016806722689098</v>
      </c>
      <c r="L1079" s="4">
        <v>0.84033613445378197</v>
      </c>
      <c r="M1079" s="4">
        <v>0</v>
      </c>
      <c r="N1079" s="4">
        <v>0.42016806722689098</v>
      </c>
      <c r="O1079" s="4">
        <v>1.26050420168067</v>
      </c>
      <c r="P1079" s="4">
        <v>1.26050420168067</v>
      </c>
      <c r="Q1079" s="4">
        <v>0.42016806722689098</v>
      </c>
      <c r="R1079" s="4">
        <v>0.42016806722689098</v>
      </c>
      <c r="S1079" s="4">
        <v>0.84033613445378197</v>
      </c>
      <c r="T1079" s="4">
        <v>1.26050420168067</v>
      </c>
      <c r="U1079" s="4">
        <v>0.84033613445378197</v>
      </c>
      <c r="V1079" s="4">
        <v>0</v>
      </c>
      <c r="W1079" s="4">
        <v>0.84033613445378197</v>
      </c>
      <c r="X1079" s="4">
        <v>0</v>
      </c>
      <c r="Y1079" s="4">
        <v>0.84033613445378197</v>
      </c>
      <c r="Z1079" s="4">
        <v>1.26050420168067</v>
      </c>
      <c r="AA1079" s="4">
        <v>1.26050420168067</v>
      </c>
      <c r="AB1079" s="4">
        <v>0.42016806722689098</v>
      </c>
      <c r="AC1079" s="4">
        <v>1.6806722689075599</v>
      </c>
      <c r="AD1079" s="4">
        <v>0</v>
      </c>
      <c r="AE1079" s="4">
        <v>0</v>
      </c>
      <c r="AF1079" s="4">
        <v>1.26050420168067</v>
      </c>
      <c r="AG1079" s="4">
        <v>1.6806722689075599</v>
      </c>
      <c r="AH1079" s="4">
        <v>9.6638655462184904</v>
      </c>
      <c r="AI1079" s="4">
        <v>6.7226890756302504</v>
      </c>
      <c r="AJ1079" s="4">
        <v>10.084033613445399</v>
      </c>
      <c r="AK1079" s="4">
        <v>10.924369747899201</v>
      </c>
      <c r="AL1079" s="4">
        <v>8.4033613445378208</v>
      </c>
      <c r="AM1079" s="4">
        <v>9.2436974789915993</v>
      </c>
      <c r="AN1079" s="4">
        <v>21.428571428571399</v>
      </c>
      <c r="AO1079" s="4">
        <v>10.084033613445399</v>
      </c>
      <c r="AP1079" s="4">
        <v>8.4033613445378208</v>
      </c>
      <c r="AQ1079" s="4">
        <v>6.3025210084033603</v>
      </c>
      <c r="AR1079" s="4">
        <v>10.504201680672301</v>
      </c>
      <c r="AS1079" s="4">
        <v>7.98319327731092</v>
      </c>
      <c r="AT1079" s="4">
        <v>12.184873949579799</v>
      </c>
      <c r="AU1079" s="4">
        <v>5.8823529411764701</v>
      </c>
      <c r="AV1079" s="4">
        <v>13.865546218487401</v>
      </c>
      <c r="AW1079" s="4">
        <v>9.2436974789915993</v>
      </c>
      <c r="AX1079" s="4">
        <v>5.0420168067226898</v>
      </c>
      <c r="AY1079" s="4">
        <v>13.445378151260501</v>
      </c>
      <c r="AZ1079" s="4">
        <v>5.8823529411764701</v>
      </c>
      <c r="BA1079" s="4">
        <v>11.764705882352899</v>
      </c>
      <c r="BB1079" s="38">
        <v>239</v>
      </c>
    </row>
    <row r="1080" spans="1:54" x14ac:dyDescent="0.3">
      <c r="A1080" s="31" t="s">
        <v>50</v>
      </c>
      <c r="B1080" s="5" t="s">
        <v>9</v>
      </c>
      <c r="C1080" s="5" t="s">
        <v>6</v>
      </c>
      <c r="D1080" s="9">
        <v>111.67518796992501</v>
      </c>
      <c r="E1080" s="8">
        <v>55.056388118056198</v>
      </c>
      <c r="F1080" s="8">
        <v>7.9245283018867898</v>
      </c>
      <c r="G1080" s="3">
        <v>0.75471698113207597</v>
      </c>
      <c r="H1080" s="4">
        <v>1.5094339622641499</v>
      </c>
      <c r="I1080" s="4">
        <v>0.37735849056603799</v>
      </c>
      <c r="J1080" s="4">
        <v>0.37735849056603799</v>
      </c>
      <c r="K1080" s="4">
        <v>1.5094339622641499</v>
      </c>
      <c r="L1080" s="4">
        <v>1.1320754716981101</v>
      </c>
      <c r="M1080" s="4">
        <v>0.75471698113207597</v>
      </c>
      <c r="N1080" s="4">
        <v>1.5094339622641499</v>
      </c>
      <c r="O1080" s="4">
        <v>0.75471698113207597</v>
      </c>
      <c r="P1080" s="4">
        <v>0.37735849056603799</v>
      </c>
      <c r="Q1080" s="4">
        <v>0.37735849056603799</v>
      </c>
      <c r="R1080" s="4">
        <v>0.75471698113207597</v>
      </c>
      <c r="S1080" s="4">
        <v>1.1320754716981101</v>
      </c>
      <c r="T1080" s="4">
        <v>0.37735849056603799</v>
      </c>
      <c r="U1080" s="4">
        <v>1.1320754716981101</v>
      </c>
      <c r="V1080" s="4">
        <v>1.1320754716981101</v>
      </c>
      <c r="W1080" s="4">
        <v>1.1320754716981101</v>
      </c>
      <c r="X1080" s="4">
        <v>1.1320754716981101</v>
      </c>
      <c r="Y1080" s="4">
        <v>0.75471698113207597</v>
      </c>
      <c r="Z1080" s="4">
        <v>0.75471698113207597</v>
      </c>
      <c r="AA1080" s="4">
        <v>1.5094339622641499</v>
      </c>
      <c r="AB1080" s="4">
        <v>0.37735849056603799</v>
      </c>
      <c r="AC1080" s="4">
        <v>3.3962264150943402</v>
      </c>
      <c r="AD1080" s="4">
        <v>1.5094339622641499</v>
      </c>
      <c r="AE1080" s="4">
        <v>0.37735849056603799</v>
      </c>
      <c r="AF1080" s="4">
        <v>1.1320754716981101</v>
      </c>
      <c r="AG1080" s="4">
        <v>1.1320754716981101</v>
      </c>
      <c r="AH1080" s="4">
        <v>8.6792452830188704</v>
      </c>
      <c r="AI1080" s="4">
        <v>6.4150943396226401</v>
      </c>
      <c r="AJ1080" s="4">
        <v>6.4150943396226401</v>
      </c>
      <c r="AK1080" s="4">
        <v>10.9433962264151</v>
      </c>
      <c r="AL1080" s="4">
        <v>6.4150943396226401</v>
      </c>
      <c r="AM1080" s="4">
        <v>5.2830188679245298</v>
      </c>
      <c r="AN1080" s="4">
        <v>16.603773584905699</v>
      </c>
      <c r="AO1080" s="4">
        <v>6.0377358490565998</v>
      </c>
      <c r="AP1080" s="4">
        <v>7.9245283018867898</v>
      </c>
      <c r="AQ1080" s="4">
        <v>4.1509433962264204</v>
      </c>
      <c r="AR1080" s="4">
        <v>7.1698113207547198</v>
      </c>
      <c r="AS1080" s="4">
        <v>5.2830188679245298</v>
      </c>
      <c r="AT1080" s="4">
        <v>8.6792452830188704</v>
      </c>
      <c r="AU1080" s="4">
        <v>4.1509433962264204</v>
      </c>
      <c r="AV1080" s="4">
        <v>13.207547169811299</v>
      </c>
      <c r="AW1080" s="4">
        <v>6.4150943396226401</v>
      </c>
      <c r="AX1080" s="4">
        <v>6.0377358490565998</v>
      </c>
      <c r="AY1080" s="4">
        <v>10.188679245283</v>
      </c>
      <c r="AZ1080" s="4">
        <v>5.2830188679245298</v>
      </c>
      <c r="BA1080" s="4">
        <v>8.6792452830188704</v>
      </c>
      <c r="BB1080" s="38">
        <v>266</v>
      </c>
    </row>
    <row r="1081" spans="1:54" x14ac:dyDescent="0.3">
      <c r="A1081" s="31" t="s">
        <v>50</v>
      </c>
      <c r="B1081" s="5" t="s">
        <v>9</v>
      </c>
      <c r="C1081" s="5" t="s">
        <v>7</v>
      </c>
      <c r="D1081" s="9">
        <v>114.76582278481</v>
      </c>
      <c r="E1081" s="8">
        <v>44.967426632710399</v>
      </c>
      <c r="F1081" s="8">
        <v>1.26582278481013</v>
      </c>
      <c r="G1081" s="3">
        <v>0</v>
      </c>
      <c r="H1081" s="4">
        <v>0</v>
      </c>
      <c r="I1081" s="4">
        <v>0</v>
      </c>
      <c r="J1081" s="4">
        <v>0</v>
      </c>
      <c r="K1081" s="4">
        <v>1.26582278481013</v>
      </c>
      <c r="L1081" s="4">
        <v>0</v>
      </c>
      <c r="M1081" s="4">
        <v>0</v>
      </c>
      <c r="N1081" s="4">
        <v>1.26582278481013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8.8607594936708907</v>
      </c>
      <c r="AI1081" s="4">
        <v>10.126582278480999</v>
      </c>
      <c r="AJ1081" s="4">
        <v>5.0632911392405102</v>
      </c>
      <c r="AK1081" s="4">
        <v>10.126582278480999</v>
      </c>
      <c r="AL1081" s="4">
        <v>3.79746835443038</v>
      </c>
      <c r="AM1081" s="4">
        <v>6.3291139240506302</v>
      </c>
      <c r="AN1081" s="4">
        <v>16.455696202531598</v>
      </c>
      <c r="AO1081" s="4">
        <v>2.5316455696202498</v>
      </c>
      <c r="AP1081" s="4">
        <v>5.0632911392405102</v>
      </c>
      <c r="AQ1081" s="4">
        <v>1.26582278481013</v>
      </c>
      <c r="AR1081" s="4">
        <v>8.8607594936708907</v>
      </c>
      <c r="AS1081" s="4">
        <v>8.8607594936708907</v>
      </c>
      <c r="AT1081" s="4">
        <v>10.126582278480999</v>
      </c>
      <c r="AU1081" s="4">
        <v>3.79746835443038</v>
      </c>
      <c r="AV1081" s="4">
        <v>12.6582278481013</v>
      </c>
      <c r="AW1081" s="4">
        <v>1.26582278481013</v>
      </c>
      <c r="AX1081" s="4">
        <v>1.26582278481013</v>
      </c>
      <c r="AY1081" s="4">
        <v>8.8607594936708907</v>
      </c>
      <c r="AZ1081" s="4">
        <v>3.79746835443038</v>
      </c>
      <c r="BA1081" s="4">
        <v>8.8607594936708907</v>
      </c>
      <c r="BB1081" s="38">
        <v>79</v>
      </c>
    </row>
    <row r="1082" spans="1:54" x14ac:dyDescent="0.3">
      <c r="A1082" s="31" t="s">
        <v>51</v>
      </c>
      <c r="B1082" s="5" t="s">
        <v>168</v>
      </c>
      <c r="C1082" s="5" t="s">
        <v>168</v>
      </c>
      <c r="D1082" s="9">
        <v>74.477956281983694</v>
      </c>
      <c r="E1082" s="8">
        <v>79.346543947331</v>
      </c>
      <c r="F1082" s="8">
        <v>25.892264021585301</v>
      </c>
      <c r="G1082" s="3">
        <v>2.5871758891727601</v>
      </c>
      <c r="H1082" s="4">
        <v>6.1359228415931097</v>
      </c>
      <c r="I1082" s="4">
        <v>11.5605877261663</v>
      </c>
      <c r="J1082" s="4">
        <v>2.4925294012442198</v>
      </c>
      <c r="K1082" s="4">
        <v>3.5972577581270002</v>
      </c>
      <c r="L1082" s="4">
        <v>4.9008502480772398</v>
      </c>
      <c r="M1082" s="4">
        <v>3.9240123856696298</v>
      </c>
      <c r="N1082" s="4">
        <v>6.4124301765723599</v>
      </c>
      <c r="O1082" s="4">
        <v>9.5873634117803999</v>
      </c>
      <c r="P1082" s="4">
        <v>7.7888691101455603</v>
      </c>
      <c r="Q1082" s="4">
        <v>3.67997860798266</v>
      </c>
      <c r="R1082" s="4">
        <v>7.80981054861864</v>
      </c>
      <c r="S1082" s="4">
        <v>7.5993953120603903</v>
      </c>
      <c r="T1082" s="4">
        <v>5.4913244084547799</v>
      </c>
      <c r="U1082" s="4">
        <v>8.2096010885816693</v>
      </c>
      <c r="V1082" s="4">
        <v>6.3947560955150102</v>
      </c>
      <c r="W1082" s="4">
        <v>7.5654583289044304</v>
      </c>
      <c r="X1082" s="4">
        <v>2.4310609560044099</v>
      </c>
      <c r="Y1082" s="4">
        <v>8.9587427411427996</v>
      </c>
      <c r="Z1082" s="4">
        <v>10.0756541591422</v>
      </c>
      <c r="AA1082" s="4">
        <v>8.1431016594747696</v>
      </c>
      <c r="AB1082" s="4">
        <v>1.8152613349626601</v>
      </c>
      <c r="AC1082" s="4">
        <v>15.038103090033999</v>
      </c>
      <c r="AD1082" s="4">
        <v>5.1916692740664203</v>
      </c>
      <c r="AE1082" s="4">
        <v>3.5678599062781702</v>
      </c>
      <c r="AF1082" s="4">
        <v>9.6983731942288394</v>
      </c>
      <c r="AG1082" s="4">
        <v>10.648187675404101</v>
      </c>
      <c r="AH1082" s="4">
        <v>16.642982334212601</v>
      </c>
      <c r="AI1082" s="4">
        <v>14.323772487431</v>
      </c>
      <c r="AJ1082" s="4">
        <v>21.184356445140001</v>
      </c>
      <c r="AK1082" s="4">
        <v>32.370715663060899</v>
      </c>
      <c r="AL1082" s="4">
        <v>20.309523040123501</v>
      </c>
      <c r="AM1082" s="4">
        <v>23.195228525002701</v>
      </c>
      <c r="AN1082" s="4">
        <v>33.989803109089799</v>
      </c>
      <c r="AO1082" s="4">
        <v>26.850965228300399</v>
      </c>
      <c r="AP1082" s="4">
        <v>29.641036400268099</v>
      </c>
      <c r="AQ1082" s="4">
        <v>12.9209626910111</v>
      </c>
      <c r="AR1082" s="4">
        <v>27.178116076298501</v>
      </c>
      <c r="AS1082" s="4">
        <v>14.8479794075051</v>
      </c>
      <c r="AT1082" s="4">
        <v>23.5866377746514</v>
      </c>
      <c r="AU1082" s="4">
        <v>16.491475178115302</v>
      </c>
      <c r="AV1082" s="4">
        <v>23.0795574168204</v>
      </c>
      <c r="AW1082" s="4">
        <v>22.638923570468801</v>
      </c>
      <c r="AX1082" s="4">
        <v>14.9481781076668</v>
      </c>
      <c r="AY1082" s="4">
        <v>15.7979455578889</v>
      </c>
      <c r="AZ1082" s="4">
        <v>23.666757643178499</v>
      </c>
      <c r="BA1082" s="4">
        <v>31.6123534475512</v>
      </c>
      <c r="BB1082" s="38">
        <v>30736</v>
      </c>
    </row>
    <row r="1083" spans="1:54" x14ac:dyDescent="0.3">
      <c r="A1083" s="31" t="s">
        <v>51</v>
      </c>
      <c r="B1083" s="5" t="s">
        <v>168</v>
      </c>
      <c r="C1083" s="5" t="s">
        <v>1</v>
      </c>
      <c r="D1083" s="9">
        <v>26.0706681149411</v>
      </c>
      <c r="E1083" s="8">
        <v>74.211231838146205</v>
      </c>
      <c r="F1083" s="8">
        <v>48.194993329332398</v>
      </c>
      <c r="G1083" s="3">
        <v>5.8945520142444501</v>
      </c>
      <c r="H1083" s="4">
        <v>10.6757347275485</v>
      </c>
      <c r="I1083" s="4">
        <v>22.593287223872899</v>
      </c>
      <c r="J1083" s="4">
        <v>5.85037445813788</v>
      </c>
      <c r="K1083" s="4">
        <v>7.0776803297149398</v>
      </c>
      <c r="L1083" s="4">
        <v>8.7961398187329394</v>
      </c>
      <c r="M1083" s="4">
        <v>8.4497848191528693</v>
      </c>
      <c r="N1083" s="4">
        <v>13.311876196743601</v>
      </c>
      <c r="O1083" s="4">
        <v>19.402483182316601</v>
      </c>
      <c r="P1083" s="4">
        <v>16.2914715052625</v>
      </c>
      <c r="Q1083" s="4">
        <v>8.4445442746181492</v>
      </c>
      <c r="R1083" s="4">
        <v>16.445909126352898</v>
      </c>
      <c r="S1083" s="4">
        <v>18.411980850289101</v>
      </c>
      <c r="T1083" s="4">
        <v>12.385671513121499</v>
      </c>
      <c r="U1083" s="4">
        <v>16.072040978902201</v>
      </c>
      <c r="V1083" s="4">
        <v>13.863911822793</v>
      </c>
      <c r="W1083" s="4">
        <v>16.709818118941701</v>
      </c>
      <c r="X1083" s="4">
        <v>6.0196515827263903</v>
      </c>
      <c r="Y1083" s="4">
        <v>16.757752269233201</v>
      </c>
      <c r="Z1083" s="4">
        <v>23.7396176907199</v>
      </c>
      <c r="AA1083" s="4">
        <v>19.111756298721701</v>
      </c>
      <c r="AB1083" s="4">
        <v>4.5510235801069996</v>
      </c>
      <c r="AC1083" s="4">
        <v>27.1033887106062</v>
      </c>
      <c r="AD1083" s="4">
        <v>13.0668642119597</v>
      </c>
      <c r="AE1083" s="4">
        <v>9.0979629597298306</v>
      </c>
      <c r="AF1083" s="4">
        <v>18.6789244840209</v>
      </c>
      <c r="AG1083" s="4">
        <v>19.320391477802001</v>
      </c>
      <c r="AH1083" s="4">
        <v>23.076847564411999</v>
      </c>
      <c r="AI1083" s="4">
        <v>18.873756370855599</v>
      </c>
      <c r="AJ1083" s="4">
        <v>31.878294668123001</v>
      </c>
      <c r="AK1083" s="4">
        <v>49.367693948088203</v>
      </c>
      <c r="AL1083" s="4">
        <v>36.8788812116101</v>
      </c>
      <c r="AM1083" s="4">
        <v>33.106048278797402</v>
      </c>
      <c r="AN1083" s="4">
        <v>48.840965566517703</v>
      </c>
      <c r="AO1083" s="4">
        <v>44.463303311483301</v>
      </c>
      <c r="AP1083" s="4">
        <v>49.7159405928494</v>
      </c>
      <c r="AQ1083" s="4">
        <v>22.302179341624001</v>
      </c>
      <c r="AR1083" s="4">
        <v>45.2306585672317</v>
      </c>
      <c r="AS1083" s="4">
        <v>20.011657570878398</v>
      </c>
      <c r="AT1083" s="4">
        <v>22.6586344316195</v>
      </c>
      <c r="AU1083" s="4">
        <v>30.352093511982702</v>
      </c>
      <c r="AV1083" s="4">
        <v>29.0170744332015</v>
      </c>
      <c r="AW1083" s="4">
        <v>42.733273129788699</v>
      </c>
      <c r="AX1083" s="4">
        <v>31.300664235561399</v>
      </c>
      <c r="AY1083" s="4">
        <v>18.3900758975184</v>
      </c>
      <c r="AZ1083" s="4">
        <v>39.416674262885998</v>
      </c>
      <c r="BA1083" s="4">
        <v>51.2617206655706</v>
      </c>
      <c r="BB1083" s="38">
        <v>10748</v>
      </c>
    </row>
    <row r="1084" spans="1:54" x14ac:dyDescent="0.3">
      <c r="A1084" s="31" t="s">
        <v>51</v>
      </c>
      <c r="B1084" s="5" t="s">
        <v>168</v>
      </c>
      <c r="C1084" s="5" t="s">
        <v>2</v>
      </c>
      <c r="D1084" s="9">
        <v>53.510228906837803</v>
      </c>
      <c r="E1084" s="8">
        <v>77.370540540501494</v>
      </c>
      <c r="F1084" s="8">
        <v>34.290202529670502</v>
      </c>
      <c r="G1084" s="3">
        <v>2.3943932134559298</v>
      </c>
      <c r="H1084" s="4">
        <v>8.1333565210227192</v>
      </c>
      <c r="I1084" s="4">
        <v>15.848477637173801</v>
      </c>
      <c r="J1084" s="4">
        <v>2.5113640502916099</v>
      </c>
      <c r="K1084" s="4">
        <v>4.3967071268436397</v>
      </c>
      <c r="L1084" s="4">
        <v>6.4853700087630903</v>
      </c>
      <c r="M1084" s="4">
        <v>4.5248233837248701</v>
      </c>
      <c r="N1084" s="4">
        <v>9.0344859579948604</v>
      </c>
      <c r="O1084" s="4">
        <v>12.933438492677199</v>
      </c>
      <c r="P1084" s="4">
        <v>10.893222555652301</v>
      </c>
      <c r="Q1084" s="4">
        <v>5.2447737307236402</v>
      </c>
      <c r="R1084" s="4">
        <v>10.9349898440018</v>
      </c>
      <c r="S1084" s="4">
        <v>10.1582615238957</v>
      </c>
      <c r="T1084" s="4">
        <v>6.8591738581495196</v>
      </c>
      <c r="U1084" s="4">
        <v>11.485356895163999</v>
      </c>
      <c r="V1084" s="4">
        <v>9.7694469897514402</v>
      </c>
      <c r="W1084" s="4">
        <v>10.580362193479599</v>
      </c>
      <c r="X1084" s="4">
        <v>2.6922428908708298</v>
      </c>
      <c r="Y1084" s="4">
        <v>13.1218977379839</v>
      </c>
      <c r="Z1084" s="4">
        <v>13.4728102484909</v>
      </c>
      <c r="AA1084" s="4">
        <v>10.479002540190001</v>
      </c>
      <c r="AB1084" s="4">
        <v>1.98328783922055</v>
      </c>
      <c r="AC1084" s="4">
        <v>19.5393443535941</v>
      </c>
      <c r="AD1084" s="4">
        <v>6.4327575497621696</v>
      </c>
      <c r="AE1084" s="4">
        <v>4.0836966399738497</v>
      </c>
      <c r="AF1084" s="4">
        <v>13.9554040311973</v>
      </c>
      <c r="AG1084" s="4">
        <v>11.779491432563701</v>
      </c>
      <c r="AH1084" s="4">
        <v>20.4426876836107</v>
      </c>
      <c r="AI1084" s="4">
        <v>17.318249575989899</v>
      </c>
      <c r="AJ1084" s="4">
        <v>26.307553355014299</v>
      </c>
      <c r="AK1084" s="4">
        <v>42.2683859408261</v>
      </c>
      <c r="AL1084" s="4">
        <v>25.455921735816101</v>
      </c>
      <c r="AM1084" s="4">
        <v>27.364156151247599</v>
      </c>
      <c r="AN1084" s="4">
        <v>39.124171135552899</v>
      </c>
      <c r="AO1084" s="4">
        <v>33.691238408916703</v>
      </c>
      <c r="AP1084" s="4">
        <v>37.733317885238201</v>
      </c>
      <c r="AQ1084" s="4">
        <v>15.678443967246</v>
      </c>
      <c r="AR1084" s="4">
        <v>34.735644912224998</v>
      </c>
      <c r="AS1084" s="4">
        <v>18.3635568274806</v>
      </c>
      <c r="AT1084" s="4">
        <v>25.4939738841504</v>
      </c>
      <c r="AU1084" s="4">
        <v>20.225107816970802</v>
      </c>
      <c r="AV1084" s="4">
        <v>22.555142652592</v>
      </c>
      <c r="AW1084" s="4">
        <v>28.3360233732054</v>
      </c>
      <c r="AX1084" s="4">
        <v>18.845700236095801</v>
      </c>
      <c r="AY1084" s="4">
        <v>17.7867334221209</v>
      </c>
      <c r="AZ1084" s="4">
        <v>30.482214851717501</v>
      </c>
      <c r="BA1084" s="4">
        <v>40.345441090031002</v>
      </c>
      <c r="BB1084" s="38">
        <v>4596</v>
      </c>
    </row>
    <row r="1085" spans="1:54" x14ac:dyDescent="0.3">
      <c r="A1085" s="31" t="s">
        <v>51</v>
      </c>
      <c r="B1085" s="5" t="s">
        <v>168</v>
      </c>
      <c r="C1085" s="5" t="s">
        <v>3</v>
      </c>
      <c r="D1085" s="9">
        <v>73.232953214880794</v>
      </c>
      <c r="E1085" s="8">
        <v>75.614946426993697</v>
      </c>
      <c r="F1085" s="8">
        <v>23.867000365852299</v>
      </c>
      <c r="G1085" s="3">
        <v>2.5998409005432701</v>
      </c>
      <c r="H1085" s="4">
        <v>5.9702950194878097</v>
      </c>
      <c r="I1085" s="4">
        <v>10.3501005261373</v>
      </c>
      <c r="J1085" s="4">
        <v>1.72202176797283</v>
      </c>
      <c r="K1085" s="4">
        <v>3.08599700124803</v>
      </c>
      <c r="L1085" s="4">
        <v>5.1182690946515299</v>
      </c>
      <c r="M1085" s="4">
        <v>3.9608824002807599</v>
      </c>
      <c r="N1085" s="4">
        <v>5.1285371620335098</v>
      </c>
      <c r="O1085" s="4">
        <v>9.0518914204292802</v>
      </c>
      <c r="P1085" s="4">
        <v>6.57967113030353</v>
      </c>
      <c r="Q1085" s="4">
        <v>2.8501925654821201</v>
      </c>
      <c r="R1085" s="4">
        <v>7.1106897067375501</v>
      </c>
      <c r="S1085" s="4">
        <v>5.8075910451333996</v>
      </c>
      <c r="T1085" s="4">
        <v>4.4816329093327996</v>
      </c>
      <c r="U1085" s="4">
        <v>7.5193447457242497</v>
      </c>
      <c r="V1085" s="4">
        <v>4.8367457104927203</v>
      </c>
      <c r="W1085" s="4">
        <v>6.4832222391059702</v>
      </c>
      <c r="X1085" s="4">
        <v>1.7225107235624499</v>
      </c>
      <c r="Y1085" s="4">
        <v>7.9149194223068697</v>
      </c>
      <c r="Z1085" s="4">
        <v>8.4103656792143706</v>
      </c>
      <c r="AA1085" s="4">
        <v>6.4243014897933897</v>
      </c>
      <c r="AB1085" s="4">
        <v>1.46091308006238</v>
      </c>
      <c r="AC1085" s="4">
        <v>14.850192309359899</v>
      </c>
      <c r="AD1085" s="4">
        <v>4.3447221427125404</v>
      </c>
      <c r="AE1085" s="4">
        <v>2.7586332301807399</v>
      </c>
      <c r="AF1085" s="4">
        <v>8.9193812541155904</v>
      </c>
      <c r="AG1085" s="4">
        <v>9.4781488606422304</v>
      </c>
      <c r="AH1085" s="4">
        <v>17.0435800718334</v>
      </c>
      <c r="AI1085" s="4">
        <v>14.636269436611199</v>
      </c>
      <c r="AJ1085" s="4">
        <v>21.9720065561431</v>
      </c>
      <c r="AK1085" s="4">
        <v>30.3082938627667</v>
      </c>
      <c r="AL1085" s="4">
        <v>18.6478817796967</v>
      </c>
      <c r="AM1085" s="4">
        <v>24.279199532482</v>
      </c>
      <c r="AN1085" s="4">
        <v>33.397224597552501</v>
      </c>
      <c r="AO1085" s="4">
        <v>25.278771808394499</v>
      </c>
      <c r="AP1085" s="4">
        <v>29.292707490912399</v>
      </c>
      <c r="AQ1085" s="4">
        <v>11.0588592616882</v>
      </c>
      <c r="AR1085" s="4">
        <v>26.548132534314998</v>
      </c>
      <c r="AS1085" s="4">
        <v>14.9617988238357</v>
      </c>
      <c r="AT1085" s="4">
        <v>25.796099628319201</v>
      </c>
      <c r="AU1085" s="4">
        <v>15.1994376434444</v>
      </c>
      <c r="AV1085" s="4">
        <v>21.871157064639</v>
      </c>
      <c r="AW1085" s="4">
        <v>20.258785988783401</v>
      </c>
      <c r="AX1085" s="4">
        <v>12.2567078314817</v>
      </c>
      <c r="AY1085" s="4">
        <v>15.292096328440699</v>
      </c>
      <c r="AZ1085" s="4">
        <v>22.180550917405998</v>
      </c>
      <c r="BA1085" s="4">
        <v>31.303954493962301</v>
      </c>
      <c r="BB1085" s="38">
        <v>3852</v>
      </c>
    </row>
    <row r="1086" spans="1:54" x14ac:dyDescent="0.3">
      <c r="A1086" s="31" t="s">
        <v>51</v>
      </c>
      <c r="B1086" s="5" t="s">
        <v>168</v>
      </c>
      <c r="C1086" s="5" t="s">
        <v>4</v>
      </c>
      <c r="D1086" s="9">
        <v>98.983175822714301</v>
      </c>
      <c r="E1086" s="8">
        <v>72.739231531835202</v>
      </c>
      <c r="F1086" s="8">
        <v>15.937702486457701</v>
      </c>
      <c r="G1086" s="3">
        <v>1.42401187823161</v>
      </c>
      <c r="H1086" s="4">
        <v>4.1985058384186198</v>
      </c>
      <c r="I1086" s="4">
        <v>7.5544749386134598</v>
      </c>
      <c r="J1086" s="4">
        <v>1.3120567796345901</v>
      </c>
      <c r="K1086" s="4">
        <v>2.2867166935899799</v>
      </c>
      <c r="L1086" s="4">
        <v>2.8230033010751199</v>
      </c>
      <c r="M1086" s="4">
        <v>2.3047162501870102</v>
      </c>
      <c r="N1086" s="4">
        <v>2.8840228696572798</v>
      </c>
      <c r="O1086" s="4">
        <v>5.1261879813740201</v>
      </c>
      <c r="P1086" s="4">
        <v>4.4498626801275396</v>
      </c>
      <c r="Q1086" s="4">
        <v>1.5869025068435101</v>
      </c>
      <c r="R1086" s="4">
        <v>3.98467967979186</v>
      </c>
      <c r="S1086" s="4">
        <v>3.4312881349483599</v>
      </c>
      <c r="T1086" s="4">
        <v>3.2989072906275401</v>
      </c>
      <c r="U1086" s="4">
        <v>4.6933040038067304</v>
      </c>
      <c r="V1086" s="4">
        <v>2.96942594297809</v>
      </c>
      <c r="W1086" s="4">
        <v>3.5401800937691701</v>
      </c>
      <c r="X1086" s="4">
        <v>1.54145630573161</v>
      </c>
      <c r="Y1086" s="4">
        <v>5.3735870640680696</v>
      </c>
      <c r="Z1086" s="4">
        <v>4.4684991873740199</v>
      </c>
      <c r="AA1086" s="4">
        <v>4.0645934242096997</v>
      </c>
      <c r="AB1086" s="4">
        <v>0.80870614556729303</v>
      </c>
      <c r="AC1086" s="4">
        <v>9.8860008826658792</v>
      </c>
      <c r="AD1086" s="4">
        <v>1.88127936053756</v>
      </c>
      <c r="AE1086" s="4">
        <v>1.8123442739256701</v>
      </c>
      <c r="AF1086" s="4">
        <v>5.1566977656650996</v>
      </c>
      <c r="AG1086" s="4">
        <v>7.8433624634045396</v>
      </c>
      <c r="AH1086" s="4">
        <v>12.9740235409718</v>
      </c>
      <c r="AI1086" s="4">
        <v>12.1488494086956</v>
      </c>
      <c r="AJ1086" s="4">
        <v>16.8171329571142</v>
      </c>
      <c r="AK1086" s="4">
        <v>23.817321731645499</v>
      </c>
      <c r="AL1086" s="4">
        <v>12.5503289827332</v>
      </c>
      <c r="AM1086" s="4">
        <v>19.456304546675302</v>
      </c>
      <c r="AN1086" s="4">
        <v>26.987168986317698</v>
      </c>
      <c r="AO1086" s="4">
        <v>19.768938625555599</v>
      </c>
      <c r="AP1086" s="4">
        <v>20.265268360831801</v>
      </c>
      <c r="AQ1086" s="4">
        <v>9.2041862525164309</v>
      </c>
      <c r="AR1086" s="4">
        <v>19.332354557562599</v>
      </c>
      <c r="AS1086" s="4">
        <v>12.093061500427201</v>
      </c>
      <c r="AT1086" s="4">
        <v>22.334458805369302</v>
      </c>
      <c r="AU1086" s="4">
        <v>10.9274273626956</v>
      </c>
      <c r="AV1086" s="4">
        <v>19.867109595159601</v>
      </c>
      <c r="AW1086" s="4">
        <v>14.1137426040767</v>
      </c>
      <c r="AX1086" s="4">
        <v>8.6068800764491407</v>
      </c>
      <c r="AY1086" s="4">
        <v>13.275163624867799</v>
      </c>
      <c r="AZ1086" s="4">
        <v>15.936170916569599</v>
      </c>
      <c r="BA1086" s="4">
        <v>21.1800609940329</v>
      </c>
      <c r="BB1086" s="38">
        <v>3604</v>
      </c>
    </row>
    <row r="1087" spans="1:54" x14ac:dyDescent="0.3">
      <c r="A1087" s="31" t="s">
        <v>51</v>
      </c>
      <c r="B1087" s="5" t="s">
        <v>168</v>
      </c>
      <c r="C1087" s="5" t="s">
        <v>5</v>
      </c>
      <c r="D1087" s="9">
        <v>114.02453719707999</v>
      </c>
      <c r="E1087" s="8">
        <v>65.976268850561198</v>
      </c>
      <c r="F1087" s="8">
        <v>10.6761382964392</v>
      </c>
      <c r="G1087" s="3">
        <v>1.0347744133327501</v>
      </c>
      <c r="H1087" s="4">
        <v>2.3614710457120598</v>
      </c>
      <c r="I1087" s="4">
        <v>3.5630372032820099</v>
      </c>
      <c r="J1087" s="4">
        <v>1.3241019696979399</v>
      </c>
      <c r="K1087" s="4">
        <v>1.4049031791351601</v>
      </c>
      <c r="L1087" s="4">
        <v>1.7671746236305199</v>
      </c>
      <c r="M1087" s="4">
        <v>1.1468582414723201</v>
      </c>
      <c r="N1087" s="4">
        <v>1.9261823798236</v>
      </c>
      <c r="O1087" s="4">
        <v>2.8671089370493301</v>
      </c>
      <c r="P1087" s="4">
        <v>2.06954882666551</v>
      </c>
      <c r="Q1087" s="4">
        <v>0.675097631518768</v>
      </c>
      <c r="R1087" s="4">
        <v>1.68118408883055</v>
      </c>
      <c r="S1087" s="4">
        <v>1.7645799609491499</v>
      </c>
      <c r="T1087" s="4">
        <v>1.54560163003276</v>
      </c>
      <c r="U1087" s="4">
        <v>2.3353777523724699</v>
      </c>
      <c r="V1087" s="4">
        <v>1.24849008562346</v>
      </c>
      <c r="W1087" s="4">
        <v>1.8401918450236301</v>
      </c>
      <c r="X1087" s="4">
        <v>0.64381501281642695</v>
      </c>
      <c r="Y1087" s="4">
        <v>2.6377519554074502</v>
      </c>
      <c r="Z1087" s="4">
        <v>2.24152989626544</v>
      </c>
      <c r="AA1087" s="4">
        <v>2.1555393614654701</v>
      </c>
      <c r="AB1087" s="4">
        <v>0.44833531255826398</v>
      </c>
      <c r="AC1087" s="4">
        <v>6.3127996535660902</v>
      </c>
      <c r="AD1087" s="4">
        <v>1.20682881619563</v>
      </c>
      <c r="AE1087" s="4">
        <v>0.90445461316064402</v>
      </c>
      <c r="AF1087" s="4">
        <v>2.93745816249813</v>
      </c>
      <c r="AG1087" s="4">
        <v>6.0729173546728497</v>
      </c>
      <c r="AH1087" s="4">
        <v>11.1325509300933</v>
      </c>
      <c r="AI1087" s="4">
        <v>9.3001430731137908</v>
      </c>
      <c r="AJ1087" s="4">
        <v>10.3922933984885</v>
      </c>
      <c r="AK1087" s="4">
        <v>17.878044586866501</v>
      </c>
      <c r="AL1087" s="4">
        <v>10.433734668127499</v>
      </c>
      <c r="AM1087" s="4">
        <v>14.054001116925599</v>
      </c>
      <c r="AN1087" s="4">
        <v>22.483640191525399</v>
      </c>
      <c r="AO1087" s="4">
        <v>13.7152283030884</v>
      </c>
      <c r="AP1087" s="4">
        <v>14.4450338507048</v>
      </c>
      <c r="AQ1087" s="4">
        <v>8.1218555464132507</v>
      </c>
      <c r="AR1087" s="4">
        <v>12.4357489318144</v>
      </c>
      <c r="AS1087" s="4">
        <v>9.1254206743066</v>
      </c>
      <c r="AT1087" s="4">
        <v>21.2715487167041</v>
      </c>
      <c r="AU1087" s="4">
        <v>8.18968344244362</v>
      </c>
      <c r="AV1087" s="4">
        <v>21.149306237627801</v>
      </c>
      <c r="AW1087" s="4">
        <v>10.499114568002399</v>
      </c>
      <c r="AX1087" s="4">
        <v>6.1930785039082803</v>
      </c>
      <c r="AY1087" s="4">
        <v>12.8447976378374</v>
      </c>
      <c r="AZ1087" s="4">
        <v>13.3399835451862</v>
      </c>
      <c r="BA1087" s="4">
        <v>16.105680637873199</v>
      </c>
      <c r="BB1087" s="38">
        <v>4169</v>
      </c>
    </row>
    <row r="1088" spans="1:54" x14ac:dyDescent="0.3">
      <c r="A1088" s="31" t="s">
        <v>51</v>
      </c>
      <c r="B1088" s="5" t="s">
        <v>168</v>
      </c>
      <c r="C1088" s="5" t="s">
        <v>6</v>
      </c>
      <c r="D1088" s="9">
        <v>117.410269428898</v>
      </c>
      <c r="E1088" s="8">
        <v>62.436281612602997</v>
      </c>
      <c r="F1088" s="8">
        <v>8.8577173398934193</v>
      </c>
      <c r="G1088" s="3">
        <v>1.16054908384769</v>
      </c>
      <c r="H1088" s="4">
        <v>1.8615648535490601</v>
      </c>
      <c r="I1088" s="4">
        <v>1.9038492231017301</v>
      </c>
      <c r="J1088" s="4">
        <v>1.1802447357438699</v>
      </c>
      <c r="K1088" s="4">
        <v>1.22766373809741</v>
      </c>
      <c r="L1088" s="4">
        <v>1.62082958700753</v>
      </c>
      <c r="M1088" s="4">
        <v>1.07009852292796</v>
      </c>
      <c r="N1088" s="4">
        <v>1.9986872278088099</v>
      </c>
      <c r="O1088" s="4">
        <v>2.3014025157992002</v>
      </c>
      <c r="P1088" s="4">
        <v>1.47931976896043</v>
      </c>
      <c r="Q1088" s="4">
        <v>0.63754137022547597</v>
      </c>
      <c r="R1088" s="4">
        <v>1.3297822523521501</v>
      </c>
      <c r="S1088" s="4">
        <v>1.0504028710317701</v>
      </c>
      <c r="T1088" s="4">
        <v>1.1452408757388599</v>
      </c>
      <c r="U1088" s="4">
        <v>1.5303790260878001</v>
      </c>
      <c r="V1088" s="4">
        <v>1.0861539200503101</v>
      </c>
      <c r="W1088" s="4">
        <v>1.0861539200503101</v>
      </c>
      <c r="X1088" s="4">
        <v>0.92056100631967896</v>
      </c>
      <c r="Y1088" s="4">
        <v>2.0614144382711901</v>
      </c>
      <c r="Z1088" s="4">
        <v>1.813398662182</v>
      </c>
      <c r="AA1088" s="4">
        <v>1.4085648599368801</v>
      </c>
      <c r="AB1088" s="4">
        <v>0.29907503321655599</v>
      </c>
      <c r="AC1088" s="4">
        <v>4.1432717174520803</v>
      </c>
      <c r="AD1088" s="4">
        <v>0.98767566056940104</v>
      </c>
      <c r="AE1088" s="4">
        <v>0.94828435677703704</v>
      </c>
      <c r="AF1088" s="4">
        <v>2.36851717004892</v>
      </c>
      <c r="AG1088" s="4">
        <v>4.27600664792448</v>
      </c>
      <c r="AH1088" s="4">
        <v>9.8505276332637006</v>
      </c>
      <c r="AI1088" s="4">
        <v>9.1035872392358304</v>
      </c>
      <c r="AJ1088" s="4">
        <v>10.240053227400001</v>
      </c>
      <c r="AK1088" s="4">
        <v>16.477597366381499</v>
      </c>
      <c r="AL1088" s="4">
        <v>9.0196699988502296</v>
      </c>
      <c r="AM1088" s="4">
        <v>12.4772341547098</v>
      </c>
      <c r="AN1088" s="4">
        <v>21.836117679582401</v>
      </c>
      <c r="AO1088" s="4">
        <v>11.6792345035545</v>
      </c>
      <c r="AP1088" s="4">
        <v>11.8674161349416</v>
      </c>
      <c r="AQ1088" s="4">
        <v>6.7802475044998802</v>
      </c>
      <c r="AR1088" s="4">
        <v>11.523163666412101</v>
      </c>
      <c r="AS1088" s="4">
        <v>8.8154329703407495</v>
      </c>
      <c r="AT1088" s="4">
        <v>21.3429791931644</v>
      </c>
      <c r="AU1088" s="4">
        <v>6.1514810218491096</v>
      </c>
      <c r="AV1088" s="4">
        <v>22.224244585985499</v>
      </c>
      <c r="AW1088" s="4">
        <v>8.3128680976282396</v>
      </c>
      <c r="AX1088" s="4">
        <v>5.83999084628402</v>
      </c>
      <c r="AY1088" s="4">
        <v>13.8748782503252</v>
      </c>
      <c r="AZ1088" s="4">
        <v>10.279444531192301</v>
      </c>
      <c r="BA1088" s="4">
        <v>14.8290444289166</v>
      </c>
      <c r="BB1088" s="38">
        <v>2952</v>
      </c>
    </row>
    <row r="1089" spans="1:54" x14ac:dyDescent="0.3">
      <c r="A1089" s="31" t="s">
        <v>51</v>
      </c>
      <c r="B1089" s="5" t="s">
        <v>168</v>
      </c>
      <c r="C1089" s="5" t="s">
        <v>7</v>
      </c>
      <c r="D1089" s="9">
        <v>116.41245262078699</v>
      </c>
      <c r="E1089" s="8">
        <v>61.261057529605601</v>
      </c>
      <c r="F1089" s="8">
        <v>7.5382925280322901</v>
      </c>
      <c r="G1089" s="3">
        <v>1.2889178541516899</v>
      </c>
      <c r="H1089" s="4">
        <v>2.50650778016051</v>
      </c>
      <c r="I1089" s="4">
        <v>2.3763647155752898</v>
      </c>
      <c r="J1089" s="4">
        <v>2.3112931832826802</v>
      </c>
      <c r="K1089" s="4">
        <v>2.50650778016051</v>
      </c>
      <c r="L1089" s="4">
        <v>1.5429475874718701</v>
      </c>
      <c r="M1089" s="4">
        <v>0.70953045936845205</v>
      </c>
      <c r="N1089" s="4">
        <v>3.4700679728491499</v>
      </c>
      <c r="O1089" s="4">
        <v>1.80323371664231</v>
      </c>
      <c r="P1089" s="4">
        <v>1.0348881208314999</v>
      </c>
      <c r="Q1089" s="4">
        <v>1.0937032572738601</v>
      </c>
      <c r="R1089" s="4">
        <v>1.3539893864443</v>
      </c>
      <c r="S1089" s="4">
        <v>1.09995965312411</v>
      </c>
      <c r="T1089" s="4">
        <v>1.22384632185908</v>
      </c>
      <c r="U1089" s="4">
        <v>2.4414362478678999</v>
      </c>
      <c r="V1089" s="4">
        <v>1.15877478956647</v>
      </c>
      <c r="W1089" s="4">
        <v>1.0937032572738601</v>
      </c>
      <c r="X1089" s="4">
        <v>0.57938739478323298</v>
      </c>
      <c r="Y1089" s="4">
        <v>2.1223349822551101</v>
      </c>
      <c r="Z1089" s="4">
        <v>0.77460199166106103</v>
      </c>
      <c r="AA1089" s="4">
        <v>2.25247804684032</v>
      </c>
      <c r="AB1089" s="4">
        <v>1.60801911976448</v>
      </c>
      <c r="AC1089" s="4">
        <v>4.2446699645102104</v>
      </c>
      <c r="AD1089" s="4">
        <v>1.15877478956647</v>
      </c>
      <c r="AE1089" s="4">
        <v>0.514315862490624</v>
      </c>
      <c r="AF1089" s="4">
        <v>1.9921919176698899</v>
      </c>
      <c r="AG1089" s="4">
        <v>8.6007138060548893</v>
      </c>
      <c r="AH1089" s="4">
        <v>8.5206219082716697</v>
      </c>
      <c r="AI1089" s="4">
        <v>8.9110511020273293</v>
      </c>
      <c r="AJ1089" s="4">
        <v>10.7668435592617</v>
      </c>
      <c r="AK1089" s="4">
        <v>18.292623295593501</v>
      </c>
      <c r="AL1089" s="4">
        <v>8.6445085770066505</v>
      </c>
      <c r="AM1089" s="4">
        <v>12.349837095625199</v>
      </c>
      <c r="AN1089" s="4">
        <v>27.3613506193972</v>
      </c>
      <c r="AO1089" s="4">
        <v>13.8927846830971</v>
      </c>
      <c r="AP1089" s="4">
        <v>13.0656239508439</v>
      </c>
      <c r="AQ1089" s="4">
        <v>6.1843031415879901</v>
      </c>
      <c r="AR1089" s="4">
        <v>12.374862679026201</v>
      </c>
      <c r="AS1089" s="4">
        <v>10.5653725665337</v>
      </c>
      <c r="AT1089" s="4">
        <v>21.651317391408199</v>
      </c>
      <c r="AU1089" s="4">
        <v>7.2780063988618497</v>
      </c>
      <c r="AV1089" s="4">
        <v>26.819501599715501</v>
      </c>
      <c r="AW1089" s="4">
        <v>11.1447599613169</v>
      </c>
      <c r="AX1089" s="4">
        <v>3.5539086926925099</v>
      </c>
      <c r="AY1089" s="4">
        <v>18.032337166423101</v>
      </c>
      <c r="AZ1089" s="4">
        <v>9.9271700353080803</v>
      </c>
      <c r="BA1089" s="4">
        <v>16.5544611112438</v>
      </c>
      <c r="BB1089" s="38">
        <v>815</v>
      </c>
    </row>
    <row r="1090" spans="1:54" x14ac:dyDescent="0.3">
      <c r="A1090" s="31" t="s">
        <v>51</v>
      </c>
      <c r="B1090" s="5" t="s">
        <v>8</v>
      </c>
      <c r="C1090" s="5" t="s">
        <v>168</v>
      </c>
      <c r="D1090" s="9">
        <v>69.159161064507899</v>
      </c>
      <c r="E1090" s="8">
        <v>80.493263467746601</v>
      </c>
      <c r="F1090" s="8">
        <v>28.192789045862099</v>
      </c>
      <c r="G1090" s="3">
        <v>3.27204491540718</v>
      </c>
      <c r="H1090" s="4">
        <v>7.0483497606008001</v>
      </c>
      <c r="I1090" s="4">
        <v>14.1395240078357</v>
      </c>
      <c r="J1090" s="4">
        <v>3.2351580499333901</v>
      </c>
      <c r="K1090" s="4">
        <v>4.3883812293258702</v>
      </c>
      <c r="L1090" s="4">
        <v>5.2062964725413101</v>
      </c>
      <c r="M1090" s="4">
        <v>4.6785045515362604</v>
      </c>
      <c r="N1090" s="4">
        <v>7.1958733707987301</v>
      </c>
      <c r="O1090" s="4">
        <v>11.2831148008979</v>
      </c>
      <c r="P1090" s="4">
        <v>8.3539690874860302</v>
      </c>
      <c r="Q1090" s="4">
        <v>3.3751402253742602</v>
      </c>
      <c r="R1090" s="4">
        <v>9.2472900721102906</v>
      </c>
      <c r="S1090" s="4">
        <v>8.6437821734570797</v>
      </c>
      <c r="T1090" s="4">
        <v>6.9538635536488496</v>
      </c>
      <c r="U1090" s="4">
        <v>8.7988552570488601</v>
      </c>
      <c r="V1090" s="4">
        <v>6.6912401124379102</v>
      </c>
      <c r="W1090" s="4">
        <v>7.8084902147736903</v>
      </c>
      <c r="X1090" s="4">
        <v>2.8991299746473498</v>
      </c>
      <c r="Y1090" s="4">
        <v>10.1983811557671</v>
      </c>
      <c r="Z1090" s="4">
        <v>11.784567420024599</v>
      </c>
      <c r="AA1090" s="4">
        <v>9.4960088245459993</v>
      </c>
      <c r="AB1090" s="4">
        <v>1.9953497760048999</v>
      </c>
      <c r="AC1090" s="4">
        <v>16.220817261018301</v>
      </c>
      <c r="AD1090" s="4">
        <v>5.5313353921604298</v>
      </c>
      <c r="AE1090" s="4">
        <v>4.1305321467802001</v>
      </c>
      <c r="AF1090" s="4">
        <v>11.362966763282</v>
      </c>
      <c r="AG1090" s="4">
        <v>12.6984390070186</v>
      </c>
      <c r="AH1090" s="4">
        <v>13.394250127819699</v>
      </c>
      <c r="AI1090" s="4">
        <v>13.660779857559501</v>
      </c>
      <c r="AJ1090" s="4">
        <v>21.778303854991101</v>
      </c>
      <c r="AK1090" s="4">
        <v>33.815469135587797</v>
      </c>
      <c r="AL1090" s="4">
        <v>22.239865909895499</v>
      </c>
      <c r="AM1090" s="4">
        <v>28.136624707720301</v>
      </c>
      <c r="AN1090" s="4">
        <v>37.267911260981798</v>
      </c>
      <c r="AO1090" s="4">
        <v>30.747577374152101</v>
      </c>
      <c r="AP1090" s="4">
        <v>33.334565568592097</v>
      </c>
      <c r="AQ1090" s="4">
        <v>14.221392003754801</v>
      </c>
      <c r="AR1090" s="4">
        <v>29.422324076469501</v>
      </c>
      <c r="AS1090" s="4">
        <v>17.0024884053616</v>
      </c>
      <c r="AT1090" s="4">
        <v>27.762697095473101</v>
      </c>
      <c r="AU1090" s="4">
        <v>16.454000089632999</v>
      </c>
      <c r="AV1090" s="4">
        <v>22.5577314719913</v>
      </c>
      <c r="AW1090" s="4">
        <v>23.088860910511301</v>
      </c>
      <c r="AX1090" s="4">
        <v>16.3395900705003</v>
      </c>
      <c r="AY1090" s="4">
        <v>18.531595127194301</v>
      </c>
      <c r="AZ1090" s="4">
        <v>25.9862321958405</v>
      </c>
      <c r="BA1090" s="4">
        <v>32.053280536625898</v>
      </c>
      <c r="BB1090" s="38">
        <v>14668</v>
      </c>
    </row>
    <row r="1091" spans="1:54" x14ac:dyDescent="0.3">
      <c r="A1091" s="31" t="s">
        <v>51</v>
      </c>
      <c r="B1091" s="5" t="s">
        <v>8</v>
      </c>
      <c r="C1091" s="5" t="s">
        <v>1</v>
      </c>
      <c r="D1091" s="9">
        <v>12.419094510991201</v>
      </c>
      <c r="E1091" s="8">
        <v>72.039916170501499</v>
      </c>
      <c r="F1091" s="8">
        <v>56.444704049844198</v>
      </c>
      <c r="G1091" s="3">
        <v>8.0218068535825502</v>
      </c>
      <c r="H1091" s="4">
        <v>13.337227414330201</v>
      </c>
      <c r="I1091" s="4">
        <v>29.517133956386299</v>
      </c>
      <c r="J1091" s="4">
        <v>7.9633956386292803</v>
      </c>
      <c r="K1091" s="4">
        <v>8.7811526479750803</v>
      </c>
      <c r="L1091" s="4">
        <v>10.4361370716511</v>
      </c>
      <c r="M1091" s="4">
        <v>10.6892523364486</v>
      </c>
      <c r="N1091" s="4">
        <v>14.816978193146401</v>
      </c>
      <c r="O1091" s="4">
        <v>25.506230529595001</v>
      </c>
      <c r="P1091" s="4">
        <v>20.151869158878501</v>
      </c>
      <c r="Q1091" s="4">
        <v>8.0996884735202492</v>
      </c>
      <c r="R1091" s="4">
        <v>20.463395638629301</v>
      </c>
      <c r="S1091" s="4">
        <v>22.157320872274099</v>
      </c>
      <c r="T1091" s="4">
        <v>15.9267912772586</v>
      </c>
      <c r="U1091" s="4">
        <v>18.2048286604361</v>
      </c>
      <c r="V1091" s="4">
        <v>15.6542056074766</v>
      </c>
      <c r="W1091" s="4">
        <v>18.263239875389399</v>
      </c>
      <c r="X1091" s="4">
        <v>7.6908099688473497</v>
      </c>
      <c r="Y1091" s="4">
        <v>20.969626168224298</v>
      </c>
      <c r="Z1091" s="4">
        <v>27.531152647975102</v>
      </c>
      <c r="AA1091" s="4">
        <v>22.371495327102799</v>
      </c>
      <c r="AB1091" s="4">
        <v>5.5880062305295999</v>
      </c>
      <c r="AC1091" s="4">
        <v>29.926012461059202</v>
      </c>
      <c r="AD1091" s="4">
        <v>14.8753894080997</v>
      </c>
      <c r="AE1091" s="4">
        <v>11.137071651090301</v>
      </c>
      <c r="AF1091" s="4">
        <v>23.8317757009346</v>
      </c>
      <c r="AG1091" s="4">
        <v>22.546728971962601</v>
      </c>
      <c r="AH1091" s="4">
        <v>20.268691588785</v>
      </c>
      <c r="AI1091" s="4">
        <v>19.9571651090343</v>
      </c>
      <c r="AJ1091" s="4">
        <v>37.285825545171299</v>
      </c>
      <c r="AK1091" s="4">
        <v>55.218068535825502</v>
      </c>
      <c r="AL1091" s="4">
        <v>42.951713395638599</v>
      </c>
      <c r="AM1091" s="4">
        <v>42.679127725856702</v>
      </c>
      <c r="AN1091" s="4">
        <v>58.177570093457902</v>
      </c>
      <c r="AO1091" s="4">
        <v>52.355919003115297</v>
      </c>
      <c r="AP1091" s="4">
        <v>57.087227414330201</v>
      </c>
      <c r="AQ1091" s="4">
        <v>25.798286604361401</v>
      </c>
      <c r="AR1091" s="4">
        <v>53.504672897196301</v>
      </c>
      <c r="AS1091" s="4">
        <v>24.493769470404999</v>
      </c>
      <c r="AT1091" s="4">
        <v>30.140186915887799</v>
      </c>
      <c r="AU1091" s="4">
        <v>33.255451713395601</v>
      </c>
      <c r="AV1091" s="4">
        <v>29.088785046729001</v>
      </c>
      <c r="AW1091" s="4">
        <v>46.962616822429901</v>
      </c>
      <c r="AX1091" s="4">
        <v>37.655763239875398</v>
      </c>
      <c r="AY1091" s="4">
        <v>22.0210280373832</v>
      </c>
      <c r="AZ1091" s="4">
        <v>46.105919003115297</v>
      </c>
      <c r="BA1091" s="4">
        <v>55.354361370716497</v>
      </c>
      <c r="BB1091" s="38">
        <v>6556</v>
      </c>
    </row>
    <row r="1092" spans="1:54" x14ac:dyDescent="0.3">
      <c r="A1092" s="31" t="s">
        <v>51</v>
      </c>
      <c r="B1092" s="5" t="s">
        <v>8</v>
      </c>
      <c r="C1092" s="5" t="s">
        <v>2</v>
      </c>
      <c r="D1092" s="9">
        <v>48.468290681753601</v>
      </c>
      <c r="E1092" s="8">
        <v>77.899168292113998</v>
      </c>
      <c r="F1092" s="8">
        <v>36.007130124777198</v>
      </c>
      <c r="G1092" s="3">
        <v>2.6737967914438499</v>
      </c>
      <c r="H1092" s="4">
        <v>8.9126559714795004</v>
      </c>
      <c r="I1092" s="4">
        <v>18.716577540107</v>
      </c>
      <c r="J1092" s="4">
        <v>3.1491384432560898</v>
      </c>
      <c r="K1092" s="4">
        <v>5.2287581699346397</v>
      </c>
      <c r="L1092" s="4">
        <v>6.2388591800356501</v>
      </c>
      <c r="M1092" s="4">
        <v>4.9910873440285197</v>
      </c>
      <c r="N1092" s="4">
        <v>9.6256684491978604</v>
      </c>
      <c r="O1092" s="4">
        <v>14.200831847890701</v>
      </c>
      <c r="P1092" s="4">
        <v>10.7546048722519</v>
      </c>
      <c r="Q1092" s="4">
        <v>4.6939988116458702</v>
      </c>
      <c r="R1092" s="4">
        <v>12.0617944147356</v>
      </c>
      <c r="S1092" s="4">
        <v>11.348781937017201</v>
      </c>
      <c r="T1092" s="4">
        <v>8.85323826500297</v>
      </c>
      <c r="U1092" s="4">
        <v>12.002376708259099</v>
      </c>
      <c r="V1092" s="4">
        <v>9.0314913844325595</v>
      </c>
      <c r="W1092" s="4">
        <v>10.873440285205</v>
      </c>
      <c r="X1092" s="4">
        <v>2.8520499108734398</v>
      </c>
      <c r="Y1092" s="4">
        <v>14.081996434937601</v>
      </c>
      <c r="Z1092" s="4">
        <v>15.508021390374299</v>
      </c>
      <c r="AA1092" s="4">
        <v>12.715389185977401</v>
      </c>
      <c r="AB1092" s="4">
        <v>1.7825311942958999</v>
      </c>
      <c r="AC1092" s="4">
        <v>20.023767082590599</v>
      </c>
      <c r="AD1092" s="4">
        <v>6.9518716577540101</v>
      </c>
      <c r="AE1092" s="4">
        <v>4.6939988116458702</v>
      </c>
      <c r="AF1092" s="4">
        <v>15.805109922757</v>
      </c>
      <c r="AG1092" s="4">
        <v>12.4183006535948</v>
      </c>
      <c r="AH1092" s="4">
        <v>13.9631610219846</v>
      </c>
      <c r="AI1092" s="4">
        <v>16.8746286393345</v>
      </c>
      <c r="AJ1092" s="4">
        <v>26.737967914438499</v>
      </c>
      <c r="AK1092" s="4">
        <v>42.245989304812802</v>
      </c>
      <c r="AL1092" s="4">
        <v>28.163992869875202</v>
      </c>
      <c r="AM1092" s="4">
        <v>31.431966726084401</v>
      </c>
      <c r="AN1092" s="4">
        <v>41.117052881758802</v>
      </c>
      <c r="AO1092" s="4">
        <v>37.849079025549599</v>
      </c>
      <c r="AP1092" s="4">
        <v>41.889483065953698</v>
      </c>
      <c r="AQ1092" s="4">
        <v>16.993464052287599</v>
      </c>
      <c r="AR1092" s="4">
        <v>38.680926916220997</v>
      </c>
      <c r="AS1092" s="4">
        <v>21.628045157456899</v>
      </c>
      <c r="AT1092" s="4">
        <v>29.708853238265</v>
      </c>
      <c r="AU1092" s="4">
        <v>18.5977421271539</v>
      </c>
      <c r="AV1092" s="4">
        <v>20.083184789067101</v>
      </c>
      <c r="AW1092" s="4">
        <v>28.282828282828302</v>
      </c>
      <c r="AX1092" s="4">
        <v>19.9643493761141</v>
      </c>
      <c r="AY1092" s="4">
        <v>21.390374331550799</v>
      </c>
      <c r="AZ1092" s="4">
        <v>33.5710041592395</v>
      </c>
      <c r="BA1092" s="4">
        <v>40.58229352347</v>
      </c>
      <c r="BB1092" s="38">
        <v>2718</v>
      </c>
    </row>
    <row r="1093" spans="1:54" x14ac:dyDescent="0.3">
      <c r="A1093" s="31" t="s">
        <v>51</v>
      </c>
      <c r="B1093" s="5" t="s">
        <v>8</v>
      </c>
      <c r="C1093" s="5" t="s">
        <v>3</v>
      </c>
      <c r="D1093" s="9">
        <v>66.931973621354601</v>
      </c>
      <c r="E1093" s="8">
        <v>75.730380210679101</v>
      </c>
      <c r="F1093" s="8">
        <v>26.057213930348301</v>
      </c>
      <c r="G1093" s="3">
        <v>3.5447761194029801</v>
      </c>
      <c r="H1093" s="4">
        <v>6.9651741293532297</v>
      </c>
      <c r="I1093" s="4">
        <v>12.002487562189099</v>
      </c>
      <c r="J1093" s="4">
        <v>2.3009950248756201</v>
      </c>
      <c r="K1093" s="4">
        <v>4.0422885572139302</v>
      </c>
      <c r="L1093" s="4">
        <v>4.9129353233830804</v>
      </c>
      <c r="M1093" s="4">
        <v>4.9129353233830804</v>
      </c>
      <c r="N1093" s="4">
        <v>6.2189054726368198</v>
      </c>
      <c r="O1093" s="4">
        <v>10.4477611940299</v>
      </c>
      <c r="P1093" s="4">
        <v>6.7786069651741299</v>
      </c>
      <c r="Q1093" s="4">
        <v>2.6741293532338299</v>
      </c>
      <c r="R1093" s="4">
        <v>8.8930348258706502</v>
      </c>
      <c r="S1093" s="4">
        <v>6.7164179104477597</v>
      </c>
      <c r="T1093" s="4">
        <v>5.7213930348258701</v>
      </c>
      <c r="U1093" s="4">
        <v>7.7114427860696502</v>
      </c>
      <c r="V1093" s="4">
        <v>5.9079601990049797</v>
      </c>
      <c r="W1093" s="4">
        <v>6.7786069651741299</v>
      </c>
      <c r="X1093" s="4">
        <v>2.3631840796019898</v>
      </c>
      <c r="Y1093" s="4">
        <v>8.9552238805970106</v>
      </c>
      <c r="Z1093" s="4">
        <v>10.634328358209</v>
      </c>
      <c r="AA1093" s="4">
        <v>7.4626865671641802</v>
      </c>
      <c r="AB1093" s="4">
        <v>1.80348258706468</v>
      </c>
      <c r="AC1093" s="4">
        <v>15.982587064676601</v>
      </c>
      <c r="AD1093" s="4">
        <v>4.6641791044776104</v>
      </c>
      <c r="AE1093" s="4">
        <v>3.2960199004975101</v>
      </c>
      <c r="AF1093" s="4">
        <v>9.9502487562188993</v>
      </c>
      <c r="AG1093" s="4">
        <v>11.504975124378101</v>
      </c>
      <c r="AH1093" s="4">
        <v>12.8109452736318</v>
      </c>
      <c r="AI1093" s="4">
        <v>13.3084577114428</v>
      </c>
      <c r="AJ1093" s="4">
        <v>22.201492537313399</v>
      </c>
      <c r="AK1093" s="4">
        <v>31.592039800995</v>
      </c>
      <c r="AL1093" s="4">
        <v>20.584577114427901</v>
      </c>
      <c r="AM1093" s="4">
        <v>29.415422885572099</v>
      </c>
      <c r="AN1093" s="4">
        <v>36.007462686567202</v>
      </c>
      <c r="AO1093" s="4">
        <v>29.7885572139303</v>
      </c>
      <c r="AP1093" s="4">
        <v>33.271144278606997</v>
      </c>
      <c r="AQ1093" s="4">
        <v>12.1890547263682</v>
      </c>
      <c r="AR1093" s="4">
        <v>27.674129353233798</v>
      </c>
      <c r="AS1093" s="4">
        <v>17.910447761194</v>
      </c>
      <c r="AT1093" s="4">
        <v>30.161691542288601</v>
      </c>
      <c r="AU1093" s="4">
        <v>15.4228855721393</v>
      </c>
      <c r="AV1093" s="4">
        <v>21.641791044776099</v>
      </c>
      <c r="AW1093" s="4">
        <v>21.019900497512399</v>
      </c>
      <c r="AX1093" s="4">
        <v>13.246268656716399</v>
      </c>
      <c r="AY1093" s="4">
        <v>19.0298507462687</v>
      </c>
      <c r="AZ1093" s="4">
        <v>24.191542288557201</v>
      </c>
      <c r="BA1093" s="4">
        <v>31.4676616915423</v>
      </c>
      <c r="BB1093" s="38">
        <v>2035</v>
      </c>
    </row>
    <row r="1094" spans="1:54" x14ac:dyDescent="0.3">
      <c r="A1094" s="31" t="s">
        <v>51</v>
      </c>
      <c r="B1094" s="5" t="s">
        <v>8</v>
      </c>
      <c r="C1094" s="5" t="s">
        <v>4</v>
      </c>
      <c r="D1094" s="9">
        <v>95.110136054421801</v>
      </c>
      <c r="E1094" s="8">
        <v>72.159290547862597</v>
      </c>
      <c r="F1094" s="8">
        <v>16.901408450704199</v>
      </c>
      <c r="G1094" s="3">
        <v>1.7996870109546199</v>
      </c>
      <c r="H1094" s="4">
        <v>4.7730829420970302</v>
      </c>
      <c r="I1094" s="4">
        <v>10.1721439749609</v>
      </c>
      <c r="J1094" s="4">
        <v>1.7214397496087599</v>
      </c>
      <c r="K1094" s="4">
        <v>2.8951486697965598</v>
      </c>
      <c r="L1094" s="4">
        <v>3.2863849765258202</v>
      </c>
      <c r="M1094" s="4">
        <v>2.9733959311424099</v>
      </c>
      <c r="N1094" s="4">
        <v>3.7558685446009399</v>
      </c>
      <c r="O1094" s="4">
        <v>5.9467918622848197</v>
      </c>
      <c r="P1094" s="4">
        <v>4.5383411580594704</v>
      </c>
      <c r="Q1094" s="4">
        <v>1.4866979655712</v>
      </c>
      <c r="R1094" s="4">
        <v>5.4773082942097</v>
      </c>
      <c r="S1094" s="4">
        <v>3.9906103286385002</v>
      </c>
      <c r="T1094" s="4">
        <v>4.5383411580594704</v>
      </c>
      <c r="U1094" s="4">
        <v>5.0860719874804401</v>
      </c>
      <c r="V1094" s="4">
        <v>3.2081377151799702</v>
      </c>
      <c r="W1094" s="4">
        <v>3.44287949921753</v>
      </c>
      <c r="X1094" s="4">
        <v>1.7996870109546199</v>
      </c>
      <c r="Y1094" s="4">
        <v>6.1032863849765304</v>
      </c>
      <c r="Z1094" s="4">
        <v>5.9467918622848197</v>
      </c>
      <c r="AA1094" s="4">
        <v>5.0078247261345901</v>
      </c>
      <c r="AB1094" s="4">
        <v>0.86071987480438195</v>
      </c>
      <c r="AC1094" s="4">
        <v>11.4241001564945</v>
      </c>
      <c r="AD1094" s="4">
        <v>1.6431924882629101</v>
      </c>
      <c r="AE1094" s="4">
        <v>1.95618153364632</v>
      </c>
      <c r="AF1094" s="4">
        <v>6.1815336463223796</v>
      </c>
      <c r="AG1094" s="4">
        <v>10.406885758998399</v>
      </c>
      <c r="AH1094" s="4">
        <v>11.2676056338028</v>
      </c>
      <c r="AI1094" s="4">
        <v>10.641627543036</v>
      </c>
      <c r="AJ1094" s="4">
        <v>15.414710485133</v>
      </c>
      <c r="AK1094" s="4">
        <v>25.117370892018801</v>
      </c>
      <c r="AL1094" s="4">
        <v>12.284820031298899</v>
      </c>
      <c r="AM1094" s="4">
        <v>24.3348982785602</v>
      </c>
      <c r="AN1094" s="4">
        <v>28.482003129890501</v>
      </c>
      <c r="AO1094" s="4">
        <v>22.2222222222222</v>
      </c>
      <c r="AP1094" s="4">
        <v>22.848200312989</v>
      </c>
      <c r="AQ1094" s="4">
        <v>10.093896713615001</v>
      </c>
      <c r="AR1094" s="4">
        <v>19.4053208137715</v>
      </c>
      <c r="AS1094" s="4">
        <v>12.441314553990599</v>
      </c>
      <c r="AT1094" s="4">
        <v>24.491392801252001</v>
      </c>
      <c r="AU1094" s="4">
        <v>10.641627543036</v>
      </c>
      <c r="AV1094" s="4">
        <v>19.4835680751174</v>
      </c>
      <c r="AW1094" s="4">
        <v>13.7715179968701</v>
      </c>
      <c r="AX1094" s="4">
        <v>9.2331768388106408</v>
      </c>
      <c r="AY1094" s="4">
        <v>14.006259780907699</v>
      </c>
      <c r="AZ1094" s="4">
        <v>16.588419405320799</v>
      </c>
      <c r="BA1094" s="4">
        <v>20.187793427230002</v>
      </c>
      <c r="BB1094" s="38">
        <v>1470</v>
      </c>
    </row>
    <row r="1095" spans="1:54" x14ac:dyDescent="0.3">
      <c r="A1095" s="31" t="s">
        <v>51</v>
      </c>
      <c r="B1095" s="5" t="s">
        <v>8</v>
      </c>
      <c r="C1095" s="5" t="s">
        <v>5</v>
      </c>
      <c r="D1095" s="9">
        <v>108.656763925729</v>
      </c>
      <c r="E1095" s="8">
        <v>68.079862627353094</v>
      </c>
      <c r="F1095" s="8">
        <v>12.6511627906977</v>
      </c>
      <c r="G1095" s="3">
        <v>1.2093023255813999</v>
      </c>
      <c r="H1095" s="4">
        <v>2.7906976744185998</v>
      </c>
      <c r="I1095" s="4">
        <v>4.3720930232558102</v>
      </c>
      <c r="J1095" s="4">
        <v>1.48837209302326</v>
      </c>
      <c r="K1095" s="4">
        <v>1.5813953488372099</v>
      </c>
      <c r="L1095" s="4">
        <v>2.2325581395348801</v>
      </c>
      <c r="M1095" s="4">
        <v>1.30232558139535</v>
      </c>
      <c r="N1095" s="4">
        <v>2.32558139534884</v>
      </c>
      <c r="O1095" s="4">
        <v>3.53488372093023</v>
      </c>
      <c r="P1095" s="4">
        <v>2.4186046511627901</v>
      </c>
      <c r="Q1095" s="4">
        <v>0.65116279069767402</v>
      </c>
      <c r="R1095" s="4">
        <v>1.9534883720930201</v>
      </c>
      <c r="S1095" s="4">
        <v>2.13953488372093</v>
      </c>
      <c r="T1095" s="4">
        <v>2.13953488372093</v>
      </c>
      <c r="U1095" s="4">
        <v>2.9767441860465098</v>
      </c>
      <c r="V1095" s="4">
        <v>1.5813953488372099</v>
      </c>
      <c r="W1095" s="4">
        <v>2.0465116279069799</v>
      </c>
      <c r="X1095" s="4">
        <v>0.65116279069767402</v>
      </c>
      <c r="Y1095" s="4">
        <v>3.1627906976744198</v>
      </c>
      <c r="Z1095" s="4">
        <v>2.9767441860465098</v>
      </c>
      <c r="AA1095" s="4">
        <v>2.6976744186046502</v>
      </c>
      <c r="AB1095" s="4">
        <v>0.372093023255814</v>
      </c>
      <c r="AC1095" s="4">
        <v>8.1860465116279109</v>
      </c>
      <c r="AD1095" s="4">
        <v>1.2093023255813999</v>
      </c>
      <c r="AE1095" s="4">
        <v>1.02325581395349</v>
      </c>
      <c r="AF1095" s="4">
        <v>3.81395348837209</v>
      </c>
      <c r="AG1095" s="4">
        <v>8.5581395348837201</v>
      </c>
      <c r="AH1095" s="4">
        <v>11.069767441860501</v>
      </c>
      <c r="AI1095" s="4">
        <v>9.3023255813953494</v>
      </c>
      <c r="AJ1095" s="4">
        <v>10.3255813953488</v>
      </c>
      <c r="AK1095" s="4">
        <v>19.6279069767442</v>
      </c>
      <c r="AL1095" s="4">
        <v>12.3720930232558</v>
      </c>
      <c r="AM1095" s="4">
        <v>17.674418604651201</v>
      </c>
      <c r="AN1095" s="4">
        <v>25.488372093023301</v>
      </c>
      <c r="AO1095" s="4">
        <v>16.744186046511601</v>
      </c>
      <c r="AP1095" s="4">
        <v>17.674418604651201</v>
      </c>
      <c r="AQ1095" s="4">
        <v>9.1162790697674403</v>
      </c>
      <c r="AR1095" s="4">
        <v>12.930232558139499</v>
      </c>
      <c r="AS1095" s="4">
        <v>9.7674418604651194</v>
      </c>
      <c r="AT1095" s="4">
        <v>24.6511627906977</v>
      </c>
      <c r="AU1095" s="4">
        <v>8.7441860465116292</v>
      </c>
      <c r="AV1095" s="4">
        <v>22.511627906976699</v>
      </c>
      <c r="AW1095" s="4">
        <v>10.790697674418601</v>
      </c>
      <c r="AX1095" s="4">
        <v>6.6976744186046497</v>
      </c>
      <c r="AY1095" s="4">
        <v>14.6976744186047</v>
      </c>
      <c r="AZ1095" s="4">
        <v>15.6279069767442</v>
      </c>
      <c r="BA1095" s="4">
        <v>17.209302325581401</v>
      </c>
      <c r="BB1095" s="38">
        <v>1131</v>
      </c>
    </row>
    <row r="1096" spans="1:54" x14ac:dyDescent="0.3">
      <c r="A1096" s="31" t="s">
        <v>51</v>
      </c>
      <c r="B1096" s="5" t="s">
        <v>8</v>
      </c>
      <c r="C1096" s="5" t="s">
        <v>6</v>
      </c>
      <c r="D1096" s="9">
        <v>113.1125</v>
      </c>
      <c r="E1096" s="8">
        <v>65.167630823009205</v>
      </c>
      <c r="F1096" s="8">
        <v>10.3678929765886</v>
      </c>
      <c r="G1096" s="3">
        <v>1.6722408026755899</v>
      </c>
      <c r="H1096" s="4">
        <v>1.8394648829431399</v>
      </c>
      <c r="I1096" s="4">
        <v>3.0100334448160502</v>
      </c>
      <c r="J1096" s="4">
        <v>1.6722408026755899</v>
      </c>
      <c r="K1096" s="4">
        <v>1.50501672240803</v>
      </c>
      <c r="L1096" s="4">
        <v>2.3411371237458201</v>
      </c>
      <c r="M1096" s="4">
        <v>1.50501672240803</v>
      </c>
      <c r="N1096" s="4">
        <v>2.67558528428094</v>
      </c>
      <c r="O1096" s="4">
        <v>3.3444816053511701</v>
      </c>
      <c r="P1096" s="4">
        <v>2.0066889632107001</v>
      </c>
      <c r="Q1096" s="4">
        <v>0.668896321070234</v>
      </c>
      <c r="R1096" s="4">
        <v>1.8394648829431399</v>
      </c>
      <c r="S1096" s="4">
        <v>1.50501672240803</v>
      </c>
      <c r="T1096" s="4">
        <v>1.17056856187291</v>
      </c>
      <c r="U1096" s="4">
        <v>2.1739130434782599</v>
      </c>
      <c r="V1096" s="4">
        <v>1.17056856187291</v>
      </c>
      <c r="W1096" s="4">
        <v>1.17056856187291</v>
      </c>
      <c r="X1096" s="4">
        <v>1.33779264214047</v>
      </c>
      <c r="Y1096" s="4">
        <v>3.0100334448160502</v>
      </c>
      <c r="Z1096" s="4">
        <v>2.84280936454849</v>
      </c>
      <c r="AA1096" s="4">
        <v>1.8394648829431399</v>
      </c>
      <c r="AB1096" s="4">
        <v>0.334448160535117</v>
      </c>
      <c r="AC1096" s="4">
        <v>5.1839464882943096</v>
      </c>
      <c r="AD1096" s="4">
        <v>1.17056856187291</v>
      </c>
      <c r="AE1096" s="4">
        <v>1.17056856187291</v>
      </c>
      <c r="AF1096" s="4">
        <v>3.1772575250836099</v>
      </c>
      <c r="AG1096" s="4">
        <v>6.5217391304347796</v>
      </c>
      <c r="AH1096" s="4">
        <v>10.200668896321099</v>
      </c>
      <c r="AI1096" s="4">
        <v>8.5284280936454806</v>
      </c>
      <c r="AJ1096" s="4">
        <v>10.7023411371237</v>
      </c>
      <c r="AK1096" s="4">
        <v>17.3913043478261</v>
      </c>
      <c r="AL1096" s="4">
        <v>9.8662207357859497</v>
      </c>
      <c r="AM1096" s="4">
        <v>15.384615384615399</v>
      </c>
      <c r="AN1096" s="4">
        <v>24.749163879598701</v>
      </c>
      <c r="AO1096" s="4">
        <v>13.5451505016722</v>
      </c>
      <c r="AP1096" s="4">
        <v>14.5484949832776</v>
      </c>
      <c r="AQ1096" s="4">
        <v>7.6923076923076898</v>
      </c>
      <c r="AR1096" s="4">
        <v>11.8729096989967</v>
      </c>
      <c r="AS1096" s="4">
        <v>9.1973244147157196</v>
      </c>
      <c r="AT1096" s="4">
        <v>25.585284280936499</v>
      </c>
      <c r="AU1096" s="4">
        <v>6.0200668896321101</v>
      </c>
      <c r="AV1096" s="4">
        <v>22.408026755852799</v>
      </c>
      <c r="AW1096" s="4">
        <v>7.3578595317725801</v>
      </c>
      <c r="AX1096" s="4">
        <v>6.3545150501672198</v>
      </c>
      <c r="AY1096" s="4">
        <v>16.220735785953199</v>
      </c>
      <c r="AZ1096" s="4">
        <v>10.7023411371237</v>
      </c>
      <c r="BA1096" s="4">
        <v>15.2173913043478</v>
      </c>
      <c r="BB1096" s="38">
        <v>608</v>
      </c>
    </row>
    <row r="1097" spans="1:54" x14ac:dyDescent="0.3">
      <c r="A1097" s="31" t="s">
        <v>51</v>
      </c>
      <c r="B1097" s="5" t="s">
        <v>8</v>
      </c>
      <c r="C1097" s="5" t="s">
        <v>7</v>
      </c>
      <c r="D1097" s="9">
        <v>115.815333333333</v>
      </c>
      <c r="E1097" s="8">
        <v>63.372309639800697</v>
      </c>
      <c r="F1097" s="8">
        <v>8.1081081081081106</v>
      </c>
      <c r="G1097" s="3">
        <v>1.35135135135135</v>
      </c>
      <c r="H1097" s="4">
        <v>3.3783783783783798</v>
      </c>
      <c r="I1097" s="4">
        <v>3.3783783783783798</v>
      </c>
      <c r="J1097" s="4">
        <v>3.3783783783783798</v>
      </c>
      <c r="K1097" s="4">
        <v>3.3783783783783798</v>
      </c>
      <c r="L1097" s="4">
        <v>2.0270270270270299</v>
      </c>
      <c r="M1097" s="4">
        <v>0.67567567567567599</v>
      </c>
      <c r="N1097" s="4">
        <v>4.7297297297297298</v>
      </c>
      <c r="O1097" s="4">
        <v>2.0270270270270299</v>
      </c>
      <c r="P1097" s="4">
        <v>0.67567567567567599</v>
      </c>
      <c r="Q1097" s="4">
        <v>1.35135135135135</v>
      </c>
      <c r="R1097" s="4">
        <v>1.35135135135135</v>
      </c>
      <c r="S1097" s="4">
        <v>0.67567567567567599</v>
      </c>
      <c r="T1097" s="4">
        <v>1.35135135135135</v>
      </c>
      <c r="U1097" s="4">
        <v>3.3783783783783798</v>
      </c>
      <c r="V1097" s="4">
        <v>1.35135135135135</v>
      </c>
      <c r="W1097" s="4">
        <v>1.35135135135135</v>
      </c>
      <c r="X1097" s="4">
        <v>0.67567567567567599</v>
      </c>
      <c r="Y1097" s="4">
        <v>2.7027027027027</v>
      </c>
      <c r="Z1097" s="4">
        <v>0.67567567567567599</v>
      </c>
      <c r="AA1097" s="4">
        <v>2.7027027027027</v>
      </c>
      <c r="AB1097" s="4">
        <v>2.0270270270270299</v>
      </c>
      <c r="AC1097" s="4">
        <v>5.4054054054054097</v>
      </c>
      <c r="AD1097" s="4">
        <v>1.35135135135135</v>
      </c>
      <c r="AE1097" s="4">
        <v>0.67567567567567599</v>
      </c>
      <c r="AF1097" s="4">
        <v>2.7027027027027</v>
      </c>
      <c r="AG1097" s="4">
        <v>12.8378378378378</v>
      </c>
      <c r="AH1097" s="4">
        <v>7.4324324324324298</v>
      </c>
      <c r="AI1097" s="4">
        <v>7.4324324324324298</v>
      </c>
      <c r="AJ1097" s="4">
        <v>10.8108108108108</v>
      </c>
      <c r="AK1097" s="4">
        <v>20.270270270270299</v>
      </c>
      <c r="AL1097" s="4">
        <v>8.1081081081081106</v>
      </c>
      <c r="AM1097" s="4">
        <v>15.540540540540499</v>
      </c>
      <c r="AN1097" s="4">
        <v>31.756756756756801</v>
      </c>
      <c r="AO1097" s="4">
        <v>17.5675675675676</v>
      </c>
      <c r="AP1097" s="4">
        <v>15.540540540540499</v>
      </c>
      <c r="AQ1097" s="4">
        <v>6.7567567567567597</v>
      </c>
      <c r="AR1097" s="4">
        <v>12.8378378378378</v>
      </c>
      <c r="AS1097" s="4">
        <v>11.4864864864865</v>
      </c>
      <c r="AT1097" s="4">
        <v>22.972972972973</v>
      </c>
      <c r="AU1097" s="4">
        <v>8.1081081081081106</v>
      </c>
      <c r="AV1097" s="4">
        <v>27.027027027027</v>
      </c>
      <c r="AW1097" s="4">
        <v>12.1621621621622</v>
      </c>
      <c r="AX1097" s="4">
        <v>2.7027027027027</v>
      </c>
      <c r="AY1097" s="4">
        <v>20.270270270270299</v>
      </c>
      <c r="AZ1097" s="4">
        <v>10.1351351351351</v>
      </c>
      <c r="BA1097" s="4">
        <v>18.243243243243199</v>
      </c>
      <c r="BB1097" s="38">
        <v>150</v>
      </c>
    </row>
    <row r="1098" spans="1:54" x14ac:dyDescent="0.3">
      <c r="A1098" s="31" t="s">
        <v>51</v>
      </c>
      <c r="B1098" s="5" t="s">
        <v>9</v>
      </c>
      <c r="C1098" s="5" t="s">
        <v>168</v>
      </c>
      <c r="D1098" s="9">
        <v>80.253359111924894</v>
      </c>
      <c r="E1098" s="8">
        <v>77.676000239824404</v>
      </c>
      <c r="F1098" s="8">
        <v>23.394243662846499</v>
      </c>
      <c r="G1098" s="3">
        <v>1.8435122684618701</v>
      </c>
      <c r="H1098" s="4">
        <v>5.1451659515424897</v>
      </c>
      <c r="I1098" s="4">
        <v>8.7602550783828494</v>
      </c>
      <c r="J1098" s="4">
        <v>1.68614761338332</v>
      </c>
      <c r="K1098" s="4">
        <v>2.7382179670983602</v>
      </c>
      <c r="L1098" s="4">
        <v>4.5691820943777897</v>
      </c>
      <c r="M1098" s="4">
        <v>3.1047486220955101</v>
      </c>
      <c r="N1098" s="4">
        <v>5.5617299980538197</v>
      </c>
      <c r="O1098" s="4">
        <v>7.7460352597633904</v>
      </c>
      <c r="P1098" s="4">
        <v>7.17525646338499</v>
      </c>
      <c r="Q1098" s="4">
        <v>4.0109867370296799</v>
      </c>
      <c r="R1098" s="4">
        <v>6.2489263697523301</v>
      </c>
      <c r="S1098" s="4">
        <v>6.4653499900111102</v>
      </c>
      <c r="T1098" s="4">
        <v>3.9032292912063502</v>
      </c>
      <c r="U1098" s="4">
        <v>7.5697606632653898</v>
      </c>
      <c r="V1098" s="4">
        <v>6.0728195359079802</v>
      </c>
      <c r="W1098" s="4">
        <v>7.3015626556140196</v>
      </c>
      <c r="X1098" s="4">
        <v>1.92280917652637</v>
      </c>
      <c r="Y1098" s="4">
        <v>7.6126839223326801</v>
      </c>
      <c r="Z1098" s="4">
        <v>8.2200342156406592</v>
      </c>
      <c r="AA1098" s="4">
        <v>6.6740502015449099</v>
      </c>
      <c r="AB1098" s="4">
        <v>1.61971267228576</v>
      </c>
      <c r="AC1098" s="4">
        <v>13.753855343858399</v>
      </c>
      <c r="AD1098" s="4">
        <v>4.8228435192259198</v>
      </c>
      <c r="AE1098" s="4">
        <v>2.9568834131819499</v>
      </c>
      <c r="AF1098" s="4">
        <v>7.8908776967447603</v>
      </c>
      <c r="AG1098" s="4">
        <v>8.4219264919307406</v>
      </c>
      <c r="AH1098" s="4">
        <v>20.170611504369099</v>
      </c>
      <c r="AI1098" s="4">
        <v>15.0436816674115</v>
      </c>
      <c r="AJ1098" s="4">
        <v>20.539419872929301</v>
      </c>
      <c r="AK1098" s="4">
        <v>30.801933080083199</v>
      </c>
      <c r="AL1098" s="4">
        <v>18.213464211669201</v>
      </c>
      <c r="AM1098" s="4">
        <v>17.8296236630033</v>
      </c>
      <c r="AN1098" s="4">
        <v>30.430276126909099</v>
      </c>
      <c r="AO1098" s="4">
        <v>22.6198369585276</v>
      </c>
      <c r="AP1098" s="4">
        <v>25.630425362981001</v>
      </c>
      <c r="AQ1098" s="4">
        <v>11.5088942008906</v>
      </c>
      <c r="AR1098" s="4">
        <v>24.741247442292</v>
      </c>
      <c r="AS1098" s="4">
        <v>12.5085102517185</v>
      </c>
      <c r="AT1098" s="4">
        <v>19.052072367639301</v>
      </c>
      <c r="AU1098" s="4">
        <v>16.532167424590199</v>
      </c>
      <c r="AV1098" s="4">
        <v>23.6461810435027</v>
      </c>
      <c r="AW1098" s="4">
        <v>22.150360035300899</v>
      </c>
      <c r="AX1098" s="4">
        <v>13.4373162938842</v>
      </c>
      <c r="AY1098" s="4">
        <v>12.8296178065485</v>
      </c>
      <c r="AZ1098" s="4">
        <v>21.148160978593701</v>
      </c>
      <c r="BA1098" s="4">
        <v>31.133573674538599</v>
      </c>
      <c r="BB1098" s="38">
        <v>16068</v>
      </c>
    </row>
    <row r="1099" spans="1:54" x14ac:dyDescent="0.3">
      <c r="A1099" s="31" t="s">
        <v>51</v>
      </c>
      <c r="B1099" s="5" t="s">
        <v>9</v>
      </c>
      <c r="C1099" s="5" t="s">
        <v>1</v>
      </c>
      <c r="D1099" s="9">
        <v>39.491839861379702</v>
      </c>
      <c r="E1099" s="8">
        <v>73.872619940606</v>
      </c>
      <c r="F1099" s="8">
        <v>40.084515544823397</v>
      </c>
      <c r="G1099" s="3">
        <v>3.80319951705403</v>
      </c>
      <c r="H1099" s="4">
        <v>8.0591608813763997</v>
      </c>
      <c r="I1099" s="4">
        <v>15.786296408089299</v>
      </c>
      <c r="J1099" s="4">
        <v>3.7730153939028099</v>
      </c>
      <c r="K1099" s="4">
        <v>5.4029580440688196</v>
      </c>
      <c r="L1099" s="4">
        <v>7.1838213099909396</v>
      </c>
      <c r="M1099" s="4">
        <v>6.2481134923030499</v>
      </c>
      <c r="N1099" s="4">
        <v>11.832176275279201</v>
      </c>
      <c r="O1099" s="4">
        <v>13.4017506791428</v>
      </c>
      <c r="P1099" s="4">
        <v>12.4962269846061</v>
      </c>
      <c r="Q1099" s="4">
        <v>8.7835798370057407</v>
      </c>
      <c r="R1099" s="4">
        <v>12.4962269846061</v>
      </c>
      <c r="S1099" s="4">
        <v>14.7298520977966</v>
      </c>
      <c r="T1099" s="4">
        <v>8.9043163296106194</v>
      </c>
      <c r="U1099" s="4">
        <v>13.975249019015999</v>
      </c>
      <c r="V1099" s="4">
        <v>12.1038333836402</v>
      </c>
      <c r="W1099" s="4">
        <v>15.182613945064899</v>
      </c>
      <c r="X1099" s="4">
        <v>4.3766978569272599</v>
      </c>
      <c r="Y1099" s="4">
        <v>12.616963477211</v>
      </c>
      <c r="Z1099" s="4">
        <v>20.0120736492605</v>
      </c>
      <c r="AA1099" s="4">
        <v>15.907032900694199</v>
      </c>
      <c r="AB1099" s="4">
        <v>3.53154240869303</v>
      </c>
      <c r="AC1099" s="4">
        <v>24.328403259885299</v>
      </c>
      <c r="AD1099" s="4">
        <v>11.2888620585572</v>
      </c>
      <c r="AE1099" s="4">
        <v>7.0932689405372802</v>
      </c>
      <c r="AF1099" s="4">
        <v>13.613039541201299</v>
      </c>
      <c r="AG1099" s="4">
        <v>16.148505885904001</v>
      </c>
      <c r="AH1099" s="4">
        <v>25.837609417446401</v>
      </c>
      <c r="AI1099" s="4">
        <v>17.8086326592212</v>
      </c>
      <c r="AJ1099" s="4">
        <v>26.562028373075801</v>
      </c>
      <c r="AK1099" s="4">
        <v>43.616057953516503</v>
      </c>
      <c r="AL1099" s="4">
        <v>30.908542106851801</v>
      </c>
      <c r="AM1099" s="4">
        <v>23.694536673709599</v>
      </c>
      <c r="AN1099" s="4">
        <v>39.661937820706299</v>
      </c>
      <c r="AO1099" s="4">
        <v>36.703893751886497</v>
      </c>
      <c r="AP1099" s="4">
        <v>42.469061273770002</v>
      </c>
      <c r="AQ1099" s="4">
        <v>18.865076969514</v>
      </c>
      <c r="AR1099" s="4">
        <v>37.0962873528524</v>
      </c>
      <c r="AS1099" s="4">
        <v>15.605191669182</v>
      </c>
      <c r="AT1099" s="4">
        <v>15.303350437669801</v>
      </c>
      <c r="AU1099" s="4">
        <v>27.4977361907637</v>
      </c>
      <c r="AV1099" s="4">
        <v>28.9465741020223</v>
      </c>
      <c r="AW1099" s="4">
        <v>38.575309387262301</v>
      </c>
      <c r="AX1099" s="4">
        <v>25.052822215514599</v>
      </c>
      <c r="AY1099" s="4">
        <v>14.820404467250199</v>
      </c>
      <c r="AZ1099" s="4">
        <v>32.840325988529997</v>
      </c>
      <c r="BA1099" s="4">
        <v>47.238152731663099</v>
      </c>
      <c r="BB1099" s="38">
        <v>4192</v>
      </c>
    </row>
    <row r="1100" spans="1:54" x14ac:dyDescent="0.3">
      <c r="A1100" s="31" t="s">
        <v>51</v>
      </c>
      <c r="B1100" s="5" t="s">
        <v>9</v>
      </c>
      <c r="C1100" s="5" t="s">
        <v>2</v>
      </c>
      <c r="D1100" s="9">
        <v>58.711682298708801</v>
      </c>
      <c r="E1100" s="8">
        <v>76.489143004805598</v>
      </c>
      <c r="F1100" s="8">
        <v>32.518955349620903</v>
      </c>
      <c r="G1100" s="3">
        <v>2.1061499578770002</v>
      </c>
      <c r="H1100" s="4">
        <v>7.3294018534119596</v>
      </c>
      <c r="I1100" s="4">
        <v>12.889637742207199</v>
      </c>
      <c r="J1100" s="4">
        <v>1.85341196293176</v>
      </c>
      <c r="K1100" s="4">
        <v>3.5383319292333599</v>
      </c>
      <c r="L1100" s="4">
        <v>6.7396798652063996</v>
      </c>
      <c r="M1100" s="4">
        <v>4.0438079191238403</v>
      </c>
      <c r="N1100" s="4">
        <v>8.4245998315080008</v>
      </c>
      <c r="O1100" s="4">
        <v>11.625947767481</v>
      </c>
      <c r="P1100" s="4">
        <v>11.036225779275499</v>
      </c>
      <c r="Q1100" s="4">
        <v>5.8129738837405203</v>
      </c>
      <c r="R1100" s="4">
        <v>9.7725358045492801</v>
      </c>
      <c r="S1100" s="4">
        <v>8.9300758213984803</v>
      </c>
      <c r="T1100" s="4">
        <v>4.8020219039595604</v>
      </c>
      <c r="U1100" s="4">
        <v>10.9519797809604</v>
      </c>
      <c r="V1100" s="4">
        <v>10.530749789385</v>
      </c>
      <c r="W1100" s="4">
        <v>10.2780117944398</v>
      </c>
      <c r="X1100" s="4">
        <v>2.5273799494524001</v>
      </c>
      <c r="Y1100" s="4">
        <v>12.1314237573715</v>
      </c>
      <c r="Z1100" s="4">
        <v>11.3732097725358</v>
      </c>
      <c r="AA1100" s="4">
        <v>8.1718618365627602</v>
      </c>
      <c r="AB1100" s="4">
        <v>2.1903959561920798</v>
      </c>
      <c r="AC1100" s="4">
        <v>19.0395956192081</v>
      </c>
      <c r="AD1100" s="4">
        <v>5.8972198820555999</v>
      </c>
      <c r="AE1100" s="4">
        <v>3.4540859309182799</v>
      </c>
      <c r="AF1100" s="4">
        <v>12.0471777590564</v>
      </c>
      <c r="AG1100" s="4">
        <v>11.1204717775906</v>
      </c>
      <c r="AH1100" s="4">
        <v>27.1272114574558</v>
      </c>
      <c r="AI1100" s="4">
        <v>17.775905644481899</v>
      </c>
      <c r="AJ1100" s="4">
        <v>25.863521482729599</v>
      </c>
      <c r="AK1100" s="4">
        <v>42.291491154170203</v>
      </c>
      <c r="AL1100" s="4">
        <v>22.662173546756499</v>
      </c>
      <c r="AM1100" s="4">
        <v>23.167649536647001</v>
      </c>
      <c r="AN1100" s="4">
        <v>37.068239258635202</v>
      </c>
      <c r="AO1100" s="4">
        <v>29.4018534119629</v>
      </c>
      <c r="AP1100" s="4">
        <v>33.445661331086797</v>
      </c>
      <c r="AQ1100" s="4">
        <v>14.321819713563601</v>
      </c>
      <c r="AR1100" s="4">
        <v>30.665543386689102</v>
      </c>
      <c r="AS1100" s="4">
        <v>14.9957877000842</v>
      </c>
      <c r="AT1100" s="4">
        <v>21.145745577085101</v>
      </c>
      <c r="AU1100" s="4">
        <v>21.9039595619208</v>
      </c>
      <c r="AV1100" s="4">
        <v>25.1053074978939</v>
      </c>
      <c r="AW1100" s="4">
        <v>28.390901432182002</v>
      </c>
      <c r="AX1100" s="4">
        <v>17.691659646166801</v>
      </c>
      <c r="AY1100" s="4">
        <v>14.069081718618399</v>
      </c>
      <c r="AZ1100" s="4">
        <v>27.295703454085899</v>
      </c>
      <c r="BA1100" s="4">
        <v>40.101095197978097</v>
      </c>
      <c r="BB1100" s="38">
        <v>1878</v>
      </c>
    </row>
    <row r="1101" spans="1:54" x14ac:dyDescent="0.3">
      <c r="A1101" s="31" t="s">
        <v>51</v>
      </c>
      <c r="B1101" s="5" t="s">
        <v>9</v>
      </c>
      <c r="C1101" s="5" t="s">
        <v>3</v>
      </c>
      <c r="D1101" s="9">
        <v>80.192405063291105</v>
      </c>
      <c r="E1101" s="8">
        <v>74.894015846969097</v>
      </c>
      <c r="F1101" s="8">
        <v>21.447902571041901</v>
      </c>
      <c r="G1101" s="3">
        <v>1.5561569688768599</v>
      </c>
      <c r="H1101" s="4">
        <v>4.87144790257104</v>
      </c>
      <c r="I1101" s="4">
        <v>8.5250338294993195</v>
      </c>
      <c r="J1101" s="4">
        <v>1.08254397834912</v>
      </c>
      <c r="K1101" s="4">
        <v>2.0297699594046001</v>
      </c>
      <c r="L1101" s="4">
        <v>5.34506089309878</v>
      </c>
      <c r="M1101" s="4">
        <v>2.90933694181326</v>
      </c>
      <c r="N1101" s="4">
        <v>3.92422192151556</v>
      </c>
      <c r="O1101" s="4">
        <v>7.5101488497970204</v>
      </c>
      <c r="P1101" s="4">
        <v>6.35994587280108</v>
      </c>
      <c r="Q1101" s="4">
        <v>3.0446549391069002</v>
      </c>
      <c r="R1101" s="4">
        <v>5.1420838971583196</v>
      </c>
      <c r="S1101" s="4">
        <v>4.8037889039242199</v>
      </c>
      <c r="T1101" s="4">
        <v>3.1123139377537199</v>
      </c>
      <c r="U1101" s="4">
        <v>7.30717185385656</v>
      </c>
      <c r="V1101" s="4">
        <v>3.65358592692828</v>
      </c>
      <c r="W1101" s="4">
        <v>6.1569688768606197</v>
      </c>
      <c r="X1101" s="4">
        <v>1.0148849797023001</v>
      </c>
      <c r="Y1101" s="4">
        <v>6.7658998646819999</v>
      </c>
      <c r="Z1101" s="4">
        <v>5.9539918809201602</v>
      </c>
      <c r="AA1101" s="4">
        <v>5.2774018944519598</v>
      </c>
      <c r="AB1101" s="4">
        <v>1.08254397834912</v>
      </c>
      <c r="AC1101" s="4">
        <v>13.5994587280108</v>
      </c>
      <c r="AD1101" s="4">
        <v>3.9918809201623802</v>
      </c>
      <c r="AE1101" s="4">
        <v>2.1650879566982399</v>
      </c>
      <c r="AF1101" s="4">
        <v>7.7807848443843</v>
      </c>
      <c r="AG1101" s="4">
        <v>7.2395128552097399</v>
      </c>
      <c r="AH1101" s="4">
        <v>21.718538565629199</v>
      </c>
      <c r="AI1101" s="4">
        <v>16.1028416779432</v>
      </c>
      <c r="AJ1101" s="4">
        <v>21.718538565629199</v>
      </c>
      <c r="AK1101" s="4">
        <v>28.8903924221921</v>
      </c>
      <c r="AL1101" s="4">
        <v>16.508795669824099</v>
      </c>
      <c r="AM1101" s="4">
        <v>18.606224627875498</v>
      </c>
      <c r="AN1101" s="4">
        <v>30.514208389715801</v>
      </c>
      <c r="AO1101" s="4">
        <v>20.297699594046001</v>
      </c>
      <c r="AP1101" s="4">
        <v>24.898511502029798</v>
      </c>
      <c r="AQ1101" s="4">
        <v>9.8105548037889001</v>
      </c>
      <c r="AR1101" s="4">
        <v>25.304465493910701</v>
      </c>
      <c r="AS1101" s="4">
        <v>11.705006765899901</v>
      </c>
      <c r="AT1101" s="4">
        <v>20.974289580514199</v>
      </c>
      <c r="AU1101" s="4">
        <v>14.952638700947199</v>
      </c>
      <c r="AV1101" s="4">
        <v>22.124492557510099</v>
      </c>
      <c r="AW1101" s="4">
        <v>19.418132611637301</v>
      </c>
      <c r="AX1101" s="4">
        <v>11.163734776725301</v>
      </c>
      <c r="AY1101" s="4">
        <v>11.163734776725301</v>
      </c>
      <c r="AZ1101" s="4">
        <v>19.959404600811901</v>
      </c>
      <c r="BA1101" s="4">
        <v>31.1231393775372</v>
      </c>
      <c r="BB1101" s="38">
        <v>1817</v>
      </c>
    </row>
    <row r="1102" spans="1:54" x14ac:dyDescent="0.3">
      <c r="A1102" s="31" t="s">
        <v>51</v>
      </c>
      <c r="B1102" s="5" t="s">
        <v>9</v>
      </c>
      <c r="C1102" s="5" t="s">
        <v>4</v>
      </c>
      <c r="D1102" s="9">
        <v>103.354545454545</v>
      </c>
      <c r="E1102" s="8">
        <v>73.164122292707205</v>
      </c>
      <c r="F1102" s="8">
        <v>14.85</v>
      </c>
      <c r="G1102" s="3">
        <v>1</v>
      </c>
      <c r="H1102" s="4">
        <v>3.55</v>
      </c>
      <c r="I1102" s="4">
        <v>4.5999999999999996</v>
      </c>
      <c r="J1102" s="4">
        <v>0.85</v>
      </c>
      <c r="K1102" s="4">
        <v>1.6</v>
      </c>
      <c r="L1102" s="4">
        <v>2.2999999999999998</v>
      </c>
      <c r="M1102" s="4">
        <v>1.55</v>
      </c>
      <c r="N1102" s="4">
        <v>1.9</v>
      </c>
      <c r="O1102" s="4">
        <v>4.2</v>
      </c>
      <c r="P1102" s="4">
        <v>4.3499999999999996</v>
      </c>
      <c r="Q1102" s="4">
        <v>1.7</v>
      </c>
      <c r="R1102" s="4">
        <v>2.2999999999999998</v>
      </c>
      <c r="S1102" s="4">
        <v>2.8</v>
      </c>
      <c r="T1102" s="4">
        <v>1.9</v>
      </c>
      <c r="U1102" s="4">
        <v>4.25</v>
      </c>
      <c r="V1102" s="4">
        <v>2.7</v>
      </c>
      <c r="W1102" s="4">
        <v>3.65</v>
      </c>
      <c r="X1102" s="4">
        <v>1.25</v>
      </c>
      <c r="Y1102" s="4">
        <v>4.55</v>
      </c>
      <c r="Z1102" s="4">
        <v>2.8</v>
      </c>
      <c r="AA1102" s="4">
        <v>3</v>
      </c>
      <c r="AB1102" s="4">
        <v>0.75</v>
      </c>
      <c r="AC1102" s="4">
        <v>8.15</v>
      </c>
      <c r="AD1102" s="4">
        <v>2.15</v>
      </c>
      <c r="AE1102" s="4">
        <v>1.65</v>
      </c>
      <c r="AF1102" s="4">
        <v>4</v>
      </c>
      <c r="AG1102" s="4">
        <v>4.95</v>
      </c>
      <c r="AH1102" s="4">
        <v>14.9</v>
      </c>
      <c r="AI1102" s="4">
        <v>13.85</v>
      </c>
      <c r="AJ1102" s="4">
        <v>18.399999999999999</v>
      </c>
      <c r="AK1102" s="4">
        <v>22.35</v>
      </c>
      <c r="AL1102" s="4">
        <v>12.85</v>
      </c>
      <c r="AM1102" s="4">
        <v>13.95</v>
      </c>
      <c r="AN1102" s="4">
        <v>25.3</v>
      </c>
      <c r="AO1102" s="4">
        <v>17</v>
      </c>
      <c r="AP1102" s="4">
        <v>17.350000000000001</v>
      </c>
      <c r="AQ1102" s="4">
        <v>8.1999999999999993</v>
      </c>
      <c r="AR1102" s="4">
        <v>19.25</v>
      </c>
      <c r="AS1102" s="4">
        <v>11.7</v>
      </c>
      <c r="AT1102" s="4">
        <v>19.899999999999999</v>
      </c>
      <c r="AU1102" s="4">
        <v>11.25</v>
      </c>
      <c r="AV1102" s="4">
        <v>20.3</v>
      </c>
      <c r="AW1102" s="4">
        <v>14.5</v>
      </c>
      <c r="AX1102" s="4">
        <v>7.9</v>
      </c>
      <c r="AY1102" s="4">
        <v>12.45</v>
      </c>
      <c r="AZ1102" s="4">
        <v>15.2</v>
      </c>
      <c r="BA1102" s="4">
        <v>22.3</v>
      </c>
      <c r="BB1102" s="38">
        <v>2134</v>
      </c>
    </row>
    <row r="1103" spans="1:54" x14ac:dyDescent="0.3">
      <c r="A1103" s="31" t="s">
        <v>51</v>
      </c>
      <c r="B1103" s="5" t="s">
        <v>9</v>
      </c>
      <c r="C1103" s="5" t="s">
        <v>5</v>
      </c>
      <c r="D1103" s="9">
        <v>120.13433179723501</v>
      </c>
      <c r="E1103" s="8">
        <v>62.966084052658204</v>
      </c>
      <c r="F1103" s="8">
        <v>8.4280936454849495</v>
      </c>
      <c r="G1103" s="3">
        <v>0.83612040133779297</v>
      </c>
      <c r="H1103" s="4">
        <v>1.87290969899666</v>
      </c>
      <c r="I1103" s="4">
        <v>2.6421404682274199</v>
      </c>
      <c r="J1103" s="4">
        <v>1.1371237458193999</v>
      </c>
      <c r="K1103" s="4">
        <v>1.2040133779264199</v>
      </c>
      <c r="L1103" s="4">
        <v>1.2374581939799301</v>
      </c>
      <c r="M1103" s="4">
        <v>0.96989966555183904</v>
      </c>
      <c r="N1103" s="4">
        <v>1.4715719063545101</v>
      </c>
      <c r="O1103" s="4">
        <v>2.1070234113712401</v>
      </c>
      <c r="P1103" s="4">
        <v>1.6722408026755899</v>
      </c>
      <c r="Q1103" s="4">
        <v>0.70234113712374602</v>
      </c>
      <c r="R1103" s="4">
        <v>1.3712374581939799</v>
      </c>
      <c r="S1103" s="4">
        <v>1.33779264214047</v>
      </c>
      <c r="T1103" s="4">
        <v>0.86956521739130399</v>
      </c>
      <c r="U1103" s="4">
        <v>1.6053511705685599</v>
      </c>
      <c r="V1103" s="4">
        <v>0.86956521739130399</v>
      </c>
      <c r="W1103" s="4">
        <v>1.6053511705685599</v>
      </c>
      <c r="X1103" s="4">
        <v>0.63545150501672198</v>
      </c>
      <c r="Y1103" s="4">
        <v>2.04013377926421</v>
      </c>
      <c r="Z1103" s="4">
        <v>1.40468227424749</v>
      </c>
      <c r="AA1103" s="4">
        <v>1.5384615384615401</v>
      </c>
      <c r="AB1103" s="4">
        <v>0.53511705685618705</v>
      </c>
      <c r="AC1103" s="4">
        <v>4.18060200668896</v>
      </c>
      <c r="AD1103" s="4">
        <v>1.2040133779264199</v>
      </c>
      <c r="AE1103" s="4">
        <v>0.76923076923076905</v>
      </c>
      <c r="AF1103" s="4">
        <v>1.9397993311036801</v>
      </c>
      <c r="AG1103" s="4">
        <v>3.24414715719064</v>
      </c>
      <c r="AH1103" s="4">
        <v>11.204013377926399</v>
      </c>
      <c r="AI1103" s="4">
        <v>9.2976588628762507</v>
      </c>
      <c r="AJ1103" s="4">
        <v>10.4682274247492</v>
      </c>
      <c r="AK1103" s="4">
        <v>15.886287625418101</v>
      </c>
      <c r="AL1103" s="4">
        <v>8.2274247491638803</v>
      </c>
      <c r="AM1103" s="4">
        <v>9.9331103678929793</v>
      </c>
      <c r="AN1103" s="4">
        <v>19.0635451505017</v>
      </c>
      <c r="AO1103" s="4">
        <v>10.267558528428101</v>
      </c>
      <c r="AP1103" s="4">
        <v>10.7692307692308</v>
      </c>
      <c r="AQ1103" s="4">
        <v>6.9899665551839503</v>
      </c>
      <c r="AR1103" s="4">
        <v>11.8729096989967</v>
      </c>
      <c r="AS1103" s="4">
        <v>8.3946488294314392</v>
      </c>
      <c r="AT1103" s="4">
        <v>17.4247491638796</v>
      </c>
      <c r="AU1103" s="4">
        <v>7.5585284280936502</v>
      </c>
      <c r="AV1103" s="4">
        <v>19.598662207357901</v>
      </c>
      <c r="AW1103" s="4">
        <v>10.1672240802676</v>
      </c>
      <c r="AX1103" s="4">
        <v>5.6187290969899699</v>
      </c>
      <c r="AY1103" s="4">
        <v>10.735785953177301</v>
      </c>
      <c r="AZ1103" s="4">
        <v>10.735785953177301</v>
      </c>
      <c r="BA1103" s="4">
        <v>14.8494983277592</v>
      </c>
      <c r="BB1103" s="38">
        <v>3038</v>
      </c>
    </row>
    <row r="1104" spans="1:54" x14ac:dyDescent="0.3">
      <c r="A1104" s="31" t="s">
        <v>51</v>
      </c>
      <c r="B1104" s="5" t="s">
        <v>9</v>
      </c>
      <c r="C1104" s="5" t="s">
        <v>6</v>
      </c>
      <c r="D1104" s="9">
        <v>122.473677474403</v>
      </c>
      <c r="E1104" s="8">
        <v>58.695132117706798</v>
      </c>
      <c r="F1104" s="8">
        <v>7.0785070785070801</v>
      </c>
      <c r="G1104" s="3">
        <v>0.55770055770055804</v>
      </c>
      <c r="H1104" s="4">
        <v>1.8876018876018901</v>
      </c>
      <c r="I1104" s="4">
        <v>0.60060060060060105</v>
      </c>
      <c r="J1104" s="4">
        <v>0.60060060060060105</v>
      </c>
      <c r="K1104" s="4">
        <v>0.90090090090090102</v>
      </c>
      <c r="L1104" s="4">
        <v>0.77220077220077199</v>
      </c>
      <c r="M1104" s="4">
        <v>0.55770055770055804</v>
      </c>
      <c r="N1104" s="4">
        <v>1.2012012012012001</v>
      </c>
      <c r="O1104" s="4">
        <v>1.07250107250107</v>
      </c>
      <c r="P1104" s="4">
        <v>0.85800085800085801</v>
      </c>
      <c r="Q1104" s="4">
        <v>0.60060060060060105</v>
      </c>
      <c r="R1104" s="4">
        <v>0.72930072930072898</v>
      </c>
      <c r="S1104" s="4">
        <v>0.51480051480051503</v>
      </c>
      <c r="T1104" s="4">
        <v>1.1154011154011201</v>
      </c>
      <c r="U1104" s="4">
        <v>0.77220077220077199</v>
      </c>
      <c r="V1104" s="4">
        <v>0.98670098670098705</v>
      </c>
      <c r="W1104" s="4">
        <v>0.98670098670098705</v>
      </c>
      <c r="X1104" s="4">
        <v>0.42900042900042901</v>
      </c>
      <c r="Y1104" s="4">
        <v>0.94380094380094404</v>
      </c>
      <c r="Z1104" s="4">
        <v>0.60060060060060105</v>
      </c>
      <c r="AA1104" s="4">
        <v>0.90090090090090102</v>
      </c>
      <c r="AB1104" s="4">
        <v>0.25740025740025702</v>
      </c>
      <c r="AC1104" s="4">
        <v>2.9172029172029199</v>
      </c>
      <c r="AD1104" s="4">
        <v>0.77220077220077199</v>
      </c>
      <c r="AE1104" s="4">
        <v>0.68640068640068597</v>
      </c>
      <c r="AF1104" s="4">
        <v>1.4157014157014201</v>
      </c>
      <c r="AG1104" s="4">
        <v>1.63020163020163</v>
      </c>
      <c r="AH1104" s="4">
        <v>9.4380094380094395</v>
      </c>
      <c r="AI1104" s="4">
        <v>9.78120978120978</v>
      </c>
      <c r="AJ1104" s="4">
        <v>9.6954096954096993</v>
      </c>
      <c r="AK1104" s="4">
        <v>15.401115401115399</v>
      </c>
      <c r="AL1104" s="4">
        <v>8.0223080223080192</v>
      </c>
      <c r="AM1104" s="4">
        <v>9.0519090519090497</v>
      </c>
      <c r="AN1104" s="4">
        <v>18.4041184041184</v>
      </c>
      <c r="AO1104" s="4">
        <v>9.4809094809094798</v>
      </c>
      <c r="AP1104" s="4">
        <v>8.7087087087087092</v>
      </c>
      <c r="AQ1104" s="4">
        <v>5.7057057057057099</v>
      </c>
      <c r="AR1104" s="4">
        <v>11.1111111111111</v>
      </c>
      <c r="AS1104" s="4">
        <v>8.3655083655083704</v>
      </c>
      <c r="AT1104" s="4">
        <v>16.3449163449163</v>
      </c>
      <c r="AU1104" s="4">
        <v>6.3063063063063103</v>
      </c>
      <c r="AV1104" s="4">
        <v>22.007722007721998</v>
      </c>
      <c r="AW1104" s="4">
        <v>9.4380094380094395</v>
      </c>
      <c r="AX1104" s="4">
        <v>5.2338052338052297</v>
      </c>
      <c r="AY1104" s="4">
        <v>11.1111111111111</v>
      </c>
      <c r="AZ1104" s="4">
        <v>9.78120978120978</v>
      </c>
      <c r="BA1104" s="4">
        <v>14.371514371514399</v>
      </c>
      <c r="BB1104" s="38">
        <v>2344</v>
      </c>
    </row>
    <row r="1105" spans="1:54" x14ac:dyDescent="0.3">
      <c r="A1105" s="31" t="s">
        <v>51</v>
      </c>
      <c r="B1105" s="5" t="s">
        <v>9</v>
      </c>
      <c r="C1105" s="5" t="s">
        <v>7</v>
      </c>
      <c r="D1105" s="9">
        <v>117.199398496241</v>
      </c>
      <c r="E1105" s="8">
        <v>58.5174896592736</v>
      </c>
      <c r="F1105" s="8">
        <v>6.7873303167420804</v>
      </c>
      <c r="G1105" s="3">
        <v>1.20663650075415</v>
      </c>
      <c r="H1105" s="4">
        <v>1.3574660633484199</v>
      </c>
      <c r="I1105" s="4">
        <v>1.05580693815988</v>
      </c>
      <c r="J1105" s="4">
        <v>0.90497737556561098</v>
      </c>
      <c r="K1105" s="4">
        <v>1.3574660633484199</v>
      </c>
      <c r="L1105" s="4">
        <v>0.90497737556561098</v>
      </c>
      <c r="M1105" s="4">
        <v>0.75414781297134204</v>
      </c>
      <c r="N1105" s="4">
        <v>1.80995475113122</v>
      </c>
      <c r="O1105" s="4">
        <v>1.5082956259426801</v>
      </c>
      <c r="P1105" s="4">
        <v>1.5082956259426801</v>
      </c>
      <c r="Q1105" s="4">
        <v>0.75414781297134204</v>
      </c>
      <c r="R1105" s="4">
        <v>1.3574660633484199</v>
      </c>
      <c r="S1105" s="4">
        <v>1.65912518853695</v>
      </c>
      <c r="T1105" s="4">
        <v>1.05580693815988</v>
      </c>
      <c r="U1105" s="4">
        <v>1.20663650075415</v>
      </c>
      <c r="V1105" s="4">
        <v>0.90497737556561098</v>
      </c>
      <c r="W1105" s="4">
        <v>0.75414781297134204</v>
      </c>
      <c r="X1105" s="4">
        <v>0.45248868778280499</v>
      </c>
      <c r="Y1105" s="4">
        <v>1.3574660633484199</v>
      </c>
      <c r="Z1105" s="4">
        <v>0.90497737556561098</v>
      </c>
      <c r="AA1105" s="4">
        <v>1.65912518853695</v>
      </c>
      <c r="AB1105" s="4">
        <v>1.05580693815988</v>
      </c>
      <c r="AC1105" s="4">
        <v>2.71493212669683</v>
      </c>
      <c r="AD1105" s="4">
        <v>0.90497737556561098</v>
      </c>
      <c r="AE1105" s="4">
        <v>0.30165912518853699</v>
      </c>
      <c r="AF1105" s="4">
        <v>1.05580693815988</v>
      </c>
      <c r="AG1105" s="4">
        <v>3.0165912518853699</v>
      </c>
      <c r="AH1105" s="4">
        <v>9.9547511312217196</v>
      </c>
      <c r="AI1105" s="4">
        <v>10.859728506787301</v>
      </c>
      <c r="AJ1105" s="4">
        <v>10.7088989441931</v>
      </c>
      <c r="AK1105" s="4">
        <v>15.6862745098039</v>
      </c>
      <c r="AL1105" s="4">
        <v>9.3514328808446496</v>
      </c>
      <c r="AM1105" s="4">
        <v>8.1447963800905008</v>
      </c>
      <c r="AN1105" s="4">
        <v>21.568627450980401</v>
      </c>
      <c r="AO1105" s="4">
        <v>9.0497737556561102</v>
      </c>
      <c r="AP1105" s="4">
        <v>9.8039215686274499</v>
      </c>
      <c r="AQ1105" s="4">
        <v>5.4298642533936698</v>
      </c>
      <c r="AR1105" s="4">
        <v>11.764705882352899</v>
      </c>
      <c r="AS1105" s="4">
        <v>9.3514328808446496</v>
      </c>
      <c r="AT1105" s="4">
        <v>19.9095022624434</v>
      </c>
      <c r="AU1105" s="4">
        <v>6.1840120663650104</v>
      </c>
      <c r="AV1105" s="4">
        <v>26.5460030165913</v>
      </c>
      <c r="AW1105" s="4">
        <v>9.8039215686274499</v>
      </c>
      <c r="AX1105" s="4">
        <v>4.6757164404223204</v>
      </c>
      <c r="AY1105" s="4">
        <v>15.082956259426799</v>
      </c>
      <c r="AZ1105" s="4">
        <v>9.6530920060331802</v>
      </c>
      <c r="BA1105" s="4">
        <v>14.328808446455501</v>
      </c>
      <c r="BB1105" s="38">
        <v>665</v>
      </c>
    </row>
    <row r="1106" spans="1:54" x14ac:dyDescent="0.3">
      <c r="A1106" s="31" t="s">
        <v>161</v>
      </c>
      <c r="B1106" s="5" t="s">
        <v>168</v>
      </c>
      <c r="C1106" s="5" t="s">
        <v>168</v>
      </c>
      <c r="D1106" s="9">
        <v>75.575680055636397</v>
      </c>
      <c r="E1106" s="8">
        <v>59.411636821400798</v>
      </c>
      <c r="F1106" s="8">
        <v>16.047929070375002</v>
      </c>
      <c r="G1106" s="3">
        <v>1.8474275291064199</v>
      </c>
      <c r="H1106" s="4">
        <v>3.1277224424958501</v>
      </c>
      <c r="I1106" s="4">
        <v>8.6824015801885803</v>
      </c>
      <c r="J1106" s="4">
        <v>1.3609023582184401</v>
      </c>
      <c r="K1106" s="4">
        <v>2.74396101048927</v>
      </c>
      <c r="L1106" s="4">
        <v>3.9442772340066199</v>
      </c>
      <c r="M1106" s="4">
        <v>1.8956294638981099</v>
      </c>
      <c r="N1106" s="4">
        <v>5.1537755338829996</v>
      </c>
      <c r="O1106" s="4">
        <v>4.4604330381622903</v>
      </c>
      <c r="P1106" s="4">
        <v>5.3954872990069198</v>
      </c>
      <c r="Q1106" s="4">
        <v>0.81190734389896102</v>
      </c>
      <c r="R1106" s="4">
        <v>2.2271585073748001</v>
      </c>
      <c r="S1106" s="4">
        <v>1.3551105858526</v>
      </c>
      <c r="T1106" s="4">
        <v>1.3236786022581799</v>
      </c>
      <c r="U1106" s="4">
        <v>2.8622147189387999</v>
      </c>
      <c r="V1106" s="4">
        <v>1.8052850678657399</v>
      </c>
      <c r="W1106" s="4">
        <v>4.7248031091828198</v>
      </c>
      <c r="X1106" s="4">
        <v>1.05890016594652</v>
      </c>
      <c r="Y1106" s="4">
        <v>6.0482383527400803</v>
      </c>
      <c r="Z1106" s="4">
        <v>2.9043440486195902</v>
      </c>
      <c r="AA1106" s="4">
        <v>5.78224970525386</v>
      </c>
      <c r="AB1106" s="4">
        <v>0.29273561270805598</v>
      </c>
      <c r="AC1106" s="4">
        <v>13.9259321959227</v>
      </c>
      <c r="AD1106" s="4">
        <v>1.1197486251757001</v>
      </c>
      <c r="AE1106" s="4">
        <v>1.3527775814657601</v>
      </c>
      <c r="AF1106" s="4">
        <v>9.3045626938311408</v>
      </c>
      <c r="AG1106" s="4">
        <v>14.409274825995499</v>
      </c>
      <c r="AH1106" s="4">
        <v>14.333074766914001</v>
      </c>
      <c r="AI1106" s="4">
        <v>10.810122070107701</v>
      </c>
      <c r="AJ1106" s="4">
        <v>19.3587384960693</v>
      </c>
      <c r="AK1106" s="4">
        <v>23.8176698180811</v>
      </c>
      <c r="AL1106" s="4">
        <v>9.7718568522400506</v>
      </c>
      <c r="AM1106" s="4">
        <v>20.982651180289999</v>
      </c>
      <c r="AN1106" s="4">
        <v>24.843176495896198</v>
      </c>
      <c r="AO1106" s="4">
        <v>20.684816050469799</v>
      </c>
      <c r="AP1106" s="4">
        <v>23.5782359140639</v>
      </c>
      <c r="AQ1106" s="4">
        <v>5.2408514139879001</v>
      </c>
      <c r="AR1106" s="4">
        <v>24.991887254896501</v>
      </c>
      <c r="AS1106" s="4">
        <v>10.8563595050862</v>
      </c>
      <c r="AT1106" s="4">
        <v>25.321564634456902</v>
      </c>
      <c r="AU1106" s="4">
        <v>8.5818858173251193</v>
      </c>
      <c r="AV1106" s="4">
        <v>23.041933241279501</v>
      </c>
      <c r="AW1106" s="4">
        <v>15.842835504384601</v>
      </c>
      <c r="AX1106" s="4">
        <v>6.5870392863843303</v>
      </c>
      <c r="AY1106" s="4">
        <v>13.4766922206693</v>
      </c>
      <c r="AZ1106" s="4">
        <v>22.732113146636198</v>
      </c>
      <c r="BA1106" s="4">
        <v>24.243397347744899</v>
      </c>
      <c r="BB1106" s="38">
        <v>446</v>
      </c>
    </row>
    <row r="1107" spans="1:54" x14ac:dyDescent="0.3">
      <c r="A1107" s="31" t="s">
        <v>161</v>
      </c>
      <c r="B1107" s="5" t="s">
        <v>168</v>
      </c>
      <c r="C1107" s="5" t="s">
        <v>1</v>
      </c>
      <c r="D1107" s="9">
        <v>65.429030659386697</v>
      </c>
      <c r="E1107" s="8">
        <v>46.494104085182599</v>
      </c>
      <c r="F1107" s="8">
        <v>0</v>
      </c>
      <c r="G1107" s="3">
        <v>0</v>
      </c>
      <c r="H1107" s="4">
        <v>0</v>
      </c>
      <c r="I1107" s="4">
        <v>17.0631569733333</v>
      </c>
      <c r="J1107" s="4">
        <v>0</v>
      </c>
      <c r="K1107" s="4">
        <v>0</v>
      </c>
      <c r="L1107" s="4">
        <v>0</v>
      </c>
      <c r="M1107" s="4">
        <v>0</v>
      </c>
      <c r="N1107" s="4">
        <v>17.0631569733333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17.0631569733333</v>
      </c>
      <c r="AD1107" s="4">
        <v>0</v>
      </c>
      <c r="AE1107" s="4">
        <v>0</v>
      </c>
      <c r="AF1107" s="4">
        <v>0</v>
      </c>
      <c r="AG1107" s="4">
        <v>17.0631569733333</v>
      </c>
      <c r="AH1107" s="4">
        <v>0</v>
      </c>
      <c r="AI1107" s="4">
        <v>0</v>
      </c>
      <c r="AJ1107" s="4">
        <v>0</v>
      </c>
      <c r="AK1107" s="4">
        <v>17.0631569733333</v>
      </c>
      <c r="AL1107" s="4">
        <v>0</v>
      </c>
      <c r="AM1107" s="4">
        <v>0</v>
      </c>
      <c r="AN1107" s="4">
        <v>17.0631569733333</v>
      </c>
      <c r="AO1107" s="4">
        <v>0</v>
      </c>
      <c r="AP1107" s="4">
        <v>0</v>
      </c>
      <c r="AQ1107" s="4">
        <v>0</v>
      </c>
      <c r="AR1107" s="4">
        <v>17.0631569733333</v>
      </c>
      <c r="AS1107" s="4">
        <v>0</v>
      </c>
      <c r="AT1107" s="4">
        <v>0</v>
      </c>
      <c r="AU1107" s="4">
        <v>0</v>
      </c>
      <c r="AV1107" s="4">
        <v>17.0631569733333</v>
      </c>
      <c r="AW1107" s="4">
        <v>0</v>
      </c>
      <c r="AX1107" s="4">
        <v>0</v>
      </c>
      <c r="AY1107" s="4">
        <v>17.0631569733333</v>
      </c>
      <c r="AZ1107" s="4">
        <v>0</v>
      </c>
      <c r="BA1107" s="4">
        <v>34.126313946666698</v>
      </c>
      <c r="BB1107" s="38">
        <v>5</v>
      </c>
    </row>
    <row r="1108" spans="1:54" x14ac:dyDescent="0.3">
      <c r="A1108" s="31" t="s">
        <v>161</v>
      </c>
      <c r="B1108" s="5" t="s">
        <v>168</v>
      </c>
      <c r="C1108" s="5" t="s">
        <v>2</v>
      </c>
      <c r="D1108" s="9">
        <v>58.095097024070398</v>
      </c>
      <c r="E1108" s="8">
        <v>62.382121006376998</v>
      </c>
      <c r="F1108" s="8">
        <v>27.252796560416702</v>
      </c>
      <c r="G1108" s="3">
        <v>0</v>
      </c>
      <c r="H1108" s="4">
        <v>0</v>
      </c>
      <c r="I1108" s="4">
        <v>14.5494406879167</v>
      </c>
      <c r="J1108" s="4">
        <v>0</v>
      </c>
      <c r="K1108" s="4">
        <v>0</v>
      </c>
      <c r="L1108" s="4">
        <v>6.3516779362499998</v>
      </c>
      <c r="M1108" s="4">
        <v>0</v>
      </c>
      <c r="N1108" s="4">
        <v>0</v>
      </c>
      <c r="O1108" s="4">
        <v>0</v>
      </c>
      <c r="P1108" s="4">
        <v>6.3516779362499998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14.5494406879167</v>
      </c>
      <c r="X1108" s="4">
        <v>0</v>
      </c>
      <c r="Y1108" s="4">
        <v>8.1977627516666693</v>
      </c>
      <c r="Z1108" s="4">
        <v>6.3516779362499998</v>
      </c>
      <c r="AA1108" s="4">
        <v>12.7033558725</v>
      </c>
      <c r="AB1108" s="4">
        <v>0</v>
      </c>
      <c r="AC1108" s="4">
        <v>12.7033558725</v>
      </c>
      <c r="AD1108" s="4">
        <v>0</v>
      </c>
      <c r="AE1108" s="4">
        <v>0</v>
      </c>
      <c r="AF1108" s="4">
        <v>22.747203439583298</v>
      </c>
      <c r="AG1108" s="4">
        <v>14.5494406879167</v>
      </c>
      <c r="AH1108" s="4">
        <v>19.05503380875</v>
      </c>
      <c r="AI1108" s="4">
        <v>20.901118624166699</v>
      </c>
      <c r="AJ1108" s="4">
        <v>41.802237248333299</v>
      </c>
      <c r="AK1108" s="4">
        <v>37.296644127500002</v>
      </c>
      <c r="AL1108" s="4">
        <v>12.7033558725</v>
      </c>
      <c r="AM1108" s="4">
        <v>41.802237248333299</v>
      </c>
      <c r="AN1108" s="4">
        <v>14.5494406879167</v>
      </c>
      <c r="AO1108" s="4">
        <v>33.604474496666697</v>
      </c>
      <c r="AP1108" s="4">
        <v>41.802237248333299</v>
      </c>
      <c r="AQ1108" s="4">
        <v>12.7033558725</v>
      </c>
      <c r="AR1108" s="4">
        <v>35.4505593120833</v>
      </c>
      <c r="AS1108" s="4">
        <v>6.3516779362499998</v>
      </c>
      <c r="AT1108" s="4">
        <v>41.802237248333299</v>
      </c>
      <c r="AU1108" s="4">
        <v>12.7033558725</v>
      </c>
      <c r="AV1108" s="4">
        <v>16.3955255033333</v>
      </c>
      <c r="AW1108" s="4">
        <v>22.747203439583298</v>
      </c>
      <c r="AX1108" s="4">
        <v>12.7033558725</v>
      </c>
      <c r="AY1108" s="4">
        <v>6.3516779362499998</v>
      </c>
      <c r="AZ1108" s="4">
        <v>39.142728942916698</v>
      </c>
      <c r="BA1108" s="4">
        <v>22.747203439583298</v>
      </c>
      <c r="BB1108" s="38">
        <v>14</v>
      </c>
    </row>
    <row r="1109" spans="1:54" x14ac:dyDescent="0.3">
      <c r="A1109" s="31" t="s">
        <v>161</v>
      </c>
      <c r="B1109" s="5" t="s">
        <v>168</v>
      </c>
      <c r="C1109" s="5" t="s">
        <v>3</v>
      </c>
      <c r="D1109" s="9">
        <v>69.595648072652807</v>
      </c>
      <c r="E1109" s="8">
        <v>58.108469302391498</v>
      </c>
      <c r="F1109" s="8">
        <v>20.586413750399998</v>
      </c>
      <c r="G1109" s="3">
        <v>2.0087413544000001</v>
      </c>
      <c r="H1109" s="4">
        <v>4.8533965624000004</v>
      </c>
      <c r="I1109" s="4">
        <v>5.4398103127999997</v>
      </c>
      <c r="J1109" s="4">
        <v>1.4223276039999999</v>
      </c>
      <c r="K1109" s="4">
        <v>4.2669828120000002</v>
      </c>
      <c r="L1109" s="4">
        <v>4.2669828120000002</v>
      </c>
      <c r="M1109" s="4">
        <v>2.8446552079999998</v>
      </c>
      <c r="N1109" s="4">
        <v>7.6980517704000002</v>
      </c>
      <c r="O1109" s="4">
        <v>8.2844655207999995</v>
      </c>
      <c r="P1109" s="4">
        <v>7.6980517704000002</v>
      </c>
      <c r="Q1109" s="4">
        <v>1.4223276039999999</v>
      </c>
      <c r="R1109" s="4">
        <v>2.8446552079999998</v>
      </c>
      <c r="S1109" s="4">
        <v>2.8446552079999998</v>
      </c>
      <c r="T1109" s="4">
        <v>1.4223276039999999</v>
      </c>
      <c r="U1109" s="4">
        <v>4.8533965624000004</v>
      </c>
      <c r="V1109" s="4">
        <v>4.8533965624000004</v>
      </c>
      <c r="W1109" s="4">
        <v>2.8446552079999998</v>
      </c>
      <c r="X1109" s="4">
        <v>1.4223276039999999</v>
      </c>
      <c r="Y1109" s="4">
        <v>4.8533965624000004</v>
      </c>
      <c r="Z1109" s="4">
        <v>1.4223276039999999</v>
      </c>
      <c r="AA1109" s="4">
        <v>4.8533965624000004</v>
      </c>
      <c r="AB1109" s="4">
        <v>0</v>
      </c>
      <c r="AC1109" s="4">
        <v>13.1378620832</v>
      </c>
      <c r="AD1109" s="4">
        <v>0</v>
      </c>
      <c r="AE1109" s="4">
        <v>1.4223276039999999</v>
      </c>
      <c r="AF1109" s="4">
        <v>5.6893104159999996</v>
      </c>
      <c r="AG1109" s="4">
        <v>12.301948229600001</v>
      </c>
      <c r="AH1109" s="4">
        <v>20.336913647199999</v>
      </c>
      <c r="AI1109" s="4">
        <v>10.293206875199999</v>
      </c>
      <c r="AJ1109" s="4">
        <v>20</v>
      </c>
      <c r="AK1109" s="4">
        <v>28.8708792712</v>
      </c>
      <c r="AL1109" s="4">
        <v>11.7155344792</v>
      </c>
      <c r="AM1109" s="4">
        <v>16.568931041599999</v>
      </c>
      <c r="AN1109" s="4">
        <v>43.431068958399997</v>
      </c>
      <c r="AO1109" s="4">
        <v>30.293206875199999</v>
      </c>
      <c r="AP1109" s="4">
        <v>17.741758542399999</v>
      </c>
      <c r="AQ1109" s="4">
        <v>2.0087413544000001</v>
      </c>
      <c r="AR1109" s="4">
        <v>32.888361979999999</v>
      </c>
      <c r="AS1109" s="4">
        <v>13.7242758336</v>
      </c>
      <c r="AT1109" s="4">
        <v>21.422327603999999</v>
      </c>
      <c r="AU1109" s="4">
        <v>13.474775730399999</v>
      </c>
      <c r="AV1109" s="4">
        <v>38.328172292799998</v>
      </c>
      <c r="AW1109" s="4">
        <v>19.750499896800001</v>
      </c>
      <c r="AX1109" s="4">
        <v>8.8708792711999997</v>
      </c>
      <c r="AY1109" s="4">
        <v>20.835913853600001</v>
      </c>
      <c r="AZ1109" s="4">
        <v>30.293206875199999</v>
      </c>
      <c r="BA1109" s="4">
        <v>34.310689584000002</v>
      </c>
      <c r="BB1109" s="38">
        <v>60</v>
      </c>
    </row>
    <row r="1110" spans="1:54" x14ac:dyDescent="0.3">
      <c r="A1110" s="31" t="s">
        <v>161</v>
      </c>
      <c r="B1110" s="5" t="s">
        <v>168</v>
      </c>
      <c r="C1110" s="5" t="s">
        <v>4</v>
      </c>
      <c r="D1110" s="9">
        <v>87.489569972543904</v>
      </c>
      <c r="E1110" s="8">
        <v>60.796760881821001</v>
      </c>
      <c r="F1110" s="8">
        <v>14.3027354511099</v>
      </c>
      <c r="G1110" s="3">
        <v>3.7383779671428599</v>
      </c>
      <c r="H1110" s="4">
        <v>5.57155906175824</v>
      </c>
      <c r="I1110" s="4">
        <v>10.7332724378462</v>
      </c>
      <c r="J1110" s="4">
        <v>1.66426614073626</v>
      </c>
      <c r="K1110" s="4">
        <v>5.4026441078791203</v>
      </c>
      <c r="L1110" s="4">
        <v>6.4881496090659301</v>
      </c>
      <c r="M1110" s="4">
        <v>6.3192346551868104</v>
      </c>
      <c r="N1110" s="4">
        <v>4.9927984222087902</v>
      </c>
      <c r="O1110" s="4">
        <v>11.1431181235165</v>
      </c>
      <c r="P1110" s="4">
        <v>10.8052882157582</v>
      </c>
      <c r="Q1110" s="4">
        <v>1.66426614073626</v>
      </c>
      <c r="R1110" s="4">
        <v>4.8238834683296696</v>
      </c>
      <c r="S1110" s="4">
        <v>2.74977164192308</v>
      </c>
      <c r="T1110" s="4">
        <v>2.2430267802857098</v>
      </c>
      <c r="U1110" s="4">
        <v>7.9835007959230797</v>
      </c>
      <c r="V1110" s="4">
        <v>2.4119417341648401</v>
      </c>
      <c r="W1110" s="4">
        <v>1.4953511868571401</v>
      </c>
      <c r="X1110" s="4">
        <v>1.66426614073626</v>
      </c>
      <c r="Y1110" s="4">
        <v>9.6477669366593393</v>
      </c>
      <c r="Z1110" s="4">
        <v>4.6549685144505499</v>
      </c>
      <c r="AA1110" s="4">
        <v>8.7311763893516492</v>
      </c>
      <c r="AB1110" s="4">
        <v>0.91659054730769196</v>
      </c>
      <c r="AC1110" s="4">
        <v>16.3768472775165</v>
      </c>
      <c r="AD1110" s="4">
        <v>3.1596173275934101</v>
      </c>
      <c r="AE1110" s="4">
        <v>0</v>
      </c>
      <c r="AF1110" s="4">
        <v>10.8052882157582</v>
      </c>
      <c r="AG1110" s="4">
        <v>13.2172299499231</v>
      </c>
      <c r="AH1110" s="4">
        <v>11.0711023456044</v>
      </c>
      <c r="AI1110" s="4">
        <v>9.4068362048681298</v>
      </c>
      <c r="AJ1110" s="4">
        <v>17.052507093033</v>
      </c>
      <c r="AK1110" s="4">
        <v>20.7188692822637</v>
      </c>
      <c r="AL1110" s="4">
        <v>9.4788519827802205</v>
      </c>
      <c r="AM1110" s="4">
        <v>19.705379558989002</v>
      </c>
      <c r="AN1110" s="4">
        <v>24.2883322955275</v>
      </c>
      <c r="AO1110" s="4">
        <v>14.133820497230801</v>
      </c>
      <c r="AP1110" s="4">
        <v>21.948406339274701</v>
      </c>
      <c r="AQ1110" s="4">
        <v>0.91659054730769196</v>
      </c>
      <c r="AR1110" s="4">
        <v>16.304831499604401</v>
      </c>
      <c r="AS1110" s="4">
        <v>9.4788519827802205</v>
      </c>
      <c r="AT1110" s="4">
        <v>20.284140198538498</v>
      </c>
      <c r="AU1110" s="4">
        <v>2.9907023737142899</v>
      </c>
      <c r="AV1110" s="4">
        <v>27.447949623120898</v>
      </c>
      <c r="AW1110" s="4">
        <v>13.723974811560399</v>
      </c>
      <c r="AX1110" s="4">
        <v>1.4953511868571401</v>
      </c>
      <c r="AY1110" s="4">
        <v>10.0576126223297</v>
      </c>
      <c r="AZ1110" s="4">
        <v>19.536464605109899</v>
      </c>
      <c r="BA1110" s="4">
        <v>16.883592139153802</v>
      </c>
      <c r="BB1110" s="38">
        <v>122</v>
      </c>
    </row>
    <row r="1111" spans="1:54" x14ac:dyDescent="0.3">
      <c r="A1111" s="31" t="s">
        <v>161</v>
      </c>
      <c r="B1111" s="5" t="s">
        <v>168</v>
      </c>
      <c r="C1111" s="5" t="s">
        <v>5</v>
      </c>
      <c r="D1111" s="9">
        <v>92.357696007608993</v>
      </c>
      <c r="E1111" s="8">
        <v>57.120574673381299</v>
      </c>
      <c r="F1111" s="8">
        <v>10.930170143556699</v>
      </c>
      <c r="G1111" s="3">
        <v>1.49817820850515</v>
      </c>
      <c r="H1111" s="4">
        <v>2.6446045755154599</v>
      </c>
      <c r="I1111" s="4">
        <v>3.56956960051546</v>
      </c>
      <c r="J1111" s="4">
        <v>2.0713913920103102</v>
      </c>
      <c r="K1111" s="4">
        <v>2.6446045755154599</v>
      </c>
      <c r="L1111" s="4">
        <v>3.2178177590206198</v>
      </c>
      <c r="M1111" s="4">
        <v>1.49817820850515</v>
      </c>
      <c r="N1111" s="4">
        <v>4.1427827840206204</v>
      </c>
      <c r="O1111" s="4">
        <v>4.4945346255154597</v>
      </c>
      <c r="P1111" s="4">
        <v>2.4231432335051499</v>
      </c>
      <c r="Q1111" s="4">
        <v>0.924965025</v>
      </c>
      <c r="R1111" s="4">
        <v>4.1427827840206204</v>
      </c>
      <c r="S1111" s="4">
        <v>1.49817820850515</v>
      </c>
      <c r="T1111" s="4">
        <v>2.0713913920103102</v>
      </c>
      <c r="U1111" s="4">
        <v>2.6446045755154599</v>
      </c>
      <c r="V1111" s="4">
        <v>2.0713913920103102</v>
      </c>
      <c r="W1111" s="4">
        <v>1.49817820850515</v>
      </c>
      <c r="X1111" s="4">
        <v>2.4231432335051499</v>
      </c>
      <c r="Y1111" s="4">
        <v>4.4945346255154597</v>
      </c>
      <c r="Z1111" s="4">
        <v>2.0713913920103102</v>
      </c>
      <c r="AA1111" s="4">
        <v>2.0713913920103102</v>
      </c>
      <c r="AB1111" s="4">
        <v>0.924965025</v>
      </c>
      <c r="AC1111" s="4">
        <v>9.7837437765463893</v>
      </c>
      <c r="AD1111" s="4">
        <v>2.4231432335051499</v>
      </c>
      <c r="AE1111" s="4">
        <v>4.2730732835051501</v>
      </c>
      <c r="AF1111" s="4">
        <v>6.5659260175257703</v>
      </c>
      <c r="AG1111" s="4">
        <v>10.799879644072201</v>
      </c>
      <c r="AH1111" s="4">
        <v>13.4836038765464</v>
      </c>
      <c r="AI1111" s="4">
        <v>4.1427827840206204</v>
      </c>
      <c r="AJ1111" s="4">
        <v>10.4872474595361</v>
      </c>
      <c r="AK1111" s="4">
        <v>15.776456610566999</v>
      </c>
      <c r="AL1111" s="4">
        <v>9.0802400935567</v>
      </c>
      <c r="AM1111" s="4">
        <v>17.014053820103101</v>
      </c>
      <c r="AN1111" s="4">
        <v>25.078158046134</v>
      </c>
      <c r="AO1111" s="4">
        <v>19.215735711597901</v>
      </c>
      <c r="AP1111" s="4">
        <v>23.267347653092799</v>
      </c>
      <c r="AQ1111" s="4">
        <v>4.1427827840206204</v>
      </c>
      <c r="AR1111" s="4">
        <v>16.479960293556701</v>
      </c>
      <c r="AS1111" s="4">
        <v>13.574774719072201</v>
      </c>
      <c r="AT1111" s="4">
        <v>27.188669095103101</v>
      </c>
      <c r="AU1111" s="4">
        <v>9.2105305930412396</v>
      </c>
      <c r="AV1111" s="4">
        <v>18.863983870103102</v>
      </c>
      <c r="AW1111" s="4">
        <v>15.072952927577299</v>
      </c>
      <c r="AX1111" s="4">
        <v>4.1427827840206204</v>
      </c>
      <c r="AY1111" s="4">
        <v>12.076596510567001</v>
      </c>
      <c r="AZ1111" s="4">
        <v>18.069309344587602</v>
      </c>
      <c r="BA1111" s="4">
        <v>18.9942743695876</v>
      </c>
      <c r="BB1111" s="38">
        <v>145</v>
      </c>
    </row>
    <row r="1112" spans="1:54" x14ac:dyDescent="0.3">
      <c r="A1112" s="31" t="s">
        <v>161</v>
      </c>
      <c r="B1112" s="5" t="s">
        <v>168</v>
      </c>
      <c r="C1112" s="5" t="s">
        <v>6</v>
      </c>
      <c r="D1112" s="9">
        <v>88.667830535708902</v>
      </c>
      <c r="E1112" s="8">
        <v>55.241139582016999</v>
      </c>
      <c r="F1112" s="8">
        <v>11.606660549916</v>
      </c>
      <c r="G1112" s="3">
        <v>1.1492461005714301</v>
      </c>
      <c r="H1112" s="4">
        <v>3.4934181193949598</v>
      </c>
      <c r="I1112" s="4">
        <v>3.5162580282352902</v>
      </c>
      <c r="J1112" s="4">
        <v>4.6655041288067203</v>
      </c>
      <c r="K1112" s="4">
        <v>1.1492461005714301</v>
      </c>
      <c r="L1112" s="4">
        <v>1.1492461005714301</v>
      </c>
      <c r="M1112" s="4">
        <v>1.1492461005714301</v>
      </c>
      <c r="N1112" s="4">
        <v>4.6426642199663899</v>
      </c>
      <c r="O1112" s="4">
        <v>3.5162580282352902</v>
      </c>
      <c r="P1112" s="4">
        <v>3.4934181193949598</v>
      </c>
      <c r="Q1112" s="4">
        <v>1.17208600941176</v>
      </c>
      <c r="R1112" s="4">
        <v>2.2984922011428601</v>
      </c>
      <c r="S1112" s="4">
        <v>1.1492461005714301</v>
      </c>
      <c r="T1112" s="4">
        <v>3.4477383017142902</v>
      </c>
      <c r="U1112" s="4">
        <v>2.3213321099831901</v>
      </c>
      <c r="V1112" s="4">
        <v>1.17208600941176</v>
      </c>
      <c r="W1112" s="4">
        <v>3.4477383017142902</v>
      </c>
      <c r="X1112" s="4">
        <v>1.1492461005714301</v>
      </c>
      <c r="Y1112" s="4">
        <v>4.6883440376470604</v>
      </c>
      <c r="Z1112" s="4">
        <v>1.1492461005714301</v>
      </c>
      <c r="AA1112" s="4">
        <v>2.3213321099831901</v>
      </c>
      <c r="AB1112" s="4">
        <v>0</v>
      </c>
      <c r="AC1112" s="4">
        <v>8.1360823393613408</v>
      </c>
      <c r="AD1112" s="4">
        <v>2.3213321099831901</v>
      </c>
      <c r="AE1112" s="4">
        <v>3.4705782105546201</v>
      </c>
      <c r="AF1112" s="4">
        <v>2.2984922011428601</v>
      </c>
      <c r="AG1112" s="4">
        <v>23.350360552873902</v>
      </c>
      <c r="AH1112" s="4">
        <v>9.2853284399327691</v>
      </c>
      <c r="AI1112" s="4">
        <v>8.1132424305210105</v>
      </c>
      <c r="AJ1112" s="4">
        <v>9.2853284399327691</v>
      </c>
      <c r="AK1112" s="4">
        <v>12.8015864681681</v>
      </c>
      <c r="AL1112" s="4">
        <v>8.1360823393613408</v>
      </c>
      <c r="AM1112" s="4">
        <v>15.1457584869916</v>
      </c>
      <c r="AN1112" s="4">
        <v>26.7752589457479</v>
      </c>
      <c r="AO1112" s="4">
        <v>10.457414449344499</v>
      </c>
      <c r="AP1112" s="4">
        <v>19.719902980436999</v>
      </c>
      <c r="AQ1112" s="4">
        <v>5.8147502293781503</v>
      </c>
      <c r="AR1112" s="4">
        <v>20.891988989848699</v>
      </c>
      <c r="AS1112" s="4">
        <v>11.675180276437001</v>
      </c>
      <c r="AT1112" s="4">
        <v>25.603172936336101</v>
      </c>
      <c r="AU1112" s="4">
        <v>4.6426642199663899</v>
      </c>
      <c r="AV1112" s="4">
        <v>23.304680735193301</v>
      </c>
      <c r="AW1112" s="4">
        <v>10.434574540504199</v>
      </c>
      <c r="AX1112" s="4">
        <v>4.6426642199663899</v>
      </c>
      <c r="AY1112" s="4">
        <v>16.203644952201699</v>
      </c>
      <c r="AZ1112" s="4">
        <v>6.9868362387899197</v>
      </c>
      <c r="BA1112" s="4">
        <v>12.7559066504874</v>
      </c>
      <c r="BB1112" s="38">
        <v>86</v>
      </c>
    </row>
    <row r="1113" spans="1:54" x14ac:dyDescent="0.3">
      <c r="A1113" s="31" t="s">
        <v>161</v>
      </c>
      <c r="B1113" s="5" t="s">
        <v>168</v>
      </c>
      <c r="C1113" s="5" t="s">
        <v>7</v>
      </c>
      <c r="D1113" s="9">
        <v>80.589489437421406</v>
      </c>
      <c r="E1113" s="8">
        <v>78.701813749981099</v>
      </c>
      <c r="F1113" s="8">
        <v>9.92363497857143</v>
      </c>
      <c r="G1113" s="3">
        <v>9.92363497857143</v>
      </c>
      <c r="H1113" s="4">
        <v>9.92363497857143</v>
      </c>
      <c r="I1113" s="4">
        <v>0</v>
      </c>
      <c r="J1113" s="4">
        <v>0</v>
      </c>
      <c r="K1113" s="4">
        <v>9.92363497857143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9.92363497857143</v>
      </c>
      <c r="Z1113" s="4">
        <v>0</v>
      </c>
      <c r="AA1113" s="4">
        <v>0</v>
      </c>
      <c r="AB1113" s="4">
        <v>0</v>
      </c>
      <c r="AC1113" s="4">
        <v>34.132984242857098</v>
      </c>
      <c r="AD1113" s="4">
        <v>0</v>
      </c>
      <c r="AE1113" s="4">
        <v>0</v>
      </c>
      <c r="AF1113" s="4">
        <v>0</v>
      </c>
      <c r="AG1113" s="4">
        <v>14.285714285714301</v>
      </c>
      <c r="AH1113" s="4">
        <v>19.847269957142899</v>
      </c>
      <c r="AI1113" s="4">
        <v>19.847269957142899</v>
      </c>
      <c r="AJ1113" s="4">
        <v>9.92363497857143</v>
      </c>
      <c r="AK1113" s="4">
        <v>14.285714285714301</v>
      </c>
      <c r="AL1113" s="4">
        <v>14.285714285714301</v>
      </c>
      <c r="AM1113" s="4">
        <v>14.285714285714301</v>
      </c>
      <c r="AN1113" s="4">
        <v>9.92363497857143</v>
      </c>
      <c r="AO1113" s="4">
        <v>9.92363497857143</v>
      </c>
      <c r="AP1113" s="4">
        <v>24.209349264285699</v>
      </c>
      <c r="AQ1113" s="4">
        <v>9.92363497857143</v>
      </c>
      <c r="AR1113" s="4">
        <v>24.209349264285699</v>
      </c>
      <c r="AS1113" s="4">
        <v>34.132984242857098</v>
      </c>
      <c r="AT1113" s="4">
        <v>24.209349264285699</v>
      </c>
      <c r="AU1113" s="4">
        <v>9.92363497857143</v>
      </c>
      <c r="AV1113" s="4">
        <v>4.3620793071428601</v>
      </c>
      <c r="AW1113" s="4">
        <v>19.847269957142899</v>
      </c>
      <c r="AX1113" s="4">
        <v>9.92363497857143</v>
      </c>
      <c r="AY1113" s="4">
        <v>18.647793592857099</v>
      </c>
      <c r="AZ1113" s="4">
        <v>19.847269957142899</v>
      </c>
      <c r="BA1113" s="4">
        <v>34.132984242857098</v>
      </c>
      <c r="BB1113" s="38">
        <v>14</v>
      </c>
    </row>
    <row r="1114" spans="1:54" x14ac:dyDescent="0.3">
      <c r="A1114" s="31" t="s">
        <v>161</v>
      </c>
      <c r="B1114" s="5" t="s">
        <v>8</v>
      </c>
      <c r="C1114" s="5" t="s">
        <v>168</v>
      </c>
      <c r="D1114" s="9">
        <v>75.451537702981497</v>
      </c>
      <c r="E1114" s="8">
        <v>57.829138448906903</v>
      </c>
      <c r="F1114" s="8">
        <v>13.6376865128726</v>
      </c>
      <c r="G1114" s="3">
        <v>2.21381759991724</v>
      </c>
      <c r="H1114" s="4">
        <v>4.1077438188169202</v>
      </c>
      <c r="I1114" s="4">
        <v>6.7958265275407896</v>
      </c>
      <c r="J1114" s="4">
        <v>1.79500632221934</v>
      </c>
      <c r="K1114" s="4">
        <v>4.4073670757429202</v>
      </c>
      <c r="L1114" s="4">
        <v>3.4093360987100199</v>
      </c>
      <c r="M1114" s="4">
        <v>2.54284845704036</v>
      </c>
      <c r="N1114" s="4">
        <v>3.9754069510177898</v>
      </c>
      <c r="O1114" s="4">
        <v>4.9794114010783499</v>
      </c>
      <c r="P1114" s="4">
        <v>5.3595101257845297</v>
      </c>
      <c r="Q1114" s="4">
        <v>0.98062641982631604</v>
      </c>
      <c r="R1114" s="4">
        <v>2.6557107331838101</v>
      </c>
      <c r="S1114" s="4">
        <v>1.2597352134030599</v>
      </c>
      <c r="T1114" s="4">
        <v>1.5417075738647901</v>
      </c>
      <c r="U1114" s="4">
        <v>3.34407951240616</v>
      </c>
      <c r="V1114" s="4">
        <v>2.09462957914534</v>
      </c>
      <c r="W1114" s="4">
        <v>5.22495769273658</v>
      </c>
      <c r="X1114" s="4">
        <v>0.933814262422616</v>
      </c>
      <c r="Y1114" s="4">
        <v>8.7408206140235301</v>
      </c>
      <c r="Z1114" s="4">
        <v>1.9694119884105501</v>
      </c>
      <c r="AA1114" s="4">
        <v>3.3777428227826398</v>
      </c>
      <c r="AB1114" s="4">
        <v>0</v>
      </c>
      <c r="AC1114" s="4">
        <v>11.757160604142999</v>
      </c>
      <c r="AD1114" s="4">
        <v>1.0487465730151599</v>
      </c>
      <c r="AE1114" s="4">
        <v>0.94696310944983897</v>
      </c>
      <c r="AF1114" s="4">
        <v>12.701299734345399</v>
      </c>
      <c r="AG1114" s="4">
        <v>15.2697975333759</v>
      </c>
      <c r="AH1114" s="4">
        <v>7.1470201337053201</v>
      </c>
      <c r="AI1114" s="4">
        <v>9.3427404524380506</v>
      </c>
      <c r="AJ1114" s="4">
        <v>16.767221094027999</v>
      </c>
      <c r="AK1114" s="4">
        <v>23.146422019601101</v>
      </c>
      <c r="AL1114" s="4">
        <v>7.9382122481865602</v>
      </c>
      <c r="AM1114" s="4">
        <v>20.988022110565701</v>
      </c>
      <c r="AN1114" s="4">
        <v>24.751602177237</v>
      </c>
      <c r="AO1114" s="4">
        <v>17.45214252833</v>
      </c>
      <c r="AP1114" s="4">
        <v>20.927021234441199</v>
      </c>
      <c r="AQ1114" s="4">
        <v>2.3661264171423602</v>
      </c>
      <c r="AR1114" s="4">
        <v>20.4530437290043</v>
      </c>
      <c r="AS1114" s="4">
        <v>11.315518489389</v>
      </c>
      <c r="AT1114" s="4">
        <v>24.594645779775099</v>
      </c>
      <c r="AU1114" s="4">
        <v>4.25506293777274</v>
      </c>
      <c r="AV1114" s="4">
        <v>23.9593089702418</v>
      </c>
      <c r="AW1114" s="4">
        <v>17.126076046549901</v>
      </c>
      <c r="AX1114" s="4">
        <v>3.6463760938946801</v>
      </c>
      <c r="AY1114" s="4">
        <v>11.652161302091899</v>
      </c>
      <c r="AZ1114" s="4">
        <v>29.724798784894102</v>
      </c>
      <c r="BA1114" s="4">
        <v>22.558018132637802</v>
      </c>
      <c r="BB1114" s="38">
        <v>268</v>
      </c>
    </row>
    <row r="1115" spans="1:54" x14ac:dyDescent="0.3">
      <c r="A1115" s="31" t="s">
        <v>161</v>
      </c>
      <c r="B1115" s="5" t="s">
        <v>8</v>
      </c>
      <c r="C1115" s="5" t="s">
        <v>1</v>
      </c>
      <c r="D1115" s="9">
        <v>48.4</v>
      </c>
      <c r="E1115" s="8">
        <v>41.577878733768998</v>
      </c>
      <c r="F1115" s="8">
        <v>0</v>
      </c>
      <c r="G1115" s="3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38">
        <v>2</v>
      </c>
    </row>
    <row r="1116" spans="1:54" x14ac:dyDescent="0.3">
      <c r="A1116" s="31" t="s">
        <v>161</v>
      </c>
      <c r="B1116" s="5" t="s">
        <v>8</v>
      </c>
      <c r="C1116" s="5" t="s">
        <v>2</v>
      </c>
      <c r="D1116" s="9">
        <v>63.216666666666697</v>
      </c>
      <c r="E1116" s="8">
        <v>48.1231926067532</v>
      </c>
      <c r="F1116" s="8">
        <v>16.6666666666667</v>
      </c>
      <c r="G1116" s="3">
        <v>0</v>
      </c>
      <c r="H1116" s="4">
        <v>0</v>
      </c>
      <c r="I1116" s="4">
        <v>16.6666666666667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16.6666666666667</v>
      </c>
      <c r="X1116" s="4">
        <v>0</v>
      </c>
      <c r="Y1116" s="4">
        <v>16.6666666666667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33.3333333333333</v>
      </c>
      <c r="AG1116" s="4">
        <v>16.6666666666667</v>
      </c>
      <c r="AH1116" s="4">
        <v>0</v>
      </c>
      <c r="AI1116" s="4">
        <v>16.6666666666667</v>
      </c>
      <c r="AJ1116" s="4">
        <v>33.3333333333333</v>
      </c>
      <c r="AK1116" s="4">
        <v>50</v>
      </c>
      <c r="AL1116" s="4">
        <v>0</v>
      </c>
      <c r="AM1116" s="4">
        <v>33.3333333333333</v>
      </c>
      <c r="AN1116" s="4">
        <v>16.6666666666667</v>
      </c>
      <c r="AO1116" s="4">
        <v>16.6666666666667</v>
      </c>
      <c r="AP1116" s="4">
        <v>33.3333333333333</v>
      </c>
      <c r="AQ1116" s="4">
        <v>0</v>
      </c>
      <c r="AR1116" s="4">
        <v>33.3333333333333</v>
      </c>
      <c r="AS1116" s="4">
        <v>0</v>
      </c>
      <c r="AT1116" s="4">
        <v>33.3333333333333</v>
      </c>
      <c r="AU1116" s="4">
        <v>0</v>
      </c>
      <c r="AV1116" s="4">
        <v>33.3333333333333</v>
      </c>
      <c r="AW1116" s="4">
        <v>33.3333333333333</v>
      </c>
      <c r="AX1116" s="4">
        <v>0</v>
      </c>
      <c r="AY1116" s="4">
        <v>0</v>
      </c>
      <c r="AZ1116" s="4">
        <v>66.6666666666667</v>
      </c>
      <c r="BA1116" s="4">
        <v>33.3333333333333</v>
      </c>
      <c r="BB1116" s="38">
        <v>6</v>
      </c>
    </row>
    <row r="1117" spans="1:54" x14ac:dyDescent="0.3">
      <c r="A1117" s="31" t="s">
        <v>161</v>
      </c>
      <c r="B1117" s="5" t="s">
        <v>8</v>
      </c>
      <c r="C1117" s="5" t="s">
        <v>3</v>
      </c>
      <c r="D1117" s="9">
        <v>75.454285714285703</v>
      </c>
      <c r="E1117" s="8">
        <v>60.174302424447802</v>
      </c>
      <c r="F1117" s="8">
        <v>17.1428571428571</v>
      </c>
      <c r="G1117" s="3">
        <v>0</v>
      </c>
      <c r="H1117" s="4">
        <v>5.71428571428571</v>
      </c>
      <c r="I1117" s="4">
        <v>2.8571428571428599</v>
      </c>
      <c r="J1117" s="4">
        <v>2.8571428571428599</v>
      </c>
      <c r="K1117" s="4">
        <v>8.5714285714285694</v>
      </c>
      <c r="L1117" s="4">
        <v>8.5714285714285694</v>
      </c>
      <c r="M1117" s="4">
        <v>5.71428571428571</v>
      </c>
      <c r="N1117" s="4">
        <v>11.4285714285714</v>
      </c>
      <c r="O1117" s="4">
        <v>8.5714285714285694</v>
      </c>
      <c r="P1117" s="4">
        <v>11.4285714285714</v>
      </c>
      <c r="Q1117" s="4">
        <v>2.8571428571428599</v>
      </c>
      <c r="R1117" s="4">
        <v>5.71428571428571</v>
      </c>
      <c r="S1117" s="4">
        <v>5.71428571428571</v>
      </c>
      <c r="T1117" s="4">
        <v>2.8571428571428599</v>
      </c>
      <c r="U1117" s="4">
        <v>5.71428571428571</v>
      </c>
      <c r="V1117" s="4">
        <v>5.71428571428571</v>
      </c>
      <c r="W1117" s="4">
        <v>5.71428571428571</v>
      </c>
      <c r="X1117" s="4">
        <v>2.8571428571428599</v>
      </c>
      <c r="Y1117" s="4">
        <v>5.71428571428571</v>
      </c>
      <c r="Z1117" s="4">
        <v>2.8571428571428599</v>
      </c>
      <c r="AA1117" s="4">
        <v>5.71428571428571</v>
      </c>
      <c r="AB1117" s="4">
        <v>0</v>
      </c>
      <c r="AC1117" s="4">
        <v>14.285714285714301</v>
      </c>
      <c r="AD1117" s="4">
        <v>0</v>
      </c>
      <c r="AE1117" s="4">
        <v>2.8571428571428599</v>
      </c>
      <c r="AF1117" s="4">
        <v>11.4285714285714</v>
      </c>
      <c r="AG1117" s="4">
        <v>8.5714285714285694</v>
      </c>
      <c r="AH1117" s="4">
        <v>8.5714285714285694</v>
      </c>
      <c r="AI1117" s="4">
        <v>8.5714285714285694</v>
      </c>
      <c r="AJ1117" s="4">
        <v>20</v>
      </c>
      <c r="AK1117" s="4">
        <v>25.714285714285701</v>
      </c>
      <c r="AL1117" s="4">
        <v>11.4285714285714</v>
      </c>
      <c r="AM1117" s="4">
        <v>17.1428571428571</v>
      </c>
      <c r="AN1117" s="4">
        <v>42.857142857142897</v>
      </c>
      <c r="AO1117" s="4">
        <v>28.571428571428601</v>
      </c>
      <c r="AP1117" s="4">
        <v>11.4285714285714</v>
      </c>
      <c r="AQ1117" s="4">
        <v>0</v>
      </c>
      <c r="AR1117" s="4">
        <v>25.714285714285701</v>
      </c>
      <c r="AS1117" s="4">
        <v>11.4285714285714</v>
      </c>
      <c r="AT1117" s="4">
        <v>22.8571428571429</v>
      </c>
      <c r="AU1117" s="4">
        <v>2.8571428571428599</v>
      </c>
      <c r="AV1117" s="4">
        <v>28.571428571428601</v>
      </c>
      <c r="AW1117" s="4">
        <v>11.4285714285714</v>
      </c>
      <c r="AX1117" s="4">
        <v>5.71428571428571</v>
      </c>
      <c r="AY1117" s="4">
        <v>25.714285714285701</v>
      </c>
      <c r="AZ1117" s="4">
        <v>28.571428571428601</v>
      </c>
      <c r="BA1117" s="4">
        <v>28.571428571428601</v>
      </c>
      <c r="BB1117" s="38">
        <v>35</v>
      </c>
    </row>
    <row r="1118" spans="1:54" x14ac:dyDescent="0.3">
      <c r="A1118" s="31" t="s">
        <v>161</v>
      </c>
      <c r="B1118" s="5" t="s">
        <v>8</v>
      </c>
      <c r="C1118" s="5" t="s">
        <v>4</v>
      </c>
      <c r="D1118" s="9">
        <v>80.247142857142904</v>
      </c>
      <c r="E1118" s="8">
        <v>62.482602149947098</v>
      </c>
      <c r="F1118" s="8">
        <v>18.571428571428601</v>
      </c>
      <c r="G1118" s="3">
        <v>7.1428571428571397</v>
      </c>
      <c r="H1118" s="4">
        <v>7.1428571428571397</v>
      </c>
      <c r="I1118" s="4">
        <v>10</v>
      </c>
      <c r="J1118" s="4">
        <v>1.4285714285714299</v>
      </c>
      <c r="K1118" s="4">
        <v>8.5714285714285694</v>
      </c>
      <c r="L1118" s="4">
        <v>7.1428571428571397</v>
      </c>
      <c r="M1118" s="4">
        <v>8.5714285714285694</v>
      </c>
      <c r="N1118" s="4">
        <v>4.28571428571429</v>
      </c>
      <c r="O1118" s="4">
        <v>14.285714285714301</v>
      </c>
      <c r="P1118" s="4">
        <v>17.1428571428571</v>
      </c>
      <c r="Q1118" s="4">
        <v>1.4285714285714299</v>
      </c>
      <c r="R1118" s="4">
        <v>5.71428571428571</v>
      </c>
      <c r="S1118" s="4">
        <v>0</v>
      </c>
      <c r="T1118" s="4">
        <v>4.28571428571429</v>
      </c>
      <c r="U1118" s="4">
        <v>10</v>
      </c>
      <c r="V1118" s="4">
        <v>2.8571428571428599</v>
      </c>
      <c r="W1118" s="4">
        <v>2.8571428571428599</v>
      </c>
      <c r="X1118" s="4">
        <v>1.4285714285714299</v>
      </c>
      <c r="Y1118" s="4">
        <v>11.4285714285714</v>
      </c>
      <c r="Z1118" s="4">
        <v>7.1428571428571397</v>
      </c>
      <c r="AA1118" s="4">
        <v>11.4285714285714</v>
      </c>
      <c r="AB1118" s="4">
        <v>0</v>
      </c>
      <c r="AC1118" s="4">
        <v>24.285714285714299</v>
      </c>
      <c r="AD1118" s="4">
        <v>4.28571428571429</v>
      </c>
      <c r="AE1118" s="4">
        <v>0</v>
      </c>
      <c r="AF1118" s="4">
        <v>17.1428571428571</v>
      </c>
      <c r="AG1118" s="4">
        <v>20</v>
      </c>
      <c r="AH1118" s="4">
        <v>7.1428571428571397</v>
      </c>
      <c r="AI1118" s="4">
        <v>5.71428571428571</v>
      </c>
      <c r="AJ1118" s="4">
        <v>18.571428571428601</v>
      </c>
      <c r="AK1118" s="4">
        <v>18.571428571428601</v>
      </c>
      <c r="AL1118" s="4">
        <v>12.8571428571429</v>
      </c>
      <c r="AM1118" s="4">
        <v>27.1428571428571</v>
      </c>
      <c r="AN1118" s="4">
        <v>27.1428571428571</v>
      </c>
      <c r="AO1118" s="4">
        <v>20</v>
      </c>
      <c r="AP1118" s="4">
        <v>31.428571428571399</v>
      </c>
      <c r="AQ1118" s="4">
        <v>0</v>
      </c>
      <c r="AR1118" s="4">
        <v>17.1428571428571</v>
      </c>
      <c r="AS1118" s="4">
        <v>12.8571428571429</v>
      </c>
      <c r="AT1118" s="4">
        <v>30</v>
      </c>
      <c r="AU1118" s="4">
        <v>5.71428571428571</v>
      </c>
      <c r="AV1118" s="4">
        <v>31.428571428571399</v>
      </c>
      <c r="AW1118" s="4">
        <v>15.714285714285699</v>
      </c>
      <c r="AX1118" s="4">
        <v>2.8571428571428599</v>
      </c>
      <c r="AY1118" s="4">
        <v>15.714285714285699</v>
      </c>
      <c r="AZ1118" s="4">
        <v>28.571428571428601</v>
      </c>
      <c r="BA1118" s="4">
        <v>20</v>
      </c>
      <c r="BB1118" s="38">
        <v>70</v>
      </c>
    </row>
    <row r="1119" spans="1:54" x14ac:dyDescent="0.3">
      <c r="A1119" s="31" t="s">
        <v>161</v>
      </c>
      <c r="B1119" s="5" t="s">
        <v>8</v>
      </c>
      <c r="C1119" s="5" t="s">
        <v>5</v>
      </c>
      <c r="D1119" s="9">
        <v>93.104123711340193</v>
      </c>
      <c r="E1119" s="8">
        <v>55.511179274850001</v>
      </c>
      <c r="F1119" s="8">
        <v>11.340206185567</v>
      </c>
      <c r="G1119" s="3">
        <v>1.0309278350515501</v>
      </c>
      <c r="H1119" s="4">
        <v>3.0927835051546402</v>
      </c>
      <c r="I1119" s="4">
        <v>3.0927835051546402</v>
      </c>
      <c r="J1119" s="4">
        <v>2.0618556701030899</v>
      </c>
      <c r="K1119" s="4">
        <v>3.0927835051546402</v>
      </c>
      <c r="L1119" s="4">
        <v>4.1237113402061896</v>
      </c>
      <c r="M1119" s="4">
        <v>1.0309278350515501</v>
      </c>
      <c r="N1119" s="4">
        <v>4.1237113402061896</v>
      </c>
      <c r="O1119" s="4">
        <v>3.0927835051546402</v>
      </c>
      <c r="P1119" s="4">
        <v>1.0309278350515501</v>
      </c>
      <c r="Q1119" s="4">
        <v>0</v>
      </c>
      <c r="R1119" s="4">
        <v>4.1237113402061896</v>
      </c>
      <c r="S1119" s="4">
        <v>1.0309278350515501</v>
      </c>
      <c r="T1119" s="4">
        <v>2.0618556701030899</v>
      </c>
      <c r="U1119" s="4">
        <v>3.0927835051546402</v>
      </c>
      <c r="V1119" s="4">
        <v>2.0618556701030899</v>
      </c>
      <c r="W1119" s="4">
        <v>1.0309278350515501</v>
      </c>
      <c r="X1119" s="4">
        <v>1.0309278350515501</v>
      </c>
      <c r="Y1119" s="4">
        <v>3.0927835051546402</v>
      </c>
      <c r="Z1119" s="4">
        <v>2.0618556701030899</v>
      </c>
      <c r="AA1119" s="4">
        <v>2.0618556701030899</v>
      </c>
      <c r="AB1119" s="4">
        <v>0</v>
      </c>
      <c r="AC1119" s="4">
        <v>9.2783505154639201</v>
      </c>
      <c r="AD1119" s="4">
        <v>1.0309278350515501</v>
      </c>
      <c r="AE1119" s="4">
        <v>1.0309278350515501</v>
      </c>
      <c r="AF1119" s="4">
        <v>5.1546391752577296</v>
      </c>
      <c r="AG1119" s="4">
        <v>14.4329896907216</v>
      </c>
      <c r="AH1119" s="4">
        <v>9.2783505154639201</v>
      </c>
      <c r="AI1119" s="4">
        <v>4.1237113402061896</v>
      </c>
      <c r="AJ1119" s="4">
        <v>7.2164948453608204</v>
      </c>
      <c r="AK1119" s="4">
        <v>13.4020618556701</v>
      </c>
      <c r="AL1119" s="4">
        <v>11.340206185567</v>
      </c>
      <c r="AM1119" s="4">
        <v>20.618556701030901</v>
      </c>
      <c r="AN1119" s="4">
        <v>26.8041237113402</v>
      </c>
      <c r="AO1119" s="4">
        <v>19.587628865979401</v>
      </c>
      <c r="AP1119" s="4">
        <v>18.556701030927801</v>
      </c>
      <c r="AQ1119" s="4">
        <v>4.1237113402061896</v>
      </c>
      <c r="AR1119" s="4">
        <v>11.340206185567</v>
      </c>
      <c r="AS1119" s="4">
        <v>14.4329896907216</v>
      </c>
      <c r="AT1119" s="4">
        <v>20.618556701030901</v>
      </c>
      <c r="AU1119" s="4">
        <v>8.2474226804123703</v>
      </c>
      <c r="AV1119" s="4">
        <v>20.618556701030901</v>
      </c>
      <c r="AW1119" s="4">
        <v>15.4639175257732</v>
      </c>
      <c r="AX1119" s="4">
        <v>4.1237113402061896</v>
      </c>
      <c r="AY1119" s="4">
        <v>13.4020618556701</v>
      </c>
      <c r="AZ1119" s="4">
        <v>17.525773195876301</v>
      </c>
      <c r="BA1119" s="4">
        <v>17.525773195876301</v>
      </c>
      <c r="BB1119" s="38">
        <v>97</v>
      </c>
    </row>
    <row r="1120" spans="1:54" x14ac:dyDescent="0.3">
      <c r="A1120" s="31" t="s">
        <v>161</v>
      </c>
      <c r="B1120" s="5" t="s">
        <v>8</v>
      </c>
      <c r="C1120" s="5" t="s">
        <v>6</v>
      </c>
      <c r="D1120" s="9">
        <v>89.194117647058803</v>
      </c>
      <c r="E1120" s="8">
        <v>53.749814555083603</v>
      </c>
      <c r="F1120" s="8">
        <v>9.8039215686274499</v>
      </c>
      <c r="G1120" s="3">
        <v>0</v>
      </c>
      <c r="H1120" s="4">
        <v>3.9215686274509798</v>
      </c>
      <c r="I1120" s="4">
        <v>5.8823529411764701</v>
      </c>
      <c r="J1120" s="4">
        <v>5.8823529411764701</v>
      </c>
      <c r="K1120" s="4">
        <v>0</v>
      </c>
      <c r="L1120" s="4">
        <v>0</v>
      </c>
      <c r="M1120" s="4">
        <v>0</v>
      </c>
      <c r="N1120" s="4">
        <v>3.9215686274509798</v>
      </c>
      <c r="O1120" s="4">
        <v>5.8823529411764701</v>
      </c>
      <c r="P1120" s="4">
        <v>3.9215686274509798</v>
      </c>
      <c r="Q1120" s="4">
        <v>1.9607843137254899</v>
      </c>
      <c r="R1120" s="4">
        <v>0</v>
      </c>
      <c r="S1120" s="4">
        <v>0</v>
      </c>
      <c r="T1120" s="4">
        <v>0</v>
      </c>
      <c r="U1120" s="4">
        <v>1.9607843137254899</v>
      </c>
      <c r="V1120" s="4">
        <v>1.9607843137254899</v>
      </c>
      <c r="W1120" s="4">
        <v>0</v>
      </c>
      <c r="X1120" s="4">
        <v>0</v>
      </c>
      <c r="Y1120" s="4">
        <v>7.8431372549019596</v>
      </c>
      <c r="Z1120" s="4">
        <v>0</v>
      </c>
      <c r="AA1120" s="4">
        <v>1.9607843137254899</v>
      </c>
      <c r="AB1120" s="4">
        <v>0</v>
      </c>
      <c r="AC1120" s="4">
        <v>7.8431372549019596</v>
      </c>
      <c r="AD1120" s="4">
        <v>1.9607843137254899</v>
      </c>
      <c r="AE1120" s="4">
        <v>1.9607843137254899</v>
      </c>
      <c r="AF1120" s="4">
        <v>0</v>
      </c>
      <c r="AG1120" s="4">
        <v>31.372549019607799</v>
      </c>
      <c r="AH1120" s="4">
        <v>7.8431372549019596</v>
      </c>
      <c r="AI1120" s="4">
        <v>5.8823529411764701</v>
      </c>
      <c r="AJ1120" s="4">
        <v>7.8431372549019596</v>
      </c>
      <c r="AK1120" s="4">
        <v>13.7254901960784</v>
      </c>
      <c r="AL1120" s="4">
        <v>7.8431372549019596</v>
      </c>
      <c r="AM1120" s="4">
        <v>17.647058823529399</v>
      </c>
      <c r="AN1120" s="4">
        <v>29.411764705882401</v>
      </c>
      <c r="AO1120" s="4">
        <v>9.8039215686274499</v>
      </c>
      <c r="AP1120" s="4">
        <v>15.6862745098039</v>
      </c>
      <c r="AQ1120" s="4">
        <v>5.8823529411764701</v>
      </c>
      <c r="AR1120" s="4">
        <v>17.647058823529399</v>
      </c>
      <c r="AS1120" s="4">
        <v>15.6862745098039</v>
      </c>
      <c r="AT1120" s="4">
        <v>27.4509803921569</v>
      </c>
      <c r="AU1120" s="4">
        <v>3.9215686274509798</v>
      </c>
      <c r="AV1120" s="4">
        <v>27.4509803921569</v>
      </c>
      <c r="AW1120" s="4">
        <v>7.8431372549019596</v>
      </c>
      <c r="AX1120" s="4">
        <v>3.9215686274509798</v>
      </c>
      <c r="AY1120" s="4">
        <v>9.8039215686274499</v>
      </c>
      <c r="AZ1120" s="4">
        <v>7.8431372549019596</v>
      </c>
      <c r="BA1120" s="4">
        <v>9.8039215686274499</v>
      </c>
      <c r="BB1120" s="38">
        <v>51</v>
      </c>
    </row>
    <row r="1121" spans="1:54" x14ac:dyDescent="0.3">
      <c r="A1121" s="31" t="s">
        <v>161</v>
      </c>
      <c r="B1121" s="5" t="s">
        <v>8</v>
      </c>
      <c r="C1121" s="5" t="s">
        <v>7</v>
      </c>
      <c r="D1121" s="9">
        <v>70.5</v>
      </c>
      <c r="E1121" s="8">
        <v>94.973627918491104</v>
      </c>
      <c r="F1121" s="8">
        <v>14.285714285714301</v>
      </c>
      <c r="G1121" s="3">
        <v>14.285714285714301</v>
      </c>
      <c r="H1121" s="4">
        <v>14.285714285714301</v>
      </c>
      <c r="I1121" s="4">
        <v>0</v>
      </c>
      <c r="J1121" s="4">
        <v>0</v>
      </c>
      <c r="K1121" s="4">
        <v>14.285714285714301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14.285714285714301</v>
      </c>
      <c r="Z1121" s="4">
        <v>0</v>
      </c>
      <c r="AA1121" s="4">
        <v>0</v>
      </c>
      <c r="AB1121" s="4">
        <v>0</v>
      </c>
      <c r="AC1121" s="4">
        <v>42.857142857142897</v>
      </c>
      <c r="AD1121" s="4">
        <v>0</v>
      </c>
      <c r="AE1121" s="4">
        <v>0</v>
      </c>
      <c r="AF1121" s="4">
        <v>0</v>
      </c>
      <c r="AG1121" s="4">
        <v>14.285714285714301</v>
      </c>
      <c r="AH1121" s="4">
        <v>28.571428571428601</v>
      </c>
      <c r="AI1121" s="4">
        <v>28.571428571428601</v>
      </c>
      <c r="AJ1121" s="4">
        <v>14.285714285714301</v>
      </c>
      <c r="AK1121" s="4">
        <v>14.285714285714301</v>
      </c>
      <c r="AL1121" s="4">
        <v>14.285714285714301</v>
      </c>
      <c r="AM1121" s="4">
        <v>14.285714285714301</v>
      </c>
      <c r="AN1121" s="4">
        <v>14.285714285714301</v>
      </c>
      <c r="AO1121" s="4">
        <v>14.285714285714301</v>
      </c>
      <c r="AP1121" s="4">
        <v>28.571428571428601</v>
      </c>
      <c r="AQ1121" s="4">
        <v>14.285714285714301</v>
      </c>
      <c r="AR1121" s="4">
        <v>28.571428571428601</v>
      </c>
      <c r="AS1121" s="4">
        <v>42.857142857142897</v>
      </c>
      <c r="AT1121" s="4">
        <v>28.571428571428601</v>
      </c>
      <c r="AU1121" s="4">
        <v>14.285714285714301</v>
      </c>
      <c r="AV1121" s="4">
        <v>0</v>
      </c>
      <c r="AW1121" s="4">
        <v>28.571428571428601</v>
      </c>
      <c r="AX1121" s="4">
        <v>14.285714285714301</v>
      </c>
      <c r="AY1121" s="4">
        <v>14.285714285714301</v>
      </c>
      <c r="AZ1121" s="4">
        <v>28.571428571428601</v>
      </c>
      <c r="BA1121" s="4">
        <v>42.857142857142897</v>
      </c>
      <c r="BB1121" s="38">
        <v>7</v>
      </c>
    </row>
    <row r="1122" spans="1:54" x14ac:dyDescent="0.3">
      <c r="A1122" s="31" t="s">
        <v>161</v>
      </c>
      <c r="B1122" s="5" t="s">
        <v>9</v>
      </c>
      <c r="C1122" s="5" t="s">
        <v>168</v>
      </c>
      <c r="D1122" s="9">
        <v>75.715349673121295</v>
      </c>
      <c r="E1122" s="8">
        <v>61.942999964238503</v>
      </c>
      <c r="F1122" s="8">
        <v>18.759635836879401</v>
      </c>
      <c r="G1122" s="3">
        <v>1.4352107463558901</v>
      </c>
      <c r="H1122" s="4">
        <v>2.0251236241484798</v>
      </c>
      <c r="I1122" s="4">
        <v>10.8049424493804</v>
      </c>
      <c r="J1122" s="4">
        <v>0.87250227870638397</v>
      </c>
      <c r="K1122" s="4">
        <v>0.87250227870638397</v>
      </c>
      <c r="L1122" s="4">
        <v>4.5461268245232098</v>
      </c>
      <c r="M1122" s="4">
        <v>1.1674587176026801</v>
      </c>
      <c r="N1122" s="4">
        <v>6.4795300934637901</v>
      </c>
      <c r="O1122" s="4">
        <v>3.8765427850936298</v>
      </c>
      <c r="P1122" s="4">
        <v>5.4359643643116602</v>
      </c>
      <c r="Q1122" s="4">
        <v>0.62208551103524201</v>
      </c>
      <c r="R1122" s="4">
        <v>1.7450045574127699</v>
      </c>
      <c r="S1122" s="4">
        <v>1.46241515649898</v>
      </c>
      <c r="T1122" s="4">
        <v>1.07837937515237</v>
      </c>
      <c r="U1122" s="4">
        <v>2.32008006304478</v>
      </c>
      <c r="V1122" s="4">
        <v>1.4797504175810401</v>
      </c>
      <c r="W1122" s="4">
        <v>4.1620910431766003</v>
      </c>
      <c r="X1122" s="4">
        <v>1.19963135084533</v>
      </c>
      <c r="Y1122" s="4">
        <v>3.0188778785478201</v>
      </c>
      <c r="Z1122" s="4">
        <v>3.9562139467306201</v>
      </c>
      <c r="AA1122" s="4">
        <v>8.4875033990932405</v>
      </c>
      <c r="AB1122" s="4">
        <v>0.62208551103524201</v>
      </c>
      <c r="AC1122" s="4">
        <v>16.3659657036692</v>
      </c>
      <c r="AD1122" s="4">
        <v>1.19963135084533</v>
      </c>
      <c r="AE1122" s="4">
        <v>1.8093498238980701</v>
      </c>
      <c r="AF1122" s="4">
        <v>5.4829743697148903</v>
      </c>
      <c r="AG1122" s="4">
        <v>13.441121126687699</v>
      </c>
      <c r="AH1122" s="4">
        <v>22.417934487544599</v>
      </c>
      <c r="AI1122" s="4">
        <v>12.4610383429224</v>
      </c>
      <c r="AJ1122" s="4">
        <v>22.274393291653499</v>
      </c>
      <c r="AK1122" s="4">
        <v>24.5728748037955</v>
      </c>
      <c r="AL1122" s="4">
        <v>11.834846929886099</v>
      </c>
      <c r="AM1122" s="4">
        <v>20.976608473257201</v>
      </c>
      <c r="AN1122" s="4">
        <v>24.946204593393801</v>
      </c>
      <c r="AO1122" s="4">
        <v>24.321820399983601</v>
      </c>
      <c r="AP1122" s="4">
        <v>26.561054701816101</v>
      </c>
      <c r="AQ1122" s="4">
        <v>8.4751363611107404</v>
      </c>
      <c r="AR1122" s="4">
        <v>30.0984325119598</v>
      </c>
      <c r="AS1122" s="4">
        <v>10.3397706171534</v>
      </c>
      <c r="AT1122" s="4">
        <v>26.139403805119699</v>
      </c>
      <c r="AU1122" s="4">
        <v>13.4498916713603</v>
      </c>
      <c r="AV1122" s="4">
        <v>22.009815557133599</v>
      </c>
      <c r="AW1122" s="4">
        <v>14.399091990551</v>
      </c>
      <c r="AX1122" s="4">
        <v>9.8955097353060495</v>
      </c>
      <c r="AY1122" s="4">
        <v>15.529428708506099</v>
      </c>
      <c r="AZ1122" s="4">
        <v>14.864808299464899</v>
      </c>
      <c r="BA1122" s="4">
        <v>26.1395775524716</v>
      </c>
      <c r="BB1122" s="38">
        <v>178</v>
      </c>
    </row>
    <row r="1123" spans="1:54" x14ac:dyDescent="0.3">
      <c r="A1123" s="31" t="s">
        <v>161</v>
      </c>
      <c r="B1123" s="5" t="s">
        <v>9</v>
      </c>
      <c r="C1123" s="5" t="s">
        <v>1</v>
      </c>
      <c r="D1123" s="9">
        <v>81.6666666666667</v>
      </c>
      <c r="E1123" s="8">
        <v>52.041938216532003</v>
      </c>
      <c r="F1123" s="8">
        <v>0</v>
      </c>
      <c r="G1123" s="3">
        <v>0</v>
      </c>
      <c r="H1123" s="4">
        <v>0</v>
      </c>
      <c r="I1123" s="4">
        <v>33.3333333333333</v>
      </c>
      <c r="J1123" s="4">
        <v>0</v>
      </c>
      <c r="K1123" s="4">
        <v>0</v>
      </c>
      <c r="L1123" s="4">
        <v>0</v>
      </c>
      <c r="M1123" s="4">
        <v>0</v>
      </c>
      <c r="N1123" s="4">
        <v>33.3333333333333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33.3333333333333</v>
      </c>
      <c r="AD1123" s="4">
        <v>0</v>
      </c>
      <c r="AE1123" s="4">
        <v>0</v>
      </c>
      <c r="AF1123" s="4">
        <v>0</v>
      </c>
      <c r="AG1123" s="4">
        <v>33.3333333333333</v>
      </c>
      <c r="AH1123" s="4">
        <v>0</v>
      </c>
      <c r="AI1123" s="4">
        <v>0</v>
      </c>
      <c r="AJ1123" s="4">
        <v>0</v>
      </c>
      <c r="AK1123" s="4">
        <v>33.3333333333333</v>
      </c>
      <c r="AL1123" s="4">
        <v>0</v>
      </c>
      <c r="AM1123" s="4">
        <v>0</v>
      </c>
      <c r="AN1123" s="4">
        <v>33.3333333333333</v>
      </c>
      <c r="AO1123" s="4">
        <v>0</v>
      </c>
      <c r="AP1123" s="4">
        <v>0</v>
      </c>
      <c r="AQ1123" s="4">
        <v>0</v>
      </c>
      <c r="AR1123" s="4">
        <v>33.3333333333333</v>
      </c>
      <c r="AS1123" s="4">
        <v>0</v>
      </c>
      <c r="AT1123" s="4">
        <v>0</v>
      </c>
      <c r="AU1123" s="4">
        <v>0</v>
      </c>
      <c r="AV1123" s="4">
        <v>33.3333333333333</v>
      </c>
      <c r="AW1123" s="4">
        <v>0</v>
      </c>
      <c r="AX1123" s="4">
        <v>0</v>
      </c>
      <c r="AY1123" s="4">
        <v>33.3333333333333</v>
      </c>
      <c r="AZ1123" s="4">
        <v>0</v>
      </c>
      <c r="BA1123" s="4">
        <v>66.6666666666667</v>
      </c>
      <c r="BB1123" s="38">
        <v>3</v>
      </c>
    </row>
    <row r="1124" spans="1:54" x14ac:dyDescent="0.3">
      <c r="A1124" s="31" t="s">
        <v>161</v>
      </c>
      <c r="B1124" s="5" t="s">
        <v>9</v>
      </c>
      <c r="C1124" s="5" t="s">
        <v>2</v>
      </c>
      <c r="D1124" s="9">
        <v>53.137500000000003</v>
      </c>
      <c r="E1124" s="8">
        <v>76.974465849768293</v>
      </c>
      <c r="F1124" s="8">
        <v>37.5</v>
      </c>
      <c r="G1124" s="3">
        <v>0</v>
      </c>
      <c r="H1124" s="4">
        <v>0</v>
      </c>
      <c r="I1124" s="4">
        <v>12.5</v>
      </c>
      <c r="J1124" s="4">
        <v>0</v>
      </c>
      <c r="K1124" s="4">
        <v>0</v>
      </c>
      <c r="L1124" s="4">
        <v>12.5</v>
      </c>
      <c r="M1124" s="4">
        <v>0</v>
      </c>
      <c r="N1124" s="4">
        <v>0</v>
      </c>
      <c r="O1124" s="4">
        <v>0</v>
      </c>
      <c r="P1124" s="4">
        <v>12.5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12.5</v>
      </c>
      <c r="X1124" s="4">
        <v>0</v>
      </c>
      <c r="Y1124" s="4">
        <v>0</v>
      </c>
      <c r="Z1124" s="4">
        <v>12.5</v>
      </c>
      <c r="AA1124" s="4">
        <v>25</v>
      </c>
      <c r="AB1124" s="4">
        <v>0</v>
      </c>
      <c r="AC1124" s="4">
        <v>25</v>
      </c>
      <c r="AD1124" s="4">
        <v>0</v>
      </c>
      <c r="AE1124" s="4">
        <v>0</v>
      </c>
      <c r="AF1124" s="4">
        <v>12.5</v>
      </c>
      <c r="AG1124" s="4">
        <v>12.5</v>
      </c>
      <c r="AH1124" s="4">
        <v>37.5</v>
      </c>
      <c r="AI1124" s="4">
        <v>25</v>
      </c>
      <c r="AJ1124" s="4">
        <v>50</v>
      </c>
      <c r="AK1124" s="4">
        <v>25</v>
      </c>
      <c r="AL1124" s="4">
        <v>25</v>
      </c>
      <c r="AM1124" s="4">
        <v>50</v>
      </c>
      <c r="AN1124" s="4">
        <v>12.5</v>
      </c>
      <c r="AO1124" s="4">
        <v>50</v>
      </c>
      <c r="AP1124" s="4">
        <v>50</v>
      </c>
      <c r="AQ1124" s="4">
        <v>25</v>
      </c>
      <c r="AR1124" s="4">
        <v>37.5</v>
      </c>
      <c r="AS1124" s="4">
        <v>12.5</v>
      </c>
      <c r="AT1124" s="4">
        <v>50</v>
      </c>
      <c r="AU1124" s="4">
        <v>25</v>
      </c>
      <c r="AV1124" s="4">
        <v>0</v>
      </c>
      <c r="AW1124" s="4">
        <v>12.5</v>
      </c>
      <c r="AX1124" s="4">
        <v>25</v>
      </c>
      <c r="AY1124" s="4">
        <v>12.5</v>
      </c>
      <c r="AZ1124" s="4">
        <v>12.5</v>
      </c>
      <c r="BA1124" s="4">
        <v>12.5</v>
      </c>
      <c r="BB1124" s="38">
        <v>8</v>
      </c>
    </row>
    <row r="1125" spans="1:54" x14ac:dyDescent="0.3">
      <c r="A1125" s="31" t="s">
        <v>161</v>
      </c>
      <c r="B1125" s="5" t="s">
        <v>9</v>
      </c>
      <c r="C1125" s="5" t="s">
        <v>3</v>
      </c>
      <c r="D1125" s="9">
        <v>63.787999999999997</v>
      </c>
      <c r="E1125" s="8">
        <v>56.400120567247001</v>
      </c>
      <c r="F1125" s="8">
        <v>24</v>
      </c>
      <c r="G1125" s="3">
        <v>4</v>
      </c>
      <c r="H1125" s="4">
        <v>4</v>
      </c>
      <c r="I1125" s="4">
        <v>8</v>
      </c>
      <c r="J1125" s="4">
        <v>0</v>
      </c>
      <c r="K1125" s="4">
        <v>0</v>
      </c>
      <c r="L1125" s="4">
        <v>0</v>
      </c>
      <c r="M1125" s="4">
        <v>0</v>
      </c>
      <c r="N1125" s="4">
        <v>4</v>
      </c>
      <c r="O1125" s="4">
        <v>8</v>
      </c>
      <c r="P1125" s="4">
        <v>4</v>
      </c>
      <c r="Q1125" s="4">
        <v>0</v>
      </c>
      <c r="R1125" s="4">
        <v>0</v>
      </c>
      <c r="S1125" s="4">
        <v>0</v>
      </c>
      <c r="T1125" s="4">
        <v>0</v>
      </c>
      <c r="U1125" s="4">
        <v>4</v>
      </c>
      <c r="V1125" s="4">
        <v>4</v>
      </c>
      <c r="W1125" s="4">
        <v>0</v>
      </c>
      <c r="X1125" s="4">
        <v>0</v>
      </c>
      <c r="Y1125" s="4">
        <v>4</v>
      </c>
      <c r="Z1125" s="4">
        <v>0</v>
      </c>
      <c r="AA1125" s="4">
        <v>4</v>
      </c>
      <c r="AB1125" s="4">
        <v>0</v>
      </c>
      <c r="AC1125" s="4">
        <v>12</v>
      </c>
      <c r="AD1125" s="4">
        <v>0</v>
      </c>
      <c r="AE1125" s="4">
        <v>0</v>
      </c>
      <c r="AF1125" s="4">
        <v>0</v>
      </c>
      <c r="AG1125" s="4">
        <v>16</v>
      </c>
      <c r="AH1125" s="4">
        <v>32</v>
      </c>
      <c r="AI1125" s="4">
        <v>12</v>
      </c>
      <c r="AJ1125" s="4">
        <v>20</v>
      </c>
      <c r="AK1125" s="4">
        <v>32</v>
      </c>
      <c r="AL1125" s="4">
        <v>12</v>
      </c>
      <c r="AM1125" s="4">
        <v>16</v>
      </c>
      <c r="AN1125" s="4">
        <v>44</v>
      </c>
      <c r="AO1125" s="4">
        <v>32</v>
      </c>
      <c r="AP1125" s="4">
        <v>24</v>
      </c>
      <c r="AQ1125" s="4">
        <v>4</v>
      </c>
      <c r="AR1125" s="4">
        <v>40</v>
      </c>
      <c r="AS1125" s="4">
        <v>16</v>
      </c>
      <c r="AT1125" s="4">
        <v>20</v>
      </c>
      <c r="AU1125" s="4">
        <v>24</v>
      </c>
      <c r="AV1125" s="4">
        <v>48</v>
      </c>
      <c r="AW1125" s="4">
        <v>28</v>
      </c>
      <c r="AX1125" s="4">
        <v>12</v>
      </c>
      <c r="AY1125" s="4">
        <v>16</v>
      </c>
      <c r="AZ1125" s="4">
        <v>32</v>
      </c>
      <c r="BA1125" s="4">
        <v>40</v>
      </c>
      <c r="BB1125" s="38">
        <v>25</v>
      </c>
    </row>
    <row r="1126" spans="1:54" x14ac:dyDescent="0.3">
      <c r="A1126" s="31" t="s">
        <v>161</v>
      </c>
      <c r="B1126" s="5" t="s">
        <v>9</v>
      </c>
      <c r="C1126" s="5" t="s">
        <v>4</v>
      </c>
      <c r="D1126" s="9">
        <v>95.442307692307693</v>
      </c>
      <c r="E1126" s="8">
        <v>58.393319340398399</v>
      </c>
      <c r="F1126" s="8">
        <v>9.6153846153846096</v>
      </c>
      <c r="G1126" s="3">
        <v>0</v>
      </c>
      <c r="H1126" s="4">
        <v>3.8461538461538498</v>
      </c>
      <c r="I1126" s="4">
        <v>11.538461538461499</v>
      </c>
      <c r="J1126" s="4">
        <v>1.92307692307692</v>
      </c>
      <c r="K1126" s="4">
        <v>1.92307692307692</v>
      </c>
      <c r="L1126" s="4">
        <v>5.7692307692307701</v>
      </c>
      <c r="M1126" s="4">
        <v>3.8461538461538498</v>
      </c>
      <c r="N1126" s="4">
        <v>5.7692307692307701</v>
      </c>
      <c r="O1126" s="4">
        <v>7.6923076923076898</v>
      </c>
      <c r="P1126" s="4">
        <v>3.8461538461538498</v>
      </c>
      <c r="Q1126" s="4">
        <v>1.92307692307692</v>
      </c>
      <c r="R1126" s="4">
        <v>3.8461538461538498</v>
      </c>
      <c r="S1126" s="4">
        <v>5.7692307692307701</v>
      </c>
      <c r="T1126" s="4">
        <v>0</v>
      </c>
      <c r="U1126" s="4">
        <v>5.7692307692307701</v>
      </c>
      <c r="V1126" s="4">
        <v>1.92307692307692</v>
      </c>
      <c r="W1126" s="4">
        <v>0</v>
      </c>
      <c r="X1126" s="4">
        <v>1.92307692307692</v>
      </c>
      <c r="Y1126" s="4">
        <v>7.6923076923076898</v>
      </c>
      <c r="Z1126" s="4">
        <v>1.92307692307692</v>
      </c>
      <c r="AA1126" s="4">
        <v>5.7692307692307701</v>
      </c>
      <c r="AB1126" s="4">
        <v>1.92307692307692</v>
      </c>
      <c r="AC1126" s="4">
        <v>7.6923076923076898</v>
      </c>
      <c r="AD1126" s="4">
        <v>1.92307692307692</v>
      </c>
      <c r="AE1126" s="4">
        <v>0</v>
      </c>
      <c r="AF1126" s="4">
        <v>3.8461538461538498</v>
      </c>
      <c r="AG1126" s="4">
        <v>5.7692307692307701</v>
      </c>
      <c r="AH1126" s="4">
        <v>15.384615384615399</v>
      </c>
      <c r="AI1126" s="4">
        <v>13.461538461538501</v>
      </c>
      <c r="AJ1126" s="4">
        <v>15.384615384615399</v>
      </c>
      <c r="AK1126" s="4">
        <v>23.076923076923102</v>
      </c>
      <c r="AL1126" s="4">
        <v>5.7692307692307701</v>
      </c>
      <c r="AM1126" s="4">
        <v>11.538461538461499</v>
      </c>
      <c r="AN1126" s="4">
        <v>21.153846153846199</v>
      </c>
      <c r="AO1126" s="4">
        <v>7.6923076923076898</v>
      </c>
      <c r="AP1126" s="4">
        <v>11.538461538461499</v>
      </c>
      <c r="AQ1126" s="4">
        <v>1.92307692307692</v>
      </c>
      <c r="AR1126" s="4">
        <v>15.384615384615399</v>
      </c>
      <c r="AS1126" s="4">
        <v>5.7692307692307701</v>
      </c>
      <c r="AT1126" s="4">
        <v>9.6153846153846096</v>
      </c>
      <c r="AU1126" s="4">
        <v>0</v>
      </c>
      <c r="AV1126" s="4">
        <v>23.076923076923102</v>
      </c>
      <c r="AW1126" s="4">
        <v>11.538461538461499</v>
      </c>
      <c r="AX1126" s="4">
        <v>0</v>
      </c>
      <c r="AY1126" s="4">
        <v>3.8461538461538498</v>
      </c>
      <c r="AZ1126" s="4">
        <v>9.6153846153846096</v>
      </c>
      <c r="BA1126" s="4">
        <v>13.461538461538501</v>
      </c>
      <c r="BB1126" s="38">
        <v>52</v>
      </c>
    </row>
    <row r="1127" spans="1:54" x14ac:dyDescent="0.3">
      <c r="A1127" s="31" t="s">
        <v>161</v>
      </c>
      <c r="B1127" s="5" t="s">
        <v>9</v>
      </c>
      <c r="C1127" s="5" t="s">
        <v>5</v>
      </c>
      <c r="D1127" s="9">
        <v>91.422916666666694</v>
      </c>
      <c r="E1127" s="8">
        <v>59.567645221793903</v>
      </c>
      <c r="F1127" s="8">
        <v>10.4166666666667</v>
      </c>
      <c r="G1127" s="3">
        <v>2.0833333333333299</v>
      </c>
      <c r="H1127" s="4">
        <v>2.0833333333333299</v>
      </c>
      <c r="I1127" s="4">
        <v>4.1666666666666696</v>
      </c>
      <c r="J1127" s="4">
        <v>2.0833333333333299</v>
      </c>
      <c r="K1127" s="4">
        <v>2.0833333333333299</v>
      </c>
      <c r="L1127" s="4">
        <v>2.0833333333333299</v>
      </c>
      <c r="M1127" s="4">
        <v>2.0833333333333299</v>
      </c>
      <c r="N1127" s="4">
        <v>4.1666666666666696</v>
      </c>
      <c r="O1127" s="4">
        <v>6.25</v>
      </c>
      <c r="P1127" s="4">
        <v>4.1666666666666696</v>
      </c>
      <c r="Q1127" s="4">
        <v>2.0833333333333299</v>
      </c>
      <c r="R1127" s="4">
        <v>4.1666666666666696</v>
      </c>
      <c r="S1127" s="4">
        <v>2.0833333333333299</v>
      </c>
      <c r="T1127" s="4">
        <v>2.0833333333333299</v>
      </c>
      <c r="U1127" s="4">
        <v>2.0833333333333299</v>
      </c>
      <c r="V1127" s="4">
        <v>2.0833333333333299</v>
      </c>
      <c r="W1127" s="4">
        <v>2.0833333333333299</v>
      </c>
      <c r="X1127" s="4">
        <v>4.1666666666666696</v>
      </c>
      <c r="Y1127" s="4">
        <v>6.25</v>
      </c>
      <c r="Z1127" s="4">
        <v>2.0833333333333299</v>
      </c>
      <c r="AA1127" s="4">
        <v>2.0833333333333299</v>
      </c>
      <c r="AB1127" s="4">
        <v>2.0833333333333299</v>
      </c>
      <c r="AC1127" s="4">
        <v>10.4166666666667</v>
      </c>
      <c r="AD1127" s="4">
        <v>4.1666666666666696</v>
      </c>
      <c r="AE1127" s="4">
        <v>8.3333333333333304</v>
      </c>
      <c r="AF1127" s="4">
        <v>8.3333333333333304</v>
      </c>
      <c r="AG1127" s="4">
        <v>6.25</v>
      </c>
      <c r="AH1127" s="4">
        <v>18.75</v>
      </c>
      <c r="AI1127" s="4">
        <v>4.1666666666666696</v>
      </c>
      <c r="AJ1127" s="4">
        <v>14.5833333333333</v>
      </c>
      <c r="AK1127" s="4">
        <v>18.75</v>
      </c>
      <c r="AL1127" s="4">
        <v>6.25</v>
      </c>
      <c r="AM1127" s="4">
        <v>12.5</v>
      </c>
      <c r="AN1127" s="4">
        <v>22.9166666666667</v>
      </c>
      <c r="AO1127" s="4">
        <v>18.75</v>
      </c>
      <c r="AP1127" s="4">
        <v>29.1666666666667</v>
      </c>
      <c r="AQ1127" s="4">
        <v>4.1666666666666696</v>
      </c>
      <c r="AR1127" s="4">
        <v>22.9166666666667</v>
      </c>
      <c r="AS1127" s="4">
        <v>12.5</v>
      </c>
      <c r="AT1127" s="4">
        <v>35.4166666666667</v>
      </c>
      <c r="AU1127" s="4">
        <v>10.4166666666667</v>
      </c>
      <c r="AV1127" s="4">
        <v>16.6666666666667</v>
      </c>
      <c r="AW1127" s="4">
        <v>14.5833333333333</v>
      </c>
      <c r="AX1127" s="4">
        <v>4.1666666666666696</v>
      </c>
      <c r="AY1127" s="4">
        <v>10.4166666666667</v>
      </c>
      <c r="AZ1127" s="4">
        <v>18.75</v>
      </c>
      <c r="BA1127" s="4">
        <v>20.8333333333333</v>
      </c>
      <c r="BB1127" s="38">
        <v>48</v>
      </c>
    </row>
    <row r="1128" spans="1:54" x14ac:dyDescent="0.3">
      <c r="A1128" s="31" t="s">
        <v>161</v>
      </c>
      <c r="B1128" s="5" t="s">
        <v>9</v>
      </c>
      <c r="C1128" s="5" t="s">
        <v>6</v>
      </c>
      <c r="D1128" s="9">
        <v>87.8857142857143</v>
      </c>
      <c r="E1128" s="8">
        <v>58.178872973822699</v>
      </c>
      <c r="F1128" s="8">
        <v>14.285714285714301</v>
      </c>
      <c r="G1128" s="3">
        <v>2.8571428571428599</v>
      </c>
      <c r="H1128" s="4">
        <v>2.8571428571428599</v>
      </c>
      <c r="I1128" s="4">
        <v>0</v>
      </c>
      <c r="J1128" s="4">
        <v>2.8571428571428599</v>
      </c>
      <c r="K1128" s="4">
        <v>2.8571428571428599</v>
      </c>
      <c r="L1128" s="4">
        <v>2.8571428571428599</v>
      </c>
      <c r="M1128" s="4">
        <v>2.8571428571428599</v>
      </c>
      <c r="N1128" s="4">
        <v>5.71428571428571</v>
      </c>
      <c r="O1128" s="4">
        <v>0</v>
      </c>
      <c r="P1128" s="4">
        <v>2.8571428571428599</v>
      </c>
      <c r="Q1128" s="4">
        <v>0</v>
      </c>
      <c r="R1128" s="4">
        <v>5.71428571428571</v>
      </c>
      <c r="S1128" s="4">
        <v>2.8571428571428599</v>
      </c>
      <c r="T1128" s="4">
        <v>8.5714285714285694</v>
      </c>
      <c r="U1128" s="4">
        <v>2.8571428571428599</v>
      </c>
      <c r="V1128" s="4">
        <v>0</v>
      </c>
      <c r="W1128" s="4">
        <v>8.5714285714285694</v>
      </c>
      <c r="X1128" s="4">
        <v>2.8571428571428599</v>
      </c>
      <c r="Y1128" s="4">
        <v>0</v>
      </c>
      <c r="Z1128" s="4">
        <v>2.8571428571428599</v>
      </c>
      <c r="AA1128" s="4">
        <v>2.8571428571428599</v>
      </c>
      <c r="AB1128" s="4">
        <v>0</v>
      </c>
      <c r="AC1128" s="4">
        <v>8.5714285714285694</v>
      </c>
      <c r="AD1128" s="4">
        <v>2.8571428571428599</v>
      </c>
      <c r="AE1128" s="4">
        <v>5.71428571428571</v>
      </c>
      <c r="AF1128" s="4">
        <v>5.71428571428571</v>
      </c>
      <c r="AG1128" s="4">
        <v>11.4285714285714</v>
      </c>
      <c r="AH1128" s="4">
        <v>11.4285714285714</v>
      </c>
      <c r="AI1128" s="4">
        <v>11.4285714285714</v>
      </c>
      <c r="AJ1128" s="4">
        <v>11.4285714285714</v>
      </c>
      <c r="AK1128" s="4">
        <v>11.4285714285714</v>
      </c>
      <c r="AL1128" s="4">
        <v>8.5714285714285694</v>
      </c>
      <c r="AM1128" s="4">
        <v>11.4285714285714</v>
      </c>
      <c r="AN1128" s="4">
        <v>22.8571428571429</v>
      </c>
      <c r="AO1128" s="4">
        <v>11.4285714285714</v>
      </c>
      <c r="AP1128" s="4">
        <v>25.714285714285701</v>
      </c>
      <c r="AQ1128" s="4">
        <v>5.71428571428571</v>
      </c>
      <c r="AR1128" s="4">
        <v>25.714285714285701</v>
      </c>
      <c r="AS1128" s="4">
        <v>5.71428571428571</v>
      </c>
      <c r="AT1128" s="4">
        <v>22.8571428571429</v>
      </c>
      <c r="AU1128" s="4">
        <v>5.71428571428571</v>
      </c>
      <c r="AV1128" s="4">
        <v>17.1428571428571</v>
      </c>
      <c r="AW1128" s="4">
        <v>14.285714285714301</v>
      </c>
      <c r="AX1128" s="4">
        <v>5.71428571428571</v>
      </c>
      <c r="AY1128" s="4">
        <v>25.714285714285701</v>
      </c>
      <c r="AZ1128" s="4">
        <v>5.71428571428571</v>
      </c>
      <c r="BA1128" s="4">
        <v>17.1428571428571</v>
      </c>
      <c r="BB1128" s="38">
        <v>35</v>
      </c>
    </row>
    <row r="1129" spans="1:54" x14ac:dyDescent="0.3">
      <c r="A1129" s="31" t="s">
        <v>161</v>
      </c>
      <c r="B1129" s="5" t="s">
        <v>9</v>
      </c>
      <c r="C1129" s="5" t="s">
        <v>7</v>
      </c>
      <c r="D1129" s="9">
        <v>103.542857142857</v>
      </c>
      <c r="E1129" s="8">
        <v>17.726426331220601</v>
      </c>
      <c r="F1129" s="8">
        <v>0</v>
      </c>
      <c r="G1129" s="3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14.285714285714301</v>
      </c>
      <c r="AD1129" s="4">
        <v>0</v>
      </c>
      <c r="AE1129" s="4">
        <v>0</v>
      </c>
      <c r="AF1129" s="4">
        <v>0</v>
      </c>
      <c r="AG1129" s="4">
        <v>14.285714285714301</v>
      </c>
      <c r="AH1129" s="4">
        <v>0</v>
      </c>
      <c r="AI1129" s="4">
        <v>0</v>
      </c>
      <c r="AJ1129" s="4">
        <v>0</v>
      </c>
      <c r="AK1129" s="4">
        <v>14.285714285714301</v>
      </c>
      <c r="AL1129" s="4">
        <v>14.285714285714301</v>
      </c>
      <c r="AM1129" s="4">
        <v>14.285714285714301</v>
      </c>
      <c r="AN1129" s="4">
        <v>0</v>
      </c>
      <c r="AO1129" s="4">
        <v>0</v>
      </c>
      <c r="AP1129" s="4">
        <v>14.285714285714301</v>
      </c>
      <c r="AQ1129" s="4">
        <v>0</v>
      </c>
      <c r="AR1129" s="4">
        <v>14.285714285714301</v>
      </c>
      <c r="AS1129" s="4">
        <v>14.285714285714301</v>
      </c>
      <c r="AT1129" s="4">
        <v>14.285714285714301</v>
      </c>
      <c r="AU1129" s="4">
        <v>0</v>
      </c>
      <c r="AV1129" s="4">
        <v>14.285714285714301</v>
      </c>
      <c r="AW1129" s="4">
        <v>0</v>
      </c>
      <c r="AX1129" s="4">
        <v>0</v>
      </c>
      <c r="AY1129" s="4">
        <v>28.571428571428601</v>
      </c>
      <c r="AZ1129" s="4">
        <v>0</v>
      </c>
      <c r="BA1129" s="4">
        <v>14.285714285714301</v>
      </c>
      <c r="BB1129" s="38">
        <v>7</v>
      </c>
    </row>
    <row r="1130" spans="1:54" x14ac:dyDescent="0.3">
      <c r="A1130" s="31" t="s">
        <v>52</v>
      </c>
      <c r="B1130" s="5" t="s">
        <v>168</v>
      </c>
      <c r="C1130" s="5" t="s">
        <v>168</v>
      </c>
      <c r="D1130" s="9">
        <v>63.790389598562797</v>
      </c>
      <c r="E1130" s="8">
        <v>67.5955719417193</v>
      </c>
      <c r="F1130" s="8">
        <v>25.0119295516634</v>
      </c>
      <c r="G1130" s="3">
        <v>5.2235328662365799</v>
      </c>
      <c r="H1130" s="4">
        <v>10.542103345863699</v>
      </c>
      <c r="I1130" s="4">
        <v>13.2347396631402</v>
      </c>
      <c r="J1130" s="4">
        <v>5.1788820968053599</v>
      </c>
      <c r="K1130" s="4">
        <v>6.1892363558835397</v>
      </c>
      <c r="L1130" s="4">
        <v>6.6969297419838298</v>
      </c>
      <c r="M1130" s="4">
        <v>6.45705808780178</v>
      </c>
      <c r="N1130" s="4">
        <v>8.3882821782642996</v>
      </c>
      <c r="O1130" s="4">
        <v>8.9709572981909407</v>
      </c>
      <c r="P1130" s="4">
        <v>9.7533019261967997</v>
      </c>
      <c r="Q1130" s="4">
        <v>3.35339327070194</v>
      </c>
      <c r="R1130" s="4">
        <v>7.8337874236906098</v>
      </c>
      <c r="S1130" s="4">
        <v>8.3124225852023894</v>
      </c>
      <c r="T1130" s="4">
        <v>6.4572801021775197</v>
      </c>
      <c r="U1130" s="4">
        <v>8.1578659412609191</v>
      </c>
      <c r="V1130" s="4">
        <v>9.2447045467235203</v>
      </c>
      <c r="W1130" s="4">
        <v>8.7907396084307194</v>
      </c>
      <c r="X1130" s="4">
        <v>3.4424393084563301</v>
      </c>
      <c r="Y1130" s="4">
        <v>10.0314203750531</v>
      </c>
      <c r="Z1130" s="4">
        <v>6.6438362939382296</v>
      </c>
      <c r="AA1130" s="4">
        <v>8.4689644118412701</v>
      </c>
      <c r="AB1130" s="4">
        <v>2.34151819425088</v>
      </c>
      <c r="AC1130" s="4">
        <v>18.336472587102499</v>
      </c>
      <c r="AD1130" s="4">
        <v>6.0373158354229801</v>
      </c>
      <c r="AE1130" s="4">
        <v>5.5337951991553096</v>
      </c>
      <c r="AF1130" s="4">
        <v>13.328398728696101</v>
      </c>
      <c r="AG1130" s="4">
        <v>17.068564743084799</v>
      </c>
      <c r="AH1130" s="4">
        <v>17.537365671591299</v>
      </c>
      <c r="AI1130" s="4">
        <v>10.4722765833847</v>
      </c>
      <c r="AJ1130" s="4">
        <v>25.5521465133879</v>
      </c>
      <c r="AK1130" s="4">
        <v>35.727860485894297</v>
      </c>
      <c r="AL1130" s="4">
        <v>25.337596256460198</v>
      </c>
      <c r="AM1130" s="4">
        <v>20.815168722213901</v>
      </c>
      <c r="AN1130" s="4">
        <v>36.345850484454701</v>
      </c>
      <c r="AO1130" s="4">
        <v>29.108897350922501</v>
      </c>
      <c r="AP1130" s="4">
        <v>34.714546543573498</v>
      </c>
      <c r="AQ1130" s="4">
        <v>9.2476711270555398</v>
      </c>
      <c r="AR1130" s="4">
        <v>33.007686923537896</v>
      </c>
      <c r="AS1130" s="4">
        <v>14.823097993068</v>
      </c>
      <c r="AT1130" s="4">
        <v>31.0630241423214</v>
      </c>
      <c r="AU1130" s="4">
        <v>17.469169790347902</v>
      </c>
      <c r="AV1130" s="4">
        <v>21.465307503496302</v>
      </c>
      <c r="AW1130" s="4">
        <v>22.082348977244202</v>
      </c>
      <c r="AX1130" s="4">
        <v>7.2695685906384702</v>
      </c>
      <c r="AY1130" s="4">
        <v>17.792342590996402</v>
      </c>
      <c r="AZ1130" s="4">
        <v>31.436478768747101</v>
      </c>
      <c r="BA1130" s="4">
        <v>32.937501113773401</v>
      </c>
      <c r="BB1130" s="38">
        <v>10446</v>
      </c>
    </row>
    <row r="1131" spans="1:54" x14ac:dyDescent="0.3">
      <c r="A1131" s="31" t="s">
        <v>52</v>
      </c>
      <c r="B1131" s="5" t="s">
        <v>168</v>
      </c>
      <c r="C1131" s="5" t="s">
        <v>1</v>
      </c>
      <c r="D1131" s="9">
        <v>38.700675446625702</v>
      </c>
      <c r="E1131" s="8">
        <v>68.7652029481509</v>
      </c>
      <c r="F1131" s="8">
        <v>39.730248057987097</v>
      </c>
      <c r="G1131" s="3">
        <v>6.5267589844097698</v>
      </c>
      <c r="H1131" s="4">
        <v>14.245026405519299</v>
      </c>
      <c r="I1131" s="4">
        <v>23.2416691527336</v>
      </c>
      <c r="J1131" s="4">
        <v>8.3414499293347397</v>
      </c>
      <c r="K1131" s="4">
        <v>7.4297611124020104</v>
      </c>
      <c r="L1131" s="4">
        <v>8.1283873749839604</v>
      </c>
      <c r="M1131" s="4">
        <v>8.5965777053341501</v>
      </c>
      <c r="N1131" s="4">
        <v>14.5522743151617</v>
      </c>
      <c r="O1131" s="4">
        <v>12.7883352808258</v>
      </c>
      <c r="P1131" s="4">
        <v>15.2348954229165</v>
      </c>
      <c r="Q1131" s="4">
        <v>4.94250397171656</v>
      </c>
      <c r="R1131" s="4">
        <v>13.7507760083477</v>
      </c>
      <c r="S1131" s="4">
        <v>15.643647153737</v>
      </c>
      <c r="T1131" s="4">
        <v>9.6285119443799001</v>
      </c>
      <c r="U1131" s="4">
        <v>11.928766597536001</v>
      </c>
      <c r="V1131" s="4">
        <v>16.691586547610001</v>
      </c>
      <c r="W1131" s="4">
        <v>14.945020891155099</v>
      </c>
      <c r="X1131" s="4">
        <v>5.68319545594714</v>
      </c>
      <c r="Y1131" s="4">
        <v>13.6826507198776</v>
      </c>
      <c r="Z1131" s="4">
        <v>10.6764513382528</v>
      </c>
      <c r="AA1131" s="4">
        <v>12.959332613528</v>
      </c>
      <c r="AB1131" s="4">
        <v>2.6248759406794502</v>
      </c>
      <c r="AC1131" s="4">
        <v>26.4055971583409</v>
      </c>
      <c r="AD1131" s="4">
        <v>10.343143361789</v>
      </c>
      <c r="AE1131" s="4">
        <v>10.131449030492</v>
      </c>
      <c r="AF1131" s="4">
        <v>19.075971644063401</v>
      </c>
      <c r="AG1131" s="4">
        <v>28.969666276437</v>
      </c>
      <c r="AH1131" s="4">
        <v>29.222948478764899</v>
      </c>
      <c r="AI1131" s="4">
        <v>12.978074214462801</v>
      </c>
      <c r="AJ1131" s="4">
        <v>31.798918082526701</v>
      </c>
      <c r="AK1131" s="4">
        <v>45.278561160047801</v>
      </c>
      <c r="AL1131" s="4">
        <v>37.685121180830301</v>
      </c>
      <c r="AM1131" s="4">
        <v>27.211677484934</v>
      </c>
      <c r="AN1131" s="4">
        <v>46.058581419819397</v>
      </c>
      <c r="AO1131" s="4">
        <v>39.182509304118703</v>
      </c>
      <c r="AP1131" s="4">
        <v>42.498693041493397</v>
      </c>
      <c r="AQ1131" s="4">
        <v>11.612831998953199</v>
      </c>
      <c r="AR1131" s="4">
        <v>44.014822765716502</v>
      </c>
      <c r="AS1131" s="4">
        <v>14.9770312008094</v>
      </c>
      <c r="AT1131" s="4">
        <v>32.8006875855896</v>
      </c>
      <c r="AU1131" s="4">
        <v>27.191090310327802</v>
      </c>
      <c r="AV1131" s="4">
        <v>25.433101518824799</v>
      </c>
      <c r="AW1131" s="4">
        <v>35.010861552615602</v>
      </c>
      <c r="AX1131" s="4">
        <v>12.0810223293034</v>
      </c>
      <c r="AY1131" s="4">
        <v>19.578908730175499</v>
      </c>
      <c r="AZ1131" s="4">
        <v>40.275250365747802</v>
      </c>
      <c r="BA1131" s="4">
        <v>48.1411914988457</v>
      </c>
      <c r="BB1131" s="38">
        <v>1073</v>
      </c>
    </row>
    <row r="1132" spans="1:54" x14ac:dyDescent="0.3">
      <c r="A1132" s="31" t="s">
        <v>52</v>
      </c>
      <c r="B1132" s="5" t="s">
        <v>168</v>
      </c>
      <c r="C1132" s="5" t="s">
        <v>2</v>
      </c>
      <c r="D1132" s="9">
        <v>47.4806187913752</v>
      </c>
      <c r="E1132" s="8">
        <v>66.341588784254498</v>
      </c>
      <c r="F1132" s="8">
        <v>32.822844141486598</v>
      </c>
      <c r="G1132" s="3">
        <v>6.6046359583030396</v>
      </c>
      <c r="H1132" s="4">
        <v>14.4700966569589</v>
      </c>
      <c r="I1132" s="4">
        <v>18.678474422853501</v>
      </c>
      <c r="J1132" s="4">
        <v>5.9501374652471899</v>
      </c>
      <c r="K1132" s="4">
        <v>7.77294832213075</v>
      </c>
      <c r="L1132" s="4">
        <v>8.2760533465136294</v>
      </c>
      <c r="M1132" s="4">
        <v>9.0093107533016106</v>
      </c>
      <c r="N1132" s="4">
        <v>11.1846031014919</v>
      </c>
      <c r="O1132" s="4">
        <v>12.8239115135272</v>
      </c>
      <c r="P1132" s="4">
        <v>14.181080745397701</v>
      </c>
      <c r="Q1132" s="4">
        <v>4.0737999394103301</v>
      </c>
      <c r="R1132" s="4">
        <v>10.6287413437525</v>
      </c>
      <c r="S1132" s="4">
        <v>11.615073570933999</v>
      </c>
      <c r="T1132" s="4">
        <v>7.9671596133680298</v>
      </c>
      <c r="U1132" s="4">
        <v>11.471326769254301</v>
      </c>
      <c r="V1132" s="4">
        <v>13.190916403223801</v>
      </c>
      <c r="W1132" s="4">
        <v>12.4760145098181</v>
      </c>
      <c r="X1132" s="4">
        <v>4.4843925872680597</v>
      </c>
      <c r="Y1132" s="4">
        <v>13.0510017165366</v>
      </c>
      <c r="Z1132" s="4">
        <v>9.4795368659123405</v>
      </c>
      <c r="AA1132" s="4">
        <v>10.8550616111651</v>
      </c>
      <c r="AB1132" s="4">
        <v>2.6814595519688398</v>
      </c>
      <c r="AC1132" s="4">
        <v>23.836473389165</v>
      </c>
      <c r="AD1132" s="4">
        <v>7.8830462764413998</v>
      </c>
      <c r="AE1132" s="4">
        <v>7.3700023412663498</v>
      </c>
      <c r="AF1132" s="4">
        <v>19.583003119898802</v>
      </c>
      <c r="AG1132" s="4">
        <v>19.186933870430899</v>
      </c>
      <c r="AH1132" s="4">
        <v>22.331707677630799</v>
      </c>
      <c r="AI1132" s="4">
        <v>11.478203500650899</v>
      </c>
      <c r="AJ1132" s="4">
        <v>31.5490183109459</v>
      </c>
      <c r="AK1132" s="4">
        <v>44.856909399876798</v>
      </c>
      <c r="AL1132" s="4">
        <v>31.853327556493799</v>
      </c>
      <c r="AM1132" s="4">
        <v>24.585024129939601</v>
      </c>
      <c r="AN1132" s="4">
        <v>46.0971039460402</v>
      </c>
      <c r="AO1132" s="4">
        <v>35.971485189662097</v>
      </c>
      <c r="AP1132" s="4">
        <v>44.768981510949303</v>
      </c>
      <c r="AQ1132" s="4">
        <v>10.5369813398326</v>
      </c>
      <c r="AR1132" s="4">
        <v>41.975901696467801</v>
      </c>
      <c r="AS1132" s="4">
        <v>18.021683685998902</v>
      </c>
      <c r="AT1132" s="4">
        <v>32.743332855149198</v>
      </c>
      <c r="AU1132" s="4">
        <v>21.357624168031901</v>
      </c>
      <c r="AV1132" s="4">
        <v>24.6316565045048</v>
      </c>
      <c r="AW1132" s="4">
        <v>29.161159158136002</v>
      </c>
      <c r="AX1132" s="4">
        <v>7.6139081864644602</v>
      </c>
      <c r="AY1132" s="4">
        <v>20.090692631879399</v>
      </c>
      <c r="AZ1132" s="4">
        <v>39.750144858719899</v>
      </c>
      <c r="BA1132" s="4">
        <v>42.2534388260433</v>
      </c>
      <c r="BB1132" s="38">
        <v>1996</v>
      </c>
    </row>
    <row r="1133" spans="1:54" x14ac:dyDescent="0.3">
      <c r="A1133" s="31" t="s">
        <v>52</v>
      </c>
      <c r="B1133" s="5" t="s">
        <v>168</v>
      </c>
      <c r="C1133" s="5" t="s">
        <v>3</v>
      </c>
      <c r="D1133" s="9">
        <v>63.695906756737699</v>
      </c>
      <c r="E1133" s="8">
        <v>67.458900510708602</v>
      </c>
      <c r="F1133" s="8">
        <v>24.5121450487243</v>
      </c>
      <c r="G1133" s="3">
        <v>6.21457783150142</v>
      </c>
      <c r="H1133" s="4">
        <v>10.2794845022679</v>
      </c>
      <c r="I1133" s="4">
        <v>12.9267564345081</v>
      </c>
      <c r="J1133" s="4">
        <v>5.4907537453001503</v>
      </c>
      <c r="K1133" s="4">
        <v>7.5189299970743599</v>
      </c>
      <c r="L1133" s="4">
        <v>8.0449553317738705</v>
      </c>
      <c r="M1133" s="4">
        <v>7.17045426238316</v>
      </c>
      <c r="N1133" s="4">
        <v>8.4327561785937792</v>
      </c>
      <c r="O1133" s="4">
        <v>10.1829315082334</v>
      </c>
      <c r="P1133" s="4">
        <v>10.4243324554729</v>
      </c>
      <c r="Q1133" s="4">
        <v>3.3893775437357201</v>
      </c>
      <c r="R1133" s="4">
        <v>8.0543039343328893</v>
      </c>
      <c r="S1133" s="4">
        <v>8.1901820404960901</v>
      </c>
      <c r="T1133" s="4">
        <v>7.5567031628276702</v>
      </c>
      <c r="U1133" s="4">
        <v>9.0456071492515395</v>
      </c>
      <c r="V1133" s="4">
        <v>9.0892093449892695</v>
      </c>
      <c r="W1133" s="4">
        <v>9.3629331835148495</v>
      </c>
      <c r="X1133" s="4">
        <v>3.68490248013017</v>
      </c>
      <c r="Y1133" s="4">
        <v>12.360232796821601</v>
      </c>
      <c r="Z1133" s="4">
        <v>7.0797302983331001</v>
      </c>
      <c r="AA1133" s="4">
        <v>8.8840296171276698</v>
      </c>
      <c r="AB1133" s="4">
        <v>2.29255148774077</v>
      </c>
      <c r="AC1133" s="4">
        <v>19.118738732799599</v>
      </c>
      <c r="AD1133" s="4">
        <v>5.9626550908446996</v>
      </c>
      <c r="AE1133" s="4">
        <v>5.08815402145399</v>
      </c>
      <c r="AF1133" s="4">
        <v>14.7353328369117</v>
      </c>
      <c r="AG1133" s="4">
        <v>13.538055458790399</v>
      </c>
      <c r="AH1133" s="4">
        <v>14.6247015525788</v>
      </c>
      <c r="AI1133" s="4">
        <v>11.144636969099601</v>
      </c>
      <c r="AJ1133" s="4">
        <v>27.377049204135901</v>
      </c>
      <c r="AK1133" s="4">
        <v>36.560880841267</v>
      </c>
      <c r="AL1133" s="4">
        <v>25.789245841961201</v>
      </c>
      <c r="AM1133" s="4">
        <v>21.1710624641591</v>
      </c>
      <c r="AN1133" s="4">
        <v>36.5254540572301</v>
      </c>
      <c r="AO1133" s="4">
        <v>28.894793433577899</v>
      </c>
      <c r="AP1133" s="4">
        <v>34.932579176105399</v>
      </c>
      <c r="AQ1133" s="4">
        <v>9.0592328354195804</v>
      </c>
      <c r="AR1133" s="4">
        <v>34.326351670773001</v>
      </c>
      <c r="AS1133" s="4">
        <v>15.680308718858999</v>
      </c>
      <c r="AT1133" s="4">
        <v>32.461720577321898</v>
      </c>
      <c r="AU1133" s="4">
        <v>17.6944436046414</v>
      </c>
      <c r="AV1133" s="4">
        <v>21.114970848805001</v>
      </c>
      <c r="AW1133" s="4">
        <v>21.0012725960278</v>
      </c>
      <c r="AX1133" s="4">
        <v>6.8846566840649404</v>
      </c>
      <c r="AY1133" s="4">
        <v>19.464489330257202</v>
      </c>
      <c r="AZ1133" s="4">
        <v>30.968123827465199</v>
      </c>
      <c r="BA1133" s="4">
        <v>32.990055369431197</v>
      </c>
      <c r="BB1133" s="38">
        <v>2642</v>
      </c>
    </row>
    <row r="1134" spans="1:54" x14ac:dyDescent="0.3">
      <c r="A1134" s="31" t="s">
        <v>52</v>
      </c>
      <c r="B1134" s="5" t="s">
        <v>168</v>
      </c>
      <c r="C1134" s="5" t="s">
        <v>4</v>
      </c>
      <c r="D1134" s="9">
        <v>77.143086015923402</v>
      </c>
      <c r="E1134" s="8">
        <v>64.552009698443399</v>
      </c>
      <c r="F1134" s="8">
        <v>18.874660646748701</v>
      </c>
      <c r="G1134" s="3">
        <v>4.71584503924577</v>
      </c>
      <c r="H1134" s="4">
        <v>9.4704906939641003</v>
      </c>
      <c r="I1134" s="4">
        <v>9.03457558663413</v>
      </c>
      <c r="J1134" s="4">
        <v>4.2690912359061803</v>
      </c>
      <c r="K1134" s="4">
        <v>5.6811479593287304</v>
      </c>
      <c r="L1134" s="4">
        <v>5.7142162895526196</v>
      </c>
      <c r="M1134" s="4">
        <v>5.0412746661384098</v>
      </c>
      <c r="N1134" s="4">
        <v>5.4825538972536796</v>
      </c>
      <c r="O1134" s="4">
        <v>6.5580845847496203</v>
      </c>
      <c r="P1134" s="4">
        <v>5.6480059968121603</v>
      </c>
      <c r="Q1134" s="4">
        <v>3.0666881674463098</v>
      </c>
      <c r="R1134" s="4">
        <v>4.9144022851744698</v>
      </c>
      <c r="S1134" s="4">
        <v>4.5834612699111901</v>
      </c>
      <c r="T1134" s="4">
        <v>5.23986872821345</v>
      </c>
      <c r="U1134" s="4">
        <v>5.6700883664410897</v>
      </c>
      <c r="V1134" s="4">
        <v>5.4329145857715098</v>
      </c>
      <c r="W1134" s="4">
        <v>5.3171017976952104</v>
      </c>
      <c r="X1134" s="4">
        <v>2.5537608875125999</v>
      </c>
      <c r="Y1134" s="4">
        <v>8.4113837231410997</v>
      </c>
      <c r="Z1134" s="4">
        <v>3.72857019797289</v>
      </c>
      <c r="AA1134" s="4">
        <v>6.6133089168951198</v>
      </c>
      <c r="AB1134" s="4">
        <v>2.5537608875125999</v>
      </c>
      <c r="AC1134" s="4">
        <v>14.848144131443799</v>
      </c>
      <c r="AD1134" s="4">
        <v>4.6607311555392803</v>
      </c>
      <c r="AE1134" s="4">
        <v>3.5575698938974298</v>
      </c>
      <c r="AF1134" s="4">
        <v>9.4648688571544408</v>
      </c>
      <c r="AG1134" s="4">
        <v>13.9599270162572</v>
      </c>
      <c r="AH1134" s="4">
        <v>11.268712764795399</v>
      </c>
      <c r="AI1134" s="4">
        <v>9.9890029945611403</v>
      </c>
      <c r="AJ1134" s="4">
        <v>21.218915143884001</v>
      </c>
      <c r="AK1134" s="4">
        <v>30.5350133311773</v>
      </c>
      <c r="AL1134" s="4">
        <v>19.415144868535702</v>
      </c>
      <c r="AM1134" s="4">
        <v>17.876215764149201</v>
      </c>
      <c r="AN1134" s="4">
        <v>30.6672866520728</v>
      </c>
      <c r="AO1134" s="4">
        <v>23.717341250812101</v>
      </c>
      <c r="AP1134" s="4">
        <v>29.955765310064098</v>
      </c>
      <c r="AQ1134" s="4">
        <v>7.3248670750502098</v>
      </c>
      <c r="AR1134" s="4">
        <v>27.402004422551499</v>
      </c>
      <c r="AS1134" s="4">
        <v>13.4912749240204</v>
      </c>
      <c r="AT1134" s="4">
        <v>30.181695417114401</v>
      </c>
      <c r="AU1134" s="4">
        <v>13.723121397051001</v>
      </c>
      <c r="AV1134" s="4">
        <v>19.018104008971001</v>
      </c>
      <c r="AW1134" s="4">
        <v>14.8262458425465</v>
      </c>
      <c r="AX1134" s="4">
        <v>5.5046730830289503</v>
      </c>
      <c r="AY1134" s="4">
        <v>15.5707250663402</v>
      </c>
      <c r="AZ1134" s="4">
        <v>26.409070928322599</v>
      </c>
      <c r="BA1134" s="4">
        <v>24.489708761776001</v>
      </c>
      <c r="BB1134" s="38">
        <v>2133</v>
      </c>
    </row>
    <row r="1135" spans="1:54" x14ac:dyDescent="0.3">
      <c r="A1135" s="31" t="s">
        <v>52</v>
      </c>
      <c r="B1135" s="5" t="s">
        <v>168</v>
      </c>
      <c r="C1135" s="5" t="s">
        <v>5</v>
      </c>
      <c r="D1135" s="9">
        <v>83.572283653864901</v>
      </c>
      <c r="E1135" s="8">
        <v>62.0225190580692</v>
      </c>
      <c r="F1135" s="8">
        <v>14.473217712207401</v>
      </c>
      <c r="G1135" s="3">
        <v>2.3984995446686499</v>
      </c>
      <c r="H1135" s="4">
        <v>6.18862419819928</v>
      </c>
      <c r="I1135" s="4">
        <v>5.6394326367530301</v>
      </c>
      <c r="J1135" s="4">
        <v>3.4364045095754601</v>
      </c>
      <c r="K1135" s="4">
        <v>3.5015616487391599</v>
      </c>
      <c r="L1135" s="4">
        <v>4.5704971427460999</v>
      </c>
      <c r="M1135" s="4">
        <v>3.3091863122115202</v>
      </c>
      <c r="N1135" s="4">
        <v>4.1190296701344398</v>
      </c>
      <c r="O1135" s="4">
        <v>4.0445610482585197</v>
      </c>
      <c r="P1135" s="4">
        <v>5.0731545304530998</v>
      </c>
      <c r="Q1135" s="4">
        <v>2.12699984490897</v>
      </c>
      <c r="R1135" s="4">
        <v>3.8258109239868601</v>
      </c>
      <c r="S1135" s="4">
        <v>3.3836549340874398</v>
      </c>
      <c r="T1135" s="4">
        <v>3.8040918775989701</v>
      </c>
      <c r="U1135" s="4">
        <v>3.90803136818234</v>
      </c>
      <c r="V1135" s="4">
        <v>4.1717792456224698</v>
      </c>
      <c r="W1135" s="4">
        <v>3.5977493170029802</v>
      </c>
      <c r="X1135" s="4">
        <v>1.86015588650541</v>
      </c>
      <c r="Y1135" s="4">
        <v>4.92887302805737</v>
      </c>
      <c r="Z1135" s="4">
        <v>2.915124156444</v>
      </c>
      <c r="AA1135" s="4">
        <v>4.8668119698571202</v>
      </c>
      <c r="AB1135" s="4">
        <v>1.86015588650541</v>
      </c>
      <c r="AC1135" s="4">
        <v>11.666712027524801</v>
      </c>
      <c r="AD1135" s="4">
        <v>2.7754983954043801</v>
      </c>
      <c r="AE1135" s="4">
        <v>2.6793107271405598</v>
      </c>
      <c r="AF1135" s="4">
        <v>6.22121438769208</v>
      </c>
      <c r="AG1135" s="4">
        <v>14.3227672877067</v>
      </c>
      <c r="AH1135" s="4">
        <v>12.920224556096001</v>
      </c>
      <c r="AI1135" s="4">
        <v>8.1915019267077493</v>
      </c>
      <c r="AJ1135" s="4">
        <v>18.160939295725399</v>
      </c>
      <c r="AK1135" s="4">
        <v>26.8458103672499</v>
      </c>
      <c r="AL1135" s="4">
        <v>15.967245891081999</v>
      </c>
      <c r="AM1135" s="4">
        <v>15.7841820372666</v>
      </c>
      <c r="AN1135" s="4">
        <v>24.7669043564728</v>
      </c>
      <c r="AO1135" s="4">
        <v>20.855776907327002</v>
      </c>
      <c r="AP1135" s="4">
        <v>25.7474040045355</v>
      </c>
      <c r="AQ1135" s="4">
        <v>8.0084380728923303</v>
      </c>
      <c r="AR1135" s="4">
        <v>22.188437038952198</v>
      </c>
      <c r="AS1135" s="4">
        <v>12.8442195136493</v>
      </c>
      <c r="AT1135" s="4">
        <v>27.5144915435624</v>
      </c>
      <c r="AU1135" s="4">
        <v>11.9505960511382</v>
      </c>
      <c r="AV1135" s="4">
        <v>17.150968778955299</v>
      </c>
      <c r="AW1135" s="4">
        <v>13.618376601115999</v>
      </c>
      <c r="AX1135" s="4">
        <v>5.3989402262715798</v>
      </c>
      <c r="AY1135" s="4">
        <v>14.991401984375401</v>
      </c>
      <c r="AZ1135" s="4">
        <v>23.795716191122299</v>
      </c>
      <c r="BA1135" s="4">
        <v>20.849561505578201</v>
      </c>
      <c r="BB1135" s="38">
        <v>1708</v>
      </c>
    </row>
    <row r="1136" spans="1:54" x14ac:dyDescent="0.3">
      <c r="A1136" s="31" t="s">
        <v>52</v>
      </c>
      <c r="B1136" s="5" t="s">
        <v>168</v>
      </c>
      <c r="C1136" s="5" t="s">
        <v>6</v>
      </c>
      <c r="D1136" s="9">
        <v>85.799487262711807</v>
      </c>
      <c r="E1136" s="8">
        <v>58.029191604568197</v>
      </c>
      <c r="F1136" s="8">
        <v>12.737521724250101</v>
      </c>
      <c r="G1136" s="3">
        <v>3.0473602842093102</v>
      </c>
      <c r="H1136" s="4">
        <v>4.0023866805019503</v>
      </c>
      <c r="I1136" s="4">
        <v>3.6118993983414902</v>
      </c>
      <c r="J1136" s="4">
        <v>2.1672221257661399</v>
      </c>
      <c r="K1136" s="4">
        <v>2.39970366886799</v>
      </c>
      <c r="L1136" s="4">
        <v>3.6950168995506298</v>
      </c>
      <c r="M1136" s="4">
        <v>2.4910504334368002</v>
      </c>
      <c r="N1136" s="4">
        <v>1.7936058041312399</v>
      </c>
      <c r="O1136" s="4">
        <v>2.7650907271432201</v>
      </c>
      <c r="P1136" s="4">
        <v>3.9690571932570502</v>
      </c>
      <c r="Q1136" s="4">
        <v>1.8849525687000499</v>
      </c>
      <c r="R1136" s="4">
        <v>1.19573720275416</v>
      </c>
      <c r="S1136" s="4">
        <v>2.58239719800561</v>
      </c>
      <c r="T1136" s="4">
        <v>2.1174341118019</v>
      </c>
      <c r="U1136" s="4">
        <v>2.39970366886799</v>
      </c>
      <c r="V1136" s="4">
        <v>2.0260873472331</v>
      </c>
      <c r="W1136" s="4">
        <v>2.2585688903349501</v>
      </c>
      <c r="X1136" s="4">
        <v>0.96325565965231097</v>
      </c>
      <c r="Y1136" s="4">
        <v>3.87771042868824</v>
      </c>
      <c r="Z1136" s="4">
        <v>2.26679815369461</v>
      </c>
      <c r="AA1136" s="4">
        <v>3.3296298412754002</v>
      </c>
      <c r="AB1136" s="4">
        <v>1.01304367361655</v>
      </c>
      <c r="AC1136" s="4">
        <v>7.2155695333233103</v>
      </c>
      <c r="AD1136" s="4">
        <v>2.6321852119698401</v>
      </c>
      <c r="AE1136" s="4">
        <v>2.0758753611973302</v>
      </c>
      <c r="AF1136" s="4">
        <v>3.9274984426524799</v>
      </c>
      <c r="AG1136" s="4">
        <v>12.0894526751025</v>
      </c>
      <c r="AH1136" s="4">
        <v>11.8824837896922</v>
      </c>
      <c r="AI1136" s="4">
        <v>8.9013700461664094</v>
      </c>
      <c r="AJ1136" s="4">
        <v>16.4991975982905</v>
      </c>
      <c r="AK1136" s="4">
        <v>20.841871113182499</v>
      </c>
      <c r="AL1136" s="4">
        <v>13.526313118124399</v>
      </c>
      <c r="AM1136" s="4">
        <v>14.3648925259631</v>
      </c>
      <c r="AN1136" s="4">
        <v>25.375467420571699</v>
      </c>
      <c r="AO1136" s="4">
        <v>20.152243313430301</v>
      </c>
      <c r="AP1136" s="4">
        <v>22.618605956788102</v>
      </c>
      <c r="AQ1136" s="4">
        <v>9.91441371978296</v>
      </c>
      <c r="AR1136" s="4">
        <v>20.700736334649399</v>
      </c>
      <c r="AS1136" s="4">
        <v>14.2570872346749</v>
      </c>
      <c r="AT1136" s="4">
        <v>30.033739979774602</v>
      </c>
      <c r="AU1136" s="4">
        <v>9.2585278410819694</v>
      </c>
      <c r="AV1136" s="4">
        <v>18.085009649398899</v>
      </c>
      <c r="AW1136" s="4">
        <v>13.285602311662901</v>
      </c>
      <c r="AX1136" s="4">
        <v>6.12805005566352</v>
      </c>
      <c r="AY1136" s="4">
        <v>15.8099822323446</v>
      </c>
      <c r="AZ1136" s="4">
        <v>22.9424342644588</v>
      </c>
      <c r="BA1136" s="4">
        <v>18.691107514135702</v>
      </c>
      <c r="BB1136" s="38">
        <v>761</v>
      </c>
    </row>
    <row r="1137" spans="1:54" x14ac:dyDescent="0.3">
      <c r="A1137" s="31" t="s">
        <v>52</v>
      </c>
      <c r="B1137" s="5" t="s">
        <v>168</v>
      </c>
      <c r="C1137" s="5" t="s">
        <v>7</v>
      </c>
      <c r="D1137" s="9">
        <v>101.803833971177</v>
      </c>
      <c r="E1137" s="8">
        <v>53.670794230283001</v>
      </c>
      <c r="F1137" s="8">
        <v>4.3311417884630004</v>
      </c>
      <c r="G1137" s="3">
        <v>2.2915349168943702</v>
      </c>
      <c r="H1137" s="4">
        <v>4.7390631627767199</v>
      </c>
      <c r="I1137" s="4">
        <v>2.2915349168943702</v>
      </c>
      <c r="J1137" s="4">
        <v>1.22376412294118</v>
      </c>
      <c r="K1137" s="4">
        <v>3.1073776655218199</v>
      </c>
      <c r="L1137" s="4">
        <v>1.22376412294118</v>
      </c>
      <c r="M1137" s="4">
        <v>2.6994562912080999</v>
      </c>
      <c r="N1137" s="4">
        <v>4.9909912081024697</v>
      </c>
      <c r="O1137" s="4">
        <v>2.2915349168943702</v>
      </c>
      <c r="P1137" s="4">
        <v>0.81584274862745099</v>
      </c>
      <c r="Q1137" s="4">
        <v>0.40792137431372499</v>
      </c>
      <c r="R1137" s="4">
        <v>3.7672270851612901</v>
      </c>
      <c r="S1137" s="4">
        <v>1.8836135425806499</v>
      </c>
      <c r="T1137" s="4">
        <v>0.81584274862745099</v>
      </c>
      <c r="U1137" s="4">
        <v>3.7672270851612901</v>
      </c>
      <c r="V1137" s="4">
        <v>2.2915349168943702</v>
      </c>
      <c r="W1137" s="4">
        <v>2.6994562912080999</v>
      </c>
      <c r="X1137" s="4">
        <v>0.40792137431372499</v>
      </c>
      <c r="Y1137" s="4">
        <v>0.40792137431372499</v>
      </c>
      <c r="Z1137" s="4">
        <v>3.7672270851612901</v>
      </c>
      <c r="AA1137" s="4">
        <v>3.1073776655218199</v>
      </c>
      <c r="AB1137" s="4">
        <v>2.6994562912080999</v>
      </c>
      <c r="AC1137" s="4">
        <v>6.0587620020556603</v>
      </c>
      <c r="AD1137" s="4">
        <v>0.81584274862745099</v>
      </c>
      <c r="AE1137" s="4">
        <v>2.2915349168943702</v>
      </c>
      <c r="AF1137" s="4">
        <v>2.6994562912080999</v>
      </c>
      <c r="AG1137" s="4">
        <v>4.9909912081024697</v>
      </c>
      <c r="AH1137" s="4">
        <v>7.8464408282985501</v>
      </c>
      <c r="AI1137" s="4">
        <v>3.2633709945097999</v>
      </c>
      <c r="AJ1137" s="4">
        <v>14.469117533655901</v>
      </c>
      <c r="AK1137" s="4">
        <v>16.9166457795383</v>
      </c>
      <c r="AL1137" s="4">
        <v>11.6136679134598</v>
      </c>
      <c r="AM1137" s="4">
        <v>11.3617398681341</v>
      </c>
      <c r="AN1137" s="4">
        <v>20.527879535711602</v>
      </c>
      <c r="AO1137" s="4">
        <v>14.7210455789817</v>
      </c>
      <c r="AP1137" s="4">
        <v>14.061196159342201</v>
      </c>
      <c r="AQ1137" s="4">
        <v>3.5152990398355501</v>
      </c>
      <c r="AR1137" s="4">
        <v>10.0420410288552</v>
      </c>
      <c r="AS1137" s="4">
        <v>3.6712923688235302</v>
      </c>
      <c r="AT1137" s="4">
        <v>24.199171904535099</v>
      </c>
      <c r="AU1137" s="4">
        <v>2.4475282458823502</v>
      </c>
      <c r="AV1137" s="4">
        <v>19.208180696432599</v>
      </c>
      <c r="AW1137" s="4">
        <v>7.1865914086590799</v>
      </c>
      <c r="AX1137" s="4">
        <v>3.1073776655218199</v>
      </c>
      <c r="AY1137" s="4">
        <v>10.2939690741809</v>
      </c>
      <c r="AZ1137" s="4">
        <v>10.1379757451929</v>
      </c>
      <c r="BA1137" s="4">
        <v>17.012580495876001</v>
      </c>
      <c r="BB1137" s="38">
        <v>133</v>
      </c>
    </row>
    <row r="1138" spans="1:54" x14ac:dyDescent="0.3">
      <c r="A1138" s="31" t="s">
        <v>52</v>
      </c>
      <c r="B1138" s="5" t="s">
        <v>8</v>
      </c>
      <c r="C1138" s="5" t="s">
        <v>168</v>
      </c>
      <c r="D1138" s="9">
        <v>58.446639745809399</v>
      </c>
      <c r="E1138" s="8">
        <v>67.145454614871895</v>
      </c>
      <c r="F1138" s="8">
        <v>27.348038232383502</v>
      </c>
      <c r="G1138" s="3">
        <v>6.4168675433359201</v>
      </c>
      <c r="H1138" s="4">
        <v>11.318618963106999</v>
      </c>
      <c r="I1138" s="4">
        <v>16.841220089599101</v>
      </c>
      <c r="J1138" s="4">
        <v>6.2033684104295004</v>
      </c>
      <c r="K1138" s="4">
        <v>7.1882438061028404</v>
      </c>
      <c r="L1138" s="4">
        <v>7.6701341920309103</v>
      </c>
      <c r="M1138" s="4">
        <v>7.9115568193099701</v>
      </c>
      <c r="N1138" s="4">
        <v>9.7476008427392795</v>
      </c>
      <c r="O1138" s="4">
        <v>10.7939826666454</v>
      </c>
      <c r="P1138" s="4">
        <v>11.169581675840901</v>
      </c>
      <c r="Q1138" s="4">
        <v>3.4837462420627401</v>
      </c>
      <c r="R1138" s="4">
        <v>10.056570831319901</v>
      </c>
      <c r="S1138" s="4">
        <v>9.4075610705074002</v>
      </c>
      <c r="T1138" s="4">
        <v>7.8043485276118201</v>
      </c>
      <c r="U1138" s="4">
        <v>9.0514493430981506</v>
      </c>
      <c r="V1138" s="4">
        <v>9.9440996307701894</v>
      </c>
      <c r="W1138" s="4">
        <v>9.5431902436744895</v>
      </c>
      <c r="X1138" s="4">
        <v>3.78995649993719</v>
      </c>
      <c r="Y1138" s="4">
        <v>12.3266587363699</v>
      </c>
      <c r="Z1138" s="4">
        <v>7.37539291094697</v>
      </c>
      <c r="AA1138" s="4">
        <v>9.9906996328513191</v>
      </c>
      <c r="AB1138" s="4">
        <v>2.4440001179448698</v>
      </c>
      <c r="AC1138" s="4">
        <v>20.915925523014899</v>
      </c>
      <c r="AD1138" s="4">
        <v>6.6480392647389399</v>
      </c>
      <c r="AE1138" s="4">
        <v>6.2877233372514603</v>
      </c>
      <c r="AF1138" s="4">
        <v>16.819260357197599</v>
      </c>
      <c r="AG1138" s="4">
        <v>21.905740326443901</v>
      </c>
      <c r="AH1138" s="4">
        <v>11.7880839246573</v>
      </c>
      <c r="AI1138" s="4">
        <v>9.6073178523408096</v>
      </c>
      <c r="AJ1138" s="4">
        <v>26.9442676107682</v>
      </c>
      <c r="AK1138" s="4">
        <v>36.941208515369603</v>
      </c>
      <c r="AL1138" s="4">
        <v>28.285065115087502</v>
      </c>
      <c r="AM1138" s="4">
        <v>25.091223370433799</v>
      </c>
      <c r="AN1138" s="4">
        <v>40.415033795964</v>
      </c>
      <c r="AO1138" s="4">
        <v>34.8035618299633</v>
      </c>
      <c r="AP1138" s="4">
        <v>37.261996702386099</v>
      </c>
      <c r="AQ1138" s="4">
        <v>9.7336641311320609</v>
      </c>
      <c r="AR1138" s="4">
        <v>36.213245125635197</v>
      </c>
      <c r="AS1138" s="4">
        <v>18.008521330017899</v>
      </c>
      <c r="AT1138" s="4">
        <v>36.949829936848602</v>
      </c>
      <c r="AU1138" s="4">
        <v>16.247908556063798</v>
      </c>
      <c r="AV1138" s="4">
        <v>22.4885217312221</v>
      </c>
      <c r="AW1138" s="4">
        <v>22.1610367592682</v>
      </c>
      <c r="AX1138" s="4">
        <v>7.5990274995955902</v>
      </c>
      <c r="AY1138" s="4">
        <v>20.444961077645601</v>
      </c>
      <c r="AZ1138" s="4">
        <v>35.2969717197318</v>
      </c>
      <c r="BA1138" s="4">
        <v>34.352391229875799</v>
      </c>
      <c r="BB1138" s="38">
        <v>5308</v>
      </c>
    </row>
    <row r="1139" spans="1:54" x14ac:dyDescent="0.3">
      <c r="A1139" s="31" t="s">
        <v>52</v>
      </c>
      <c r="B1139" s="5" t="s">
        <v>8</v>
      </c>
      <c r="C1139" s="5" t="s">
        <v>1</v>
      </c>
      <c r="D1139" s="9">
        <v>31.208044382801699</v>
      </c>
      <c r="E1139" s="8">
        <v>66.819942063879793</v>
      </c>
      <c r="F1139" s="8">
        <v>43.532684283727399</v>
      </c>
      <c r="G1139" s="3">
        <v>6.81502086230876</v>
      </c>
      <c r="H1139" s="4">
        <v>17.246175243393601</v>
      </c>
      <c r="I1139" s="4">
        <v>28.511821974965201</v>
      </c>
      <c r="J1139" s="4">
        <v>9.0403337969401907</v>
      </c>
      <c r="K1139" s="4">
        <v>8.0667593880389408</v>
      </c>
      <c r="L1139" s="4">
        <v>8.9012517385257297</v>
      </c>
      <c r="M1139" s="4">
        <v>10.1529902642559</v>
      </c>
      <c r="N1139" s="4">
        <v>16.689847009735701</v>
      </c>
      <c r="O1139" s="4">
        <v>15.1599443671766</v>
      </c>
      <c r="P1139" s="4">
        <v>15.7162726008345</v>
      </c>
      <c r="Q1139" s="4">
        <v>4.1724617524339402</v>
      </c>
      <c r="R1139" s="4">
        <v>16.828929068150199</v>
      </c>
      <c r="S1139" s="4">
        <v>16.550764951321302</v>
      </c>
      <c r="T1139" s="4">
        <v>9.5966620305980506</v>
      </c>
      <c r="U1139" s="4">
        <v>12.5173852573018</v>
      </c>
      <c r="V1139" s="4">
        <v>17.802503477051498</v>
      </c>
      <c r="W1139" s="4">
        <v>15.7162726008345</v>
      </c>
      <c r="X1139" s="4">
        <v>5.9805285118219702</v>
      </c>
      <c r="Y1139" s="4">
        <v>16.689847009735701</v>
      </c>
      <c r="Z1139" s="4">
        <v>10.848400556328199</v>
      </c>
      <c r="AA1139" s="4">
        <v>14.3254520166898</v>
      </c>
      <c r="AB1139" s="4">
        <v>1.80806675938804</v>
      </c>
      <c r="AC1139" s="4">
        <v>26.9819193324061</v>
      </c>
      <c r="AD1139" s="4">
        <v>12.2392211404729</v>
      </c>
      <c r="AE1139" s="4">
        <v>9.7357440890125204</v>
      </c>
      <c r="AF1139" s="4">
        <v>22.670375521557698</v>
      </c>
      <c r="AG1139" s="4">
        <v>30.737134909596701</v>
      </c>
      <c r="AH1139" s="4">
        <v>20.3059805285118</v>
      </c>
      <c r="AI1139" s="4">
        <v>11.4047287899861</v>
      </c>
      <c r="AJ1139" s="4">
        <v>32.962447844228102</v>
      </c>
      <c r="AK1139" s="4">
        <v>46.870653685674498</v>
      </c>
      <c r="AL1139" s="4">
        <v>41.724617524339401</v>
      </c>
      <c r="AM1139" s="4">
        <v>33.657858136300398</v>
      </c>
      <c r="AN1139" s="4">
        <v>54.3810848400556</v>
      </c>
      <c r="AO1139" s="4">
        <v>47.148817802503501</v>
      </c>
      <c r="AP1139" s="4">
        <v>47.705146036161302</v>
      </c>
      <c r="AQ1139" s="4">
        <v>13.3518776077886</v>
      </c>
      <c r="AR1139" s="4">
        <v>50.208623087621703</v>
      </c>
      <c r="AS1139" s="4">
        <v>19.332406119610599</v>
      </c>
      <c r="AT1139" s="4">
        <v>40.333796940194702</v>
      </c>
      <c r="AU1139" s="4">
        <v>25.034770514603601</v>
      </c>
      <c r="AV1139" s="4">
        <v>27.9554937413074</v>
      </c>
      <c r="AW1139" s="4">
        <v>36.856745479833101</v>
      </c>
      <c r="AX1139" s="4">
        <v>14.6036161335188</v>
      </c>
      <c r="AY1139" s="4">
        <v>22.8094575799722</v>
      </c>
      <c r="AZ1139" s="4">
        <v>44.645340751043101</v>
      </c>
      <c r="BA1139" s="4">
        <v>50.347705146036198</v>
      </c>
      <c r="BB1139" s="38">
        <v>721</v>
      </c>
    </row>
    <row r="1140" spans="1:54" x14ac:dyDescent="0.3">
      <c r="A1140" s="31" t="s">
        <v>52</v>
      </c>
      <c r="B1140" s="5" t="s">
        <v>8</v>
      </c>
      <c r="C1140" s="5" t="s">
        <v>2</v>
      </c>
      <c r="D1140" s="9">
        <v>40.188174807197903</v>
      </c>
      <c r="E1140" s="8">
        <v>64.748117298220293</v>
      </c>
      <c r="F1140" s="8">
        <v>36.706689536878201</v>
      </c>
      <c r="G1140" s="3">
        <v>8.1475128644940007</v>
      </c>
      <c r="H1140" s="4">
        <v>16.037735849056599</v>
      </c>
      <c r="I1140" s="4">
        <v>23.499142367066899</v>
      </c>
      <c r="J1140" s="4">
        <v>7.8044596912521396</v>
      </c>
      <c r="K1140" s="4">
        <v>9.5197255574614097</v>
      </c>
      <c r="L1140" s="4">
        <v>8.8336192109776999</v>
      </c>
      <c r="M1140" s="4">
        <v>11.1492281303602</v>
      </c>
      <c r="N1140" s="4">
        <v>13.207547169811299</v>
      </c>
      <c r="O1140" s="4">
        <v>15.523156089193799</v>
      </c>
      <c r="P1140" s="4">
        <v>17.152658662092598</v>
      </c>
      <c r="Q1140" s="4">
        <v>4.2881646655231602</v>
      </c>
      <c r="R1140" s="4">
        <v>14.150943396226401</v>
      </c>
      <c r="S1140" s="4">
        <v>13.4648370497427</v>
      </c>
      <c r="T1140" s="4">
        <v>10.6346483704974</v>
      </c>
      <c r="U1140" s="4">
        <v>12.692967409948499</v>
      </c>
      <c r="V1140" s="4">
        <v>14.3224699828473</v>
      </c>
      <c r="W1140" s="4">
        <v>13.9794168096055</v>
      </c>
      <c r="X1140" s="4">
        <v>5.2315608919382504</v>
      </c>
      <c r="Y1140" s="4">
        <v>17.066895368782198</v>
      </c>
      <c r="Z1140" s="4">
        <v>10.034305317324201</v>
      </c>
      <c r="AA1140" s="4">
        <v>13.636363636363599</v>
      </c>
      <c r="AB1140" s="4">
        <v>2.8301886792452802</v>
      </c>
      <c r="AC1140" s="4">
        <v>26.329331046312198</v>
      </c>
      <c r="AD1140" s="4">
        <v>7.8044596912521396</v>
      </c>
      <c r="AE1140" s="4">
        <v>8.8336192109776999</v>
      </c>
      <c r="AF1140" s="4">
        <v>26.157804459691299</v>
      </c>
      <c r="AG1140" s="4">
        <v>23.670668953687802</v>
      </c>
      <c r="AH1140" s="4">
        <v>13.636363636363599</v>
      </c>
      <c r="AI1140" s="4">
        <v>10.891938250428799</v>
      </c>
      <c r="AJ1140" s="4">
        <v>35.849056603773597</v>
      </c>
      <c r="AK1140" s="4">
        <v>46.655231560891899</v>
      </c>
      <c r="AL1140" s="4">
        <v>35.2487135506003</v>
      </c>
      <c r="AM1140" s="4">
        <v>29.159519725557502</v>
      </c>
      <c r="AN1140" s="4">
        <v>51.8010291595197</v>
      </c>
      <c r="AO1140" s="4">
        <v>43.739279588336203</v>
      </c>
      <c r="AP1140" s="4">
        <v>47.084048027444297</v>
      </c>
      <c r="AQ1140" s="4">
        <v>11.0634648370497</v>
      </c>
      <c r="AR1140" s="4">
        <v>48.627787307032598</v>
      </c>
      <c r="AS1140" s="4">
        <v>23.756432246998301</v>
      </c>
      <c r="AT1140" s="4">
        <v>39.451114922812998</v>
      </c>
      <c r="AU1140" s="4">
        <v>20.154373927958801</v>
      </c>
      <c r="AV1140" s="4">
        <v>25.9862778730703</v>
      </c>
      <c r="AW1140" s="4">
        <v>30.703259005145799</v>
      </c>
      <c r="AX1140" s="4">
        <v>8.2332761578044593</v>
      </c>
      <c r="AY1140" s="4">
        <v>24.271012006861099</v>
      </c>
      <c r="AZ1140" s="4">
        <v>46.2264150943396</v>
      </c>
      <c r="BA1140" s="4">
        <v>43.739279588336203</v>
      </c>
      <c r="BB1140" s="38">
        <v>1167</v>
      </c>
    </row>
    <row r="1141" spans="1:54" x14ac:dyDescent="0.3">
      <c r="A1141" s="31" t="s">
        <v>52</v>
      </c>
      <c r="B1141" s="5" t="s">
        <v>8</v>
      </c>
      <c r="C1141" s="5" t="s">
        <v>3</v>
      </c>
      <c r="D1141" s="9">
        <v>57.532307692307697</v>
      </c>
      <c r="E1141" s="8">
        <v>66.091204702044394</v>
      </c>
      <c r="F1141" s="8">
        <v>26.923076923076898</v>
      </c>
      <c r="G1141" s="3">
        <v>8.0419580419580399</v>
      </c>
      <c r="H1141" s="4">
        <v>10.6993006993007</v>
      </c>
      <c r="I1141" s="4">
        <v>16.433566433566401</v>
      </c>
      <c r="J1141" s="4">
        <v>6.4335664335664298</v>
      </c>
      <c r="K1141" s="4">
        <v>8.8811188811188799</v>
      </c>
      <c r="L1141" s="4">
        <v>9.51048951048951</v>
      </c>
      <c r="M1141" s="4">
        <v>8.7412587412587399</v>
      </c>
      <c r="N1141" s="4">
        <v>9.65034965034965</v>
      </c>
      <c r="O1141" s="4">
        <v>12.1678321678322</v>
      </c>
      <c r="P1141" s="4">
        <v>12.027972027972</v>
      </c>
      <c r="Q1141" s="4">
        <v>3.8461538461538498</v>
      </c>
      <c r="R1141" s="4">
        <v>10.2797202797203</v>
      </c>
      <c r="S1141" s="4">
        <v>8.8111888111888099</v>
      </c>
      <c r="T1141" s="4">
        <v>9.93006993006993</v>
      </c>
      <c r="U1141" s="4">
        <v>10.0699300699301</v>
      </c>
      <c r="V1141" s="4">
        <v>8.9510489510489499</v>
      </c>
      <c r="W1141" s="4">
        <v>10</v>
      </c>
      <c r="X1141" s="4">
        <v>4.3356643356643403</v>
      </c>
      <c r="Y1141" s="4">
        <v>14.8251748251748</v>
      </c>
      <c r="Z1141" s="4">
        <v>8.0419580419580399</v>
      </c>
      <c r="AA1141" s="4">
        <v>11.188811188811201</v>
      </c>
      <c r="AB1141" s="4">
        <v>2.7272727272727302</v>
      </c>
      <c r="AC1141" s="4">
        <v>22.027972027972002</v>
      </c>
      <c r="AD1141" s="4">
        <v>6.4335664335664298</v>
      </c>
      <c r="AE1141" s="4">
        <v>5.6643356643356597</v>
      </c>
      <c r="AF1141" s="4">
        <v>18.461538461538499</v>
      </c>
      <c r="AG1141" s="4">
        <v>17.9020979020979</v>
      </c>
      <c r="AH1141" s="4">
        <v>8.1818181818181799</v>
      </c>
      <c r="AI1141" s="4">
        <v>10.6993006993007</v>
      </c>
      <c r="AJ1141" s="4">
        <v>29.090909090909101</v>
      </c>
      <c r="AK1141" s="4">
        <v>39.650349650349703</v>
      </c>
      <c r="AL1141" s="4">
        <v>28.461538461538499</v>
      </c>
      <c r="AM1141" s="4">
        <v>25.874125874125902</v>
      </c>
      <c r="AN1141" s="4">
        <v>40.559440559440603</v>
      </c>
      <c r="AO1141" s="4">
        <v>34.545454545454497</v>
      </c>
      <c r="AP1141" s="4">
        <v>38.041958041957997</v>
      </c>
      <c r="AQ1141" s="4">
        <v>9.72027972027972</v>
      </c>
      <c r="AR1141" s="4">
        <v>38.461538461538503</v>
      </c>
      <c r="AS1141" s="4">
        <v>19.440559440559401</v>
      </c>
      <c r="AT1141" s="4">
        <v>38.881118881118901</v>
      </c>
      <c r="AU1141" s="4">
        <v>17.2027972027972</v>
      </c>
      <c r="AV1141" s="4">
        <v>21.258741258741299</v>
      </c>
      <c r="AW1141" s="4">
        <v>20.139860139860101</v>
      </c>
      <c r="AX1141" s="4">
        <v>6.9930069930069898</v>
      </c>
      <c r="AY1141" s="4">
        <v>22.237762237762201</v>
      </c>
      <c r="AZ1141" s="4">
        <v>34.825174825174798</v>
      </c>
      <c r="BA1141" s="4">
        <v>34.4055944055944</v>
      </c>
      <c r="BB1141" s="38">
        <v>1430</v>
      </c>
    </row>
    <row r="1142" spans="1:54" x14ac:dyDescent="0.3">
      <c r="A1142" s="31" t="s">
        <v>52</v>
      </c>
      <c r="B1142" s="5" t="s">
        <v>8</v>
      </c>
      <c r="C1142" s="5" t="s">
        <v>4</v>
      </c>
      <c r="D1142" s="9">
        <v>69.554033771106901</v>
      </c>
      <c r="E1142" s="8">
        <v>64.790775061031496</v>
      </c>
      <c r="F1142" s="8">
        <v>21.575984990619101</v>
      </c>
      <c r="G1142" s="3">
        <v>6.66041275797373</v>
      </c>
      <c r="H1142" s="4">
        <v>9.4746716697936204</v>
      </c>
      <c r="I1142" s="4">
        <v>12.570356472795501</v>
      </c>
      <c r="J1142" s="4">
        <v>5.8161350844277697</v>
      </c>
      <c r="K1142" s="4">
        <v>6.5666041275797404</v>
      </c>
      <c r="L1142" s="4">
        <v>7.1294559099437196</v>
      </c>
      <c r="M1142" s="4">
        <v>6.94183864915572</v>
      </c>
      <c r="N1142" s="4">
        <v>6.94183864915572</v>
      </c>
      <c r="O1142" s="4">
        <v>8.7242026266416506</v>
      </c>
      <c r="P1142" s="4">
        <v>7.5046904315197001</v>
      </c>
      <c r="Q1142" s="4">
        <v>4.1275797373358296</v>
      </c>
      <c r="R1142" s="4">
        <v>7.0356472795497202</v>
      </c>
      <c r="S1142" s="4">
        <v>6.66041275797373</v>
      </c>
      <c r="T1142" s="4">
        <v>6.5666041275797404</v>
      </c>
      <c r="U1142" s="4">
        <v>7.1294559099437196</v>
      </c>
      <c r="V1142" s="4">
        <v>6.8480300187617296</v>
      </c>
      <c r="W1142" s="4">
        <v>6.37898686679174</v>
      </c>
      <c r="X1142" s="4">
        <v>2.90806754221388</v>
      </c>
      <c r="Y1142" s="4">
        <v>10.225140712945599</v>
      </c>
      <c r="Z1142" s="4">
        <v>4.8780487804878003</v>
      </c>
      <c r="AA1142" s="4">
        <v>7.4108818011256998</v>
      </c>
      <c r="AB1142" s="4">
        <v>2.90806754221388</v>
      </c>
      <c r="AC1142" s="4">
        <v>18.386491557223302</v>
      </c>
      <c r="AD1142" s="4">
        <v>5.7223264540337704</v>
      </c>
      <c r="AE1142" s="4">
        <v>4.9718574108817997</v>
      </c>
      <c r="AF1142" s="4">
        <v>11.6322701688555</v>
      </c>
      <c r="AG1142" s="4">
        <v>21.294559099437102</v>
      </c>
      <c r="AH1142" s="4">
        <v>9.2870544090056306</v>
      </c>
      <c r="AI1142" s="4">
        <v>9.2870544090056306</v>
      </c>
      <c r="AJ1142" s="4">
        <v>22.420262664165101</v>
      </c>
      <c r="AK1142" s="4">
        <v>30.769230769230798</v>
      </c>
      <c r="AL1142" s="4">
        <v>23.2645403377111</v>
      </c>
      <c r="AM1142" s="4">
        <v>22.6078799249531</v>
      </c>
      <c r="AN1142" s="4">
        <v>33.020637898686701</v>
      </c>
      <c r="AO1142" s="4">
        <v>28.893058161350801</v>
      </c>
      <c r="AP1142" s="4">
        <v>32.176360225140698</v>
      </c>
      <c r="AQ1142" s="4">
        <v>7.5046904315197001</v>
      </c>
      <c r="AR1142" s="4">
        <v>29.268292682926798</v>
      </c>
      <c r="AS1142" s="4">
        <v>17.0731707317073</v>
      </c>
      <c r="AT1142" s="4">
        <v>36.772983114446497</v>
      </c>
      <c r="AU1142" s="4">
        <v>13.5084427767355</v>
      </c>
      <c r="AV1142" s="4">
        <v>21.013133208255201</v>
      </c>
      <c r="AW1142" s="4">
        <v>15.0093808630394</v>
      </c>
      <c r="AX1142" s="4">
        <v>5.8161350844277697</v>
      </c>
      <c r="AY1142" s="4">
        <v>18.667917448405301</v>
      </c>
      <c r="AZ1142" s="4">
        <v>30.393996247654801</v>
      </c>
      <c r="BA1142" s="4">
        <v>26.266416510319001</v>
      </c>
      <c r="BB1142" s="38">
        <v>1066</v>
      </c>
    </row>
    <row r="1143" spans="1:54" x14ac:dyDescent="0.3">
      <c r="A1143" s="31" t="s">
        <v>52</v>
      </c>
      <c r="B1143" s="5" t="s">
        <v>8</v>
      </c>
      <c r="C1143" s="5" t="s">
        <v>5</v>
      </c>
      <c r="D1143" s="9">
        <v>81.394239290989702</v>
      </c>
      <c r="E1143" s="8">
        <v>61.847783507198599</v>
      </c>
      <c r="F1143" s="8">
        <v>15.066469719350099</v>
      </c>
      <c r="G1143" s="3">
        <v>2.6587887740029501</v>
      </c>
      <c r="H1143" s="4">
        <v>6.6469719350073904</v>
      </c>
      <c r="I1143" s="4">
        <v>8.4194977843426901</v>
      </c>
      <c r="J1143" s="4">
        <v>4.4313146233382597</v>
      </c>
      <c r="K1143" s="4">
        <v>3.98818316100443</v>
      </c>
      <c r="L1143" s="4">
        <v>6.2038404726735603</v>
      </c>
      <c r="M1143" s="4">
        <v>3.98818316100443</v>
      </c>
      <c r="N1143" s="4">
        <v>5.0221565731166899</v>
      </c>
      <c r="O1143" s="4">
        <v>4.8744460856720799</v>
      </c>
      <c r="P1143" s="4">
        <v>6.0561299852289503</v>
      </c>
      <c r="Q1143" s="4">
        <v>2.2156573116691298</v>
      </c>
      <c r="R1143" s="4">
        <v>4.7267355982274699</v>
      </c>
      <c r="S1143" s="4">
        <v>4.1358936484490396</v>
      </c>
      <c r="T1143" s="4">
        <v>4.8744460856720799</v>
      </c>
      <c r="U1143" s="4">
        <v>3.84047267355982</v>
      </c>
      <c r="V1143" s="4">
        <v>5.31757754800591</v>
      </c>
      <c r="W1143" s="4">
        <v>3.98818316100443</v>
      </c>
      <c r="X1143" s="4">
        <v>2.0679468242245198</v>
      </c>
      <c r="Y1143" s="4">
        <v>6.0561299852289503</v>
      </c>
      <c r="Z1143" s="4">
        <v>3.3973412112260002</v>
      </c>
      <c r="AA1143" s="4">
        <v>5.1698670605613</v>
      </c>
      <c r="AB1143" s="4">
        <v>2.0679468242245198</v>
      </c>
      <c r="AC1143" s="4">
        <v>15.5096011816839</v>
      </c>
      <c r="AD1143" s="4">
        <v>3.69276218611521</v>
      </c>
      <c r="AE1143" s="4">
        <v>3.69276218611521</v>
      </c>
      <c r="AF1143" s="4">
        <v>8.7149187592318995</v>
      </c>
      <c r="AG1143" s="4">
        <v>22.3042836041359</v>
      </c>
      <c r="AH1143" s="4">
        <v>9.6011816838995596</v>
      </c>
      <c r="AI1143" s="4">
        <v>7.0901033973412098</v>
      </c>
      <c r="AJ1143" s="4">
        <v>17.134416543574599</v>
      </c>
      <c r="AK1143" s="4">
        <v>28.064992614475599</v>
      </c>
      <c r="AL1143" s="4">
        <v>18.3161004431315</v>
      </c>
      <c r="AM1143" s="4">
        <v>18.906942392909901</v>
      </c>
      <c r="AN1143" s="4">
        <v>25.849335302806502</v>
      </c>
      <c r="AO1143" s="4">
        <v>23.3382570162482</v>
      </c>
      <c r="AP1143" s="4">
        <v>27.0310192023634</v>
      </c>
      <c r="AQ1143" s="4">
        <v>7.6809453471196498</v>
      </c>
      <c r="AR1143" s="4">
        <v>22.451994091580499</v>
      </c>
      <c r="AS1143" s="4">
        <v>12.407680945347099</v>
      </c>
      <c r="AT1143" s="4">
        <v>32.348596750369303</v>
      </c>
      <c r="AU1143" s="4">
        <v>10.6351550960118</v>
      </c>
      <c r="AV1143" s="4">
        <v>17.134416543574599</v>
      </c>
      <c r="AW1143" s="4">
        <v>12.7031019202363</v>
      </c>
      <c r="AX1143" s="4">
        <v>3.84047267355982</v>
      </c>
      <c r="AY1143" s="4">
        <v>17.429837518463799</v>
      </c>
      <c r="AZ1143" s="4">
        <v>25.258493353028101</v>
      </c>
      <c r="BA1143" s="4">
        <v>21.418020679468199</v>
      </c>
      <c r="BB1143" s="38">
        <v>677</v>
      </c>
    </row>
    <row r="1144" spans="1:54" x14ac:dyDescent="0.3">
      <c r="A1144" s="31" t="s">
        <v>52</v>
      </c>
      <c r="B1144" s="5" t="s">
        <v>8</v>
      </c>
      <c r="C1144" s="5" t="s">
        <v>6</v>
      </c>
      <c r="D1144" s="9">
        <v>81.672222222222203</v>
      </c>
      <c r="E1144" s="8">
        <v>58.276588036520202</v>
      </c>
      <c r="F1144" s="8">
        <v>14.814814814814801</v>
      </c>
      <c r="G1144" s="3">
        <v>3.7037037037037002</v>
      </c>
      <c r="H1144" s="4">
        <v>3.24074074074074</v>
      </c>
      <c r="I1144" s="4">
        <v>5.5555555555555598</v>
      </c>
      <c r="J1144" s="4">
        <v>2.31481481481481</v>
      </c>
      <c r="K1144" s="4">
        <v>2.7777777777777799</v>
      </c>
      <c r="L1144" s="4">
        <v>4.6296296296296298</v>
      </c>
      <c r="M1144" s="4">
        <v>2.7777777777777799</v>
      </c>
      <c r="N1144" s="4">
        <v>1.3888888888888899</v>
      </c>
      <c r="O1144" s="4">
        <v>2.7777777777777799</v>
      </c>
      <c r="P1144" s="4">
        <v>4.6296296296296298</v>
      </c>
      <c r="Q1144" s="4">
        <v>1.3888888888888899</v>
      </c>
      <c r="R1144" s="4">
        <v>0.92592592592592604</v>
      </c>
      <c r="S1144" s="4">
        <v>2.7777777777777799</v>
      </c>
      <c r="T1144" s="4">
        <v>1.8518518518518501</v>
      </c>
      <c r="U1144" s="4">
        <v>2.7777777777777799</v>
      </c>
      <c r="V1144" s="4">
        <v>1.8518518518518501</v>
      </c>
      <c r="W1144" s="4">
        <v>2.31481481481481</v>
      </c>
      <c r="X1144" s="4">
        <v>0.46296296296296302</v>
      </c>
      <c r="Y1144" s="4">
        <v>4.6296296296296298</v>
      </c>
      <c r="Z1144" s="4">
        <v>3.24074074074074</v>
      </c>
      <c r="AA1144" s="4">
        <v>4.6296296296296298</v>
      </c>
      <c r="AB1144" s="4">
        <v>0.92592592592592604</v>
      </c>
      <c r="AC1144" s="4">
        <v>10.185185185185199</v>
      </c>
      <c r="AD1144" s="4">
        <v>3.24074074074074</v>
      </c>
      <c r="AE1144" s="4">
        <v>2.31481481481481</v>
      </c>
      <c r="AF1144" s="4">
        <v>5.0925925925925899</v>
      </c>
      <c r="AG1144" s="4">
        <v>18.981481481481499</v>
      </c>
      <c r="AH1144" s="4">
        <v>11.1111111111111</v>
      </c>
      <c r="AI1144" s="4">
        <v>9.7222222222222197</v>
      </c>
      <c r="AJ1144" s="4">
        <v>16.6666666666667</v>
      </c>
      <c r="AK1144" s="4">
        <v>22.2222222222222</v>
      </c>
      <c r="AL1144" s="4">
        <v>16.203703703703699</v>
      </c>
      <c r="AM1144" s="4">
        <v>18.0555555555556</v>
      </c>
      <c r="AN1144" s="4">
        <v>28.703703703703699</v>
      </c>
      <c r="AO1144" s="4">
        <v>26.851851851851901</v>
      </c>
      <c r="AP1144" s="4">
        <v>26.851851851851901</v>
      </c>
      <c r="AQ1144" s="4">
        <v>10.648148148148101</v>
      </c>
      <c r="AR1144" s="4">
        <v>21.759259259259299</v>
      </c>
      <c r="AS1144" s="4">
        <v>16.203703703703699</v>
      </c>
      <c r="AT1144" s="4">
        <v>33.796296296296298</v>
      </c>
      <c r="AU1144" s="4">
        <v>8.7962962962962994</v>
      </c>
      <c r="AV1144" s="4">
        <v>20.370370370370399</v>
      </c>
      <c r="AW1144" s="4">
        <v>14.814814814814801</v>
      </c>
      <c r="AX1144" s="4">
        <v>6.0185185185185199</v>
      </c>
      <c r="AY1144" s="4">
        <v>16.203703703703699</v>
      </c>
      <c r="AZ1144" s="4">
        <v>27.314814814814799</v>
      </c>
      <c r="BA1144" s="4">
        <v>21.759259259259299</v>
      </c>
      <c r="BB1144" s="38">
        <v>216</v>
      </c>
    </row>
    <row r="1145" spans="1:54" x14ac:dyDescent="0.3">
      <c r="A1145" s="31" t="s">
        <v>52</v>
      </c>
      <c r="B1145" s="5" t="s">
        <v>8</v>
      </c>
      <c r="C1145" s="5" t="s">
        <v>7</v>
      </c>
      <c r="D1145" s="9">
        <v>104.183870967742</v>
      </c>
      <c r="E1145" s="8">
        <v>53.304115518248601</v>
      </c>
      <c r="F1145" s="8">
        <v>3.2258064516128999</v>
      </c>
      <c r="G1145" s="3">
        <v>3.2258064516128999</v>
      </c>
      <c r="H1145" s="4">
        <v>3.2258064516128999</v>
      </c>
      <c r="I1145" s="4">
        <v>3.2258064516128999</v>
      </c>
      <c r="J1145" s="4">
        <v>0</v>
      </c>
      <c r="K1145" s="4">
        <v>3.2258064516128999</v>
      </c>
      <c r="L1145" s="4">
        <v>0</v>
      </c>
      <c r="M1145" s="4">
        <v>3.2258064516128999</v>
      </c>
      <c r="N1145" s="4">
        <v>6.4516129032258096</v>
      </c>
      <c r="O1145" s="4">
        <v>3.2258064516128999</v>
      </c>
      <c r="P1145" s="4">
        <v>0</v>
      </c>
      <c r="Q1145" s="4">
        <v>0</v>
      </c>
      <c r="R1145" s="4">
        <v>6.4516129032258096</v>
      </c>
      <c r="S1145" s="4">
        <v>3.2258064516128999</v>
      </c>
      <c r="T1145" s="4">
        <v>0</v>
      </c>
      <c r="U1145" s="4">
        <v>6.4516129032258096</v>
      </c>
      <c r="V1145" s="4">
        <v>3.2258064516128999</v>
      </c>
      <c r="W1145" s="4">
        <v>3.2258064516128999</v>
      </c>
      <c r="X1145" s="4">
        <v>0</v>
      </c>
      <c r="Y1145" s="4">
        <v>0</v>
      </c>
      <c r="Z1145" s="4">
        <v>6.4516129032258096</v>
      </c>
      <c r="AA1145" s="4">
        <v>3.2258064516128999</v>
      </c>
      <c r="AB1145" s="4">
        <v>3.2258064516128999</v>
      </c>
      <c r="AC1145" s="4">
        <v>9.67741935483871</v>
      </c>
      <c r="AD1145" s="4">
        <v>0</v>
      </c>
      <c r="AE1145" s="4">
        <v>3.2258064516128999</v>
      </c>
      <c r="AF1145" s="4">
        <v>3.2258064516128999</v>
      </c>
      <c r="AG1145" s="4">
        <v>6.4516129032258096</v>
      </c>
      <c r="AH1145" s="4">
        <v>6.4516129032258096</v>
      </c>
      <c r="AI1145" s="4">
        <v>0</v>
      </c>
      <c r="AJ1145" s="4">
        <v>12.9032258064516</v>
      </c>
      <c r="AK1145" s="4">
        <v>12.9032258064516</v>
      </c>
      <c r="AL1145" s="4">
        <v>12.9032258064516</v>
      </c>
      <c r="AM1145" s="4">
        <v>9.67741935483871</v>
      </c>
      <c r="AN1145" s="4">
        <v>22.580645161290299</v>
      </c>
      <c r="AO1145" s="4">
        <v>16.129032258064498</v>
      </c>
      <c r="AP1145" s="4">
        <v>12.9032258064516</v>
      </c>
      <c r="AQ1145" s="4">
        <v>3.2258064516128999</v>
      </c>
      <c r="AR1145" s="4">
        <v>3.2258064516128999</v>
      </c>
      <c r="AS1145" s="4">
        <v>0</v>
      </c>
      <c r="AT1145" s="4">
        <v>22.580645161290299</v>
      </c>
      <c r="AU1145" s="4">
        <v>0</v>
      </c>
      <c r="AV1145" s="4">
        <v>16.129032258064498</v>
      </c>
      <c r="AW1145" s="4">
        <v>3.2258064516128999</v>
      </c>
      <c r="AX1145" s="4">
        <v>3.2258064516128999</v>
      </c>
      <c r="AY1145" s="4">
        <v>6.4516129032258096</v>
      </c>
      <c r="AZ1145" s="4">
        <v>9.67741935483871</v>
      </c>
      <c r="BA1145" s="4">
        <v>19.354838709677399</v>
      </c>
      <c r="BB1145" s="38">
        <v>31</v>
      </c>
    </row>
    <row r="1146" spans="1:54" x14ac:dyDescent="0.3">
      <c r="A1146" s="31" t="s">
        <v>52</v>
      </c>
      <c r="B1146" s="5" t="s">
        <v>9</v>
      </c>
      <c r="C1146" s="5" t="s">
        <v>168</v>
      </c>
      <c r="D1146" s="9">
        <v>69.384991079585504</v>
      </c>
      <c r="E1146" s="8">
        <v>67.622586710650594</v>
      </c>
      <c r="F1146" s="8">
        <v>22.566156930154399</v>
      </c>
      <c r="G1146" s="3">
        <v>3.9741794841861</v>
      </c>
      <c r="H1146" s="4">
        <v>9.7291357588959695</v>
      </c>
      <c r="I1146" s="4">
        <v>9.4589602405068902</v>
      </c>
      <c r="J1146" s="4">
        <v>4.1063033262571897</v>
      </c>
      <c r="K1146" s="4">
        <v>5.1433325027970396</v>
      </c>
      <c r="L1146" s="4">
        <v>5.67804015923178</v>
      </c>
      <c r="M1146" s="4">
        <v>4.9342808282105599</v>
      </c>
      <c r="N1146" s="4">
        <v>6.9651530230802496</v>
      </c>
      <c r="O1146" s="4">
        <v>7.0623536570845102</v>
      </c>
      <c r="P1146" s="4">
        <v>8.27053776185328</v>
      </c>
      <c r="Q1146" s="4">
        <v>3.2169211403103399</v>
      </c>
      <c r="R1146" s="4">
        <v>5.5066599034694903</v>
      </c>
      <c r="S1146" s="4">
        <v>7.1658750183359601</v>
      </c>
      <c r="T1146" s="4">
        <v>5.0469762488493597</v>
      </c>
      <c r="U1146" s="4">
        <v>7.2223350572957203</v>
      </c>
      <c r="V1146" s="4">
        <v>8.51247776193226</v>
      </c>
      <c r="W1146" s="4">
        <v>8.0029666858163999</v>
      </c>
      <c r="X1146" s="4">
        <v>3.0786086187122299</v>
      </c>
      <c r="Y1146" s="4">
        <v>7.6284366482631896</v>
      </c>
      <c r="Z1146" s="4">
        <v>5.8779382175464203</v>
      </c>
      <c r="AA1146" s="4">
        <v>6.8757943802906301</v>
      </c>
      <c r="AB1146" s="4">
        <v>2.2342254620427502</v>
      </c>
      <c r="AC1146" s="4">
        <v>15.635932402370299</v>
      </c>
      <c r="AD1146" s="4">
        <v>5.3979232185008996</v>
      </c>
      <c r="AE1146" s="4">
        <v>4.7444754155323796</v>
      </c>
      <c r="AF1146" s="4">
        <v>9.6736655966195801</v>
      </c>
      <c r="AG1146" s="4">
        <v>12.004317646669801</v>
      </c>
      <c r="AH1146" s="4">
        <v>23.556535928062299</v>
      </c>
      <c r="AI1146" s="4">
        <v>11.3778390682926</v>
      </c>
      <c r="AJ1146" s="4">
        <v>24.094675080528798</v>
      </c>
      <c r="AK1146" s="4">
        <v>34.457554264061898</v>
      </c>
      <c r="AL1146" s="4">
        <v>22.251764378913901</v>
      </c>
      <c r="AM1146" s="4">
        <v>16.3383832580523</v>
      </c>
      <c r="AN1146" s="4">
        <v>32.085647516904999</v>
      </c>
      <c r="AO1146" s="4">
        <v>23.1469082604624</v>
      </c>
      <c r="AP1146" s="4">
        <v>32.047511442017701</v>
      </c>
      <c r="AQ1146" s="4">
        <v>8.7388641552598099</v>
      </c>
      <c r="AR1146" s="4">
        <v>29.651650214983501</v>
      </c>
      <c r="AS1146" s="4">
        <v>11.4881413414744</v>
      </c>
      <c r="AT1146" s="4">
        <v>24.8998740475284</v>
      </c>
      <c r="AU1146" s="4">
        <v>18.7477606851972</v>
      </c>
      <c r="AV1146" s="4">
        <v>20.3940605345629</v>
      </c>
      <c r="AW1146" s="4">
        <v>21.9999673545828</v>
      </c>
      <c r="AX1146" s="4">
        <v>6.9246438932904599</v>
      </c>
      <c r="AY1146" s="4">
        <v>15.0152022454083</v>
      </c>
      <c r="AZ1146" s="4">
        <v>27.394762712829301</v>
      </c>
      <c r="BA1146" s="4">
        <v>31.456191816203901</v>
      </c>
      <c r="BB1146" s="38">
        <v>5138</v>
      </c>
    </row>
    <row r="1147" spans="1:54" x14ac:dyDescent="0.3">
      <c r="A1147" s="31" t="s">
        <v>52</v>
      </c>
      <c r="B1147" s="5" t="s">
        <v>9</v>
      </c>
      <c r="C1147" s="5" t="s">
        <v>1</v>
      </c>
      <c r="D1147" s="9">
        <v>45.8943181818182</v>
      </c>
      <c r="E1147" s="8">
        <v>69.900771114364701</v>
      </c>
      <c r="F1147" s="8">
        <v>36.079545454545503</v>
      </c>
      <c r="G1147" s="3">
        <v>6.25</v>
      </c>
      <c r="H1147" s="4">
        <v>11.363636363636401</v>
      </c>
      <c r="I1147" s="4">
        <v>18.181818181818201</v>
      </c>
      <c r="J1147" s="4">
        <v>7.6704545454545503</v>
      </c>
      <c r="K1147" s="4">
        <v>6.8181818181818201</v>
      </c>
      <c r="L1147" s="4">
        <v>7.3863636363636402</v>
      </c>
      <c r="M1147" s="4">
        <v>7.1022727272727302</v>
      </c>
      <c r="N1147" s="4">
        <v>12.5</v>
      </c>
      <c r="O1147" s="4">
        <v>10.511363636363599</v>
      </c>
      <c r="P1147" s="4">
        <v>14.7727272727273</v>
      </c>
      <c r="Q1147" s="4">
        <v>5.6818181818181799</v>
      </c>
      <c r="R1147" s="4">
        <v>10.795454545454501</v>
      </c>
      <c r="S1147" s="4">
        <v>14.7727272727273</v>
      </c>
      <c r="T1147" s="4">
        <v>9.6590909090909101</v>
      </c>
      <c r="U1147" s="4">
        <v>11.363636363636401</v>
      </c>
      <c r="V1147" s="4">
        <v>15.625</v>
      </c>
      <c r="W1147" s="4">
        <v>14.204545454545499</v>
      </c>
      <c r="X1147" s="4">
        <v>5.3977272727272698</v>
      </c>
      <c r="Y1147" s="4">
        <v>10.795454545454501</v>
      </c>
      <c r="Z1147" s="4">
        <v>10.511363636363599</v>
      </c>
      <c r="AA1147" s="4">
        <v>11.6477272727273</v>
      </c>
      <c r="AB1147" s="4">
        <v>3.4090909090909101</v>
      </c>
      <c r="AC1147" s="4">
        <v>25.852272727272702</v>
      </c>
      <c r="AD1147" s="4">
        <v>8.5227272727272698</v>
      </c>
      <c r="AE1147" s="4">
        <v>10.511363636363599</v>
      </c>
      <c r="AF1147" s="4">
        <v>15.625</v>
      </c>
      <c r="AG1147" s="4">
        <v>27.272727272727298</v>
      </c>
      <c r="AH1147" s="4">
        <v>37.784090909090899</v>
      </c>
      <c r="AI1147" s="4">
        <v>14.488636363636401</v>
      </c>
      <c r="AJ1147" s="4">
        <v>30.681818181818201</v>
      </c>
      <c r="AK1147" s="4">
        <v>43.75</v>
      </c>
      <c r="AL1147" s="4">
        <v>33.806818181818201</v>
      </c>
      <c r="AM1147" s="4">
        <v>21.022727272727298</v>
      </c>
      <c r="AN1147" s="4">
        <v>38.068181818181799</v>
      </c>
      <c r="AO1147" s="4">
        <v>31.534090909090899</v>
      </c>
      <c r="AP1147" s="4">
        <v>37.5</v>
      </c>
      <c r="AQ1147" s="4">
        <v>9.9431818181818201</v>
      </c>
      <c r="AR1147" s="4">
        <v>38.068181818181799</v>
      </c>
      <c r="AS1147" s="4">
        <v>10.795454545454501</v>
      </c>
      <c r="AT1147" s="4">
        <v>25.568181818181799</v>
      </c>
      <c r="AU1147" s="4">
        <v>29.261363636363601</v>
      </c>
      <c r="AV1147" s="4">
        <v>23.011363636363601</v>
      </c>
      <c r="AW1147" s="4">
        <v>33.238636363636402</v>
      </c>
      <c r="AX1147" s="4">
        <v>9.6590909090909101</v>
      </c>
      <c r="AY1147" s="4">
        <v>16.477272727272702</v>
      </c>
      <c r="AZ1147" s="4">
        <v>36.079545454545503</v>
      </c>
      <c r="BA1147" s="4">
        <v>46.022727272727302</v>
      </c>
      <c r="BB1147" s="38">
        <v>352</v>
      </c>
    </row>
    <row r="1148" spans="1:54" x14ac:dyDescent="0.3">
      <c r="A1148" s="31" t="s">
        <v>52</v>
      </c>
      <c r="B1148" s="5" t="s">
        <v>9</v>
      </c>
      <c r="C1148" s="5" t="s">
        <v>2</v>
      </c>
      <c r="D1148" s="9">
        <v>54.751387213510299</v>
      </c>
      <c r="E1148" s="8">
        <v>67.142172961422105</v>
      </c>
      <c r="F1148" s="8">
        <v>28.9505428226779</v>
      </c>
      <c r="G1148" s="3">
        <v>5.0663449939686398</v>
      </c>
      <c r="H1148" s="4">
        <v>12.907117008443899</v>
      </c>
      <c r="I1148" s="4">
        <v>13.8721351025332</v>
      </c>
      <c r="J1148" s="4">
        <v>4.1013268998793704</v>
      </c>
      <c r="K1148" s="4">
        <v>6.0313630880579003</v>
      </c>
      <c r="L1148" s="4">
        <v>7.72014475271411</v>
      </c>
      <c r="M1148" s="4">
        <v>6.8757539203860096</v>
      </c>
      <c r="N1148" s="4">
        <v>9.1676718938480093</v>
      </c>
      <c r="O1148" s="4">
        <v>10.132689987937299</v>
      </c>
      <c r="P1148" s="4">
        <v>11.2183353437877</v>
      </c>
      <c r="Q1148" s="4">
        <v>3.8600723763570599</v>
      </c>
      <c r="R1148" s="4">
        <v>7.1170084439083201</v>
      </c>
      <c r="S1148" s="4">
        <v>9.7708082026538001</v>
      </c>
      <c r="T1148" s="4">
        <v>5.3075995174909503</v>
      </c>
      <c r="U1148" s="4">
        <v>10.2533172496984</v>
      </c>
      <c r="V1148" s="4">
        <v>12.062726176115801</v>
      </c>
      <c r="W1148" s="4">
        <v>10.9770808202654</v>
      </c>
      <c r="X1148" s="4">
        <v>3.7394451145958998</v>
      </c>
      <c r="Y1148" s="4">
        <v>9.0470446320868501</v>
      </c>
      <c r="Z1148" s="4">
        <v>8.9264173703256908</v>
      </c>
      <c r="AA1148" s="4">
        <v>8.0820265379975904</v>
      </c>
      <c r="AB1148" s="4">
        <v>2.5331724969843199</v>
      </c>
      <c r="AC1148" s="4">
        <v>21.351025331725001</v>
      </c>
      <c r="AD1148" s="4">
        <v>7.9613992762364303</v>
      </c>
      <c r="AE1148" s="4">
        <v>5.9107358262967402</v>
      </c>
      <c r="AF1148" s="4">
        <v>13.027744270205099</v>
      </c>
      <c r="AG1148" s="4">
        <v>14.7165259348613</v>
      </c>
      <c r="AH1148" s="4">
        <v>31.001206272617601</v>
      </c>
      <c r="AI1148" s="4">
        <v>12.062726176115801</v>
      </c>
      <c r="AJ1148" s="4">
        <v>27.261761158021699</v>
      </c>
      <c r="AK1148" s="4">
        <v>43.063932448733397</v>
      </c>
      <c r="AL1148" s="4">
        <v>28.468033775633302</v>
      </c>
      <c r="AM1148" s="4">
        <v>20.024125452352202</v>
      </c>
      <c r="AN1148" s="4">
        <v>40.410132689987897</v>
      </c>
      <c r="AO1148" s="4">
        <v>28.226779252111001</v>
      </c>
      <c r="AP1148" s="4">
        <v>42.460796139927602</v>
      </c>
      <c r="AQ1148" s="4">
        <v>10.012062726176101</v>
      </c>
      <c r="AR1148" s="4">
        <v>35.343787696019298</v>
      </c>
      <c r="AS1148" s="4">
        <v>12.3039806996381</v>
      </c>
      <c r="AT1148" s="4">
        <v>26.055488540410099</v>
      </c>
      <c r="AU1148" s="4">
        <v>22.557297949336601</v>
      </c>
      <c r="AV1148" s="4">
        <v>23.281061519903499</v>
      </c>
      <c r="AW1148" s="4">
        <v>27.6236429433052</v>
      </c>
      <c r="AX1148" s="4">
        <v>6.9963811821471698</v>
      </c>
      <c r="AY1148" s="4">
        <v>15.9227985524729</v>
      </c>
      <c r="AZ1148" s="4">
        <v>33.2931242460796</v>
      </c>
      <c r="BA1148" s="4">
        <v>40.772014475271398</v>
      </c>
      <c r="BB1148" s="38">
        <v>829</v>
      </c>
    </row>
    <row r="1149" spans="1:54" x14ac:dyDescent="0.3">
      <c r="A1149" s="31" t="s">
        <v>52</v>
      </c>
      <c r="B1149" s="5" t="s">
        <v>9</v>
      </c>
      <c r="C1149" s="5" t="s">
        <v>3</v>
      </c>
      <c r="D1149" s="9">
        <v>70.464191419141898</v>
      </c>
      <c r="E1149" s="8">
        <v>68.317924436146896</v>
      </c>
      <c r="F1149" s="8">
        <v>21.864686468646902</v>
      </c>
      <c r="G1149" s="3">
        <v>4.2079207920792099</v>
      </c>
      <c r="H1149" s="4">
        <v>9.8184818481848204</v>
      </c>
      <c r="I1149" s="4">
        <v>9.0759075907590798</v>
      </c>
      <c r="J1149" s="4">
        <v>4.4554455445544603</v>
      </c>
      <c r="K1149" s="4">
        <v>6.0231023102310202</v>
      </c>
      <c r="L1149" s="4">
        <v>6.4356435643564396</v>
      </c>
      <c r="M1149" s="4">
        <v>5.4455445544554504</v>
      </c>
      <c r="N1149" s="4">
        <v>7.0957095709570996</v>
      </c>
      <c r="O1149" s="4">
        <v>8.0033003300329995</v>
      </c>
      <c r="P1149" s="4">
        <v>8.6633663366336595</v>
      </c>
      <c r="Q1149" s="4">
        <v>2.8877887788778902</v>
      </c>
      <c r="R1149" s="4">
        <v>5.6105610561056096</v>
      </c>
      <c r="S1149" s="4">
        <v>7.5082508250825102</v>
      </c>
      <c r="T1149" s="4">
        <v>4.9504950495049496</v>
      </c>
      <c r="U1149" s="4">
        <v>7.9207920792079198</v>
      </c>
      <c r="V1149" s="4">
        <v>9.2409240924092408</v>
      </c>
      <c r="W1149" s="4">
        <v>8.6633663366336595</v>
      </c>
      <c r="X1149" s="4">
        <v>2.9702970297029698</v>
      </c>
      <c r="Y1149" s="4">
        <v>9.6534653465346505</v>
      </c>
      <c r="Z1149" s="4">
        <v>6.0231023102310202</v>
      </c>
      <c r="AA1149" s="4">
        <v>6.3531353135313502</v>
      </c>
      <c r="AB1149" s="4">
        <v>1.8151815181518201</v>
      </c>
      <c r="AC1149" s="4">
        <v>15.924092409240901</v>
      </c>
      <c r="AD1149" s="4">
        <v>5.4455445544554504</v>
      </c>
      <c r="AE1149" s="4">
        <v>4.4554455445544603</v>
      </c>
      <c r="AF1149" s="4">
        <v>10.643564356435601</v>
      </c>
      <c r="AG1149" s="4">
        <v>8.7458745874587507</v>
      </c>
      <c r="AH1149" s="4">
        <v>21.699669966996701</v>
      </c>
      <c r="AI1149" s="4">
        <v>11.6336633663366</v>
      </c>
      <c r="AJ1149" s="4">
        <v>25.495049504950501</v>
      </c>
      <c r="AK1149" s="4">
        <v>33.1683168316832</v>
      </c>
      <c r="AL1149" s="4">
        <v>22.8547854785479</v>
      </c>
      <c r="AM1149" s="4">
        <v>16.006600660065999</v>
      </c>
      <c r="AN1149" s="4">
        <v>32.095709570957098</v>
      </c>
      <c r="AO1149" s="4">
        <v>22.6897689768977</v>
      </c>
      <c r="AP1149" s="4">
        <v>31.518151815181501</v>
      </c>
      <c r="AQ1149" s="4">
        <v>8.3333333333333304</v>
      </c>
      <c r="AR1149" s="4">
        <v>29.785478547854801</v>
      </c>
      <c r="AS1149" s="4">
        <v>11.5511551155116</v>
      </c>
      <c r="AT1149" s="4">
        <v>25.412541254125401</v>
      </c>
      <c r="AU1149" s="4">
        <v>18.234323432343199</v>
      </c>
      <c r="AV1149" s="4">
        <v>20.957095709571</v>
      </c>
      <c r="AW1149" s="4">
        <v>21.947194719471899</v>
      </c>
      <c r="AX1149" s="4">
        <v>6.7656765676567696</v>
      </c>
      <c r="AY1149" s="4">
        <v>16.4191419141914</v>
      </c>
      <c r="AZ1149" s="4">
        <v>26.7326732673267</v>
      </c>
      <c r="BA1149" s="4">
        <v>31.435643564356401</v>
      </c>
      <c r="BB1149" s="38">
        <v>1212</v>
      </c>
    </row>
    <row r="1150" spans="1:54" x14ac:dyDescent="0.3">
      <c r="A1150" s="31" t="s">
        <v>52</v>
      </c>
      <c r="B1150" s="5" t="s">
        <v>9</v>
      </c>
      <c r="C1150" s="5" t="s">
        <v>4</v>
      </c>
      <c r="D1150" s="9">
        <v>85.671977507029098</v>
      </c>
      <c r="E1150" s="8">
        <v>63.236038452918599</v>
      </c>
      <c r="F1150" s="8">
        <v>15.838800374882799</v>
      </c>
      <c r="G1150" s="3">
        <v>2.5304592314901599</v>
      </c>
      <c r="H1150" s="4">
        <v>9.4657919400187396</v>
      </c>
      <c r="I1150" s="4">
        <v>5.0609184629803199</v>
      </c>
      <c r="J1150" s="4">
        <v>2.5304592314901599</v>
      </c>
      <c r="K1150" s="4">
        <v>4.6860356138706702</v>
      </c>
      <c r="L1150" s="4">
        <v>4.1237113402061896</v>
      </c>
      <c r="M1150" s="4">
        <v>2.90534208059981</v>
      </c>
      <c r="N1150" s="4">
        <v>3.8425492033739501</v>
      </c>
      <c r="O1150" s="4">
        <v>4.1237113402061896</v>
      </c>
      <c r="P1150" s="4">
        <v>3.5613870665417098</v>
      </c>
      <c r="Q1150" s="4">
        <v>1.87441424554827</v>
      </c>
      <c r="R1150" s="4">
        <v>2.5304592314901599</v>
      </c>
      <c r="S1150" s="4">
        <v>2.24929709465792</v>
      </c>
      <c r="T1150" s="4">
        <v>3.7488284910965302</v>
      </c>
      <c r="U1150" s="4">
        <v>4.0299906279287701</v>
      </c>
      <c r="V1150" s="4">
        <v>3.8425492033739501</v>
      </c>
      <c r="W1150" s="4">
        <v>4.1237113402061896</v>
      </c>
      <c r="X1150" s="4">
        <v>2.1555763823805099</v>
      </c>
      <c r="Y1150" s="4">
        <v>6.3730084348641096</v>
      </c>
      <c r="Z1150" s="4">
        <v>2.4367385192127502</v>
      </c>
      <c r="AA1150" s="4">
        <v>5.7169634489222103</v>
      </c>
      <c r="AB1150" s="4">
        <v>2.1555763823805099</v>
      </c>
      <c r="AC1150" s="4">
        <v>10.8716026241799</v>
      </c>
      <c r="AD1150" s="4">
        <v>3.4676663542642898</v>
      </c>
      <c r="AE1150" s="4">
        <v>1.9681349578256799</v>
      </c>
      <c r="AF1150" s="4">
        <v>7.029053420806</v>
      </c>
      <c r="AG1150" s="4">
        <v>5.7169634489222103</v>
      </c>
      <c r="AH1150" s="4">
        <v>13.495782567947501</v>
      </c>
      <c r="AI1150" s="4">
        <v>10.777881911902499</v>
      </c>
      <c r="AJ1150" s="4">
        <v>19.868791002811601</v>
      </c>
      <c r="AK1150" s="4">
        <v>30.271790065604499</v>
      </c>
      <c r="AL1150" s="4">
        <v>15.0890346766635</v>
      </c>
      <c r="AM1150" s="4">
        <v>12.5585754451734</v>
      </c>
      <c r="AN1150" s="4">
        <v>28.022492970946601</v>
      </c>
      <c r="AO1150" s="4">
        <v>17.900656044985901</v>
      </c>
      <c r="AP1150" s="4">
        <v>27.4601686972821</v>
      </c>
      <c r="AQ1150" s="4">
        <v>7.1227741330834098</v>
      </c>
      <c r="AR1150" s="4">
        <v>25.304592314901601</v>
      </c>
      <c r="AS1150" s="4">
        <v>9.4657919400187396</v>
      </c>
      <c r="AT1150" s="4">
        <v>22.7741330834114</v>
      </c>
      <c r="AU1150" s="4">
        <v>13.964386129334599</v>
      </c>
      <c r="AV1150" s="4">
        <v>16.776007497657002</v>
      </c>
      <c r="AW1150" s="4">
        <v>14.620431115276499</v>
      </c>
      <c r="AX1150" s="4">
        <v>5.1546391752577296</v>
      </c>
      <c r="AY1150" s="4">
        <v>12.0899718837863</v>
      </c>
      <c r="AZ1150" s="4">
        <v>21.930646672914701</v>
      </c>
      <c r="BA1150" s="4">
        <v>22.492970946579199</v>
      </c>
      <c r="BB1150" s="38">
        <v>1067</v>
      </c>
    </row>
    <row r="1151" spans="1:54" x14ac:dyDescent="0.3">
      <c r="A1151" s="31" t="s">
        <v>52</v>
      </c>
      <c r="B1151" s="5" t="s">
        <v>9</v>
      </c>
      <c r="C1151" s="5" t="s">
        <v>5</v>
      </c>
      <c r="D1151" s="9">
        <v>85.786808923375403</v>
      </c>
      <c r="E1151" s="8">
        <v>62.159489981487098</v>
      </c>
      <c r="F1151" s="8">
        <v>13.8700290979631</v>
      </c>
      <c r="G1151" s="3">
        <v>2.13385063045587</v>
      </c>
      <c r="H1151" s="4">
        <v>5.7225994180407396</v>
      </c>
      <c r="I1151" s="4">
        <v>2.8128031037827399</v>
      </c>
      <c r="J1151" s="4">
        <v>2.4248302618816702</v>
      </c>
      <c r="K1151" s="4">
        <v>3.0067895247332701</v>
      </c>
      <c r="L1151" s="4">
        <v>2.9097963142580001</v>
      </c>
      <c r="M1151" s="4">
        <v>2.6188166828321999</v>
      </c>
      <c r="N1151" s="4">
        <v>3.2007759456837999</v>
      </c>
      <c r="O1151" s="4">
        <v>3.2007759456837999</v>
      </c>
      <c r="P1151" s="4">
        <v>4.0737148399612</v>
      </c>
      <c r="Q1151" s="4">
        <v>2.0368574199806</v>
      </c>
      <c r="R1151" s="4">
        <v>2.9097963142580001</v>
      </c>
      <c r="S1151" s="4">
        <v>2.6188166828321999</v>
      </c>
      <c r="T1151" s="4">
        <v>2.7158098933074699</v>
      </c>
      <c r="U1151" s="4">
        <v>3.9767216294859402</v>
      </c>
      <c r="V1151" s="4">
        <v>3.0067895247332701</v>
      </c>
      <c r="W1151" s="4">
        <v>3.2007759456837999</v>
      </c>
      <c r="X1151" s="4">
        <v>1.64888457807953</v>
      </c>
      <c r="Y1151" s="4">
        <v>3.7827352085353998</v>
      </c>
      <c r="Z1151" s="4">
        <v>2.4248302618816702</v>
      </c>
      <c r="AA1151" s="4">
        <v>4.5586808923375397</v>
      </c>
      <c r="AB1151" s="4">
        <v>1.64888457807953</v>
      </c>
      <c r="AC1151" s="4">
        <v>7.7594568380213396</v>
      </c>
      <c r="AD1151" s="4">
        <v>1.84287099903007</v>
      </c>
      <c r="AE1151" s="4">
        <v>1.64888457807953</v>
      </c>
      <c r="AF1151" s="4">
        <v>3.68574199806014</v>
      </c>
      <c r="AG1151" s="4">
        <v>6.2075654704170704</v>
      </c>
      <c r="AH1151" s="4">
        <v>16.2948593598448</v>
      </c>
      <c r="AI1151" s="4">
        <v>9.3113482056256096</v>
      </c>
      <c r="AJ1151" s="4">
        <v>19.204655674102799</v>
      </c>
      <c r="AK1151" s="4">
        <v>25.606207565470399</v>
      </c>
      <c r="AL1151" s="4">
        <v>13.579049466537301</v>
      </c>
      <c r="AM1151" s="4">
        <v>12.609117361784699</v>
      </c>
      <c r="AN1151" s="4">
        <v>23.6663433559651</v>
      </c>
      <c r="AO1151" s="4">
        <v>18.331716779825399</v>
      </c>
      <c r="AP1151" s="4">
        <v>24.4422890397672</v>
      </c>
      <c r="AQ1151" s="4">
        <v>8.3414161008729408</v>
      </c>
      <c r="AR1151" s="4">
        <v>21.9204655674103</v>
      </c>
      <c r="AS1151" s="4">
        <v>13.2880698351115</v>
      </c>
      <c r="AT1151" s="4">
        <v>22.599418040737099</v>
      </c>
      <c r="AU1151" s="4">
        <v>13.2880698351115</v>
      </c>
      <c r="AV1151" s="4">
        <v>17.1677982541222</v>
      </c>
      <c r="AW1151" s="4">
        <v>14.54898157129</v>
      </c>
      <c r="AX1151" s="4">
        <v>6.9835111542192001</v>
      </c>
      <c r="AY1151" s="4">
        <v>12.512124151309401</v>
      </c>
      <c r="AZ1151" s="4">
        <v>22.3084384093113</v>
      </c>
      <c r="BA1151" s="4">
        <v>20.271580989330701</v>
      </c>
      <c r="BB1151" s="38">
        <v>1031</v>
      </c>
    </row>
    <row r="1152" spans="1:54" x14ac:dyDescent="0.3">
      <c r="A1152" s="31" t="s">
        <v>52</v>
      </c>
      <c r="B1152" s="5" t="s">
        <v>9</v>
      </c>
      <c r="C1152" s="5" t="s">
        <v>6</v>
      </c>
      <c r="D1152" s="9">
        <v>89.962568807339494</v>
      </c>
      <c r="E1152" s="8">
        <v>57.574469302355901</v>
      </c>
      <c r="F1152" s="8">
        <v>10.6422018348624</v>
      </c>
      <c r="G1152" s="3">
        <v>2.3853211009174302</v>
      </c>
      <c r="H1152" s="4">
        <v>4.7706422018348604</v>
      </c>
      <c r="I1152" s="4">
        <v>1.65137614678899</v>
      </c>
      <c r="J1152" s="4">
        <v>2.01834862385321</v>
      </c>
      <c r="K1152" s="4">
        <v>2.01834862385321</v>
      </c>
      <c r="L1152" s="4">
        <v>2.75229357798165</v>
      </c>
      <c r="M1152" s="4">
        <v>2.2018348623853199</v>
      </c>
      <c r="N1152" s="4">
        <v>2.2018348623853199</v>
      </c>
      <c r="O1152" s="4">
        <v>2.75229357798165</v>
      </c>
      <c r="P1152" s="4">
        <v>3.3027522935779801</v>
      </c>
      <c r="Q1152" s="4">
        <v>2.3853211009174302</v>
      </c>
      <c r="R1152" s="4">
        <v>1.4678899082568799</v>
      </c>
      <c r="S1152" s="4">
        <v>2.3853211009174302</v>
      </c>
      <c r="T1152" s="4">
        <v>2.3853211009174302</v>
      </c>
      <c r="U1152" s="4">
        <v>2.01834862385321</v>
      </c>
      <c r="V1152" s="4">
        <v>2.2018348623853199</v>
      </c>
      <c r="W1152" s="4">
        <v>2.2018348623853199</v>
      </c>
      <c r="X1152" s="4">
        <v>1.4678899082568799</v>
      </c>
      <c r="Y1152" s="4">
        <v>3.1192660550458702</v>
      </c>
      <c r="Z1152" s="4">
        <v>1.28440366972477</v>
      </c>
      <c r="AA1152" s="4">
        <v>2.01834862385321</v>
      </c>
      <c r="AB1152" s="4">
        <v>1.1009174311926599</v>
      </c>
      <c r="AC1152" s="4">
        <v>4.2201834862385299</v>
      </c>
      <c r="AD1152" s="4">
        <v>2.01834862385321</v>
      </c>
      <c r="AE1152" s="4">
        <v>1.8348623853210999</v>
      </c>
      <c r="AF1152" s="4">
        <v>2.75229357798165</v>
      </c>
      <c r="AG1152" s="4">
        <v>5.1376146788990802</v>
      </c>
      <c r="AH1152" s="4">
        <v>12.660550458715599</v>
      </c>
      <c r="AI1152" s="4">
        <v>8.07339449541284</v>
      </c>
      <c r="AJ1152" s="4">
        <v>16.330275229357799</v>
      </c>
      <c r="AK1152" s="4">
        <v>19.449541284403701</v>
      </c>
      <c r="AL1152" s="4">
        <v>10.825688073394501</v>
      </c>
      <c r="AM1152" s="4">
        <v>10.6422018348624</v>
      </c>
      <c r="AN1152" s="4">
        <v>22.0183486238532</v>
      </c>
      <c r="AO1152" s="4">
        <v>13.394495412844</v>
      </c>
      <c r="AP1152" s="4">
        <v>18.348623853210999</v>
      </c>
      <c r="AQ1152" s="4">
        <v>9.1743119266054993</v>
      </c>
      <c r="AR1152" s="4">
        <v>19.633027522935802</v>
      </c>
      <c r="AS1152" s="4">
        <v>12.293577981651399</v>
      </c>
      <c r="AT1152" s="4">
        <v>26.2385321100917</v>
      </c>
      <c r="AU1152" s="4">
        <v>9.7247706422018307</v>
      </c>
      <c r="AV1152" s="4">
        <v>15.779816513761499</v>
      </c>
      <c r="AW1152" s="4">
        <v>11.743119266055</v>
      </c>
      <c r="AX1152" s="4">
        <v>6.2385321100917404</v>
      </c>
      <c r="AY1152" s="4">
        <v>15.4128440366972</v>
      </c>
      <c r="AZ1152" s="4">
        <v>18.5321100917431</v>
      </c>
      <c r="BA1152" s="4">
        <v>15.5963302752294</v>
      </c>
      <c r="BB1152" s="38">
        <v>545</v>
      </c>
    </row>
    <row r="1153" spans="1:54" x14ac:dyDescent="0.3">
      <c r="A1153" s="31" t="s">
        <v>52</v>
      </c>
      <c r="B1153" s="5" t="s">
        <v>9</v>
      </c>
      <c r="C1153" s="5" t="s">
        <v>7</v>
      </c>
      <c r="D1153" s="9">
        <v>98.463725490196097</v>
      </c>
      <c r="E1153" s="8">
        <v>54.648956743125602</v>
      </c>
      <c r="F1153" s="8">
        <v>5.8823529411764701</v>
      </c>
      <c r="G1153" s="3">
        <v>0.98039215686274495</v>
      </c>
      <c r="H1153" s="4">
        <v>6.8627450980392197</v>
      </c>
      <c r="I1153" s="4">
        <v>0.98039215686274495</v>
      </c>
      <c r="J1153" s="4">
        <v>2.9411764705882399</v>
      </c>
      <c r="K1153" s="4">
        <v>2.9411764705882399</v>
      </c>
      <c r="L1153" s="4">
        <v>2.9411764705882399</v>
      </c>
      <c r="M1153" s="4">
        <v>1.9607843137254899</v>
      </c>
      <c r="N1153" s="4">
        <v>2.9411764705882399</v>
      </c>
      <c r="O1153" s="4">
        <v>0.98039215686274495</v>
      </c>
      <c r="P1153" s="4">
        <v>1.9607843137254899</v>
      </c>
      <c r="Q1153" s="4">
        <v>0.98039215686274495</v>
      </c>
      <c r="R1153" s="4">
        <v>0</v>
      </c>
      <c r="S1153" s="4">
        <v>0</v>
      </c>
      <c r="T1153" s="4">
        <v>1.9607843137254899</v>
      </c>
      <c r="U1153" s="4">
        <v>0</v>
      </c>
      <c r="V1153" s="4">
        <v>0.98039215686274495</v>
      </c>
      <c r="W1153" s="4">
        <v>1.9607843137254899</v>
      </c>
      <c r="X1153" s="4">
        <v>0.98039215686274495</v>
      </c>
      <c r="Y1153" s="4">
        <v>0.98039215686274495</v>
      </c>
      <c r="Z1153" s="4">
        <v>0</v>
      </c>
      <c r="AA1153" s="4">
        <v>2.9411764705882399</v>
      </c>
      <c r="AB1153" s="4">
        <v>1.9607843137254899</v>
      </c>
      <c r="AC1153" s="4">
        <v>0.98039215686274495</v>
      </c>
      <c r="AD1153" s="4">
        <v>1.9607843137254899</v>
      </c>
      <c r="AE1153" s="4">
        <v>0.98039215686274495</v>
      </c>
      <c r="AF1153" s="4">
        <v>1.9607843137254899</v>
      </c>
      <c r="AG1153" s="4">
        <v>2.9411764705882399</v>
      </c>
      <c r="AH1153" s="4">
        <v>9.8039215686274499</v>
      </c>
      <c r="AI1153" s="4">
        <v>7.8431372549019596</v>
      </c>
      <c r="AJ1153" s="4">
        <v>16.6666666666667</v>
      </c>
      <c r="AK1153" s="4">
        <v>22.5490196078431</v>
      </c>
      <c r="AL1153" s="4">
        <v>9.8039215686274499</v>
      </c>
      <c r="AM1153" s="4">
        <v>13.7254901960784</v>
      </c>
      <c r="AN1153" s="4">
        <v>17.647058823529399</v>
      </c>
      <c r="AO1153" s="4">
        <v>12.7450980392157</v>
      </c>
      <c r="AP1153" s="4">
        <v>15.6862745098039</v>
      </c>
      <c r="AQ1153" s="4">
        <v>3.9215686274509798</v>
      </c>
      <c r="AR1153" s="4">
        <v>19.6078431372549</v>
      </c>
      <c r="AS1153" s="4">
        <v>8.8235294117647101</v>
      </c>
      <c r="AT1153" s="4">
        <v>26.470588235294102</v>
      </c>
      <c r="AU1153" s="4">
        <v>5.8823529411764701</v>
      </c>
      <c r="AV1153" s="4">
        <v>23.529411764705898</v>
      </c>
      <c r="AW1153" s="4">
        <v>12.7450980392157</v>
      </c>
      <c r="AX1153" s="4">
        <v>2.9411764705882399</v>
      </c>
      <c r="AY1153" s="4">
        <v>15.6862745098039</v>
      </c>
      <c r="AZ1153" s="4">
        <v>10.7843137254902</v>
      </c>
      <c r="BA1153" s="4">
        <v>13.7254901960784</v>
      </c>
      <c r="BB1153" s="38">
        <v>102</v>
      </c>
    </row>
    <row r="1154" spans="1:54" x14ac:dyDescent="0.3">
      <c r="A1154" s="31" t="s">
        <v>53</v>
      </c>
      <c r="B1154" s="5" t="s">
        <v>168</v>
      </c>
      <c r="C1154" s="5" t="s">
        <v>168</v>
      </c>
      <c r="D1154" s="9">
        <v>70.603082148318293</v>
      </c>
      <c r="E1154" s="8">
        <v>70.260293258381694</v>
      </c>
      <c r="F1154" s="8">
        <v>23.7074935667037</v>
      </c>
      <c r="G1154" s="3">
        <v>3.3072551108005399</v>
      </c>
      <c r="H1154" s="4">
        <v>9.72901136363223</v>
      </c>
      <c r="I1154" s="4">
        <v>9.4479672543762003</v>
      </c>
      <c r="J1154" s="4">
        <v>3.3686356892464202</v>
      </c>
      <c r="K1154" s="4">
        <v>5.4073547499837602</v>
      </c>
      <c r="L1154" s="4">
        <v>4.0491266389540197</v>
      </c>
      <c r="M1154" s="4">
        <v>4.4420179977509404</v>
      </c>
      <c r="N1154" s="4">
        <v>6.7564027515952798</v>
      </c>
      <c r="O1154" s="4">
        <v>8.0759382287977903</v>
      </c>
      <c r="P1154" s="4">
        <v>6.5277208264656501</v>
      </c>
      <c r="Q1154" s="4">
        <v>2.8514261414097701</v>
      </c>
      <c r="R1154" s="4">
        <v>5.8734630052499597</v>
      </c>
      <c r="S1154" s="4">
        <v>6.9987594917582197</v>
      </c>
      <c r="T1154" s="4">
        <v>5.1394439646155998</v>
      </c>
      <c r="U1154" s="4">
        <v>4.8041437214951896</v>
      </c>
      <c r="V1154" s="4">
        <v>6.5758952346966604</v>
      </c>
      <c r="W1154" s="4">
        <v>7.91604811182955</v>
      </c>
      <c r="X1154" s="4">
        <v>2.7292811831462802</v>
      </c>
      <c r="Y1154" s="4">
        <v>8.8495656164862702</v>
      </c>
      <c r="Z1154" s="4">
        <v>6.0937979246312599</v>
      </c>
      <c r="AA1154" s="4">
        <v>7.9526899178430703</v>
      </c>
      <c r="AB1154" s="4">
        <v>2.3595203345988698</v>
      </c>
      <c r="AC1154" s="4">
        <v>14.2419267926707</v>
      </c>
      <c r="AD1154" s="4">
        <v>4.29188345282759</v>
      </c>
      <c r="AE1154" s="4">
        <v>3.7790057290152599</v>
      </c>
      <c r="AF1154" s="4">
        <v>10.4290721422219</v>
      </c>
      <c r="AG1154" s="4">
        <v>8.3471591504284604</v>
      </c>
      <c r="AH1154" s="4">
        <v>14.5552541883436</v>
      </c>
      <c r="AI1154" s="4">
        <v>11.8556478750036</v>
      </c>
      <c r="AJ1154" s="4">
        <v>19.8744925186672</v>
      </c>
      <c r="AK1154" s="4">
        <v>30.575480093499799</v>
      </c>
      <c r="AL1154" s="4">
        <v>23.1326170242932</v>
      </c>
      <c r="AM1154" s="4">
        <v>27.147190651314499</v>
      </c>
      <c r="AN1154" s="4">
        <v>37.021352425030699</v>
      </c>
      <c r="AO1154" s="4">
        <v>25.449259279832301</v>
      </c>
      <c r="AP1154" s="4">
        <v>29.5572840266424</v>
      </c>
      <c r="AQ1154" s="4">
        <v>11.0618248686137</v>
      </c>
      <c r="AR1154" s="4">
        <v>29.534667738428102</v>
      </c>
      <c r="AS1154" s="4">
        <v>17.905203049507399</v>
      </c>
      <c r="AT1154" s="4">
        <v>21.519666905098301</v>
      </c>
      <c r="AU1154" s="4">
        <v>18.565415307449602</v>
      </c>
      <c r="AV1154" s="4">
        <v>20.464777013546399</v>
      </c>
      <c r="AW1154" s="4">
        <v>24.400219171358501</v>
      </c>
      <c r="AX1154" s="4">
        <v>10.659114634234101</v>
      </c>
      <c r="AY1154" s="4">
        <v>20.349616882643002</v>
      </c>
      <c r="AZ1154" s="4">
        <v>29.252785454686698</v>
      </c>
      <c r="BA1154" s="4">
        <v>31.0948572649956</v>
      </c>
      <c r="BB1154" s="38">
        <v>6602</v>
      </c>
    </row>
    <row r="1155" spans="1:54" x14ac:dyDescent="0.3">
      <c r="A1155" s="31" t="s">
        <v>53</v>
      </c>
      <c r="B1155" s="5" t="s">
        <v>168</v>
      </c>
      <c r="C1155" s="5" t="s">
        <v>1</v>
      </c>
      <c r="D1155" s="9">
        <v>47.523472398523097</v>
      </c>
      <c r="E1155" s="8">
        <v>69.562360347198293</v>
      </c>
      <c r="F1155" s="8">
        <v>33.293005357971502</v>
      </c>
      <c r="G1155" s="3">
        <v>5.1917692104936997</v>
      </c>
      <c r="H1155" s="4">
        <v>15.212400183290301</v>
      </c>
      <c r="I1155" s="4">
        <v>16.619085945032399</v>
      </c>
      <c r="J1155" s="4">
        <v>6.1872187396243401</v>
      </c>
      <c r="K1155" s="4">
        <v>9.5147091480454993</v>
      </c>
      <c r="L1155" s="4">
        <v>7.5085491461086598</v>
      </c>
      <c r="M1155" s="4">
        <v>8.4765819412859695</v>
      </c>
      <c r="N1155" s="4">
        <v>12.2851233938989</v>
      </c>
      <c r="O1155" s="4">
        <v>13.4264128529858</v>
      </c>
      <c r="P1155" s="4">
        <v>12.1353247338507</v>
      </c>
      <c r="Q1155" s="4">
        <v>4.3887960190401696</v>
      </c>
      <c r="R1155" s="4">
        <v>11.7998340196133</v>
      </c>
      <c r="S1155" s="4">
        <v>13.3328604375422</v>
      </c>
      <c r="T1155" s="4">
        <v>7.9596375029531297</v>
      </c>
      <c r="U1155" s="4">
        <v>8.3762452423545195</v>
      </c>
      <c r="V1155" s="4">
        <v>11.929000229195999</v>
      </c>
      <c r="W1155" s="4">
        <v>15.188942179429</v>
      </c>
      <c r="X1155" s="4">
        <v>4.4300609199711101</v>
      </c>
      <c r="Y1155" s="4">
        <v>13.965402518482099</v>
      </c>
      <c r="Z1155" s="4">
        <v>11.5799409479828</v>
      </c>
      <c r="AA1155" s="4">
        <v>12.461205611204401</v>
      </c>
      <c r="AB1155" s="4">
        <v>3.2421350531633699</v>
      </c>
      <c r="AC1155" s="4">
        <v>20.828974193371199</v>
      </c>
      <c r="AD1155" s="4">
        <v>8.9234319680365903</v>
      </c>
      <c r="AE1155" s="4">
        <v>6.1171243280421104</v>
      </c>
      <c r="AF1155" s="4">
        <v>16.609476108148701</v>
      </c>
      <c r="AG1155" s="4">
        <v>13.81136552834</v>
      </c>
      <c r="AH1155" s="4">
        <v>17.498378631552299</v>
      </c>
      <c r="AI1155" s="4">
        <v>11.094371973695299</v>
      </c>
      <c r="AJ1155" s="4">
        <v>24.694041490590699</v>
      </c>
      <c r="AK1155" s="4">
        <v>41.476494662647099</v>
      </c>
      <c r="AL1155" s="4">
        <v>31.633358683853899</v>
      </c>
      <c r="AM1155" s="4">
        <v>31.880948089439499</v>
      </c>
      <c r="AN1155" s="4">
        <v>46.419541290859101</v>
      </c>
      <c r="AO1155" s="4">
        <v>32.177999456141897</v>
      </c>
      <c r="AP1155" s="4">
        <v>39.9185974641588</v>
      </c>
      <c r="AQ1155" s="4">
        <v>11.483562979143301</v>
      </c>
      <c r="AR1155" s="4">
        <v>42.506424809220803</v>
      </c>
      <c r="AS1155" s="4">
        <v>17.265196592948001</v>
      </c>
      <c r="AT1155" s="4">
        <v>19.077467480509799</v>
      </c>
      <c r="AU1155" s="4">
        <v>25.711256646882902</v>
      </c>
      <c r="AV1155" s="4">
        <v>20.002542998056299</v>
      </c>
      <c r="AW1155" s="4">
        <v>35.2053333444629</v>
      </c>
      <c r="AX1155" s="4">
        <v>14.981484498078199</v>
      </c>
      <c r="AY1155" s="4">
        <v>23.1417953988942</v>
      </c>
      <c r="AZ1155" s="4">
        <v>34.067149038773799</v>
      </c>
      <c r="BA1155" s="4">
        <v>45.254793827910802</v>
      </c>
      <c r="BB1155" s="38">
        <v>1604</v>
      </c>
    </row>
    <row r="1156" spans="1:54" x14ac:dyDescent="0.3">
      <c r="A1156" s="31" t="s">
        <v>53</v>
      </c>
      <c r="B1156" s="5" t="s">
        <v>168</v>
      </c>
      <c r="C1156" s="5" t="s">
        <v>2</v>
      </c>
      <c r="D1156" s="9">
        <v>68.852664191817595</v>
      </c>
      <c r="E1156" s="8">
        <v>68.177989302110404</v>
      </c>
      <c r="F1156" s="8">
        <v>23.892092791575301</v>
      </c>
      <c r="G1156" s="3">
        <v>3.3118013105952402</v>
      </c>
      <c r="H1156" s="4">
        <v>11.1718927800259</v>
      </c>
      <c r="I1156" s="4">
        <v>10.191020008831099</v>
      </c>
      <c r="J1156" s="4">
        <v>3.0808261419040899</v>
      </c>
      <c r="K1156" s="4">
        <v>5.3297567814239004</v>
      </c>
      <c r="L1156" s="4">
        <v>3.5354634724596599</v>
      </c>
      <c r="M1156" s="4">
        <v>4.1333046453836397</v>
      </c>
      <c r="N1156" s="4">
        <v>6.4780894082452001</v>
      </c>
      <c r="O1156" s="4">
        <v>8.6288565538464006</v>
      </c>
      <c r="P1156" s="4">
        <v>6.3833899701918799</v>
      </c>
      <c r="Q1156" s="4">
        <v>2.6208002800025101</v>
      </c>
      <c r="R1156" s="4">
        <v>5.4175281077466302</v>
      </c>
      <c r="S1156" s="4">
        <v>7.3034416939950404</v>
      </c>
      <c r="T1156" s="4">
        <v>5.6076967740455599</v>
      </c>
      <c r="U1156" s="4">
        <v>4.4528209305898203</v>
      </c>
      <c r="V1156" s="4">
        <v>6.6647940186788404</v>
      </c>
      <c r="W1156" s="4">
        <v>7.3969864467599296</v>
      </c>
      <c r="X1156" s="4">
        <v>2.52687063214147</v>
      </c>
      <c r="Y1156" s="4">
        <v>10.0589781242508</v>
      </c>
      <c r="Z1156" s="4">
        <v>5.8302042506215503</v>
      </c>
      <c r="AA1156" s="4">
        <v>9.64938114214503</v>
      </c>
      <c r="AB1156" s="4">
        <v>2.5303346880067599</v>
      </c>
      <c r="AC1156" s="4">
        <v>15.120802185552799</v>
      </c>
      <c r="AD1156" s="4">
        <v>3.3067976743453702</v>
      </c>
      <c r="AE1156" s="4">
        <v>3.4915778092982901</v>
      </c>
      <c r="AF1156" s="4">
        <v>12.6755445581957</v>
      </c>
      <c r="AG1156" s="4">
        <v>7.2133609970954398</v>
      </c>
      <c r="AH1156" s="4">
        <v>13.545929570194399</v>
      </c>
      <c r="AI1156" s="4">
        <v>11.858659964560999</v>
      </c>
      <c r="AJ1156" s="4">
        <v>21.412571878460501</v>
      </c>
      <c r="AK1156" s="4">
        <v>30.836366383260401</v>
      </c>
      <c r="AL1156" s="4">
        <v>23.801627199579499</v>
      </c>
      <c r="AM1156" s="4">
        <v>27.469902346811701</v>
      </c>
      <c r="AN1156" s="4">
        <v>40.445710813205501</v>
      </c>
      <c r="AO1156" s="4">
        <v>27.702417095887501</v>
      </c>
      <c r="AP1156" s="4">
        <v>31.9000068445281</v>
      </c>
      <c r="AQ1156" s="4">
        <v>10.5282414684598</v>
      </c>
      <c r="AR1156" s="4">
        <v>30.972257218802</v>
      </c>
      <c r="AS1156" s="4">
        <v>20.224972329631498</v>
      </c>
      <c r="AT1156" s="4">
        <v>19.710283741876601</v>
      </c>
      <c r="AU1156" s="4">
        <v>18.990407956872001</v>
      </c>
      <c r="AV1156" s="4">
        <v>20.600306025979499</v>
      </c>
      <c r="AW1156" s="4">
        <v>24.361741030880399</v>
      </c>
      <c r="AX1156" s="4">
        <v>8.9633837478021707</v>
      </c>
      <c r="AY1156" s="4">
        <v>21.457227331814099</v>
      </c>
      <c r="AZ1156" s="4">
        <v>31.295622454969699</v>
      </c>
      <c r="BA1156" s="4">
        <v>34.006118536775602</v>
      </c>
      <c r="BB1156" s="38">
        <v>2175</v>
      </c>
    </row>
    <row r="1157" spans="1:54" x14ac:dyDescent="0.3">
      <c r="A1157" s="31" t="s">
        <v>53</v>
      </c>
      <c r="B1157" s="5" t="s">
        <v>168</v>
      </c>
      <c r="C1157" s="5" t="s">
        <v>3</v>
      </c>
      <c r="D1157" s="9">
        <v>80.818990371431894</v>
      </c>
      <c r="E1157" s="8">
        <v>68.6623535556392</v>
      </c>
      <c r="F1157" s="8">
        <v>19.414384629549399</v>
      </c>
      <c r="G1157" s="3">
        <v>1.4300877681911299</v>
      </c>
      <c r="H1157" s="4">
        <v>6.5672265091822499</v>
      </c>
      <c r="I1157" s="4">
        <v>6.3463164266452097</v>
      </c>
      <c r="J1157" s="4">
        <v>2.0697451759450902</v>
      </c>
      <c r="K1157" s="4">
        <v>3.60034824592503</v>
      </c>
      <c r="L1157" s="4">
        <v>2.5586296310158501</v>
      </c>
      <c r="M1157" s="4">
        <v>2.6913992619363998</v>
      </c>
      <c r="N1157" s="4">
        <v>3.5742813418794399</v>
      </c>
      <c r="O1157" s="4">
        <v>5.5558860662080498</v>
      </c>
      <c r="P1157" s="4">
        <v>3.9887173992069802</v>
      </c>
      <c r="Q1157" s="4">
        <v>2.1944512245827101</v>
      </c>
      <c r="R1157" s="4">
        <v>2.8080417282910801</v>
      </c>
      <c r="S1157" s="4">
        <v>4.00484456377285</v>
      </c>
      <c r="T1157" s="4">
        <v>3.69711123332028</v>
      </c>
      <c r="U1157" s="4">
        <v>2.8744265437513601</v>
      </c>
      <c r="V1157" s="4">
        <v>3.6326025750567799</v>
      </c>
      <c r="W1157" s="4">
        <v>5.0024929528737898</v>
      </c>
      <c r="X1157" s="4">
        <v>1.52872691278316</v>
      </c>
      <c r="Y1157" s="4">
        <v>6.1589778769408703</v>
      </c>
      <c r="Z1157" s="4">
        <v>3.6729204864714702</v>
      </c>
      <c r="AA1157" s="4">
        <v>5.1693930701228696</v>
      </c>
      <c r="AB1157" s="4">
        <v>1.85258740780161</v>
      </c>
      <c r="AC1157" s="4">
        <v>10.5640074906722</v>
      </c>
      <c r="AD1157" s="4">
        <v>2.3352844377861999</v>
      </c>
      <c r="AE1157" s="4">
        <v>2.6268906036729001</v>
      </c>
      <c r="AF1157" s="4">
        <v>6.7204345725580703</v>
      </c>
      <c r="AG1157" s="4">
        <v>5.7066590188912496</v>
      </c>
      <c r="AH1157" s="4">
        <v>13.449690977604201</v>
      </c>
      <c r="AI1157" s="4">
        <v>12.438350534630001</v>
      </c>
      <c r="AJ1157" s="4">
        <v>16.891761642058899</v>
      </c>
      <c r="AK1157" s="4">
        <v>27.214420617738799</v>
      </c>
      <c r="AL1157" s="4">
        <v>20.293514395098899</v>
      </c>
      <c r="AM1157" s="4">
        <v>26.9252495625447</v>
      </c>
      <c r="AN1157" s="4">
        <v>32.498579997019597</v>
      </c>
      <c r="AO1157" s="4">
        <v>23.391286132079902</v>
      </c>
      <c r="AP1157" s="4">
        <v>26.031868789626099</v>
      </c>
      <c r="AQ1157" s="4">
        <v>12.146744368743301</v>
      </c>
      <c r="AR1157" s="4">
        <v>24.800935467815801</v>
      </c>
      <c r="AS1157" s="4">
        <v>19.1749122717539</v>
      </c>
      <c r="AT1157" s="4">
        <v>23.773467860275701</v>
      </c>
      <c r="AU1157" s="4">
        <v>16.2762949811538</v>
      </c>
      <c r="AV1157" s="4">
        <v>19.735810013875302</v>
      </c>
      <c r="AW1157" s="4">
        <v>20.339460778103899</v>
      </c>
      <c r="AX1157" s="4">
        <v>9.0290931528028509</v>
      </c>
      <c r="AY1157" s="4">
        <v>19.231357347734502</v>
      </c>
      <c r="AZ1157" s="4">
        <v>27.594726188737798</v>
      </c>
      <c r="BA1157" s="4">
        <v>24.873507708362201</v>
      </c>
      <c r="BB1157" s="38">
        <v>1605</v>
      </c>
    </row>
    <row r="1158" spans="1:54" x14ac:dyDescent="0.3">
      <c r="A1158" s="31" t="s">
        <v>53</v>
      </c>
      <c r="B1158" s="5" t="s">
        <v>168</v>
      </c>
      <c r="C1158" s="5" t="s">
        <v>4</v>
      </c>
      <c r="D1158" s="9">
        <v>89.6739290130174</v>
      </c>
      <c r="E1158" s="8">
        <v>68.935442652995206</v>
      </c>
      <c r="F1158" s="8">
        <v>17.061033974899001</v>
      </c>
      <c r="G1158" s="3">
        <v>2.8834870312658101</v>
      </c>
      <c r="H1158" s="4">
        <v>5.4322313717085802</v>
      </c>
      <c r="I1158" s="4">
        <v>3.7268448207392701</v>
      </c>
      <c r="J1158" s="4">
        <v>2.2700145656869202</v>
      </c>
      <c r="K1158" s="4">
        <v>3.0831988763215001</v>
      </c>
      <c r="L1158" s="4">
        <v>2.2700145656869202</v>
      </c>
      <c r="M1158" s="4">
        <v>2.7254511718654899</v>
      </c>
      <c r="N1158" s="4">
        <v>4.2914728354568696</v>
      </c>
      <c r="O1158" s="4">
        <v>4.4308377228348004</v>
      </c>
      <c r="P1158" s="4">
        <v>2.6952776930266</v>
      </c>
      <c r="Q1158" s="4">
        <v>2.5674153124651702</v>
      </c>
      <c r="R1158" s="4">
        <v>2.99267843980485</v>
      </c>
      <c r="S1158" s="4">
        <v>2.34903249538708</v>
      </c>
      <c r="T1158" s="4">
        <v>3.50846200366118</v>
      </c>
      <c r="U1158" s="4">
        <v>3.61765341220022</v>
      </c>
      <c r="V1158" s="4">
        <v>3.7268448207392701</v>
      </c>
      <c r="W1158" s="4">
        <v>3.80586275043943</v>
      </c>
      <c r="X1158" s="4">
        <v>3.10186984834389</v>
      </c>
      <c r="Y1158" s="4">
        <v>4.7469094416354398</v>
      </c>
      <c r="Z1158" s="4">
        <v>3.0228519186437302</v>
      </c>
      <c r="AA1158" s="4">
        <v>4.9652922587135304</v>
      </c>
      <c r="AB1158" s="4">
        <v>2.64643324216533</v>
      </c>
      <c r="AC1158" s="4">
        <v>8.9406933753697597</v>
      </c>
      <c r="AD1158" s="4">
        <v>2.1119787062866</v>
      </c>
      <c r="AE1158" s="4">
        <v>3.2714082145607</v>
      </c>
      <c r="AF1158" s="4">
        <v>5.31153745635305</v>
      </c>
      <c r="AG1158" s="4">
        <v>5.0443101884136796</v>
      </c>
      <c r="AH1158" s="4">
        <v>13.0411224489921</v>
      </c>
      <c r="AI1158" s="4">
        <v>13.2365002524372</v>
      </c>
      <c r="AJ1158" s="4">
        <v>16.805309213776201</v>
      </c>
      <c r="AK1158" s="4">
        <v>21.266320415449801</v>
      </c>
      <c r="AL1158" s="4">
        <v>16.7708016933267</v>
      </c>
      <c r="AM1158" s="4">
        <v>25.941380392591</v>
      </c>
      <c r="AN1158" s="4">
        <v>30.406725635875301</v>
      </c>
      <c r="AO1158" s="4">
        <v>18.329654891712199</v>
      </c>
      <c r="AP1158" s="4">
        <v>19.621280822158301</v>
      </c>
      <c r="AQ1158" s="4">
        <v>9.6676912910982704</v>
      </c>
      <c r="AR1158" s="4">
        <v>19.591107343319401</v>
      </c>
      <c r="AS1158" s="4">
        <v>15.209114071345899</v>
      </c>
      <c r="AT1158" s="4">
        <v>24.235993841621699</v>
      </c>
      <c r="AU1158" s="4">
        <v>11.4520957717677</v>
      </c>
      <c r="AV1158" s="4">
        <v>22.158522655784601</v>
      </c>
      <c r="AW1158" s="4">
        <v>16.5869263966981</v>
      </c>
      <c r="AX1158" s="4">
        <v>7.9924782189678396</v>
      </c>
      <c r="AY1158" s="4">
        <v>17.1027099605544</v>
      </c>
      <c r="AZ1158" s="4">
        <v>22.165691120990498</v>
      </c>
      <c r="BA1158" s="4">
        <v>18.687402596168202</v>
      </c>
      <c r="BB1158" s="38">
        <v>698</v>
      </c>
    </row>
    <row r="1159" spans="1:54" x14ac:dyDescent="0.3">
      <c r="A1159" s="31" t="s">
        <v>53</v>
      </c>
      <c r="B1159" s="5" t="s">
        <v>168</v>
      </c>
      <c r="C1159" s="5" t="s">
        <v>5</v>
      </c>
      <c r="D1159" s="9">
        <v>90.350628223437596</v>
      </c>
      <c r="E1159" s="8">
        <v>64.430789444630804</v>
      </c>
      <c r="F1159" s="8">
        <v>14.489077142447499</v>
      </c>
      <c r="G1159" s="3">
        <v>2.2628964874212198</v>
      </c>
      <c r="H1159" s="4">
        <v>4.9038506703781497</v>
      </c>
      <c r="I1159" s="4">
        <v>2.41302962847689</v>
      </c>
      <c r="J1159" s="4">
        <v>1.5456768030619701</v>
      </c>
      <c r="K1159" s="4">
        <v>2.7521916173004199</v>
      </c>
      <c r="L1159" s="4">
        <v>2.41302962847689</v>
      </c>
      <c r="M1159" s="4">
        <v>1.05638167318277</v>
      </c>
      <c r="N1159" s="4">
        <v>3.6195444427153398</v>
      </c>
      <c r="O1159" s="4">
        <v>2.2240007807090301</v>
      </c>
      <c r="P1159" s="4">
        <v>1.8848387918855001</v>
      </c>
      <c r="Q1159" s="4">
        <v>1.5845725097741601</v>
      </c>
      <c r="R1159" s="4">
        <v>1.3955436620063</v>
      </c>
      <c r="S1159" s="4">
        <v>2.41302962847689</v>
      </c>
      <c r="T1159" s="4">
        <v>2.2628964874212198</v>
      </c>
      <c r="U1159" s="4">
        <v>2.41302962847689</v>
      </c>
      <c r="V1159" s="4">
        <v>2.1127633463655502</v>
      </c>
      <c r="W1159" s="4">
        <v>2.6020584762447498</v>
      </c>
      <c r="X1159" s="4">
        <v>1.73470565082983</v>
      </c>
      <c r="Y1159" s="4">
        <v>2.6020584762447498</v>
      </c>
      <c r="Z1159" s="4">
        <v>2.2240007807090301</v>
      </c>
      <c r="AA1159" s="4">
        <v>2.4519253351890802</v>
      </c>
      <c r="AB1159" s="4">
        <v>1.05638167318277</v>
      </c>
      <c r="AC1159" s="4">
        <v>9.9578344818119806</v>
      </c>
      <c r="AD1159" s="4">
        <v>2.4519253351890802</v>
      </c>
      <c r="AE1159" s="4">
        <v>2.41302962847689</v>
      </c>
      <c r="AF1159" s="4">
        <v>3.8085732904831899</v>
      </c>
      <c r="AG1159" s="4">
        <v>6.3717360600157598</v>
      </c>
      <c r="AH1159" s="4">
        <v>11.625648090803599</v>
      </c>
      <c r="AI1159" s="4">
        <v>10.869532699732099</v>
      </c>
      <c r="AJ1159" s="4">
        <v>12.148389241601899</v>
      </c>
      <c r="AK1159" s="4">
        <v>21.127633463655499</v>
      </c>
      <c r="AL1159" s="4">
        <v>11.586752384091399</v>
      </c>
      <c r="AM1159" s="4">
        <v>19.8822229427048</v>
      </c>
      <c r="AN1159" s="4">
        <v>23.9576164943803</v>
      </c>
      <c r="AO1159" s="4">
        <v>17.430297607515801</v>
      </c>
      <c r="AP1159" s="4">
        <v>17.3190601731723</v>
      </c>
      <c r="AQ1159" s="4">
        <v>10.0410755810294</v>
      </c>
      <c r="AR1159" s="4">
        <v>16.979898184348698</v>
      </c>
      <c r="AS1159" s="4">
        <v>15.133955099175401</v>
      </c>
      <c r="AT1159" s="4">
        <v>22.934680842116599</v>
      </c>
      <c r="AU1159" s="4">
        <v>11.6201984050105</v>
      </c>
      <c r="AV1159" s="4">
        <v>19.965464041922299</v>
      </c>
      <c r="AW1159" s="4">
        <v>17.018793891060898</v>
      </c>
      <c r="AX1159" s="4">
        <v>9.5463307653571405</v>
      </c>
      <c r="AY1159" s="4">
        <v>17.130031325404399</v>
      </c>
      <c r="AZ1159" s="4">
        <v>22.823443407773102</v>
      </c>
      <c r="BA1159" s="4">
        <v>14.7947931103519</v>
      </c>
      <c r="BB1159" s="38">
        <v>394</v>
      </c>
    </row>
    <row r="1160" spans="1:54" x14ac:dyDescent="0.3">
      <c r="A1160" s="31" t="s">
        <v>53</v>
      </c>
      <c r="B1160" s="5" t="s">
        <v>168</v>
      </c>
      <c r="C1160" s="5" t="s">
        <v>6</v>
      </c>
      <c r="D1160" s="9">
        <v>95.886765939753403</v>
      </c>
      <c r="E1160" s="8">
        <v>66.158403579683394</v>
      </c>
      <c r="F1160" s="8">
        <v>13.778097016038201</v>
      </c>
      <c r="G1160" s="3">
        <v>1.2873977523404301</v>
      </c>
      <c r="H1160" s="4">
        <v>1.96829957371974</v>
      </c>
      <c r="I1160" s="4">
        <v>2.5747955046808499</v>
      </c>
      <c r="J1160" s="4">
        <v>0</v>
      </c>
      <c r="K1160" s="4">
        <v>0</v>
      </c>
      <c r="L1160" s="4">
        <v>0.68090182137930999</v>
      </c>
      <c r="M1160" s="4">
        <v>0</v>
      </c>
      <c r="N1160" s="4">
        <v>1.2873977523404301</v>
      </c>
      <c r="O1160" s="4">
        <v>1.2873977523404301</v>
      </c>
      <c r="P1160" s="4">
        <v>0.68090182137930999</v>
      </c>
      <c r="Q1160" s="4">
        <v>1.2873977523404301</v>
      </c>
      <c r="R1160" s="4">
        <v>0</v>
      </c>
      <c r="S1160" s="4">
        <v>0</v>
      </c>
      <c r="T1160" s="4">
        <v>1.2873977523404301</v>
      </c>
      <c r="U1160" s="4">
        <v>0</v>
      </c>
      <c r="V1160" s="4">
        <v>1.96829957371974</v>
      </c>
      <c r="W1160" s="4">
        <v>0</v>
      </c>
      <c r="X1160" s="4">
        <v>0</v>
      </c>
      <c r="Y1160" s="4">
        <v>0.68090182137930999</v>
      </c>
      <c r="Z1160" s="4">
        <v>0</v>
      </c>
      <c r="AA1160" s="4">
        <v>0</v>
      </c>
      <c r="AB1160" s="4">
        <v>0</v>
      </c>
      <c r="AC1160" s="4">
        <v>5.2239968997799</v>
      </c>
      <c r="AD1160" s="4">
        <v>0</v>
      </c>
      <c r="AE1160" s="4">
        <v>0.68090182137930999</v>
      </c>
      <c r="AF1160" s="4">
        <v>0.68090182137930999</v>
      </c>
      <c r="AG1160" s="4">
        <v>7.7243865140425498</v>
      </c>
      <c r="AH1160" s="4">
        <v>18.3211920944387</v>
      </c>
      <c r="AI1160" s="4">
        <v>13.171601085077</v>
      </c>
      <c r="AJ1160" s="4">
        <v>13.171601085077</v>
      </c>
      <c r="AK1160" s="4">
        <v>18.470003875275101</v>
      </c>
      <c r="AL1160" s="4">
        <v>14.991088877960401</v>
      </c>
      <c r="AM1160" s="4">
        <v>15.139900658796799</v>
      </c>
      <c r="AN1160" s="4">
        <v>19.980619298870099</v>
      </c>
      <c r="AO1160" s="4">
        <v>12.490699263697699</v>
      </c>
      <c r="AP1160" s="4">
        <v>17.565884382641201</v>
      </c>
      <c r="AQ1160" s="4">
        <v>11.8097974423184</v>
      </c>
      <c r="AR1160" s="4">
        <v>13.0971951946588</v>
      </c>
      <c r="AS1160" s="4">
        <v>16.427298411137201</v>
      </c>
      <c r="AT1160" s="4">
        <v>28.843591784416699</v>
      </c>
      <c r="AU1160" s="4">
        <v>12.490699263697699</v>
      </c>
      <c r="AV1160" s="4">
        <v>14.3845929469993</v>
      </c>
      <c r="AW1160" s="4">
        <v>13.246006975495201</v>
      </c>
      <c r="AX1160" s="4">
        <v>8.4796942258400598</v>
      </c>
      <c r="AY1160" s="4">
        <v>13.778097016038201</v>
      </c>
      <c r="AZ1160" s="4">
        <v>23.694000775054999</v>
      </c>
      <c r="BA1160" s="4">
        <v>15.139900658796799</v>
      </c>
      <c r="BB1160" s="38">
        <v>105</v>
      </c>
    </row>
    <row r="1161" spans="1:54" x14ac:dyDescent="0.3">
      <c r="A1161" s="31" t="s">
        <v>53</v>
      </c>
      <c r="B1161" s="5" t="s">
        <v>168</v>
      </c>
      <c r="C1161" s="5" t="s">
        <v>7</v>
      </c>
      <c r="D1161" s="9">
        <v>87.837964973038098</v>
      </c>
      <c r="E1161" s="8">
        <v>65.904891804400506</v>
      </c>
      <c r="F1161" s="8">
        <v>20.264256836388899</v>
      </c>
      <c r="G1161" s="3">
        <v>5.5800432941666704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5.5800432941666704</v>
      </c>
      <c r="P1161" s="4">
        <v>5.5800432941666704</v>
      </c>
      <c r="Q1161" s="4">
        <v>0</v>
      </c>
      <c r="R1161" s="4">
        <v>3.67105338555556</v>
      </c>
      <c r="S1161" s="4">
        <v>0</v>
      </c>
      <c r="T1161" s="4">
        <v>0</v>
      </c>
      <c r="U1161" s="4">
        <v>3.67105338555556</v>
      </c>
      <c r="V1161" s="4">
        <v>0</v>
      </c>
      <c r="W1161" s="4">
        <v>0</v>
      </c>
      <c r="X1161" s="4">
        <v>0</v>
      </c>
      <c r="Y1161" s="4">
        <v>9.2510966797222203</v>
      </c>
      <c r="Z1161" s="4">
        <v>0</v>
      </c>
      <c r="AA1161" s="4">
        <v>0</v>
      </c>
      <c r="AB1161" s="4">
        <v>0</v>
      </c>
      <c r="AC1161" s="4">
        <v>9.2510966797222203</v>
      </c>
      <c r="AD1161" s="4">
        <v>0</v>
      </c>
      <c r="AE1161" s="4">
        <v>0</v>
      </c>
      <c r="AF1161" s="4">
        <v>0</v>
      </c>
      <c r="AG1161" s="4">
        <v>0</v>
      </c>
      <c r="AH1161" s="4">
        <v>9.2510966797222203</v>
      </c>
      <c r="AI1161" s="4">
        <v>9.2510966797222203</v>
      </c>
      <c r="AJ1161" s="4">
        <v>18.502193359444401</v>
      </c>
      <c r="AK1161" s="4">
        <v>18.502193359444401</v>
      </c>
      <c r="AL1161" s="4">
        <v>16.5932034508333</v>
      </c>
      <c r="AM1161" s="4">
        <v>14.8311399738889</v>
      </c>
      <c r="AN1161" s="4">
        <v>18.502193359444401</v>
      </c>
      <c r="AO1161" s="4">
        <v>14.8311399738889</v>
      </c>
      <c r="AP1161" s="4">
        <v>9.2510966797222203</v>
      </c>
      <c r="AQ1161" s="4">
        <v>12.922150065277799</v>
      </c>
      <c r="AR1161" s="4">
        <v>7.3421067711111103</v>
      </c>
      <c r="AS1161" s="4">
        <v>9.2510966797222203</v>
      </c>
      <c r="AT1161" s="4">
        <v>24.082236653611101</v>
      </c>
      <c r="AU1161" s="4">
        <v>12.922150065277799</v>
      </c>
      <c r="AV1161" s="4">
        <v>38.9133766275</v>
      </c>
      <c r="AW1161" s="4">
        <v>5.5800432941666704</v>
      </c>
      <c r="AX1161" s="4">
        <v>14.684213542222199</v>
      </c>
      <c r="AY1161" s="4">
        <v>20.411183268055598</v>
      </c>
      <c r="AZ1161" s="4">
        <v>24.082236653611101</v>
      </c>
      <c r="BA1161" s="4">
        <v>12.922150065277799</v>
      </c>
      <c r="BB1161" s="38">
        <v>21</v>
      </c>
    </row>
    <row r="1162" spans="1:54" x14ac:dyDescent="0.3">
      <c r="A1162" s="31" t="s">
        <v>53</v>
      </c>
      <c r="B1162" s="5" t="s">
        <v>8</v>
      </c>
      <c r="C1162" s="5" t="s">
        <v>168</v>
      </c>
      <c r="D1162" s="9">
        <v>60.362536754072103</v>
      </c>
      <c r="E1162" s="8">
        <v>70.874722102338595</v>
      </c>
      <c r="F1162" s="8">
        <v>28.446196083591801</v>
      </c>
      <c r="G1162" s="3">
        <v>3.8004645675201298</v>
      </c>
      <c r="H1162" s="4">
        <v>11.132347156815101</v>
      </c>
      <c r="I1162" s="4">
        <v>13.036276767915</v>
      </c>
      <c r="J1162" s="4">
        <v>3.7001695795468499</v>
      </c>
      <c r="K1162" s="4">
        <v>6.8617330726860297</v>
      </c>
      <c r="L1162" s="4">
        <v>4.9791304844722903</v>
      </c>
      <c r="M1162" s="4">
        <v>5.8626249082478497</v>
      </c>
      <c r="N1162" s="4">
        <v>8.2050068035576995</v>
      </c>
      <c r="O1162" s="4">
        <v>11.226738078910801</v>
      </c>
      <c r="P1162" s="4">
        <v>8.5823671968722604</v>
      </c>
      <c r="Q1162" s="4">
        <v>3.13539998180888</v>
      </c>
      <c r="R1162" s="4">
        <v>7.7314798627040604</v>
      </c>
      <c r="S1162" s="4">
        <v>8.7760932272413203</v>
      </c>
      <c r="T1162" s="4">
        <v>6.7122093917124497</v>
      </c>
      <c r="U1162" s="4">
        <v>6.6002560608835701</v>
      </c>
      <c r="V1162" s="4">
        <v>7.5416266690139704</v>
      </c>
      <c r="W1162" s="4">
        <v>9.2226415222432703</v>
      </c>
      <c r="X1162" s="4">
        <v>3.38036693582744</v>
      </c>
      <c r="Y1162" s="4">
        <v>11.369201607308399</v>
      </c>
      <c r="Z1162" s="4">
        <v>8.6488274424744702</v>
      </c>
      <c r="AA1162" s="4">
        <v>10.046240322868901</v>
      </c>
      <c r="AB1162" s="4">
        <v>2.79806818336735</v>
      </c>
      <c r="AC1162" s="4">
        <v>16.496037265697201</v>
      </c>
      <c r="AD1162" s="4">
        <v>5.3889244538703496</v>
      </c>
      <c r="AE1162" s="4">
        <v>4.46493338374116</v>
      </c>
      <c r="AF1162" s="4">
        <v>14.1370962793948</v>
      </c>
      <c r="AG1162" s="4">
        <v>11.029696302515999</v>
      </c>
      <c r="AH1162" s="4">
        <v>10.1918129774451</v>
      </c>
      <c r="AI1162" s="4">
        <v>12.5993890015519</v>
      </c>
      <c r="AJ1162" s="4">
        <v>23.118131392894401</v>
      </c>
      <c r="AK1162" s="4">
        <v>34.729557859070098</v>
      </c>
      <c r="AL1162" s="4">
        <v>27.721752822340601</v>
      </c>
      <c r="AM1162" s="4">
        <v>33.713180126669798</v>
      </c>
      <c r="AN1162" s="4">
        <v>42.516786749777197</v>
      </c>
      <c r="AO1162" s="4">
        <v>31.8750513967329</v>
      </c>
      <c r="AP1162" s="4">
        <v>33.035236174413299</v>
      </c>
      <c r="AQ1162" s="4">
        <v>11.9632048129561</v>
      </c>
      <c r="AR1162" s="4">
        <v>34.375309489686799</v>
      </c>
      <c r="AS1162" s="4">
        <v>20.290785236738401</v>
      </c>
      <c r="AT1162" s="4">
        <v>27.180009502547101</v>
      </c>
      <c r="AU1162" s="4">
        <v>19.3342010261829</v>
      </c>
      <c r="AV1162" s="4">
        <v>21.6306073823866</v>
      </c>
      <c r="AW1162" s="4">
        <v>27.003358488372001</v>
      </c>
      <c r="AX1162" s="4">
        <v>12.101790305484499</v>
      </c>
      <c r="AY1162" s="4">
        <v>24.656434080358501</v>
      </c>
      <c r="AZ1162" s="4">
        <v>35.166964742974301</v>
      </c>
      <c r="BA1162" s="4">
        <v>35.531831603869001</v>
      </c>
      <c r="BB1162" s="38">
        <v>3429</v>
      </c>
    </row>
    <row r="1163" spans="1:54" x14ac:dyDescent="0.3">
      <c r="A1163" s="31" t="s">
        <v>53</v>
      </c>
      <c r="B1163" s="5" t="s">
        <v>8</v>
      </c>
      <c r="C1163" s="5" t="s">
        <v>1</v>
      </c>
      <c r="D1163" s="9">
        <v>29.4832997987928</v>
      </c>
      <c r="E1163" s="8">
        <v>67.1913115605076</v>
      </c>
      <c r="F1163" s="8">
        <v>43.101711983887199</v>
      </c>
      <c r="G1163" s="3">
        <v>5.9415911379657604</v>
      </c>
      <c r="H1163" s="4">
        <v>19.0332326283988</v>
      </c>
      <c r="I1163" s="4">
        <v>23.2628398791541</v>
      </c>
      <c r="J1163" s="4">
        <v>6.9486404833836897</v>
      </c>
      <c r="K1163" s="4">
        <v>13.695871097683799</v>
      </c>
      <c r="L1163" s="4">
        <v>8.7613293051359502</v>
      </c>
      <c r="M1163" s="4">
        <v>11.4803625377643</v>
      </c>
      <c r="N1163" s="4">
        <v>15.0050352467271</v>
      </c>
      <c r="O1163" s="4">
        <v>18.2275931520645</v>
      </c>
      <c r="P1163" s="4">
        <v>16.314199395770402</v>
      </c>
      <c r="Q1163" s="4">
        <v>4.8338368580060402</v>
      </c>
      <c r="R1163" s="4">
        <v>15.8106747230614</v>
      </c>
      <c r="S1163" s="4">
        <v>16.9184290030211</v>
      </c>
      <c r="T1163" s="4">
        <v>11.581067472306099</v>
      </c>
      <c r="U1163" s="4">
        <v>12.084592145015099</v>
      </c>
      <c r="V1163" s="4">
        <v>14.300100704934501</v>
      </c>
      <c r="W1163" s="4">
        <v>17.2205438066465</v>
      </c>
      <c r="X1163" s="4">
        <v>5.2366565961732103</v>
      </c>
      <c r="Y1163" s="4">
        <v>19.133937562940599</v>
      </c>
      <c r="Z1163" s="4">
        <v>17.623363544813699</v>
      </c>
      <c r="AA1163" s="4">
        <v>17.119838872104701</v>
      </c>
      <c r="AB1163" s="4">
        <v>4.3303121852970801</v>
      </c>
      <c r="AC1163" s="4">
        <v>24.3705941591138</v>
      </c>
      <c r="AD1163" s="4">
        <v>11.8831822759315</v>
      </c>
      <c r="AE1163" s="4">
        <v>7.4521651560926498</v>
      </c>
      <c r="AF1163" s="4">
        <v>23.564954682779501</v>
      </c>
      <c r="AG1163" s="4">
        <v>18.026183282980899</v>
      </c>
      <c r="AH1163" s="4">
        <v>10.070493454179299</v>
      </c>
      <c r="AI1163" s="4">
        <v>12.4874118831823</v>
      </c>
      <c r="AJ1163" s="4">
        <v>31.2185297079557</v>
      </c>
      <c r="AK1163" s="4">
        <v>49.345417925478401</v>
      </c>
      <c r="AL1163" s="4">
        <v>39.174219536757299</v>
      </c>
      <c r="AM1163" s="4">
        <v>41.591137965760304</v>
      </c>
      <c r="AN1163" s="4">
        <v>58.006042296072501</v>
      </c>
      <c r="AO1163" s="4">
        <v>43.303121852970797</v>
      </c>
      <c r="AP1163" s="4">
        <v>45.619335347431999</v>
      </c>
      <c r="AQ1163" s="4">
        <v>14.7029204431017</v>
      </c>
      <c r="AR1163" s="4">
        <v>52.6686807653575</v>
      </c>
      <c r="AS1163" s="4">
        <v>21.651560926485399</v>
      </c>
      <c r="AT1163" s="4">
        <v>25.881168177240699</v>
      </c>
      <c r="AU1163" s="4">
        <v>27.291037260825799</v>
      </c>
      <c r="AV1163" s="4">
        <v>21.450151057401801</v>
      </c>
      <c r="AW1163" s="4">
        <v>40.785498489425997</v>
      </c>
      <c r="AX1163" s="4">
        <v>20.342396777442101</v>
      </c>
      <c r="AY1163" s="4">
        <v>30.715005035246701</v>
      </c>
      <c r="AZ1163" s="4">
        <v>45.1158106747231</v>
      </c>
      <c r="BA1163" s="4">
        <v>52.970795568982901</v>
      </c>
      <c r="BB1163" s="38">
        <v>994</v>
      </c>
    </row>
    <row r="1164" spans="1:54" x14ac:dyDescent="0.3">
      <c r="A1164" s="31" t="s">
        <v>53</v>
      </c>
      <c r="B1164" s="5" t="s">
        <v>8</v>
      </c>
      <c r="C1164" s="5" t="s">
        <v>2</v>
      </c>
      <c r="D1164" s="9">
        <v>54.090557553956799</v>
      </c>
      <c r="E1164" s="8">
        <v>67.171109009435298</v>
      </c>
      <c r="F1164" s="8">
        <v>30.2158273381295</v>
      </c>
      <c r="G1164" s="3">
        <v>3.3273381294964</v>
      </c>
      <c r="H1164" s="4">
        <v>12.5</v>
      </c>
      <c r="I1164" s="4">
        <v>15.017985611510801</v>
      </c>
      <c r="J1164" s="4">
        <v>3.3273381294964</v>
      </c>
      <c r="K1164" s="4">
        <v>6.7446043165467602</v>
      </c>
      <c r="L1164" s="4">
        <v>5.0359712230215798</v>
      </c>
      <c r="M1164" s="4">
        <v>5.6654676258992804</v>
      </c>
      <c r="N1164" s="4">
        <v>8.2733812949640306</v>
      </c>
      <c r="O1164" s="4">
        <v>13.039568345323699</v>
      </c>
      <c r="P1164" s="4">
        <v>8.8129496402877692</v>
      </c>
      <c r="Q1164" s="4">
        <v>2.8776978417266199</v>
      </c>
      <c r="R1164" s="4">
        <v>7.8237410071942399</v>
      </c>
      <c r="S1164" s="4">
        <v>9.7122302158273399</v>
      </c>
      <c r="T1164" s="4">
        <v>6.5647482014388503</v>
      </c>
      <c r="U1164" s="4">
        <v>6.5647482014388503</v>
      </c>
      <c r="V1164" s="4">
        <v>7.8237410071942399</v>
      </c>
      <c r="W1164" s="4">
        <v>9.4424460431654698</v>
      </c>
      <c r="X1164" s="4">
        <v>3.2374100719424499</v>
      </c>
      <c r="Y1164" s="4">
        <v>13.489208633093501</v>
      </c>
      <c r="Z1164" s="4">
        <v>8.5431654676259008</v>
      </c>
      <c r="AA1164" s="4">
        <v>12.0503597122302</v>
      </c>
      <c r="AB1164" s="4">
        <v>2.4280575539568301</v>
      </c>
      <c r="AC1164" s="4">
        <v>18.075539568345299</v>
      </c>
      <c r="AD1164" s="4">
        <v>4.4964028776978404</v>
      </c>
      <c r="AE1164" s="4">
        <v>4.4964028776978404</v>
      </c>
      <c r="AF1164" s="4">
        <v>17.356115107913698</v>
      </c>
      <c r="AG1164" s="4">
        <v>9.1726618705035996</v>
      </c>
      <c r="AH1164" s="4">
        <v>8.2733812949640306</v>
      </c>
      <c r="AI1164" s="4">
        <v>13.9388489208633</v>
      </c>
      <c r="AJ1164" s="4">
        <v>26.708633093525201</v>
      </c>
      <c r="AK1164" s="4">
        <v>37.5</v>
      </c>
      <c r="AL1164" s="4">
        <v>29.766187050359701</v>
      </c>
      <c r="AM1164" s="4">
        <v>36.151079136690598</v>
      </c>
      <c r="AN1164" s="4">
        <v>48.111510791366896</v>
      </c>
      <c r="AO1164" s="4">
        <v>35.791366906474799</v>
      </c>
      <c r="AP1164" s="4">
        <v>37.2302158273381</v>
      </c>
      <c r="AQ1164" s="4">
        <v>11.7805755395683</v>
      </c>
      <c r="AR1164" s="4">
        <v>38.129496402877699</v>
      </c>
      <c r="AS1164" s="4">
        <v>23.5611510791367</v>
      </c>
      <c r="AT1164" s="4">
        <v>25.089928057554001</v>
      </c>
      <c r="AU1164" s="4">
        <v>20.593525179856101</v>
      </c>
      <c r="AV1164" s="4">
        <v>22.212230215827301</v>
      </c>
      <c r="AW1164" s="4">
        <v>28.417266187050402</v>
      </c>
      <c r="AX1164" s="4">
        <v>10.431654676259001</v>
      </c>
      <c r="AY1164" s="4">
        <v>27.068345323740999</v>
      </c>
      <c r="AZ1164" s="4">
        <v>38.129496402877699</v>
      </c>
      <c r="BA1164" s="4">
        <v>41.636690647481998</v>
      </c>
      <c r="BB1164" s="38">
        <v>1112</v>
      </c>
    </row>
    <row r="1165" spans="1:54" x14ac:dyDescent="0.3">
      <c r="A1165" s="31" t="s">
        <v>53</v>
      </c>
      <c r="B1165" s="5" t="s">
        <v>8</v>
      </c>
      <c r="C1165" s="5" t="s">
        <v>3</v>
      </c>
      <c r="D1165" s="9">
        <v>71.390794451450205</v>
      </c>
      <c r="E1165" s="8">
        <v>67.282434283627694</v>
      </c>
      <c r="F1165" s="8">
        <v>22.6986128625473</v>
      </c>
      <c r="G1165" s="3">
        <v>1.3871374527112199</v>
      </c>
      <c r="H1165" s="4">
        <v>6.9356872635561198</v>
      </c>
      <c r="I1165" s="4">
        <v>8.9533417402269908</v>
      </c>
      <c r="J1165" s="4">
        <v>2.2698612862547298</v>
      </c>
      <c r="K1165" s="4">
        <v>3.4047919293820899</v>
      </c>
      <c r="L1165" s="4">
        <v>3.5308953341740201</v>
      </c>
      <c r="M1165" s="4">
        <v>3.7831021437578798</v>
      </c>
      <c r="N1165" s="4">
        <v>3.9092055485498101</v>
      </c>
      <c r="O1165" s="4">
        <v>8.4489281210592697</v>
      </c>
      <c r="P1165" s="4">
        <v>4.9180327868852496</v>
      </c>
      <c r="Q1165" s="4">
        <v>2.3959646910466601</v>
      </c>
      <c r="R1165" s="4">
        <v>3.7831021437578798</v>
      </c>
      <c r="S1165" s="4">
        <v>5.1702395964691004</v>
      </c>
      <c r="T1165" s="4">
        <v>4.9180327868852496</v>
      </c>
      <c r="U1165" s="4">
        <v>3.9092055485498101</v>
      </c>
      <c r="V1165" s="4">
        <v>3.9092055485498101</v>
      </c>
      <c r="W1165" s="4">
        <v>6.1790668348045399</v>
      </c>
      <c r="X1165" s="4">
        <v>2.0176544766708702</v>
      </c>
      <c r="Y1165" s="4">
        <v>6.9356872635561198</v>
      </c>
      <c r="Z1165" s="4">
        <v>4.5397225725094597</v>
      </c>
      <c r="AA1165" s="4">
        <v>6.0529634300126096</v>
      </c>
      <c r="AB1165" s="4">
        <v>2.5220680958385899</v>
      </c>
      <c r="AC1165" s="4">
        <v>11.9798234552333</v>
      </c>
      <c r="AD1165" s="4">
        <v>2.77427490542245</v>
      </c>
      <c r="AE1165" s="4">
        <v>2.77427490542245</v>
      </c>
      <c r="AF1165" s="4">
        <v>9.3316519546027692</v>
      </c>
      <c r="AG1165" s="4">
        <v>8.0706179066834807</v>
      </c>
      <c r="AH1165" s="4">
        <v>10.5926860025221</v>
      </c>
      <c r="AI1165" s="4">
        <v>12.1059268600252</v>
      </c>
      <c r="AJ1165" s="4">
        <v>17.906683480453999</v>
      </c>
      <c r="AK1165" s="4">
        <v>29.760403530895299</v>
      </c>
      <c r="AL1165" s="4">
        <v>24.590163934426201</v>
      </c>
      <c r="AM1165" s="4">
        <v>32.534678436317797</v>
      </c>
      <c r="AN1165" s="4">
        <v>36.6960907944515</v>
      </c>
      <c r="AO1165" s="4">
        <v>29.2559899117276</v>
      </c>
      <c r="AP1165" s="4">
        <v>29.508196721311499</v>
      </c>
      <c r="AQ1165" s="4">
        <v>12.1059268600252</v>
      </c>
      <c r="AR1165" s="4">
        <v>28.499369482976</v>
      </c>
      <c r="AS1165" s="4">
        <v>21.6897856242119</v>
      </c>
      <c r="AT1165" s="4">
        <v>29.760403530895299</v>
      </c>
      <c r="AU1165" s="4">
        <v>17.4022698612863</v>
      </c>
      <c r="AV1165" s="4">
        <v>20.428751576292601</v>
      </c>
      <c r="AW1165" s="4">
        <v>22.572509457755402</v>
      </c>
      <c r="AX1165" s="4">
        <v>8.9533417402269908</v>
      </c>
      <c r="AY1165" s="4">
        <v>22.572509457755402</v>
      </c>
      <c r="AZ1165" s="4">
        <v>31.1475409836066</v>
      </c>
      <c r="BA1165" s="4">
        <v>29.634300126103401</v>
      </c>
      <c r="BB1165" s="38">
        <v>793</v>
      </c>
    </row>
    <row r="1166" spans="1:54" x14ac:dyDescent="0.3">
      <c r="A1166" s="31" t="s">
        <v>53</v>
      </c>
      <c r="B1166" s="5" t="s">
        <v>8</v>
      </c>
      <c r="C1166" s="5" t="s">
        <v>4</v>
      </c>
      <c r="D1166" s="9">
        <v>86.413953488372101</v>
      </c>
      <c r="E1166" s="8">
        <v>70.869322497945703</v>
      </c>
      <c r="F1166" s="8">
        <v>18.936877076411999</v>
      </c>
      <c r="G1166" s="3">
        <v>4.3189368770764096</v>
      </c>
      <c r="H1166" s="4">
        <v>6.3122923588039903</v>
      </c>
      <c r="I1166" s="4">
        <v>4.6511627906976702</v>
      </c>
      <c r="J1166" s="4">
        <v>2.6578073089701002</v>
      </c>
      <c r="K1166" s="4">
        <v>3.3222591362126201</v>
      </c>
      <c r="L1166" s="4">
        <v>2.6578073089701002</v>
      </c>
      <c r="M1166" s="4">
        <v>3.6544850498338901</v>
      </c>
      <c r="N1166" s="4">
        <v>5.6478405315614602</v>
      </c>
      <c r="O1166" s="4">
        <v>5.3156146179402004</v>
      </c>
      <c r="P1166" s="4">
        <v>3.9867109634551499</v>
      </c>
      <c r="Q1166" s="4">
        <v>2.99003322259136</v>
      </c>
      <c r="R1166" s="4">
        <v>4.3189368770764096</v>
      </c>
      <c r="S1166" s="4">
        <v>2.99003322259136</v>
      </c>
      <c r="T1166" s="4">
        <v>4.6511627906976702</v>
      </c>
      <c r="U1166" s="4">
        <v>4.6511627906976702</v>
      </c>
      <c r="V1166" s="4">
        <v>4.6511627906976702</v>
      </c>
      <c r="W1166" s="4">
        <v>4.9833887043189398</v>
      </c>
      <c r="X1166" s="4">
        <v>4.3189368770764096</v>
      </c>
      <c r="Y1166" s="4">
        <v>6.6445182724252501</v>
      </c>
      <c r="Z1166" s="4">
        <v>3.9867109634551499</v>
      </c>
      <c r="AA1166" s="4">
        <v>6.6445182724252501</v>
      </c>
      <c r="AB1166" s="4">
        <v>3.3222591362126201</v>
      </c>
      <c r="AC1166" s="4">
        <v>10.9634551495017</v>
      </c>
      <c r="AD1166" s="4">
        <v>1.99335548172757</v>
      </c>
      <c r="AE1166" s="4">
        <v>3.6544850498338901</v>
      </c>
      <c r="AF1166" s="4">
        <v>7.64119601328904</v>
      </c>
      <c r="AG1166" s="4">
        <v>6.9767441860465098</v>
      </c>
      <c r="AH1166" s="4">
        <v>10.2990033222591</v>
      </c>
      <c r="AI1166" s="4">
        <v>12.9568106312292</v>
      </c>
      <c r="AJ1166" s="4">
        <v>16.943521594684398</v>
      </c>
      <c r="AK1166" s="4">
        <v>21.9269102990033</v>
      </c>
      <c r="AL1166" s="4">
        <v>20.930232558139501</v>
      </c>
      <c r="AM1166" s="4">
        <v>30.564784053156099</v>
      </c>
      <c r="AN1166" s="4">
        <v>31.893687707641199</v>
      </c>
      <c r="AO1166" s="4">
        <v>20.5980066445183</v>
      </c>
      <c r="AP1166" s="4">
        <v>19.601328903654501</v>
      </c>
      <c r="AQ1166" s="4">
        <v>8.9700996677740896</v>
      </c>
      <c r="AR1166" s="4">
        <v>19.933554817275699</v>
      </c>
      <c r="AS1166" s="4">
        <v>15.282392026578099</v>
      </c>
      <c r="AT1166" s="4">
        <v>28.903654485049799</v>
      </c>
      <c r="AU1166" s="4">
        <v>10.9634551495017</v>
      </c>
      <c r="AV1166" s="4">
        <v>22.923588039867099</v>
      </c>
      <c r="AW1166" s="4">
        <v>16.943521594684398</v>
      </c>
      <c r="AX1166" s="4">
        <v>6.9767441860465098</v>
      </c>
      <c r="AY1166" s="4">
        <v>17.275747508305599</v>
      </c>
      <c r="AZ1166" s="4">
        <v>25.249169435215901</v>
      </c>
      <c r="BA1166" s="4">
        <v>20.265780730896999</v>
      </c>
      <c r="BB1166" s="38">
        <v>301</v>
      </c>
    </row>
    <row r="1167" spans="1:54" x14ac:dyDescent="0.3">
      <c r="A1167" s="31" t="s">
        <v>53</v>
      </c>
      <c r="B1167" s="5" t="s">
        <v>8</v>
      </c>
      <c r="C1167" s="5" t="s">
        <v>5</v>
      </c>
      <c r="D1167" s="9">
        <v>86.93</v>
      </c>
      <c r="E1167" s="8">
        <v>62.4314439152989</v>
      </c>
      <c r="F1167" s="8">
        <v>15.294117647058799</v>
      </c>
      <c r="G1167" s="3">
        <v>2.9411764705882399</v>
      </c>
      <c r="H1167" s="4">
        <v>5.8823529411764701</v>
      </c>
      <c r="I1167" s="4">
        <v>3.52941176470588</v>
      </c>
      <c r="J1167" s="4">
        <v>2.3529411764705901</v>
      </c>
      <c r="K1167" s="4">
        <v>4.1176470588235299</v>
      </c>
      <c r="L1167" s="4">
        <v>3.52941176470588</v>
      </c>
      <c r="M1167" s="4">
        <v>1.1764705882352899</v>
      </c>
      <c r="N1167" s="4">
        <v>5.2941176470588198</v>
      </c>
      <c r="O1167" s="4">
        <v>3.52941176470588</v>
      </c>
      <c r="P1167" s="4">
        <v>2.9411764705882399</v>
      </c>
      <c r="Q1167" s="4">
        <v>1.76470588235294</v>
      </c>
      <c r="R1167" s="4">
        <v>1.76470588235294</v>
      </c>
      <c r="S1167" s="4">
        <v>3.52941176470588</v>
      </c>
      <c r="T1167" s="4">
        <v>2.9411764705882399</v>
      </c>
      <c r="U1167" s="4">
        <v>3.52941176470588</v>
      </c>
      <c r="V1167" s="4">
        <v>2.3529411764705901</v>
      </c>
      <c r="W1167" s="4">
        <v>3.52941176470588</v>
      </c>
      <c r="X1167" s="4">
        <v>2.3529411764705901</v>
      </c>
      <c r="Y1167" s="4">
        <v>3.52941176470588</v>
      </c>
      <c r="Z1167" s="4">
        <v>3.52941176470588</v>
      </c>
      <c r="AA1167" s="4">
        <v>2.9411764705882399</v>
      </c>
      <c r="AB1167" s="4">
        <v>1.1764705882352899</v>
      </c>
      <c r="AC1167" s="4">
        <v>12.352941176470599</v>
      </c>
      <c r="AD1167" s="4">
        <v>2.9411764705882399</v>
      </c>
      <c r="AE1167" s="4">
        <v>3.52941176470588</v>
      </c>
      <c r="AF1167" s="4">
        <v>5.2941176470588198</v>
      </c>
      <c r="AG1167" s="4">
        <v>9.4117647058823497</v>
      </c>
      <c r="AH1167" s="4">
        <v>10</v>
      </c>
      <c r="AI1167" s="4">
        <v>10</v>
      </c>
      <c r="AJ1167" s="4">
        <v>13.5294117647059</v>
      </c>
      <c r="AK1167" s="4">
        <v>23.529411764705898</v>
      </c>
      <c r="AL1167" s="4">
        <v>10.588235294117601</v>
      </c>
      <c r="AM1167" s="4">
        <v>22.352941176470601</v>
      </c>
      <c r="AN1167" s="4">
        <v>26.470588235294102</v>
      </c>
      <c r="AO1167" s="4">
        <v>19.411764705882401</v>
      </c>
      <c r="AP1167" s="4">
        <v>18.235294117647101</v>
      </c>
      <c r="AQ1167" s="4">
        <v>8.2352941176470598</v>
      </c>
      <c r="AR1167" s="4">
        <v>17.647058823529399</v>
      </c>
      <c r="AS1167" s="4">
        <v>14.117647058823501</v>
      </c>
      <c r="AT1167" s="4">
        <v>27.647058823529399</v>
      </c>
      <c r="AU1167" s="4">
        <v>12.9411764705882</v>
      </c>
      <c r="AV1167" s="4">
        <v>18.235294117647101</v>
      </c>
      <c r="AW1167" s="4">
        <v>17.0588235294118</v>
      </c>
      <c r="AX1167" s="4">
        <v>10</v>
      </c>
      <c r="AY1167" s="4">
        <v>18.235294117647101</v>
      </c>
      <c r="AZ1167" s="4">
        <v>26.470588235294102</v>
      </c>
      <c r="BA1167" s="4">
        <v>13.5294117647059</v>
      </c>
      <c r="BB1167" s="38">
        <v>170</v>
      </c>
    </row>
    <row r="1168" spans="1:54" x14ac:dyDescent="0.3">
      <c r="A1168" s="31" t="s">
        <v>53</v>
      </c>
      <c r="B1168" s="5" t="s">
        <v>8</v>
      </c>
      <c r="C1168" s="5" t="s">
        <v>6</v>
      </c>
      <c r="D1168" s="9">
        <v>93.591489361702102</v>
      </c>
      <c r="E1168" s="8">
        <v>70.873104084103602</v>
      </c>
      <c r="F1168" s="8">
        <v>14.893617021276601</v>
      </c>
      <c r="G1168" s="3">
        <v>2.12765957446809</v>
      </c>
      <c r="H1168" s="4">
        <v>2.12765957446809</v>
      </c>
      <c r="I1168" s="4">
        <v>4.2553191489361701</v>
      </c>
      <c r="J1168" s="4">
        <v>0</v>
      </c>
      <c r="K1168" s="4">
        <v>0</v>
      </c>
      <c r="L1168" s="4">
        <v>0</v>
      </c>
      <c r="M1168" s="4">
        <v>0</v>
      </c>
      <c r="N1168" s="4">
        <v>2.12765957446809</v>
      </c>
      <c r="O1168" s="4">
        <v>2.12765957446809</v>
      </c>
      <c r="P1168" s="4">
        <v>0</v>
      </c>
      <c r="Q1168" s="4">
        <v>2.12765957446809</v>
      </c>
      <c r="R1168" s="4">
        <v>0</v>
      </c>
      <c r="S1168" s="4">
        <v>0</v>
      </c>
      <c r="T1168" s="4">
        <v>2.12765957446809</v>
      </c>
      <c r="U1168" s="4">
        <v>0</v>
      </c>
      <c r="V1168" s="4">
        <v>2.12765957446809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6.3829787234042596</v>
      </c>
      <c r="AD1168" s="4">
        <v>0</v>
      </c>
      <c r="AE1168" s="4">
        <v>0</v>
      </c>
      <c r="AF1168" s="4">
        <v>0</v>
      </c>
      <c r="AG1168" s="4">
        <v>12.7659574468085</v>
      </c>
      <c r="AH1168" s="4">
        <v>21.2765957446809</v>
      </c>
      <c r="AI1168" s="4">
        <v>12.7659574468085</v>
      </c>
      <c r="AJ1168" s="4">
        <v>12.7659574468085</v>
      </c>
      <c r="AK1168" s="4">
        <v>17.021276595744698</v>
      </c>
      <c r="AL1168" s="4">
        <v>19.148936170212799</v>
      </c>
      <c r="AM1168" s="4">
        <v>14.893617021276601</v>
      </c>
      <c r="AN1168" s="4">
        <v>12.7659574468085</v>
      </c>
      <c r="AO1168" s="4">
        <v>12.7659574468085</v>
      </c>
      <c r="AP1168" s="4">
        <v>23.404255319148898</v>
      </c>
      <c r="AQ1168" s="4">
        <v>12.7659574468085</v>
      </c>
      <c r="AR1168" s="4">
        <v>14.893617021276601</v>
      </c>
      <c r="AS1168" s="4">
        <v>17.021276595744698</v>
      </c>
      <c r="AT1168" s="4">
        <v>31.914893617021299</v>
      </c>
      <c r="AU1168" s="4">
        <v>12.7659574468085</v>
      </c>
      <c r="AV1168" s="4">
        <v>17.021276595744698</v>
      </c>
      <c r="AW1168" s="4">
        <v>10.6382978723404</v>
      </c>
      <c r="AX1168" s="4">
        <v>10.6382978723404</v>
      </c>
      <c r="AY1168" s="4">
        <v>14.893617021276601</v>
      </c>
      <c r="AZ1168" s="4">
        <v>23.404255319148898</v>
      </c>
      <c r="BA1168" s="4">
        <v>14.893617021276601</v>
      </c>
      <c r="BB1168" s="38">
        <v>47</v>
      </c>
    </row>
    <row r="1169" spans="1:54" x14ac:dyDescent="0.3">
      <c r="A1169" s="31" t="s">
        <v>53</v>
      </c>
      <c r="B1169" s="5" t="s">
        <v>8</v>
      </c>
      <c r="C1169" s="5" t="s">
        <v>7</v>
      </c>
      <c r="D1169" s="9">
        <v>103.558333333333</v>
      </c>
      <c r="E1169" s="8">
        <v>53.445017768192599</v>
      </c>
      <c r="F1169" s="8">
        <v>8.3333333333333304</v>
      </c>
      <c r="G1169" s="3">
        <v>8.3333333333333304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8.3333333333333304</v>
      </c>
      <c r="P1169" s="4">
        <v>8.3333333333333304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8.3333333333333304</v>
      </c>
      <c r="Z1169" s="4">
        <v>0</v>
      </c>
      <c r="AA1169" s="4">
        <v>0</v>
      </c>
      <c r="AB1169" s="4">
        <v>0</v>
      </c>
      <c r="AC1169" s="4">
        <v>8.3333333333333304</v>
      </c>
      <c r="AD1169" s="4">
        <v>0</v>
      </c>
      <c r="AE1169" s="4">
        <v>0</v>
      </c>
      <c r="AF1169" s="4">
        <v>0</v>
      </c>
      <c r="AG1169" s="4">
        <v>0</v>
      </c>
      <c r="AH1169" s="4">
        <v>8.3333333333333304</v>
      </c>
      <c r="AI1169" s="4">
        <v>8.3333333333333304</v>
      </c>
      <c r="AJ1169" s="4">
        <v>16.6666666666667</v>
      </c>
      <c r="AK1169" s="4">
        <v>16.6666666666667</v>
      </c>
      <c r="AL1169" s="4">
        <v>8.3333333333333304</v>
      </c>
      <c r="AM1169" s="4">
        <v>16.6666666666667</v>
      </c>
      <c r="AN1169" s="4">
        <v>16.6666666666667</v>
      </c>
      <c r="AO1169" s="4">
        <v>16.6666666666667</v>
      </c>
      <c r="AP1169" s="4">
        <v>8.3333333333333304</v>
      </c>
      <c r="AQ1169" s="4">
        <v>8.3333333333333304</v>
      </c>
      <c r="AR1169" s="4">
        <v>0</v>
      </c>
      <c r="AS1169" s="4">
        <v>8.3333333333333304</v>
      </c>
      <c r="AT1169" s="4">
        <v>25</v>
      </c>
      <c r="AU1169" s="4">
        <v>8.3333333333333304</v>
      </c>
      <c r="AV1169" s="4">
        <v>41.6666666666667</v>
      </c>
      <c r="AW1169" s="4">
        <v>8.3333333333333304</v>
      </c>
      <c r="AX1169" s="4">
        <v>0</v>
      </c>
      <c r="AY1169" s="4">
        <v>25</v>
      </c>
      <c r="AZ1169" s="4">
        <v>25</v>
      </c>
      <c r="BA1169" s="4">
        <v>8.3333333333333304</v>
      </c>
      <c r="BB1169" s="38">
        <v>12</v>
      </c>
    </row>
    <row r="1170" spans="1:54" x14ac:dyDescent="0.3">
      <c r="A1170" s="31" t="s">
        <v>53</v>
      </c>
      <c r="B1170" s="5" t="s">
        <v>9</v>
      </c>
      <c r="C1170" s="5" t="s">
        <v>168</v>
      </c>
      <c r="D1170" s="9">
        <v>82.134869374332595</v>
      </c>
      <c r="E1170" s="8">
        <v>67.748348896400998</v>
      </c>
      <c r="F1170" s="8">
        <v>18.371282744793898</v>
      </c>
      <c r="G1170" s="3">
        <v>2.7518563215929799</v>
      </c>
      <c r="H1170" s="4">
        <v>8.1487273895940309</v>
      </c>
      <c r="I1170" s="4">
        <v>5.4072037776502704</v>
      </c>
      <c r="J1170" s="4">
        <v>2.99529831990013</v>
      </c>
      <c r="K1170" s="4">
        <v>3.7695922367368002</v>
      </c>
      <c r="L1170" s="4">
        <v>3.0018575678694099</v>
      </c>
      <c r="M1170" s="4">
        <v>2.8422851718786699</v>
      </c>
      <c r="N1170" s="4">
        <v>5.1251425936228996</v>
      </c>
      <c r="O1170" s="4">
        <v>4.5278504985821302</v>
      </c>
      <c r="P1170" s="4">
        <v>4.2140017954033402</v>
      </c>
      <c r="Q1170" s="4">
        <v>2.5316457217759698</v>
      </c>
      <c r="R1170" s="4">
        <v>3.7811667226418502</v>
      </c>
      <c r="S1170" s="4">
        <v>4.9973197564216401</v>
      </c>
      <c r="T1170" s="4">
        <v>3.3683667840777498</v>
      </c>
      <c r="U1170" s="4">
        <v>2.7815575666491501</v>
      </c>
      <c r="V1170" s="4">
        <v>5.4883936432520599</v>
      </c>
      <c r="W1170" s="4">
        <v>6.4447048764276103</v>
      </c>
      <c r="X1170" s="4">
        <v>1.9960992991961399</v>
      </c>
      <c r="Y1170" s="4">
        <v>6.0122259028895302</v>
      </c>
      <c r="Z1170" s="4">
        <v>3.2166018748938399</v>
      </c>
      <c r="AA1170" s="4">
        <v>5.5951613986366198</v>
      </c>
      <c r="AB1170" s="4">
        <v>1.86567549657475</v>
      </c>
      <c r="AC1170" s="4">
        <v>11.7035930070123</v>
      </c>
      <c r="AD1170" s="4">
        <v>3.0565153244126999</v>
      </c>
      <c r="AE1170" s="4">
        <v>3.0065886887282498</v>
      </c>
      <c r="AF1170" s="4">
        <v>6.2534990905569297</v>
      </c>
      <c r="AG1170" s="4">
        <v>5.3263778861024802</v>
      </c>
      <c r="AH1170" s="4">
        <v>19.4688865875071</v>
      </c>
      <c r="AI1170" s="4">
        <v>11.0181275972999</v>
      </c>
      <c r="AJ1170" s="4">
        <v>16.221859587733199</v>
      </c>
      <c r="AK1170" s="4">
        <v>25.897610012951201</v>
      </c>
      <c r="AL1170" s="4">
        <v>17.964831956051899</v>
      </c>
      <c r="AM1170" s="4">
        <v>19.7532882123128</v>
      </c>
      <c r="AN1170" s="4">
        <v>30.832992634397399</v>
      </c>
      <c r="AO1170" s="4">
        <v>18.2132318410662</v>
      </c>
      <c r="AP1170" s="4">
        <v>25.640792999922599</v>
      </c>
      <c r="AQ1170" s="4">
        <v>10.0467889178863</v>
      </c>
      <c r="AR1170" s="4">
        <v>24.083664050760799</v>
      </c>
      <c r="AS1170" s="4">
        <v>15.218820133135701</v>
      </c>
      <c r="AT1170" s="4">
        <v>15.1456053716593</v>
      </c>
      <c r="AU1170" s="4">
        <v>17.6996925374205</v>
      </c>
      <c r="AV1170" s="4">
        <v>19.151945787982601</v>
      </c>
      <c r="AW1170" s="4">
        <v>21.468847104987798</v>
      </c>
      <c r="AX1170" s="4">
        <v>9.0345303726990007</v>
      </c>
      <c r="AY1170" s="4">
        <v>15.4997482828232</v>
      </c>
      <c r="AZ1170" s="4">
        <v>22.5928806784149</v>
      </c>
      <c r="BA1170" s="4">
        <v>26.098419865627999</v>
      </c>
      <c r="BB1170" s="38">
        <v>3173</v>
      </c>
    </row>
    <row r="1171" spans="1:54" x14ac:dyDescent="0.3">
      <c r="A1171" s="31" t="s">
        <v>53</v>
      </c>
      <c r="B1171" s="5" t="s">
        <v>9</v>
      </c>
      <c r="C1171" s="5" t="s">
        <v>1</v>
      </c>
      <c r="D1171" s="9">
        <v>65.941803278688496</v>
      </c>
      <c r="E1171" s="8">
        <v>67.112208370326996</v>
      </c>
      <c r="F1171" s="8">
        <v>23.278688524590201</v>
      </c>
      <c r="G1171" s="3">
        <v>4.4262295081967196</v>
      </c>
      <c r="H1171" s="4">
        <v>11.311475409836101</v>
      </c>
      <c r="I1171" s="4">
        <v>9.8360655737704903</v>
      </c>
      <c r="J1171" s="4">
        <v>5.4098360655737698</v>
      </c>
      <c r="K1171" s="4">
        <v>5.2459016393442601</v>
      </c>
      <c r="L1171" s="4">
        <v>6.2295081967213104</v>
      </c>
      <c r="M1171" s="4">
        <v>5.4098360655737698</v>
      </c>
      <c r="N1171" s="4">
        <v>9.5081967213114797</v>
      </c>
      <c r="O1171" s="4">
        <v>8.5245901639344304</v>
      </c>
      <c r="P1171" s="4">
        <v>7.8688524590163897</v>
      </c>
      <c r="Q1171" s="4">
        <v>3.9344262295082002</v>
      </c>
      <c r="R1171" s="4">
        <v>7.7049180327868898</v>
      </c>
      <c r="S1171" s="4">
        <v>9.6721311475409806</v>
      </c>
      <c r="T1171" s="4">
        <v>4.2622950819672099</v>
      </c>
      <c r="U1171" s="4">
        <v>4.5901639344262302</v>
      </c>
      <c r="V1171" s="4">
        <v>9.5081967213114797</v>
      </c>
      <c r="W1171" s="4">
        <v>13.1147540983607</v>
      </c>
      <c r="X1171" s="4">
        <v>3.6065573770491799</v>
      </c>
      <c r="Y1171" s="4">
        <v>8.6885245901639294</v>
      </c>
      <c r="Z1171" s="4">
        <v>5.4098360655737698</v>
      </c>
      <c r="AA1171" s="4">
        <v>7.7049180327868898</v>
      </c>
      <c r="AB1171" s="4">
        <v>2.1311475409836098</v>
      </c>
      <c r="AC1171" s="4">
        <v>17.213114754098399</v>
      </c>
      <c r="AD1171" s="4">
        <v>5.9016393442622999</v>
      </c>
      <c r="AE1171" s="4">
        <v>4.7540983606557399</v>
      </c>
      <c r="AF1171" s="4">
        <v>9.5081967213114797</v>
      </c>
      <c r="AG1171" s="4">
        <v>9.5081967213114797</v>
      </c>
      <c r="AH1171" s="4">
        <v>25.081967213114801</v>
      </c>
      <c r="AI1171" s="4">
        <v>9.6721311475409806</v>
      </c>
      <c r="AJ1171" s="4">
        <v>18.032786885245901</v>
      </c>
      <c r="AK1171" s="4">
        <v>33.442622950819697</v>
      </c>
      <c r="AL1171" s="4">
        <v>23.934426229508201</v>
      </c>
      <c r="AM1171" s="4">
        <v>21.967213114754099</v>
      </c>
      <c r="AN1171" s="4">
        <v>34.590163934426201</v>
      </c>
      <c r="AO1171" s="4">
        <v>20.819672131147499</v>
      </c>
      <c r="AP1171" s="4">
        <v>34.0983606557377</v>
      </c>
      <c r="AQ1171" s="4">
        <v>8.1967213114754092</v>
      </c>
      <c r="AR1171" s="4">
        <v>32.131147540983598</v>
      </c>
      <c r="AS1171" s="4">
        <v>12.786885245901599</v>
      </c>
      <c r="AT1171" s="4">
        <v>12.1311475409836</v>
      </c>
      <c r="AU1171" s="4">
        <v>24.0983606557377</v>
      </c>
      <c r="AV1171" s="4">
        <v>18.524590163934398</v>
      </c>
      <c r="AW1171" s="4">
        <v>29.508196721311499</v>
      </c>
      <c r="AX1171" s="4">
        <v>9.5081967213114797</v>
      </c>
      <c r="AY1171" s="4">
        <v>15.409836065573799</v>
      </c>
      <c r="AZ1171" s="4">
        <v>22.786885245901601</v>
      </c>
      <c r="BA1171" s="4">
        <v>37.377049180327901</v>
      </c>
      <c r="BB1171" s="38">
        <v>610</v>
      </c>
    </row>
    <row r="1172" spans="1:54" x14ac:dyDescent="0.3">
      <c r="A1172" s="31" t="s">
        <v>53</v>
      </c>
      <c r="B1172" s="5" t="s">
        <v>9</v>
      </c>
      <c r="C1172" s="5" t="s">
        <v>2</v>
      </c>
      <c r="D1172" s="9">
        <v>84.180997177798702</v>
      </c>
      <c r="E1172" s="8">
        <v>65.821289151732898</v>
      </c>
      <c r="F1172" s="8">
        <v>17.325800376647798</v>
      </c>
      <c r="G1172" s="3">
        <v>3.29566854990584</v>
      </c>
      <c r="H1172" s="4">
        <v>9.7928436911487804</v>
      </c>
      <c r="I1172" s="4">
        <v>5.1789077212806003</v>
      </c>
      <c r="J1172" s="4">
        <v>2.8248587570621502</v>
      </c>
      <c r="K1172" s="4">
        <v>3.86064030131827</v>
      </c>
      <c r="L1172" s="4">
        <v>1.9774011299434999</v>
      </c>
      <c r="M1172" s="4">
        <v>2.5423728813559299</v>
      </c>
      <c r="N1172" s="4">
        <v>4.6139359698681703</v>
      </c>
      <c r="O1172" s="4">
        <v>4.0489642184557404</v>
      </c>
      <c r="P1172" s="4">
        <v>3.86064030131827</v>
      </c>
      <c r="Q1172" s="4">
        <v>2.3540489642184599</v>
      </c>
      <c r="R1172" s="4">
        <v>2.9190207156308801</v>
      </c>
      <c r="S1172" s="4">
        <v>4.8022598870056497</v>
      </c>
      <c r="T1172" s="4">
        <v>4.6139359698681703</v>
      </c>
      <c r="U1172" s="4">
        <v>2.2598870056497198</v>
      </c>
      <c r="V1172" s="4">
        <v>5.4613935969868201</v>
      </c>
      <c r="W1172" s="4">
        <v>5.2730696798493399</v>
      </c>
      <c r="X1172" s="4">
        <v>1.7890772128060299</v>
      </c>
      <c r="Y1172" s="4">
        <v>6.4971751412429404</v>
      </c>
      <c r="Z1172" s="4">
        <v>3.0131826741996202</v>
      </c>
      <c r="AA1172" s="4">
        <v>7.15630885122411</v>
      </c>
      <c r="AB1172" s="4">
        <v>2.63653483992467</v>
      </c>
      <c r="AC1172" s="4">
        <v>12.0527306967985</v>
      </c>
      <c r="AD1172" s="4">
        <v>2.07156308851224</v>
      </c>
      <c r="AE1172" s="4">
        <v>2.4482109227871902</v>
      </c>
      <c r="AF1172" s="4">
        <v>7.8154425612052698</v>
      </c>
      <c r="AG1172" s="4">
        <v>5.1789077212806003</v>
      </c>
      <c r="AH1172" s="4">
        <v>19.0207156308851</v>
      </c>
      <c r="AI1172" s="4">
        <v>9.6986817325800398</v>
      </c>
      <c r="AJ1172" s="4">
        <v>15.9133709981168</v>
      </c>
      <c r="AK1172" s="4">
        <v>23.917137476459501</v>
      </c>
      <c r="AL1172" s="4">
        <v>17.608286252353999</v>
      </c>
      <c r="AM1172" s="4">
        <v>18.455743879472699</v>
      </c>
      <c r="AN1172" s="4">
        <v>32.485875706214699</v>
      </c>
      <c r="AO1172" s="4">
        <v>19.3032015065913</v>
      </c>
      <c r="AP1172" s="4">
        <v>26.365348399246699</v>
      </c>
      <c r="AQ1172" s="4">
        <v>9.2278719397363496</v>
      </c>
      <c r="AR1172" s="4">
        <v>23.5404896421846</v>
      </c>
      <c r="AS1172" s="4">
        <v>16.760828625235401</v>
      </c>
      <c r="AT1172" s="4">
        <v>14.1242937853107</v>
      </c>
      <c r="AU1172" s="4">
        <v>17.325800376647798</v>
      </c>
      <c r="AV1172" s="4">
        <v>18.926553672316398</v>
      </c>
      <c r="AW1172" s="4">
        <v>20.150659133710001</v>
      </c>
      <c r="AX1172" s="4">
        <v>7.4387947269303201</v>
      </c>
      <c r="AY1172" s="4">
        <v>15.630885122410501</v>
      </c>
      <c r="AZ1172" s="4">
        <v>24.199623352165698</v>
      </c>
      <c r="BA1172" s="4">
        <v>26.082862523540499</v>
      </c>
      <c r="BB1172" s="38">
        <v>1063</v>
      </c>
    </row>
    <row r="1173" spans="1:54" x14ac:dyDescent="0.3">
      <c r="A1173" s="31" t="s">
        <v>53</v>
      </c>
      <c r="B1173" s="5" t="s">
        <v>9</v>
      </c>
      <c r="C1173" s="5" t="s">
        <v>3</v>
      </c>
      <c r="D1173" s="9">
        <v>91.299630541871906</v>
      </c>
      <c r="E1173" s="8">
        <v>68.704622597933593</v>
      </c>
      <c r="F1173" s="8">
        <v>15.7635467980296</v>
      </c>
      <c r="G1173" s="3">
        <v>1.47783251231527</v>
      </c>
      <c r="H1173" s="4">
        <v>6.1576354679802998</v>
      </c>
      <c r="I1173" s="4">
        <v>3.4482758620689702</v>
      </c>
      <c r="J1173" s="4">
        <v>1.8472906403940901</v>
      </c>
      <c r="K1173" s="4">
        <v>3.8177339901477798</v>
      </c>
      <c r="L1173" s="4">
        <v>1.47783251231527</v>
      </c>
      <c r="M1173" s="4">
        <v>1.47783251231527</v>
      </c>
      <c r="N1173" s="4">
        <v>3.20197044334975</v>
      </c>
      <c r="O1173" s="4">
        <v>2.3399014778325098</v>
      </c>
      <c r="P1173" s="4">
        <v>2.95566502463054</v>
      </c>
      <c r="Q1173" s="4">
        <v>1.97044334975369</v>
      </c>
      <c r="R1173" s="4">
        <v>1.72413793103448</v>
      </c>
      <c r="S1173" s="4">
        <v>2.7093596059113301</v>
      </c>
      <c r="T1173" s="4">
        <v>2.3399014778325098</v>
      </c>
      <c r="U1173" s="4">
        <v>1.72413793103448</v>
      </c>
      <c r="V1173" s="4">
        <v>3.3251231527093599</v>
      </c>
      <c r="W1173" s="4">
        <v>3.6945812807881802</v>
      </c>
      <c r="X1173" s="4">
        <v>0.98522167487684698</v>
      </c>
      <c r="Y1173" s="4">
        <v>5.2955665024630498</v>
      </c>
      <c r="Z1173" s="4">
        <v>2.7093596059113301</v>
      </c>
      <c r="AA1173" s="4">
        <v>4.1871921182265996</v>
      </c>
      <c r="AB1173" s="4">
        <v>1.10837438423645</v>
      </c>
      <c r="AC1173" s="4">
        <v>8.9901477832512295</v>
      </c>
      <c r="AD1173" s="4">
        <v>1.8472906403940901</v>
      </c>
      <c r="AE1173" s="4">
        <v>2.4630541871921201</v>
      </c>
      <c r="AF1173" s="4">
        <v>3.8177339901477798</v>
      </c>
      <c r="AG1173" s="4">
        <v>3.0788177339901499</v>
      </c>
      <c r="AH1173" s="4">
        <v>16.625615763546801</v>
      </c>
      <c r="AI1173" s="4">
        <v>12.807881773399</v>
      </c>
      <c r="AJ1173" s="4">
        <v>15.7635467980296</v>
      </c>
      <c r="AK1173" s="4">
        <v>24.384236453202</v>
      </c>
      <c r="AL1173" s="4">
        <v>15.517241379310301</v>
      </c>
      <c r="AM1173" s="4">
        <v>20.689655172413801</v>
      </c>
      <c r="AN1173" s="4">
        <v>27.8325123152709</v>
      </c>
      <c r="AO1173" s="4">
        <v>16.871921182266</v>
      </c>
      <c r="AP1173" s="4">
        <v>22.1674876847291</v>
      </c>
      <c r="AQ1173" s="4">
        <v>12.192118226601</v>
      </c>
      <c r="AR1173" s="4">
        <v>20.689655172413801</v>
      </c>
      <c r="AS1173" s="4">
        <v>16.379310344827601</v>
      </c>
      <c r="AT1173" s="4">
        <v>17.118226600985199</v>
      </c>
      <c r="AU1173" s="4">
        <v>15.0246305418719</v>
      </c>
      <c r="AV1173" s="4">
        <v>18.965517241379299</v>
      </c>
      <c r="AW1173" s="4">
        <v>17.8571428571429</v>
      </c>
      <c r="AX1173" s="4">
        <v>9.1133004926108399</v>
      </c>
      <c r="AY1173" s="4">
        <v>15.517241379310301</v>
      </c>
      <c r="AZ1173" s="4">
        <v>23.645320197044299</v>
      </c>
      <c r="BA1173" s="4">
        <v>19.581280788177299</v>
      </c>
      <c r="BB1173" s="38">
        <v>812</v>
      </c>
    </row>
    <row r="1174" spans="1:54" x14ac:dyDescent="0.3">
      <c r="A1174" s="31" t="s">
        <v>53</v>
      </c>
      <c r="B1174" s="5" t="s">
        <v>9</v>
      </c>
      <c r="C1174" s="5" t="s">
        <v>4</v>
      </c>
      <c r="D1174" s="9">
        <v>93.934256926952102</v>
      </c>
      <c r="E1174" s="8">
        <v>66.201925841440897</v>
      </c>
      <c r="F1174" s="8">
        <v>14.609571788413099</v>
      </c>
      <c r="G1174" s="3">
        <v>1.0075566750629701</v>
      </c>
      <c r="H1174" s="4">
        <v>4.2821158690176304</v>
      </c>
      <c r="I1174" s="4">
        <v>2.5188916876574301</v>
      </c>
      <c r="J1174" s="4">
        <v>1.7632241813602001</v>
      </c>
      <c r="K1174" s="4">
        <v>2.77078085642317</v>
      </c>
      <c r="L1174" s="4">
        <v>1.7632241813602001</v>
      </c>
      <c r="M1174" s="4">
        <v>1.51133501259446</v>
      </c>
      <c r="N1174" s="4">
        <v>2.5188916876574301</v>
      </c>
      <c r="O1174" s="4">
        <v>3.2745591939546599</v>
      </c>
      <c r="P1174" s="4">
        <v>1.0075566750629701</v>
      </c>
      <c r="Q1174" s="4">
        <v>2.0151133501259402</v>
      </c>
      <c r="R1174" s="4">
        <v>1.2594458438287199</v>
      </c>
      <c r="S1174" s="4">
        <v>1.51133501259446</v>
      </c>
      <c r="T1174" s="4">
        <v>2.0151133501259402</v>
      </c>
      <c r="U1174" s="4">
        <v>2.2670025188916898</v>
      </c>
      <c r="V1174" s="4">
        <v>2.5188916876574301</v>
      </c>
      <c r="W1174" s="4">
        <v>2.2670025188916898</v>
      </c>
      <c r="X1174" s="4">
        <v>1.51133501259446</v>
      </c>
      <c r="Y1174" s="4">
        <v>2.2670025188916898</v>
      </c>
      <c r="Z1174" s="4">
        <v>1.7632241813602001</v>
      </c>
      <c r="AA1174" s="4">
        <v>2.77078085642317</v>
      </c>
      <c r="AB1174" s="4">
        <v>1.7632241813602001</v>
      </c>
      <c r="AC1174" s="4">
        <v>6.2972292191435804</v>
      </c>
      <c r="AD1174" s="4">
        <v>2.2670025188916898</v>
      </c>
      <c r="AE1174" s="4">
        <v>2.77078085642317</v>
      </c>
      <c r="AF1174" s="4">
        <v>2.2670025188916898</v>
      </c>
      <c r="AG1174" s="4">
        <v>2.5188916876574301</v>
      </c>
      <c r="AH1174" s="4">
        <v>16.624685138539</v>
      </c>
      <c r="AI1174" s="4">
        <v>13.602015113350101</v>
      </c>
      <c r="AJ1174" s="4">
        <v>16.624685138539</v>
      </c>
      <c r="AK1174" s="4">
        <v>20.403022670025202</v>
      </c>
      <c r="AL1174" s="4">
        <v>11.3350125944584</v>
      </c>
      <c r="AM1174" s="4">
        <v>19.899244332493701</v>
      </c>
      <c r="AN1174" s="4">
        <v>28.463476070529001</v>
      </c>
      <c r="AO1174" s="4">
        <v>15.3652392947103</v>
      </c>
      <c r="AP1174" s="4">
        <v>19.647355163728001</v>
      </c>
      <c r="AQ1174" s="4">
        <v>10.579345088161199</v>
      </c>
      <c r="AR1174" s="4">
        <v>19.143576826196501</v>
      </c>
      <c r="AS1174" s="4">
        <v>15.113350125944599</v>
      </c>
      <c r="AT1174" s="4">
        <v>18.136020151133501</v>
      </c>
      <c r="AU1174" s="4">
        <v>12.0906801007557</v>
      </c>
      <c r="AV1174" s="4">
        <v>21.158690176322398</v>
      </c>
      <c r="AW1174" s="4">
        <v>16.1209068010076</v>
      </c>
      <c r="AX1174" s="4">
        <v>9.3198992443324897</v>
      </c>
      <c r="AY1174" s="4">
        <v>16.8765743073048</v>
      </c>
      <c r="AZ1174" s="4">
        <v>18.136020151133501</v>
      </c>
      <c r="BA1174" s="4">
        <v>16.624685138539</v>
      </c>
      <c r="BB1174" s="38">
        <v>397</v>
      </c>
    </row>
    <row r="1175" spans="1:54" x14ac:dyDescent="0.3">
      <c r="A1175" s="31" t="s">
        <v>53</v>
      </c>
      <c r="B1175" s="5" t="s">
        <v>9</v>
      </c>
      <c r="C1175" s="5" t="s">
        <v>5</v>
      </c>
      <c r="D1175" s="9">
        <v>95.008482142857105</v>
      </c>
      <c r="E1175" s="8">
        <v>66.957420841588004</v>
      </c>
      <c r="F1175" s="8">
        <v>13.3928571428571</v>
      </c>
      <c r="G1175" s="3">
        <v>1.33928571428571</v>
      </c>
      <c r="H1175" s="4">
        <v>3.5714285714285698</v>
      </c>
      <c r="I1175" s="4">
        <v>0.89285714285714302</v>
      </c>
      <c r="J1175" s="4">
        <v>0.44642857142857101</v>
      </c>
      <c r="K1175" s="4">
        <v>0.89285714285714302</v>
      </c>
      <c r="L1175" s="4">
        <v>0.89285714285714302</v>
      </c>
      <c r="M1175" s="4">
        <v>0.89285714285714302</v>
      </c>
      <c r="N1175" s="4">
        <v>1.33928571428571</v>
      </c>
      <c r="O1175" s="4">
        <v>0.44642857142857101</v>
      </c>
      <c r="P1175" s="4">
        <v>0.44642857142857101</v>
      </c>
      <c r="Q1175" s="4">
        <v>1.33928571428571</v>
      </c>
      <c r="R1175" s="4">
        <v>0.89285714285714302</v>
      </c>
      <c r="S1175" s="4">
        <v>0.89285714285714302</v>
      </c>
      <c r="T1175" s="4">
        <v>1.33928571428571</v>
      </c>
      <c r="U1175" s="4">
        <v>0.89285714285714302</v>
      </c>
      <c r="V1175" s="4">
        <v>1.78571428571429</v>
      </c>
      <c r="W1175" s="4">
        <v>1.33928571428571</v>
      </c>
      <c r="X1175" s="4">
        <v>0.89285714285714302</v>
      </c>
      <c r="Y1175" s="4">
        <v>1.33928571428571</v>
      </c>
      <c r="Z1175" s="4">
        <v>0.44642857142857101</v>
      </c>
      <c r="AA1175" s="4">
        <v>1.78571428571429</v>
      </c>
      <c r="AB1175" s="4">
        <v>0.89285714285714302</v>
      </c>
      <c r="AC1175" s="4">
        <v>6.6964285714285703</v>
      </c>
      <c r="AD1175" s="4">
        <v>1.78571428571429</v>
      </c>
      <c r="AE1175" s="4">
        <v>0.89285714285714302</v>
      </c>
      <c r="AF1175" s="4">
        <v>1.78571428571429</v>
      </c>
      <c r="AG1175" s="4">
        <v>2.2321428571428599</v>
      </c>
      <c r="AH1175" s="4">
        <v>13.839285714285699</v>
      </c>
      <c r="AI1175" s="4">
        <v>12.0535714285714</v>
      </c>
      <c r="AJ1175" s="4">
        <v>10.2678571428571</v>
      </c>
      <c r="AK1175" s="4">
        <v>17.8571428571429</v>
      </c>
      <c r="AL1175" s="4">
        <v>12.9464285714286</v>
      </c>
      <c r="AM1175" s="4">
        <v>16.5178571428571</v>
      </c>
      <c r="AN1175" s="4">
        <v>20.535714285714299</v>
      </c>
      <c r="AO1175" s="4">
        <v>14.7321428571429</v>
      </c>
      <c r="AP1175" s="4">
        <v>16.071428571428601</v>
      </c>
      <c r="AQ1175" s="4">
        <v>12.5</v>
      </c>
      <c r="AR1175" s="4">
        <v>16.071428571428601</v>
      </c>
      <c r="AS1175" s="4">
        <v>16.5178571428571</v>
      </c>
      <c r="AT1175" s="4">
        <v>16.5178571428571</v>
      </c>
      <c r="AU1175" s="4">
        <v>9.8214285714285694</v>
      </c>
      <c r="AV1175" s="4">
        <v>22.321428571428601</v>
      </c>
      <c r="AW1175" s="4">
        <v>16.964285714285701</v>
      </c>
      <c r="AX1175" s="4">
        <v>8.9285714285714306</v>
      </c>
      <c r="AY1175" s="4">
        <v>15.625</v>
      </c>
      <c r="AZ1175" s="4">
        <v>17.8571428571429</v>
      </c>
      <c r="BA1175" s="4">
        <v>16.5178571428571</v>
      </c>
      <c r="BB1175" s="38">
        <v>224</v>
      </c>
    </row>
    <row r="1176" spans="1:54" x14ac:dyDescent="0.3">
      <c r="A1176" s="31" t="s">
        <v>53</v>
      </c>
      <c r="B1176" s="5" t="s">
        <v>9</v>
      </c>
      <c r="C1176" s="5" t="s">
        <v>6</v>
      </c>
      <c r="D1176" s="9">
        <v>99.403448275862104</v>
      </c>
      <c r="E1176" s="8">
        <v>58.941868375119498</v>
      </c>
      <c r="F1176" s="8">
        <v>12.0689655172414</v>
      </c>
      <c r="G1176" s="3">
        <v>0</v>
      </c>
      <c r="H1176" s="4">
        <v>1.72413793103448</v>
      </c>
      <c r="I1176" s="4">
        <v>0</v>
      </c>
      <c r="J1176" s="4">
        <v>0</v>
      </c>
      <c r="K1176" s="4">
        <v>0</v>
      </c>
      <c r="L1176" s="4">
        <v>1.72413793103448</v>
      </c>
      <c r="M1176" s="4">
        <v>0</v>
      </c>
      <c r="N1176" s="4">
        <v>0</v>
      </c>
      <c r="O1176" s="4">
        <v>0</v>
      </c>
      <c r="P1176" s="4">
        <v>1.72413793103448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1.72413793103448</v>
      </c>
      <c r="W1176" s="4">
        <v>0</v>
      </c>
      <c r="X1176" s="4">
        <v>0</v>
      </c>
      <c r="Y1176" s="4">
        <v>1.72413793103448</v>
      </c>
      <c r="Z1176" s="4">
        <v>0</v>
      </c>
      <c r="AA1176" s="4">
        <v>0</v>
      </c>
      <c r="AB1176" s="4">
        <v>0</v>
      </c>
      <c r="AC1176" s="4">
        <v>3.4482758620689702</v>
      </c>
      <c r="AD1176" s="4">
        <v>0</v>
      </c>
      <c r="AE1176" s="4">
        <v>1.72413793103448</v>
      </c>
      <c r="AF1176" s="4">
        <v>1.72413793103448</v>
      </c>
      <c r="AG1176" s="4">
        <v>0</v>
      </c>
      <c r="AH1176" s="4">
        <v>13.7931034482759</v>
      </c>
      <c r="AI1176" s="4">
        <v>13.7931034482759</v>
      </c>
      <c r="AJ1176" s="4">
        <v>13.7931034482759</v>
      </c>
      <c r="AK1176" s="4">
        <v>20.689655172413801</v>
      </c>
      <c r="AL1176" s="4">
        <v>8.6206896551724093</v>
      </c>
      <c r="AM1176" s="4">
        <v>15.517241379310301</v>
      </c>
      <c r="AN1176" s="4">
        <v>31.034482758620701</v>
      </c>
      <c r="AO1176" s="4">
        <v>12.0689655172414</v>
      </c>
      <c r="AP1176" s="4">
        <v>8.6206896551724093</v>
      </c>
      <c r="AQ1176" s="4">
        <v>10.3448275862069</v>
      </c>
      <c r="AR1176" s="4">
        <v>10.3448275862069</v>
      </c>
      <c r="AS1176" s="4">
        <v>15.517241379310301</v>
      </c>
      <c r="AT1176" s="4">
        <v>24.137931034482801</v>
      </c>
      <c r="AU1176" s="4">
        <v>12.0689655172414</v>
      </c>
      <c r="AV1176" s="4">
        <v>10.3448275862069</v>
      </c>
      <c r="AW1176" s="4">
        <v>17.241379310344801</v>
      </c>
      <c r="AX1176" s="4">
        <v>5.1724137931034502</v>
      </c>
      <c r="AY1176" s="4">
        <v>12.0689655172414</v>
      </c>
      <c r="AZ1176" s="4">
        <v>24.137931034482801</v>
      </c>
      <c r="BA1176" s="4">
        <v>15.517241379310301</v>
      </c>
      <c r="BB1176" s="38">
        <v>58</v>
      </c>
    </row>
    <row r="1177" spans="1:54" x14ac:dyDescent="0.3">
      <c r="A1177" s="31" t="s">
        <v>53</v>
      </c>
      <c r="B1177" s="5" t="s">
        <v>9</v>
      </c>
      <c r="C1177" s="5" t="s">
        <v>7</v>
      </c>
      <c r="D1177" s="9">
        <v>55.977777777777803</v>
      </c>
      <c r="E1177" s="8">
        <v>79.889185403560404</v>
      </c>
      <c r="F1177" s="8">
        <v>44.4444444444444</v>
      </c>
      <c r="G1177" s="3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11.1111111111111</v>
      </c>
      <c r="S1177" s="4">
        <v>0</v>
      </c>
      <c r="T1177" s="4">
        <v>0</v>
      </c>
      <c r="U1177" s="4">
        <v>11.1111111111111</v>
      </c>
      <c r="V1177" s="4">
        <v>0</v>
      </c>
      <c r="W1177" s="4">
        <v>0</v>
      </c>
      <c r="X1177" s="4">
        <v>0</v>
      </c>
      <c r="Y1177" s="4">
        <v>11.1111111111111</v>
      </c>
      <c r="Z1177" s="4">
        <v>0</v>
      </c>
      <c r="AA1177" s="4">
        <v>0</v>
      </c>
      <c r="AB1177" s="4">
        <v>0</v>
      </c>
      <c r="AC1177" s="4">
        <v>11.1111111111111</v>
      </c>
      <c r="AD1177" s="4">
        <v>0</v>
      </c>
      <c r="AE1177" s="4">
        <v>0</v>
      </c>
      <c r="AF1177" s="4">
        <v>0</v>
      </c>
      <c r="AG1177" s="4">
        <v>0</v>
      </c>
      <c r="AH1177" s="4">
        <v>11.1111111111111</v>
      </c>
      <c r="AI1177" s="4">
        <v>11.1111111111111</v>
      </c>
      <c r="AJ1177" s="4">
        <v>22.2222222222222</v>
      </c>
      <c r="AK1177" s="4">
        <v>22.2222222222222</v>
      </c>
      <c r="AL1177" s="4">
        <v>33.3333333333333</v>
      </c>
      <c r="AM1177" s="4">
        <v>11.1111111111111</v>
      </c>
      <c r="AN1177" s="4">
        <v>22.2222222222222</v>
      </c>
      <c r="AO1177" s="4">
        <v>11.1111111111111</v>
      </c>
      <c r="AP1177" s="4">
        <v>11.1111111111111</v>
      </c>
      <c r="AQ1177" s="4">
        <v>22.2222222222222</v>
      </c>
      <c r="AR1177" s="4">
        <v>22.2222222222222</v>
      </c>
      <c r="AS1177" s="4">
        <v>11.1111111111111</v>
      </c>
      <c r="AT1177" s="4">
        <v>22.2222222222222</v>
      </c>
      <c r="AU1177" s="4">
        <v>22.2222222222222</v>
      </c>
      <c r="AV1177" s="4">
        <v>33.3333333333333</v>
      </c>
      <c r="AW1177" s="4">
        <v>0</v>
      </c>
      <c r="AX1177" s="4">
        <v>44.4444444444444</v>
      </c>
      <c r="AY1177" s="4">
        <v>11.1111111111111</v>
      </c>
      <c r="AZ1177" s="4">
        <v>22.2222222222222</v>
      </c>
      <c r="BA1177" s="4">
        <v>22.2222222222222</v>
      </c>
      <c r="BB1177" s="38">
        <v>9</v>
      </c>
    </row>
    <row r="1178" spans="1:54" x14ac:dyDescent="0.3">
      <c r="A1178" s="31" t="s">
        <v>54</v>
      </c>
      <c r="B1178" s="5" t="s">
        <v>168</v>
      </c>
      <c r="C1178" s="5" t="s">
        <v>168</v>
      </c>
      <c r="D1178" s="9">
        <v>54.823219869395601</v>
      </c>
      <c r="E1178" s="8">
        <v>73.145694797686801</v>
      </c>
      <c r="F1178" s="8">
        <v>31.581021515281599</v>
      </c>
      <c r="G1178" s="3">
        <v>6.6159728343661603</v>
      </c>
      <c r="H1178" s="4">
        <v>6.64209965008257</v>
      </c>
      <c r="I1178" s="4">
        <v>18.310406588265899</v>
      </c>
      <c r="J1178" s="4">
        <v>3.59515732780834</v>
      </c>
      <c r="K1178" s="4">
        <v>6.4240367537935503</v>
      </c>
      <c r="L1178" s="4">
        <v>12.0582698775216</v>
      </c>
      <c r="M1178" s="4">
        <v>5.0339145867632702</v>
      </c>
      <c r="N1178" s="4">
        <v>14.7090810846284</v>
      </c>
      <c r="O1178" s="4">
        <v>16.0920141794996</v>
      </c>
      <c r="P1178" s="4">
        <v>13.7997344857966</v>
      </c>
      <c r="Q1178" s="4">
        <v>6.0002992427639503</v>
      </c>
      <c r="R1178" s="4">
        <v>18.141438017683502</v>
      </c>
      <c r="S1178" s="4">
        <v>14.1422131238527</v>
      </c>
      <c r="T1178" s="4">
        <v>7.7811488941307498</v>
      </c>
      <c r="U1178" s="4">
        <v>19.1591817958939</v>
      </c>
      <c r="V1178" s="4">
        <v>10.190882899302901</v>
      </c>
      <c r="W1178" s="4">
        <v>8.9131677154559306</v>
      </c>
      <c r="X1178" s="4">
        <v>5.7224510423233399</v>
      </c>
      <c r="Y1178" s="4">
        <v>10.0262919708835</v>
      </c>
      <c r="Z1178" s="4">
        <v>19.088686057779999</v>
      </c>
      <c r="AA1178" s="4">
        <v>18.056173525287601</v>
      </c>
      <c r="AB1178" s="4">
        <v>3.2184315507633698</v>
      </c>
      <c r="AC1178" s="4">
        <v>25.210417295893102</v>
      </c>
      <c r="AD1178" s="4">
        <v>5.5568463179313499</v>
      </c>
      <c r="AE1178" s="4">
        <v>5.1331369079685398</v>
      </c>
      <c r="AF1178" s="4">
        <v>11.9681792159867</v>
      </c>
      <c r="AG1178" s="4">
        <v>20.6440610675504</v>
      </c>
      <c r="AH1178" s="4">
        <v>23.593233379882101</v>
      </c>
      <c r="AI1178" s="4">
        <v>10.206893399893399</v>
      </c>
      <c r="AJ1178" s="4">
        <v>22.456609815823199</v>
      </c>
      <c r="AK1178" s="4">
        <v>40.941414924518398</v>
      </c>
      <c r="AL1178" s="4">
        <v>23.673257417805999</v>
      </c>
      <c r="AM1178" s="4">
        <v>26.4123730196061</v>
      </c>
      <c r="AN1178" s="4">
        <v>38.274171091025302</v>
      </c>
      <c r="AO1178" s="4">
        <v>38.346206036661897</v>
      </c>
      <c r="AP1178" s="4">
        <v>35.7392930062923</v>
      </c>
      <c r="AQ1178" s="4">
        <v>7.6627665839872696</v>
      </c>
      <c r="AR1178" s="4">
        <v>30.004294625410399</v>
      </c>
      <c r="AS1178" s="4">
        <v>14.7686331586923</v>
      </c>
      <c r="AT1178" s="4">
        <v>25.635350375171601</v>
      </c>
      <c r="AU1178" s="4">
        <v>16.388645792372401</v>
      </c>
      <c r="AV1178" s="4">
        <v>21.796317768499001</v>
      </c>
      <c r="AW1178" s="4">
        <v>22.0715755112663</v>
      </c>
      <c r="AX1178" s="4">
        <v>18.9895336621749</v>
      </c>
      <c r="AY1178" s="4">
        <v>13.0858666233524</v>
      </c>
      <c r="AZ1178" s="4">
        <v>24.045643586019398</v>
      </c>
      <c r="BA1178" s="4">
        <v>32.787299985390099</v>
      </c>
      <c r="BB1178" s="38">
        <v>3122</v>
      </c>
    </row>
    <row r="1179" spans="1:54" x14ac:dyDescent="0.3">
      <c r="A1179" s="31" t="s">
        <v>54</v>
      </c>
      <c r="B1179" s="5" t="s">
        <v>168</v>
      </c>
      <c r="C1179" s="5" t="s">
        <v>1</v>
      </c>
      <c r="D1179" s="9">
        <v>7.9907053151080598</v>
      </c>
      <c r="E1179" s="8">
        <v>72.318903818961402</v>
      </c>
      <c r="F1179" s="8">
        <v>58.262468162698397</v>
      </c>
      <c r="G1179" s="3">
        <v>15.5042519102381</v>
      </c>
      <c r="H1179" s="4">
        <v>5.6865089144444401</v>
      </c>
      <c r="I1179" s="4">
        <v>42.114226440396799</v>
      </c>
      <c r="J1179" s="4">
        <v>3.4872442692857102</v>
      </c>
      <c r="K1179" s="4">
        <v>15.5042519102381</v>
      </c>
      <c r="L1179" s="4">
        <v>24.0340152819048</v>
      </c>
      <c r="M1179" s="4">
        <v>9.8177429957936493</v>
      </c>
      <c r="N1179" s="4">
        <v>28.809239175317501</v>
      </c>
      <c r="O1179" s="4">
        <v>45.601470709682502</v>
      </c>
      <c r="P1179" s="4">
        <v>29.453228987380999</v>
      </c>
      <c r="Q1179" s="4">
        <v>18.9914961795238</v>
      </c>
      <c r="R1179" s="4">
        <v>42.114226440396799</v>
      </c>
      <c r="S1179" s="4">
        <v>44.313491085555597</v>
      </c>
      <c r="T1179" s="4">
        <v>15.5042519102381</v>
      </c>
      <c r="U1179" s="4">
        <v>42.114226440396799</v>
      </c>
      <c r="V1179" s="4">
        <v>18.9914961795238</v>
      </c>
      <c r="W1179" s="4">
        <v>16.148241722301599</v>
      </c>
      <c r="X1179" s="4">
        <v>18.9914961795238</v>
      </c>
      <c r="Y1179" s="4">
        <v>25.321994906031801</v>
      </c>
      <c r="Z1179" s="4">
        <v>42.758216252460301</v>
      </c>
      <c r="AA1179" s="4">
        <v>38.626982171111102</v>
      </c>
      <c r="AB1179" s="4">
        <v>13.304987265079401</v>
      </c>
      <c r="AC1179" s="4">
        <v>25.9659847180952</v>
      </c>
      <c r="AD1179" s="4">
        <v>10.4617328078571</v>
      </c>
      <c r="AE1179" s="4">
        <v>13.948977077142899</v>
      </c>
      <c r="AF1179" s="4">
        <v>23.122730260872999</v>
      </c>
      <c r="AG1179" s="4">
        <v>18.347506367460301</v>
      </c>
      <c r="AH1179" s="4">
        <v>41.470236628333303</v>
      </c>
      <c r="AI1179" s="4">
        <v>21.834750636746001</v>
      </c>
      <c r="AJ1179" s="4">
        <v>44.957480897619</v>
      </c>
      <c r="AK1179" s="4">
        <v>51.931969436190499</v>
      </c>
      <c r="AL1179" s="4">
        <v>36.427717525952403</v>
      </c>
      <c r="AM1179" s="4">
        <v>38.626982171111102</v>
      </c>
      <c r="AN1179" s="4">
        <v>54.775223893412701</v>
      </c>
      <c r="AO1179" s="4">
        <v>61.105722619920599</v>
      </c>
      <c r="AP1179" s="4">
        <v>51.931969436190499</v>
      </c>
      <c r="AQ1179" s="4">
        <v>10.4617328078571</v>
      </c>
      <c r="AR1179" s="4">
        <v>56.063203517539698</v>
      </c>
      <c r="AS1179" s="4">
        <v>10.4617328078571</v>
      </c>
      <c r="AT1179" s="4">
        <v>16.148241722301599</v>
      </c>
      <c r="AU1179" s="4">
        <v>32.940473256666699</v>
      </c>
      <c r="AV1179" s="4">
        <v>44.313491085555597</v>
      </c>
      <c r="AW1179" s="4">
        <v>38.626982171111102</v>
      </c>
      <c r="AX1179" s="4">
        <v>41.470236628333303</v>
      </c>
      <c r="AY1179" s="4">
        <v>20.279475803650801</v>
      </c>
      <c r="AZ1179" s="4">
        <v>36.427717525952403</v>
      </c>
      <c r="BA1179" s="4">
        <v>58.529763371666697</v>
      </c>
      <c r="BB1179" s="38">
        <v>48</v>
      </c>
    </row>
    <row r="1180" spans="1:54" x14ac:dyDescent="0.3">
      <c r="A1180" s="31" t="s">
        <v>54</v>
      </c>
      <c r="B1180" s="5" t="s">
        <v>168</v>
      </c>
      <c r="C1180" s="5" t="s">
        <v>2</v>
      </c>
      <c r="D1180" s="9">
        <v>16.542463818696302</v>
      </c>
      <c r="E1180" s="8">
        <v>59.117705487899599</v>
      </c>
      <c r="F1180" s="8">
        <v>49.219296128333298</v>
      </c>
      <c r="G1180" s="3">
        <v>13.249126194666699</v>
      </c>
      <c r="H1180" s="4">
        <v>10.780703871666701</v>
      </c>
      <c r="I1180" s="4">
        <v>23.375436902666699</v>
      </c>
      <c r="J1180" s="4">
        <v>4.9368446459999999</v>
      </c>
      <c r="K1180" s="4">
        <v>8.3122815486666699</v>
      </c>
      <c r="L1180" s="4">
        <v>14.1561407743333</v>
      </c>
      <c r="M1180" s="4">
        <v>7.4052669690000004</v>
      </c>
      <c r="N1180" s="4">
        <v>24.936844646000001</v>
      </c>
      <c r="O1180" s="4">
        <v>24.0298300663333</v>
      </c>
      <c r="P1180" s="4">
        <v>15.063155353999999</v>
      </c>
      <c r="Q1180" s="4">
        <v>6.7508738053333301</v>
      </c>
      <c r="R1180" s="4">
        <v>23.375436902666699</v>
      </c>
      <c r="S1180" s="4">
        <v>21.561407743333302</v>
      </c>
      <c r="T1180" s="4">
        <v>12.342111615</v>
      </c>
      <c r="U1180" s="4">
        <v>25.843859225666701</v>
      </c>
      <c r="V1180" s="4">
        <v>20</v>
      </c>
      <c r="W1180" s="4">
        <v>7.4052669690000004</v>
      </c>
      <c r="X1180" s="4">
        <v>2.468422323</v>
      </c>
      <c r="Y1180" s="4">
        <v>9.2192961283333297</v>
      </c>
      <c r="Z1180" s="4">
        <v>22.468422322999999</v>
      </c>
      <c r="AA1180" s="4">
        <v>30.780703871666699</v>
      </c>
      <c r="AB1180" s="4">
        <v>0</v>
      </c>
      <c r="AC1180" s="4">
        <v>39.092985420333299</v>
      </c>
      <c r="AD1180" s="4">
        <v>4.9368446459999999</v>
      </c>
      <c r="AE1180" s="4">
        <v>7.4052669690000004</v>
      </c>
      <c r="AF1180" s="4">
        <v>14.1561407743333</v>
      </c>
      <c r="AG1180" s="4">
        <v>21.814029159333298</v>
      </c>
      <c r="AH1180" s="4">
        <v>28.3122815486667</v>
      </c>
      <c r="AI1180" s="4">
        <v>14.1561407743333</v>
      </c>
      <c r="AJ1180" s="4">
        <v>24.936844646000001</v>
      </c>
      <c r="AK1180" s="4">
        <v>64.2824514823333</v>
      </c>
      <c r="AL1180" s="4">
        <v>38.185970840666698</v>
      </c>
      <c r="AM1180" s="4">
        <v>31.6877184513333</v>
      </c>
      <c r="AN1180" s="4">
        <v>50.780703871666702</v>
      </c>
      <c r="AO1180" s="4">
        <v>63.375436902666699</v>
      </c>
      <c r="AP1180" s="4">
        <v>58.185970840666698</v>
      </c>
      <c r="AQ1180" s="4">
        <v>11.6877184513333</v>
      </c>
      <c r="AR1180" s="4">
        <v>49.219296128333298</v>
      </c>
      <c r="AS1180" s="4">
        <v>22.468422322999999</v>
      </c>
      <c r="AT1180" s="4">
        <v>28.3122815486667</v>
      </c>
      <c r="AU1180" s="4">
        <v>28.3122815486667</v>
      </c>
      <c r="AV1180" s="4">
        <v>29.873689292000002</v>
      </c>
      <c r="AW1180" s="4">
        <v>34.156140774333302</v>
      </c>
      <c r="AX1180" s="4">
        <v>30.126310707999998</v>
      </c>
      <c r="AY1180" s="4">
        <v>11.6877184513333</v>
      </c>
      <c r="AZ1180" s="4">
        <v>33.249126194666701</v>
      </c>
      <c r="BA1180" s="4">
        <v>53.501747610666698</v>
      </c>
      <c r="BB1180" s="38">
        <v>40</v>
      </c>
    </row>
    <row r="1181" spans="1:54" x14ac:dyDescent="0.3">
      <c r="A1181" s="31" t="s">
        <v>54</v>
      </c>
      <c r="B1181" s="5" t="s">
        <v>168</v>
      </c>
      <c r="C1181" s="5" t="s">
        <v>3</v>
      </c>
      <c r="D1181" s="9">
        <v>34.4404357191355</v>
      </c>
      <c r="E1181" s="8">
        <v>65.896469955854897</v>
      </c>
      <c r="F1181" s="8">
        <v>40.0917606059555</v>
      </c>
      <c r="G1181" s="3">
        <v>5.2776464114666704</v>
      </c>
      <c r="H1181" s="4">
        <v>12.661763357222201</v>
      </c>
      <c r="I1181" s="4">
        <v>22.129410685777799</v>
      </c>
      <c r="J1181" s="4">
        <v>7.3611767942666697</v>
      </c>
      <c r="K1181" s="4">
        <v>9.4676473285555591</v>
      </c>
      <c r="L1181" s="4">
        <v>19.0499954145556</v>
      </c>
      <c r="M1181" s="4">
        <v>8.4488222886444397</v>
      </c>
      <c r="N1181" s="4">
        <v>21.0188250399111</v>
      </c>
      <c r="O1181" s="4">
        <v>17.9394097686889</v>
      </c>
      <c r="P1181" s="4">
        <v>24.304701674533302</v>
      </c>
      <c r="Q1181" s="4">
        <v>6.3652919058444404</v>
      </c>
      <c r="R1181" s="4">
        <v>24.167060765599999</v>
      </c>
      <c r="S1181" s="4">
        <v>14.7682338915111</v>
      </c>
      <c r="T1181" s="4">
        <v>8.4029419856666703</v>
      </c>
      <c r="U1181" s="4">
        <v>26.457052511800001</v>
      </c>
      <c r="V1181" s="4">
        <v>14.791174043</v>
      </c>
      <c r="W1181" s="4">
        <v>16.920584728777801</v>
      </c>
      <c r="X1181" s="4">
        <v>11.5741178628444</v>
      </c>
      <c r="Y1181" s="4">
        <v>15.878819537377799</v>
      </c>
      <c r="Z1181" s="4">
        <v>24.304701674533302</v>
      </c>
      <c r="AA1181" s="4">
        <v>24.212941068577798</v>
      </c>
      <c r="AB1181" s="4">
        <v>5.2776464114666704</v>
      </c>
      <c r="AC1181" s="4">
        <v>33.703528548622202</v>
      </c>
      <c r="AD1181" s="4">
        <v>10.5552928229333</v>
      </c>
      <c r="AE1181" s="4">
        <v>5.3235267144444398</v>
      </c>
      <c r="AF1181" s="4">
        <v>18.9352946571111</v>
      </c>
      <c r="AG1181" s="4">
        <v>29.5594079345111</v>
      </c>
      <c r="AH1181" s="4">
        <v>35.901759688866697</v>
      </c>
      <c r="AI1181" s="4">
        <v>10.6011731259111</v>
      </c>
      <c r="AJ1181" s="4">
        <v>28.380001834177801</v>
      </c>
      <c r="AK1181" s="4">
        <v>49.5594079345111</v>
      </c>
      <c r="AL1181" s="4">
        <v>33.657648245644403</v>
      </c>
      <c r="AM1181" s="4">
        <v>32.638823205733303</v>
      </c>
      <c r="AN1181" s="4">
        <v>48.425882137155497</v>
      </c>
      <c r="AO1181" s="4">
        <v>44.258821371555499</v>
      </c>
      <c r="AP1181" s="4">
        <v>43.262936483133302</v>
      </c>
      <c r="AQ1181" s="4">
        <v>7.3841169457555598</v>
      </c>
      <c r="AR1181" s="4">
        <v>34.791174042999998</v>
      </c>
      <c r="AS1181" s="4">
        <v>26.296471451377801</v>
      </c>
      <c r="AT1181" s="4">
        <v>31.5052974083778</v>
      </c>
      <c r="AU1181" s="4">
        <v>16.851764274311101</v>
      </c>
      <c r="AV1181" s="4">
        <v>20.068820454466699</v>
      </c>
      <c r="AW1181" s="4">
        <v>28.5176427431111</v>
      </c>
      <c r="AX1181" s="4">
        <v>22.175290988755599</v>
      </c>
      <c r="AY1181" s="4">
        <v>13.6347080941556</v>
      </c>
      <c r="AZ1181" s="4">
        <v>27.384116945755601</v>
      </c>
      <c r="BA1181" s="4">
        <v>37.939409768688897</v>
      </c>
      <c r="BB1181" s="38">
        <v>95</v>
      </c>
    </row>
    <row r="1182" spans="1:54" x14ac:dyDescent="0.3">
      <c r="A1182" s="31" t="s">
        <v>54</v>
      </c>
      <c r="B1182" s="5" t="s">
        <v>168</v>
      </c>
      <c r="C1182" s="5" t="s">
        <v>4</v>
      </c>
      <c r="D1182" s="9">
        <v>57.950657076400397</v>
      </c>
      <c r="E1182" s="8">
        <v>67.940370624155804</v>
      </c>
      <c r="F1182" s="8">
        <v>27.5969493204767</v>
      </c>
      <c r="G1182" s="3">
        <v>4.3901720769873904</v>
      </c>
      <c r="H1182" s="4">
        <v>5.88311351349655</v>
      </c>
      <c r="I1182" s="4">
        <v>16.1902597579743</v>
      </c>
      <c r="J1182" s="4">
        <v>2.8633699864844</v>
      </c>
      <c r="K1182" s="4">
        <v>4.0306346124966703</v>
      </c>
      <c r="L1182" s="4">
        <v>10.7553359415086</v>
      </c>
      <c r="M1182" s="4">
        <v>3.1213254889936399</v>
      </c>
      <c r="N1182" s="4">
        <v>9.9476087799870392</v>
      </c>
      <c r="O1182" s="4">
        <v>9.2962551589932492</v>
      </c>
      <c r="P1182" s="4">
        <v>12.159625145477699</v>
      </c>
      <c r="Q1182" s="4">
        <v>4.2208688070182498</v>
      </c>
      <c r="R1182" s="4">
        <v>15.3486719424589</v>
      </c>
      <c r="S1182" s="4">
        <v>8.4885279974717101</v>
      </c>
      <c r="T1182" s="4">
        <v>6.53446713449034</v>
      </c>
      <c r="U1182" s="4">
        <v>15.213229326483599</v>
      </c>
      <c r="V1182" s="4">
        <v>5.5912973569934801</v>
      </c>
      <c r="W1182" s="4">
        <v>8.93671769450253</v>
      </c>
      <c r="X1182" s="4">
        <v>3.67109714800594</v>
      </c>
      <c r="Y1182" s="4">
        <v>9.1398816184655001</v>
      </c>
      <c r="Z1182" s="4">
        <v>18.761813587955601</v>
      </c>
      <c r="AA1182" s="4">
        <v>12.3289284154468</v>
      </c>
      <c r="AB1182" s="4">
        <v>2.7617880245029198</v>
      </c>
      <c r="AC1182" s="4">
        <v>24.5094844854769</v>
      </c>
      <c r="AD1182" s="4">
        <v>5.3333418544842397</v>
      </c>
      <c r="AE1182" s="4">
        <v>3.4470022994905301</v>
      </c>
      <c r="AF1182" s="4">
        <v>11.060081827453001</v>
      </c>
      <c r="AG1182" s="4">
        <v>25.093116798482999</v>
      </c>
      <c r="AH1182" s="4">
        <v>21.971791309489401</v>
      </c>
      <c r="AI1182" s="4">
        <v>7.6678711065087803</v>
      </c>
      <c r="AJ1182" s="4">
        <v>23.3292901300232</v>
      </c>
      <c r="AK1182" s="4">
        <v>40.428859011500599</v>
      </c>
      <c r="AL1182" s="4">
        <v>20.906108645458598</v>
      </c>
      <c r="AM1182" s="4">
        <v>28.831935254476601</v>
      </c>
      <c r="AN1182" s="4">
        <v>37.937956218948301</v>
      </c>
      <c r="AO1182" s="4">
        <v>36.499806360985403</v>
      </c>
      <c r="AP1182" s="4">
        <v>33.289828639451699</v>
      </c>
      <c r="AQ1182" s="4">
        <v>9.9814694339808696</v>
      </c>
      <c r="AR1182" s="4">
        <v>26.002425921985999</v>
      </c>
      <c r="AS1182" s="4">
        <v>14.9552738239744</v>
      </c>
      <c r="AT1182" s="4">
        <v>32.9302911749609</v>
      </c>
      <c r="AU1182" s="4">
        <v>14.7521099000114</v>
      </c>
      <c r="AV1182" s="4">
        <v>18.6263709719803</v>
      </c>
      <c r="AW1182" s="4">
        <v>17.683201194483502</v>
      </c>
      <c r="AX1182" s="4">
        <v>14.324851127533099</v>
      </c>
      <c r="AY1182" s="4">
        <v>14.113686008459</v>
      </c>
      <c r="AZ1182" s="4">
        <v>23.240637897483101</v>
      </c>
      <c r="BA1182" s="4">
        <v>27.427646050507601</v>
      </c>
      <c r="BB1182" s="38">
        <v>324</v>
      </c>
    </row>
    <row r="1183" spans="1:54" x14ac:dyDescent="0.3">
      <c r="A1183" s="31" t="s">
        <v>54</v>
      </c>
      <c r="B1183" s="5" t="s">
        <v>168</v>
      </c>
      <c r="C1183" s="5" t="s">
        <v>5</v>
      </c>
      <c r="D1183" s="9">
        <v>77.654738066012996</v>
      </c>
      <c r="E1183" s="8">
        <v>66.147490096127399</v>
      </c>
      <c r="F1183" s="8">
        <v>19.294020329558599</v>
      </c>
      <c r="G1183" s="3">
        <v>3.0980126769253502</v>
      </c>
      <c r="H1183" s="4">
        <v>3.7605717099243399</v>
      </c>
      <c r="I1183" s="4">
        <v>11.8528622944722</v>
      </c>
      <c r="J1183" s="4">
        <v>2.0539153010794302</v>
      </c>
      <c r="K1183" s="4">
        <v>4.0964041186213898</v>
      </c>
      <c r="L1183" s="4">
        <v>7.9917729318530197</v>
      </c>
      <c r="M1183" s="4">
        <v>2.9746420571555299</v>
      </c>
      <c r="N1183" s="4">
        <v>7.3954521009364997</v>
      </c>
      <c r="O1183" s="4">
        <v>8.0808641010104303</v>
      </c>
      <c r="P1183" s="4">
        <v>7.6330875560810298</v>
      </c>
      <c r="Q1183" s="4">
        <v>4.03927170093404</v>
      </c>
      <c r="R1183" s="4">
        <v>9.6870028571604596</v>
      </c>
      <c r="S1183" s="4">
        <v>5.2981515648495403</v>
      </c>
      <c r="T1183" s="4">
        <v>4.7818161186953203</v>
      </c>
      <c r="U1183" s="4">
        <v>11.5832680878577</v>
      </c>
      <c r="V1183" s="4">
        <v>4.6013130812381497</v>
      </c>
      <c r="W1183" s="4">
        <v>7.1372843778593902</v>
      </c>
      <c r="X1183" s="4">
        <v>2.57025074723366</v>
      </c>
      <c r="Y1183" s="4">
        <v>5.9150046636986504</v>
      </c>
      <c r="Z1183" s="4">
        <v>12.4149036747763</v>
      </c>
      <c r="AA1183" s="4">
        <v>8.1608494857727205</v>
      </c>
      <c r="AB1183" s="4">
        <v>1.1446150285408001</v>
      </c>
      <c r="AC1183" s="4">
        <v>20.710550263856401</v>
      </c>
      <c r="AD1183" s="4">
        <v>3.7148657757744599</v>
      </c>
      <c r="AE1183" s="4">
        <v>3.2213832966951701</v>
      </c>
      <c r="AF1183" s="4">
        <v>7.7221787252384404</v>
      </c>
      <c r="AG1183" s="4">
        <v>19.4630968834783</v>
      </c>
      <c r="AH1183" s="4">
        <v>16.566119511942698</v>
      </c>
      <c r="AI1183" s="4">
        <v>6.9019696218572202</v>
      </c>
      <c r="AJ1183" s="4">
        <v>17.473099085339001</v>
      </c>
      <c r="AK1183" s="4">
        <v>35.624825085499197</v>
      </c>
      <c r="AL1183" s="4">
        <v>15.266175112162101</v>
      </c>
      <c r="AM1183" s="4">
        <v>22.101906531936802</v>
      </c>
      <c r="AN1183" s="4">
        <v>30.2513295341721</v>
      </c>
      <c r="AO1183" s="4">
        <v>24.0095982461715</v>
      </c>
      <c r="AP1183" s="4">
        <v>26.513610791322701</v>
      </c>
      <c r="AQ1183" s="4">
        <v>4.7246837010079696</v>
      </c>
      <c r="AR1183" s="4">
        <v>18.2704552216453</v>
      </c>
      <c r="AS1183" s="4">
        <v>9.6641498900855201</v>
      </c>
      <c r="AT1183" s="4">
        <v>26.456478373635299</v>
      </c>
      <c r="AU1183" s="4">
        <v>8.6862907163220608</v>
      </c>
      <c r="AV1183" s="4">
        <v>15.0056866899426</v>
      </c>
      <c r="AW1183" s="4">
        <v>15.8464280612564</v>
      </c>
      <c r="AX1183" s="4">
        <v>10.347241191017099</v>
      </c>
      <c r="AY1183" s="4">
        <v>12.954092088005501</v>
      </c>
      <c r="AZ1183" s="4">
        <v>18.8576702681667</v>
      </c>
      <c r="BA1183" s="4">
        <v>21.615209138110298</v>
      </c>
      <c r="BB1183" s="38">
        <v>778</v>
      </c>
    </row>
    <row r="1184" spans="1:54" x14ac:dyDescent="0.3">
      <c r="A1184" s="31" t="s">
        <v>54</v>
      </c>
      <c r="B1184" s="5" t="s">
        <v>168</v>
      </c>
      <c r="C1184" s="5" t="s">
        <v>6</v>
      </c>
      <c r="D1184" s="9">
        <v>105.72353182289601</v>
      </c>
      <c r="E1184" s="8">
        <v>57.324830076462597</v>
      </c>
      <c r="F1184" s="8">
        <v>9.3939479031519504</v>
      </c>
      <c r="G1184" s="3">
        <v>1.0458920165501899</v>
      </c>
      <c r="H1184" s="4">
        <v>2.4965372463094599</v>
      </c>
      <c r="I1184" s="4">
        <v>5.14071239422179</v>
      </c>
      <c r="J1184" s="4">
        <v>1.5294404264699499</v>
      </c>
      <c r="K1184" s="4">
        <v>1.0458920165501899</v>
      </c>
      <c r="L1184" s="4">
        <v>2.5604037052924098</v>
      </c>
      <c r="M1184" s="4">
        <v>0.75974396732573102</v>
      </c>
      <c r="N1184" s="4">
        <v>2.8664567381538402</v>
      </c>
      <c r="O1184" s="4">
        <v>3.1675335251060299</v>
      </c>
      <c r="P1184" s="4">
        <v>2.46667977085401</v>
      </c>
      <c r="Q1184" s="4">
        <v>0.66602003288732603</v>
      </c>
      <c r="R1184" s="4">
        <v>4.8346593613603597</v>
      </c>
      <c r="S1184" s="4">
        <v>1.61818811499911</v>
      </c>
      <c r="T1184" s="4">
        <v>2.2054129511757599</v>
      </c>
      <c r="U1184" s="4">
        <v>4.3859446728052998</v>
      </c>
      <c r="V1184" s="4">
        <v>1.9043361642235701</v>
      </c>
      <c r="W1184" s="4">
        <v>1.71191204943752</v>
      </c>
      <c r="X1184" s="4">
        <v>0.473595918101271</v>
      </c>
      <c r="Y1184" s="4">
        <v>2.1067127708281101</v>
      </c>
      <c r="Z1184" s="4">
        <v>5.26429380411565</v>
      </c>
      <c r="AA1184" s="4">
        <v>3.7298771317364601</v>
      </c>
      <c r="AB1184" s="4">
        <v>0.65606754106884102</v>
      </c>
      <c r="AC1184" s="4">
        <v>11.698061034675399</v>
      </c>
      <c r="AD1184" s="4">
        <v>1.34199255759314</v>
      </c>
      <c r="AE1184" s="4">
        <v>0.853467901764137</v>
      </c>
      <c r="AF1184" s="4">
        <v>3.2612574595444301</v>
      </c>
      <c r="AG1184" s="4">
        <v>12.803668002136501</v>
      </c>
      <c r="AH1184" s="4">
        <v>9.3690666736057402</v>
      </c>
      <c r="AI1184" s="4">
        <v>4.4307308859884902</v>
      </c>
      <c r="AJ1184" s="4">
        <v>7.2582023947055898</v>
      </c>
      <c r="AK1184" s="4">
        <v>14.6980516745415</v>
      </c>
      <c r="AL1184" s="4">
        <v>6.4188384928319797</v>
      </c>
      <c r="AM1184" s="4">
        <v>12.196538182322801</v>
      </c>
      <c r="AN1184" s="4">
        <v>18.5017477570794</v>
      </c>
      <c r="AO1184" s="4">
        <v>13.7110498710651</v>
      </c>
      <c r="AP1184" s="4">
        <v>11.599360854327699</v>
      </c>
      <c r="AQ1184" s="4">
        <v>3.2612574595444301</v>
      </c>
      <c r="AR1184" s="4">
        <v>8.8515092801584903</v>
      </c>
      <c r="AS1184" s="4">
        <v>6.2562718535013797</v>
      </c>
      <c r="AT1184" s="4">
        <v>17.929451658630501</v>
      </c>
      <c r="AU1184" s="4">
        <v>4.21840178756546</v>
      </c>
      <c r="AV1184" s="4">
        <v>11.3331177887402</v>
      </c>
      <c r="AW1184" s="4">
        <v>6.8335441978595401</v>
      </c>
      <c r="AX1184" s="4">
        <v>5.5852755747048102</v>
      </c>
      <c r="AY1184" s="4">
        <v>8.9103994932321893</v>
      </c>
      <c r="AZ1184" s="4">
        <v>12.280309624942801</v>
      </c>
      <c r="BA1184" s="4">
        <v>11.6690282970571</v>
      </c>
      <c r="BB1184" s="38">
        <v>1042</v>
      </c>
    </row>
    <row r="1185" spans="1:54" x14ac:dyDescent="0.3">
      <c r="A1185" s="31" t="s">
        <v>54</v>
      </c>
      <c r="B1185" s="5" t="s">
        <v>168</v>
      </c>
      <c r="C1185" s="5" t="s">
        <v>7</v>
      </c>
      <c r="D1185" s="9">
        <v>113.091718524025</v>
      </c>
      <c r="E1185" s="8">
        <v>53.697063797416</v>
      </c>
      <c r="F1185" s="8">
        <v>5.6329784873166604</v>
      </c>
      <c r="G1185" s="3">
        <v>1.7727191777384499</v>
      </c>
      <c r="H1185" s="4">
        <v>1.5136134510872901</v>
      </c>
      <c r="I1185" s="4">
        <v>3.2863326288257402</v>
      </c>
      <c r="J1185" s="4">
        <v>1.5300218146151601</v>
      </c>
      <c r="K1185" s="4">
        <v>1.26271190620006</v>
      </c>
      <c r="L1185" s="4">
        <v>2.5254238124001298</v>
      </c>
      <c r="M1185" s="4">
        <v>1.11675067934661</v>
      </c>
      <c r="N1185" s="4">
        <v>2.6631808574896501</v>
      </c>
      <c r="O1185" s="4">
        <v>2.2581139039850302</v>
      </c>
      <c r="P1185" s="4">
        <v>1.9022720410640299</v>
      </c>
      <c r="Q1185" s="4">
        <v>0.63135595310003201</v>
      </c>
      <c r="R1185" s="4">
        <v>3.78813571860019</v>
      </c>
      <c r="S1185" s="4">
        <v>1.36765222423383</v>
      </c>
      <c r="T1185" s="4">
        <v>2.541832175928</v>
      </c>
      <c r="U1185" s="4">
        <v>3.6503786735106698</v>
      </c>
      <c r="V1185" s="4">
        <v>0.76090881642561303</v>
      </c>
      <c r="W1185" s="4">
        <v>1.4972050875594101</v>
      </c>
      <c r="X1185" s="4">
        <v>1.14136322463842</v>
      </c>
      <c r="Y1185" s="4">
        <v>1.0036061795489</v>
      </c>
      <c r="Z1185" s="4">
        <v>3.1567797655001599</v>
      </c>
      <c r="AA1185" s="4">
        <v>2.43689185789423</v>
      </c>
      <c r="AB1185" s="4">
        <v>0.74450045289773803</v>
      </c>
      <c r="AC1185" s="4">
        <v>9.5359727506119807</v>
      </c>
      <c r="AD1185" s="4">
        <v>1.14136322463842</v>
      </c>
      <c r="AE1185" s="4">
        <v>0.88225749798725694</v>
      </c>
      <c r="AF1185" s="4">
        <v>1.9022720410640299</v>
      </c>
      <c r="AG1185" s="4">
        <v>10.5460690670274</v>
      </c>
      <c r="AH1185" s="4">
        <v>4.1521817632851201</v>
      </c>
      <c r="AI1185" s="4">
        <v>4.6129639442398904</v>
      </c>
      <c r="AJ1185" s="4">
        <v>5.2771366243956699</v>
      </c>
      <c r="AK1185" s="4">
        <v>10.8461957024982</v>
      </c>
      <c r="AL1185" s="4">
        <v>4.1193650362293699</v>
      </c>
      <c r="AM1185" s="4">
        <v>11.389019701092399</v>
      </c>
      <c r="AN1185" s="4">
        <v>15.654345964175199</v>
      </c>
      <c r="AO1185" s="4">
        <v>10.247656476454001</v>
      </c>
      <c r="AP1185" s="4">
        <v>10.1263077948923</v>
      </c>
      <c r="AQ1185" s="4">
        <v>3.2371075382421202</v>
      </c>
      <c r="AR1185" s="4">
        <v>5.7379188053504304</v>
      </c>
      <c r="AS1185" s="4">
        <v>5.6739993961363497</v>
      </c>
      <c r="AT1185" s="4">
        <v>18.228994867158999</v>
      </c>
      <c r="AU1185" s="4">
        <v>2.9862059933548899</v>
      </c>
      <c r="AV1185" s="4">
        <v>10.821583157206399</v>
      </c>
      <c r="AW1185" s="4">
        <v>4.76712935285728</v>
      </c>
      <c r="AX1185" s="4">
        <v>3.61756194645492</v>
      </c>
      <c r="AY1185" s="4">
        <v>9.3472765700414104</v>
      </c>
      <c r="AZ1185" s="4">
        <v>10.134511976656301</v>
      </c>
      <c r="BA1185" s="4">
        <v>6.7989542572468897</v>
      </c>
      <c r="BB1185" s="38">
        <v>795</v>
      </c>
    </row>
    <row r="1186" spans="1:54" x14ac:dyDescent="0.3">
      <c r="A1186" s="31" t="s">
        <v>54</v>
      </c>
      <c r="B1186" s="5" t="s">
        <v>8</v>
      </c>
      <c r="C1186" s="5" t="s">
        <v>168</v>
      </c>
      <c r="D1186" s="9">
        <v>54.460357240162402</v>
      </c>
      <c r="E1186" s="8">
        <v>73.391281628198797</v>
      </c>
      <c r="F1186" s="8">
        <v>31.5748133126916</v>
      </c>
      <c r="G1186" s="3">
        <v>7.5851189302442101</v>
      </c>
      <c r="H1186" s="4">
        <v>6.3882549809769902</v>
      </c>
      <c r="I1186" s="4">
        <v>19.409703649857899</v>
      </c>
      <c r="J1186" s="4">
        <v>5.2773466661117201</v>
      </c>
      <c r="K1186" s="4">
        <v>6.5470405371940901</v>
      </c>
      <c r="L1186" s="4">
        <v>9.5230227534939296</v>
      </c>
      <c r="M1186" s="4">
        <v>6.52768920049422</v>
      </c>
      <c r="N1186" s="4">
        <v>16.601662065151999</v>
      </c>
      <c r="O1186" s="4">
        <v>19.072463288981901</v>
      </c>
      <c r="P1186" s="4">
        <v>13.5785776833093</v>
      </c>
      <c r="Q1186" s="4">
        <v>3.7059559011367602</v>
      </c>
      <c r="R1186" s="4">
        <v>20.604973412004401</v>
      </c>
      <c r="S1186" s="4">
        <v>15.971120617584701</v>
      </c>
      <c r="T1186" s="4">
        <v>10.234978552169901</v>
      </c>
      <c r="U1186" s="4">
        <v>18.778132315767301</v>
      </c>
      <c r="V1186" s="4">
        <v>9.5514509810913104</v>
      </c>
      <c r="W1186" s="4">
        <v>9.3641997959351198</v>
      </c>
      <c r="X1186" s="4">
        <v>6.3349794581497703</v>
      </c>
      <c r="Y1186" s="4">
        <v>8.7897993801020107</v>
      </c>
      <c r="Z1186" s="4">
        <v>21.335329243495099</v>
      </c>
      <c r="AA1186" s="4">
        <v>20.877176054138499</v>
      </c>
      <c r="AB1186" s="4">
        <v>3.8293213359204499</v>
      </c>
      <c r="AC1186" s="4">
        <v>27.841770723435499</v>
      </c>
      <c r="AD1186" s="4">
        <v>7.4347233359999096</v>
      </c>
      <c r="AE1186" s="4">
        <v>7.3720689573888301</v>
      </c>
      <c r="AF1186" s="4">
        <v>14.322003130773901</v>
      </c>
      <c r="AG1186" s="4">
        <v>16.9232442487105</v>
      </c>
      <c r="AH1186" s="4">
        <v>23.1270036378749</v>
      </c>
      <c r="AI1186" s="4">
        <v>8.5755674291278492</v>
      </c>
      <c r="AJ1186" s="4">
        <v>23.642252973438602</v>
      </c>
      <c r="AK1186" s="4">
        <v>39.549455563272197</v>
      </c>
      <c r="AL1186" s="4">
        <v>28.932892110191101</v>
      </c>
      <c r="AM1186" s="4">
        <v>27.8103747302405</v>
      </c>
      <c r="AN1186" s="4">
        <v>41.855663863657803</v>
      </c>
      <c r="AO1186" s="4">
        <v>39.078145567745899</v>
      </c>
      <c r="AP1186" s="4">
        <v>39.385279288082003</v>
      </c>
      <c r="AQ1186" s="4">
        <v>8.3973452346120592</v>
      </c>
      <c r="AR1186" s="4">
        <v>30.7893500616252</v>
      </c>
      <c r="AS1186" s="4">
        <v>16.993424047728301</v>
      </c>
      <c r="AT1186" s="4">
        <v>28.684932985342101</v>
      </c>
      <c r="AU1186" s="4">
        <v>17.639917602686801</v>
      </c>
      <c r="AV1186" s="4">
        <v>22.968019154425399</v>
      </c>
      <c r="AW1186" s="4">
        <v>21.477618641872301</v>
      </c>
      <c r="AX1186" s="4">
        <v>15.821940131786301</v>
      </c>
      <c r="AY1186" s="4">
        <v>15.9039073803115</v>
      </c>
      <c r="AZ1186" s="4">
        <v>27.717350773919701</v>
      </c>
      <c r="BA1186" s="4">
        <v>27.319914752441999</v>
      </c>
      <c r="BB1186" s="38">
        <v>1623</v>
      </c>
    </row>
    <row r="1187" spans="1:54" x14ac:dyDescent="0.3">
      <c r="A1187" s="31" t="s">
        <v>54</v>
      </c>
      <c r="B1187" s="5" t="s">
        <v>8</v>
      </c>
      <c r="C1187" s="5" t="s">
        <v>1</v>
      </c>
      <c r="D1187" s="9">
        <v>-16.322857142857099</v>
      </c>
      <c r="E1187" s="8">
        <v>65.028749422302198</v>
      </c>
      <c r="F1187" s="8">
        <v>78.571428571428598</v>
      </c>
      <c r="G1187" s="3">
        <v>14.285714285714301</v>
      </c>
      <c r="H1187" s="4">
        <v>0</v>
      </c>
      <c r="I1187" s="4">
        <v>57.142857142857103</v>
      </c>
      <c r="J1187" s="4">
        <v>7.1428571428571397</v>
      </c>
      <c r="K1187" s="4">
        <v>14.285714285714301</v>
      </c>
      <c r="L1187" s="4">
        <v>14.285714285714301</v>
      </c>
      <c r="M1187" s="4">
        <v>14.285714285714301</v>
      </c>
      <c r="N1187" s="4">
        <v>35.714285714285701</v>
      </c>
      <c r="O1187" s="4">
        <v>64.285714285714306</v>
      </c>
      <c r="P1187" s="4">
        <v>42.857142857142897</v>
      </c>
      <c r="Q1187" s="4">
        <v>21.428571428571399</v>
      </c>
      <c r="R1187" s="4">
        <v>57.142857142857103</v>
      </c>
      <c r="S1187" s="4">
        <v>50</v>
      </c>
      <c r="T1187" s="4">
        <v>14.285714285714301</v>
      </c>
      <c r="U1187" s="4">
        <v>57.142857142857103</v>
      </c>
      <c r="V1187" s="4">
        <v>21.428571428571399</v>
      </c>
      <c r="W1187" s="4">
        <v>21.428571428571399</v>
      </c>
      <c r="X1187" s="4">
        <v>21.428571428571399</v>
      </c>
      <c r="Y1187" s="4">
        <v>28.571428571428601</v>
      </c>
      <c r="Z1187" s="4">
        <v>64.285714285714306</v>
      </c>
      <c r="AA1187" s="4">
        <v>50</v>
      </c>
      <c r="AB1187" s="4">
        <v>21.428571428571399</v>
      </c>
      <c r="AC1187" s="4">
        <v>35.714285714285701</v>
      </c>
      <c r="AD1187" s="4">
        <v>21.428571428571399</v>
      </c>
      <c r="AE1187" s="4">
        <v>28.571428571428601</v>
      </c>
      <c r="AF1187" s="4">
        <v>35.714285714285701</v>
      </c>
      <c r="AG1187" s="4">
        <v>14.285714285714301</v>
      </c>
      <c r="AH1187" s="4">
        <v>50</v>
      </c>
      <c r="AI1187" s="4">
        <v>21.428571428571399</v>
      </c>
      <c r="AJ1187" s="4">
        <v>57.142857142857103</v>
      </c>
      <c r="AK1187" s="4">
        <v>71.428571428571402</v>
      </c>
      <c r="AL1187" s="4">
        <v>57.142857142857103</v>
      </c>
      <c r="AM1187" s="4">
        <v>50</v>
      </c>
      <c r="AN1187" s="4">
        <v>71.428571428571402</v>
      </c>
      <c r="AO1187" s="4">
        <v>78.571428571428598</v>
      </c>
      <c r="AP1187" s="4">
        <v>71.428571428571402</v>
      </c>
      <c r="AQ1187" s="4">
        <v>21.428571428571399</v>
      </c>
      <c r="AR1187" s="4">
        <v>85.714285714285694</v>
      </c>
      <c r="AS1187" s="4">
        <v>21.428571428571399</v>
      </c>
      <c r="AT1187" s="4">
        <v>21.428571428571399</v>
      </c>
      <c r="AU1187" s="4">
        <v>50</v>
      </c>
      <c r="AV1187" s="4">
        <v>50</v>
      </c>
      <c r="AW1187" s="4">
        <v>50</v>
      </c>
      <c r="AX1187" s="4">
        <v>50</v>
      </c>
      <c r="AY1187" s="4">
        <v>35.714285714285701</v>
      </c>
      <c r="AZ1187" s="4">
        <v>57.142857142857103</v>
      </c>
      <c r="BA1187" s="4">
        <v>50</v>
      </c>
      <c r="BB1187" s="38">
        <v>21</v>
      </c>
    </row>
    <row r="1188" spans="1:54" x14ac:dyDescent="0.3">
      <c r="A1188" s="31" t="s">
        <v>54</v>
      </c>
      <c r="B1188" s="5" t="s">
        <v>8</v>
      </c>
      <c r="C1188" s="5" t="s">
        <v>2</v>
      </c>
      <c r="D1188" s="9">
        <v>18.733333333333299</v>
      </c>
      <c r="E1188" s="8">
        <v>54.7483862511166</v>
      </c>
      <c r="F1188" s="8">
        <v>45</v>
      </c>
      <c r="G1188" s="3">
        <v>20</v>
      </c>
      <c r="H1188" s="4">
        <v>15</v>
      </c>
      <c r="I1188" s="4">
        <v>20</v>
      </c>
      <c r="J1188" s="4">
        <v>10</v>
      </c>
      <c r="K1188" s="4">
        <v>10</v>
      </c>
      <c r="L1188" s="4">
        <v>15</v>
      </c>
      <c r="M1188" s="4">
        <v>15</v>
      </c>
      <c r="N1188" s="4">
        <v>30</v>
      </c>
      <c r="O1188" s="4">
        <v>35</v>
      </c>
      <c r="P1188" s="4">
        <v>10</v>
      </c>
      <c r="Q1188" s="4">
        <v>0</v>
      </c>
      <c r="R1188" s="4">
        <v>20</v>
      </c>
      <c r="S1188" s="4">
        <v>30</v>
      </c>
      <c r="T1188" s="4">
        <v>25</v>
      </c>
      <c r="U1188" s="4">
        <v>25</v>
      </c>
      <c r="V1188" s="4">
        <v>20</v>
      </c>
      <c r="W1188" s="4">
        <v>15</v>
      </c>
      <c r="X1188" s="4">
        <v>5</v>
      </c>
      <c r="Y1188" s="4">
        <v>5</v>
      </c>
      <c r="Z1188" s="4">
        <v>25</v>
      </c>
      <c r="AA1188" s="4">
        <v>35</v>
      </c>
      <c r="AB1188" s="4">
        <v>0</v>
      </c>
      <c r="AC1188" s="4">
        <v>45</v>
      </c>
      <c r="AD1188" s="4">
        <v>10</v>
      </c>
      <c r="AE1188" s="4">
        <v>15</v>
      </c>
      <c r="AF1188" s="4">
        <v>15</v>
      </c>
      <c r="AG1188" s="4">
        <v>10</v>
      </c>
      <c r="AH1188" s="4">
        <v>30</v>
      </c>
      <c r="AI1188" s="4">
        <v>15</v>
      </c>
      <c r="AJ1188" s="4">
        <v>30</v>
      </c>
      <c r="AK1188" s="4">
        <v>55</v>
      </c>
      <c r="AL1188" s="4">
        <v>50</v>
      </c>
      <c r="AM1188" s="4">
        <v>30</v>
      </c>
      <c r="AN1188" s="4">
        <v>55</v>
      </c>
      <c r="AO1188" s="4">
        <v>60</v>
      </c>
      <c r="AP1188" s="4">
        <v>70</v>
      </c>
      <c r="AQ1188" s="4">
        <v>10</v>
      </c>
      <c r="AR1188" s="4">
        <v>45</v>
      </c>
      <c r="AS1188" s="4">
        <v>25</v>
      </c>
      <c r="AT1188" s="4">
        <v>30</v>
      </c>
      <c r="AU1188" s="4">
        <v>30</v>
      </c>
      <c r="AV1188" s="4">
        <v>40</v>
      </c>
      <c r="AW1188" s="4">
        <v>35</v>
      </c>
      <c r="AX1188" s="4">
        <v>20</v>
      </c>
      <c r="AY1188" s="4">
        <v>10</v>
      </c>
      <c r="AZ1188" s="4">
        <v>40</v>
      </c>
      <c r="BA1188" s="4">
        <v>40</v>
      </c>
      <c r="BB1188" s="38">
        <v>24</v>
      </c>
    </row>
    <row r="1189" spans="1:54" x14ac:dyDescent="0.3">
      <c r="A1189" s="31" t="s">
        <v>54</v>
      </c>
      <c r="B1189" s="5" t="s">
        <v>8</v>
      </c>
      <c r="C1189" s="5" t="s">
        <v>3</v>
      </c>
      <c r="D1189" s="9">
        <v>43.405999999999999</v>
      </c>
      <c r="E1189" s="8">
        <v>64.999894536806096</v>
      </c>
      <c r="F1189" s="8">
        <v>32</v>
      </c>
      <c r="G1189" s="3">
        <v>4</v>
      </c>
      <c r="H1189" s="4">
        <v>10</v>
      </c>
      <c r="I1189" s="4">
        <v>20</v>
      </c>
      <c r="J1189" s="4">
        <v>8</v>
      </c>
      <c r="K1189" s="4">
        <v>10</v>
      </c>
      <c r="L1189" s="4">
        <v>10</v>
      </c>
      <c r="M1189" s="4">
        <v>6</v>
      </c>
      <c r="N1189" s="4">
        <v>24</v>
      </c>
      <c r="O1189" s="4">
        <v>14</v>
      </c>
      <c r="P1189" s="4">
        <v>16</v>
      </c>
      <c r="Q1189" s="4">
        <v>2</v>
      </c>
      <c r="R1189" s="4">
        <v>28</v>
      </c>
      <c r="S1189" s="4">
        <v>12</v>
      </c>
      <c r="T1189" s="4">
        <v>10</v>
      </c>
      <c r="U1189" s="4">
        <v>14</v>
      </c>
      <c r="V1189" s="4">
        <v>10</v>
      </c>
      <c r="W1189" s="4">
        <v>10</v>
      </c>
      <c r="X1189" s="4">
        <v>12</v>
      </c>
      <c r="Y1189" s="4">
        <v>8</v>
      </c>
      <c r="Z1189" s="4">
        <v>16</v>
      </c>
      <c r="AA1189" s="4">
        <v>24</v>
      </c>
      <c r="AB1189" s="4">
        <v>4</v>
      </c>
      <c r="AC1189" s="4">
        <v>32</v>
      </c>
      <c r="AD1189" s="4">
        <v>8</v>
      </c>
      <c r="AE1189" s="4">
        <v>0</v>
      </c>
      <c r="AF1189" s="4">
        <v>20</v>
      </c>
      <c r="AG1189" s="4">
        <v>22</v>
      </c>
      <c r="AH1189" s="4">
        <v>26</v>
      </c>
      <c r="AI1189" s="4">
        <v>4</v>
      </c>
      <c r="AJ1189" s="4">
        <v>32</v>
      </c>
      <c r="AK1189" s="4">
        <v>42</v>
      </c>
      <c r="AL1189" s="4">
        <v>36</v>
      </c>
      <c r="AM1189" s="4">
        <v>32</v>
      </c>
      <c r="AN1189" s="4">
        <v>48</v>
      </c>
      <c r="AO1189" s="4">
        <v>40</v>
      </c>
      <c r="AP1189" s="4">
        <v>34</v>
      </c>
      <c r="AQ1189" s="4">
        <v>6</v>
      </c>
      <c r="AR1189" s="4">
        <v>30</v>
      </c>
      <c r="AS1189" s="4">
        <v>28</v>
      </c>
      <c r="AT1189" s="4">
        <v>38</v>
      </c>
      <c r="AU1189" s="4">
        <v>16</v>
      </c>
      <c r="AV1189" s="4">
        <v>14</v>
      </c>
      <c r="AW1189" s="4">
        <v>20</v>
      </c>
      <c r="AX1189" s="4">
        <v>16</v>
      </c>
      <c r="AY1189" s="4">
        <v>18</v>
      </c>
      <c r="AZ1189" s="4">
        <v>26</v>
      </c>
      <c r="BA1189" s="4">
        <v>34</v>
      </c>
      <c r="BB1189" s="38">
        <v>50</v>
      </c>
    </row>
    <row r="1190" spans="1:54" x14ac:dyDescent="0.3">
      <c r="A1190" s="31" t="s">
        <v>54</v>
      </c>
      <c r="B1190" s="5" t="s">
        <v>8</v>
      </c>
      <c r="C1190" s="5" t="s">
        <v>4</v>
      </c>
      <c r="D1190" s="9">
        <v>51.442236024844703</v>
      </c>
      <c r="E1190" s="8">
        <v>67.859965774887797</v>
      </c>
      <c r="F1190" s="8">
        <v>29.813664596273298</v>
      </c>
      <c r="G1190" s="3">
        <v>5.5900621118012399</v>
      </c>
      <c r="H1190" s="4">
        <v>6.2111801242236</v>
      </c>
      <c r="I1190" s="4">
        <v>18.633540372670801</v>
      </c>
      <c r="J1190" s="4">
        <v>4.3478260869565197</v>
      </c>
      <c r="K1190" s="4">
        <v>4.3478260869565197</v>
      </c>
      <c r="L1190" s="4">
        <v>9.9378881987577596</v>
      </c>
      <c r="M1190" s="4">
        <v>3.7267080745341601</v>
      </c>
      <c r="N1190" s="4">
        <v>11.180124223602499</v>
      </c>
      <c r="O1190" s="4">
        <v>9.9378881987577596</v>
      </c>
      <c r="P1190" s="4">
        <v>14.285714285714301</v>
      </c>
      <c r="Q1190" s="4">
        <v>2.4844720496894399</v>
      </c>
      <c r="R1190" s="4">
        <v>19.254658385093201</v>
      </c>
      <c r="S1190" s="4">
        <v>11.180124223602499</v>
      </c>
      <c r="T1190" s="4">
        <v>7.4534161490683202</v>
      </c>
      <c r="U1190" s="4">
        <v>16.7701863354037</v>
      </c>
      <c r="V1190" s="4">
        <v>6.2111801242236</v>
      </c>
      <c r="W1190" s="4">
        <v>8.6956521739130395</v>
      </c>
      <c r="X1190" s="4">
        <v>3.1055900621118</v>
      </c>
      <c r="Y1190" s="4">
        <v>12.4223602484472</v>
      </c>
      <c r="Z1190" s="4">
        <v>22.981366459627299</v>
      </c>
      <c r="AA1190" s="4">
        <v>17.3913043478261</v>
      </c>
      <c r="AB1190" s="4">
        <v>2.4844720496894399</v>
      </c>
      <c r="AC1190" s="4">
        <v>26.708074534161501</v>
      </c>
      <c r="AD1190" s="4">
        <v>6.8322981366459601</v>
      </c>
      <c r="AE1190" s="4">
        <v>4.3478260869565197</v>
      </c>
      <c r="AF1190" s="4">
        <v>15.527950310559</v>
      </c>
      <c r="AG1190" s="4">
        <v>26.708074534161501</v>
      </c>
      <c r="AH1190" s="4">
        <v>22.981366459627299</v>
      </c>
      <c r="AI1190" s="4">
        <v>6.8322981366459601</v>
      </c>
      <c r="AJ1190" s="4">
        <v>21.118012422360199</v>
      </c>
      <c r="AK1190" s="4">
        <v>40.372670807453403</v>
      </c>
      <c r="AL1190" s="4">
        <v>24.8447204968944</v>
      </c>
      <c r="AM1190" s="4">
        <v>31.055900621117999</v>
      </c>
      <c r="AN1190" s="4">
        <v>42.857142857142897</v>
      </c>
      <c r="AO1190" s="4">
        <v>37.888198757764002</v>
      </c>
      <c r="AP1190" s="4">
        <v>37.888198757764002</v>
      </c>
      <c r="AQ1190" s="4">
        <v>11.8012422360248</v>
      </c>
      <c r="AR1190" s="4">
        <v>27.329192546583901</v>
      </c>
      <c r="AS1190" s="4">
        <v>17.3913043478261</v>
      </c>
      <c r="AT1190" s="4">
        <v>36.645962732919301</v>
      </c>
      <c r="AU1190" s="4">
        <v>13.664596273291901</v>
      </c>
      <c r="AV1190" s="4">
        <v>20.496894409937902</v>
      </c>
      <c r="AW1190" s="4">
        <v>19.254658385093201</v>
      </c>
      <c r="AX1190" s="4">
        <v>11.180124223602499</v>
      </c>
      <c r="AY1190" s="4">
        <v>18.012422360248401</v>
      </c>
      <c r="AZ1190" s="4">
        <v>24.8447204968944</v>
      </c>
      <c r="BA1190" s="4">
        <v>26.708074534161501</v>
      </c>
      <c r="BB1190" s="38">
        <v>161</v>
      </c>
    </row>
    <row r="1191" spans="1:54" x14ac:dyDescent="0.3">
      <c r="A1191" s="31" t="s">
        <v>54</v>
      </c>
      <c r="B1191" s="5" t="s">
        <v>8</v>
      </c>
      <c r="C1191" s="5" t="s">
        <v>5</v>
      </c>
      <c r="D1191" s="9">
        <v>81.824675324675297</v>
      </c>
      <c r="E1191" s="8">
        <v>64.735237127866299</v>
      </c>
      <c r="F1191" s="8">
        <v>17.96875</v>
      </c>
      <c r="G1191" s="3">
        <v>3.125</v>
      </c>
      <c r="H1191" s="4">
        <v>4.1666666666666696</v>
      </c>
      <c r="I1191" s="4">
        <v>11.4583333333333</v>
      </c>
      <c r="J1191" s="4">
        <v>1.8229166666666701</v>
      </c>
      <c r="K1191" s="4">
        <v>3.3854166666666701</v>
      </c>
      <c r="L1191" s="4">
        <v>7.8125</v>
      </c>
      <c r="M1191" s="4">
        <v>3.125</v>
      </c>
      <c r="N1191" s="4">
        <v>5.46875</v>
      </c>
      <c r="O1191" s="4">
        <v>7.03125</v>
      </c>
      <c r="P1191" s="4">
        <v>8.0729166666666696</v>
      </c>
      <c r="Q1191" s="4">
        <v>2.0833333333333299</v>
      </c>
      <c r="R1191" s="4">
        <v>9.8958333333333304</v>
      </c>
      <c r="S1191" s="4">
        <v>5.46875</v>
      </c>
      <c r="T1191" s="4">
        <v>4.9479166666666696</v>
      </c>
      <c r="U1191" s="4">
        <v>10.9375</v>
      </c>
      <c r="V1191" s="4">
        <v>3.6458333333333299</v>
      </c>
      <c r="W1191" s="4">
        <v>5.2083333333333304</v>
      </c>
      <c r="X1191" s="4">
        <v>2.34375</v>
      </c>
      <c r="Y1191" s="4">
        <v>5.46875</v>
      </c>
      <c r="Z1191" s="4">
        <v>13.0208333333333</v>
      </c>
      <c r="AA1191" s="4">
        <v>8.8541666666666696</v>
      </c>
      <c r="AB1191" s="4">
        <v>0.78125</v>
      </c>
      <c r="AC1191" s="4">
        <v>22.1354166666667</v>
      </c>
      <c r="AD1191" s="4">
        <v>3.125</v>
      </c>
      <c r="AE1191" s="4">
        <v>3.125</v>
      </c>
      <c r="AF1191" s="4">
        <v>7.2916666666666696</v>
      </c>
      <c r="AG1191" s="4">
        <v>19.0104166666667</v>
      </c>
      <c r="AH1191" s="4">
        <v>14.84375</v>
      </c>
      <c r="AI1191" s="4">
        <v>5.46875</v>
      </c>
      <c r="AJ1191" s="4">
        <v>13.0208333333333</v>
      </c>
      <c r="AK1191" s="4">
        <v>33.0729166666667</v>
      </c>
      <c r="AL1191" s="4">
        <v>16.1458333333333</v>
      </c>
      <c r="AM1191" s="4">
        <v>22.9166666666667</v>
      </c>
      <c r="AN1191" s="4">
        <v>31.5104166666667</v>
      </c>
      <c r="AO1191" s="4">
        <v>24.21875</v>
      </c>
      <c r="AP1191" s="4">
        <v>27.8645833333333</v>
      </c>
      <c r="AQ1191" s="4">
        <v>3.6458333333333299</v>
      </c>
      <c r="AR1191" s="4">
        <v>14.3229166666667</v>
      </c>
      <c r="AS1191" s="4">
        <v>9.375</v>
      </c>
      <c r="AT1191" s="4">
        <v>26.5625</v>
      </c>
      <c r="AU1191" s="4">
        <v>6.7708333333333304</v>
      </c>
      <c r="AV1191" s="4">
        <v>13.0208333333333</v>
      </c>
      <c r="AW1191" s="4">
        <v>12.5</v>
      </c>
      <c r="AX1191" s="4">
        <v>8.0729166666666696</v>
      </c>
      <c r="AY1191" s="4">
        <v>14.0625</v>
      </c>
      <c r="AZ1191" s="4">
        <v>19.2708333333333</v>
      </c>
      <c r="BA1191" s="4">
        <v>17.4479166666667</v>
      </c>
      <c r="BB1191" s="38">
        <v>385</v>
      </c>
    </row>
    <row r="1192" spans="1:54" x14ac:dyDescent="0.3">
      <c r="A1192" s="31" t="s">
        <v>54</v>
      </c>
      <c r="B1192" s="5" t="s">
        <v>8</v>
      </c>
      <c r="C1192" s="5" t="s">
        <v>6</v>
      </c>
      <c r="D1192" s="9">
        <v>107.21014492753601</v>
      </c>
      <c r="E1192" s="8">
        <v>59.486339129178702</v>
      </c>
      <c r="F1192" s="8">
        <v>10.144927536231901</v>
      </c>
      <c r="G1192" s="3">
        <v>1.4492753623188399</v>
      </c>
      <c r="H1192" s="4">
        <v>2.5362318840579698</v>
      </c>
      <c r="I1192" s="4">
        <v>6.8840579710144896</v>
      </c>
      <c r="J1192" s="4">
        <v>1.8115942028985501</v>
      </c>
      <c r="K1192" s="4">
        <v>1.4492753623188399</v>
      </c>
      <c r="L1192" s="4">
        <v>3.8043478260869601</v>
      </c>
      <c r="M1192" s="4">
        <v>1.0869565217391299</v>
      </c>
      <c r="N1192" s="4">
        <v>3.4420289855072501</v>
      </c>
      <c r="O1192" s="4">
        <v>3.2608695652173898</v>
      </c>
      <c r="P1192" s="4">
        <v>3.6231884057971002</v>
      </c>
      <c r="Q1192" s="4">
        <v>0.90579710144927505</v>
      </c>
      <c r="R1192" s="4">
        <v>7.2463768115942004</v>
      </c>
      <c r="S1192" s="4">
        <v>2.1739130434782599</v>
      </c>
      <c r="T1192" s="4">
        <v>2.3550724637681202</v>
      </c>
      <c r="U1192" s="4">
        <v>5.6159420289855104</v>
      </c>
      <c r="V1192" s="4">
        <v>2.5362318840579698</v>
      </c>
      <c r="W1192" s="4">
        <v>2.3550724637681202</v>
      </c>
      <c r="X1192" s="4">
        <v>0.72463768115941996</v>
      </c>
      <c r="Y1192" s="4">
        <v>2.3550724637681202</v>
      </c>
      <c r="Z1192" s="4">
        <v>5.9782608695652204</v>
      </c>
      <c r="AA1192" s="4">
        <v>4.3478260869565197</v>
      </c>
      <c r="AB1192" s="4">
        <v>1.26811594202899</v>
      </c>
      <c r="AC1192" s="4">
        <v>12.5</v>
      </c>
      <c r="AD1192" s="4">
        <v>1.4492753623188399</v>
      </c>
      <c r="AE1192" s="4">
        <v>1.26811594202899</v>
      </c>
      <c r="AF1192" s="4">
        <v>3.4420289855072501</v>
      </c>
      <c r="AG1192" s="4">
        <v>11.7753623188406</v>
      </c>
      <c r="AH1192" s="4">
        <v>11.050724637681199</v>
      </c>
      <c r="AI1192" s="4">
        <v>3.9855072463768102</v>
      </c>
      <c r="AJ1192" s="4">
        <v>5.2536231884057996</v>
      </c>
      <c r="AK1192" s="4">
        <v>14.673913043478301</v>
      </c>
      <c r="AL1192" s="4">
        <v>7.0652173913043503</v>
      </c>
      <c r="AM1192" s="4">
        <v>12.3188405797101</v>
      </c>
      <c r="AN1192" s="4">
        <v>19.927536231884101</v>
      </c>
      <c r="AO1192" s="4">
        <v>14.673913043478301</v>
      </c>
      <c r="AP1192" s="4">
        <v>12.5</v>
      </c>
      <c r="AQ1192" s="4">
        <v>3.4420289855072501</v>
      </c>
      <c r="AR1192" s="4">
        <v>8.3333333333333304</v>
      </c>
      <c r="AS1192" s="4">
        <v>5.7971014492753596</v>
      </c>
      <c r="AT1192" s="4">
        <v>19.202898550724601</v>
      </c>
      <c r="AU1192" s="4">
        <v>4.5289855072463796</v>
      </c>
      <c r="AV1192" s="4">
        <v>11.413043478260899</v>
      </c>
      <c r="AW1192" s="4">
        <v>6.3405797101449304</v>
      </c>
      <c r="AX1192" s="4">
        <v>5.0724637681159397</v>
      </c>
      <c r="AY1192" s="4">
        <v>9.7826086956521703</v>
      </c>
      <c r="AZ1192" s="4">
        <v>12.8623188405797</v>
      </c>
      <c r="BA1192" s="4">
        <v>9.9637681159420293</v>
      </c>
      <c r="BB1192" s="38">
        <v>552</v>
      </c>
    </row>
    <row r="1193" spans="1:54" x14ac:dyDescent="0.3">
      <c r="A1193" s="31" t="s">
        <v>54</v>
      </c>
      <c r="B1193" s="5" t="s">
        <v>8</v>
      </c>
      <c r="C1193" s="5" t="s">
        <v>7</v>
      </c>
      <c r="D1193" s="9">
        <v>111.62348837209299</v>
      </c>
      <c r="E1193" s="8">
        <v>52.0160131513992</v>
      </c>
      <c r="F1193" s="8">
        <v>4.8837209302325597</v>
      </c>
      <c r="G1193" s="3">
        <v>2.0930232558139501</v>
      </c>
      <c r="H1193" s="4">
        <v>1.62790697674419</v>
      </c>
      <c r="I1193" s="4">
        <v>3.7209302325581399</v>
      </c>
      <c r="J1193" s="4">
        <v>2.0930232558139501</v>
      </c>
      <c r="K1193" s="4">
        <v>1.3953488372092999</v>
      </c>
      <c r="L1193" s="4">
        <v>2.7906976744185998</v>
      </c>
      <c r="M1193" s="4">
        <v>0.69767441860465096</v>
      </c>
      <c r="N1193" s="4">
        <v>3.2558139534883699</v>
      </c>
      <c r="O1193" s="4">
        <v>2.0930232558139501</v>
      </c>
      <c r="P1193" s="4">
        <v>2.32558139534884</v>
      </c>
      <c r="Q1193" s="4">
        <v>0.69767441860465096</v>
      </c>
      <c r="R1193" s="4">
        <v>4.18604651162791</v>
      </c>
      <c r="S1193" s="4">
        <v>0.93023255813953498</v>
      </c>
      <c r="T1193" s="4">
        <v>3.2558139534883699</v>
      </c>
      <c r="U1193" s="4">
        <v>3.7209302325581399</v>
      </c>
      <c r="V1193" s="4">
        <v>0.93023255813953498</v>
      </c>
      <c r="W1193" s="4">
        <v>1.16279069767442</v>
      </c>
      <c r="X1193" s="4">
        <v>1.3953488372092999</v>
      </c>
      <c r="Y1193" s="4">
        <v>0.93023255813953498</v>
      </c>
      <c r="Z1193" s="4">
        <v>3.4883720930232598</v>
      </c>
      <c r="AA1193" s="4">
        <v>3.7209302325581399</v>
      </c>
      <c r="AB1193" s="4">
        <v>0.46511627906976699</v>
      </c>
      <c r="AC1193" s="4">
        <v>12.3255813953488</v>
      </c>
      <c r="AD1193" s="4">
        <v>1.3953488372092999</v>
      </c>
      <c r="AE1193" s="4">
        <v>0.93023255813953498</v>
      </c>
      <c r="AF1193" s="4">
        <v>2.32558139534884</v>
      </c>
      <c r="AG1193" s="4">
        <v>10</v>
      </c>
      <c r="AH1193" s="4">
        <v>4.18604651162791</v>
      </c>
      <c r="AI1193" s="4">
        <v>3.4883720930232598</v>
      </c>
      <c r="AJ1193" s="4">
        <v>5.1162790697674403</v>
      </c>
      <c r="AK1193" s="4">
        <v>11.6279069767442</v>
      </c>
      <c r="AL1193" s="4">
        <v>3.2558139534883699</v>
      </c>
      <c r="AM1193" s="4">
        <v>13.255813953488399</v>
      </c>
      <c r="AN1193" s="4">
        <v>17.209302325581401</v>
      </c>
      <c r="AO1193" s="4">
        <v>11.8604651162791</v>
      </c>
      <c r="AP1193" s="4">
        <v>11.8604651162791</v>
      </c>
      <c r="AQ1193" s="4">
        <v>2.32558139534884</v>
      </c>
      <c r="AR1193" s="4">
        <v>4.4186046511627897</v>
      </c>
      <c r="AS1193" s="4">
        <v>6.0465116279069804</v>
      </c>
      <c r="AT1193" s="4">
        <v>21.395348837209301</v>
      </c>
      <c r="AU1193" s="4">
        <v>2.0930232558139501</v>
      </c>
      <c r="AV1193" s="4">
        <v>10.930232558139499</v>
      </c>
      <c r="AW1193" s="4">
        <v>4.4186046511627897</v>
      </c>
      <c r="AX1193" s="4">
        <v>2.7906976744185998</v>
      </c>
      <c r="AY1193" s="4">
        <v>6.9767441860465098</v>
      </c>
      <c r="AZ1193" s="4">
        <v>12.093023255814</v>
      </c>
      <c r="BA1193" s="4">
        <v>6.9767441860465098</v>
      </c>
      <c r="BB1193" s="38">
        <v>430</v>
      </c>
    </row>
    <row r="1194" spans="1:54" x14ac:dyDescent="0.3">
      <c r="A1194" s="31" t="s">
        <v>54</v>
      </c>
      <c r="B1194" s="5" t="s">
        <v>9</v>
      </c>
      <c r="C1194" s="5" t="s">
        <v>168</v>
      </c>
      <c r="D1194" s="9">
        <v>55.2084021603644</v>
      </c>
      <c r="E1194" s="8">
        <v>73.099343617264793</v>
      </c>
      <c r="F1194" s="8">
        <v>31.587611585222199</v>
      </c>
      <c r="G1194" s="3">
        <v>5.5872146073303002</v>
      </c>
      <c r="H1194" s="4">
        <v>6.9115582932559203</v>
      </c>
      <c r="I1194" s="4">
        <v>17.143491815460798</v>
      </c>
      <c r="J1194" s="4">
        <v>1.8094966001252399</v>
      </c>
      <c r="K1194" s="4">
        <v>6.2934670138250599</v>
      </c>
      <c r="L1194" s="4">
        <v>14.7494599367364</v>
      </c>
      <c r="M1194" s="4">
        <v>3.4482579650738598</v>
      </c>
      <c r="N1194" s="4">
        <v>12.7000875353583</v>
      </c>
      <c r="O1194" s="4">
        <v>12.928237783167299</v>
      </c>
      <c r="P1194" s="4">
        <v>14.0344946332429</v>
      </c>
      <c r="Q1194" s="4">
        <v>8.4357675388812901</v>
      </c>
      <c r="R1194" s="4">
        <v>15.5263706747506</v>
      </c>
      <c r="S1194" s="4">
        <v>12.2008096158077</v>
      </c>
      <c r="T1194" s="4">
        <v>5.1763842866707996</v>
      </c>
      <c r="U1194" s="4">
        <v>19.563669612926802</v>
      </c>
      <c r="V1194" s="4">
        <v>10.869646246301899</v>
      </c>
      <c r="W1194" s="4">
        <v>8.4343926719906896</v>
      </c>
      <c r="X1194" s="4">
        <v>5.0722460320268903</v>
      </c>
      <c r="Y1194" s="4">
        <v>11.3388411648867</v>
      </c>
      <c r="Z1194" s="4">
        <v>16.703851953009899</v>
      </c>
      <c r="AA1194" s="4">
        <v>15.0616512613414</v>
      </c>
      <c r="AB1194" s="4">
        <v>2.5699659629190199</v>
      </c>
      <c r="AC1194" s="4">
        <v>22.4172094392882</v>
      </c>
      <c r="AD1194" s="4">
        <v>3.5634611701332699</v>
      </c>
      <c r="AE1194" s="4">
        <v>2.7564882508047099</v>
      </c>
      <c r="AF1194" s="4">
        <v>9.4695717000255701</v>
      </c>
      <c r="AG1194" s="4">
        <v>24.5937451581066</v>
      </c>
      <c r="AH1194" s="4">
        <v>24.088140892141698</v>
      </c>
      <c r="AI1194" s="4">
        <v>11.9385621572911</v>
      </c>
      <c r="AJ1194" s="4">
        <v>21.198037802055001</v>
      </c>
      <c r="AK1194" s="4">
        <v>42.418993642443397</v>
      </c>
      <c r="AL1194" s="4">
        <v>18.090102836458101</v>
      </c>
      <c r="AM1194" s="4">
        <v>24.928380287700602</v>
      </c>
      <c r="AN1194" s="4">
        <v>34.472380862118101</v>
      </c>
      <c r="AO1194" s="4">
        <v>37.5692449396157</v>
      </c>
      <c r="AP1194" s="4">
        <v>31.869042275916001</v>
      </c>
      <c r="AQ1194" s="4">
        <v>6.8830040339110896</v>
      </c>
      <c r="AR1194" s="4">
        <v>29.170950466156501</v>
      </c>
      <c r="AS1194" s="4">
        <v>12.406995483208901</v>
      </c>
      <c r="AT1194" s="4">
        <v>22.398188076727699</v>
      </c>
      <c r="AU1194" s="4">
        <v>15.0604083108071</v>
      </c>
      <c r="AV1194" s="4">
        <v>20.552545085298799</v>
      </c>
      <c r="AW1194" s="4">
        <v>22.702066641319099</v>
      </c>
      <c r="AX1194" s="4">
        <v>22.3519657269193</v>
      </c>
      <c r="AY1194" s="4">
        <v>10.0944883082303</v>
      </c>
      <c r="AZ1194" s="4">
        <v>20.1480898571278</v>
      </c>
      <c r="BA1194" s="4">
        <v>38.590983835986599</v>
      </c>
      <c r="BB1194" s="38">
        <v>1499</v>
      </c>
    </row>
    <row r="1195" spans="1:54" x14ac:dyDescent="0.3">
      <c r="A1195" s="31" t="s">
        <v>54</v>
      </c>
      <c r="B1195" s="5" t="s">
        <v>9</v>
      </c>
      <c r="C1195" s="5" t="s">
        <v>1</v>
      </c>
      <c r="D1195" s="9">
        <v>31.184444444444399</v>
      </c>
      <c r="E1195" s="8">
        <v>72.367430909285801</v>
      </c>
      <c r="F1195" s="8">
        <v>38.8888888888889</v>
      </c>
      <c r="G1195" s="3">
        <v>16.6666666666667</v>
      </c>
      <c r="H1195" s="4">
        <v>11.1111111111111</v>
      </c>
      <c r="I1195" s="4">
        <v>27.7777777777778</v>
      </c>
      <c r="J1195" s="4">
        <v>0</v>
      </c>
      <c r="K1195" s="4">
        <v>16.6666666666667</v>
      </c>
      <c r="L1195" s="4">
        <v>33.3333333333333</v>
      </c>
      <c r="M1195" s="4">
        <v>5.5555555555555598</v>
      </c>
      <c r="N1195" s="4">
        <v>22.2222222222222</v>
      </c>
      <c r="O1195" s="4">
        <v>27.7777777777778</v>
      </c>
      <c r="P1195" s="4">
        <v>16.6666666666667</v>
      </c>
      <c r="Q1195" s="4">
        <v>16.6666666666667</v>
      </c>
      <c r="R1195" s="4">
        <v>27.7777777777778</v>
      </c>
      <c r="S1195" s="4">
        <v>38.8888888888889</v>
      </c>
      <c r="T1195" s="4">
        <v>16.6666666666667</v>
      </c>
      <c r="U1195" s="4">
        <v>27.7777777777778</v>
      </c>
      <c r="V1195" s="4">
        <v>16.6666666666667</v>
      </c>
      <c r="W1195" s="4">
        <v>11.1111111111111</v>
      </c>
      <c r="X1195" s="4">
        <v>16.6666666666667</v>
      </c>
      <c r="Y1195" s="4">
        <v>22.2222222222222</v>
      </c>
      <c r="Z1195" s="4">
        <v>22.2222222222222</v>
      </c>
      <c r="AA1195" s="4">
        <v>27.7777777777778</v>
      </c>
      <c r="AB1195" s="4">
        <v>5.5555555555555598</v>
      </c>
      <c r="AC1195" s="4">
        <v>16.6666666666667</v>
      </c>
      <c r="AD1195" s="4">
        <v>0</v>
      </c>
      <c r="AE1195" s="4">
        <v>0</v>
      </c>
      <c r="AF1195" s="4">
        <v>11.1111111111111</v>
      </c>
      <c r="AG1195" s="4">
        <v>22.2222222222222</v>
      </c>
      <c r="AH1195" s="4">
        <v>33.3333333333333</v>
      </c>
      <c r="AI1195" s="4">
        <v>22.2222222222222</v>
      </c>
      <c r="AJ1195" s="4">
        <v>33.3333333333333</v>
      </c>
      <c r="AK1195" s="4">
        <v>33.3333333333333</v>
      </c>
      <c r="AL1195" s="4">
        <v>16.6666666666667</v>
      </c>
      <c r="AM1195" s="4">
        <v>27.7777777777778</v>
      </c>
      <c r="AN1195" s="4">
        <v>38.8888888888889</v>
      </c>
      <c r="AO1195" s="4">
        <v>44.4444444444444</v>
      </c>
      <c r="AP1195" s="4">
        <v>33.3333333333333</v>
      </c>
      <c r="AQ1195" s="4">
        <v>0</v>
      </c>
      <c r="AR1195" s="4">
        <v>27.7777777777778</v>
      </c>
      <c r="AS1195" s="4">
        <v>0</v>
      </c>
      <c r="AT1195" s="4">
        <v>11.1111111111111</v>
      </c>
      <c r="AU1195" s="4">
        <v>16.6666666666667</v>
      </c>
      <c r="AV1195" s="4">
        <v>38.8888888888889</v>
      </c>
      <c r="AW1195" s="4">
        <v>27.7777777777778</v>
      </c>
      <c r="AX1195" s="4">
        <v>33.3333333333333</v>
      </c>
      <c r="AY1195" s="4">
        <v>5.5555555555555598</v>
      </c>
      <c r="AZ1195" s="4">
        <v>16.6666666666667</v>
      </c>
      <c r="BA1195" s="4">
        <v>66.6666666666667</v>
      </c>
      <c r="BB1195" s="38">
        <v>27</v>
      </c>
    </row>
    <row r="1196" spans="1:54" x14ac:dyDescent="0.3">
      <c r="A1196" s="31" t="s">
        <v>54</v>
      </c>
      <c r="B1196" s="5" t="s">
        <v>9</v>
      </c>
      <c r="C1196" s="5" t="s">
        <v>2</v>
      </c>
      <c r="D1196" s="9">
        <v>14.40625</v>
      </c>
      <c r="E1196" s="8">
        <v>64.595959303452801</v>
      </c>
      <c r="F1196" s="8">
        <v>53.3333333333333</v>
      </c>
      <c r="G1196" s="3">
        <v>6.6666666666666696</v>
      </c>
      <c r="H1196" s="4">
        <v>6.6666666666666696</v>
      </c>
      <c r="I1196" s="4">
        <v>26.6666666666667</v>
      </c>
      <c r="J1196" s="4">
        <v>0</v>
      </c>
      <c r="K1196" s="4">
        <v>6.6666666666666696</v>
      </c>
      <c r="L1196" s="4">
        <v>13.3333333333333</v>
      </c>
      <c r="M1196" s="4">
        <v>0</v>
      </c>
      <c r="N1196" s="4">
        <v>20</v>
      </c>
      <c r="O1196" s="4">
        <v>13.3333333333333</v>
      </c>
      <c r="P1196" s="4">
        <v>20</v>
      </c>
      <c r="Q1196" s="4">
        <v>13.3333333333333</v>
      </c>
      <c r="R1196" s="4">
        <v>26.6666666666667</v>
      </c>
      <c r="S1196" s="4">
        <v>13.3333333333333</v>
      </c>
      <c r="T1196" s="4">
        <v>0</v>
      </c>
      <c r="U1196" s="4">
        <v>26.6666666666667</v>
      </c>
      <c r="V1196" s="4">
        <v>20</v>
      </c>
      <c r="W1196" s="4">
        <v>0</v>
      </c>
      <c r="X1196" s="4">
        <v>0</v>
      </c>
      <c r="Y1196" s="4">
        <v>13.3333333333333</v>
      </c>
      <c r="Z1196" s="4">
        <v>20</v>
      </c>
      <c r="AA1196" s="4">
        <v>26.6666666666667</v>
      </c>
      <c r="AB1196" s="4">
        <v>0</v>
      </c>
      <c r="AC1196" s="4">
        <v>33.3333333333333</v>
      </c>
      <c r="AD1196" s="4">
        <v>0</v>
      </c>
      <c r="AE1196" s="4">
        <v>0</v>
      </c>
      <c r="AF1196" s="4">
        <v>13.3333333333333</v>
      </c>
      <c r="AG1196" s="4">
        <v>33.3333333333333</v>
      </c>
      <c r="AH1196" s="4">
        <v>26.6666666666667</v>
      </c>
      <c r="AI1196" s="4">
        <v>13.3333333333333</v>
      </c>
      <c r="AJ1196" s="4">
        <v>20</v>
      </c>
      <c r="AK1196" s="4">
        <v>73.3333333333333</v>
      </c>
      <c r="AL1196" s="4">
        <v>26.6666666666667</v>
      </c>
      <c r="AM1196" s="4">
        <v>33.3333333333333</v>
      </c>
      <c r="AN1196" s="4">
        <v>46.6666666666667</v>
      </c>
      <c r="AO1196" s="4">
        <v>66.6666666666667</v>
      </c>
      <c r="AP1196" s="4">
        <v>46.6666666666667</v>
      </c>
      <c r="AQ1196" s="4">
        <v>13.3333333333333</v>
      </c>
      <c r="AR1196" s="4">
        <v>53.3333333333333</v>
      </c>
      <c r="AS1196" s="4">
        <v>20</v>
      </c>
      <c r="AT1196" s="4">
        <v>26.6666666666667</v>
      </c>
      <c r="AU1196" s="4">
        <v>26.6666666666667</v>
      </c>
      <c r="AV1196" s="4">
        <v>20</v>
      </c>
      <c r="AW1196" s="4">
        <v>33.3333333333333</v>
      </c>
      <c r="AX1196" s="4">
        <v>40</v>
      </c>
      <c r="AY1196" s="4">
        <v>13.3333333333333</v>
      </c>
      <c r="AZ1196" s="4">
        <v>26.6666666666667</v>
      </c>
      <c r="BA1196" s="4">
        <v>66.6666666666667</v>
      </c>
      <c r="BB1196" s="38">
        <v>16</v>
      </c>
    </row>
    <row r="1197" spans="1:54" x14ac:dyDescent="0.3">
      <c r="A1197" s="31" t="s">
        <v>54</v>
      </c>
      <c r="B1197" s="5" t="s">
        <v>9</v>
      </c>
      <c r="C1197" s="5" t="s">
        <v>3</v>
      </c>
      <c r="D1197" s="9">
        <v>24.6933333333333</v>
      </c>
      <c r="E1197" s="8">
        <v>66.191802568541107</v>
      </c>
      <c r="F1197" s="8">
        <v>48.8888888888889</v>
      </c>
      <c r="G1197" s="3">
        <v>6.6666666666666696</v>
      </c>
      <c r="H1197" s="4">
        <v>15.5555555555556</v>
      </c>
      <c r="I1197" s="4">
        <v>24.4444444444444</v>
      </c>
      <c r="J1197" s="4">
        <v>6.6666666666666696</v>
      </c>
      <c r="K1197" s="4">
        <v>8.8888888888888893</v>
      </c>
      <c r="L1197" s="4">
        <v>28.8888888888889</v>
      </c>
      <c r="M1197" s="4">
        <v>11.1111111111111</v>
      </c>
      <c r="N1197" s="4">
        <v>17.7777777777778</v>
      </c>
      <c r="O1197" s="4">
        <v>22.2222222222222</v>
      </c>
      <c r="P1197" s="4">
        <v>33.3333333333333</v>
      </c>
      <c r="Q1197" s="4">
        <v>11.1111111111111</v>
      </c>
      <c r="R1197" s="4">
        <v>20</v>
      </c>
      <c r="S1197" s="4">
        <v>17.7777777777778</v>
      </c>
      <c r="T1197" s="4">
        <v>6.6666666666666696</v>
      </c>
      <c r="U1197" s="4">
        <v>40</v>
      </c>
      <c r="V1197" s="4">
        <v>20</v>
      </c>
      <c r="W1197" s="4">
        <v>24.4444444444444</v>
      </c>
      <c r="X1197" s="4">
        <v>11.1111111111111</v>
      </c>
      <c r="Y1197" s="4">
        <v>24.4444444444444</v>
      </c>
      <c r="Z1197" s="4">
        <v>33.3333333333333</v>
      </c>
      <c r="AA1197" s="4">
        <v>24.4444444444444</v>
      </c>
      <c r="AB1197" s="4">
        <v>6.6666666666666696</v>
      </c>
      <c r="AC1197" s="4">
        <v>35.5555555555556</v>
      </c>
      <c r="AD1197" s="4">
        <v>13.3333333333333</v>
      </c>
      <c r="AE1197" s="4">
        <v>11.1111111111111</v>
      </c>
      <c r="AF1197" s="4">
        <v>17.7777777777778</v>
      </c>
      <c r="AG1197" s="4">
        <v>37.7777777777778</v>
      </c>
      <c r="AH1197" s="4">
        <v>46.6666666666667</v>
      </c>
      <c r="AI1197" s="4">
        <v>17.7777777777778</v>
      </c>
      <c r="AJ1197" s="4">
        <v>24.4444444444444</v>
      </c>
      <c r="AK1197" s="4">
        <v>57.7777777777778</v>
      </c>
      <c r="AL1197" s="4">
        <v>31.1111111111111</v>
      </c>
      <c r="AM1197" s="4">
        <v>33.3333333333333</v>
      </c>
      <c r="AN1197" s="4">
        <v>48.8888888888889</v>
      </c>
      <c r="AO1197" s="4">
        <v>48.8888888888889</v>
      </c>
      <c r="AP1197" s="4">
        <v>53.3333333333333</v>
      </c>
      <c r="AQ1197" s="4">
        <v>8.8888888888888893</v>
      </c>
      <c r="AR1197" s="4">
        <v>40</v>
      </c>
      <c r="AS1197" s="4">
        <v>24.4444444444444</v>
      </c>
      <c r="AT1197" s="4">
        <v>24.4444444444444</v>
      </c>
      <c r="AU1197" s="4">
        <v>17.7777777777778</v>
      </c>
      <c r="AV1197" s="4">
        <v>26.6666666666667</v>
      </c>
      <c r="AW1197" s="4">
        <v>37.7777777777778</v>
      </c>
      <c r="AX1197" s="4">
        <v>28.8888888888889</v>
      </c>
      <c r="AY1197" s="4">
        <v>8.8888888888888893</v>
      </c>
      <c r="AZ1197" s="4">
        <v>28.8888888888889</v>
      </c>
      <c r="BA1197" s="4">
        <v>42.2222222222222</v>
      </c>
      <c r="BB1197" s="38">
        <v>45</v>
      </c>
    </row>
    <row r="1198" spans="1:54" x14ac:dyDescent="0.3">
      <c r="A1198" s="31" t="s">
        <v>54</v>
      </c>
      <c r="B1198" s="5" t="s">
        <v>9</v>
      </c>
      <c r="C1198" s="5" t="s">
        <v>4</v>
      </c>
      <c r="D1198" s="9">
        <v>65.125153374233093</v>
      </c>
      <c r="E1198" s="8">
        <v>67.522005872030405</v>
      </c>
      <c r="F1198" s="8">
        <v>25.153374233128801</v>
      </c>
      <c r="G1198" s="3">
        <v>3.0674846625766898</v>
      </c>
      <c r="H1198" s="4">
        <v>5.5214723926380396</v>
      </c>
      <c r="I1198" s="4">
        <v>13.4969325153374</v>
      </c>
      <c r="J1198" s="4">
        <v>1.22699386503067</v>
      </c>
      <c r="K1198" s="4">
        <v>3.6809815950920202</v>
      </c>
      <c r="L1198" s="4">
        <v>11.656441717791401</v>
      </c>
      <c r="M1198" s="4">
        <v>2.4539877300613502</v>
      </c>
      <c r="N1198" s="4">
        <v>8.5889570552147205</v>
      </c>
      <c r="O1198" s="4">
        <v>8.5889570552147205</v>
      </c>
      <c r="P1198" s="4">
        <v>9.8159509202454007</v>
      </c>
      <c r="Q1198" s="4">
        <v>6.1349693251533699</v>
      </c>
      <c r="R1198" s="4">
        <v>11.0429447852761</v>
      </c>
      <c r="S1198" s="4">
        <v>5.5214723926380396</v>
      </c>
      <c r="T1198" s="4">
        <v>5.5214723926380396</v>
      </c>
      <c r="U1198" s="4">
        <v>13.4969325153374</v>
      </c>
      <c r="V1198" s="4">
        <v>4.9079754601227004</v>
      </c>
      <c r="W1198" s="4">
        <v>9.2024539877300597</v>
      </c>
      <c r="X1198" s="4">
        <v>4.2944785276073603</v>
      </c>
      <c r="Y1198" s="4">
        <v>5.5214723926380396</v>
      </c>
      <c r="Z1198" s="4">
        <v>14.1104294478528</v>
      </c>
      <c r="AA1198" s="4">
        <v>6.74846625766871</v>
      </c>
      <c r="AB1198" s="4">
        <v>3.0674846625766898</v>
      </c>
      <c r="AC1198" s="4">
        <v>22.085889570552101</v>
      </c>
      <c r="AD1198" s="4">
        <v>3.6809815950920202</v>
      </c>
      <c r="AE1198" s="4">
        <v>2.4539877300613502</v>
      </c>
      <c r="AF1198" s="4">
        <v>6.1349693251533699</v>
      </c>
      <c r="AG1198" s="4">
        <v>23.312883435582801</v>
      </c>
      <c r="AH1198" s="4">
        <v>20.858895705521501</v>
      </c>
      <c r="AI1198" s="4">
        <v>8.5889570552147205</v>
      </c>
      <c r="AJ1198" s="4">
        <v>25.766871165644201</v>
      </c>
      <c r="AK1198" s="4">
        <v>40.490797546012303</v>
      </c>
      <c r="AL1198" s="4">
        <v>16.564417177914098</v>
      </c>
      <c r="AM1198" s="4">
        <v>26.380368098159501</v>
      </c>
      <c r="AN1198" s="4">
        <v>32.5153374233129</v>
      </c>
      <c r="AO1198" s="4">
        <v>34.9693251533742</v>
      </c>
      <c r="AP1198" s="4">
        <v>28.220858895705501</v>
      </c>
      <c r="AQ1198" s="4">
        <v>7.9754601226993902</v>
      </c>
      <c r="AR1198" s="4">
        <v>24.539877300613501</v>
      </c>
      <c r="AS1198" s="4">
        <v>12.269938650306701</v>
      </c>
      <c r="AT1198" s="4">
        <v>28.8343558282209</v>
      </c>
      <c r="AU1198" s="4">
        <v>15.9509202453988</v>
      </c>
      <c r="AV1198" s="4">
        <v>16.564417177914098</v>
      </c>
      <c r="AW1198" s="4">
        <v>15.9509202453988</v>
      </c>
      <c r="AX1198" s="4">
        <v>17.791411042944802</v>
      </c>
      <c r="AY1198" s="4">
        <v>9.8159509202454007</v>
      </c>
      <c r="AZ1198" s="4">
        <v>21.472392638036801</v>
      </c>
      <c r="BA1198" s="4">
        <v>28.220858895705501</v>
      </c>
      <c r="BB1198" s="38">
        <v>163</v>
      </c>
    </row>
    <row r="1199" spans="1:54" x14ac:dyDescent="0.3">
      <c r="A1199" s="31" t="s">
        <v>54</v>
      </c>
      <c r="B1199" s="5" t="s">
        <v>9</v>
      </c>
      <c r="C1199" s="5" t="s">
        <v>5</v>
      </c>
      <c r="D1199" s="9">
        <v>73.180152671755707</v>
      </c>
      <c r="E1199" s="8">
        <v>67.429367148582003</v>
      </c>
      <c r="F1199" s="8">
        <v>20.716112531969301</v>
      </c>
      <c r="G1199" s="3">
        <v>3.0690537084398999</v>
      </c>
      <c r="H1199" s="4">
        <v>3.3248081841432202</v>
      </c>
      <c r="I1199" s="4">
        <v>12.2762148337596</v>
      </c>
      <c r="J1199" s="4">
        <v>2.3017902813299198</v>
      </c>
      <c r="K1199" s="4">
        <v>4.8593350383631702</v>
      </c>
      <c r="L1199" s="4">
        <v>8.1841432225063908</v>
      </c>
      <c r="M1199" s="4">
        <v>2.8132992327365698</v>
      </c>
      <c r="N1199" s="4">
        <v>9.4629156010230204</v>
      </c>
      <c r="O1199" s="4">
        <v>9.2071611253196899</v>
      </c>
      <c r="P1199" s="4">
        <v>7.16112531969309</v>
      </c>
      <c r="Q1199" s="4">
        <v>6.1381074168797998</v>
      </c>
      <c r="R1199" s="4">
        <v>9.4629156010230204</v>
      </c>
      <c r="S1199" s="4">
        <v>5.1150895140664998</v>
      </c>
      <c r="T1199" s="4">
        <v>4.6035805626598503</v>
      </c>
      <c r="U1199" s="4">
        <v>12.2762148337596</v>
      </c>
      <c r="V1199" s="4">
        <v>5.6265984654731502</v>
      </c>
      <c r="W1199" s="4">
        <v>9.2071611253196899</v>
      </c>
      <c r="X1199" s="4">
        <v>2.8132992327365698</v>
      </c>
      <c r="Y1199" s="4">
        <v>6.3938618925831197</v>
      </c>
      <c r="Z1199" s="4">
        <v>11.764705882352899</v>
      </c>
      <c r="AA1199" s="4">
        <v>7.4168797953964196</v>
      </c>
      <c r="AB1199" s="4">
        <v>1.5345268542199499</v>
      </c>
      <c r="AC1199" s="4">
        <v>19.1815856777494</v>
      </c>
      <c r="AD1199" s="4">
        <v>4.3478260869565197</v>
      </c>
      <c r="AE1199" s="4">
        <v>3.3248081841432202</v>
      </c>
      <c r="AF1199" s="4">
        <v>8.1841432225063908</v>
      </c>
      <c r="AG1199" s="4">
        <v>19.948849104859299</v>
      </c>
      <c r="AH1199" s="4">
        <v>18.414322250639401</v>
      </c>
      <c r="AI1199" s="4">
        <v>8.4398976982097196</v>
      </c>
      <c r="AJ1199" s="4">
        <v>22.250639386189299</v>
      </c>
      <c r="AK1199" s="4">
        <v>38.3631713554987</v>
      </c>
      <c r="AL1199" s="4">
        <v>14.322250639386199</v>
      </c>
      <c r="AM1199" s="4">
        <v>21.227621483376002</v>
      </c>
      <c r="AN1199" s="4">
        <v>28.900255754475701</v>
      </c>
      <c r="AO1199" s="4">
        <v>23.7851662404092</v>
      </c>
      <c r="AP1199" s="4">
        <v>25.0639386189258</v>
      </c>
      <c r="AQ1199" s="4">
        <v>5.8823529411764701</v>
      </c>
      <c r="AR1199" s="4">
        <v>22.506393861892601</v>
      </c>
      <c r="AS1199" s="4">
        <v>9.9744245524296709</v>
      </c>
      <c r="AT1199" s="4">
        <v>26.342710997442499</v>
      </c>
      <c r="AU1199" s="4">
        <v>10.7416879795396</v>
      </c>
      <c r="AV1199" s="4">
        <v>17.135549872122802</v>
      </c>
      <c r="AW1199" s="4">
        <v>19.437340153452698</v>
      </c>
      <c r="AX1199" s="4">
        <v>12.7877237851662</v>
      </c>
      <c r="AY1199" s="4">
        <v>11.764705882352899</v>
      </c>
      <c r="AZ1199" s="4">
        <v>18.414322250639401</v>
      </c>
      <c r="BA1199" s="4">
        <v>26.086956521739101</v>
      </c>
      <c r="BB1199" s="38">
        <v>393</v>
      </c>
    </row>
    <row r="1200" spans="1:54" x14ac:dyDescent="0.3">
      <c r="A1200" s="31" t="s">
        <v>54</v>
      </c>
      <c r="B1200" s="5" t="s">
        <v>9</v>
      </c>
      <c r="C1200" s="5" t="s">
        <v>6</v>
      </c>
      <c r="D1200" s="9">
        <v>104.13</v>
      </c>
      <c r="E1200" s="8">
        <v>54.927869954609697</v>
      </c>
      <c r="F1200" s="8">
        <v>8.5889570552147205</v>
      </c>
      <c r="G1200" s="3">
        <v>0.61349693251533699</v>
      </c>
      <c r="H1200" s="4">
        <v>2.4539877300613502</v>
      </c>
      <c r="I1200" s="4">
        <v>3.2719836400818001</v>
      </c>
      <c r="J1200" s="4">
        <v>1.22699386503067</v>
      </c>
      <c r="K1200" s="4">
        <v>0.61349693251533699</v>
      </c>
      <c r="L1200" s="4">
        <v>1.22699386503067</v>
      </c>
      <c r="M1200" s="4">
        <v>0.40899795501022501</v>
      </c>
      <c r="N1200" s="4">
        <v>2.2494887525562399</v>
      </c>
      <c r="O1200" s="4">
        <v>3.0674846625766898</v>
      </c>
      <c r="P1200" s="4">
        <v>1.22699386503067</v>
      </c>
      <c r="Q1200" s="4">
        <v>0.40899795501022501</v>
      </c>
      <c r="R1200" s="4">
        <v>2.2494887525562399</v>
      </c>
      <c r="S1200" s="4">
        <v>1.0224948875255599</v>
      </c>
      <c r="T1200" s="4">
        <v>2.0449897750511199</v>
      </c>
      <c r="U1200" s="4">
        <v>3.0674846625766898</v>
      </c>
      <c r="V1200" s="4">
        <v>1.22699386503067</v>
      </c>
      <c r="W1200" s="4">
        <v>1.0224948875255599</v>
      </c>
      <c r="X1200" s="4">
        <v>0.20449897750511201</v>
      </c>
      <c r="Y1200" s="4">
        <v>1.8404907975460101</v>
      </c>
      <c r="Z1200" s="4">
        <v>4.4989775051124701</v>
      </c>
      <c r="AA1200" s="4">
        <v>3.0674846625766898</v>
      </c>
      <c r="AB1200" s="4">
        <v>0</v>
      </c>
      <c r="AC1200" s="4">
        <v>10.838445807771</v>
      </c>
      <c r="AD1200" s="4">
        <v>1.22699386503067</v>
      </c>
      <c r="AE1200" s="4">
        <v>0.40899795501022501</v>
      </c>
      <c r="AF1200" s="4">
        <v>3.0674846625766898</v>
      </c>
      <c r="AG1200" s="4">
        <v>13.905930470347601</v>
      </c>
      <c r="AH1200" s="4">
        <v>7.5664621676891599</v>
      </c>
      <c r="AI1200" s="4">
        <v>4.9079754601227004</v>
      </c>
      <c r="AJ1200" s="4">
        <v>9.4069529652351704</v>
      </c>
      <c r="AK1200" s="4">
        <v>14.7239263803681</v>
      </c>
      <c r="AL1200" s="4">
        <v>5.7259713701431503</v>
      </c>
      <c r="AM1200" s="4">
        <v>12.065439672801601</v>
      </c>
      <c r="AN1200" s="4">
        <v>16.973415132924298</v>
      </c>
      <c r="AO1200" s="4">
        <v>12.678936605317</v>
      </c>
      <c r="AP1200" s="4">
        <v>10.633946830265799</v>
      </c>
      <c r="AQ1200" s="4">
        <v>3.0674846625766898</v>
      </c>
      <c r="AR1200" s="4">
        <v>9.4069529652351704</v>
      </c>
      <c r="AS1200" s="4">
        <v>6.74846625766871</v>
      </c>
      <c r="AT1200" s="4">
        <v>16.564417177914098</v>
      </c>
      <c r="AU1200" s="4">
        <v>3.8854805725971402</v>
      </c>
      <c r="AV1200" s="4">
        <v>11.247443762781201</v>
      </c>
      <c r="AW1200" s="4">
        <v>7.3619631901840501</v>
      </c>
      <c r="AX1200" s="4">
        <v>6.1349693251533699</v>
      </c>
      <c r="AY1200" s="4">
        <v>7.9754601226993902</v>
      </c>
      <c r="AZ1200" s="4">
        <v>11.656441717791401</v>
      </c>
      <c r="BA1200" s="4">
        <v>13.4969325153374</v>
      </c>
      <c r="BB1200" s="38">
        <v>490</v>
      </c>
    </row>
    <row r="1201" spans="1:54" x14ac:dyDescent="0.3">
      <c r="A1201" s="31" t="s">
        <v>54</v>
      </c>
      <c r="B1201" s="5" t="s">
        <v>9</v>
      </c>
      <c r="C1201" s="5" t="s">
        <v>7</v>
      </c>
      <c r="D1201" s="9">
        <v>114.938356164384</v>
      </c>
      <c r="E1201" s="8">
        <v>55.758388789197497</v>
      </c>
      <c r="F1201" s="8">
        <v>6.5753424657534199</v>
      </c>
      <c r="G1201" s="3">
        <v>1.3698630136986301</v>
      </c>
      <c r="H1201" s="4">
        <v>1.3698630136986301</v>
      </c>
      <c r="I1201" s="4">
        <v>2.7397260273972601</v>
      </c>
      <c r="J1201" s="4">
        <v>0.82191780821917804</v>
      </c>
      <c r="K1201" s="4">
        <v>1.0958904109589001</v>
      </c>
      <c r="L1201" s="4">
        <v>2.1917808219178099</v>
      </c>
      <c r="M1201" s="4">
        <v>1.6438356164383601</v>
      </c>
      <c r="N1201" s="4">
        <v>1.9178082191780801</v>
      </c>
      <c r="O1201" s="4">
        <v>2.4657534246575299</v>
      </c>
      <c r="P1201" s="4">
        <v>1.3698630136986301</v>
      </c>
      <c r="Q1201" s="4">
        <v>0.54794520547945202</v>
      </c>
      <c r="R1201" s="4">
        <v>3.2876712328767099</v>
      </c>
      <c r="S1201" s="4">
        <v>1.9178082191780801</v>
      </c>
      <c r="T1201" s="4">
        <v>1.6438356164383601</v>
      </c>
      <c r="U1201" s="4">
        <v>3.5616438356164402</v>
      </c>
      <c r="V1201" s="4">
        <v>0.54794520547945202</v>
      </c>
      <c r="W1201" s="4">
        <v>1.9178082191780801</v>
      </c>
      <c r="X1201" s="4">
        <v>0.82191780821917804</v>
      </c>
      <c r="Y1201" s="4">
        <v>1.0958904109589001</v>
      </c>
      <c r="Z1201" s="4">
        <v>2.7397260273972601</v>
      </c>
      <c r="AA1201" s="4">
        <v>0.82191780821917804</v>
      </c>
      <c r="AB1201" s="4">
        <v>1.0958904109589001</v>
      </c>
      <c r="AC1201" s="4">
        <v>6.02739726027397</v>
      </c>
      <c r="AD1201" s="4">
        <v>0.82191780821917804</v>
      </c>
      <c r="AE1201" s="4">
        <v>0.82191780821917804</v>
      </c>
      <c r="AF1201" s="4">
        <v>1.3698630136986301</v>
      </c>
      <c r="AG1201" s="4">
        <v>11.2328767123288</v>
      </c>
      <c r="AH1201" s="4">
        <v>4.10958904109589</v>
      </c>
      <c r="AI1201" s="4">
        <v>6.02739726027397</v>
      </c>
      <c r="AJ1201" s="4">
        <v>5.4794520547945202</v>
      </c>
      <c r="AK1201" s="4">
        <v>9.8630136986301409</v>
      </c>
      <c r="AL1201" s="4">
        <v>5.2054794520547896</v>
      </c>
      <c r="AM1201" s="4">
        <v>9.0410958904109595</v>
      </c>
      <c r="AN1201" s="4">
        <v>13.698630136986299</v>
      </c>
      <c r="AO1201" s="4">
        <v>8.2191780821917799</v>
      </c>
      <c r="AP1201" s="4">
        <v>7.9452054794520501</v>
      </c>
      <c r="AQ1201" s="4">
        <v>4.3835616438356197</v>
      </c>
      <c r="AR1201" s="4">
        <v>7.3972602739726003</v>
      </c>
      <c r="AS1201" s="4">
        <v>5.2054794520547896</v>
      </c>
      <c r="AT1201" s="4">
        <v>14.2465753424658</v>
      </c>
      <c r="AU1201" s="4">
        <v>4.10958904109589</v>
      </c>
      <c r="AV1201" s="4">
        <v>10.684931506849299</v>
      </c>
      <c r="AW1201" s="4">
        <v>5.2054794520547896</v>
      </c>
      <c r="AX1201" s="4">
        <v>4.6575342465753398</v>
      </c>
      <c r="AY1201" s="4">
        <v>12.328767123287699</v>
      </c>
      <c r="AZ1201" s="4">
        <v>7.6712328767123301</v>
      </c>
      <c r="BA1201" s="4">
        <v>6.5753424657534199</v>
      </c>
      <c r="BB1201" s="38">
        <v>365</v>
      </c>
    </row>
    <row r="1202" spans="1:54" x14ac:dyDescent="0.3">
      <c r="A1202" s="31" t="s">
        <v>55</v>
      </c>
      <c r="B1202" s="5" t="s">
        <v>168</v>
      </c>
      <c r="C1202" s="5" t="s">
        <v>168</v>
      </c>
      <c r="D1202" s="9">
        <v>72.778782448215594</v>
      </c>
      <c r="E1202" s="8">
        <v>75.622188764308504</v>
      </c>
      <c r="F1202" s="8">
        <v>24.5986043724862</v>
      </c>
      <c r="G1202" s="3">
        <v>2.70617224988947</v>
      </c>
      <c r="H1202" s="4">
        <v>6.8664959480121004</v>
      </c>
      <c r="I1202" s="4">
        <v>10.0207015119357</v>
      </c>
      <c r="J1202" s="4">
        <v>2.6807121732719201</v>
      </c>
      <c r="K1202" s="4">
        <v>4.84803509370483</v>
      </c>
      <c r="L1202" s="4">
        <v>4.8336837414212299</v>
      </c>
      <c r="M1202" s="4">
        <v>4.5013599383436498</v>
      </c>
      <c r="N1202" s="4">
        <v>5.9038063420095401</v>
      </c>
      <c r="O1202" s="4">
        <v>8.1599664260612705</v>
      </c>
      <c r="P1202" s="4">
        <v>6.7063248057212101</v>
      </c>
      <c r="Q1202" s="4">
        <v>3.2094894429222398</v>
      </c>
      <c r="R1202" s="4">
        <v>7.1058570054105701</v>
      </c>
      <c r="S1202" s="4">
        <v>5.86277964322686</v>
      </c>
      <c r="T1202" s="4">
        <v>4.8358822621293198</v>
      </c>
      <c r="U1202" s="4">
        <v>7.0077353109659901</v>
      </c>
      <c r="V1202" s="4">
        <v>5.5961725100997297</v>
      </c>
      <c r="W1202" s="4">
        <v>6.7929744655931099</v>
      </c>
      <c r="X1202" s="4">
        <v>2.31676801573823</v>
      </c>
      <c r="Y1202" s="4">
        <v>8.7306039614731095</v>
      </c>
      <c r="Z1202" s="4">
        <v>8.2389738242259707</v>
      </c>
      <c r="AA1202" s="4">
        <v>7.0416877092013097</v>
      </c>
      <c r="AB1202" s="4">
        <v>1.8473382027276699</v>
      </c>
      <c r="AC1202" s="4">
        <v>15.921193686897199</v>
      </c>
      <c r="AD1202" s="4">
        <v>4.1312431907357299</v>
      </c>
      <c r="AE1202" s="4">
        <v>2.9245428450845501</v>
      </c>
      <c r="AF1202" s="4">
        <v>10.678114372587499</v>
      </c>
      <c r="AG1202" s="4">
        <v>10.8902939495414</v>
      </c>
      <c r="AH1202" s="4">
        <v>17.0372255838627</v>
      </c>
      <c r="AI1202" s="4">
        <v>14.1269484450511</v>
      </c>
      <c r="AJ1202" s="4">
        <v>22.9404242424832</v>
      </c>
      <c r="AK1202" s="4">
        <v>34.200332184289401</v>
      </c>
      <c r="AL1202" s="4">
        <v>22.157202380744899</v>
      </c>
      <c r="AM1202" s="4">
        <v>26.924499975340701</v>
      </c>
      <c r="AN1202" s="4">
        <v>35.3902156182697</v>
      </c>
      <c r="AO1202" s="4">
        <v>29.425048332381401</v>
      </c>
      <c r="AP1202" s="4">
        <v>29.006780936622398</v>
      </c>
      <c r="AQ1202" s="4">
        <v>12.1648814486118</v>
      </c>
      <c r="AR1202" s="4">
        <v>30.054545505844501</v>
      </c>
      <c r="AS1202" s="4">
        <v>18.2770164108159</v>
      </c>
      <c r="AT1202" s="4">
        <v>28.920060387745099</v>
      </c>
      <c r="AU1202" s="4">
        <v>15.7461076763206</v>
      </c>
      <c r="AV1202" s="4">
        <v>23.561936885300899</v>
      </c>
      <c r="AW1202" s="4">
        <v>22.7883906287963</v>
      </c>
      <c r="AX1202" s="4">
        <v>13.3020281334672</v>
      </c>
      <c r="AY1202" s="4">
        <v>21.248145395801501</v>
      </c>
      <c r="AZ1202" s="4">
        <v>24.581435082688099</v>
      </c>
      <c r="BA1202" s="4">
        <v>31.296864199827102</v>
      </c>
      <c r="BB1202" s="38">
        <v>4491</v>
      </c>
    </row>
    <row r="1203" spans="1:54" x14ac:dyDescent="0.3">
      <c r="A1203" s="31" t="s">
        <v>55</v>
      </c>
      <c r="B1203" s="5" t="s">
        <v>168</v>
      </c>
      <c r="C1203" s="5" t="s">
        <v>1</v>
      </c>
      <c r="D1203" s="9">
        <v>29.085342719193299</v>
      </c>
      <c r="E1203" s="8">
        <v>71.261981068546007</v>
      </c>
      <c r="F1203" s="8">
        <v>44.794847373514699</v>
      </c>
      <c r="G1203" s="3">
        <v>3.8688657619756599</v>
      </c>
      <c r="H1203" s="4">
        <v>10.864753589463101</v>
      </c>
      <c r="I1203" s="4">
        <v>19.948900767874001</v>
      </c>
      <c r="J1203" s="4">
        <v>6.1902457323407303</v>
      </c>
      <c r="K1203" s="4">
        <v>9.03108270147459</v>
      </c>
      <c r="L1203" s="4">
        <v>7.7378828069005001</v>
      </c>
      <c r="M1203" s="4">
        <v>7.7696307232927699</v>
      </c>
      <c r="N1203" s="4">
        <v>12.677410482806</v>
      </c>
      <c r="O1203" s="4">
        <v>15.549844085383</v>
      </c>
      <c r="P1203" s="4">
        <v>13.228615397967101</v>
      </c>
      <c r="Q1203" s="4">
        <v>6.8050977632354996</v>
      </c>
      <c r="R1203" s="4">
        <v>13.769086391381499</v>
      </c>
      <c r="S1203" s="4">
        <v>13.514800494345</v>
      </c>
      <c r="T1203" s="4">
        <v>9.5609710560916206</v>
      </c>
      <c r="U1203" s="4">
        <v>13.673842642204701</v>
      </c>
      <c r="V1203" s="4">
        <v>12.3171469148461</v>
      </c>
      <c r="W1203" s="4">
        <v>14.108335964695801</v>
      </c>
      <c r="X1203" s="4">
        <v>5.0349227080315</v>
      </c>
      <c r="Y1203" s="4">
        <v>15.306140827143899</v>
      </c>
      <c r="Z1203" s="4">
        <v>19.9807999672155</v>
      </c>
      <c r="AA1203" s="4">
        <v>15.751368071381499</v>
      </c>
      <c r="AB1203" s="4">
        <v>3.3070782080171801</v>
      </c>
      <c r="AC1203" s="4">
        <v>23.605962470952001</v>
      </c>
      <c r="AD1203" s="4">
        <v>9.5503884172942008</v>
      </c>
      <c r="AE1203" s="4">
        <v>7.1547786923979899</v>
      </c>
      <c r="AF1203" s="4">
        <v>18.3483504993271</v>
      </c>
      <c r="AG1203" s="4">
        <v>21.252683301245501</v>
      </c>
      <c r="AH1203" s="4">
        <v>22.556768400515399</v>
      </c>
      <c r="AI1203" s="4">
        <v>18.3271852217323</v>
      </c>
      <c r="AJ1203" s="4">
        <v>28.969400830551201</v>
      </c>
      <c r="AK1203" s="4">
        <v>48.727814100071598</v>
      </c>
      <c r="AL1203" s="4">
        <v>37.926253777494601</v>
      </c>
      <c r="AM1203" s="4">
        <v>35.721434116850403</v>
      </c>
      <c r="AN1203" s="4">
        <v>51.112689903221202</v>
      </c>
      <c r="AO1203" s="4">
        <v>45.7489489777237</v>
      </c>
      <c r="AP1203" s="4">
        <v>49.830072647444503</v>
      </c>
      <c r="AQ1203" s="4">
        <v>21.5281344758769</v>
      </c>
      <c r="AR1203" s="4">
        <v>47.646418264395102</v>
      </c>
      <c r="AS1203" s="4">
        <v>23.945060761317102</v>
      </c>
      <c r="AT1203" s="4">
        <v>28.481691748174701</v>
      </c>
      <c r="AU1203" s="4">
        <v>26.870710123779499</v>
      </c>
      <c r="AV1203" s="4">
        <v>25.885011886127401</v>
      </c>
      <c r="AW1203" s="4">
        <v>40.025247050164602</v>
      </c>
      <c r="AX1203" s="4">
        <v>25.1640309013601</v>
      </c>
      <c r="AY1203" s="4">
        <v>26.0756506674302</v>
      </c>
      <c r="AZ1203" s="4">
        <v>39.537537967788097</v>
      </c>
      <c r="BA1203" s="4">
        <v>48.833791770994999</v>
      </c>
      <c r="BB1203" s="38">
        <v>795</v>
      </c>
    </row>
    <row r="1204" spans="1:54" x14ac:dyDescent="0.3">
      <c r="A1204" s="31" t="s">
        <v>55</v>
      </c>
      <c r="B1204" s="5" t="s">
        <v>168</v>
      </c>
      <c r="C1204" s="5" t="s">
        <v>2</v>
      </c>
      <c r="D1204" s="9">
        <v>55.310369469812898</v>
      </c>
      <c r="E1204" s="8">
        <v>73.321578693518305</v>
      </c>
      <c r="F1204" s="8">
        <v>31.5929266823183</v>
      </c>
      <c r="G1204" s="3">
        <v>3.6409245640290999</v>
      </c>
      <c r="H1204" s="4">
        <v>9.1891939860660692</v>
      </c>
      <c r="I1204" s="4">
        <v>12.6862684055287</v>
      </c>
      <c r="J1204" s="4">
        <v>2.25201271571397</v>
      </c>
      <c r="K1204" s="4">
        <v>5.1736865569106998</v>
      </c>
      <c r="L1204" s="4">
        <v>6.4634192105266104</v>
      </c>
      <c r="M1204" s="4">
        <v>5.8904779560018898</v>
      </c>
      <c r="N1204" s="4">
        <v>7.0859500624009302</v>
      </c>
      <c r="O1204" s="4">
        <v>10.630154755472001</v>
      </c>
      <c r="P1204" s="4">
        <v>8.8592820708070494</v>
      </c>
      <c r="Q1204" s="4">
        <v>3.1101949356304499</v>
      </c>
      <c r="R1204" s="4">
        <v>9.3875523754645194</v>
      </c>
      <c r="S1204" s="4">
        <v>7.47037022249192</v>
      </c>
      <c r="T1204" s="4">
        <v>5.6994975378269803</v>
      </c>
      <c r="U1204" s="4">
        <v>9.4322233253317709</v>
      </c>
      <c r="V1204" s="4">
        <v>6.5105494841350398</v>
      </c>
      <c r="W1204" s="4">
        <v>8.5219921843244908</v>
      </c>
      <c r="X1204" s="4">
        <v>2.44299313388888</v>
      </c>
      <c r="Y1204" s="4">
        <v>12.210047021962</v>
      </c>
      <c r="Z1204" s="4">
        <v>11.1137541102622</v>
      </c>
      <c r="AA1204" s="4">
        <v>7.7605298353660501</v>
      </c>
      <c r="AB1204" s="4">
        <v>1.9643124265810199</v>
      </c>
      <c r="AC1204" s="4">
        <v>23.023804224385401</v>
      </c>
      <c r="AD1204" s="4">
        <v>5.7937580850438497</v>
      </c>
      <c r="AE1204" s="4">
        <v>3.3507649511549702</v>
      </c>
      <c r="AF1204" s="4">
        <v>14.9358217975015</v>
      </c>
      <c r="AG1204" s="4">
        <v>11.4436660255212</v>
      </c>
      <c r="AH1204" s="4">
        <v>18.4058436558111</v>
      </c>
      <c r="AI1204" s="4">
        <v>15.650153872851501</v>
      </c>
      <c r="AJ1204" s="4">
        <v>30.246226460129201</v>
      </c>
      <c r="AK1204" s="4">
        <v>43.160768262476502</v>
      </c>
      <c r="AL1204" s="4">
        <v>27.517992360848599</v>
      </c>
      <c r="AM1204" s="4">
        <v>32.168327260584199</v>
      </c>
      <c r="AN1204" s="4">
        <v>40.630892552594297</v>
      </c>
      <c r="AO1204" s="4">
        <v>37.337095170012503</v>
      </c>
      <c r="AP1204" s="4">
        <v>36.801446894131502</v>
      </c>
      <c r="AQ1204" s="4">
        <v>12.1579981008712</v>
      </c>
      <c r="AR1204" s="4">
        <v>38.386257808103899</v>
      </c>
      <c r="AS1204" s="4">
        <v>22.4434849986371</v>
      </c>
      <c r="AT1204" s="4">
        <v>30.541304720485702</v>
      </c>
      <c r="AU1204" s="4">
        <v>19.571400754790002</v>
      </c>
      <c r="AV1204" s="4">
        <v>23.252077621203998</v>
      </c>
      <c r="AW1204" s="4">
        <v>30.293356733737699</v>
      </c>
      <c r="AX1204" s="4">
        <v>16.895215576600101</v>
      </c>
      <c r="AY1204" s="4">
        <v>22.259882551685699</v>
      </c>
      <c r="AZ1204" s="4">
        <v>30.107294963045099</v>
      </c>
      <c r="BA1204" s="4">
        <v>40.298521313594101</v>
      </c>
      <c r="BB1204" s="38">
        <v>613</v>
      </c>
    </row>
    <row r="1205" spans="1:54" x14ac:dyDescent="0.3">
      <c r="A1205" s="31" t="s">
        <v>55</v>
      </c>
      <c r="B1205" s="5" t="s">
        <v>168</v>
      </c>
      <c r="C1205" s="5" t="s">
        <v>3</v>
      </c>
      <c r="D1205" s="9">
        <v>84.544885695760499</v>
      </c>
      <c r="E1205" s="8">
        <v>72.224097113590901</v>
      </c>
      <c r="F1205" s="8">
        <v>18.715717361596099</v>
      </c>
      <c r="G1205" s="3">
        <v>1.52090823446366</v>
      </c>
      <c r="H1205" s="4">
        <v>5.7712529282747003</v>
      </c>
      <c r="I1205" s="4">
        <v>7.0080728443019904</v>
      </c>
      <c r="J1205" s="4">
        <v>1.6190691336871399</v>
      </c>
      <c r="K1205" s="4">
        <v>4.3433084034174803</v>
      </c>
      <c r="L1205" s="4">
        <v>3.32590478736368</v>
      </c>
      <c r="M1205" s="4">
        <v>3.6925624361724001</v>
      </c>
      <c r="N1205" s="4">
        <v>3.55571546657126</v>
      </c>
      <c r="O1205" s="4">
        <v>5.1799817898754403</v>
      </c>
      <c r="P1205" s="4">
        <v>4.4362721130239198</v>
      </c>
      <c r="Q1205" s="4">
        <v>2.47883702167164</v>
      </c>
      <c r="R1205" s="4">
        <v>4.9888571810455202</v>
      </c>
      <c r="S1205" s="4">
        <v>3.2716271481349</v>
      </c>
      <c r="T1205" s="4">
        <v>3.2716271481349</v>
      </c>
      <c r="U1205" s="4">
        <v>4.0488257057470296</v>
      </c>
      <c r="V1205" s="4">
        <v>4.3923888530292201</v>
      </c>
      <c r="W1205" s="4">
        <v>4.2890307641887002</v>
      </c>
      <c r="X1205" s="4">
        <v>0.78239574722917904</v>
      </c>
      <c r="Y1205" s="4">
        <v>6.6956928347220597</v>
      </c>
      <c r="Z1205" s="4">
        <v>3.96105918575764</v>
      </c>
      <c r="AA1205" s="4">
        <v>4.8520102114443802</v>
      </c>
      <c r="AB1205" s="4">
        <v>1.6577552040648</v>
      </c>
      <c r="AC1205" s="4">
        <v>12.314507224544499</v>
      </c>
      <c r="AD1205" s="4">
        <v>1.6138719440700999</v>
      </c>
      <c r="AE1205" s="4">
        <v>1.1490533960378999</v>
      </c>
      <c r="AF1205" s="4">
        <v>8.64273354684026</v>
      </c>
      <c r="AG1205" s="4">
        <v>6.5097654155091798</v>
      </c>
      <c r="AH1205" s="4">
        <v>17.548180950148399</v>
      </c>
      <c r="AI1205" s="4">
        <v>13.8302182693911</v>
      </c>
      <c r="AJ1205" s="4">
        <v>21.889183610507501</v>
      </c>
      <c r="AK1205" s="4">
        <v>30.227040080443199</v>
      </c>
      <c r="AL1205" s="4">
        <v>17.249086766361199</v>
      </c>
      <c r="AM1205" s="4">
        <v>25.9460979524303</v>
      </c>
      <c r="AN1205" s="4">
        <v>31.363393354188698</v>
      </c>
      <c r="AO1205" s="4">
        <v>25.705892893988601</v>
      </c>
      <c r="AP1205" s="4">
        <v>23.758852181870399</v>
      </c>
      <c r="AQ1205" s="4">
        <v>10.295291561288</v>
      </c>
      <c r="AR1205" s="4">
        <v>24.497364669104901</v>
      </c>
      <c r="AS1205" s="4">
        <v>16.7403849583343</v>
      </c>
      <c r="AT1205" s="4">
        <v>28.435329353336002</v>
      </c>
      <c r="AU1205" s="4">
        <v>13.447969051731301</v>
      </c>
      <c r="AV1205" s="4">
        <v>22.098205531246901</v>
      </c>
      <c r="AW1205" s="4">
        <v>16.094836180706299</v>
      </c>
      <c r="AX1205" s="4">
        <v>9.3939461563671909</v>
      </c>
      <c r="AY1205" s="4">
        <v>20.164450644921502</v>
      </c>
      <c r="AZ1205" s="4">
        <v>20.3451808745173</v>
      </c>
      <c r="BA1205" s="4">
        <v>25.981892576249301</v>
      </c>
      <c r="BB1205" s="38">
        <v>911</v>
      </c>
    </row>
    <row r="1206" spans="1:54" x14ac:dyDescent="0.3">
      <c r="A1206" s="31" t="s">
        <v>55</v>
      </c>
      <c r="B1206" s="5" t="s">
        <v>168</v>
      </c>
      <c r="C1206" s="5" t="s">
        <v>4</v>
      </c>
      <c r="D1206" s="9">
        <v>94.815514359455605</v>
      </c>
      <c r="E1206" s="8">
        <v>67.148727490981699</v>
      </c>
      <c r="F1206" s="8">
        <v>13.6985845271966</v>
      </c>
      <c r="G1206" s="3">
        <v>1.91761417025447</v>
      </c>
      <c r="H1206" s="4">
        <v>4.0180456367689397</v>
      </c>
      <c r="I1206" s="4">
        <v>5.6985118832405499</v>
      </c>
      <c r="J1206" s="4">
        <v>1.02274773634572</v>
      </c>
      <c r="K1206" s="4">
        <v>2.5020846886163302</v>
      </c>
      <c r="L1206" s="4">
        <v>3.28768450117918</v>
      </c>
      <c r="M1206" s="4">
        <v>2.1916887730694299</v>
      </c>
      <c r="N1206" s="4">
        <v>2.1550647771874201</v>
      </c>
      <c r="O1206" s="4">
        <v>4.8765907579457499</v>
      </c>
      <c r="P1206" s="4">
        <v>3.4701991142891</v>
      </c>
      <c r="Q1206" s="4">
        <v>2.1916887730694299</v>
      </c>
      <c r="R1206" s="4">
        <v>2.8491046000452398</v>
      </c>
      <c r="S1206" s="4">
        <v>2.53870868449834</v>
      </c>
      <c r="T1206" s="4">
        <v>3.0133072152141498</v>
      </c>
      <c r="U1206" s="4">
        <v>3.48851111223011</v>
      </c>
      <c r="V1206" s="4">
        <v>1.4063916436566499</v>
      </c>
      <c r="W1206" s="4">
        <v>2.9589765876912799</v>
      </c>
      <c r="X1206" s="4">
        <v>1.4063916436566499</v>
      </c>
      <c r="Y1206" s="4">
        <v>3.7076497212220501</v>
      </c>
      <c r="Z1206" s="4">
        <v>2.9952979004232199</v>
      </c>
      <c r="AA1206" s="4">
        <v>2.66658998693531</v>
      </c>
      <c r="AB1206" s="4">
        <v>0.80360912735378798</v>
      </c>
      <c r="AC1206" s="4">
        <v>10.648047949800301</v>
      </c>
      <c r="AD1206" s="4">
        <v>1.8812928575225301</v>
      </c>
      <c r="AE1206" s="4">
        <v>1.3697676477746299</v>
      </c>
      <c r="AF1206" s="4">
        <v>5.8627144984094599</v>
      </c>
      <c r="AG1206" s="4">
        <v>6.6843329405541798</v>
      </c>
      <c r="AH1206" s="4">
        <v>13.2795273566039</v>
      </c>
      <c r="AI1206" s="4">
        <v>11.251435832403301</v>
      </c>
      <c r="AJ1206" s="4">
        <v>18.356339359300499</v>
      </c>
      <c r="AK1206" s="4">
        <v>24.748588382248698</v>
      </c>
      <c r="AL1206" s="4">
        <v>13.9906684448025</v>
      </c>
      <c r="AM1206" s="4">
        <v>25.405398842924399</v>
      </c>
      <c r="AN1206" s="4">
        <v>28.492862099352799</v>
      </c>
      <c r="AO1206" s="4">
        <v>20.4921840890966</v>
      </c>
      <c r="AP1206" s="4">
        <v>17.8261994684615</v>
      </c>
      <c r="AQ1206" s="4">
        <v>9.3881522896716607</v>
      </c>
      <c r="AR1206" s="4">
        <v>21.4428945662786</v>
      </c>
      <c r="AS1206" s="4">
        <v>14.7765709405154</v>
      </c>
      <c r="AT1206" s="4">
        <v>29.7341430783903</v>
      </c>
      <c r="AU1206" s="4">
        <v>10.082494795679599</v>
      </c>
      <c r="AV1206" s="4">
        <v>22.867900891026402</v>
      </c>
      <c r="AW1206" s="4">
        <v>12.548560854713999</v>
      </c>
      <c r="AX1206" s="4">
        <v>6.9590129096692896</v>
      </c>
      <c r="AY1206" s="4">
        <v>19.743813638715899</v>
      </c>
      <c r="AZ1206" s="4">
        <v>17.1324623287537</v>
      </c>
      <c r="BA1206" s="4">
        <v>19.8906123053941</v>
      </c>
      <c r="BB1206" s="38">
        <v>853</v>
      </c>
    </row>
    <row r="1207" spans="1:54" x14ac:dyDescent="0.3">
      <c r="A1207" s="31" t="s">
        <v>55</v>
      </c>
      <c r="B1207" s="5" t="s">
        <v>168</v>
      </c>
      <c r="C1207" s="5" t="s">
        <v>5</v>
      </c>
      <c r="D1207" s="9">
        <v>108.307085345261</v>
      </c>
      <c r="E1207" s="8">
        <v>65.891135439600106</v>
      </c>
      <c r="F1207" s="8">
        <v>11.2300258489909</v>
      </c>
      <c r="G1207" s="3">
        <v>2.1242443537837898</v>
      </c>
      <c r="H1207" s="4">
        <v>3.6991102400865898</v>
      </c>
      <c r="I1207" s="4">
        <v>3.23726343576759</v>
      </c>
      <c r="J1207" s="4">
        <v>1.45405588008987</v>
      </c>
      <c r="K1207" s="4">
        <v>2.47478924990441</v>
      </c>
      <c r="L1207" s="4">
        <v>1.7927156536922899</v>
      </c>
      <c r="M1207" s="4">
        <v>1.45405588008987</v>
      </c>
      <c r="N1207" s="4">
        <v>2.8063179499959099</v>
      </c>
      <c r="O1207" s="4">
        <v>2.7991868764849901</v>
      </c>
      <c r="P1207" s="4">
        <v>2.3516022191878299</v>
      </c>
      <c r="Q1207" s="4">
        <v>1.1177731309910801</v>
      </c>
      <c r="R1207" s="4">
        <v>2.35635626819511</v>
      </c>
      <c r="S1207" s="4">
        <v>1.6837907699975501</v>
      </c>
      <c r="T1207" s="4">
        <v>2.2379232864858101</v>
      </c>
      <c r="U1207" s="4">
        <v>2.2379232864858101</v>
      </c>
      <c r="V1207" s="4">
        <v>1.45405588008987</v>
      </c>
      <c r="W1207" s="4">
        <v>3.0194136683781099</v>
      </c>
      <c r="X1207" s="4">
        <v>1.34275397189149</v>
      </c>
      <c r="Y1207" s="4">
        <v>2.91524283369065</v>
      </c>
      <c r="Z1207" s="4">
        <v>1.56773481279189</v>
      </c>
      <c r="AA1207" s="4">
        <v>2.12899840279107</v>
      </c>
      <c r="AB1207" s="4">
        <v>1.0112252717999799</v>
      </c>
      <c r="AC1207" s="4">
        <v>7.0595607065707702</v>
      </c>
      <c r="AD1207" s="4">
        <v>0.67256549819756295</v>
      </c>
      <c r="AE1207" s="4">
        <v>2.0176964945926898</v>
      </c>
      <c r="AF1207" s="4">
        <v>3.0265447418890301</v>
      </c>
      <c r="AG1207" s="4">
        <v>7.9238287026177803</v>
      </c>
      <c r="AH1207" s="4">
        <v>13.406564741854799</v>
      </c>
      <c r="AI1207" s="4">
        <v>11.019307155112401</v>
      </c>
      <c r="AJ1207" s="4">
        <v>11.9002143226848</v>
      </c>
      <c r="AK1207" s="4">
        <v>19.421621833574601</v>
      </c>
      <c r="AL1207" s="4">
        <v>11.5639315735861</v>
      </c>
      <c r="AM1207" s="4">
        <v>16.586779589534999</v>
      </c>
      <c r="AN1207" s="4">
        <v>23.7033888841931</v>
      </c>
      <c r="AO1207" s="4">
        <v>14.8059490583609</v>
      </c>
      <c r="AP1207" s="4">
        <v>13.2382142455691</v>
      </c>
      <c r="AQ1207" s="4">
        <v>8.5397638562006701</v>
      </c>
      <c r="AR1207" s="4">
        <v>14.6190006095188</v>
      </c>
      <c r="AS1207" s="4">
        <v>10.8889890508849</v>
      </c>
      <c r="AT1207" s="4">
        <v>27.1632561363575</v>
      </c>
      <c r="AU1207" s="4">
        <v>6.2756933001748303</v>
      </c>
      <c r="AV1207" s="4">
        <v>22.940914698330001</v>
      </c>
      <c r="AW1207" s="4">
        <v>11.019307155112401</v>
      </c>
      <c r="AX1207" s="4">
        <v>7.0809539271035202</v>
      </c>
      <c r="AY1207" s="4">
        <v>15.9308532628629</v>
      </c>
      <c r="AZ1207" s="4">
        <v>13.9179108172775</v>
      </c>
      <c r="BA1207" s="4">
        <v>16.622434957089599</v>
      </c>
      <c r="BB1207" s="38">
        <v>890</v>
      </c>
    </row>
    <row r="1208" spans="1:54" x14ac:dyDescent="0.3">
      <c r="A1208" s="31" t="s">
        <v>55</v>
      </c>
      <c r="B1208" s="5" t="s">
        <v>168</v>
      </c>
      <c r="C1208" s="5" t="s">
        <v>6</v>
      </c>
      <c r="D1208" s="9">
        <v>114.364614686278</v>
      </c>
      <c r="E1208" s="8">
        <v>58.151639995116902</v>
      </c>
      <c r="F1208" s="8">
        <v>6.6020817495625002</v>
      </c>
      <c r="G1208" s="3">
        <v>2.67013624927083</v>
      </c>
      <c r="H1208" s="4">
        <v>3.0003501258020799</v>
      </c>
      <c r="I1208" s="4">
        <v>2.2152724985416699</v>
      </c>
      <c r="J1208" s="4">
        <v>1.8631907489791699</v>
      </c>
      <c r="K1208" s="4">
        <v>1.15902724985417</v>
      </c>
      <c r="L1208" s="4">
        <v>2.3399223727395801</v>
      </c>
      <c r="M1208" s="4">
        <v>0.93159537448958296</v>
      </c>
      <c r="N1208" s="4">
        <v>2.8975681246354199</v>
      </c>
      <c r="O1208" s="4">
        <v>1.03437737565625</v>
      </c>
      <c r="P1208" s="4">
        <v>1.51110899941667</v>
      </c>
      <c r="Q1208" s="4">
        <v>0.93159537448958296</v>
      </c>
      <c r="R1208" s="4">
        <v>1.8631907489791699</v>
      </c>
      <c r="S1208" s="4">
        <v>1.51110899941667</v>
      </c>
      <c r="T1208" s="4">
        <v>1.2836771240520799</v>
      </c>
      <c r="U1208" s="4">
        <v>2.4427043739062499</v>
      </c>
      <c r="V1208" s="4">
        <v>1.3864591252187499</v>
      </c>
      <c r="W1208" s="4">
        <v>2.3399223727395801</v>
      </c>
      <c r="X1208" s="4">
        <v>1.8631907489791699</v>
      </c>
      <c r="Y1208" s="4">
        <v>1.61389100058333</v>
      </c>
      <c r="Z1208" s="4">
        <v>0.70416349912499998</v>
      </c>
      <c r="AA1208" s="4">
        <v>3.0222179988333302</v>
      </c>
      <c r="AB1208" s="4">
        <v>0.80694550029166701</v>
      </c>
      <c r="AC1208" s="4">
        <v>4.3058951228854196</v>
      </c>
      <c r="AD1208" s="4">
        <v>1.8631907489791699</v>
      </c>
      <c r="AE1208" s="4">
        <v>0.57951362492708303</v>
      </c>
      <c r="AF1208" s="4">
        <v>3.0222179988333302</v>
      </c>
      <c r="AG1208" s="4">
        <v>6.8732493709895799</v>
      </c>
      <c r="AH1208" s="4">
        <v>11.6711866266771</v>
      </c>
      <c r="AI1208" s="4">
        <v>9.2722179988333302</v>
      </c>
      <c r="AJ1208" s="4">
        <v>11.714922372739601</v>
      </c>
      <c r="AK1208" s="4">
        <v>17.6937547513125</v>
      </c>
      <c r="AL1208" s="4">
        <v>7.9666730017500003</v>
      </c>
      <c r="AM1208" s="4">
        <v>9.6242997483958295</v>
      </c>
      <c r="AN1208" s="4">
        <v>19.7471989935833</v>
      </c>
      <c r="AO1208" s="4">
        <v>8.6117902457708304</v>
      </c>
      <c r="AP1208" s="4">
        <v>8.7736185020416695</v>
      </c>
      <c r="AQ1208" s="4">
        <v>5.1937547513125004</v>
      </c>
      <c r="AR1208" s="4">
        <v>9.5805640023333307</v>
      </c>
      <c r="AS1208" s="4">
        <v>10.5121593768229</v>
      </c>
      <c r="AT1208" s="4">
        <v>25.6013814979583</v>
      </c>
      <c r="AU1208" s="4">
        <v>6.8295136249270803</v>
      </c>
      <c r="AV1208" s="4">
        <v>20.715972750145799</v>
      </c>
      <c r="AW1208" s="4">
        <v>8.1722370040833301</v>
      </c>
      <c r="AX1208" s="4">
        <v>5.5677043739062499</v>
      </c>
      <c r="AY1208" s="4">
        <v>14.113891000583299</v>
      </c>
      <c r="AZ1208" s="4">
        <v>7.9885408747812496</v>
      </c>
      <c r="BA1208" s="4">
        <v>11.5465367524792</v>
      </c>
      <c r="BB1208" s="38">
        <v>352</v>
      </c>
    </row>
    <row r="1209" spans="1:54" x14ac:dyDescent="0.3">
      <c r="A1209" s="31" t="s">
        <v>55</v>
      </c>
      <c r="B1209" s="5" t="s">
        <v>168</v>
      </c>
      <c r="C1209" s="5" t="s">
        <v>7</v>
      </c>
      <c r="D1209" s="9">
        <v>115.693882923838</v>
      </c>
      <c r="E1209" s="8">
        <v>62.662408069009302</v>
      </c>
      <c r="F1209" s="8">
        <v>8.0136332360062905</v>
      </c>
      <c r="G1209" s="3">
        <v>1.5345604671698101</v>
      </c>
      <c r="H1209" s="4">
        <v>0.76728023358490605</v>
      </c>
      <c r="I1209" s="4">
        <v>3.2395363844182401</v>
      </c>
      <c r="J1209" s="4">
        <v>4.9445123016666699</v>
      </c>
      <c r="K1209" s="4">
        <v>4.77409685158805</v>
      </c>
      <c r="L1209" s="4">
        <v>4.9445123016666699</v>
      </c>
      <c r="M1209" s="4">
        <v>4.9445123016666699</v>
      </c>
      <c r="N1209" s="4">
        <v>3.2395363844182401</v>
      </c>
      <c r="O1209" s="4">
        <v>7.4167684525000004</v>
      </c>
      <c r="P1209" s="4">
        <v>2.4722561508333301</v>
      </c>
      <c r="Q1209" s="4">
        <v>2.4722561508333301</v>
      </c>
      <c r="R1209" s="4">
        <v>5.7117925352515702</v>
      </c>
      <c r="S1209" s="4">
        <v>0</v>
      </c>
      <c r="T1209" s="4">
        <v>2.4722561508333301</v>
      </c>
      <c r="U1209" s="4">
        <v>5.7117925352515702</v>
      </c>
      <c r="V1209" s="4">
        <v>4.9445123016666699</v>
      </c>
      <c r="W1209" s="4">
        <v>2.4722561508333301</v>
      </c>
      <c r="X1209" s="4">
        <v>3.2395363844182401</v>
      </c>
      <c r="Y1209" s="4">
        <v>7.4167684525000004</v>
      </c>
      <c r="Z1209" s="4">
        <v>0.76728023358490605</v>
      </c>
      <c r="AA1209" s="4">
        <v>5.7117925352515702</v>
      </c>
      <c r="AB1209" s="4">
        <v>2.4722561508333301</v>
      </c>
      <c r="AC1209" s="4">
        <v>7.4167684525000004</v>
      </c>
      <c r="AD1209" s="4">
        <v>0</v>
      </c>
      <c r="AE1209" s="4">
        <v>0</v>
      </c>
      <c r="AF1209" s="4">
        <v>2.4722561508333301</v>
      </c>
      <c r="AG1209" s="4">
        <v>8.9513289196698107</v>
      </c>
      <c r="AH1209" s="4">
        <v>7.0759375523427703</v>
      </c>
      <c r="AI1209" s="4">
        <v>9.5481937031760999</v>
      </c>
      <c r="AJ1209" s="4">
        <v>8.7809134695911997</v>
      </c>
      <c r="AK1209" s="4">
        <v>17.9026578393396</v>
      </c>
      <c r="AL1209" s="4">
        <v>11.253169620424501</v>
      </c>
      <c r="AM1209" s="4">
        <v>7.2463530024213796</v>
      </c>
      <c r="AN1209" s="4">
        <v>20.204498540094299</v>
      </c>
      <c r="AO1209" s="4">
        <v>13.7254257712579</v>
      </c>
      <c r="AP1209" s="4">
        <v>10.485889386839601</v>
      </c>
      <c r="AQ1209" s="4">
        <v>4.77409685158805</v>
      </c>
      <c r="AR1209" s="4">
        <v>16.197681922091199</v>
      </c>
      <c r="AS1209" s="4">
        <v>12.7877300875943</v>
      </c>
      <c r="AT1209" s="4">
        <v>28.985412009685501</v>
      </c>
      <c r="AU1209" s="4">
        <v>4.0068166180031497</v>
      </c>
      <c r="AV1209" s="4">
        <v>31.6280836105975</v>
      </c>
      <c r="AW1209" s="4">
        <v>11.253169620424501</v>
      </c>
      <c r="AX1209" s="4">
        <v>0.76728023358490605</v>
      </c>
      <c r="AY1209" s="4">
        <v>26.683571308930802</v>
      </c>
      <c r="AZ1209" s="4">
        <v>13.7254257712579</v>
      </c>
      <c r="BA1209" s="4">
        <v>19.437218306509401</v>
      </c>
      <c r="BB1209" s="38">
        <v>77</v>
      </c>
    </row>
    <row r="1210" spans="1:54" x14ac:dyDescent="0.3">
      <c r="A1210" s="31" t="s">
        <v>55</v>
      </c>
      <c r="B1210" s="5" t="s">
        <v>8</v>
      </c>
      <c r="C1210" s="5" t="s">
        <v>168</v>
      </c>
      <c r="D1210" s="9">
        <v>65.225594091563394</v>
      </c>
      <c r="E1210" s="8">
        <v>77.028203392166404</v>
      </c>
      <c r="F1210" s="8">
        <v>28.306559850635502</v>
      </c>
      <c r="G1210" s="3">
        <v>3.89540606594896</v>
      </c>
      <c r="H1210" s="4">
        <v>8.2875872530372394</v>
      </c>
      <c r="I1210" s="4">
        <v>11.916743458035199</v>
      </c>
      <c r="J1210" s="4">
        <v>3.9582427105179199</v>
      </c>
      <c r="K1210" s="4">
        <v>6.1931369046084299</v>
      </c>
      <c r="L1210" s="4">
        <v>6.0213406082428103</v>
      </c>
      <c r="M1210" s="4">
        <v>6.0117586912722203</v>
      </c>
      <c r="N1210" s="4">
        <v>7.2291049994332797</v>
      </c>
      <c r="O1210" s="4">
        <v>10.881532650814</v>
      </c>
      <c r="P1210" s="4">
        <v>8.4875059679896392</v>
      </c>
      <c r="Q1210" s="4">
        <v>3.45858553830797</v>
      </c>
      <c r="R1210" s="4">
        <v>9.6873832930229504</v>
      </c>
      <c r="S1210" s="4">
        <v>7.1028649149146901</v>
      </c>
      <c r="T1210" s="4">
        <v>6.6257543329102901</v>
      </c>
      <c r="U1210" s="4">
        <v>8.1520306403752496</v>
      </c>
      <c r="V1210" s="4">
        <v>6.3865240210615202</v>
      </c>
      <c r="W1210" s="4">
        <v>8.3765932658791495</v>
      </c>
      <c r="X1210" s="4">
        <v>2.9380444525892999</v>
      </c>
      <c r="Y1210" s="4">
        <v>11.0351623874885</v>
      </c>
      <c r="Z1210" s="4">
        <v>10.0974232084347</v>
      </c>
      <c r="AA1210" s="4">
        <v>9.2028396605601195</v>
      </c>
      <c r="AB1210" s="4">
        <v>2.6230888741012199</v>
      </c>
      <c r="AC1210" s="4">
        <v>18.293978224853301</v>
      </c>
      <c r="AD1210" s="4">
        <v>5.2492988281436697</v>
      </c>
      <c r="AE1210" s="4">
        <v>3.8199644528001802</v>
      </c>
      <c r="AF1210" s="4">
        <v>13.002067844344401</v>
      </c>
      <c r="AG1210" s="4">
        <v>14.0963006470541</v>
      </c>
      <c r="AH1210" s="4">
        <v>12.56456145856</v>
      </c>
      <c r="AI1210" s="4">
        <v>15.0079566343246</v>
      </c>
      <c r="AJ1210" s="4">
        <v>24.766813284231102</v>
      </c>
      <c r="AK1210" s="4">
        <v>35.502947964591499</v>
      </c>
      <c r="AL1210" s="4">
        <v>24.6259539852655</v>
      </c>
      <c r="AM1210" s="4">
        <v>32.477604906280497</v>
      </c>
      <c r="AN1210" s="4">
        <v>38.705541828793898</v>
      </c>
      <c r="AO1210" s="4">
        <v>34.886208318891001</v>
      </c>
      <c r="AP1210" s="4">
        <v>31.6567476506488</v>
      </c>
      <c r="AQ1210" s="4">
        <v>14.4420684479709</v>
      </c>
      <c r="AR1210" s="4">
        <v>33.367791485279902</v>
      </c>
      <c r="AS1210" s="4">
        <v>19.615152586708401</v>
      </c>
      <c r="AT1210" s="4">
        <v>34.778380866412597</v>
      </c>
      <c r="AU1210" s="4">
        <v>16.233496768099201</v>
      </c>
      <c r="AV1210" s="4">
        <v>23.428483439313101</v>
      </c>
      <c r="AW1210" s="4">
        <v>23.548332433928799</v>
      </c>
      <c r="AX1210" s="4">
        <v>14.474453218576899</v>
      </c>
      <c r="AY1210" s="4">
        <v>24.9770870634894</v>
      </c>
      <c r="AZ1210" s="4">
        <v>27.592014157290201</v>
      </c>
      <c r="BA1210" s="4">
        <v>32.967720427021597</v>
      </c>
      <c r="BB1210" s="38">
        <v>2590</v>
      </c>
    </row>
    <row r="1211" spans="1:54" x14ac:dyDescent="0.3">
      <c r="A1211" s="31" t="s">
        <v>55</v>
      </c>
      <c r="B1211" s="5" t="s">
        <v>8</v>
      </c>
      <c r="C1211" s="5" t="s">
        <v>1</v>
      </c>
      <c r="D1211" s="9">
        <v>11.137992125984301</v>
      </c>
      <c r="E1211" s="8">
        <v>68.132990047730303</v>
      </c>
      <c r="F1211" s="8">
        <v>57.480314960629897</v>
      </c>
      <c r="G1211" s="3">
        <v>6.4960629921259798</v>
      </c>
      <c r="H1211" s="4">
        <v>15.354330708661401</v>
      </c>
      <c r="I1211" s="4">
        <v>24.803149606299201</v>
      </c>
      <c r="J1211" s="4">
        <v>9.0551181102362204</v>
      </c>
      <c r="K1211" s="4">
        <v>10.8267716535433</v>
      </c>
      <c r="L1211" s="4">
        <v>9.6456692913385798</v>
      </c>
      <c r="M1211" s="4">
        <v>10.8267716535433</v>
      </c>
      <c r="N1211" s="4">
        <v>15.748031496063</v>
      </c>
      <c r="O1211" s="4">
        <v>22.0472440944882</v>
      </c>
      <c r="P1211" s="4">
        <v>16.141732283464599</v>
      </c>
      <c r="Q1211" s="4">
        <v>8.4645669291338592</v>
      </c>
      <c r="R1211" s="4">
        <v>19.488188976378002</v>
      </c>
      <c r="S1211" s="4">
        <v>16.732283464566901</v>
      </c>
      <c r="T1211" s="4">
        <v>13.779527559055101</v>
      </c>
      <c r="U1211" s="4">
        <v>15.944881889763799</v>
      </c>
      <c r="V1211" s="4">
        <v>12.4015748031496</v>
      </c>
      <c r="W1211" s="4">
        <v>18.7007874015748</v>
      </c>
      <c r="X1211" s="4">
        <v>6.2992125984251999</v>
      </c>
      <c r="Y1211" s="4">
        <v>19.685039370078702</v>
      </c>
      <c r="Z1211" s="4">
        <v>22.637795275590602</v>
      </c>
      <c r="AA1211" s="4">
        <v>19.488188976378002</v>
      </c>
      <c r="AB1211" s="4">
        <v>5.7086614173228298</v>
      </c>
      <c r="AC1211" s="4">
        <v>26.771653543307099</v>
      </c>
      <c r="AD1211" s="4">
        <v>13.3858267716535</v>
      </c>
      <c r="AE1211" s="4">
        <v>11.417322834645701</v>
      </c>
      <c r="AF1211" s="4">
        <v>22.244094488188999</v>
      </c>
      <c r="AG1211" s="4">
        <v>26.3779527559055</v>
      </c>
      <c r="AH1211" s="4">
        <v>21.259842519685002</v>
      </c>
      <c r="AI1211" s="4">
        <v>21.456692913385801</v>
      </c>
      <c r="AJ1211" s="4">
        <v>35.236220472440898</v>
      </c>
      <c r="AK1211" s="4">
        <v>52.9527559055118</v>
      </c>
      <c r="AL1211" s="4">
        <v>46.653543307086601</v>
      </c>
      <c r="AM1211" s="4">
        <v>45.078740157480297</v>
      </c>
      <c r="AN1211" s="4">
        <v>57.874015748031503</v>
      </c>
      <c r="AO1211" s="4">
        <v>56.1023622047244</v>
      </c>
      <c r="AP1211" s="4">
        <v>57.086614173228298</v>
      </c>
      <c r="AQ1211" s="4">
        <v>29.921259842519699</v>
      </c>
      <c r="AR1211" s="4">
        <v>56.2992125984252</v>
      </c>
      <c r="AS1211" s="4">
        <v>29.330708661417301</v>
      </c>
      <c r="AT1211" s="4">
        <v>37.204724409448801</v>
      </c>
      <c r="AU1211" s="4">
        <v>30.905511811023601</v>
      </c>
      <c r="AV1211" s="4">
        <v>27.755905511811001</v>
      </c>
      <c r="AW1211" s="4">
        <v>44.291338582677199</v>
      </c>
      <c r="AX1211" s="4">
        <v>31.1023622047244</v>
      </c>
      <c r="AY1211" s="4">
        <v>31.496062992125999</v>
      </c>
      <c r="AZ1211" s="4">
        <v>46.259842519685002</v>
      </c>
      <c r="BA1211" s="4">
        <v>53.543307086614199</v>
      </c>
      <c r="BB1211" s="38">
        <v>508</v>
      </c>
    </row>
    <row r="1212" spans="1:54" x14ac:dyDescent="0.3">
      <c r="A1212" s="31" t="s">
        <v>55</v>
      </c>
      <c r="B1212" s="5" t="s">
        <v>8</v>
      </c>
      <c r="C1212" s="5" t="s">
        <v>2</v>
      </c>
      <c r="D1212" s="9">
        <v>42.701436781609203</v>
      </c>
      <c r="E1212" s="8">
        <v>72.900503219714693</v>
      </c>
      <c r="F1212" s="8">
        <v>38.150289017341002</v>
      </c>
      <c r="G1212" s="3">
        <v>5.7803468208092497</v>
      </c>
      <c r="H1212" s="4">
        <v>10.4046242774566</v>
      </c>
      <c r="I1212" s="4">
        <v>15.895953757225399</v>
      </c>
      <c r="J1212" s="4">
        <v>3.7572254335260098</v>
      </c>
      <c r="K1212" s="4">
        <v>8.0924855491329506</v>
      </c>
      <c r="L1212" s="4">
        <v>8.3815028901734099</v>
      </c>
      <c r="M1212" s="4">
        <v>8.3815028901734099</v>
      </c>
      <c r="N1212" s="4">
        <v>9.2485549132948002</v>
      </c>
      <c r="O1212" s="4">
        <v>14.450867052023099</v>
      </c>
      <c r="P1212" s="4">
        <v>12.4277456647399</v>
      </c>
      <c r="Q1212" s="4">
        <v>3.1791907514450899</v>
      </c>
      <c r="R1212" s="4">
        <v>13.8728323699422</v>
      </c>
      <c r="S1212" s="4">
        <v>10.4046242774566</v>
      </c>
      <c r="T1212" s="4">
        <v>8.3815028901734099</v>
      </c>
      <c r="U1212" s="4">
        <v>12.4277456647399</v>
      </c>
      <c r="V1212" s="4">
        <v>8.0924855491329506</v>
      </c>
      <c r="W1212" s="4">
        <v>10.9826589595376</v>
      </c>
      <c r="X1212" s="4">
        <v>3.7572254335260098</v>
      </c>
      <c r="Y1212" s="4">
        <v>16.4739884393064</v>
      </c>
      <c r="Z1212" s="4">
        <v>17.341040462427699</v>
      </c>
      <c r="AA1212" s="4">
        <v>12.1387283236994</v>
      </c>
      <c r="AB1212" s="4">
        <v>3.1791907514450899</v>
      </c>
      <c r="AC1212" s="4">
        <v>27.456647398843899</v>
      </c>
      <c r="AD1212" s="4">
        <v>7.8034682080924904</v>
      </c>
      <c r="AE1212" s="4">
        <v>4.04624277456647</v>
      </c>
      <c r="AF1212" s="4">
        <v>18.4971098265896</v>
      </c>
      <c r="AG1212" s="4">
        <v>15.3179190751445</v>
      </c>
      <c r="AH1212" s="4">
        <v>11.271676300577999</v>
      </c>
      <c r="AI1212" s="4">
        <v>17.630057803468201</v>
      </c>
      <c r="AJ1212" s="4">
        <v>33.526011560693597</v>
      </c>
      <c r="AK1212" s="4">
        <v>44.508670520231199</v>
      </c>
      <c r="AL1212" s="4">
        <v>30.346820809248602</v>
      </c>
      <c r="AM1212" s="4">
        <v>39.306358381502903</v>
      </c>
      <c r="AN1212" s="4">
        <v>44.797687861271697</v>
      </c>
      <c r="AO1212" s="4">
        <v>45.086705202312103</v>
      </c>
      <c r="AP1212" s="4">
        <v>40.173410404624299</v>
      </c>
      <c r="AQ1212" s="4">
        <v>14.450867052023099</v>
      </c>
      <c r="AR1212" s="4">
        <v>44.508670520231199</v>
      </c>
      <c r="AS1212" s="4">
        <v>23.988439306358401</v>
      </c>
      <c r="AT1212" s="4">
        <v>37.572254335260098</v>
      </c>
      <c r="AU1212" s="4">
        <v>20.520231213872801</v>
      </c>
      <c r="AV1212" s="4">
        <v>22.543352601156101</v>
      </c>
      <c r="AW1212" s="4">
        <v>33.236994219653198</v>
      </c>
      <c r="AX1212" s="4">
        <v>19.364161849711</v>
      </c>
      <c r="AY1212" s="4">
        <v>27.456647398843899</v>
      </c>
      <c r="AZ1212" s="4">
        <v>35.549132947976901</v>
      </c>
      <c r="BA1212" s="4">
        <v>45.6647398843931</v>
      </c>
      <c r="BB1212" s="38">
        <v>348</v>
      </c>
    </row>
    <row r="1213" spans="1:54" x14ac:dyDescent="0.3">
      <c r="A1213" s="31" t="s">
        <v>55</v>
      </c>
      <c r="B1213" s="5" t="s">
        <v>8</v>
      </c>
      <c r="C1213" s="5" t="s">
        <v>3</v>
      </c>
      <c r="D1213" s="9">
        <v>75.987142857142899</v>
      </c>
      <c r="E1213" s="8">
        <v>71.229930135438195</v>
      </c>
      <c r="F1213" s="8">
        <v>20.214669051878399</v>
      </c>
      <c r="G1213" s="3">
        <v>1.61001788908766</v>
      </c>
      <c r="H1213" s="4">
        <v>7.1556350626118101</v>
      </c>
      <c r="I1213" s="4">
        <v>7.6923076923076898</v>
      </c>
      <c r="J1213" s="4">
        <v>2.32558139534884</v>
      </c>
      <c r="K1213" s="4">
        <v>5.7245080500894501</v>
      </c>
      <c r="L1213" s="4">
        <v>4.2933810375670802</v>
      </c>
      <c r="M1213" s="4">
        <v>4.4722719141323797</v>
      </c>
      <c r="N1213" s="4">
        <v>4.4722719141323797</v>
      </c>
      <c r="O1213" s="4">
        <v>7.3345259391770998</v>
      </c>
      <c r="P1213" s="4">
        <v>5.9033989266547398</v>
      </c>
      <c r="Q1213" s="4">
        <v>1.61001788908766</v>
      </c>
      <c r="R1213" s="4">
        <v>6.4400715563506301</v>
      </c>
      <c r="S1213" s="4">
        <v>3.3989266547406101</v>
      </c>
      <c r="T1213" s="4">
        <v>3.3989266547406101</v>
      </c>
      <c r="U1213" s="4">
        <v>3.5778175313059002</v>
      </c>
      <c r="V1213" s="4">
        <v>6.0822898032200401</v>
      </c>
      <c r="W1213" s="4">
        <v>4.8300536672629697</v>
      </c>
      <c r="X1213" s="4">
        <v>0.71556350626118104</v>
      </c>
      <c r="Y1213" s="4">
        <v>8.4078711985688699</v>
      </c>
      <c r="Z1213" s="4">
        <v>3.9355992844364902</v>
      </c>
      <c r="AA1213" s="4">
        <v>6.4400715563506301</v>
      </c>
      <c r="AB1213" s="4">
        <v>1.61001788908766</v>
      </c>
      <c r="AC1213" s="4">
        <v>13.953488372093</v>
      </c>
      <c r="AD1213" s="4">
        <v>1.7889087656529501</v>
      </c>
      <c r="AE1213" s="4">
        <v>0.89445438282647605</v>
      </c>
      <c r="AF1213" s="4">
        <v>11.6279069767442</v>
      </c>
      <c r="AG1213" s="4">
        <v>8.0500894454382799</v>
      </c>
      <c r="AH1213" s="4">
        <v>12.701252236136</v>
      </c>
      <c r="AI1213" s="4">
        <v>15.0268336314848</v>
      </c>
      <c r="AJ1213" s="4">
        <v>22.8980322003578</v>
      </c>
      <c r="AK1213" s="4">
        <v>31.305903398926699</v>
      </c>
      <c r="AL1213" s="4">
        <v>19.499105545617201</v>
      </c>
      <c r="AM1213" s="4">
        <v>32.0214669051878</v>
      </c>
      <c r="AN1213" s="4">
        <v>35.599284436493697</v>
      </c>
      <c r="AO1213" s="4">
        <v>30.769230769230798</v>
      </c>
      <c r="AP1213" s="4">
        <v>27.549194991055501</v>
      </c>
      <c r="AQ1213" s="4">
        <v>12.701252236136</v>
      </c>
      <c r="AR1213" s="4">
        <v>28.4436493738819</v>
      </c>
      <c r="AS1213" s="4">
        <v>18.783542039356</v>
      </c>
      <c r="AT1213" s="4">
        <v>34.704830053667301</v>
      </c>
      <c r="AU1213" s="4">
        <v>13.237924865831801</v>
      </c>
      <c r="AV1213" s="4">
        <v>20.930232558139501</v>
      </c>
      <c r="AW1213" s="4">
        <v>18.067978533094799</v>
      </c>
      <c r="AX1213" s="4">
        <v>9.1234347048300499</v>
      </c>
      <c r="AY1213" s="4">
        <v>23.792486583184299</v>
      </c>
      <c r="AZ1213" s="4">
        <v>23.613595706619002</v>
      </c>
      <c r="BA1213" s="4">
        <v>26.296958855098399</v>
      </c>
      <c r="BB1213" s="38">
        <v>560</v>
      </c>
    </row>
    <row r="1214" spans="1:54" x14ac:dyDescent="0.3">
      <c r="A1214" s="31" t="s">
        <v>55</v>
      </c>
      <c r="B1214" s="5" t="s">
        <v>8</v>
      </c>
      <c r="C1214" s="5" t="s">
        <v>4</v>
      </c>
      <c r="D1214" s="9">
        <v>91.799193548387095</v>
      </c>
      <c r="E1214" s="8">
        <v>64.942103814345003</v>
      </c>
      <c r="F1214" s="8">
        <v>13.9112903225806</v>
      </c>
      <c r="G1214" s="3">
        <v>2.82258064516129</v>
      </c>
      <c r="H1214" s="4">
        <v>5.0403225806451601</v>
      </c>
      <c r="I1214" s="4">
        <v>6.25</v>
      </c>
      <c r="J1214" s="4">
        <v>1.4112903225806499</v>
      </c>
      <c r="K1214" s="4">
        <v>3.42741935483871</v>
      </c>
      <c r="L1214" s="4">
        <v>3.2258064516128999</v>
      </c>
      <c r="M1214" s="4">
        <v>2.62096774193548</v>
      </c>
      <c r="N1214" s="4">
        <v>3.0241935483871001</v>
      </c>
      <c r="O1214" s="4">
        <v>5.4435483870967696</v>
      </c>
      <c r="P1214" s="4">
        <v>4.0322580645161299</v>
      </c>
      <c r="Q1214" s="4">
        <v>2.62096774193548</v>
      </c>
      <c r="R1214" s="4">
        <v>3.8306451612903198</v>
      </c>
      <c r="S1214" s="4">
        <v>3.0241935483871001</v>
      </c>
      <c r="T1214" s="4">
        <v>4.8387096774193497</v>
      </c>
      <c r="U1214" s="4">
        <v>3.8306451612903198</v>
      </c>
      <c r="V1214" s="4">
        <v>1.4112903225806499</v>
      </c>
      <c r="W1214" s="4">
        <v>2.62096774193548</v>
      </c>
      <c r="X1214" s="4">
        <v>1.4112903225806499</v>
      </c>
      <c r="Y1214" s="4">
        <v>4.2338709677419404</v>
      </c>
      <c r="Z1214" s="4">
        <v>3.62903225806452</v>
      </c>
      <c r="AA1214" s="4">
        <v>3.0241935483871001</v>
      </c>
      <c r="AB1214" s="4">
        <v>1.00806451612903</v>
      </c>
      <c r="AC1214" s="4">
        <v>12.298387096774199</v>
      </c>
      <c r="AD1214" s="4">
        <v>1.81451612903226</v>
      </c>
      <c r="AE1214" s="4">
        <v>1.81451612903226</v>
      </c>
      <c r="AF1214" s="4">
        <v>7.2580645161290303</v>
      </c>
      <c r="AG1214" s="4">
        <v>9.4758064516129004</v>
      </c>
      <c r="AH1214" s="4">
        <v>8.6693548387096797</v>
      </c>
      <c r="AI1214" s="4">
        <v>9.8790322580645196</v>
      </c>
      <c r="AJ1214" s="4">
        <v>17.540322580645199</v>
      </c>
      <c r="AK1214" s="4">
        <v>26.008064516129</v>
      </c>
      <c r="AL1214" s="4">
        <v>14.919354838709699</v>
      </c>
      <c r="AM1214" s="4">
        <v>30.040322580645199</v>
      </c>
      <c r="AN1214" s="4">
        <v>29.838709677419399</v>
      </c>
      <c r="AO1214" s="4">
        <v>25</v>
      </c>
      <c r="AP1214" s="4">
        <v>19.153225806451601</v>
      </c>
      <c r="AQ1214" s="4">
        <v>9.2741935483870996</v>
      </c>
      <c r="AR1214" s="4">
        <v>21.572580645161299</v>
      </c>
      <c r="AS1214" s="4">
        <v>13.306451612903199</v>
      </c>
      <c r="AT1214" s="4">
        <v>34.475806451612897</v>
      </c>
      <c r="AU1214" s="4">
        <v>8.6693548387096797</v>
      </c>
      <c r="AV1214" s="4">
        <v>21.370967741935502</v>
      </c>
      <c r="AW1214" s="4">
        <v>9.67741935483871</v>
      </c>
      <c r="AX1214" s="4">
        <v>6.4516129032258096</v>
      </c>
      <c r="AY1214" s="4">
        <v>21.9758064516129</v>
      </c>
      <c r="AZ1214" s="4">
        <v>16.935483870967701</v>
      </c>
      <c r="BA1214" s="4">
        <v>18.951612903225801</v>
      </c>
      <c r="BB1214" s="38">
        <v>496</v>
      </c>
    </row>
    <row r="1215" spans="1:54" x14ac:dyDescent="0.3">
      <c r="A1215" s="31" t="s">
        <v>55</v>
      </c>
      <c r="B1215" s="5" t="s">
        <v>8</v>
      </c>
      <c r="C1215" s="5" t="s">
        <v>5</v>
      </c>
      <c r="D1215" s="9">
        <v>106.554251012146</v>
      </c>
      <c r="E1215" s="8">
        <v>67.4614812502696</v>
      </c>
      <c r="F1215" s="8">
        <v>11.7408906882591</v>
      </c>
      <c r="G1215" s="3">
        <v>3.0364372469635601</v>
      </c>
      <c r="H1215" s="4">
        <v>4.4534412955465603</v>
      </c>
      <c r="I1215" s="4">
        <v>5.0607287449392704</v>
      </c>
      <c r="J1215" s="4">
        <v>2.0242914979757098</v>
      </c>
      <c r="K1215" s="4">
        <v>2.2267206477732802</v>
      </c>
      <c r="L1215" s="4">
        <v>2.2267206477732802</v>
      </c>
      <c r="M1215" s="4">
        <v>2.0242914979757098</v>
      </c>
      <c r="N1215" s="4">
        <v>3.0364372469635601</v>
      </c>
      <c r="O1215" s="4">
        <v>3.6437246963562799</v>
      </c>
      <c r="P1215" s="4">
        <v>3.0364372469635601</v>
      </c>
      <c r="Q1215" s="4">
        <v>1.6194331983805701</v>
      </c>
      <c r="R1215" s="4">
        <v>2.6315789473684199</v>
      </c>
      <c r="S1215" s="4">
        <v>1.82186234817814</v>
      </c>
      <c r="T1215" s="4">
        <v>3.0364372469635601</v>
      </c>
      <c r="U1215" s="4">
        <v>3.0364372469635601</v>
      </c>
      <c r="V1215" s="4">
        <v>2.0242914979757098</v>
      </c>
      <c r="W1215" s="4">
        <v>4.25101214574899</v>
      </c>
      <c r="X1215" s="4">
        <v>1.82186234817814</v>
      </c>
      <c r="Y1215" s="4">
        <v>3.4412955465586998</v>
      </c>
      <c r="Z1215" s="4">
        <v>2.0242914979757098</v>
      </c>
      <c r="AA1215" s="4">
        <v>2.6315789473684199</v>
      </c>
      <c r="AB1215" s="4">
        <v>1.01214574898785</v>
      </c>
      <c r="AC1215" s="4">
        <v>8.7044534412955503</v>
      </c>
      <c r="AD1215" s="4">
        <v>0.80971659919028305</v>
      </c>
      <c r="AE1215" s="4">
        <v>2.42914979757085</v>
      </c>
      <c r="AF1215" s="4">
        <v>3.6437246963562799</v>
      </c>
      <c r="AG1215" s="4">
        <v>12.550607287449401</v>
      </c>
      <c r="AH1215" s="4">
        <v>10.3238866396761</v>
      </c>
      <c r="AI1215" s="4">
        <v>10.3238866396761</v>
      </c>
      <c r="AJ1215" s="4">
        <v>12.753036437246999</v>
      </c>
      <c r="AK1215" s="4">
        <v>20.8502024291498</v>
      </c>
      <c r="AL1215" s="4">
        <v>12.3481781376518</v>
      </c>
      <c r="AM1215" s="4">
        <v>20.242914979757099</v>
      </c>
      <c r="AN1215" s="4">
        <v>24.0890688259109</v>
      </c>
      <c r="AO1215" s="4">
        <v>17.004048582995999</v>
      </c>
      <c r="AP1215" s="4">
        <v>14.9797570850202</v>
      </c>
      <c r="AQ1215" s="4">
        <v>8.50202429149798</v>
      </c>
      <c r="AR1215" s="4">
        <v>13.562753036437201</v>
      </c>
      <c r="AS1215" s="4">
        <v>11.7408906882591</v>
      </c>
      <c r="AT1215" s="4">
        <v>29.554655870445298</v>
      </c>
      <c r="AU1215" s="4">
        <v>7.6923076923076898</v>
      </c>
      <c r="AV1215" s="4">
        <v>21.255060728744901</v>
      </c>
      <c r="AW1215" s="4">
        <v>10.3238866396761</v>
      </c>
      <c r="AX1215" s="4">
        <v>6.8825910931174104</v>
      </c>
      <c r="AY1215" s="4">
        <v>18.016194331983801</v>
      </c>
      <c r="AZ1215" s="4">
        <v>15.1821862348178</v>
      </c>
      <c r="BA1215" s="4">
        <v>17.206477732793498</v>
      </c>
      <c r="BB1215" s="38">
        <v>494</v>
      </c>
    </row>
    <row r="1216" spans="1:54" x14ac:dyDescent="0.3">
      <c r="A1216" s="31" t="s">
        <v>55</v>
      </c>
      <c r="B1216" s="5" t="s">
        <v>8</v>
      </c>
      <c r="C1216" s="5" t="s">
        <v>6</v>
      </c>
      <c r="D1216" s="9">
        <v>114.346875</v>
      </c>
      <c r="E1216" s="8">
        <v>60.178447344245697</v>
      </c>
      <c r="F1216" s="8">
        <v>6.875</v>
      </c>
      <c r="G1216" s="3">
        <v>3.125</v>
      </c>
      <c r="H1216" s="4">
        <v>2.5</v>
      </c>
      <c r="I1216" s="4">
        <v>3.125</v>
      </c>
      <c r="J1216" s="4">
        <v>2.5</v>
      </c>
      <c r="K1216" s="4">
        <v>1.25</v>
      </c>
      <c r="L1216" s="4">
        <v>3.75</v>
      </c>
      <c r="M1216" s="4">
        <v>1.25</v>
      </c>
      <c r="N1216" s="4">
        <v>3.125</v>
      </c>
      <c r="O1216" s="4">
        <v>0.625</v>
      </c>
      <c r="P1216" s="4">
        <v>1.875</v>
      </c>
      <c r="Q1216" s="4">
        <v>1.25</v>
      </c>
      <c r="R1216" s="4">
        <v>2.5</v>
      </c>
      <c r="S1216" s="4">
        <v>1.875</v>
      </c>
      <c r="T1216" s="4">
        <v>1.875</v>
      </c>
      <c r="U1216" s="4">
        <v>3.125</v>
      </c>
      <c r="V1216" s="4">
        <v>1.25</v>
      </c>
      <c r="W1216" s="4">
        <v>3.75</v>
      </c>
      <c r="X1216" s="4">
        <v>2.5</v>
      </c>
      <c r="Y1216" s="4">
        <v>1.25</v>
      </c>
      <c r="Z1216" s="4">
        <v>1.25</v>
      </c>
      <c r="AA1216" s="4">
        <v>3.75</v>
      </c>
      <c r="AB1216" s="4">
        <v>0.625</v>
      </c>
      <c r="AC1216" s="4">
        <v>5.625</v>
      </c>
      <c r="AD1216" s="4">
        <v>2.5</v>
      </c>
      <c r="AE1216" s="4">
        <v>0.625</v>
      </c>
      <c r="AF1216" s="4">
        <v>3.75</v>
      </c>
      <c r="AG1216" s="4">
        <v>9.375</v>
      </c>
      <c r="AH1216" s="4">
        <v>10.625</v>
      </c>
      <c r="AI1216" s="4">
        <v>10</v>
      </c>
      <c r="AJ1216" s="4">
        <v>13.125</v>
      </c>
      <c r="AK1216" s="4">
        <v>16.875</v>
      </c>
      <c r="AL1216" s="4">
        <v>6.875</v>
      </c>
      <c r="AM1216" s="4">
        <v>10.625</v>
      </c>
      <c r="AN1216" s="4">
        <v>23.75</v>
      </c>
      <c r="AO1216" s="4">
        <v>11.25</v>
      </c>
      <c r="AP1216" s="4">
        <v>7.5</v>
      </c>
      <c r="AQ1216" s="4">
        <v>4.375</v>
      </c>
      <c r="AR1216" s="4">
        <v>8.125</v>
      </c>
      <c r="AS1216" s="4">
        <v>9.375</v>
      </c>
      <c r="AT1216" s="4">
        <v>26.875</v>
      </c>
      <c r="AU1216" s="4">
        <v>6.875</v>
      </c>
      <c r="AV1216" s="4">
        <v>20.625</v>
      </c>
      <c r="AW1216" s="4">
        <v>5.625</v>
      </c>
      <c r="AX1216" s="4">
        <v>6.25</v>
      </c>
      <c r="AY1216" s="4">
        <v>13.75</v>
      </c>
      <c r="AZ1216" s="4">
        <v>8.125</v>
      </c>
      <c r="BA1216" s="4">
        <v>10</v>
      </c>
      <c r="BB1216" s="38">
        <v>160</v>
      </c>
    </row>
    <row r="1217" spans="1:54" x14ac:dyDescent="0.3">
      <c r="A1217" s="31" t="s">
        <v>55</v>
      </c>
      <c r="B1217" s="5" t="s">
        <v>8</v>
      </c>
      <c r="C1217" s="5" t="s">
        <v>7</v>
      </c>
      <c r="D1217" s="9">
        <v>110.841666666667</v>
      </c>
      <c r="E1217" s="8">
        <v>66.723315243634701</v>
      </c>
      <c r="F1217" s="8">
        <v>8.3333333333333304</v>
      </c>
      <c r="G1217" s="3">
        <v>0</v>
      </c>
      <c r="H1217" s="4">
        <v>0</v>
      </c>
      <c r="I1217" s="4">
        <v>4.1666666666666696</v>
      </c>
      <c r="J1217" s="4">
        <v>8.3333333333333304</v>
      </c>
      <c r="K1217" s="4">
        <v>4.1666666666666696</v>
      </c>
      <c r="L1217" s="4">
        <v>8.3333333333333304</v>
      </c>
      <c r="M1217" s="4">
        <v>8.3333333333333304</v>
      </c>
      <c r="N1217" s="4">
        <v>4.1666666666666696</v>
      </c>
      <c r="O1217" s="4">
        <v>12.5</v>
      </c>
      <c r="P1217" s="4">
        <v>4.1666666666666696</v>
      </c>
      <c r="Q1217" s="4">
        <v>4.1666666666666696</v>
      </c>
      <c r="R1217" s="4">
        <v>8.3333333333333304</v>
      </c>
      <c r="S1217" s="4">
        <v>0</v>
      </c>
      <c r="T1217" s="4">
        <v>4.1666666666666696</v>
      </c>
      <c r="U1217" s="4">
        <v>8.3333333333333304</v>
      </c>
      <c r="V1217" s="4">
        <v>8.3333333333333304</v>
      </c>
      <c r="W1217" s="4">
        <v>4.1666666666666696</v>
      </c>
      <c r="X1217" s="4">
        <v>4.1666666666666696</v>
      </c>
      <c r="Y1217" s="4">
        <v>12.5</v>
      </c>
      <c r="Z1217" s="4">
        <v>0</v>
      </c>
      <c r="AA1217" s="4">
        <v>8.3333333333333304</v>
      </c>
      <c r="AB1217" s="4">
        <v>4.1666666666666696</v>
      </c>
      <c r="AC1217" s="4">
        <v>12.5</v>
      </c>
      <c r="AD1217" s="4">
        <v>0</v>
      </c>
      <c r="AE1217" s="4">
        <v>0</v>
      </c>
      <c r="AF1217" s="4">
        <v>4.1666666666666696</v>
      </c>
      <c r="AG1217" s="4">
        <v>12.5</v>
      </c>
      <c r="AH1217" s="4">
        <v>4.1666666666666696</v>
      </c>
      <c r="AI1217" s="4">
        <v>8.3333333333333304</v>
      </c>
      <c r="AJ1217" s="4">
        <v>8.3333333333333304</v>
      </c>
      <c r="AK1217" s="4">
        <v>25</v>
      </c>
      <c r="AL1217" s="4">
        <v>12.5</v>
      </c>
      <c r="AM1217" s="4">
        <v>8.3333333333333304</v>
      </c>
      <c r="AN1217" s="4">
        <v>25</v>
      </c>
      <c r="AO1217" s="4">
        <v>16.6666666666667</v>
      </c>
      <c r="AP1217" s="4">
        <v>12.5</v>
      </c>
      <c r="AQ1217" s="4">
        <v>4.1666666666666696</v>
      </c>
      <c r="AR1217" s="4">
        <v>20.8333333333333</v>
      </c>
      <c r="AS1217" s="4">
        <v>12.5</v>
      </c>
      <c r="AT1217" s="4">
        <v>33.3333333333333</v>
      </c>
      <c r="AU1217" s="4">
        <v>4.1666666666666696</v>
      </c>
      <c r="AV1217" s="4">
        <v>41.6666666666667</v>
      </c>
      <c r="AW1217" s="4">
        <v>12.5</v>
      </c>
      <c r="AX1217" s="4">
        <v>0</v>
      </c>
      <c r="AY1217" s="4">
        <v>33.3333333333333</v>
      </c>
      <c r="AZ1217" s="4">
        <v>16.6666666666667</v>
      </c>
      <c r="BA1217" s="4">
        <v>25</v>
      </c>
      <c r="BB1217" s="38">
        <v>24</v>
      </c>
    </row>
    <row r="1218" spans="1:54" x14ac:dyDescent="0.3">
      <c r="A1218" s="31" t="s">
        <v>55</v>
      </c>
      <c r="B1218" s="5" t="s">
        <v>9</v>
      </c>
      <c r="C1218" s="5" t="s">
        <v>168</v>
      </c>
      <c r="D1218" s="9">
        <v>80.910905215716596</v>
      </c>
      <c r="E1218" s="8">
        <v>73.239642827691398</v>
      </c>
      <c r="F1218" s="8">
        <v>20.6064426866064</v>
      </c>
      <c r="G1218" s="3">
        <v>1.42578641355894</v>
      </c>
      <c r="H1218" s="4">
        <v>5.33648128284816</v>
      </c>
      <c r="I1218" s="4">
        <v>7.97933233783984</v>
      </c>
      <c r="J1218" s="4">
        <v>1.3052618768019</v>
      </c>
      <c r="K1218" s="4">
        <v>3.3998343415552501</v>
      </c>
      <c r="L1218" s="4">
        <v>3.5549957239418402</v>
      </c>
      <c r="M1218" s="4">
        <v>2.8751926160619501</v>
      </c>
      <c r="N1218" s="4">
        <v>4.4769266091329101</v>
      </c>
      <c r="O1218" s="4">
        <v>5.2297984480121498</v>
      </c>
      <c r="P1218" s="4">
        <v>4.7886202287831496</v>
      </c>
      <c r="Q1218" s="4">
        <v>2.9413007082614602</v>
      </c>
      <c r="R1218" s="4">
        <v>4.3264627014411703</v>
      </c>
      <c r="S1218" s="4">
        <v>4.5276447047227499</v>
      </c>
      <c r="T1218" s="4">
        <v>2.90882063884693</v>
      </c>
      <c r="U1218" s="4">
        <v>5.7757323919880896</v>
      </c>
      <c r="V1218" s="4">
        <v>4.7452423846289102</v>
      </c>
      <c r="W1218" s="4">
        <v>5.0879749486662398</v>
      </c>
      <c r="X1218" s="4">
        <v>1.64787217757785</v>
      </c>
      <c r="Y1218" s="4">
        <v>6.2494064646236298</v>
      </c>
      <c r="Z1218" s="4">
        <v>6.2380785943317303</v>
      </c>
      <c r="AA1218" s="4">
        <v>4.7148884616666198</v>
      </c>
      <c r="AB1218" s="4">
        <v>1.0121280375739401</v>
      </c>
      <c r="AC1218" s="4">
        <v>13.366540703857099</v>
      </c>
      <c r="AD1218" s="4">
        <v>2.9274911757576598</v>
      </c>
      <c r="AE1218" s="4">
        <v>1.9604892432201</v>
      </c>
      <c r="AF1218" s="4">
        <v>8.1760352445879594</v>
      </c>
      <c r="AG1218" s="4">
        <v>7.4385542573180103</v>
      </c>
      <c r="AH1218" s="4">
        <v>21.852709064304602</v>
      </c>
      <c r="AI1218" s="4">
        <v>13.1784130167377</v>
      </c>
      <c r="AJ1218" s="4">
        <v>20.974046706371599</v>
      </c>
      <c r="AK1218" s="4">
        <v>32.797873917753897</v>
      </c>
      <c r="AL1218" s="4">
        <v>19.4992266782026</v>
      </c>
      <c r="AM1218" s="4">
        <v>20.9457624014046</v>
      </c>
      <c r="AN1218" s="4">
        <v>31.8207773252743</v>
      </c>
      <c r="AO1218" s="4">
        <v>23.545303069623401</v>
      </c>
      <c r="AP1218" s="4">
        <v>26.1537004054086</v>
      </c>
      <c r="AQ1218" s="4">
        <v>9.7131533357595607</v>
      </c>
      <c r="AR1218" s="4">
        <v>26.487346888418301</v>
      </c>
      <c r="AS1218" s="4">
        <v>16.8363151934591</v>
      </c>
      <c r="AT1218" s="4">
        <v>22.612713201215499</v>
      </c>
      <c r="AU1218" s="4">
        <v>15.2213613380785</v>
      </c>
      <c r="AV1218" s="4">
        <v>23.7056192294366</v>
      </c>
      <c r="AW1218" s="4">
        <v>21.9702010419172</v>
      </c>
      <c r="AX1218" s="4">
        <v>12.039739378113399</v>
      </c>
      <c r="AY1218" s="4">
        <v>17.233388978478398</v>
      </c>
      <c r="AZ1218" s="4">
        <v>21.340102088120801</v>
      </c>
      <c r="BA1218" s="4">
        <v>29.497940707893601</v>
      </c>
      <c r="BB1218" s="38">
        <v>1901</v>
      </c>
    </row>
    <row r="1219" spans="1:54" x14ac:dyDescent="0.3">
      <c r="A1219" s="31" t="s">
        <v>55</v>
      </c>
      <c r="B1219" s="5" t="s">
        <v>9</v>
      </c>
      <c r="C1219" s="5" t="s">
        <v>1</v>
      </c>
      <c r="D1219" s="9">
        <v>45.960627177700403</v>
      </c>
      <c r="E1219" s="8">
        <v>70.0911909782686</v>
      </c>
      <c r="F1219" s="8">
        <v>32.867132867132902</v>
      </c>
      <c r="G1219" s="3">
        <v>1.3986013986014001</v>
      </c>
      <c r="H1219" s="4">
        <v>6.6433566433566398</v>
      </c>
      <c r="I1219" s="4">
        <v>15.384615384615399</v>
      </c>
      <c r="J1219" s="4">
        <v>3.4965034965034998</v>
      </c>
      <c r="K1219" s="4">
        <v>7.3426573426573398</v>
      </c>
      <c r="L1219" s="4">
        <v>5.9440559440559397</v>
      </c>
      <c r="M1219" s="4">
        <v>4.8951048951048897</v>
      </c>
      <c r="N1219" s="4">
        <v>9.79020979020979</v>
      </c>
      <c r="O1219" s="4">
        <v>9.44055944055944</v>
      </c>
      <c r="P1219" s="4">
        <v>10.489510489510501</v>
      </c>
      <c r="Q1219" s="4">
        <v>5.2447552447552503</v>
      </c>
      <c r="R1219" s="4">
        <v>8.3916083916083899</v>
      </c>
      <c r="S1219" s="4">
        <v>10.489510489510501</v>
      </c>
      <c r="T1219" s="4">
        <v>5.5944055944055897</v>
      </c>
      <c r="U1219" s="4">
        <v>11.538461538461499</v>
      </c>
      <c r="V1219" s="4">
        <v>12.237762237762199</v>
      </c>
      <c r="W1219" s="4">
        <v>9.79020979020979</v>
      </c>
      <c r="X1219" s="4">
        <v>3.8461538461538498</v>
      </c>
      <c r="Y1219" s="4">
        <v>11.188811188811201</v>
      </c>
      <c r="Z1219" s="4">
        <v>17.482517482517501</v>
      </c>
      <c r="AA1219" s="4">
        <v>12.237762237762199</v>
      </c>
      <c r="AB1219" s="4">
        <v>1.0489510489510501</v>
      </c>
      <c r="AC1219" s="4">
        <v>20.629370629370602</v>
      </c>
      <c r="AD1219" s="4">
        <v>5.9440559440559397</v>
      </c>
      <c r="AE1219" s="4">
        <v>3.1468531468531502</v>
      </c>
      <c r="AF1219" s="4">
        <v>14.685314685314699</v>
      </c>
      <c r="AG1219" s="4">
        <v>16.433566433566401</v>
      </c>
      <c r="AH1219" s="4">
        <v>23.776223776223802</v>
      </c>
      <c r="AI1219" s="4">
        <v>15.384615384615399</v>
      </c>
      <c r="AJ1219" s="4">
        <v>23.076923076923102</v>
      </c>
      <c r="AK1219" s="4">
        <v>44.755244755244803</v>
      </c>
      <c r="AL1219" s="4">
        <v>29.720279720279699</v>
      </c>
      <c r="AM1219" s="4">
        <v>26.923076923076898</v>
      </c>
      <c r="AN1219" s="4">
        <v>44.755244755244803</v>
      </c>
      <c r="AO1219" s="4">
        <v>36.013986013985999</v>
      </c>
      <c r="AP1219" s="4">
        <v>43.006993006993</v>
      </c>
      <c r="AQ1219" s="4">
        <v>13.636363636363599</v>
      </c>
      <c r="AR1219" s="4">
        <v>39.510489510489499</v>
      </c>
      <c r="AS1219" s="4">
        <v>18.881118881118901</v>
      </c>
      <c r="AT1219" s="4">
        <v>20.279720279720301</v>
      </c>
      <c r="AU1219" s="4">
        <v>23.076923076923102</v>
      </c>
      <c r="AV1219" s="4">
        <v>24.125874125874098</v>
      </c>
      <c r="AW1219" s="4">
        <v>36.013986013985999</v>
      </c>
      <c r="AX1219" s="4">
        <v>19.580419580419601</v>
      </c>
      <c r="AY1219" s="4">
        <v>20.979020979021001</v>
      </c>
      <c r="AZ1219" s="4">
        <v>33.216783216783199</v>
      </c>
      <c r="BA1219" s="4">
        <v>44.4055944055944</v>
      </c>
      <c r="BB1219" s="38">
        <v>287</v>
      </c>
    </row>
    <row r="1220" spans="1:54" x14ac:dyDescent="0.3">
      <c r="A1220" s="31" t="s">
        <v>55</v>
      </c>
      <c r="B1220" s="5" t="s">
        <v>9</v>
      </c>
      <c r="C1220" s="5" t="s">
        <v>2</v>
      </c>
      <c r="D1220" s="9">
        <v>67.804905660377401</v>
      </c>
      <c r="E1220" s="8">
        <v>71.694702152616799</v>
      </c>
      <c r="F1220" s="8">
        <v>25.095057034220499</v>
      </c>
      <c r="G1220" s="3">
        <v>1.5209125475285199</v>
      </c>
      <c r="H1220" s="4">
        <v>7.9847908745247196</v>
      </c>
      <c r="I1220" s="4">
        <v>9.5057034220532302</v>
      </c>
      <c r="J1220" s="4">
        <v>0.76045627376425895</v>
      </c>
      <c r="K1220" s="4">
        <v>2.2813688212927801</v>
      </c>
      <c r="L1220" s="4">
        <v>4.5627376425855504</v>
      </c>
      <c r="M1220" s="4">
        <v>3.4220532319391599</v>
      </c>
      <c r="N1220" s="4">
        <v>4.9429657794676798</v>
      </c>
      <c r="O1220" s="4">
        <v>6.8441064638783304</v>
      </c>
      <c r="P1220" s="4">
        <v>5.3231939163498101</v>
      </c>
      <c r="Q1220" s="4">
        <v>3.04182509505703</v>
      </c>
      <c r="R1220" s="4">
        <v>4.9429657794676798</v>
      </c>
      <c r="S1220" s="4">
        <v>4.5627376425855504</v>
      </c>
      <c r="T1220" s="4">
        <v>3.04182509505703</v>
      </c>
      <c r="U1220" s="4">
        <v>6.4638783269962001</v>
      </c>
      <c r="V1220" s="4">
        <v>4.9429657794676798</v>
      </c>
      <c r="W1220" s="4">
        <v>6.0836501901140698</v>
      </c>
      <c r="X1220" s="4">
        <v>1.14068441064639</v>
      </c>
      <c r="Y1220" s="4">
        <v>7.9847908745247196</v>
      </c>
      <c r="Z1220" s="4">
        <v>4.9429657794676798</v>
      </c>
      <c r="AA1220" s="4">
        <v>3.4220532319391599</v>
      </c>
      <c r="AB1220" s="4">
        <v>0.76045627376425895</v>
      </c>
      <c r="AC1220" s="4">
        <v>18.631178707224301</v>
      </c>
      <c r="AD1220" s="4">
        <v>3.8022813688212902</v>
      </c>
      <c r="AE1220" s="4">
        <v>2.6615969581749099</v>
      </c>
      <c r="AF1220" s="4">
        <v>11.4068441064639</v>
      </c>
      <c r="AG1220" s="4">
        <v>7.6045627376425902</v>
      </c>
      <c r="AH1220" s="4">
        <v>25.475285171102701</v>
      </c>
      <c r="AI1220" s="4">
        <v>13.6882129277567</v>
      </c>
      <c r="AJ1220" s="4">
        <v>26.996197718631201</v>
      </c>
      <c r="AK1220" s="4">
        <v>41.825095057034197</v>
      </c>
      <c r="AL1220" s="4">
        <v>24.7148288973384</v>
      </c>
      <c r="AM1220" s="4">
        <v>25.095057034220499</v>
      </c>
      <c r="AN1220" s="4">
        <v>36.501901140684403</v>
      </c>
      <c r="AO1220" s="4">
        <v>29.657794676806098</v>
      </c>
      <c r="AP1220" s="4">
        <v>33.460076045627403</v>
      </c>
      <c r="AQ1220" s="4">
        <v>9.8859315589353596</v>
      </c>
      <c r="AR1220" s="4">
        <v>32.319391634981002</v>
      </c>
      <c r="AS1220" s="4">
        <v>20.912547528517099</v>
      </c>
      <c r="AT1220" s="4">
        <v>23.574144486691999</v>
      </c>
      <c r="AU1220" s="4">
        <v>18.631178707224301</v>
      </c>
      <c r="AV1220" s="4">
        <v>23.954372623574098</v>
      </c>
      <c r="AW1220" s="4">
        <v>27.3764258555133</v>
      </c>
      <c r="AX1220" s="4">
        <v>14.4486692015209</v>
      </c>
      <c r="AY1220" s="4">
        <v>17.110266159695801</v>
      </c>
      <c r="AZ1220" s="4">
        <v>24.7148288973384</v>
      </c>
      <c r="BA1220" s="4">
        <v>34.980988593155899</v>
      </c>
      <c r="BB1220" s="38">
        <v>265</v>
      </c>
    </row>
    <row r="1221" spans="1:54" x14ac:dyDescent="0.3">
      <c r="A1221" s="31" t="s">
        <v>55</v>
      </c>
      <c r="B1221" s="5" t="s">
        <v>9</v>
      </c>
      <c r="C1221" s="5" t="s">
        <v>3</v>
      </c>
      <c r="D1221" s="9">
        <v>93.803418803418793</v>
      </c>
      <c r="E1221" s="8">
        <v>72.235423757469903</v>
      </c>
      <c r="F1221" s="8">
        <v>17.094017094017101</v>
      </c>
      <c r="G1221" s="3">
        <v>1.42450142450142</v>
      </c>
      <c r="H1221" s="4">
        <v>4.2735042735042699</v>
      </c>
      <c r="I1221" s="4">
        <v>6.2678062678062698</v>
      </c>
      <c r="J1221" s="4">
        <v>0.854700854700855</v>
      </c>
      <c r="K1221" s="4">
        <v>2.8490028490028498</v>
      </c>
      <c r="L1221" s="4">
        <v>2.2792022792022801</v>
      </c>
      <c r="M1221" s="4">
        <v>2.8490028490028498</v>
      </c>
      <c r="N1221" s="4">
        <v>2.5641025641025599</v>
      </c>
      <c r="O1221" s="4">
        <v>2.8490028490028498</v>
      </c>
      <c r="P1221" s="4">
        <v>2.8490028490028498</v>
      </c>
      <c r="Q1221" s="4">
        <v>3.41880341880342</v>
      </c>
      <c r="R1221" s="4">
        <v>3.41880341880342</v>
      </c>
      <c r="S1221" s="4">
        <v>3.13390313390313</v>
      </c>
      <c r="T1221" s="4">
        <v>3.13390313390313</v>
      </c>
      <c r="U1221" s="4">
        <v>4.5584045584045603</v>
      </c>
      <c r="V1221" s="4">
        <v>2.5641025641025599</v>
      </c>
      <c r="W1221" s="4">
        <v>3.7037037037037002</v>
      </c>
      <c r="X1221" s="4">
        <v>0.854700854700855</v>
      </c>
      <c r="Y1221" s="4">
        <v>4.84330484330484</v>
      </c>
      <c r="Z1221" s="4">
        <v>3.9886039886039901</v>
      </c>
      <c r="AA1221" s="4">
        <v>3.13390313390313</v>
      </c>
      <c r="AB1221" s="4">
        <v>1.70940170940171</v>
      </c>
      <c r="AC1221" s="4">
        <v>10.5413105413105</v>
      </c>
      <c r="AD1221" s="4">
        <v>1.42450142450142</v>
      </c>
      <c r="AE1221" s="4">
        <v>1.42450142450142</v>
      </c>
      <c r="AF1221" s="4">
        <v>5.4131054131054102</v>
      </c>
      <c r="AG1221" s="4">
        <v>4.84330484330484</v>
      </c>
      <c r="AH1221" s="4">
        <v>22.792022792022799</v>
      </c>
      <c r="AI1221" s="4">
        <v>12.535612535612501</v>
      </c>
      <c r="AJ1221" s="4">
        <v>20.7977207977208</v>
      </c>
      <c r="AK1221" s="4">
        <v>29.059829059829099</v>
      </c>
      <c r="AL1221" s="4">
        <v>14.814814814814801</v>
      </c>
      <c r="AM1221" s="4">
        <v>19.373219373219399</v>
      </c>
      <c r="AN1221" s="4">
        <v>26.7806267806268</v>
      </c>
      <c r="AO1221" s="4">
        <v>20.227920227920201</v>
      </c>
      <c r="AP1221" s="4">
        <v>19.658119658119698</v>
      </c>
      <c r="AQ1221" s="4">
        <v>7.6923076923076898</v>
      </c>
      <c r="AR1221" s="4">
        <v>20.227920227920201</v>
      </c>
      <c r="AS1221" s="4">
        <v>14.5299145299145</v>
      </c>
      <c r="AT1221" s="4">
        <v>21.652421652421701</v>
      </c>
      <c r="AU1221" s="4">
        <v>13.675213675213699</v>
      </c>
      <c r="AV1221" s="4">
        <v>23.361823361823401</v>
      </c>
      <c r="AW1221" s="4">
        <v>13.960113960114001</v>
      </c>
      <c r="AX1221" s="4">
        <v>9.6866096866096907</v>
      </c>
      <c r="AY1221" s="4">
        <v>16.239316239316199</v>
      </c>
      <c r="AZ1221" s="4">
        <v>16.809116809116802</v>
      </c>
      <c r="BA1221" s="4">
        <v>25.6410256410256</v>
      </c>
      <c r="BB1221" s="38">
        <v>351</v>
      </c>
    </row>
    <row r="1222" spans="1:54" x14ac:dyDescent="0.3">
      <c r="A1222" s="31" t="s">
        <v>55</v>
      </c>
      <c r="B1222" s="5" t="s">
        <v>9</v>
      </c>
      <c r="C1222" s="5" t="s">
        <v>4</v>
      </c>
      <c r="D1222" s="9">
        <v>98.406162464985997</v>
      </c>
      <c r="E1222" s="8">
        <v>69.600616813313906</v>
      </c>
      <c r="F1222" s="8">
        <v>13.445378151260501</v>
      </c>
      <c r="G1222" s="3">
        <v>0.84033613445378197</v>
      </c>
      <c r="H1222" s="4">
        <v>2.8011204481792702</v>
      </c>
      <c r="I1222" s="4">
        <v>5.0420168067226898</v>
      </c>
      <c r="J1222" s="4">
        <v>0.56022408963585402</v>
      </c>
      <c r="K1222" s="4">
        <v>1.40056022408964</v>
      </c>
      <c r="L1222" s="4">
        <v>3.3613445378151301</v>
      </c>
      <c r="M1222" s="4">
        <v>1.6806722689075599</v>
      </c>
      <c r="N1222" s="4">
        <v>1.12044817927171</v>
      </c>
      <c r="O1222" s="4">
        <v>4.2016806722689104</v>
      </c>
      <c r="P1222" s="4">
        <v>2.8011204481792702</v>
      </c>
      <c r="Q1222" s="4">
        <v>1.6806722689075599</v>
      </c>
      <c r="R1222" s="4">
        <v>1.6806722689075599</v>
      </c>
      <c r="S1222" s="4">
        <v>1.9607843137254899</v>
      </c>
      <c r="T1222" s="4">
        <v>0.84033613445378197</v>
      </c>
      <c r="U1222" s="4">
        <v>3.0812324929971999</v>
      </c>
      <c r="V1222" s="4">
        <v>1.40056022408964</v>
      </c>
      <c r="W1222" s="4">
        <v>3.3613445378151301</v>
      </c>
      <c r="X1222" s="4">
        <v>1.40056022408964</v>
      </c>
      <c r="Y1222" s="4">
        <v>3.0812324929971999</v>
      </c>
      <c r="Z1222" s="4">
        <v>2.2408963585434201</v>
      </c>
      <c r="AA1222" s="4">
        <v>2.2408963585434201</v>
      </c>
      <c r="AB1222" s="4">
        <v>0.56022408963585402</v>
      </c>
      <c r="AC1222" s="4">
        <v>8.6834733893557399</v>
      </c>
      <c r="AD1222" s="4">
        <v>1.9607843137254899</v>
      </c>
      <c r="AE1222" s="4">
        <v>0.84033613445378197</v>
      </c>
      <c r="AF1222" s="4">
        <v>4.2016806722689104</v>
      </c>
      <c r="AG1222" s="4">
        <v>3.3613445378151301</v>
      </c>
      <c r="AH1222" s="4">
        <v>18.7675070028011</v>
      </c>
      <c r="AI1222" s="4">
        <v>12.8851540616247</v>
      </c>
      <c r="AJ1222" s="4">
        <v>19.327731092436998</v>
      </c>
      <c r="AK1222" s="4">
        <v>23.249299719888</v>
      </c>
      <c r="AL1222" s="4">
        <v>12.8851540616247</v>
      </c>
      <c r="AM1222" s="4">
        <v>19.887955182072801</v>
      </c>
      <c r="AN1222" s="4">
        <v>26.890756302521002</v>
      </c>
      <c r="AO1222" s="4">
        <v>15.126050420168101</v>
      </c>
      <c r="AP1222" s="4">
        <v>16.2464985994398</v>
      </c>
      <c r="AQ1222" s="4">
        <v>9.5238095238095202</v>
      </c>
      <c r="AR1222" s="4">
        <v>21.288515406162499</v>
      </c>
      <c r="AS1222" s="4">
        <v>16.526610644257701</v>
      </c>
      <c r="AT1222" s="4">
        <v>24.089635854341701</v>
      </c>
      <c r="AU1222" s="4">
        <v>11.764705882352899</v>
      </c>
      <c r="AV1222" s="4">
        <v>24.649859943977599</v>
      </c>
      <c r="AW1222" s="4">
        <v>15.966386554621799</v>
      </c>
      <c r="AX1222" s="4">
        <v>7.5630252100840298</v>
      </c>
      <c r="AY1222" s="4">
        <v>17.0868347338936</v>
      </c>
      <c r="AZ1222" s="4">
        <v>17.366946778711501</v>
      </c>
      <c r="BA1222" s="4">
        <v>21.008403361344499</v>
      </c>
      <c r="BB1222" s="38">
        <v>357</v>
      </c>
    </row>
    <row r="1223" spans="1:54" x14ac:dyDescent="0.3">
      <c r="A1223" s="31" t="s">
        <v>55</v>
      </c>
      <c r="B1223" s="5" t="s">
        <v>9</v>
      </c>
      <c r="C1223" s="5" t="s">
        <v>5</v>
      </c>
      <c r="D1223" s="9">
        <v>110.44797979798</v>
      </c>
      <c r="E1223" s="8">
        <v>63.939605768114298</v>
      </c>
      <c r="F1223" s="8">
        <v>10.6060606060606</v>
      </c>
      <c r="G1223" s="3">
        <v>1.0101010101010099</v>
      </c>
      <c r="H1223" s="4">
        <v>2.7777777777777799</v>
      </c>
      <c r="I1223" s="4">
        <v>1.0101010101010099</v>
      </c>
      <c r="J1223" s="4">
        <v>0.75757575757575801</v>
      </c>
      <c r="K1223" s="4">
        <v>2.7777777777777799</v>
      </c>
      <c r="L1223" s="4">
        <v>1.2626262626262601</v>
      </c>
      <c r="M1223" s="4">
        <v>0.75757575757575801</v>
      </c>
      <c r="N1223" s="4">
        <v>2.52525252525253</v>
      </c>
      <c r="O1223" s="4">
        <v>1.76767676767677</v>
      </c>
      <c r="P1223" s="4">
        <v>1.51515151515152</v>
      </c>
      <c r="Q1223" s="4">
        <v>0.50505050505050497</v>
      </c>
      <c r="R1223" s="4">
        <v>2.0202020202020199</v>
      </c>
      <c r="S1223" s="4">
        <v>1.51515151515152</v>
      </c>
      <c r="T1223" s="4">
        <v>1.2626262626262601</v>
      </c>
      <c r="U1223" s="4">
        <v>1.2626262626262601</v>
      </c>
      <c r="V1223" s="4">
        <v>0.75757575757575801</v>
      </c>
      <c r="W1223" s="4">
        <v>1.51515151515152</v>
      </c>
      <c r="X1223" s="4">
        <v>0.75757575757575801</v>
      </c>
      <c r="Y1223" s="4">
        <v>2.2727272727272698</v>
      </c>
      <c r="Z1223" s="4">
        <v>1.0101010101010099</v>
      </c>
      <c r="AA1223" s="4">
        <v>1.51515151515152</v>
      </c>
      <c r="AB1223" s="4">
        <v>1.0101010101010099</v>
      </c>
      <c r="AC1223" s="4">
        <v>5.0505050505050502</v>
      </c>
      <c r="AD1223" s="4">
        <v>0.50505050505050497</v>
      </c>
      <c r="AE1223" s="4">
        <v>1.51515151515152</v>
      </c>
      <c r="AF1223" s="4">
        <v>2.2727272727272698</v>
      </c>
      <c r="AG1223" s="4">
        <v>2.2727272727272698</v>
      </c>
      <c r="AH1223" s="4">
        <v>17.171717171717201</v>
      </c>
      <c r="AI1223" s="4">
        <v>11.8686868686869</v>
      </c>
      <c r="AJ1223" s="4">
        <v>10.858585858585901</v>
      </c>
      <c r="AK1223" s="4">
        <v>17.6767676767677</v>
      </c>
      <c r="AL1223" s="4">
        <v>10.6060606060606</v>
      </c>
      <c r="AM1223" s="4">
        <v>12.1212121212121</v>
      </c>
      <c r="AN1223" s="4">
        <v>23.2323232323232</v>
      </c>
      <c r="AO1223" s="4">
        <v>12.1212121212121</v>
      </c>
      <c r="AP1223" s="4">
        <v>11.1111111111111</v>
      </c>
      <c r="AQ1223" s="4">
        <v>8.5858585858585901</v>
      </c>
      <c r="AR1223" s="4">
        <v>15.909090909090899</v>
      </c>
      <c r="AS1223" s="4">
        <v>9.8484848484848495</v>
      </c>
      <c r="AT1223" s="4">
        <v>24.2424242424242</v>
      </c>
      <c r="AU1223" s="4">
        <v>4.5454545454545503</v>
      </c>
      <c r="AV1223" s="4">
        <v>25</v>
      </c>
      <c r="AW1223" s="4">
        <v>11.8686868686869</v>
      </c>
      <c r="AX1223" s="4">
        <v>7.32323232323232</v>
      </c>
      <c r="AY1223" s="4">
        <v>13.3838383838384</v>
      </c>
      <c r="AZ1223" s="4">
        <v>12.3737373737374</v>
      </c>
      <c r="BA1223" s="4">
        <v>15.909090909090899</v>
      </c>
      <c r="BB1223" s="38">
        <v>396</v>
      </c>
    </row>
    <row r="1224" spans="1:54" x14ac:dyDescent="0.3">
      <c r="A1224" s="31" t="s">
        <v>55</v>
      </c>
      <c r="B1224" s="5" t="s">
        <v>9</v>
      </c>
      <c r="C1224" s="5" t="s">
        <v>6</v>
      </c>
      <c r="D1224" s="9">
        <v>114.3875</v>
      </c>
      <c r="E1224" s="8">
        <v>55.628046242842402</v>
      </c>
      <c r="F1224" s="8">
        <v>6.25</v>
      </c>
      <c r="G1224" s="3">
        <v>2.0833333333333299</v>
      </c>
      <c r="H1224" s="4">
        <v>3.6458333333333299</v>
      </c>
      <c r="I1224" s="4">
        <v>1.0416666666666701</v>
      </c>
      <c r="J1224" s="4">
        <v>1.0416666666666701</v>
      </c>
      <c r="K1224" s="4">
        <v>1.0416666666666701</v>
      </c>
      <c r="L1224" s="4">
        <v>0.52083333333333304</v>
      </c>
      <c r="M1224" s="4">
        <v>0.52083333333333304</v>
      </c>
      <c r="N1224" s="4">
        <v>2.6041666666666701</v>
      </c>
      <c r="O1224" s="4">
        <v>1.5625</v>
      </c>
      <c r="P1224" s="4">
        <v>1.0416666666666701</v>
      </c>
      <c r="Q1224" s="4">
        <v>0.52083333333333304</v>
      </c>
      <c r="R1224" s="4">
        <v>1.0416666666666701</v>
      </c>
      <c r="S1224" s="4">
        <v>1.0416666666666701</v>
      </c>
      <c r="T1224" s="4">
        <v>0.52083333333333304</v>
      </c>
      <c r="U1224" s="4">
        <v>1.5625</v>
      </c>
      <c r="V1224" s="4">
        <v>1.5625</v>
      </c>
      <c r="W1224" s="4">
        <v>0.52083333333333304</v>
      </c>
      <c r="X1224" s="4">
        <v>1.0416666666666701</v>
      </c>
      <c r="Y1224" s="4">
        <v>2.0833333333333299</v>
      </c>
      <c r="Z1224" s="4">
        <v>0</v>
      </c>
      <c r="AA1224" s="4">
        <v>2.0833333333333299</v>
      </c>
      <c r="AB1224" s="4">
        <v>1.0416666666666701</v>
      </c>
      <c r="AC1224" s="4">
        <v>2.6041666666666701</v>
      </c>
      <c r="AD1224" s="4">
        <v>1.0416666666666701</v>
      </c>
      <c r="AE1224" s="4">
        <v>0.52083333333333304</v>
      </c>
      <c r="AF1224" s="4">
        <v>2.0833333333333299</v>
      </c>
      <c r="AG1224" s="4">
        <v>3.6458333333333299</v>
      </c>
      <c r="AH1224" s="4">
        <v>13.0208333333333</v>
      </c>
      <c r="AI1224" s="4">
        <v>8.3333333333333304</v>
      </c>
      <c r="AJ1224" s="4">
        <v>9.8958333333333304</v>
      </c>
      <c r="AK1224" s="4">
        <v>18.75</v>
      </c>
      <c r="AL1224" s="4">
        <v>9.375</v>
      </c>
      <c r="AM1224" s="4">
        <v>8.3333333333333304</v>
      </c>
      <c r="AN1224" s="4">
        <v>14.5833333333333</v>
      </c>
      <c r="AO1224" s="4">
        <v>5.2083333333333304</v>
      </c>
      <c r="AP1224" s="4">
        <v>10.4166666666667</v>
      </c>
      <c r="AQ1224" s="4">
        <v>6.25</v>
      </c>
      <c r="AR1224" s="4">
        <v>11.4583333333333</v>
      </c>
      <c r="AS1224" s="4">
        <v>11.9791666666667</v>
      </c>
      <c r="AT1224" s="4">
        <v>23.9583333333333</v>
      </c>
      <c r="AU1224" s="4">
        <v>6.7708333333333304</v>
      </c>
      <c r="AV1224" s="4">
        <v>20.8333333333333</v>
      </c>
      <c r="AW1224" s="4">
        <v>11.4583333333333</v>
      </c>
      <c r="AX1224" s="4">
        <v>4.6875</v>
      </c>
      <c r="AY1224" s="4">
        <v>14.5833333333333</v>
      </c>
      <c r="AZ1224" s="4">
        <v>7.8125</v>
      </c>
      <c r="BA1224" s="4">
        <v>13.5416666666667</v>
      </c>
      <c r="BB1224" s="38">
        <v>192</v>
      </c>
    </row>
    <row r="1225" spans="1:54" x14ac:dyDescent="0.3">
      <c r="A1225" s="31" t="s">
        <v>55</v>
      </c>
      <c r="B1225" s="5" t="s">
        <v>9</v>
      </c>
      <c r="C1225" s="5" t="s">
        <v>7</v>
      </c>
      <c r="D1225" s="9">
        <v>122.77358490566</v>
      </c>
      <c r="E1225" s="8">
        <v>56.880675206095297</v>
      </c>
      <c r="F1225" s="8">
        <v>7.5471698113207504</v>
      </c>
      <c r="G1225" s="3">
        <v>3.7735849056603801</v>
      </c>
      <c r="H1225" s="4">
        <v>1.88679245283019</v>
      </c>
      <c r="I1225" s="4">
        <v>1.88679245283019</v>
      </c>
      <c r="J1225" s="4">
        <v>0</v>
      </c>
      <c r="K1225" s="4">
        <v>5.6603773584905701</v>
      </c>
      <c r="L1225" s="4">
        <v>0</v>
      </c>
      <c r="M1225" s="4">
        <v>0</v>
      </c>
      <c r="N1225" s="4">
        <v>1.88679245283019</v>
      </c>
      <c r="O1225" s="4">
        <v>0</v>
      </c>
      <c r="P1225" s="4">
        <v>0</v>
      </c>
      <c r="Q1225" s="4">
        <v>0</v>
      </c>
      <c r="R1225" s="4">
        <v>1.88679245283019</v>
      </c>
      <c r="S1225" s="4">
        <v>0</v>
      </c>
      <c r="T1225" s="4">
        <v>0</v>
      </c>
      <c r="U1225" s="4">
        <v>1.88679245283019</v>
      </c>
      <c r="V1225" s="4">
        <v>0</v>
      </c>
      <c r="W1225" s="4">
        <v>0</v>
      </c>
      <c r="X1225" s="4">
        <v>1.88679245283019</v>
      </c>
      <c r="Y1225" s="4">
        <v>0</v>
      </c>
      <c r="Z1225" s="4">
        <v>1.88679245283019</v>
      </c>
      <c r="AA1225" s="4">
        <v>1.88679245283019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3.7735849056603801</v>
      </c>
      <c r="AH1225" s="4">
        <v>11.320754716981099</v>
      </c>
      <c r="AI1225" s="4">
        <v>11.320754716981099</v>
      </c>
      <c r="AJ1225" s="4">
        <v>9.4339622641509404</v>
      </c>
      <c r="AK1225" s="4">
        <v>7.5471698113207504</v>
      </c>
      <c r="AL1225" s="4">
        <v>9.4339622641509404</v>
      </c>
      <c r="AM1225" s="4">
        <v>5.6603773584905701</v>
      </c>
      <c r="AN1225" s="4">
        <v>13.207547169811299</v>
      </c>
      <c r="AO1225" s="4">
        <v>9.4339622641509404</v>
      </c>
      <c r="AP1225" s="4">
        <v>7.5471698113207504</v>
      </c>
      <c r="AQ1225" s="4">
        <v>5.6603773584905701</v>
      </c>
      <c r="AR1225" s="4">
        <v>9.4339622641509404</v>
      </c>
      <c r="AS1225" s="4">
        <v>13.207547169811299</v>
      </c>
      <c r="AT1225" s="4">
        <v>22.641509433962302</v>
      </c>
      <c r="AU1225" s="4">
        <v>3.7735849056603801</v>
      </c>
      <c r="AV1225" s="4">
        <v>16.981132075471699</v>
      </c>
      <c r="AW1225" s="4">
        <v>9.4339622641509404</v>
      </c>
      <c r="AX1225" s="4">
        <v>1.88679245283019</v>
      </c>
      <c r="AY1225" s="4">
        <v>16.981132075471699</v>
      </c>
      <c r="AZ1225" s="4">
        <v>9.4339622641509404</v>
      </c>
      <c r="BA1225" s="4">
        <v>11.320754716981099</v>
      </c>
      <c r="BB1225" s="38">
        <v>53</v>
      </c>
    </row>
    <row r="1226" spans="1:54" x14ac:dyDescent="0.3">
      <c r="A1226" s="31" t="s">
        <v>56</v>
      </c>
      <c r="B1226" s="5" t="s">
        <v>168</v>
      </c>
      <c r="C1226" s="5" t="s">
        <v>168</v>
      </c>
      <c r="D1226" s="9">
        <v>82.969530130841505</v>
      </c>
      <c r="E1226" s="8">
        <v>67.937971412460598</v>
      </c>
      <c r="F1226" s="8">
        <v>17.363635236154199</v>
      </c>
      <c r="G1226" s="3">
        <v>2.3761712924598899</v>
      </c>
      <c r="H1226" s="4">
        <v>6.5101025040182003</v>
      </c>
      <c r="I1226" s="4">
        <v>6.7381893898513399</v>
      </c>
      <c r="J1226" s="4">
        <v>2.3097713182409598</v>
      </c>
      <c r="K1226" s="4">
        <v>4.4437966349803704</v>
      </c>
      <c r="L1226" s="4">
        <v>3.4924393244321701</v>
      </c>
      <c r="M1226" s="4">
        <v>3.1336195610707902</v>
      </c>
      <c r="N1226" s="4">
        <v>4.1581697479522903</v>
      </c>
      <c r="O1226" s="4">
        <v>5.0567612496759304</v>
      </c>
      <c r="P1226" s="4">
        <v>4.5865085255576101</v>
      </c>
      <c r="Q1226" s="4">
        <v>1.96976267252462</v>
      </c>
      <c r="R1226" s="4">
        <v>3.5650424271813401</v>
      </c>
      <c r="S1226" s="4">
        <v>4.6341568625276901</v>
      </c>
      <c r="T1226" s="4">
        <v>3.1815947499722399</v>
      </c>
      <c r="U1226" s="4">
        <v>2.7748636869730201</v>
      </c>
      <c r="V1226" s="4">
        <v>4.5936363642132596</v>
      </c>
      <c r="W1226" s="4">
        <v>5.02469740490967</v>
      </c>
      <c r="X1226" s="4">
        <v>1.54879206541086</v>
      </c>
      <c r="Y1226" s="4">
        <v>5.3520209495196598</v>
      </c>
      <c r="Z1226" s="4">
        <v>3.8670434575977199</v>
      </c>
      <c r="AA1226" s="4">
        <v>6.3046152239029203</v>
      </c>
      <c r="AB1226" s="4">
        <v>0.991321278546891</v>
      </c>
      <c r="AC1226" s="4">
        <v>9.5802864044042408</v>
      </c>
      <c r="AD1226" s="4">
        <v>3.59777797870243</v>
      </c>
      <c r="AE1226" s="4">
        <v>3.31348678307676</v>
      </c>
      <c r="AF1226" s="4">
        <v>6.3744495751776604</v>
      </c>
      <c r="AG1226" s="4">
        <v>9.4056964997867905</v>
      </c>
      <c r="AH1226" s="4">
        <v>17.942001747665699</v>
      </c>
      <c r="AI1226" s="4">
        <v>9.1778233642082903</v>
      </c>
      <c r="AJ1226" s="4">
        <v>16.6213600378133</v>
      </c>
      <c r="AK1226" s="4">
        <v>32.647792745453003</v>
      </c>
      <c r="AL1226" s="4">
        <v>17.1510447198017</v>
      </c>
      <c r="AM1226" s="4">
        <v>20.373575588043899</v>
      </c>
      <c r="AN1226" s="4">
        <v>31.0397556372933</v>
      </c>
      <c r="AO1226" s="4">
        <v>22.780445647165902</v>
      </c>
      <c r="AP1226" s="4">
        <v>25.466687534008699</v>
      </c>
      <c r="AQ1226" s="4">
        <v>9.6223858580235504</v>
      </c>
      <c r="AR1226" s="4">
        <v>27.069480968754</v>
      </c>
      <c r="AS1226" s="4">
        <v>11.885773104636201</v>
      </c>
      <c r="AT1226" s="4">
        <v>12.565130744364501</v>
      </c>
      <c r="AU1226" s="4">
        <v>15.737107793480099</v>
      </c>
      <c r="AV1226" s="4">
        <v>18.0321988099051</v>
      </c>
      <c r="AW1226" s="4">
        <v>18.894634162935599</v>
      </c>
      <c r="AX1226" s="4">
        <v>8.6669434395164693</v>
      </c>
      <c r="AY1226" s="4">
        <v>15.7208970310868</v>
      </c>
      <c r="AZ1226" s="4">
        <v>21.725002995317301</v>
      </c>
      <c r="BA1226" s="4">
        <v>28.070840783286901</v>
      </c>
      <c r="BB1226" s="38">
        <v>12204</v>
      </c>
    </row>
    <row r="1227" spans="1:54" x14ac:dyDescent="0.3">
      <c r="A1227" s="31" t="s">
        <v>56</v>
      </c>
      <c r="B1227" s="5" t="s">
        <v>168</v>
      </c>
      <c r="C1227" s="5" t="s">
        <v>1</v>
      </c>
      <c r="D1227" s="9">
        <v>49.9062893931549</v>
      </c>
      <c r="E1227" s="8">
        <v>66.506108533512204</v>
      </c>
      <c r="F1227" s="8">
        <v>29.223696532224501</v>
      </c>
      <c r="G1227" s="3">
        <v>3.1195128037748301</v>
      </c>
      <c r="H1227" s="4">
        <v>9.5811363037718102</v>
      </c>
      <c r="I1227" s="4">
        <v>12.9918595172667</v>
      </c>
      <c r="J1227" s="4">
        <v>3.9378873485121901</v>
      </c>
      <c r="K1227" s="4">
        <v>7.3017340478988402</v>
      </c>
      <c r="L1227" s="4">
        <v>6.2624638646037702</v>
      </c>
      <c r="M1227" s="4">
        <v>5.1846973375150496</v>
      </c>
      <c r="N1227" s="4">
        <v>7.5310098567711297</v>
      </c>
      <c r="O1227" s="4">
        <v>9.6865429109485603</v>
      </c>
      <c r="P1227" s="4">
        <v>8.5636021236412407</v>
      </c>
      <c r="Q1227" s="4">
        <v>4.2273955043426197</v>
      </c>
      <c r="R1227" s="4">
        <v>7.8071621797516499</v>
      </c>
      <c r="S1227" s="4">
        <v>9.3518604948995296</v>
      </c>
      <c r="T1227" s="4">
        <v>5.9026409376109896</v>
      </c>
      <c r="U1227" s="4">
        <v>5.7503578163259998</v>
      </c>
      <c r="V1227" s="4">
        <v>9.3200420675308298</v>
      </c>
      <c r="W1227" s="4">
        <v>11.4454589482292</v>
      </c>
      <c r="X1227" s="4">
        <v>2.4316853771579598</v>
      </c>
      <c r="Y1227" s="4">
        <v>8.9217227967443904</v>
      </c>
      <c r="Z1227" s="4">
        <v>8.1519270200048908</v>
      </c>
      <c r="AA1227" s="4">
        <v>11.5542700631852</v>
      </c>
      <c r="AB1227" s="4">
        <v>1.3605967664942</v>
      </c>
      <c r="AC1227" s="4">
        <v>14.344076113446301</v>
      </c>
      <c r="AD1227" s="4">
        <v>8.3878807453021391</v>
      </c>
      <c r="AE1227" s="4">
        <v>5.9344593649796904</v>
      </c>
      <c r="AF1227" s="4">
        <v>10.1166806091037</v>
      </c>
      <c r="AG1227" s="4">
        <v>16.256977525901601</v>
      </c>
      <c r="AH1227" s="4">
        <v>28.555771755748999</v>
      </c>
      <c r="AI1227" s="4">
        <v>10.037985667626799</v>
      </c>
      <c r="AJ1227" s="4">
        <v>25.285809183712299</v>
      </c>
      <c r="AK1227" s="4">
        <v>49.0637141421808</v>
      </c>
      <c r="AL1227" s="4">
        <v>29.146703844637202</v>
      </c>
      <c r="AM1227" s="4">
        <v>30.202734368561401</v>
      </c>
      <c r="AN1227" s="4">
        <v>42.038132417262503</v>
      </c>
      <c r="AO1227" s="4">
        <v>37.3136889513816</v>
      </c>
      <c r="AP1227" s="4">
        <v>42.951831144972402</v>
      </c>
      <c r="AQ1227" s="4">
        <v>14.1599745647926</v>
      </c>
      <c r="AR1227" s="4">
        <v>43.781990367803601</v>
      </c>
      <c r="AS1227" s="4">
        <v>13.3114838465762</v>
      </c>
      <c r="AT1227" s="4">
        <v>13.626132513350401</v>
      </c>
      <c r="AU1227" s="4">
        <v>27.1316692336509</v>
      </c>
      <c r="AV1227" s="4">
        <v>23.105135618591099</v>
      </c>
      <c r="AW1227" s="4">
        <v>31.7390525133947</v>
      </c>
      <c r="AX1227" s="4">
        <v>15.162450658183699</v>
      </c>
      <c r="AY1227" s="4">
        <v>18.260227458793999</v>
      </c>
      <c r="AZ1227" s="4">
        <v>31.539892878001499</v>
      </c>
      <c r="BA1227" s="4">
        <v>45.207795143791202</v>
      </c>
      <c r="BB1227" s="38">
        <v>1210</v>
      </c>
    </row>
    <row r="1228" spans="1:54" x14ac:dyDescent="0.3">
      <c r="A1228" s="31" t="s">
        <v>56</v>
      </c>
      <c r="B1228" s="5" t="s">
        <v>168</v>
      </c>
      <c r="C1228" s="5" t="s">
        <v>2</v>
      </c>
      <c r="D1228" s="9">
        <v>79.175635070419602</v>
      </c>
      <c r="E1228" s="8">
        <v>66.624166751304301</v>
      </c>
      <c r="F1228" s="8">
        <v>18.467430527597202</v>
      </c>
      <c r="G1228" s="3">
        <v>2.8297219917668599</v>
      </c>
      <c r="H1228" s="4">
        <v>7.3185285094435297</v>
      </c>
      <c r="I1228" s="4">
        <v>7.4685874981246902</v>
      </c>
      <c r="J1228" s="4">
        <v>2.1991350753121601</v>
      </c>
      <c r="K1228" s="4">
        <v>4.7715024040246501</v>
      </c>
      <c r="L1228" s="4">
        <v>3.7303341829227201</v>
      </c>
      <c r="M1228" s="4">
        <v>3.6461331216937798</v>
      </c>
      <c r="N1228" s="4">
        <v>4.1798483652727301</v>
      </c>
      <c r="O1228" s="4">
        <v>5.5815782281281701</v>
      </c>
      <c r="P1228" s="4">
        <v>5.1241449134989097</v>
      </c>
      <c r="Q1228" s="4">
        <v>1.526447628243</v>
      </c>
      <c r="R1228" s="4">
        <v>2.9750295010804702</v>
      </c>
      <c r="S1228" s="4">
        <v>4.8962201694122101</v>
      </c>
      <c r="T1228" s="4">
        <v>2.82655433885515</v>
      </c>
      <c r="U1228" s="4">
        <v>2.6581522163972702</v>
      </c>
      <c r="V1228" s="4">
        <v>4.8072676288157199</v>
      </c>
      <c r="W1228" s="4">
        <v>4.4967256499559198</v>
      </c>
      <c r="X1228" s="4">
        <v>1.80122438231173</v>
      </c>
      <c r="Y1228" s="4">
        <v>6.9611345206017097</v>
      </c>
      <c r="Z1228" s="4">
        <v>4.0908958246762399</v>
      </c>
      <c r="AA1228" s="4">
        <v>7.2359112746704399</v>
      </c>
      <c r="AB1228" s="4">
        <v>0.761639987665652</v>
      </c>
      <c r="AC1228" s="4">
        <v>11.8621061693815</v>
      </c>
      <c r="AD1228" s="4">
        <v>2.9218421852750498</v>
      </c>
      <c r="AE1228" s="4">
        <v>3.5540129281855899</v>
      </c>
      <c r="AF1228" s="4">
        <v>7.3875540898074501</v>
      </c>
      <c r="AG1228" s="4">
        <v>9.8972311439794094</v>
      </c>
      <c r="AH1228" s="4">
        <v>19.661420865667399</v>
      </c>
      <c r="AI1228" s="4">
        <v>9.2913226671248399</v>
      </c>
      <c r="AJ1228" s="4">
        <v>16.531985421162801</v>
      </c>
      <c r="AK1228" s="4">
        <v>35.514125274868803</v>
      </c>
      <c r="AL1228" s="4">
        <v>17.966312855897598</v>
      </c>
      <c r="AM1228" s="4">
        <v>20.3639427563288</v>
      </c>
      <c r="AN1228" s="4">
        <v>35.525212060059701</v>
      </c>
      <c r="AO1228" s="4">
        <v>25.0170627007893</v>
      </c>
      <c r="AP1228" s="4">
        <v>27.5808481135291</v>
      </c>
      <c r="AQ1228" s="4">
        <v>9.7297500642838894</v>
      </c>
      <c r="AR1228" s="4">
        <v>29.580567320959801</v>
      </c>
      <c r="AS1228" s="4">
        <v>13.4790901646768</v>
      </c>
      <c r="AT1228" s="4">
        <v>13.241662461855</v>
      </c>
      <c r="AU1228" s="4">
        <v>16.587677606186499</v>
      </c>
      <c r="AV1228" s="4">
        <v>18.3452176314279</v>
      </c>
      <c r="AW1228" s="4">
        <v>20.340185359491102</v>
      </c>
      <c r="AX1228" s="4">
        <v>7.2795956317407597</v>
      </c>
      <c r="AY1228" s="4">
        <v>18.197405252896001</v>
      </c>
      <c r="AZ1228" s="4">
        <v>24.327874205468198</v>
      </c>
      <c r="BA1228" s="4">
        <v>29.542555486019399</v>
      </c>
      <c r="BB1228" s="38">
        <v>1659</v>
      </c>
    </row>
    <row r="1229" spans="1:54" x14ac:dyDescent="0.3">
      <c r="A1229" s="31" t="s">
        <v>56</v>
      </c>
      <c r="B1229" s="5" t="s">
        <v>168</v>
      </c>
      <c r="C1229" s="5" t="s">
        <v>3</v>
      </c>
      <c r="D1229" s="9">
        <v>94.264626835883703</v>
      </c>
      <c r="E1229" s="8">
        <v>63.943938749649803</v>
      </c>
      <c r="F1229" s="8">
        <v>12.5844057503082</v>
      </c>
      <c r="G1229" s="3">
        <v>1.68759888931917</v>
      </c>
      <c r="H1229" s="4">
        <v>5.2687227857236802</v>
      </c>
      <c r="I1229" s="4">
        <v>3.96236423339449</v>
      </c>
      <c r="J1229" s="4">
        <v>1.67351365598544</v>
      </c>
      <c r="K1229" s="4">
        <v>3.1770654749867502</v>
      </c>
      <c r="L1229" s="4">
        <v>2.3883862477245699</v>
      </c>
      <c r="M1229" s="4">
        <v>2.1849015618333398</v>
      </c>
      <c r="N1229" s="4">
        <v>2.9677588883661299</v>
      </c>
      <c r="O1229" s="4">
        <v>2.9648479380014399</v>
      </c>
      <c r="P1229" s="4">
        <v>2.6511228173153798</v>
      </c>
      <c r="Q1229" s="4">
        <v>0.89600871169230201</v>
      </c>
      <c r="R1229" s="4">
        <v>2.15090919443651</v>
      </c>
      <c r="S1229" s="4">
        <v>2.4986266825193999</v>
      </c>
      <c r="T1229" s="4">
        <v>2.1708163284996198</v>
      </c>
      <c r="U1229" s="4">
        <v>1.4331256523326901</v>
      </c>
      <c r="V1229" s="4">
        <v>2.5015376328840899</v>
      </c>
      <c r="W1229" s="4">
        <v>2.2980529469928599</v>
      </c>
      <c r="X1229" s="4">
        <v>0.93000107908912999</v>
      </c>
      <c r="Y1229" s="4">
        <v>3.0809102735256499</v>
      </c>
      <c r="Z1229" s="4">
        <v>1.70994745525723</v>
      </c>
      <c r="AA1229" s="4">
        <v>3.55295342973707</v>
      </c>
      <c r="AB1229" s="4">
        <v>0.94699726278754404</v>
      </c>
      <c r="AC1229" s="4">
        <v>7.3914615134927502</v>
      </c>
      <c r="AD1229" s="4">
        <v>1.7327655396850199</v>
      </c>
      <c r="AE1229" s="4">
        <v>2.0124982929742501</v>
      </c>
      <c r="AF1229" s="4">
        <v>5.2798970686927102</v>
      </c>
      <c r="AG1229" s="4">
        <v>5.9379592086072099</v>
      </c>
      <c r="AH1229" s="4">
        <v>13.1743893160028</v>
      </c>
      <c r="AI1229" s="4">
        <v>9.9167562677841197</v>
      </c>
      <c r="AJ1229" s="4">
        <v>14.7270516121404</v>
      </c>
      <c r="AK1229" s="4">
        <v>27.8743033378814</v>
      </c>
      <c r="AL1229" s="4">
        <v>12.903483253233899</v>
      </c>
      <c r="AM1229" s="4">
        <v>18.1639427063532</v>
      </c>
      <c r="AN1229" s="4">
        <v>27.873833819391699</v>
      </c>
      <c r="AO1229" s="4">
        <v>17.676405761338899</v>
      </c>
      <c r="AP1229" s="4">
        <v>19.4673903083177</v>
      </c>
      <c r="AQ1229" s="4">
        <v>8.0222922237192904</v>
      </c>
      <c r="AR1229" s="4">
        <v>21.614919033899799</v>
      </c>
      <c r="AS1229" s="4">
        <v>11.5271680527258</v>
      </c>
      <c r="AT1229" s="4">
        <v>11.389226669753301</v>
      </c>
      <c r="AU1229" s="4">
        <v>11.494114722308501</v>
      </c>
      <c r="AV1229" s="4">
        <v>16.681237058394501</v>
      </c>
      <c r="AW1229" s="4">
        <v>13.0253674894875</v>
      </c>
      <c r="AX1229" s="4">
        <v>6.4959223202901901</v>
      </c>
      <c r="AY1229" s="4">
        <v>15.3433275705434</v>
      </c>
      <c r="AZ1229" s="4">
        <v>19.570869805403699</v>
      </c>
      <c r="BA1229" s="4">
        <v>22.666804349242501</v>
      </c>
      <c r="BB1229" s="38">
        <v>2643</v>
      </c>
    </row>
    <row r="1230" spans="1:54" x14ac:dyDescent="0.3">
      <c r="A1230" s="31" t="s">
        <v>56</v>
      </c>
      <c r="B1230" s="5" t="s">
        <v>168</v>
      </c>
      <c r="C1230" s="5" t="s">
        <v>4</v>
      </c>
      <c r="D1230" s="9">
        <v>106.54690069201899</v>
      </c>
      <c r="E1230" s="8">
        <v>60.364107744736302</v>
      </c>
      <c r="F1230" s="8">
        <v>9.1625400274054201</v>
      </c>
      <c r="G1230" s="3">
        <v>2.0710788221557102</v>
      </c>
      <c r="H1230" s="4">
        <v>4.7846024856273601</v>
      </c>
      <c r="I1230" s="4">
        <v>2.54676603281911</v>
      </c>
      <c r="J1230" s="4">
        <v>1.49352883192379</v>
      </c>
      <c r="K1230" s="4">
        <v>3.0549006690245202</v>
      </c>
      <c r="L1230" s="4">
        <v>1.66441387830642</v>
      </c>
      <c r="M1230" s="4">
        <v>1.5285313243463301</v>
      </c>
      <c r="N1230" s="4">
        <v>2.03686250415794</v>
      </c>
      <c r="O1230" s="4">
        <v>2.17136925287467</v>
      </c>
      <c r="P1230" s="4">
        <v>1.8333334886271</v>
      </c>
      <c r="Q1230" s="4">
        <v>1.22254989842839</v>
      </c>
      <c r="R1230" s="4">
        <v>1.39264877038624</v>
      </c>
      <c r="S1230" s="4">
        <v>1.6300010167024599</v>
      </c>
      <c r="T1230" s="4">
        <v>1.9355893554080099</v>
      </c>
      <c r="U1230" s="4">
        <v>1.08706043168069</v>
      </c>
      <c r="V1230" s="4">
        <v>1.76529393984396</v>
      </c>
      <c r="W1230" s="4">
        <v>1.7649008526315699</v>
      </c>
      <c r="X1230" s="4">
        <v>0.81450914933574303</v>
      </c>
      <c r="Y1230" s="4">
        <v>2.0700961041247301</v>
      </c>
      <c r="Z1230" s="4">
        <v>1.2563731292137701</v>
      </c>
      <c r="AA1230" s="4">
        <v>2.91764230982107</v>
      </c>
      <c r="AB1230" s="4">
        <v>0.95019515968963497</v>
      </c>
      <c r="AC1230" s="4">
        <v>5.3993169479499601</v>
      </c>
      <c r="AD1230" s="4">
        <v>1.2221568112159999</v>
      </c>
      <c r="AE1230" s="4">
        <v>1.56176492431312</v>
      </c>
      <c r="AF1230" s="4">
        <v>3.0210774382391499</v>
      </c>
      <c r="AG1230" s="4">
        <v>4.9944208965564201</v>
      </c>
      <c r="AH1230" s="4">
        <v>10.5791848482673</v>
      </c>
      <c r="AI1230" s="4">
        <v>7.9053807237668803</v>
      </c>
      <c r="AJ1230" s="4">
        <v>11.43518242903</v>
      </c>
      <c r="AK1230" s="4">
        <v>20.426051235628002</v>
      </c>
      <c r="AL1230" s="4">
        <v>9.7052840688209905</v>
      </c>
      <c r="AM1230" s="4">
        <v>13.6450919592387</v>
      </c>
      <c r="AN1230" s="4">
        <v>20.599491348891199</v>
      </c>
      <c r="AO1230" s="4">
        <v>12.5930340199806</v>
      </c>
      <c r="AP1230" s="4">
        <v>12.1478287987972</v>
      </c>
      <c r="AQ1230" s="4">
        <v>6.6464525276725803</v>
      </c>
      <c r="AR1230" s="4">
        <v>14.8926206261737</v>
      </c>
      <c r="AS1230" s="4">
        <v>10.045285269130501</v>
      </c>
      <c r="AT1230" s="4">
        <v>11.2296879774372</v>
      </c>
      <c r="AU1230" s="4">
        <v>7.87037823134433</v>
      </c>
      <c r="AV1230" s="4">
        <v>15.266248513662401</v>
      </c>
      <c r="AW1230" s="4">
        <v>11.2975309826142</v>
      </c>
      <c r="AX1230" s="4">
        <v>5.4964626809697998</v>
      </c>
      <c r="AY1230" s="4">
        <v>12.7938114250247</v>
      </c>
      <c r="AZ1230" s="4">
        <v>12.623712553066801</v>
      </c>
      <c r="BA1230" s="4">
        <v>16.4901742173342</v>
      </c>
      <c r="BB1230" s="38">
        <v>2948</v>
      </c>
    </row>
    <row r="1231" spans="1:54" x14ac:dyDescent="0.3">
      <c r="A1231" s="31" t="s">
        <v>56</v>
      </c>
      <c r="B1231" s="5" t="s">
        <v>168</v>
      </c>
      <c r="C1231" s="5" t="s">
        <v>5</v>
      </c>
      <c r="D1231" s="9">
        <v>111.95920779782</v>
      </c>
      <c r="E1231" s="8">
        <v>57.734704065486298</v>
      </c>
      <c r="F1231" s="8">
        <v>7.7691742984297196</v>
      </c>
      <c r="G1231" s="3">
        <v>1.1601686795239099</v>
      </c>
      <c r="H1231" s="4">
        <v>2.8011876318991602</v>
      </c>
      <c r="I1231" s="4">
        <v>1.81104279715339</v>
      </c>
      <c r="J1231" s="4">
        <v>1.1384469765215901</v>
      </c>
      <c r="K1231" s="4">
        <v>1.9952887864530799</v>
      </c>
      <c r="L1231" s="4">
        <v>1.3174567831807</v>
      </c>
      <c r="M1231" s="4">
        <v>0.84934225145071096</v>
      </c>
      <c r="N1231" s="4">
        <v>1.27401337717607</v>
      </c>
      <c r="O1231" s="4">
        <v>1.1204750527596601</v>
      </c>
      <c r="P1231" s="4">
        <v>1.7331419470250899</v>
      </c>
      <c r="Q1231" s="4">
        <v>0.66509626215102602</v>
      </c>
      <c r="R1231" s="4">
        <v>0.80066266280550202</v>
      </c>
      <c r="S1231" s="4">
        <v>1.01936609622886</v>
      </c>
      <c r="T1231" s="4">
        <v>1.2073618647689299</v>
      </c>
      <c r="U1231" s="4">
        <v>0.89278565745534499</v>
      </c>
      <c r="V1231" s="4">
        <v>1.27401337717607</v>
      </c>
      <c r="W1231" s="4">
        <v>1.1946261236475799</v>
      </c>
      <c r="X1231" s="4">
        <v>0.74823329491990498</v>
      </c>
      <c r="Y1231" s="4">
        <v>2.0042747483340402</v>
      </c>
      <c r="Z1231" s="4">
        <v>0.95420098722190605</v>
      </c>
      <c r="AA1231" s="4">
        <v>1.9735670834507599</v>
      </c>
      <c r="AB1231" s="4">
        <v>0.65236052102967401</v>
      </c>
      <c r="AC1231" s="4">
        <v>3.4917553762928901</v>
      </c>
      <c r="AD1231" s="4">
        <v>1.01561631698847</v>
      </c>
      <c r="AE1231" s="4">
        <v>1.2650274152951</v>
      </c>
      <c r="AF1231" s="4">
        <v>2.4416816151807499</v>
      </c>
      <c r="AG1231" s="4">
        <v>4.2587375674147401</v>
      </c>
      <c r="AH1231" s="4">
        <v>9.1255477359346493</v>
      </c>
      <c r="AI1231" s="4">
        <v>8.4792003699855698</v>
      </c>
      <c r="AJ1231" s="4">
        <v>8.2477611954408605</v>
      </c>
      <c r="AK1231" s="4">
        <v>16.0978091507993</v>
      </c>
      <c r="AL1231" s="4">
        <v>6.8471673794912897</v>
      </c>
      <c r="AM1231" s="4">
        <v>11.555270582434099</v>
      </c>
      <c r="AN1231" s="4">
        <v>16.595144944012301</v>
      </c>
      <c r="AO1231" s="4">
        <v>8.8701910240272692</v>
      </c>
      <c r="AP1231" s="4">
        <v>10.2789938294178</v>
      </c>
      <c r="AQ1231" s="4">
        <v>6.0974476811711904</v>
      </c>
      <c r="AR1231" s="4">
        <v>11.5440212447129</v>
      </c>
      <c r="AS1231" s="4">
        <v>8.7518195746947107</v>
      </c>
      <c r="AT1231" s="4">
        <v>11.3942326995369</v>
      </c>
      <c r="AU1231" s="4">
        <v>6.6554218317108198</v>
      </c>
      <c r="AV1231" s="4">
        <v>12.692940586515601</v>
      </c>
      <c r="AW1231" s="4">
        <v>8.6222663291208193</v>
      </c>
      <c r="AX1231" s="4">
        <v>5.1919262825945003</v>
      </c>
      <c r="AY1231" s="4">
        <v>9.2888489946720405</v>
      </c>
      <c r="AZ1231" s="4">
        <v>10.910409619885201</v>
      </c>
      <c r="BA1231" s="4">
        <v>12.415085199165899</v>
      </c>
      <c r="BB1231" s="38">
        <v>2564</v>
      </c>
    </row>
    <row r="1232" spans="1:54" x14ac:dyDescent="0.3">
      <c r="A1232" s="31" t="s">
        <v>56</v>
      </c>
      <c r="B1232" s="5" t="s">
        <v>168</v>
      </c>
      <c r="C1232" s="5" t="s">
        <v>6</v>
      </c>
      <c r="D1232" s="9">
        <v>117.007860058467</v>
      </c>
      <c r="E1232" s="8">
        <v>56.254575637612703</v>
      </c>
      <c r="F1232" s="8">
        <v>6.7626074751179797</v>
      </c>
      <c r="G1232" s="3">
        <v>1.6052509208441601</v>
      </c>
      <c r="H1232" s="4">
        <v>2.4517426306829502</v>
      </c>
      <c r="I1232" s="4">
        <v>1.4105654495856099</v>
      </c>
      <c r="J1232" s="4">
        <v>1.1566941566776801</v>
      </c>
      <c r="K1232" s="4">
        <v>0.89711352833295099</v>
      </c>
      <c r="L1232" s="4">
        <v>0.83507303896517104</v>
      </c>
      <c r="M1232" s="4">
        <v>0.64038756770662097</v>
      </c>
      <c r="N1232" s="4">
        <v>1.4077107818672101</v>
      </c>
      <c r="O1232" s="4">
        <v>1.15383948895928</v>
      </c>
      <c r="P1232" s="4">
        <v>0.96486335313753802</v>
      </c>
      <c r="Q1232" s="4">
        <v>1.0889443318731</v>
      </c>
      <c r="R1232" s="4">
        <v>0.96200868541913398</v>
      </c>
      <c r="S1232" s="4">
        <v>1.0889443318731</v>
      </c>
      <c r="T1232" s="4">
        <v>1.28648447085005</v>
      </c>
      <c r="U1232" s="4">
        <v>1.0889443318731</v>
      </c>
      <c r="V1232" s="4">
        <v>1.15383948895928</v>
      </c>
      <c r="W1232" s="4">
        <v>0.96486335313753802</v>
      </c>
      <c r="X1232" s="4">
        <v>1.28077513541324</v>
      </c>
      <c r="Y1232" s="4">
        <v>1.7999363921027101</v>
      </c>
      <c r="Z1232" s="4">
        <v>1.0269038425053201</v>
      </c>
      <c r="AA1232" s="4">
        <v>1.22158931376387</v>
      </c>
      <c r="AB1232" s="4">
        <v>0.89711352833295099</v>
      </c>
      <c r="AC1232" s="4">
        <v>3.21335650940672</v>
      </c>
      <c r="AD1232" s="4">
        <v>0.77017788187898795</v>
      </c>
      <c r="AE1232" s="4">
        <v>1.4105654495856099</v>
      </c>
      <c r="AF1232" s="4">
        <v>1.6701460779303401</v>
      </c>
      <c r="AG1232" s="4">
        <v>4.4263818200153802</v>
      </c>
      <c r="AH1232" s="4">
        <v>8.3029632388759502</v>
      </c>
      <c r="AI1232" s="4">
        <v>6.2605742247389298</v>
      </c>
      <c r="AJ1232" s="4">
        <v>7.7217614928187102</v>
      </c>
      <c r="AK1232" s="4">
        <v>13.2093031679603</v>
      </c>
      <c r="AL1232" s="4">
        <v>6.37609120031928</v>
      </c>
      <c r="AM1232" s="4">
        <v>11.9648765124492</v>
      </c>
      <c r="AN1232" s="4">
        <v>13.7762315754255</v>
      </c>
      <c r="AO1232" s="4">
        <v>7.5213666861233497</v>
      </c>
      <c r="AP1232" s="4">
        <v>9.1266176069675105</v>
      </c>
      <c r="AQ1232" s="4">
        <v>6.1842603967791296</v>
      </c>
      <c r="AR1232" s="4">
        <v>8.3086725743127605</v>
      </c>
      <c r="AS1232" s="4">
        <v>7.2168735747212596</v>
      </c>
      <c r="AT1232" s="4">
        <v>14.142765176195301</v>
      </c>
      <c r="AU1232" s="4">
        <v>6.4352770219686599</v>
      </c>
      <c r="AV1232" s="4">
        <v>11.7195692226964</v>
      </c>
      <c r="AW1232" s="4">
        <v>6.64138116410082</v>
      </c>
      <c r="AX1232" s="4">
        <v>4.7002357869521303</v>
      </c>
      <c r="AY1232" s="4">
        <v>10.486561238059</v>
      </c>
      <c r="AZ1232" s="4">
        <v>9.0759957884733407</v>
      </c>
      <c r="BA1232" s="4">
        <v>11.400802772702299</v>
      </c>
      <c r="BB1232" s="38">
        <v>1005</v>
      </c>
    </row>
    <row r="1233" spans="1:54" x14ac:dyDescent="0.3">
      <c r="A1233" s="31" t="s">
        <v>56</v>
      </c>
      <c r="B1233" s="5" t="s">
        <v>168</v>
      </c>
      <c r="C1233" s="5" t="s">
        <v>7</v>
      </c>
      <c r="D1233" s="9">
        <v>108.516925437246</v>
      </c>
      <c r="E1233" s="8">
        <v>63.242274463747698</v>
      </c>
      <c r="F1233" s="8">
        <v>12.106055557356299</v>
      </c>
      <c r="G1233" s="3">
        <v>2.0992856214022999</v>
      </c>
      <c r="H1233" s="4">
        <v>2.0992856214022999</v>
      </c>
      <c r="I1233" s="4">
        <v>1.77736013133333</v>
      </c>
      <c r="J1233" s="4">
        <v>1.77736013133333</v>
      </c>
      <c r="K1233" s="4">
        <v>1.77736013133333</v>
      </c>
      <c r="L1233" s="4">
        <v>1.77736013133333</v>
      </c>
      <c r="M1233" s="4">
        <v>5.3320803940000001</v>
      </c>
      <c r="N1233" s="4">
        <v>4.1985712428045998</v>
      </c>
      <c r="O1233" s="4">
        <v>1.77736013133333</v>
      </c>
      <c r="P1233" s="4">
        <v>2.4212111114712598</v>
      </c>
      <c r="Q1233" s="4">
        <v>2.0992856214022999</v>
      </c>
      <c r="R1233" s="4">
        <v>2.0992856214022999</v>
      </c>
      <c r="S1233" s="4">
        <v>3.8766457527356302</v>
      </c>
      <c r="T1233" s="4">
        <v>3.8766457527356302</v>
      </c>
      <c r="U1233" s="4">
        <v>1.77736013133333</v>
      </c>
      <c r="V1233" s="4">
        <v>0</v>
      </c>
      <c r="W1233" s="4">
        <v>2.0992856214022999</v>
      </c>
      <c r="X1233" s="4">
        <v>1.77736013133333</v>
      </c>
      <c r="Y1233" s="4">
        <v>2.0992856214022999</v>
      </c>
      <c r="Z1233" s="4">
        <v>2.0992856214022999</v>
      </c>
      <c r="AA1233" s="4">
        <v>3.8766457527356302</v>
      </c>
      <c r="AB1233" s="4">
        <v>2.0992856214022999</v>
      </c>
      <c r="AC1233" s="4">
        <v>2.7431366015402299</v>
      </c>
      <c r="AD1233" s="4">
        <v>1.77736013133333</v>
      </c>
      <c r="AE1233" s="4">
        <v>3.5547202626666698</v>
      </c>
      <c r="AF1233" s="4">
        <v>2.0992856214022999</v>
      </c>
      <c r="AG1233" s="4">
        <v>10.986086278068999</v>
      </c>
      <c r="AH1233" s="4">
        <v>7.5855588244827601</v>
      </c>
      <c r="AI1233" s="4">
        <v>4.9966150320229898</v>
      </c>
      <c r="AJ1233" s="4">
        <v>10.9725464061609</v>
      </c>
      <c r="AK1233" s="4">
        <v>13.226024836643701</v>
      </c>
      <c r="AL1233" s="4">
        <v>4.3527640518850603</v>
      </c>
      <c r="AM1233" s="4">
        <v>11.770590195379301</v>
      </c>
      <c r="AN1233" s="4">
        <v>21.133509151195401</v>
      </c>
      <c r="AO1233" s="4">
        <v>8.2294098046206905</v>
      </c>
      <c r="AP1233" s="4">
        <v>12.4279810474253</v>
      </c>
      <c r="AQ1233" s="4">
        <v>6.1301241832183901</v>
      </c>
      <c r="AR1233" s="4">
        <v>10.8048137251724</v>
      </c>
      <c r="AS1233" s="4">
        <v>9.1951862748275897</v>
      </c>
      <c r="AT1233" s="4">
        <v>11.4486647053103</v>
      </c>
      <c r="AU1233" s="4">
        <v>5.8081986931494196</v>
      </c>
      <c r="AV1233" s="4">
        <v>14.3595339878391</v>
      </c>
      <c r="AW1233" s="4">
        <v>7.4178261434942501</v>
      </c>
      <c r="AX1233" s="4">
        <v>10.328695426023</v>
      </c>
      <c r="AY1233" s="4">
        <v>6.2843169922988498</v>
      </c>
      <c r="AZ1233" s="4">
        <v>7.7397516335632197</v>
      </c>
      <c r="BA1233" s="4">
        <v>12.582173856505699</v>
      </c>
      <c r="BB1233" s="38">
        <v>175</v>
      </c>
    </row>
    <row r="1234" spans="1:54" x14ac:dyDescent="0.3">
      <c r="A1234" s="31" t="s">
        <v>56</v>
      </c>
      <c r="B1234" s="5" t="s">
        <v>8</v>
      </c>
      <c r="C1234" s="5" t="s">
        <v>168</v>
      </c>
      <c r="D1234" s="9">
        <v>77.618405328161501</v>
      </c>
      <c r="E1234" s="8">
        <v>68.903988935530194</v>
      </c>
      <c r="F1234" s="8">
        <v>20.100807476562899</v>
      </c>
      <c r="G1234" s="3">
        <v>2.7058432060692899</v>
      </c>
      <c r="H1234" s="4">
        <v>7.5982200277801004</v>
      </c>
      <c r="I1234" s="4">
        <v>8.9469786667037106</v>
      </c>
      <c r="J1234" s="4">
        <v>2.6046970050266398</v>
      </c>
      <c r="K1234" s="4">
        <v>5.43003685398401</v>
      </c>
      <c r="L1234" s="4">
        <v>4.3370125674890403</v>
      </c>
      <c r="M1234" s="4">
        <v>4.2435956112727498</v>
      </c>
      <c r="N1234" s="4">
        <v>4.8851207676021202</v>
      </c>
      <c r="O1234" s="4">
        <v>5.9172147199507998</v>
      </c>
      <c r="P1234" s="4">
        <v>5.5224380340604498</v>
      </c>
      <c r="Q1234" s="4">
        <v>2.0068175210986698</v>
      </c>
      <c r="R1234" s="4">
        <v>4.7760173559226304</v>
      </c>
      <c r="S1234" s="4">
        <v>5.75241626269022</v>
      </c>
      <c r="T1234" s="4">
        <v>3.6308343668341601</v>
      </c>
      <c r="U1234" s="4">
        <v>3.7044311144540298</v>
      </c>
      <c r="V1234" s="4">
        <v>5.1448078528574204</v>
      </c>
      <c r="W1234" s="4">
        <v>5.6713098378150004</v>
      </c>
      <c r="X1234" s="4">
        <v>2.0462076726084999</v>
      </c>
      <c r="Y1234" s="4">
        <v>5.70815254116083</v>
      </c>
      <c r="Z1234" s="4">
        <v>5.1132776120278303</v>
      </c>
      <c r="AA1234" s="4">
        <v>7.8022351680578801</v>
      </c>
      <c r="AB1234" s="4">
        <v>0.91843548145502696</v>
      </c>
      <c r="AC1234" s="4">
        <v>11.404227098540099</v>
      </c>
      <c r="AD1234" s="4">
        <v>4.2611124215976499</v>
      </c>
      <c r="AE1234" s="4">
        <v>4.4983894888141904</v>
      </c>
      <c r="AF1234" s="4">
        <v>8.5011984626177703</v>
      </c>
      <c r="AG1234" s="4">
        <v>12.7634467495326</v>
      </c>
      <c r="AH1234" s="4">
        <v>12.0265472680911</v>
      </c>
      <c r="AI1234" s="4">
        <v>9.1367150524544893</v>
      </c>
      <c r="AJ1234" s="4">
        <v>18.958616245692799</v>
      </c>
      <c r="AK1234" s="4">
        <v>35.619767005046697</v>
      </c>
      <c r="AL1234" s="4">
        <v>19.4587076165868</v>
      </c>
      <c r="AM1234" s="4">
        <v>24.2165586184753</v>
      </c>
      <c r="AN1234" s="4">
        <v>35.1004607449212</v>
      </c>
      <c r="AO1234" s="4">
        <v>28.5927097188857</v>
      </c>
      <c r="AP1234" s="4">
        <v>27.557277401327202</v>
      </c>
      <c r="AQ1234" s="4">
        <v>9.8426670930212197</v>
      </c>
      <c r="AR1234" s="4">
        <v>31.719716327331799</v>
      </c>
      <c r="AS1234" s="4">
        <v>13.3892882913976</v>
      </c>
      <c r="AT1234" s="4">
        <v>13.9395391412595</v>
      </c>
      <c r="AU1234" s="4">
        <v>14.7336297865922</v>
      </c>
      <c r="AV1234" s="4">
        <v>18.340574804586499</v>
      </c>
      <c r="AW1234" s="4">
        <v>21.110356902824599</v>
      </c>
      <c r="AX1234" s="4">
        <v>9.8990395850644592</v>
      </c>
      <c r="AY1234" s="4">
        <v>18.456190963458798</v>
      </c>
      <c r="AZ1234" s="4">
        <v>24.585352901734598</v>
      </c>
      <c r="BA1234" s="4">
        <v>30.136653076227699</v>
      </c>
      <c r="BB1234" s="38">
        <v>6352</v>
      </c>
    </row>
    <row r="1235" spans="1:54" x14ac:dyDescent="0.3">
      <c r="A1235" s="31" t="s">
        <v>56</v>
      </c>
      <c r="B1235" s="5" t="s">
        <v>8</v>
      </c>
      <c r="C1235" s="5" t="s">
        <v>1</v>
      </c>
      <c r="D1235" s="9">
        <v>43.206188925081399</v>
      </c>
      <c r="E1235" s="8">
        <v>66.542239892540707</v>
      </c>
      <c r="F1235" s="8">
        <v>34.385201305767097</v>
      </c>
      <c r="G1235" s="3">
        <v>3.4820457018498399</v>
      </c>
      <c r="H1235" s="4">
        <v>11.9695321001088</v>
      </c>
      <c r="I1235" s="4">
        <v>16.757344940152301</v>
      </c>
      <c r="J1235" s="4">
        <v>4.7878128400435296</v>
      </c>
      <c r="K1235" s="4">
        <v>8.0522306855277499</v>
      </c>
      <c r="L1235" s="4">
        <v>7.7257889009793299</v>
      </c>
      <c r="M1235" s="4">
        <v>6.9640914036996699</v>
      </c>
      <c r="N1235" s="4">
        <v>8.1610446137105495</v>
      </c>
      <c r="O1235" s="4">
        <v>9.6844396082698605</v>
      </c>
      <c r="P1235" s="4">
        <v>9.9020674646354703</v>
      </c>
      <c r="Q1235" s="4">
        <v>3.5908596300326399</v>
      </c>
      <c r="R1235" s="4">
        <v>9.7932535364526707</v>
      </c>
      <c r="S1235" s="4">
        <v>11.860718171926001</v>
      </c>
      <c r="T1235" s="4">
        <v>6.63764961915125</v>
      </c>
      <c r="U1235" s="4">
        <v>7.3993471164309002</v>
      </c>
      <c r="V1235" s="4">
        <v>10.0108813928183</v>
      </c>
      <c r="W1235" s="4">
        <v>12.1871599564744</v>
      </c>
      <c r="X1235" s="4">
        <v>3.1556039173014101</v>
      </c>
      <c r="Y1235" s="4">
        <v>8.4874863982589801</v>
      </c>
      <c r="Z1235" s="4">
        <v>11.2078346028292</v>
      </c>
      <c r="AA1235" s="4">
        <v>14.9075081610446</v>
      </c>
      <c r="AB1235" s="4">
        <v>0.97932535364526696</v>
      </c>
      <c r="AC1235" s="4">
        <v>16.648531011969499</v>
      </c>
      <c r="AD1235" s="4">
        <v>9.9020674646354703</v>
      </c>
      <c r="AE1235" s="4">
        <v>8.4874863982589801</v>
      </c>
      <c r="AF1235" s="4">
        <v>13.057671381936901</v>
      </c>
      <c r="AG1235" s="4">
        <v>20.892274211099</v>
      </c>
      <c r="AH1235" s="4">
        <v>18.389553862894498</v>
      </c>
      <c r="AI1235" s="4">
        <v>9.6844396082698605</v>
      </c>
      <c r="AJ1235" s="4">
        <v>29.597388465723601</v>
      </c>
      <c r="AK1235" s="4">
        <v>55.059847660500502</v>
      </c>
      <c r="AL1235" s="4">
        <v>33.514689880304701</v>
      </c>
      <c r="AM1235" s="4">
        <v>36.017410228509199</v>
      </c>
      <c r="AN1235" s="4">
        <v>48.6398258977149</v>
      </c>
      <c r="AO1235" s="4">
        <v>44.396082698585403</v>
      </c>
      <c r="AP1235" s="4">
        <v>44.069640914037002</v>
      </c>
      <c r="AQ1235" s="4">
        <v>15.5603917301415</v>
      </c>
      <c r="AR1235" s="4">
        <v>51.468988030467898</v>
      </c>
      <c r="AS1235" s="4">
        <v>14.9075081610446</v>
      </c>
      <c r="AT1235" s="4">
        <v>16.974972796517999</v>
      </c>
      <c r="AU1235" s="4">
        <v>25.136017410228501</v>
      </c>
      <c r="AV1235" s="4">
        <v>24.8095756256801</v>
      </c>
      <c r="AW1235" s="4">
        <v>36.9967355821545</v>
      </c>
      <c r="AX1235" s="4">
        <v>17.954298150163201</v>
      </c>
      <c r="AY1235" s="4">
        <v>23.177366702937999</v>
      </c>
      <c r="AZ1235" s="4">
        <v>36.235038084874901</v>
      </c>
      <c r="BA1235" s="4">
        <v>47.225244831338401</v>
      </c>
      <c r="BB1235" s="38">
        <v>921</v>
      </c>
    </row>
    <row r="1236" spans="1:54" x14ac:dyDescent="0.3">
      <c r="A1236" s="31" t="s">
        <v>56</v>
      </c>
      <c r="B1236" s="5" t="s">
        <v>8</v>
      </c>
      <c r="C1236" s="5" t="s">
        <v>2</v>
      </c>
      <c r="D1236" s="9">
        <v>72.078696051423293</v>
      </c>
      <c r="E1236" s="8">
        <v>66.901456735796799</v>
      </c>
      <c r="F1236" s="8">
        <v>21.763085399449</v>
      </c>
      <c r="G1236" s="3">
        <v>3.2139577594122999</v>
      </c>
      <c r="H1236" s="4">
        <v>7.9889807162534403</v>
      </c>
      <c r="I1236" s="4">
        <v>9.9173553719008307</v>
      </c>
      <c r="J1236" s="4">
        <v>2.2956841138659301</v>
      </c>
      <c r="K1236" s="4">
        <v>6.61157024793388</v>
      </c>
      <c r="L1236" s="4">
        <v>4.4995408631772298</v>
      </c>
      <c r="M1236" s="4">
        <v>5.0505050505050502</v>
      </c>
      <c r="N1236" s="4">
        <v>5.0505050505050502</v>
      </c>
      <c r="O1236" s="4">
        <v>7.7134986225895297</v>
      </c>
      <c r="P1236" s="4">
        <v>6.2442607897153399</v>
      </c>
      <c r="Q1236" s="4">
        <v>1.65289256198347</v>
      </c>
      <c r="R1236" s="4">
        <v>4.5913682277318602</v>
      </c>
      <c r="S1236" s="4">
        <v>5.6014692378328697</v>
      </c>
      <c r="T1236" s="4">
        <v>2.8466483011937598</v>
      </c>
      <c r="U1236" s="4">
        <v>3.9485766758494001</v>
      </c>
      <c r="V1236" s="4">
        <v>5.6014692378328697</v>
      </c>
      <c r="W1236" s="4">
        <v>5.6932966023875098</v>
      </c>
      <c r="X1236" s="4">
        <v>2.5711662075298398</v>
      </c>
      <c r="Y1236" s="4">
        <v>7.8053259871441698</v>
      </c>
      <c r="Z1236" s="4">
        <v>5.0505050505050502</v>
      </c>
      <c r="AA1236" s="4">
        <v>8.7235996326905401</v>
      </c>
      <c r="AB1236" s="4">
        <v>0.64279155188246095</v>
      </c>
      <c r="AC1236" s="4">
        <v>13.957759412304901</v>
      </c>
      <c r="AD1236" s="4">
        <v>3.5812672176308502</v>
      </c>
      <c r="AE1236" s="4">
        <v>4.6831955922865003</v>
      </c>
      <c r="AF1236" s="4">
        <v>10.8356290174472</v>
      </c>
      <c r="AG1236" s="4">
        <v>13.039485766758499</v>
      </c>
      <c r="AH1236" s="4">
        <v>10.6519742883379</v>
      </c>
      <c r="AI1236" s="4">
        <v>9.8255280073461897</v>
      </c>
      <c r="AJ1236" s="4">
        <v>19.100091827364601</v>
      </c>
      <c r="AK1236" s="4">
        <v>38.659320477502298</v>
      </c>
      <c r="AL1236" s="4">
        <v>20.3856749311295</v>
      </c>
      <c r="AM1236" s="4">
        <v>25.068870523415999</v>
      </c>
      <c r="AN1236" s="4">
        <v>39.944903581267198</v>
      </c>
      <c r="AO1236" s="4">
        <v>33.425160697888003</v>
      </c>
      <c r="AP1236" s="4">
        <v>31.588613406795201</v>
      </c>
      <c r="AQ1236" s="4">
        <v>9.0909090909090899</v>
      </c>
      <c r="AR1236" s="4">
        <v>36.547291092745603</v>
      </c>
      <c r="AS1236" s="4">
        <v>15.7943067033976</v>
      </c>
      <c r="AT1236" s="4">
        <v>14.049586776859501</v>
      </c>
      <c r="AU1236" s="4">
        <v>15.2433425160698</v>
      </c>
      <c r="AV1236" s="4">
        <v>17.906336088154301</v>
      </c>
      <c r="AW1236" s="4">
        <v>22.3140495867769</v>
      </c>
      <c r="AX1236" s="4">
        <v>8.6317722681359008</v>
      </c>
      <c r="AY1236" s="4">
        <v>21.3957759412305</v>
      </c>
      <c r="AZ1236" s="4">
        <v>25.711662075298399</v>
      </c>
      <c r="BA1236" s="4">
        <v>32.139577594122997</v>
      </c>
      <c r="BB1236" s="38">
        <v>1089</v>
      </c>
    </row>
    <row r="1237" spans="1:54" x14ac:dyDescent="0.3">
      <c r="A1237" s="31" t="s">
        <v>56</v>
      </c>
      <c r="B1237" s="5" t="s">
        <v>8</v>
      </c>
      <c r="C1237" s="5" t="s">
        <v>3</v>
      </c>
      <c r="D1237" s="9">
        <v>87.914798488664999</v>
      </c>
      <c r="E1237" s="8">
        <v>64.172193047899498</v>
      </c>
      <c r="F1237" s="8">
        <v>14.3037177063642</v>
      </c>
      <c r="G1237" s="3">
        <v>1.7643352236925001</v>
      </c>
      <c r="H1237" s="4">
        <v>6.4902331442974202</v>
      </c>
      <c r="I1237" s="4">
        <v>5.9861373660995598</v>
      </c>
      <c r="J1237" s="4">
        <v>1.6383112791430401</v>
      </c>
      <c r="K1237" s="4">
        <v>3.9067422810334</v>
      </c>
      <c r="L1237" s="4">
        <v>3.08758664146188</v>
      </c>
      <c r="M1237" s="4">
        <v>2.7725267800882198</v>
      </c>
      <c r="N1237" s="4">
        <v>3.96975425330813</v>
      </c>
      <c r="O1237" s="4">
        <v>4.1587901701323204</v>
      </c>
      <c r="P1237" s="4">
        <v>3.7177063642091999</v>
      </c>
      <c r="Q1237" s="4">
        <v>1.13421550094518</v>
      </c>
      <c r="R1237" s="4">
        <v>2.8985507246376798</v>
      </c>
      <c r="S1237" s="4">
        <v>3.21361058601134</v>
      </c>
      <c r="T1237" s="4">
        <v>2.6465028355387501</v>
      </c>
      <c r="U1237" s="4">
        <v>1.6383112791430401</v>
      </c>
      <c r="V1237" s="4">
        <v>3.02457466918715</v>
      </c>
      <c r="W1237" s="4">
        <v>2.7095148078134801</v>
      </c>
      <c r="X1237" s="4">
        <v>1.00819155639572</v>
      </c>
      <c r="Y1237" s="4">
        <v>3.9067422810334</v>
      </c>
      <c r="Z1237" s="4">
        <v>2.3944549464398199</v>
      </c>
      <c r="AA1237" s="4">
        <v>4.4738500315059904</v>
      </c>
      <c r="AB1237" s="4">
        <v>0.94517958412098302</v>
      </c>
      <c r="AC1237" s="4">
        <v>9.1367359798361694</v>
      </c>
      <c r="AD1237" s="4">
        <v>1.9533711405167</v>
      </c>
      <c r="AE1237" s="4">
        <v>2.5204788909892901</v>
      </c>
      <c r="AF1237" s="4">
        <v>6.8052930056710803</v>
      </c>
      <c r="AG1237" s="4">
        <v>8.8216761184625092</v>
      </c>
      <c r="AH1237" s="4">
        <v>10.3339634530561</v>
      </c>
      <c r="AI1237" s="4">
        <v>9.5778197857592904</v>
      </c>
      <c r="AJ1237" s="4">
        <v>16.698172652804001</v>
      </c>
      <c r="AK1237" s="4">
        <v>30.875866414618802</v>
      </c>
      <c r="AL1237" s="4">
        <v>15.437933207309401</v>
      </c>
      <c r="AM1237" s="4">
        <v>21.424070573408901</v>
      </c>
      <c r="AN1237" s="4">
        <v>31.9470699432892</v>
      </c>
      <c r="AO1237" s="4">
        <v>23.9445494643982</v>
      </c>
      <c r="AP1237" s="4">
        <v>22.117202268431001</v>
      </c>
      <c r="AQ1237" s="4">
        <v>8.7586641461877797</v>
      </c>
      <c r="AR1237" s="4">
        <v>26.2759924385633</v>
      </c>
      <c r="AS1237" s="4">
        <v>13.232514177693799</v>
      </c>
      <c r="AT1237" s="4">
        <v>11.783238815374901</v>
      </c>
      <c r="AU1237" s="4">
        <v>11.216131064902299</v>
      </c>
      <c r="AV1237" s="4">
        <v>16.761184625078801</v>
      </c>
      <c r="AW1237" s="4">
        <v>14.8078134845621</v>
      </c>
      <c r="AX1237" s="4">
        <v>6.9313169502205403</v>
      </c>
      <c r="AY1237" s="4">
        <v>17.265280403276599</v>
      </c>
      <c r="AZ1237" s="4">
        <v>24.763705103969802</v>
      </c>
      <c r="BA1237" s="4">
        <v>26.654064272211698</v>
      </c>
      <c r="BB1237" s="38">
        <v>1588</v>
      </c>
    </row>
    <row r="1238" spans="1:54" x14ac:dyDescent="0.3">
      <c r="A1238" s="31" t="s">
        <v>56</v>
      </c>
      <c r="B1238" s="5" t="s">
        <v>8</v>
      </c>
      <c r="C1238" s="5" t="s">
        <v>4</v>
      </c>
      <c r="D1238" s="9">
        <v>102.178925900748</v>
      </c>
      <c r="E1238" s="8">
        <v>61.575859119694897</v>
      </c>
      <c r="F1238" s="8">
        <v>10.469068660774999</v>
      </c>
      <c r="G1238" s="3">
        <v>2.7192386131883102</v>
      </c>
      <c r="H1238" s="4">
        <v>5.3704962610469096</v>
      </c>
      <c r="I1238" s="4">
        <v>3.4670292318150899</v>
      </c>
      <c r="J1238" s="4">
        <v>1.83548606390211</v>
      </c>
      <c r="K1238" s="4">
        <v>3.7389530931339201</v>
      </c>
      <c r="L1238" s="4">
        <v>2.44731475186948</v>
      </c>
      <c r="M1238" s="4">
        <v>2.2433718558803499</v>
      </c>
      <c r="N1238" s="4">
        <v>2.58327668252889</v>
      </c>
      <c r="O1238" s="4">
        <v>2.3113528212100598</v>
      </c>
      <c r="P1238" s="4">
        <v>2.3793337865397701</v>
      </c>
      <c r="Q1238" s="4">
        <v>1.69952413324269</v>
      </c>
      <c r="R1238" s="4">
        <v>2.0394289598912301</v>
      </c>
      <c r="S1238" s="4">
        <v>2.2433718558803499</v>
      </c>
      <c r="T1238" s="4">
        <v>2.6512576478585999</v>
      </c>
      <c r="U1238" s="4">
        <v>1.6315431679129799</v>
      </c>
      <c r="V1238" s="4">
        <v>2.2433718558803499</v>
      </c>
      <c r="W1238" s="4">
        <v>2.10740992522094</v>
      </c>
      <c r="X1238" s="4">
        <v>0.95173351461590705</v>
      </c>
      <c r="Y1238" s="4">
        <v>2.3793337865397701</v>
      </c>
      <c r="Z1238" s="4">
        <v>1.69952413324269</v>
      </c>
      <c r="AA1238" s="4">
        <v>3.0591434398368502</v>
      </c>
      <c r="AB1238" s="4">
        <v>1.08769544527532</v>
      </c>
      <c r="AC1238" s="4">
        <v>7.4099252209381401</v>
      </c>
      <c r="AD1238" s="4">
        <v>1.56356220258328</v>
      </c>
      <c r="AE1238" s="4">
        <v>2.0394289598912301</v>
      </c>
      <c r="AF1238" s="4">
        <v>3.7389530931339201</v>
      </c>
      <c r="AG1238" s="4">
        <v>7.7498300475866797</v>
      </c>
      <c r="AH1238" s="4">
        <v>9.1094493541808301</v>
      </c>
      <c r="AI1238" s="4">
        <v>8.4976206662134608</v>
      </c>
      <c r="AJ1238" s="4">
        <v>12.712440516655301</v>
      </c>
      <c r="AK1238" s="4">
        <v>22.2977566281441</v>
      </c>
      <c r="AL1238" s="4">
        <v>11.0129163834126</v>
      </c>
      <c r="AM1238" s="4">
        <v>16.655336505778401</v>
      </c>
      <c r="AN1238" s="4">
        <v>23.793337865397699</v>
      </c>
      <c r="AO1238" s="4">
        <v>15.4316791298436</v>
      </c>
      <c r="AP1238" s="4">
        <v>13.5282121006118</v>
      </c>
      <c r="AQ1238" s="4">
        <v>5.9143439836845699</v>
      </c>
      <c r="AR1238" s="4">
        <v>15.2957171991842</v>
      </c>
      <c r="AS1238" s="4">
        <v>11.62474507138</v>
      </c>
      <c r="AT1238" s="4">
        <v>11.828687967369101</v>
      </c>
      <c r="AU1238" s="4">
        <v>8.0897348742352104</v>
      </c>
      <c r="AV1238" s="4">
        <v>15.8395649218219</v>
      </c>
      <c r="AW1238" s="4">
        <v>11.8966689326988</v>
      </c>
      <c r="AX1238" s="4">
        <v>5.9143439836845699</v>
      </c>
      <c r="AY1238" s="4">
        <v>14.6838885112169</v>
      </c>
      <c r="AZ1238" s="4">
        <v>14.3439836845683</v>
      </c>
      <c r="BA1238" s="4">
        <v>18.014955812372499</v>
      </c>
      <c r="BB1238" s="38">
        <v>1471</v>
      </c>
    </row>
    <row r="1239" spans="1:54" x14ac:dyDescent="0.3">
      <c r="A1239" s="31" t="s">
        <v>56</v>
      </c>
      <c r="B1239" s="5" t="s">
        <v>8</v>
      </c>
      <c r="C1239" s="5" t="s">
        <v>5</v>
      </c>
      <c r="D1239" s="9">
        <v>110.393769152196</v>
      </c>
      <c r="E1239" s="8">
        <v>59.087930317401501</v>
      </c>
      <c r="F1239" s="8">
        <v>8.3758937691521993</v>
      </c>
      <c r="G1239" s="3">
        <v>1.1235955056179801</v>
      </c>
      <c r="H1239" s="4">
        <v>3.0643513789581198</v>
      </c>
      <c r="I1239" s="4">
        <v>2.4514811031665</v>
      </c>
      <c r="J1239" s="4">
        <v>1.0214504596527101</v>
      </c>
      <c r="K1239" s="4">
        <v>2.4514811031665</v>
      </c>
      <c r="L1239" s="4">
        <v>1.4300306435137899</v>
      </c>
      <c r="M1239" s="4">
        <v>0.81716036772216505</v>
      </c>
      <c r="N1239" s="4">
        <v>1.22574055158325</v>
      </c>
      <c r="O1239" s="4">
        <v>1.22574055158325</v>
      </c>
      <c r="P1239" s="4">
        <v>1.94075587334014</v>
      </c>
      <c r="Q1239" s="4">
        <v>0.81716036772216505</v>
      </c>
      <c r="R1239" s="4">
        <v>1.0214504596527101</v>
      </c>
      <c r="S1239" s="4">
        <v>1.32788559754852</v>
      </c>
      <c r="T1239" s="4">
        <v>1.6343207354443301</v>
      </c>
      <c r="U1239" s="4">
        <v>1.0214504596527101</v>
      </c>
      <c r="V1239" s="4">
        <v>1.22574055158325</v>
      </c>
      <c r="W1239" s="4">
        <v>1.4300306435137899</v>
      </c>
      <c r="X1239" s="4">
        <v>0.91930541368743601</v>
      </c>
      <c r="Y1239" s="4">
        <v>2.3493360572012301</v>
      </c>
      <c r="Z1239" s="4">
        <v>1.0214504596527101</v>
      </c>
      <c r="AA1239" s="4">
        <v>2.3493360572012301</v>
      </c>
      <c r="AB1239" s="4">
        <v>0.61287027579162401</v>
      </c>
      <c r="AC1239" s="4">
        <v>4.2900919305413696</v>
      </c>
      <c r="AD1239" s="4">
        <v>1.0214504596527101</v>
      </c>
      <c r="AE1239" s="4">
        <v>1.32788559754852</v>
      </c>
      <c r="AF1239" s="4">
        <v>2.9622063329928499</v>
      </c>
      <c r="AG1239" s="4">
        <v>6.7415730337078603</v>
      </c>
      <c r="AH1239" s="4">
        <v>7.9673135852911097</v>
      </c>
      <c r="AI1239" s="4">
        <v>8.6823289070480101</v>
      </c>
      <c r="AJ1239" s="4">
        <v>8.1716036772216505</v>
      </c>
      <c r="AK1239" s="4">
        <v>15.6281920326864</v>
      </c>
      <c r="AL1239" s="4">
        <v>6.6394279877425904</v>
      </c>
      <c r="AM1239" s="4">
        <v>12.461695607763</v>
      </c>
      <c r="AN1239" s="4">
        <v>16.956077630234901</v>
      </c>
      <c r="AO1239" s="4">
        <v>10.5209397344229</v>
      </c>
      <c r="AP1239" s="4">
        <v>10.2145045965271</v>
      </c>
      <c r="AQ1239" s="4">
        <v>6.4351378958120504</v>
      </c>
      <c r="AR1239" s="4">
        <v>11.542390194075599</v>
      </c>
      <c r="AS1239" s="4">
        <v>8.3758937691521993</v>
      </c>
      <c r="AT1239" s="4">
        <v>11.848825331971399</v>
      </c>
      <c r="AU1239" s="4">
        <v>6.0265577119509697</v>
      </c>
      <c r="AV1239" s="4">
        <v>11.7466802860061</v>
      </c>
      <c r="AW1239" s="4">
        <v>9.4994892747701698</v>
      </c>
      <c r="AX1239" s="4">
        <v>5.2093973442288002</v>
      </c>
      <c r="AY1239" s="4">
        <v>9.6016343207354407</v>
      </c>
      <c r="AZ1239" s="4">
        <v>12.461695607763</v>
      </c>
      <c r="BA1239" s="4">
        <v>12.461695607763</v>
      </c>
      <c r="BB1239" s="38">
        <v>979</v>
      </c>
    </row>
    <row r="1240" spans="1:54" x14ac:dyDescent="0.3">
      <c r="A1240" s="31" t="s">
        <v>56</v>
      </c>
      <c r="B1240" s="5" t="s">
        <v>8</v>
      </c>
      <c r="C1240" s="5" t="s">
        <v>6</v>
      </c>
      <c r="D1240" s="9">
        <v>117.50510948905099</v>
      </c>
      <c r="E1240" s="8">
        <v>57.321763660778203</v>
      </c>
      <c r="F1240" s="8">
        <v>6.5693430656934302</v>
      </c>
      <c r="G1240" s="3">
        <v>2.1897810218978102</v>
      </c>
      <c r="H1240" s="4">
        <v>1.8248175182481801</v>
      </c>
      <c r="I1240" s="4">
        <v>2.1897810218978102</v>
      </c>
      <c r="J1240" s="4">
        <v>1.4598540145985399</v>
      </c>
      <c r="K1240" s="4">
        <v>1.4598540145985399</v>
      </c>
      <c r="L1240" s="4">
        <v>1.09489051094891</v>
      </c>
      <c r="M1240" s="4">
        <v>1.09489051094891</v>
      </c>
      <c r="N1240" s="4">
        <v>2.5547445255474499</v>
      </c>
      <c r="O1240" s="4">
        <v>1.8248175182481801</v>
      </c>
      <c r="P1240" s="4">
        <v>1.09489051094891</v>
      </c>
      <c r="Q1240" s="4">
        <v>1.8248175182481801</v>
      </c>
      <c r="R1240" s="4">
        <v>1.4598540145985399</v>
      </c>
      <c r="S1240" s="4">
        <v>1.8248175182481801</v>
      </c>
      <c r="T1240" s="4">
        <v>1.4598540145985399</v>
      </c>
      <c r="U1240" s="4">
        <v>1.8248175182481801</v>
      </c>
      <c r="V1240" s="4">
        <v>1.8248175182481801</v>
      </c>
      <c r="W1240" s="4">
        <v>1.09489051094891</v>
      </c>
      <c r="X1240" s="4">
        <v>2.1897810218978102</v>
      </c>
      <c r="Y1240" s="4">
        <v>2.1897810218978102</v>
      </c>
      <c r="Z1240" s="4">
        <v>1.4598540145985399</v>
      </c>
      <c r="AA1240" s="4">
        <v>1.4598540145985399</v>
      </c>
      <c r="AB1240" s="4">
        <v>1.4598540145985399</v>
      </c>
      <c r="AC1240" s="4">
        <v>4.0145985401459896</v>
      </c>
      <c r="AD1240" s="4">
        <v>1.09489051094891</v>
      </c>
      <c r="AE1240" s="4">
        <v>2.1897810218978102</v>
      </c>
      <c r="AF1240" s="4">
        <v>2.1897810218978102</v>
      </c>
      <c r="AG1240" s="4">
        <v>6.5693430656934302</v>
      </c>
      <c r="AH1240" s="4">
        <v>8.7591240875912408</v>
      </c>
      <c r="AI1240" s="4">
        <v>4.3795620437956204</v>
      </c>
      <c r="AJ1240" s="4">
        <v>8.3941605839416091</v>
      </c>
      <c r="AK1240" s="4">
        <v>12.043795620438001</v>
      </c>
      <c r="AL1240" s="4">
        <v>6.2043795620438003</v>
      </c>
      <c r="AM1240" s="4">
        <v>13.503649635036499</v>
      </c>
      <c r="AN1240" s="4">
        <v>14.2335766423358</v>
      </c>
      <c r="AO1240" s="4">
        <v>9.1240875912408796</v>
      </c>
      <c r="AP1240" s="4">
        <v>11.3138686131387</v>
      </c>
      <c r="AQ1240" s="4">
        <v>5.8394160583941597</v>
      </c>
      <c r="AR1240" s="4">
        <v>8.0291970802919703</v>
      </c>
      <c r="AS1240" s="4">
        <v>6.5693430656934302</v>
      </c>
      <c r="AT1240" s="4">
        <v>17.153284671532798</v>
      </c>
      <c r="AU1240" s="4">
        <v>6.9343065693430699</v>
      </c>
      <c r="AV1240" s="4">
        <v>11.6788321167883</v>
      </c>
      <c r="AW1240" s="4">
        <v>5.4744525547445297</v>
      </c>
      <c r="AX1240" s="4">
        <v>4.7445255474452601</v>
      </c>
      <c r="AY1240" s="4">
        <v>11.6788321167883</v>
      </c>
      <c r="AZ1240" s="4">
        <v>9.4890510948905096</v>
      </c>
      <c r="BA1240" s="4">
        <v>10.9489051094891</v>
      </c>
      <c r="BB1240" s="38">
        <v>274</v>
      </c>
    </row>
    <row r="1241" spans="1:54" x14ac:dyDescent="0.3">
      <c r="A1241" s="31" t="s">
        <v>56</v>
      </c>
      <c r="B1241" s="5" t="s">
        <v>8</v>
      </c>
      <c r="C1241" s="5" t="s">
        <v>7</v>
      </c>
      <c r="D1241" s="9">
        <v>105.183333333333</v>
      </c>
      <c r="E1241" s="8">
        <v>70.164531187642197</v>
      </c>
      <c r="F1241" s="8">
        <v>16.6666666666667</v>
      </c>
      <c r="G1241" s="3">
        <v>3.3333333333333299</v>
      </c>
      <c r="H1241" s="4">
        <v>3.3333333333333299</v>
      </c>
      <c r="I1241" s="4">
        <v>3.3333333333333299</v>
      </c>
      <c r="J1241" s="4">
        <v>3.3333333333333299</v>
      </c>
      <c r="K1241" s="4">
        <v>3.3333333333333299</v>
      </c>
      <c r="L1241" s="4">
        <v>3.3333333333333299</v>
      </c>
      <c r="M1241" s="4">
        <v>10</v>
      </c>
      <c r="N1241" s="4">
        <v>6.6666666666666696</v>
      </c>
      <c r="O1241" s="4">
        <v>3.3333333333333299</v>
      </c>
      <c r="P1241" s="4">
        <v>3.3333333333333299</v>
      </c>
      <c r="Q1241" s="4">
        <v>3.3333333333333299</v>
      </c>
      <c r="R1241" s="4">
        <v>3.3333333333333299</v>
      </c>
      <c r="S1241" s="4">
        <v>6.6666666666666696</v>
      </c>
      <c r="T1241" s="4">
        <v>6.6666666666666696</v>
      </c>
      <c r="U1241" s="4">
        <v>3.3333333333333299</v>
      </c>
      <c r="V1241" s="4">
        <v>0</v>
      </c>
      <c r="W1241" s="4">
        <v>3.3333333333333299</v>
      </c>
      <c r="X1241" s="4">
        <v>3.3333333333333299</v>
      </c>
      <c r="Y1241" s="4">
        <v>3.3333333333333299</v>
      </c>
      <c r="Z1241" s="4">
        <v>3.3333333333333299</v>
      </c>
      <c r="AA1241" s="4">
        <v>6.6666666666666696</v>
      </c>
      <c r="AB1241" s="4">
        <v>3.3333333333333299</v>
      </c>
      <c r="AC1241" s="4">
        <v>3.3333333333333299</v>
      </c>
      <c r="AD1241" s="4">
        <v>3.3333333333333299</v>
      </c>
      <c r="AE1241" s="4">
        <v>6.6666666666666696</v>
      </c>
      <c r="AF1241" s="4">
        <v>3.3333333333333299</v>
      </c>
      <c r="AG1241" s="4">
        <v>20</v>
      </c>
      <c r="AH1241" s="4">
        <v>10</v>
      </c>
      <c r="AI1241" s="4">
        <v>3.3333333333333299</v>
      </c>
      <c r="AJ1241" s="4">
        <v>13.3333333333333</v>
      </c>
      <c r="AK1241" s="4">
        <v>13.3333333333333</v>
      </c>
      <c r="AL1241" s="4">
        <v>3.3333333333333299</v>
      </c>
      <c r="AM1241" s="4">
        <v>10</v>
      </c>
      <c r="AN1241" s="4">
        <v>23.3333333333333</v>
      </c>
      <c r="AO1241" s="4">
        <v>10</v>
      </c>
      <c r="AP1241" s="4">
        <v>16.6666666666667</v>
      </c>
      <c r="AQ1241" s="4">
        <v>6.6666666666666696</v>
      </c>
      <c r="AR1241" s="4">
        <v>10</v>
      </c>
      <c r="AS1241" s="4">
        <v>10</v>
      </c>
      <c r="AT1241" s="4">
        <v>10</v>
      </c>
      <c r="AU1241" s="4">
        <v>6.6666666666666696</v>
      </c>
      <c r="AV1241" s="4">
        <v>16.6666666666667</v>
      </c>
      <c r="AW1241" s="4">
        <v>6.6666666666666696</v>
      </c>
      <c r="AX1241" s="4">
        <v>13.3333333333333</v>
      </c>
      <c r="AY1241" s="4">
        <v>3.3333333333333299</v>
      </c>
      <c r="AZ1241" s="4">
        <v>6.6666666666666696</v>
      </c>
      <c r="BA1241" s="4">
        <v>13.3333333333333</v>
      </c>
      <c r="BB1241" s="38">
        <v>30</v>
      </c>
    </row>
    <row r="1242" spans="1:54" x14ac:dyDescent="0.3">
      <c r="A1242" s="31" t="s">
        <v>56</v>
      </c>
      <c r="B1242" s="5" t="s">
        <v>9</v>
      </c>
      <c r="C1242" s="5" t="s">
        <v>168</v>
      </c>
      <c r="D1242" s="9">
        <v>88.264314494651799</v>
      </c>
      <c r="E1242" s="8">
        <v>66.561565675974293</v>
      </c>
      <c r="F1242" s="8">
        <v>14.6552818875538</v>
      </c>
      <c r="G1242" s="3">
        <v>2.04997039875447</v>
      </c>
      <c r="H1242" s="4">
        <v>5.4334414536401203</v>
      </c>
      <c r="I1242" s="4">
        <v>4.5526558141664699</v>
      </c>
      <c r="J1242" s="4">
        <v>2.0179508183872898</v>
      </c>
      <c r="K1242" s="4">
        <v>3.4679402532203798</v>
      </c>
      <c r="L1242" s="4">
        <v>2.65675834790903</v>
      </c>
      <c r="M1242" s="4">
        <v>2.0353301267184198</v>
      </c>
      <c r="N1242" s="4">
        <v>3.43887258472291</v>
      </c>
      <c r="O1242" s="4">
        <v>4.2053672443595698</v>
      </c>
      <c r="P1242" s="4">
        <v>3.6604331470990101</v>
      </c>
      <c r="Q1242" s="4">
        <v>1.9330979638324299</v>
      </c>
      <c r="R1242" s="4">
        <v>2.36681750221494</v>
      </c>
      <c r="S1242" s="4">
        <v>3.5276712908959902</v>
      </c>
      <c r="T1242" s="4">
        <v>2.7370850467422199</v>
      </c>
      <c r="U1242" s="4">
        <v>1.8550834052451</v>
      </c>
      <c r="V1242" s="4">
        <v>4.0482680000234401</v>
      </c>
      <c r="W1242" s="4">
        <v>4.3848929666450402</v>
      </c>
      <c r="X1242" s="4">
        <v>1.0566136028420701</v>
      </c>
      <c r="Y1242" s="4">
        <v>4.9996389637117797</v>
      </c>
      <c r="Z1242" s="4">
        <v>2.6339305406981701</v>
      </c>
      <c r="AA1242" s="4">
        <v>4.8227632852249602</v>
      </c>
      <c r="AB1242" s="4">
        <v>1.06343968233644</v>
      </c>
      <c r="AC1242" s="4">
        <v>7.7755494522035997</v>
      </c>
      <c r="AD1242" s="4">
        <v>2.9414275916282202</v>
      </c>
      <c r="AE1242" s="4">
        <v>2.1410595740597702</v>
      </c>
      <c r="AF1242" s="4">
        <v>4.2700926097051601</v>
      </c>
      <c r="AG1242" s="4">
        <v>6.08329902845127</v>
      </c>
      <c r="AH1242" s="4">
        <v>23.795174121540299</v>
      </c>
      <c r="AI1242" s="4">
        <v>9.2184988584305998</v>
      </c>
      <c r="AJ1242" s="4">
        <v>14.308712122288499</v>
      </c>
      <c r="AK1242" s="4">
        <v>29.707109539146298</v>
      </c>
      <c r="AL1242" s="4">
        <v>14.867678535366</v>
      </c>
      <c r="AM1242" s="4">
        <v>16.5710542109458</v>
      </c>
      <c r="AN1242" s="4">
        <v>27.021804514568</v>
      </c>
      <c r="AO1242" s="4">
        <v>17.0293772173539</v>
      </c>
      <c r="AP1242" s="4">
        <v>23.3981088801198</v>
      </c>
      <c r="AQ1242" s="4">
        <v>9.4044238997510092</v>
      </c>
      <c r="AR1242" s="4">
        <v>22.468206588149801</v>
      </c>
      <c r="AS1242" s="4">
        <v>10.3980879929798</v>
      </c>
      <c r="AT1242" s="4">
        <v>11.2051930944136</v>
      </c>
      <c r="AU1242" s="4">
        <v>16.7300204706365</v>
      </c>
      <c r="AV1242" s="4">
        <v>17.727069616173502</v>
      </c>
      <c r="AW1242" s="4">
        <v>16.702240123844</v>
      </c>
      <c r="AX1242" s="4">
        <v>7.4478196769118803</v>
      </c>
      <c r="AY1242" s="4">
        <v>13.014402214461001</v>
      </c>
      <c r="AZ1242" s="4">
        <v>18.894768882125501</v>
      </c>
      <c r="BA1242" s="4">
        <v>26.026778827742199</v>
      </c>
      <c r="BB1242" s="38">
        <v>5852</v>
      </c>
    </row>
    <row r="1243" spans="1:54" x14ac:dyDescent="0.3">
      <c r="A1243" s="31" t="s">
        <v>56</v>
      </c>
      <c r="B1243" s="5" t="s">
        <v>9</v>
      </c>
      <c r="C1243" s="5" t="s">
        <v>1</v>
      </c>
      <c r="D1243" s="9">
        <v>56.399653979238799</v>
      </c>
      <c r="E1243" s="8">
        <v>65.896551133338903</v>
      </c>
      <c r="F1243" s="8">
        <v>24.2214532871972</v>
      </c>
      <c r="G1243" s="3">
        <v>2.7681660899653999</v>
      </c>
      <c r="H1243" s="4">
        <v>7.2664359861591699</v>
      </c>
      <c r="I1243" s="4">
        <v>9.3425605536332199</v>
      </c>
      <c r="J1243" s="4">
        <v>3.1141868512110702</v>
      </c>
      <c r="K1243" s="4">
        <v>6.5743944636678204</v>
      </c>
      <c r="L1243" s="4">
        <v>4.8442906574394504</v>
      </c>
      <c r="M1243" s="4">
        <v>3.4602076124567498</v>
      </c>
      <c r="N1243" s="4">
        <v>6.9204152249134996</v>
      </c>
      <c r="O1243" s="4">
        <v>9.6885813148788902</v>
      </c>
      <c r="P1243" s="4">
        <v>7.2664359861591699</v>
      </c>
      <c r="Q1243" s="4">
        <v>4.8442906574394504</v>
      </c>
      <c r="R1243" s="4">
        <v>5.8823529411764701</v>
      </c>
      <c r="S1243" s="4">
        <v>6.9204152249134996</v>
      </c>
      <c r="T1243" s="4">
        <v>5.1903114186851198</v>
      </c>
      <c r="U1243" s="4">
        <v>4.1522491349481001</v>
      </c>
      <c r="V1243" s="4">
        <v>8.6505190311418705</v>
      </c>
      <c r="W1243" s="4">
        <v>10.726643598615899</v>
      </c>
      <c r="X1243" s="4">
        <v>1.73010380622837</v>
      </c>
      <c r="Y1243" s="4">
        <v>9.3425605536332199</v>
      </c>
      <c r="Z1243" s="4">
        <v>5.1903114186851198</v>
      </c>
      <c r="AA1243" s="4">
        <v>8.3044982698961896</v>
      </c>
      <c r="AB1243" s="4">
        <v>1.73010380622837</v>
      </c>
      <c r="AC1243" s="4">
        <v>12.1107266435986</v>
      </c>
      <c r="AD1243" s="4">
        <v>6.9204152249134996</v>
      </c>
      <c r="AE1243" s="4">
        <v>3.4602076124567498</v>
      </c>
      <c r="AF1243" s="4">
        <v>7.2664359861591699</v>
      </c>
      <c r="AG1243" s="4">
        <v>11.764705882352899</v>
      </c>
      <c r="AH1243" s="4">
        <v>38.408304498269899</v>
      </c>
      <c r="AI1243" s="4">
        <v>10.380622837370201</v>
      </c>
      <c r="AJ1243" s="4">
        <v>21.107266435986201</v>
      </c>
      <c r="AK1243" s="4">
        <v>43.252595155709301</v>
      </c>
      <c r="AL1243" s="4">
        <v>24.913494809688601</v>
      </c>
      <c r="AM1243" s="4">
        <v>24.5674740484429</v>
      </c>
      <c r="AN1243" s="4">
        <v>35.640138408304502</v>
      </c>
      <c r="AO1243" s="4">
        <v>30.4498269896194</v>
      </c>
      <c r="AP1243" s="4">
        <v>41.868512110726599</v>
      </c>
      <c r="AQ1243" s="4">
        <v>12.802768166090001</v>
      </c>
      <c r="AR1243" s="4">
        <v>36.332179930795803</v>
      </c>
      <c r="AS1243" s="4">
        <v>11.764705882352899</v>
      </c>
      <c r="AT1243" s="4">
        <v>10.380622837370201</v>
      </c>
      <c r="AU1243" s="4">
        <v>29.065743944636701</v>
      </c>
      <c r="AV1243" s="4">
        <v>21.453287197231798</v>
      </c>
      <c r="AW1243" s="4">
        <v>26.643598615917</v>
      </c>
      <c r="AX1243" s="4">
        <v>12.4567474048443</v>
      </c>
      <c r="AY1243" s="4">
        <v>13.4948096885813</v>
      </c>
      <c r="AZ1243" s="4">
        <v>26.989619377162601</v>
      </c>
      <c r="BA1243" s="4">
        <v>43.252595155709301</v>
      </c>
      <c r="BB1243" s="38">
        <v>289</v>
      </c>
    </row>
    <row r="1244" spans="1:54" x14ac:dyDescent="0.3">
      <c r="A1244" s="31" t="s">
        <v>56</v>
      </c>
      <c r="B1244" s="5" t="s">
        <v>9</v>
      </c>
      <c r="C1244" s="5" t="s">
        <v>2</v>
      </c>
      <c r="D1244" s="9">
        <v>86.075789473684196</v>
      </c>
      <c r="E1244" s="8">
        <v>65.664735433900205</v>
      </c>
      <c r="F1244" s="8">
        <v>15.2631578947368</v>
      </c>
      <c r="G1244" s="3">
        <v>2.45614035087719</v>
      </c>
      <c r="H1244" s="4">
        <v>6.6666666666666696</v>
      </c>
      <c r="I1244" s="4">
        <v>5.0877192982456103</v>
      </c>
      <c r="J1244" s="4">
        <v>2.1052631578947398</v>
      </c>
      <c r="K1244" s="4">
        <v>2.9824561403508798</v>
      </c>
      <c r="L1244" s="4">
        <v>2.9824561403508798</v>
      </c>
      <c r="M1244" s="4">
        <v>2.28070175438596</v>
      </c>
      <c r="N1244" s="4">
        <v>3.3333333333333299</v>
      </c>
      <c r="O1244" s="4">
        <v>3.5087719298245599</v>
      </c>
      <c r="P1244" s="4">
        <v>4.0350877192982502</v>
      </c>
      <c r="Q1244" s="4">
        <v>1.40350877192982</v>
      </c>
      <c r="R1244" s="4">
        <v>1.40350877192982</v>
      </c>
      <c r="S1244" s="4">
        <v>4.2105263157894699</v>
      </c>
      <c r="T1244" s="4">
        <v>2.8070175438596499</v>
      </c>
      <c r="U1244" s="4">
        <v>1.40350877192982</v>
      </c>
      <c r="V1244" s="4">
        <v>4.0350877192982502</v>
      </c>
      <c r="W1244" s="4">
        <v>3.3333333333333299</v>
      </c>
      <c r="X1244" s="4">
        <v>1.0526315789473699</v>
      </c>
      <c r="Y1244" s="4">
        <v>6.1403508771929802</v>
      </c>
      <c r="Z1244" s="4">
        <v>3.1578947368421102</v>
      </c>
      <c r="AA1244" s="4">
        <v>5.7894736842105301</v>
      </c>
      <c r="AB1244" s="4">
        <v>0.87719298245613997</v>
      </c>
      <c r="AC1244" s="4">
        <v>9.8245614035087705</v>
      </c>
      <c r="AD1244" s="4">
        <v>2.28070175438596</v>
      </c>
      <c r="AE1244" s="4">
        <v>2.45614035087719</v>
      </c>
      <c r="AF1244" s="4">
        <v>4.0350877192982502</v>
      </c>
      <c r="AG1244" s="4">
        <v>6.8421052631578902</v>
      </c>
      <c r="AH1244" s="4">
        <v>28.421052631578899</v>
      </c>
      <c r="AI1244" s="4">
        <v>8.7719298245614006</v>
      </c>
      <c r="AJ1244" s="4">
        <v>14.0350877192982</v>
      </c>
      <c r="AK1244" s="4">
        <v>32.456140350877199</v>
      </c>
      <c r="AL1244" s="4">
        <v>15.6140350877193</v>
      </c>
      <c r="AM1244" s="4">
        <v>15.789473684210501</v>
      </c>
      <c r="AN1244" s="4">
        <v>31.228070175438599</v>
      </c>
      <c r="AO1244" s="4">
        <v>16.842105263157901</v>
      </c>
      <c r="AP1244" s="4">
        <v>23.684210526315798</v>
      </c>
      <c r="AQ1244" s="4">
        <v>10.3508771929825</v>
      </c>
      <c r="AR1244" s="4">
        <v>22.8070175438597</v>
      </c>
      <c r="AS1244" s="4">
        <v>11.228070175438599</v>
      </c>
      <c r="AT1244" s="4">
        <v>12.456140350877201</v>
      </c>
      <c r="AU1244" s="4">
        <v>17.894736842105299</v>
      </c>
      <c r="AV1244" s="4">
        <v>18.771929824561401</v>
      </c>
      <c r="AW1244" s="4">
        <v>18.421052631578899</v>
      </c>
      <c r="AX1244" s="4">
        <v>5.9649122807017498</v>
      </c>
      <c r="AY1244" s="4">
        <v>15.087719298245601</v>
      </c>
      <c r="AZ1244" s="4">
        <v>22.982456140350902</v>
      </c>
      <c r="BA1244" s="4">
        <v>27.017543859649098</v>
      </c>
      <c r="BB1244" s="38">
        <v>570</v>
      </c>
    </row>
    <row r="1245" spans="1:54" x14ac:dyDescent="0.3">
      <c r="A1245" s="31" t="s">
        <v>56</v>
      </c>
      <c r="B1245" s="5" t="s">
        <v>9</v>
      </c>
      <c r="C1245" s="5" t="s">
        <v>3</v>
      </c>
      <c r="D1245" s="9">
        <v>100.445592417062</v>
      </c>
      <c r="E1245" s="8">
        <v>63.134869619443101</v>
      </c>
      <c r="F1245" s="8">
        <v>10.910815939278899</v>
      </c>
      <c r="G1245" s="3">
        <v>1.61290322580645</v>
      </c>
      <c r="H1245" s="4">
        <v>4.07969639468691</v>
      </c>
      <c r="I1245" s="4">
        <v>1.99240986717268</v>
      </c>
      <c r="J1245" s="4">
        <v>1.70777988614801</v>
      </c>
      <c r="K1245" s="4">
        <v>2.4667931688804599</v>
      </c>
      <c r="L1245" s="4">
        <v>1.70777988614801</v>
      </c>
      <c r="M1245" s="4">
        <v>1.61290322580645</v>
      </c>
      <c r="N1245" s="4">
        <v>1.99240986717268</v>
      </c>
      <c r="O1245" s="4">
        <v>1.8026565464895601</v>
      </c>
      <c r="P1245" s="4">
        <v>1.61290322580645</v>
      </c>
      <c r="Q1245" s="4">
        <v>0.664136622390892</v>
      </c>
      <c r="R1245" s="4">
        <v>1.4231499051233401</v>
      </c>
      <c r="S1245" s="4">
        <v>1.8026565464895601</v>
      </c>
      <c r="T1245" s="4">
        <v>1.70777988614801</v>
      </c>
      <c r="U1245" s="4">
        <v>1.2333965844402299</v>
      </c>
      <c r="V1245" s="4">
        <v>1.99240986717268</v>
      </c>
      <c r="W1245" s="4">
        <v>1.8975332068311199</v>
      </c>
      <c r="X1245" s="4">
        <v>0.85388994307400401</v>
      </c>
      <c r="Y1245" s="4">
        <v>2.2770398481973402</v>
      </c>
      <c r="Z1245" s="4">
        <v>1.04364326375712</v>
      </c>
      <c r="AA1245" s="4">
        <v>2.6565464895635702</v>
      </c>
      <c r="AB1245" s="4">
        <v>0.94876660341555996</v>
      </c>
      <c r="AC1245" s="4">
        <v>5.6925996204933602</v>
      </c>
      <c r="AD1245" s="4">
        <v>1.5180265654648999</v>
      </c>
      <c r="AE1245" s="4">
        <v>1.5180265654648999</v>
      </c>
      <c r="AF1245" s="4">
        <v>3.7950664136622398</v>
      </c>
      <c r="AG1245" s="4">
        <v>3.1309297912713498</v>
      </c>
      <c r="AH1245" s="4">
        <v>15.939278937381401</v>
      </c>
      <c r="AI1245" s="4">
        <v>10.246679316888001</v>
      </c>
      <c r="AJ1245" s="4">
        <v>12.8083491461101</v>
      </c>
      <c r="AK1245" s="4">
        <v>24.952561669829201</v>
      </c>
      <c r="AL1245" s="4">
        <v>10.436432637571199</v>
      </c>
      <c r="AM1245" s="4">
        <v>14.9905123339658</v>
      </c>
      <c r="AN1245" s="4">
        <v>23.9089184060721</v>
      </c>
      <c r="AO1245" s="4">
        <v>11.5749525616698</v>
      </c>
      <c r="AP1245" s="4">
        <v>16.888045540796998</v>
      </c>
      <c r="AQ1245" s="4">
        <v>7.3055028462998104</v>
      </c>
      <c r="AR1245" s="4">
        <v>17.077798861480101</v>
      </c>
      <c r="AS1245" s="4">
        <v>9.8671726755218199</v>
      </c>
      <c r="AT1245" s="4">
        <v>11.005692599620501</v>
      </c>
      <c r="AU1245" s="4">
        <v>11.764705882352899</v>
      </c>
      <c r="AV1245" s="4">
        <v>16.603415559772301</v>
      </c>
      <c r="AW1245" s="4">
        <v>11.290322580645199</v>
      </c>
      <c r="AX1245" s="4">
        <v>6.07210626185958</v>
      </c>
      <c r="AY1245" s="4">
        <v>13.472485768500899</v>
      </c>
      <c r="AZ1245" s="4">
        <v>14.5161290322581</v>
      </c>
      <c r="BA1245" s="4">
        <v>18.785578747628101</v>
      </c>
      <c r="BB1245" s="38">
        <v>1055</v>
      </c>
    </row>
    <row r="1246" spans="1:54" x14ac:dyDescent="0.3">
      <c r="A1246" s="31" t="s">
        <v>56</v>
      </c>
      <c r="B1246" s="5" t="s">
        <v>9</v>
      </c>
      <c r="C1246" s="5" t="s">
        <v>4</v>
      </c>
      <c r="D1246" s="9">
        <v>110.922410291131</v>
      </c>
      <c r="E1246" s="8">
        <v>58.821789029638197</v>
      </c>
      <c r="F1246" s="8">
        <v>7.8537576167907899</v>
      </c>
      <c r="G1246" s="3">
        <v>1.4218009478672999</v>
      </c>
      <c r="H1246" s="4">
        <v>4.1976980365605998</v>
      </c>
      <c r="I1246" s="4">
        <v>1.6249153689911999</v>
      </c>
      <c r="J1246" s="4">
        <v>1.1509817197020999</v>
      </c>
      <c r="K1246" s="4">
        <v>2.3696682464454999</v>
      </c>
      <c r="L1246" s="4">
        <v>0.88016249153689896</v>
      </c>
      <c r="M1246" s="4">
        <v>0.81245768449559896</v>
      </c>
      <c r="N1246" s="4">
        <v>1.4895057549085999</v>
      </c>
      <c r="O1246" s="4">
        <v>2.0311442112389999</v>
      </c>
      <c r="P1246" s="4">
        <v>1.2863913337846999</v>
      </c>
      <c r="Q1246" s="4">
        <v>0.74475287745429897</v>
      </c>
      <c r="R1246" s="4">
        <v>0.74475287745429897</v>
      </c>
      <c r="S1246" s="4">
        <v>1.0155721056195</v>
      </c>
      <c r="T1246" s="4">
        <v>1.2186865267433999</v>
      </c>
      <c r="U1246" s="4">
        <v>0.54163845633039898</v>
      </c>
      <c r="V1246" s="4">
        <v>1.2863913337846999</v>
      </c>
      <c r="W1246" s="4">
        <v>1.4218009478672999</v>
      </c>
      <c r="X1246" s="4">
        <v>0.67704807041299897</v>
      </c>
      <c r="Y1246" s="4">
        <v>1.7603249830737999</v>
      </c>
      <c r="Z1246" s="4">
        <v>0.81245768449559896</v>
      </c>
      <c r="AA1246" s="4">
        <v>2.7758970886932999</v>
      </c>
      <c r="AB1246" s="4">
        <v>0.81245768449559896</v>
      </c>
      <c r="AC1246" s="4">
        <v>3.3852403520649998</v>
      </c>
      <c r="AD1246" s="4">
        <v>0.88016249153689896</v>
      </c>
      <c r="AE1246" s="4">
        <v>1.0832769126608</v>
      </c>
      <c r="AF1246" s="4">
        <v>2.3019634394041999</v>
      </c>
      <c r="AG1246" s="4">
        <v>2.2342586323628999</v>
      </c>
      <c r="AH1246" s="4">
        <v>12.0514556533514</v>
      </c>
      <c r="AI1246" s="4">
        <v>7.3121191604603899</v>
      </c>
      <c r="AJ1246" s="4">
        <v>10.155721056195</v>
      </c>
      <c r="AK1246" s="4">
        <v>18.5511171293162</v>
      </c>
      <c r="AL1246" s="4">
        <v>8.3953960731211907</v>
      </c>
      <c r="AM1246" s="4">
        <v>10.6296547054841</v>
      </c>
      <c r="AN1246" s="4">
        <v>17.400135409614101</v>
      </c>
      <c r="AO1246" s="4">
        <v>9.7494922139471907</v>
      </c>
      <c r="AP1246" s="4">
        <v>10.765064319566701</v>
      </c>
      <c r="AQ1246" s="4">
        <v>7.3798239675016903</v>
      </c>
      <c r="AR1246" s="4">
        <v>14.4888287068382</v>
      </c>
      <c r="AS1246" s="4">
        <v>8.4631008801624894</v>
      </c>
      <c r="AT1246" s="4">
        <v>10.6296547054841</v>
      </c>
      <c r="AU1246" s="4">
        <v>7.6506431956668903</v>
      </c>
      <c r="AV1246" s="4">
        <v>14.6919431279621</v>
      </c>
      <c r="AW1246" s="4">
        <v>10.6973595125254</v>
      </c>
      <c r="AX1246" s="4">
        <v>5.0778605280974896</v>
      </c>
      <c r="AY1246" s="4">
        <v>10.9004739336493</v>
      </c>
      <c r="AZ1246" s="4">
        <v>10.9004739336493</v>
      </c>
      <c r="BA1246" s="4">
        <v>14.9627623561273</v>
      </c>
      <c r="BB1246" s="38">
        <v>1477</v>
      </c>
    </row>
    <row r="1247" spans="1:54" x14ac:dyDescent="0.3">
      <c r="A1247" s="31" t="s">
        <v>56</v>
      </c>
      <c r="B1247" s="5" t="s">
        <v>9</v>
      </c>
      <c r="C1247" s="5" t="s">
        <v>5</v>
      </c>
      <c r="D1247" s="9">
        <v>113.61009463722399</v>
      </c>
      <c r="E1247" s="8">
        <v>56.250870130676297</v>
      </c>
      <c r="F1247" s="8">
        <v>7.1293375394321803</v>
      </c>
      <c r="G1247" s="3">
        <v>1.1987381703469999</v>
      </c>
      <c r="H1247" s="4">
        <v>2.5236593059936898</v>
      </c>
      <c r="I1247" s="4">
        <v>1.13564668769716</v>
      </c>
      <c r="J1247" s="4">
        <v>1.26182965299685</v>
      </c>
      <c r="K1247" s="4">
        <v>1.51419558359621</v>
      </c>
      <c r="L1247" s="4">
        <v>1.1987381703469999</v>
      </c>
      <c r="M1247" s="4">
        <v>0.88328075709779197</v>
      </c>
      <c r="N1247" s="4">
        <v>1.3249211356466899</v>
      </c>
      <c r="O1247" s="4">
        <v>1.0094637223974801</v>
      </c>
      <c r="P1247" s="4">
        <v>1.51419558359621</v>
      </c>
      <c r="Q1247" s="4">
        <v>0.50473186119873803</v>
      </c>
      <c r="R1247" s="4">
        <v>0.56782334384858002</v>
      </c>
      <c r="S1247" s="4">
        <v>0.694006309148265</v>
      </c>
      <c r="T1247" s="4">
        <v>0.75709779179810699</v>
      </c>
      <c r="U1247" s="4">
        <v>0.75709779179810699</v>
      </c>
      <c r="V1247" s="4">
        <v>1.3249211356466899</v>
      </c>
      <c r="W1247" s="4">
        <v>0.94637223974763396</v>
      </c>
      <c r="X1247" s="4">
        <v>0.56782334384858002</v>
      </c>
      <c r="Y1247" s="4">
        <v>1.6403785488959</v>
      </c>
      <c r="Z1247" s="4">
        <v>0.88328075709779197</v>
      </c>
      <c r="AA1247" s="4">
        <v>1.5772870662460601</v>
      </c>
      <c r="AB1247" s="4">
        <v>0.694006309148265</v>
      </c>
      <c r="AC1247" s="4">
        <v>2.6498422712933798</v>
      </c>
      <c r="AD1247" s="4">
        <v>1.0094637223974801</v>
      </c>
      <c r="AE1247" s="4">
        <v>1.1987381703469999</v>
      </c>
      <c r="AF1247" s="4">
        <v>1.8927444794952699</v>
      </c>
      <c r="AG1247" s="4">
        <v>1.6403785488959</v>
      </c>
      <c r="AH1247" s="4">
        <v>10.3470031545741</v>
      </c>
      <c r="AI1247" s="4">
        <v>8.2649842271293394</v>
      </c>
      <c r="AJ1247" s="4">
        <v>8.3280757097791795</v>
      </c>
      <c r="AK1247" s="4">
        <v>16.593059936908499</v>
      </c>
      <c r="AL1247" s="4">
        <v>7.0662460567823304</v>
      </c>
      <c r="AM1247" s="4">
        <v>10.5993690851735</v>
      </c>
      <c r="AN1247" s="4">
        <v>16.214511041009501</v>
      </c>
      <c r="AO1247" s="4">
        <v>7.1293375394321803</v>
      </c>
      <c r="AP1247" s="4">
        <v>10.3470031545741</v>
      </c>
      <c r="AQ1247" s="4">
        <v>5.7413249211356501</v>
      </c>
      <c r="AR1247" s="4">
        <v>11.545741324921099</v>
      </c>
      <c r="AS1247" s="4">
        <v>9.1482649842271293</v>
      </c>
      <c r="AT1247" s="4">
        <v>10.9148264984227</v>
      </c>
      <c r="AU1247" s="4">
        <v>7.3186119873816997</v>
      </c>
      <c r="AV1247" s="4">
        <v>13.6908517350158</v>
      </c>
      <c r="AW1247" s="4">
        <v>7.6971608832807599</v>
      </c>
      <c r="AX1247" s="4">
        <v>5.1735015772870696</v>
      </c>
      <c r="AY1247" s="4">
        <v>8.9589905362776001</v>
      </c>
      <c r="AZ1247" s="4">
        <v>9.2744479495268095</v>
      </c>
      <c r="BA1247" s="4">
        <v>12.365930599369101</v>
      </c>
      <c r="BB1247" s="38">
        <v>1585</v>
      </c>
    </row>
    <row r="1248" spans="1:54" x14ac:dyDescent="0.3">
      <c r="A1248" s="31" t="s">
        <v>56</v>
      </c>
      <c r="B1248" s="5" t="s">
        <v>9</v>
      </c>
      <c r="C1248" s="5" t="s">
        <v>6</v>
      </c>
      <c r="D1248" s="9">
        <v>116.45690834473299</v>
      </c>
      <c r="E1248" s="8">
        <v>55.121373332853501</v>
      </c>
      <c r="F1248" s="8">
        <v>6.9767441860465098</v>
      </c>
      <c r="G1248" s="3">
        <v>0.95759233926128595</v>
      </c>
      <c r="H1248" s="4">
        <v>3.14637482900137</v>
      </c>
      <c r="I1248" s="4">
        <v>0.54719562243502096</v>
      </c>
      <c r="J1248" s="4">
        <v>0.82079343365253099</v>
      </c>
      <c r="K1248" s="4">
        <v>0.27359781121750998</v>
      </c>
      <c r="L1248" s="4">
        <v>0.54719562243502096</v>
      </c>
      <c r="M1248" s="4">
        <v>0.13679890560875499</v>
      </c>
      <c r="N1248" s="4">
        <v>0.13679890560875499</v>
      </c>
      <c r="O1248" s="4">
        <v>0.410396716826265</v>
      </c>
      <c r="P1248" s="4">
        <v>0.82079343365253099</v>
      </c>
      <c r="Q1248" s="4">
        <v>0.27359781121750998</v>
      </c>
      <c r="R1248" s="4">
        <v>0.410396716826265</v>
      </c>
      <c r="S1248" s="4">
        <v>0.27359781121750998</v>
      </c>
      <c r="T1248" s="4">
        <v>1.0943912448700399</v>
      </c>
      <c r="U1248" s="4">
        <v>0.27359781121750998</v>
      </c>
      <c r="V1248" s="4">
        <v>0.410396716826265</v>
      </c>
      <c r="W1248" s="4">
        <v>0.82079343365253099</v>
      </c>
      <c r="X1248" s="4">
        <v>0.27359781121750998</v>
      </c>
      <c r="Y1248" s="4">
        <v>1.3679890560875501</v>
      </c>
      <c r="Z1248" s="4">
        <v>0.54719562243502096</v>
      </c>
      <c r="AA1248" s="4">
        <v>0.95759233926128595</v>
      </c>
      <c r="AB1248" s="4">
        <v>0.27359781121750998</v>
      </c>
      <c r="AC1248" s="4">
        <v>2.32558139534884</v>
      </c>
      <c r="AD1248" s="4">
        <v>0.410396716826265</v>
      </c>
      <c r="AE1248" s="4">
        <v>0.54719562243502096</v>
      </c>
      <c r="AF1248" s="4">
        <v>1.0943912448700399</v>
      </c>
      <c r="AG1248" s="4">
        <v>2.0519835841313299</v>
      </c>
      <c r="AH1248" s="4">
        <v>7.7975376196990398</v>
      </c>
      <c r="AI1248" s="4">
        <v>8.3447332421340601</v>
      </c>
      <c r="AJ1248" s="4">
        <v>6.9767441860465098</v>
      </c>
      <c r="AK1248" s="4">
        <v>14.500683994528</v>
      </c>
      <c r="AL1248" s="4">
        <v>6.5663474692202497</v>
      </c>
      <c r="AM1248" s="4">
        <v>10.2599179206566</v>
      </c>
      <c r="AN1248" s="4">
        <v>13.269493844049199</v>
      </c>
      <c r="AO1248" s="4">
        <v>5.7455540355677197</v>
      </c>
      <c r="AP1248" s="4">
        <v>6.7031463748290001</v>
      </c>
      <c r="AQ1248" s="4">
        <v>6.5663474692202497</v>
      </c>
      <c r="AR1248" s="4">
        <v>8.6183310533515698</v>
      </c>
      <c r="AS1248" s="4">
        <v>7.9343365253078</v>
      </c>
      <c r="AT1248" s="4">
        <v>10.807113543091701</v>
      </c>
      <c r="AU1248" s="4">
        <v>5.8823529411764701</v>
      </c>
      <c r="AV1248" s="4">
        <v>11.764705882352899</v>
      </c>
      <c r="AW1248" s="4">
        <v>7.9343365253078</v>
      </c>
      <c r="AX1248" s="4">
        <v>4.6511627906976702</v>
      </c>
      <c r="AY1248" s="4">
        <v>9.1655266757865892</v>
      </c>
      <c r="AZ1248" s="4">
        <v>8.6183310533515698</v>
      </c>
      <c r="BA1248" s="4">
        <v>11.9015047879617</v>
      </c>
      <c r="BB1248" s="38">
        <v>731</v>
      </c>
    </row>
    <row r="1249" spans="1:54" x14ac:dyDescent="0.3">
      <c r="A1249" s="31" t="s">
        <v>56</v>
      </c>
      <c r="B1249" s="5" t="s">
        <v>9</v>
      </c>
      <c r="C1249" s="5" t="s">
        <v>7</v>
      </c>
      <c r="D1249" s="9">
        <v>112.32482758620699</v>
      </c>
      <c r="E1249" s="8">
        <v>55.061816941197101</v>
      </c>
      <c r="F1249" s="8">
        <v>6.8965517241379297</v>
      </c>
      <c r="G1249" s="3">
        <v>0.68965517241379304</v>
      </c>
      <c r="H1249" s="4">
        <v>0.68965517241379304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1.3793103448275901</v>
      </c>
      <c r="O1249" s="4">
        <v>0</v>
      </c>
      <c r="P1249" s="4">
        <v>1.3793103448275901</v>
      </c>
      <c r="Q1249" s="4">
        <v>0.68965517241379304</v>
      </c>
      <c r="R1249" s="4">
        <v>0.68965517241379304</v>
      </c>
      <c r="S1249" s="4">
        <v>0.68965517241379304</v>
      </c>
      <c r="T1249" s="4">
        <v>0.68965517241379304</v>
      </c>
      <c r="U1249" s="4">
        <v>0</v>
      </c>
      <c r="V1249" s="4">
        <v>0</v>
      </c>
      <c r="W1249" s="4">
        <v>0.68965517241379304</v>
      </c>
      <c r="X1249" s="4">
        <v>0</v>
      </c>
      <c r="Y1249" s="4">
        <v>0.68965517241379304</v>
      </c>
      <c r="Z1249" s="4">
        <v>0.68965517241379304</v>
      </c>
      <c r="AA1249" s="4">
        <v>0.68965517241379304</v>
      </c>
      <c r="AB1249" s="4">
        <v>0.68965517241379304</v>
      </c>
      <c r="AC1249" s="4">
        <v>2.0689655172413799</v>
      </c>
      <c r="AD1249" s="4">
        <v>0</v>
      </c>
      <c r="AE1249" s="4">
        <v>0</v>
      </c>
      <c r="AF1249" s="4">
        <v>0.68965517241379304</v>
      </c>
      <c r="AG1249" s="4">
        <v>0.68965517241379304</v>
      </c>
      <c r="AH1249" s="4">
        <v>4.8275862068965498</v>
      </c>
      <c r="AI1249" s="4">
        <v>6.8965517241379297</v>
      </c>
      <c r="AJ1249" s="4">
        <v>8.2758620689655196</v>
      </c>
      <c r="AK1249" s="4">
        <v>13.1034482758621</v>
      </c>
      <c r="AL1249" s="4">
        <v>5.5172413793103496</v>
      </c>
      <c r="AM1249" s="4">
        <v>13.7931034482759</v>
      </c>
      <c r="AN1249" s="4">
        <v>18.620689655172399</v>
      </c>
      <c r="AO1249" s="4">
        <v>6.2068965517241397</v>
      </c>
      <c r="AP1249" s="4">
        <v>7.5862068965517198</v>
      </c>
      <c r="AQ1249" s="4">
        <v>5.5172413793103496</v>
      </c>
      <c r="AR1249" s="4">
        <v>11.7241379310345</v>
      </c>
      <c r="AS1249" s="4">
        <v>8.2758620689655196</v>
      </c>
      <c r="AT1249" s="4">
        <v>13.1034482758621</v>
      </c>
      <c r="AU1249" s="4">
        <v>4.8275862068965498</v>
      </c>
      <c r="AV1249" s="4">
        <v>11.7241379310345</v>
      </c>
      <c r="AW1249" s="4">
        <v>8.2758620689655196</v>
      </c>
      <c r="AX1249" s="4">
        <v>6.8965517241379297</v>
      </c>
      <c r="AY1249" s="4">
        <v>9.6551724137930997</v>
      </c>
      <c r="AZ1249" s="4">
        <v>8.9655172413793096</v>
      </c>
      <c r="BA1249" s="4">
        <v>11.7241379310345</v>
      </c>
      <c r="BB1249" s="38">
        <v>145</v>
      </c>
    </row>
    <row r="1250" spans="1:54" x14ac:dyDescent="0.3">
      <c r="A1250" s="31" t="s">
        <v>57</v>
      </c>
      <c r="B1250" s="5" t="s">
        <v>168</v>
      </c>
      <c r="C1250" s="5" t="s">
        <v>168</v>
      </c>
      <c r="D1250" s="9">
        <v>57.663216868981898</v>
      </c>
      <c r="E1250" s="8">
        <v>71.028332465783606</v>
      </c>
      <c r="F1250" s="8">
        <v>28.753119913879001</v>
      </c>
      <c r="G1250" s="3">
        <v>3.4308377113788899</v>
      </c>
      <c r="H1250" s="4">
        <v>9.8838706368850406</v>
      </c>
      <c r="I1250" s="4">
        <v>9.7906242474542395</v>
      </c>
      <c r="J1250" s="4">
        <v>3.26998111470889</v>
      </c>
      <c r="K1250" s="4">
        <v>5.9225218314742101</v>
      </c>
      <c r="L1250" s="4">
        <v>5.8371935850961396</v>
      </c>
      <c r="M1250" s="4">
        <v>6.5825093484336898</v>
      </c>
      <c r="N1250" s="4">
        <v>7.0802755432187103</v>
      </c>
      <c r="O1250" s="4">
        <v>10.5263488030623</v>
      </c>
      <c r="P1250" s="4">
        <v>7.9323547210719996</v>
      </c>
      <c r="Q1250" s="4">
        <v>3.0649644428440701</v>
      </c>
      <c r="R1250" s="4">
        <v>8.1460101766103801</v>
      </c>
      <c r="S1250" s="4">
        <v>8.9654994513652007</v>
      </c>
      <c r="T1250" s="4">
        <v>5.3934698798790803</v>
      </c>
      <c r="U1250" s="4">
        <v>6.8883189966854497</v>
      </c>
      <c r="V1250" s="4">
        <v>6.5595366789123801</v>
      </c>
      <c r="W1250" s="4">
        <v>6.220578732821</v>
      </c>
      <c r="X1250" s="4">
        <v>3.1646494625305901</v>
      </c>
      <c r="Y1250" s="4">
        <v>10.8182304330655</v>
      </c>
      <c r="Z1250" s="4">
        <v>7.2311544759612296</v>
      </c>
      <c r="AA1250" s="4">
        <v>8.8537242591691996</v>
      </c>
      <c r="AB1250" s="4">
        <v>1.9246090301591201</v>
      </c>
      <c r="AC1250" s="4">
        <v>13.824774889801301</v>
      </c>
      <c r="AD1250" s="4">
        <v>5.5005841048822903</v>
      </c>
      <c r="AE1250" s="4">
        <v>5.1728567241088603</v>
      </c>
      <c r="AF1250" s="4">
        <v>12.4344952723358</v>
      </c>
      <c r="AG1250" s="4">
        <v>14.3243077459395</v>
      </c>
      <c r="AH1250" s="4">
        <v>21.1052551184987</v>
      </c>
      <c r="AI1250" s="4">
        <v>17.0685838310105</v>
      </c>
      <c r="AJ1250" s="4">
        <v>28.171136957166599</v>
      </c>
      <c r="AK1250" s="4">
        <v>33.009013690841101</v>
      </c>
      <c r="AL1250" s="4">
        <v>24.785593429191199</v>
      </c>
      <c r="AM1250" s="4">
        <v>30.0198007427208</v>
      </c>
      <c r="AN1250" s="4">
        <v>39.087468827030499</v>
      </c>
      <c r="AO1250" s="4">
        <v>34.258050193013403</v>
      </c>
      <c r="AP1250" s="4">
        <v>32.424965621412902</v>
      </c>
      <c r="AQ1250" s="4">
        <v>12.3199664694961</v>
      </c>
      <c r="AR1250" s="4">
        <v>36.144362862463197</v>
      </c>
      <c r="AS1250" s="4">
        <v>15.6313273171308</v>
      </c>
      <c r="AT1250" s="4">
        <v>27.587165313340101</v>
      </c>
      <c r="AU1250" s="4">
        <v>20.282489455725202</v>
      </c>
      <c r="AV1250" s="4">
        <v>25.724574759326298</v>
      </c>
      <c r="AW1250" s="4">
        <v>23.367991218797499</v>
      </c>
      <c r="AX1250" s="4">
        <v>13.5619635295726</v>
      </c>
      <c r="AY1250" s="4">
        <v>19.507991873681899</v>
      </c>
      <c r="AZ1250" s="4">
        <v>31.0664623928152</v>
      </c>
      <c r="BA1250" s="4">
        <v>38.168250510905203</v>
      </c>
      <c r="BB1250" s="38">
        <v>24646</v>
      </c>
    </row>
    <row r="1251" spans="1:54" x14ac:dyDescent="0.3">
      <c r="A1251" s="31" t="s">
        <v>57</v>
      </c>
      <c r="B1251" s="5" t="s">
        <v>168</v>
      </c>
      <c r="C1251" s="5" t="s">
        <v>1</v>
      </c>
      <c r="D1251" s="9">
        <v>27.316294659444299</v>
      </c>
      <c r="E1251" s="8">
        <v>68.655719920755899</v>
      </c>
      <c r="F1251" s="8">
        <v>44.978887364598997</v>
      </c>
      <c r="G1251" s="3">
        <v>4.8444727903356801</v>
      </c>
      <c r="H1251" s="4">
        <v>15.5851859236206</v>
      </c>
      <c r="I1251" s="4">
        <v>18.016531570548501</v>
      </c>
      <c r="J1251" s="4">
        <v>5.5213385843720699</v>
      </c>
      <c r="K1251" s="4">
        <v>8.2525679023805605</v>
      </c>
      <c r="L1251" s="4">
        <v>8.0244874327757998</v>
      </c>
      <c r="M1251" s="4">
        <v>10.752249476819999</v>
      </c>
      <c r="N1251" s="4">
        <v>12.194174793453699</v>
      </c>
      <c r="O1251" s="4">
        <v>16.858792852703299</v>
      </c>
      <c r="P1251" s="4">
        <v>14.0347680105275</v>
      </c>
      <c r="Q1251" s="4">
        <v>4.3499831586132398</v>
      </c>
      <c r="R1251" s="4">
        <v>14.0086691163424</v>
      </c>
      <c r="S1251" s="4">
        <v>16.9462931264713</v>
      </c>
      <c r="T1251" s="4">
        <v>8.4663382092788595</v>
      </c>
      <c r="U1251" s="4">
        <v>12.183772971560799</v>
      </c>
      <c r="V1251" s="4">
        <v>11.726918577558401</v>
      </c>
      <c r="W1251" s="4">
        <v>11.763166905692801</v>
      </c>
      <c r="X1251" s="4">
        <v>5.12172484119555</v>
      </c>
      <c r="Y1251" s="4">
        <v>16.974913451884301</v>
      </c>
      <c r="Z1251" s="4">
        <v>14.3284105884724</v>
      </c>
      <c r="AA1251" s="4">
        <v>16.4190224405788</v>
      </c>
      <c r="AB1251" s="4">
        <v>2.8173426821907999</v>
      </c>
      <c r="AC1251" s="4">
        <v>20.203406220786601</v>
      </c>
      <c r="AD1251" s="4">
        <v>10.7016909859792</v>
      </c>
      <c r="AE1251" s="4">
        <v>9.99828523090844</v>
      </c>
      <c r="AF1251" s="4">
        <v>19.8550444232438</v>
      </c>
      <c r="AG1251" s="4">
        <v>23.985709636615901</v>
      </c>
      <c r="AH1251" s="4">
        <v>31.850516236336102</v>
      </c>
      <c r="AI1251" s="4">
        <v>21.838802976419899</v>
      </c>
      <c r="AJ1251" s="4">
        <v>38.917354841213701</v>
      </c>
      <c r="AK1251" s="4">
        <v>44.829292256455197</v>
      </c>
      <c r="AL1251" s="4">
        <v>35.4305219797644</v>
      </c>
      <c r="AM1251" s="4">
        <v>37.703257606241301</v>
      </c>
      <c r="AN1251" s="4">
        <v>48.993431978790198</v>
      </c>
      <c r="AO1251" s="4">
        <v>48.379354473922497</v>
      </c>
      <c r="AP1251" s="4">
        <v>46.5782244710038</v>
      </c>
      <c r="AQ1251" s="4">
        <v>14.5463416241278</v>
      </c>
      <c r="AR1251" s="4">
        <v>48.056398115771799</v>
      </c>
      <c r="AS1251" s="4">
        <v>19.2273502104625</v>
      </c>
      <c r="AT1251" s="4">
        <v>31.860601961247799</v>
      </c>
      <c r="AU1251" s="4">
        <v>31.027711287026001</v>
      </c>
      <c r="AV1251" s="4">
        <v>29.2715921366053</v>
      </c>
      <c r="AW1251" s="4">
        <v>33.453509295610999</v>
      </c>
      <c r="AX1251" s="4">
        <v>23.417588826982499</v>
      </c>
      <c r="AY1251" s="4">
        <v>22.1991421843471</v>
      </c>
      <c r="AZ1251" s="4">
        <v>40.7893422028719</v>
      </c>
      <c r="BA1251" s="4">
        <v>52.347060259180601</v>
      </c>
      <c r="BB1251" s="38">
        <v>3740</v>
      </c>
    </row>
    <row r="1252" spans="1:54" x14ac:dyDescent="0.3">
      <c r="A1252" s="31" t="s">
        <v>57</v>
      </c>
      <c r="B1252" s="5" t="s">
        <v>168</v>
      </c>
      <c r="C1252" s="5" t="s">
        <v>2</v>
      </c>
      <c r="D1252" s="9">
        <v>39.560434612118001</v>
      </c>
      <c r="E1252" s="8">
        <v>69.947075875469395</v>
      </c>
      <c r="F1252" s="8">
        <v>37.980346301933402</v>
      </c>
      <c r="G1252" s="3">
        <v>3.7954290836692599</v>
      </c>
      <c r="H1252" s="4">
        <v>12.698659318769099</v>
      </c>
      <c r="I1252" s="4">
        <v>11.9449249786829</v>
      </c>
      <c r="J1252" s="4">
        <v>3.7156236940013798</v>
      </c>
      <c r="K1252" s="4">
        <v>7.5358096805965902</v>
      </c>
      <c r="L1252" s="4">
        <v>7.8413436981222597</v>
      </c>
      <c r="M1252" s="4">
        <v>8.6494877711610005</v>
      </c>
      <c r="N1252" s="4">
        <v>8.7077931910580393</v>
      </c>
      <c r="O1252" s="4">
        <v>14.374232070163799</v>
      </c>
      <c r="P1252" s="4">
        <v>10.3459006838011</v>
      </c>
      <c r="Q1252" s="4">
        <v>3.8970538200026601</v>
      </c>
      <c r="R1252" s="4">
        <v>10.766746978805999</v>
      </c>
      <c r="S1252" s="4">
        <v>11.725369785504499</v>
      </c>
      <c r="T1252" s="4">
        <v>6.3358123340540997</v>
      </c>
      <c r="U1252" s="4">
        <v>9.1318964192180498</v>
      </c>
      <c r="V1252" s="4">
        <v>8.3960646841168494</v>
      </c>
      <c r="W1252" s="4">
        <v>8.1143083840969794</v>
      </c>
      <c r="X1252" s="4">
        <v>3.9120399234633201</v>
      </c>
      <c r="Y1252" s="4">
        <v>15.572271045866</v>
      </c>
      <c r="Z1252" s="4">
        <v>9.1296186714830903</v>
      </c>
      <c r="AA1252" s="4">
        <v>10.7915038817319</v>
      </c>
      <c r="AB1252" s="4">
        <v>2.2781685492955401</v>
      </c>
      <c r="AC1252" s="4">
        <v>18.035786462843401</v>
      </c>
      <c r="AD1252" s="4">
        <v>6.3791316504904696</v>
      </c>
      <c r="AE1252" s="4">
        <v>6.0540560340342298</v>
      </c>
      <c r="AF1252" s="4">
        <v>16.6165743547533</v>
      </c>
      <c r="AG1252" s="4">
        <v>17.0680316104688</v>
      </c>
      <c r="AH1252" s="4">
        <v>25.535727769261602</v>
      </c>
      <c r="AI1252" s="4">
        <v>21.095043379780599</v>
      </c>
      <c r="AJ1252" s="4">
        <v>35.112609687357299</v>
      </c>
      <c r="AK1252" s="4">
        <v>40.871860634015199</v>
      </c>
      <c r="AL1252" s="4">
        <v>33.256905372276201</v>
      </c>
      <c r="AM1252" s="4">
        <v>36.045517460446</v>
      </c>
      <c r="AN1252" s="4">
        <v>48.029823959148601</v>
      </c>
      <c r="AO1252" s="4">
        <v>43.508354994579499</v>
      </c>
      <c r="AP1252" s="4">
        <v>40.514215686008001</v>
      </c>
      <c r="AQ1252" s="4">
        <v>13.4380673639201</v>
      </c>
      <c r="AR1252" s="4">
        <v>45.599218305352899</v>
      </c>
      <c r="AS1252" s="4">
        <v>19.7247063237531</v>
      </c>
      <c r="AT1252" s="4">
        <v>31.333465269463499</v>
      </c>
      <c r="AU1252" s="4">
        <v>25.631838879441101</v>
      </c>
      <c r="AV1252" s="4">
        <v>30.1047942783145</v>
      </c>
      <c r="AW1252" s="4">
        <v>29.388504142143901</v>
      </c>
      <c r="AX1252" s="4">
        <v>17.9077658296384</v>
      </c>
      <c r="AY1252" s="4">
        <v>21.725674068498599</v>
      </c>
      <c r="AZ1252" s="4">
        <v>40.601514127406197</v>
      </c>
      <c r="BA1252" s="4">
        <v>48.880308163203502</v>
      </c>
      <c r="BB1252" s="38">
        <v>3765</v>
      </c>
    </row>
    <row r="1253" spans="1:54" x14ac:dyDescent="0.3">
      <c r="A1253" s="31" t="s">
        <v>57</v>
      </c>
      <c r="B1253" s="5" t="s">
        <v>168</v>
      </c>
      <c r="C1253" s="5" t="s">
        <v>3</v>
      </c>
      <c r="D1253" s="9">
        <v>64.997738330419494</v>
      </c>
      <c r="E1253" s="8">
        <v>66.606315540159201</v>
      </c>
      <c r="F1253" s="8">
        <v>23.421758269880499</v>
      </c>
      <c r="G1253" s="3">
        <v>3.30582414704807</v>
      </c>
      <c r="H1253" s="4">
        <v>7.8799982495752303</v>
      </c>
      <c r="I1253" s="4">
        <v>7.6729011666922604</v>
      </c>
      <c r="J1253" s="4">
        <v>2.6360863889509898</v>
      </c>
      <c r="K1253" s="4">
        <v>5.4271588914682498</v>
      </c>
      <c r="L1253" s="4">
        <v>5.22120847329791</v>
      </c>
      <c r="M1253" s="4">
        <v>5.2297814019853703</v>
      </c>
      <c r="N1253" s="4">
        <v>5.3676216581767102</v>
      </c>
      <c r="O1253" s="4">
        <v>8.5096622972404106</v>
      </c>
      <c r="P1253" s="4">
        <v>5.9465458669684601</v>
      </c>
      <c r="Q1253" s="4">
        <v>3.0340812323834299</v>
      </c>
      <c r="R1253" s="4">
        <v>6.0554274726307096</v>
      </c>
      <c r="S1253" s="4">
        <v>5.8902484981436301</v>
      </c>
      <c r="T1253" s="4">
        <v>5.0004298632373496</v>
      </c>
      <c r="U1253" s="4">
        <v>5.0432945066746697</v>
      </c>
      <c r="V1253" s="4">
        <v>5.1577336422883198</v>
      </c>
      <c r="W1253" s="4">
        <v>3.93015513049248</v>
      </c>
      <c r="X1253" s="4">
        <v>2.6870506935550602</v>
      </c>
      <c r="Y1253" s="4">
        <v>8.7878849408384294</v>
      </c>
      <c r="Z1253" s="4">
        <v>4.6758782460046602</v>
      </c>
      <c r="AA1253" s="4">
        <v>6.2416899022107799</v>
      </c>
      <c r="AB1253" s="4">
        <v>1.5048789564118801</v>
      </c>
      <c r="AC1253" s="4">
        <v>11.6454476731013</v>
      </c>
      <c r="AD1253" s="4">
        <v>3.6475216216556801</v>
      </c>
      <c r="AE1253" s="4">
        <v>3.4726230537684999</v>
      </c>
      <c r="AF1253" s="4">
        <v>10.4468278118346</v>
      </c>
      <c r="AG1253" s="4">
        <v>9.6531557904544005</v>
      </c>
      <c r="AH1253" s="4">
        <v>18.335574783708999</v>
      </c>
      <c r="AI1253" s="4">
        <v>15.9501721903891</v>
      </c>
      <c r="AJ1253" s="4">
        <v>26.360863889509901</v>
      </c>
      <c r="AK1253" s="4">
        <v>29.983813389815801</v>
      </c>
      <c r="AL1253" s="4">
        <v>20.885282824652901</v>
      </c>
      <c r="AM1253" s="4">
        <v>29.586091684232901</v>
      </c>
      <c r="AN1253" s="4">
        <v>36.370745476133301</v>
      </c>
      <c r="AO1253" s="4">
        <v>31.273968869698699</v>
      </c>
      <c r="AP1253" s="4">
        <v>28.179179403251599</v>
      </c>
      <c r="AQ1253" s="4">
        <v>11.3915240130036</v>
      </c>
      <c r="AR1253" s="4">
        <v>34.758380380561903</v>
      </c>
      <c r="AS1253" s="4">
        <v>14.5731894310379</v>
      </c>
      <c r="AT1253" s="4">
        <v>27.051685102699899</v>
      </c>
      <c r="AU1253" s="4">
        <v>16.651186264500001</v>
      </c>
      <c r="AV1253" s="4">
        <v>25.729804375341999</v>
      </c>
      <c r="AW1253" s="4">
        <v>19.854135267298499</v>
      </c>
      <c r="AX1253" s="4">
        <v>9.0769981786086298</v>
      </c>
      <c r="AY1253" s="4">
        <v>19.7093663507125</v>
      </c>
      <c r="AZ1253" s="4">
        <v>28.891332873324799</v>
      </c>
      <c r="BA1253" s="4">
        <v>33.825248170757</v>
      </c>
      <c r="BB1253" s="38">
        <v>4894</v>
      </c>
    </row>
    <row r="1254" spans="1:54" x14ac:dyDescent="0.3">
      <c r="A1254" s="31" t="s">
        <v>57</v>
      </c>
      <c r="B1254" s="5" t="s">
        <v>168</v>
      </c>
      <c r="C1254" s="5" t="s">
        <v>4</v>
      </c>
      <c r="D1254" s="9">
        <v>82.315828389980894</v>
      </c>
      <c r="E1254" s="8">
        <v>62.000675797740797</v>
      </c>
      <c r="F1254" s="8">
        <v>15.027152596405299</v>
      </c>
      <c r="G1254" s="3">
        <v>2.27270358080174</v>
      </c>
      <c r="H1254" s="4">
        <v>5.0479087500406203</v>
      </c>
      <c r="I1254" s="4">
        <v>4.3137843316287796</v>
      </c>
      <c r="J1254" s="4">
        <v>1.9368301678772599</v>
      </c>
      <c r="K1254" s="4">
        <v>3.4204510303843501</v>
      </c>
      <c r="L1254" s="4">
        <v>3.4581824814137399</v>
      </c>
      <c r="M1254" s="4">
        <v>3.3703965085882199</v>
      </c>
      <c r="N1254" s="4">
        <v>3.25643991677088</v>
      </c>
      <c r="O1254" s="4">
        <v>4.8854221138854896</v>
      </c>
      <c r="P1254" s="4">
        <v>3.3562186146514699</v>
      </c>
      <c r="Q1254" s="4">
        <v>1.7062999223434001</v>
      </c>
      <c r="R1254" s="4">
        <v>3.67191777111166</v>
      </c>
      <c r="S1254" s="4">
        <v>3.27923123513435</v>
      </c>
      <c r="T1254" s="4">
        <v>3.3677794466890401</v>
      </c>
      <c r="U1254" s="4">
        <v>2.8092269739282401</v>
      </c>
      <c r="V1254" s="4">
        <v>2.56037729510011</v>
      </c>
      <c r="W1254" s="4">
        <v>2.3586347304572501</v>
      </c>
      <c r="X1254" s="4">
        <v>1.50455735770054</v>
      </c>
      <c r="Y1254" s="4">
        <v>4.3664559153240896</v>
      </c>
      <c r="Z1254" s="4">
        <v>2.4023625440141698</v>
      </c>
      <c r="AA1254" s="4">
        <v>3.68271636442006</v>
      </c>
      <c r="AB1254" s="4">
        <v>1.30205255432852</v>
      </c>
      <c r="AC1254" s="4">
        <v>8.5229877345961196</v>
      </c>
      <c r="AD1254" s="4">
        <v>2.56037729510011</v>
      </c>
      <c r="AE1254" s="4">
        <v>2.4374769331443802</v>
      </c>
      <c r="AF1254" s="4">
        <v>6.05258158120321</v>
      </c>
      <c r="AG1254" s="4">
        <v>8.1886387991299792</v>
      </c>
      <c r="AH1254" s="4">
        <v>12.648572407889599</v>
      </c>
      <c r="AI1254" s="4">
        <v>12.084455465618801</v>
      </c>
      <c r="AJ1254" s="4">
        <v>18.563745387488702</v>
      </c>
      <c r="AK1254" s="4">
        <v>21.838835083265501</v>
      </c>
      <c r="AL1254" s="4">
        <v>15.1589967284994</v>
      </c>
      <c r="AM1254" s="4">
        <v>24.839209123139899</v>
      </c>
      <c r="AN1254" s="4">
        <v>29.766529931206399</v>
      </c>
      <c r="AO1254" s="4">
        <v>21.9491835760487</v>
      </c>
      <c r="AP1254" s="4">
        <v>21.7671833748526</v>
      </c>
      <c r="AQ1254" s="4">
        <v>11.832658379179801</v>
      </c>
      <c r="AR1254" s="4">
        <v>25.019049859248401</v>
      </c>
      <c r="AS1254" s="4">
        <v>11.0305918986951</v>
      </c>
      <c r="AT1254" s="4">
        <v>23.2818786344382</v>
      </c>
      <c r="AU1254" s="4">
        <v>12.099065252573</v>
      </c>
      <c r="AV1254" s="4">
        <v>21.601546236474999</v>
      </c>
      <c r="AW1254" s="4">
        <v>15.451472673578699</v>
      </c>
      <c r="AX1254" s="4">
        <v>6.0125634139863102</v>
      </c>
      <c r="AY1254" s="4">
        <v>16.0216875256829</v>
      </c>
      <c r="AZ1254" s="4">
        <v>20.8877991691391</v>
      </c>
      <c r="BA1254" s="4">
        <v>25.0224291598768</v>
      </c>
      <c r="BB1254" s="38">
        <v>4677</v>
      </c>
    </row>
    <row r="1255" spans="1:54" x14ac:dyDescent="0.3">
      <c r="A1255" s="31" t="s">
        <v>57</v>
      </c>
      <c r="B1255" s="5" t="s">
        <v>168</v>
      </c>
      <c r="C1255" s="5" t="s">
        <v>5</v>
      </c>
      <c r="D1255" s="9">
        <v>96.6717690574377</v>
      </c>
      <c r="E1255" s="8">
        <v>57.932644211766601</v>
      </c>
      <c r="F1255" s="8">
        <v>9.9593144343734608</v>
      </c>
      <c r="G1255" s="3">
        <v>1.84392428735601</v>
      </c>
      <c r="H1255" s="4">
        <v>4.0050235764549296</v>
      </c>
      <c r="I1255" s="4">
        <v>2.1260571782280602</v>
      </c>
      <c r="J1255" s="4">
        <v>1.3083547211826401</v>
      </c>
      <c r="K1255" s="4">
        <v>3.1689334179940798</v>
      </c>
      <c r="L1255" s="4">
        <v>1.9302295955631701</v>
      </c>
      <c r="M1255" s="4">
        <v>1.9823594388794601</v>
      </c>
      <c r="N1255" s="4">
        <v>2.5468418821185499</v>
      </c>
      <c r="O1255" s="4">
        <v>2.8749753825017499</v>
      </c>
      <c r="P1255" s="4">
        <v>1.9766635280643201</v>
      </c>
      <c r="Q1255" s="4">
        <v>0.96817941468415603</v>
      </c>
      <c r="R1255" s="4">
        <v>1.87831641374187</v>
      </c>
      <c r="S1255" s="4">
        <v>1.9418380786884599</v>
      </c>
      <c r="T1255" s="4">
        <v>1.6020960951799701</v>
      </c>
      <c r="U1255" s="4">
        <v>1.63057564925569</v>
      </c>
      <c r="V1255" s="4">
        <v>1.3486594198786499</v>
      </c>
      <c r="W1255" s="4">
        <v>1.41766033414537</v>
      </c>
      <c r="X1255" s="4">
        <v>0.96796275318915603</v>
      </c>
      <c r="Y1255" s="4">
        <v>2.5468418821185499</v>
      </c>
      <c r="Z1255" s="4">
        <v>1.4691401929766701</v>
      </c>
      <c r="AA1255" s="4">
        <v>2.8865838656270402</v>
      </c>
      <c r="AB1255" s="4">
        <v>0.88165744498200005</v>
      </c>
      <c r="AC1255" s="4">
        <v>6.1926524661745699</v>
      </c>
      <c r="AD1255" s="4">
        <v>1.3024421488725</v>
      </c>
      <c r="AE1255" s="4">
        <v>1.3138339705027799</v>
      </c>
      <c r="AF1255" s="4">
        <v>3.6243269097654398</v>
      </c>
      <c r="AG1255" s="4">
        <v>7.2517497924060299</v>
      </c>
      <c r="AH1255" s="4">
        <v>10.478229591091401</v>
      </c>
      <c r="AI1255" s="4">
        <v>9.8681798613311607</v>
      </c>
      <c r="AJ1255" s="4">
        <v>13.969383937158501</v>
      </c>
      <c r="AK1255" s="4">
        <v>18.084363111061201</v>
      </c>
      <c r="AL1255" s="4">
        <v>10.241447325245501</v>
      </c>
      <c r="AM1255" s="4">
        <v>16.7328870917476</v>
      </c>
      <c r="AN1255" s="4">
        <v>23.541439148047399</v>
      </c>
      <c r="AO1255" s="4">
        <v>15.185304116328901</v>
      </c>
      <c r="AP1255" s="4">
        <v>15.0418230384753</v>
      </c>
      <c r="AQ1255" s="4">
        <v>9.6784815124714196</v>
      </c>
      <c r="AR1255" s="4">
        <v>16.9218727441772</v>
      </c>
      <c r="AS1255" s="4">
        <v>9.1635289746086208</v>
      </c>
      <c r="AT1255" s="4">
        <v>20.484473992901201</v>
      </c>
      <c r="AU1255" s="4">
        <v>8.4323484872653598</v>
      </c>
      <c r="AV1255" s="4">
        <v>17.9634490149732</v>
      </c>
      <c r="AW1255" s="4">
        <v>11.331840804987699</v>
      </c>
      <c r="AX1255" s="4">
        <v>4.28867309779198</v>
      </c>
      <c r="AY1255" s="4">
        <v>14.682826707571399</v>
      </c>
      <c r="AZ1255" s="4">
        <v>14.7345232278977</v>
      </c>
      <c r="BA1255" s="4">
        <v>18.384233718863701</v>
      </c>
      <c r="BB1255" s="38">
        <v>4148</v>
      </c>
    </row>
    <row r="1256" spans="1:54" x14ac:dyDescent="0.3">
      <c r="A1256" s="31" t="s">
        <v>57</v>
      </c>
      <c r="B1256" s="5" t="s">
        <v>168</v>
      </c>
      <c r="C1256" s="5" t="s">
        <v>6</v>
      </c>
      <c r="D1256" s="9">
        <v>103.11595192521</v>
      </c>
      <c r="E1256" s="8">
        <v>57.4952264300275</v>
      </c>
      <c r="F1256" s="8">
        <v>8.5480942016533206</v>
      </c>
      <c r="G1256" s="3">
        <v>2.3027130222546699</v>
      </c>
      <c r="H1256" s="4">
        <v>4.5371288348893097</v>
      </c>
      <c r="I1256" s="4">
        <v>2.5939329860292002</v>
      </c>
      <c r="J1256" s="4">
        <v>1.7485483417522401</v>
      </c>
      <c r="K1256" s="4">
        <v>2.51962540131104</v>
      </c>
      <c r="L1256" s="4">
        <v>2.95194756564924</v>
      </c>
      <c r="M1256" s="4">
        <v>1.6519758850855699</v>
      </c>
      <c r="N1256" s="4">
        <v>3.0009850908698401</v>
      </c>
      <c r="O1256" s="4">
        <v>2.3992854789213398</v>
      </c>
      <c r="P1256" s="4">
        <v>1.8466233921934401</v>
      </c>
      <c r="Q1256" s="4">
        <v>1.36676629640917</v>
      </c>
      <c r="R1256" s="4">
        <v>1.99373596785524</v>
      </c>
      <c r="S1256" s="4">
        <v>2.1348381684189</v>
      </c>
      <c r="T1256" s="4">
        <v>2.0367631179777002</v>
      </c>
      <c r="U1256" s="4">
        <v>1.3890311683576699</v>
      </c>
      <c r="V1256" s="4">
        <v>1.8451207984189</v>
      </c>
      <c r="W1256" s="4">
        <v>1.6282084193625399</v>
      </c>
      <c r="X1256" s="4">
        <v>1.6074461411885701</v>
      </c>
      <c r="Y1256" s="4">
        <v>2.30121042848014</v>
      </c>
      <c r="Z1256" s="4">
        <v>1.4173064154043</v>
      </c>
      <c r="AA1256" s="4">
        <v>3.1688599447055998</v>
      </c>
      <c r="AB1256" s="4">
        <v>1.6089487349631</v>
      </c>
      <c r="AC1256" s="4">
        <v>4.7110140638232103</v>
      </c>
      <c r="AD1256" s="4">
        <v>1.8451207984189</v>
      </c>
      <c r="AE1256" s="4">
        <v>1.60594354741404</v>
      </c>
      <c r="AF1256" s="4">
        <v>2.5626525514335099</v>
      </c>
      <c r="AG1256" s="4">
        <v>6.85186260734024</v>
      </c>
      <c r="AH1256" s="4">
        <v>8.2999013880012598</v>
      </c>
      <c r="AI1256" s="4">
        <v>8.63114331434919</v>
      </c>
      <c r="AJ1256" s="4">
        <v>9.4599994271063004</v>
      </c>
      <c r="AK1256" s="4">
        <v>14.6626173022405</v>
      </c>
      <c r="AL1256" s="4">
        <v>7.3461975715308503</v>
      </c>
      <c r="AM1256" s="4">
        <v>11.844807037621299</v>
      </c>
      <c r="AN1256" s="4">
        <v>17.951817169335801</v>
      </c>
      <c r="AO1256" s="4">
        <v>11.6158739083687</v>
      </c>
      <c r="AP1256" s="4">
        <v>12.7166903005009</v>
      </c>
      <c r="AQ1256" s="4">
        <v>8.1437732496922592</v>
      </c>
      <c r="AR1256" s="4">
        <v>13.4637258596671</v>
      </c>
      <c r="AS1256" s="4">
        <v>8.4410035885649304</v>
      </c>
      <c r="AT1256" s="4">
        <v>18.234295605132701</v>
      </c>
      <c r="AU1256" s="4">
        <v>7.05497760775632</v>
      </c>
      <c r="AV1256" s="4">
        <v>14.640352430291999</v>
      </c>
      <c r="AW1256" s="4">
        <v>9.1272549069838291</v>
      </c>
      <c r="AX1256" s="4">
        <v>4.8103176733694504</v>
      </c>
      <c r="AY1256" s="4">
        <v>13.828024849054801</v>
      </c>
      <c r="AZ1256" s="4">
        <v>11.768996859128601</v>
      </c>
      <c r="BA1256" s="4">
        <v>14.9568424535641</v>
      </c>
      <c r="BB1256" s="38">
        <v>2636</v>
      </c>
    </row>
    <row r="1257" spans="1:54" x14ac:dyDescent="0.3">
      <c r="A1257" s="31" t="s">
        <v>57</v>
      </c>
      <c r="B1257" s="5" t="s">
        <v>168</v>
      </c>
      <c r="C1257" s="5" t="s">
        <v>7</v>
      </c>
      <c r="D1257" s="9">
        <v>104.427268854023</v>
      </c>
      <c r="E1257" s="8">
        <v>57.085984067736199</v>
      </c>
      <c r="F1257" s="8">
        <v>7.1233867389492804</v>
      </c>
      <c r="G1257" s="3">
        <v>2.1021060060516201</v>
      </c>
      <c r="H1257" s="4">
        <v>1.99036030857353</v>
      </c>
      <c r="I1257" s="4">
        <v>1.0754854256801201</v>
      </c>
      <c r="J1257" s="4">
        <v>0.61456310038864004</v>
      </c>
      <c r="K1257" s="4">
        <v>1.6062583708306299</v>
      </c>
      <c r="L1257" s="4">
        <v>2.0671806961221102</v>
      </c>
      <c r="M1257" s="4">
        <v>1.1523058132287001</v>
      </c>
      <c r="N1257" s="4">
        <v>2.2557467811487801</v>
      </c>
      <c r="O1257" s="4">
        <v>2.0671806961221102</v>
      </c>
      <c r="P1257" s="4">
        <v>0.99866503813153995</v>
      </c>
      <c r="Q1257" s="4">
        <v>1.11041073560963</v>
      </c>
      <c r="R1257" s="4">
        <v>2.6398487188916802</v>
      </c>
      <c r="S1257" s="4">
        <v>1.34087189825537</v>
      </c>
      <c r="T1257" s="4">
        <v>2.1440010836706902</v>
      </c>
      <c r="U1257" s="4">
        <v>1.5294379832820499</v>
      </c>
      <c r="V1257" s="4">
        <v>1.2291262007772801</v>
      </c>
      <c r="W1257" s="4">
        <v>1.34087189825537</v>
      </c>
      <c r="X1257" s="4">
        <v>1.34087189825537</v>
      </c>
      <c r="Y1257" s="4">
        <v>1.57133306090111</v>
      </c>
      <c r="Z1257" s="4">
        <v>1.6062583708306299</v>
      </c>
      <c r="AA1257" s="4">
        <v>1.41769228580395</v>
      </c>
      <c r="AB1257" s="4">
        <v>1.18723112315821</v>
      </c>
      <c r="AC1257" s="4">
        <v>2.2208214712192702</v>
      </c>
      <c r="AD1257" s="4">
        <v>2.3325671686973601</v>
      </c>
      <c r="AE1257" s="4">
        <v>1.6062583708306299</v>
      </c>
      <c r="AF1257" s="4">
        <v>2.0252856185030401</v>
      </c>
      <c r="AG1257" s="4">
        <v>8.1360677839416802</v>
      </c>
      <c r="AH1257" s="4">
        <v>7.9614412342941101</v>
      </c>
      <c r="AI1257" s="4">
        <v>8.9950315823551605</v>
      </c>
      <c r="AJ1257" s="4">
        <v>10.908571503380101</v>
      </c>
      <c r="AK1257" s="4">
        <v>15.9857633207577</v>
      </c>
      <c r="AL1257" s="4">
        <v>6.89292557630354</v>
      </c>
      <c r="AM1257" s="4">
        <v>10.978422123239101</v>
      </c>
      <c r="AN1257" s="4">
        <v>22.599362889106899</v>
      </c>
      <c r="AO1257" s="4">
        <v>10.9365270456201</v>
      </c>
      <c r="AP1257" s="4">
        <v>10.4825744880181</v>
      </c>
      <c r="AQ1257" s="4">
        <v>7.8496955368160197</v>
      </c>
      <c r="AR1257" s="4">
        <v>12.095802626538299</v>
      </c>
      <c r="AS1257" s="4">
        <v>9.6724755349132803</v>
      </c>
      <c r="AT1257" s="4">
        <v>20.196945100550501</v>
      </c>
      <c r="AU1257" s="4">
        <v>7.6541596840997901</v>
      </c>
      <c r="AV1257" s="4">
        <v>18.465001496862701</v>
      </c>
      <c r="AW1257" s="4">
        <v>9.5676996051247407</v>
      </c>
      <c r="AX1257" s="4">
        <v>4.9374905776595304</v>
      </c>
      <c r="AY1257" s="4">
        <v>17.326635219013099</v>
      </c>
      <c r="AZ1257" s="4">
        <v>9.5258045275056702</v>
      </c>
      <c r="BA1257" s="4">
        <v>17.207919753845399</v>
      </c>
      <c r="BB1257" s="38">
        <v>786</v>
      </c>
    </row>
    <row r="1258" spans="1:54" x14ac:dyDescent="0.3">
      <c r="A1258" s="31" t="s">
        <v>57</v>
      </c>
      <c r="B1258" s="5" t="s">
        <v>8</v>
      </c>
      <c r="C1258" s="5" t="s">
        <v>168</v>
      </c>
      <c r="D1258" s="9">
        <v>52.7920848543326</v>
      </c>
      <c r="E1258" s="8">
        <v>71.629816133224594</v>
      </c>
      <c r="F1258" s="8">
        <v>31.559558152935899</v>
      </c>
      <c r="G1258" s="3">
        <v>3.8482433219040502</v>
      </c>
      <c r="H1258" s="4">
        <v>10.7999817450763</v>
      </c>
      <c r="I1258" s="4">
        <v>12.0894274334171</v>
      </c>
      <c r="J1258" s="4">
        <v>3.3981167442331199</v>
      </c>
      <c r="K1258" s="4">
        <v>6.8324592803270399</v>
      </c>
      <c r="L1258" s="4">
        <v>6.3023108965975201</v>
      </c>
      <c r="M1258" s="4">
        <v>7.6476961265188796</v>
      </c>
      <c r="N1258" s="4">
        <v>7.87890445557015</v>
      </c>
      <c r="O1258" s="4">
        <v>12.915949030967401</v>
      </c>
      <c r="P1258" s="4">
        <v>9.1049640863985903</v>
      </c>
      <c r="Q1258" s="4">
        <v>3.0272961709106698</v>
      </c>
      <c r="R1258" s="4">
        <v>9.8847062050471699</v>
      </c>
      <c r="S1258" s="4">
        <v>9.8153727151047594</v>
      </c>
      <c r="T1258" s="4">
        <v>5.9101650815548901</v>
      </c>
      <c r="U1258" s="4">
        <v>8.11651682164268</v>
      </c>
      <c r="V1258" s="4">
        <v>7.09168142867538</v>
      </c>
      <c r="W1258" s="4">
        <v>6.7820064317273996</v>
      </c>
      <c r="X1258" s="4">
        <v>3.47304157493567</v>
      </c>
      <c r="Y1258" s="4">
        <v>12.721913858616199</v>
      </c>
      <c r="Z1258" s="4">
        <v>8.5702496275303197</v>
      </c>
      <c r="AA1258" s="4">
        <v>10.5896198210168</v>
      </c>
      <c r="AB1258" s="4">
        <v>2.0692471226628202</v>
      </c>
      <c r="AC1258" s="4">
        <v>17.1714530579818</v>
      </c>
      <c r="AD1258" s="4">
        <v>5.9281591026474203</v>
      </c>
      <c r="AE1258" s="4">
        <v>6.0190885704000898</v>
      </c>
      <c r="AF1258" s="4">
        <v>15.441744399664801</v>
      </c>
      <c r="AG1258" s="4">
        <v>18.0754082671343</v>
      </c>
      <c r="AH1258" s="4">
        <v>17.029271106725499</v>
      </c>
      <c r="AI1258" s="4">
        <v>16.2291632140772</v>
      </c>
      <c r="AJ1258" s="4">
        <v>31.506317657576801</v>
      </c>
      <c r="AK1258" s="4">
        <v>35.059778776426</v>
      </c>
      <c r="AL1258" s="4">
        <v>27.306323642677999</v>
      </c>
      <c r="AM1258" s="4">
        <v>37.811593606236997</v>
      </c>
      <c r="AN1258" s="4">
        <v>42.1909445485609</v>
      </c>
      <c r="AO1258" s="4">
        <v>39.835043781110897</v>
      </c>
      <c r="AP1258" s="4">
        <v>36.545266352686802</v>
      </c>
      <c r="AQ1258" s="4">
        <v>12.0061442689949</v>
      </c>
      <c r="AR1258" s="4">
        <v>39.326881188764197</v>
      </c>
      <c r="AS1258" s="4">
        <v>18.2813796513637</v>
      </c>
      <c r="AT1258" s="4">
        <v>32.047861044336202</v>
      </c>
      <c r="AU1258" s="4">
        <v>20.301246188627001</v>
      </c>
      <c r="AV1258" s="4">
        <v>27.109592820644998</v>
      </c>
      <c r="AW1258" s="4">
        <v>23.362628161623999</v>
      </c>
      <c r="AX1258" s="4">
        <v>14.9781523796398</v>
      </c>
      <c r="AY1258" s="4">
        <v>21.839945862185601</v>
      </c>
      <c r="AZ1258" s="4">
        <v>36.2046930703386</v>
      </c>
      <c r="BA1258" s="4">
        <v>40.985617236598699</v>
      </c>
      <c r="BB1258" s="38">
        <v>12771</v>
      </c>
    </row>
    <row r="1259" spans="1:54" x14ac:dyDescent="0.3">
      <c r="A1259" s="31" t="s">
        <v>57</v>
      </c>
      <c r="B1259" s="5" t="s">
        <v>8</v>
      </c>
      <c r="C1259" s="5" t="s">
        <v>1</v>
      </c>
      <c r="D1259" s="9">
        <v>18.799728813559302</v>
      </c>
      <c r="E1259" s="8">
        <v>66.707632038532296</v>
      </c>
      <c r="F1259" s="8">
        <v>50.442176870748298</v>
      </c>
      <c r="G1259" s="3">
        <v>4.9659863945578202</v>
      </c>
      <c r="H1259" s="4">
        <v>16.530612244897998</v>
      </c>
      <c r="I1259" s="4">
        <v>20.476190476190499</v>
      </c>
      <c r="J1259" s="4">
        <v>5.4081632653061202</v>
      </c>
      <c r="K1259" s="4">
        <v>9.0136054421768694</v>
      </c>
      <c r="L1259" s="4">
        <v>8.2653061224489797</v>
      </c>
      <c r="M1259" s="4">
        <v>12.5510204081633</v>
      </c>
      <c r="N1259" s="4">
        <v>12.380952380952399</v>
      </c>
      <c r="O1259" s="4">
        <v>20.136054421768701</v>
      </c>
      <c r="P1259" s="4">
        <v>15.2380952380952</v>
      </c>
      <c r="Q1259" s="4">
        <v>4.4897959183673501</v>
      </c>
      <c r="R1259" s="4">
        <v>17.108843537415002</v>
      </c>
      <c r="S1259" s="4">
        <v>19.2176870748299</v>
      </c>
      <c r="T1259" s="4">
        <v>9.3197278911564592</v>
      </c>
      <c r="U1259" s="4">
        <v>14.421768707483</v>
      </c>
      <c r="V1259" s="4">
        <v>13.061224489795899</v>
      </c>
      <c r="W1259" s="4">
        <v>12.4489795918367</v>
      </c>
      <c r="X1259" s="4">
        <v>5.8163265306122396</v>
      </c>
      <c r="Y1259" s="4">
        <v>20.1020408163265</v>
      </c>
      <c r="Z1259" s="4">
        <v>16.122448979591798</v>
      </c>
      <c r="AA1259" s="4">
        <v>18.673469387755102</v>
      </c>
      <c r="AB1259" s="4">
        <v>2.9591836734693899</v>
      </c>
      <c r="AC1259" s="4">
        <v>23.639455782312901</v>
      </c>
      <c r="AD1259" s="4">
        <v>12.721088435374099</v>
      </c>
      <c r="AE1259" s="4">
        <v>10.9863945578231</v>
      </c>
      <c r="AF1259" s="4">
        <v>23.7414965986395</v>
      </c>
      <c r="AG1259" s="4">
        <v>29.0136054421769</v>
      </c>
      <c r="AH1259" s="4">
        <v>26.360544217687099</v>
      </c>
      <c r="AI1259" s="4">
        <v>21.2585034013605</v>
      </c>
      <c r="AJ1259" s="4">
        <v>43.775510204081598</v>
      </c>
      <c r="AK1259" s="4">
        <v>50.544217687074799</v>
      </c>
      <c r="AL1259" s="4">
        <v>42.176870748299301</v>
      </c>
      <c r="AM1259" s="4">
        <v>47.993197278911602</v>
      </c>
      <c r="AN1259" s="4">
        <v>55.748299319727899</v>
      </c>
      <c r="AO1259" s="4">
        <v>55.986394557823097</v>
      </c>
      <c r="AP1259" s="4">
        <v>55.136054421768698</v>
      </c>
      <c r="AQ1259" s="4">
        <v>15.612244897959201</v>
      </c>
      <c r="AR1259" s="4">
        <v>54.353741496598602</v>
      </c>
      <c r="AS1259" s="4">
        <v>23.401360544217699</v>
      </c>
      <c r="AT1259" s="4">
        <v>37.380952380952401</v>
      </c>
      <c r="AU1259" s="4">
        <v>31.802721088435401</v>
      </c>
      <c r="AV1259" s="4">
        <v>31.8707482993197</v>
      </c>
      <c r="AW1259" s="4">
        <v>36.836734693877602</v>
      </c>
      <c r="AX1259" s="4">
        <v>26.734693877550999</v>
      </c>
      <c r="AY1259" s="4">
        <v>25.3061224489796</v>
      </c>
      <c r="AZ1259" s="4">
        <v>46.9727891156463</v>
      </c>
      <c r="BA1259" s="4">
        <v>57.482993197278901</v>
      </c>
      <c r="BB1259" s="38">
        <v>2950</v>
      </c>
    </row>
    <row r="1260" spans="1:54" x14ac:dyDescent="0.3">
      <c r="A1260" s="31" t="s">
        <v>57</v>
      </c>
      <c r="B1260" s="5" t="s">
        <v>8</v>
      </c>
      <c r="C1260" s="5" t="s">
        <v>2</v>
      </c>
      <c r="D1260" s="9">
        <v>33.352845528455298</v>
      </c>
      <c r="E1260" s="8">
        <v>69.771712689689494</v>
      </c>
      <c r="F1260" s="8">
        <v>41.952599929253601</v>
      </c>
      <c r="G1260" s="3">
        <v>4.2801556420233497</v>
      </c>
      <c r="H1260" s="4">
        <v>13.724796604173999</v>
      </c>
      <c r="I1260" s="4">
        <v>15.5642023346303</v>
      </c>
      <c r="J1260" s="4">
        <v>3.8910505836575902</v>
      </c>
      <c r="K1260" s="4">
        <v>8.5603112840466906</v>
      </c>
      <c r="L1260" s="4">
        <v>8.1712062256809297</v>
      </c>
      <c r="M1260" s="4">
        <v>9.9398655818889292</v>
      </c>
      <c r="N1260" s="4">
        <v>9.8337460205164504</v>
      </c>
      <c r="O1260" s="4">
        <v>17.7219667492041</v>
      </c>
      <c r="P1260" s="4">
        <v>12.0622568093385</v>
      </c>
      <c r="Q1260" s="4">
        <v>3.3604527767951899</v>
      </c>
      <c r="R1260" s="4">
        <v>12.698974177573399</v>
      </c>
      <c r="S1260" s="4">
        <v>11.956137247966</v>
      </c>
      <c r="T1260" s="4">
        <v>7.0038910505836602</v>
      </c>
      <c r="U1260" s="4">
        <v>10.3643438273788</v>
      </c>
      <c r="V1260" s="4">
        <v>8.6310576582950098</v>
      </c>
      <c r="W1260" s="4">
        <v>8.8432967810399692</v>
      </c>
      <c r="X1260" s="4">
        <v>4.0679165192783904</v>
      </c>
      <c r="Y1260" s="4">
        <v>18.146444994694001</v>
      </c>
      <c r="Z1260" s="4">
        <v>11.0364343827379</v>
      </c>
      <c r="AA1260" s="4">
        <v>13.088079235939199</v>
      </c>
      <c r="AB1260" s="4">
        <v>2.29925716307039</v>
      </c>
      <c r="AC1260" s="4">
        <v>22.178988326848199</v>
      </c>
      <c r="AD1260" s="4">
        <v>6.1903077467279797</v>
      </c>
      <c r="AE1260" s="4">
        <v>7.2161301733286196</v>
      </c>
      <c r="AF1260" s="4">
        <v>21.188539087371801</v>
      </c>
      <c r="AG1260" s="4">
        <v>19.6321188539087</v>
      </c>
      <c r="AH1260" s="4">
        <v>19.950477538026199</v>
      </c>
      <c r="AI1260" s="4">
        <v>20.5518217191369</v>
      </c>
      <c r="AJ1260" s="4">
        <v>40.926777502653003</v>
      </c>
      <c r="AK1260" s="4">
        <v>42.801556420233503</v>
      </c>
      <c r="AL1260" s="4">
        <v>36.2221436151397</v>
      </c>
      <c r="AM1260" s="4">
        <v>45.206933144676299</v>
      </c>
      <c r="AN1260" s="4">
        <v>51.7155995755218</v>
      </c>
      <c r="AO1260" s="4">
        <v>51.361867704280201</v>
      </c>
      <c r="AP1260" s="4">
        <v>44.8885744605589</v>
      </c>
      <c r="AQ1260" s="4">
        <v>13.547930668553199</v>
      </c>
      <c r="AR1260" s="4">
        <v>50.795896710293597</v>
      </c>
      <c r="AS1260" s="4">
        <v>23.9476476830562</v>
      </c>
      <c r="AT1260" s="4">
        <v>36.116024053767198</v>
      </c>
      <c r="AU1260" s="4">
        <v>25.787053413512599</v>
      </c>
      <c r="AV1260" s="4">
        <v>31.9066147859922</v>
      </c>
      <c r="AW1260" s="4">
        <v>29.536611248673498</v>
      </c>
      <c r="AX1260" s="4">
        <v>19.773611602405399</v>
      </c>
      <c r="AY1260" s="4">
        <v>25.1149628581535</v>
      </c>
      <c r="AZ1260" s="4">
        <v>45.631411390166299</v>
      </c>
      <c r="BA1260" s="4">
        <v>52.104704633887501</v>
      </c>
      <c r="BB1260" s="38">
        <v>2829</v>
      </c>
    </row>
    <row r="1261" spans="1:54" x14ac:dyDescent="0.3">
      <c r="A1261" s="31" t="s">
        <v>57</v>
      </c>
      <c r="B1261" s="5" t="s">
        <v>8</v>
      </c>
      <c r="C1261" s="5" t="s">
        <v>3</v>
      </c>
      <c r="D1261" s="9">
        <v>58.619073203492299</v>
      </c>
      <c r="E1261" s="8">
        <v>66.330454514124995</v>
      </c>
      <c r="F1261" s="8">
        <v>25.7891202149093</v>
      </c>
      <c r="G1261" s="3">
        <v>4.0295500335795804</v>
      </c>
      <c r="H1261" s="4">
        <v>9.2343854936198806</v>
      </c>
      <c r="I1261" s="4">
        <v>10.4432505036938</v>
      </c>
      <c r="J1261" s="4">
        <v>2.9885829415715199</v>
      </c>
      <c r="K1261" s="4">
        <v>6.7830758898589698</v>
      </c>
      <c r="L1261" s="4">
        <v>6.1450638012088596</v>
      </c>
      <c r="M1261" s="4">
        <v>6.3801208865010102</v>
      </c>
      <c r="N1261" s="4">
        <v>6.7159167226326399</v>
      </c>
      <c r="O1261" s="4">
        <v>10.8462055070517</v>
      </c>
      <c r="P1261" s="4">
        <v>7.3539288112827403</v>
      </c>
      <c r="Q1261" s="4">
        <v>3.2572196104768301</v>
      </c>
      <c r="R1261" s="4">
        <v>7.5218267293485601</v>
      </c>
      <c r="S1261" s="4">
        <v>6.7494963062458</v>
      </c>
      <c r="T1261" s="4">
        <v>5.2048354600403002</v>
      </c>
      <c r="U1261" s="4">
        <v>6.3801208865010102</v>
      </c>
      <c r="V1261" s="4">
        <v>6.1786433848220303</v>
      </c>
      <c r="W1261" s="4">
        <v>4.8690396239086597</v>
      </c>
      <c r="X1261" s="4">
        <v>2.8206850235057099</v>
      </c>
      <c r="Y1261" s="4">
        <v>10.5439892545332</v>
      </c>
      <c r="Z1261" s="4">
        <v>6.0107454667562097</v>
      </c>
      <c r="AA1261" s="4">
        <v>8.6635325721961092</v>
      </c>
      <c r="AB1261" s="4">
        <v>1.71255876427132</v>
      </c>
      <c r="AC1261" s="4">
        <v>14.9093351242445</v>
      </c>
      <c r="AD1261" s="4">
        <v>3.6937541974479502</v>
      </c>
      <c r="AE1261" s="4">
        <v>4.53324378777703</v>
      </c>
      <c r="AF1261" s="4">
        <v>13.7676292813969</v>
      </c>
      <c r="AG1261" s="4">
        <v>13.398253861652099</v>
      </c>
      <c r="AH1261" s="4">
        <v>14.3720617864338</v>
      </c>
      <c r="AI1261" s="4">
        <v>15.648085963733999</v>
      </c>
      <c r="AJ1261" s="4">
        <v>29.8858294157152</v>
      </c>
      <c r="AK1261" s="4">
        <v>31.0275352585628</v>
      </c>
      <c r="AL1261" s="4">
        <v>22.296843519140399</v>
      </c>
      <c r="AM1261" s="4">
        <v>37.340496977837503</v>
      </c>
      <c r="AN1261" s="4">
        <v>38.247145735392898</v>
      </c>
      <c r="AO1261" s="4">
        <v>36.8703828072532</v>
      </c>
      <c r="AP1261" s="4">
        <v>31.5312290127602</v>
      </c>
      <c r="AQ1261" s="4">
        <v>11.1820013431833</v>
      </c>
      <c r="AR1261" s="4">
        <v>37.239758226997999</v>
      </c>
      <c r="AS1261" s="4">
        <v>17.024848891873699</v>
      </c>
      <c r="AT1261" s="4">
        <v>31.296171927468102</v>
      </c>
      <c r="AU1261" s="4">
        <v>17.024848891873699</v>
      </c>
      <c r="AV1261" s="4">
        <v>27.400940228341199</v>
      </c>
      <c r="AW1261" s="4">
        <v>18.233713901947599</v>
      </c>
      <c r="AX1261" s="4">
        <v>10.6447280053727</v>
      </c>
      <c r="AY1261" s="4">
        <v>21.2558764271323</v>
      </c>
      <c r="AZ1261" s="4">
        <v>36.030893216924099</v>
      </c>
      <c r="BA1261" s="4">
        <v>36.8032236400269</v>
      </c>
      <c r="BB1261" s="38">
        <v>2978</v>
      </c>
    </row>
    <row r="1262" spans="1:54" x14ac:dyDescent="0.3">
      <c r="A1262" s="31" t="s">
        <v>57</v>
      </c>
      <c r="B1262" s="5" t="s">
        <v>8</v>
      </c>
      <c r="C1262" s="5" t="s">
        <v>4</v>
      </c>
      <c r="D1262" s="9">
        <v>76.879786740843798</v>
      </c>
      <c r="E1262" s="8">
        <v>62.015308417052204</v>
      </c>
      <c r="F1262" s="8">
        <v>17.107093184979099</v>
      </c>
      <c r="G1262" s="3">
        <v>2.7352804821511398</v>
      </c>
      <c r="H1262" s="4">
        <v>5.7950857672693603</v>
      </c>
      <c r="I1262" s="4">
        <v>5.6560037088548896</v>
      </c>
      <c r="J1262" s="4">
        <v>2.5034770514603601</v>
      </c>
      <c r="K1262" s="4">
        <v>4.1261010662957798</v>
      </c>
      <c r="L1262" s="4">
        <v>4.07974038015763</v>
      </c>
      <c r="M1262" s="4">
        <v>4.3115438108484003</v>
      </c>
      <c r="N1262" s="4">
        <v>4.07974038015763</v>
      </c>
      <c r="O1262" s="4">
        <v>6.4904960593416803</v>
      </c>
      <c r="P1262" s="4">
        <v>4.7751506722299499</v>
      </c>
      <c r="Q1262" s="4">
        <v>1.9935095039406601</v>
      </c>
      <c r="R1262" s="4">
        <v>5.0069541029207203</v>
      </c>
      <c r="S1262" s="4">
        <v>4.1261010662957798</v>
      </c>
      <c r="T1262" s="4">
        <v>4.2651831247102496</v>
      </c>
      <c r="U1262" s="4">
        <v>3.6624942049142302</v>
      </c>
      <c r="V1262" s="4">
        <v>2.8280018544274501</v>
      </c>
      <c r="W1262" s="4">
        <v>2.8280018544274501</v>
      </c>
      <c r="X1262" s="4">
        <v>1.9935095039406601</v>
      </c>
      <c r="Y1262" s="4">
        <v>5.5169216504404304</v>
      </c>
      <c r="Z1262" s="4">
        <v>3.2452480296708401</v>
      </c>
      <c r="AA1262" s="4">
        <v>4.1261010662957798</v>
      </c>
      <c r="AB1262" s="4">
        <v>1.6226240148354201</v>
      </c>
      <c r="AC1262" s="4">
        <v>11.9610570236439</v>
      </c>
      <c r="AD1262" s="4">
        <v>2.8280018544274501</v>
      </c>
      <c r="AE1262" s="4">
        <v>3.1525266573945299</v>
      </c>
      <c r="AF1262" s="4">
        <v>7.51043115438108</v>
      </c>
      <c r="AG1262" s="4">
        <v>12.471024571163699</v>
      </c>
      <c r="AH1262" s="4">
        <v>10.709318497913801</v>
      </c>
      <c r="AI1262" s="4">
        <v>11.080203987019001</v>
      </c>
      <c r="AJ1262" s="4">
        <v>20.074177097821</v>
      </c>
      <c r="AK1262" s="4">
        <v>23.412146499768198</v>
      </c>
      <c r="AL1262" s="4">
        <v>16.226240148354201</v>
      </c>
      <c r="AM1262" s="4">
        <v>32.962447844228102</v>
      </c>
      <c r="AN1262" s="4">
        <v>31.6179879462216</v>
      </c>
      <c r="AO1262" s="4">
        <v>26.796476587853501</v>
      </c>
      <c r="AP1262" s="4">
        <v>25.359295317570702</v>
      </c>
      <c r="AQ1262" s="4">
        <v>11.2656467315716</v>
      </c>
      <c r="AR1262" s="4">
        <v>27.2137227630969</v>
      </c>
      <c r="AS1262" s="4">
        <v>12.424663885025501</v>
      </c>
      <c r="AT1262" s="4">
        <v>28.604543347241499</v>
      </c>
      <c r="AU1262" s="4">
        <v>12.0537783959203</v>
      </c>
      <c r="AV1262" s="4">
        <v>22.0676866017617</v>
      </c>
      <c r="AW1262" s="4">
        <v>14.974501622624</v>
      </c>
      <c r="AX1262" s="4">
        <v>6.4441353732035198</v>
      </c>
      <c r="AY1262" s="4">
        <v>17.570700046360699</v>
      </c>
      <c r="AZ1262" s="4">
        <v>26.935558646267999</v>
      </c>
      <c r="BA1262" s="4">
        <v>27.630968938340299</v>
      </c>
      <c r="BB1262" s="38">
        <v>2157</v>
      </c>
    </row>
    <row r="1263" spans="1:54" x14ac:dyDescent="0.3">
      <c r="A1263" s="31" t="s">
        <v>57</v>
      </c>
      <c r="B1263" s="5" t="s">
        <v>8</v>
      </c>
      <c r="C1263" s="5" t="s">
        <v>5</v>
      </c>
      <c r="D1263" s="9">
        <v>98.068867155664194</v>
      </c>
      <c r="E1263" s="8">
        <v>56.5050617109681</v>
      </c>
      <c r="F1263" s="8">
        <v>9.0464547677261606</v>
      </c>
      <c r="G1263" s="3">
        <v>2.1189894050529698</v>
      </c>
      <c r="H1263" s="4">
        <v>4.3194784026079898</v>
      </c>
      <c r="I1263" s="4">
        <v>2.68948655256724</v>
      </c>
      <c r="J1263" s="4">
        <v>1.1409942950285199</v>
      </c>
      <c r="K1263" s="4">
        <v>3.9934800325998401</v>
      </c>
      <c r="L1263" s="4">
        <v>2.3634881825590899</v>
      </c>
      <c r="M1263" s="4">
        <v>2.1189894050529698</v>
      </c>
      <c r="N1263" s="4">
        <v>3.0154849225753901</v>
      </c>
      <c r="O1263" s="4">
        <v>3.74898125509372</v>
      </c>
      <c r="P1263" s="4">
        <v>2.0374898125509402</v>
      </c>
      <c r="Q1263" s="4">
        <v>0.97799511002445005</v>
      </c>
      <c r="R1263" s="4">
        <v>2.3634881825590899</v>
      </c>
      <c r="S1263" s="4">
        <v>2.28198859005705</v>
      </c>
      <c r="T1263" s="4">
        <v>1.62999185004075</v>
      </c>
      <c r="U1263" s="4">
        <v>2.0374898125509402</v>
      </c>
      <c r="V1263" s="4">
        <v>1.22249388753056</v>
      </c>
      <c r="W1263" s="4">
        <v>1.46699266503667</v>
      </c>
      <c r="X1263" s="4">
        <v>1.22249388753056</v>
      </c>
      <c r="Y1263" s="4">
        <v>3.0154849225753901</v>
      </c>
      <c r="Z1263" s="4">
        <v>1.9559902200489001</v>
      </c>
      <c r="AA1263" s="4">
        <v>3.66748166259169</v>
      </c>
      <c r="AB1263" s="4">
        <v>0.97799511002445005</v>
      </c>
      <c r="AC1263" s="4">
        <v>9.1279543602282001</v>
      </c>
      <c r="AD1263" s="4">
        <v>1.3039934800326001</v>
      </c>
      <c r="AE1263" s="4">
        <v>1.46699266503667</v>
      </c>
      <c r="AF1263" s="4">
        <v>4.3194784026079898</v>
      </c>
      <c r="AG1263" s="4">
        <v>11.654441727791401</v>
      </c>
      <c r="AH1263" s="4">
        <v>9.29095354523227</v>
      </c>
      <c r="AI1263" s="4">
        <v>7.7424612876935601</v>
      </c>
      <c r="AJ1263" s="4">
        <v>14.1809290953545</v>
      </c>
      <c r="AK1263" s="4">
        <v>18.0929095354523</v>
      </c>
      <c r="AL1263" s="4">
        <v>9.6169519152404206</v>
      </c>
      <c r="AM1263" s="4">
        <v>20.0488997555012</v>
      </c>
      <c r="AN1263" s="4">
        <v>24.1238793806031</v>
      </c>
      <c r="AO1263" s="4">
        <v>15.484922575387101</v>
      </c>
      <c r="AP1263" s="4">
        <v>14.669926650366699</v>
      </c>
      <c r="AQ1263" s="4">
        <v>7.0089649551752196</v>
      </c>
      <c r="AR1263" s="4">
        <v>15.0774246128769</v>
      </c>
      <c r="AS1263" s="4">
        <v>8.8019559902200495</v>
      </c>
      <c r="AT1263" s="4">
        <v>23.960880195599</v>
      </c>
      <c r="AU1263" s="4">
        <v>7.2534637326813396</v>
      </c>
      <c r="AV1263" s="4">
        <v>17.848410757946201</v>
      </c>
      <c r="AW1263" s="4">
        <v>9.3724531377343094</v>
      </c>
      <c r="AX1263" s="4">
        <v>3.1784841075794601</v>
      </c>
      <c r="AY1263" s="4">
        <v>16.218418907905502</v>
      </c>
      <c r="AZ1263" s="4">
        <v>16.4629176854116</v>
      </c>
      <c r="BA1263" s="4">
        <v>18.174409127954402</v>
      </c>
      <c r="BB1263" s="38">
        <v>1227</v>
      </c>
    </row>
    <row r="1264" spans="1:54" x14ac:dyDescent="0.3">
      <c r="A1264" s="31" t="s">
        <v>57</v>
      </c>
      <c r="B1264" s="5" t="s">
        <v>8</v>
      </c>
      <c r="C1264" s="5" t="s">
        <v>6</v>
      </c>
      <c r="D1264" s="9">
        <v>108.62280701754401</v>
      </c>
      <c r="E1264" s="8">
        <v>56.362325750276298</v>
      </c>
      <c r="F1264" s="8">
        <v>8.1871345029239802</v>
      </c>
      <c r="G1264" s="3">
        <v>2.7290448343079898</v>
      </c>
      <c r="H1264" s="4">
        <v>5.84795321637427</v>
      </c>
      <c r="I1264" s="4">
        <v>3.5087719298245599</v>
      </c>
      <c r="J1264" s="4">
        <v>1.7543859649122799</v>
      </c>
      <c r="K1264" s="4">
        <v>3.1189083820662802</v>
      </c>
      <c r="L1264" s="4">
        <v>3.7037037037037002</v>
      </c>
      <c r="M1264" s="4">
        <v>1.5594541910331401</v>
      </c>
      <c r="N1264" s="4">
        <v>3.8986354775828498</v>
      </c>
      <c r="O1264" s="4">
        <v>2.9239766081871301</v>
      </c>
      <c r="P1264" s="4">
        <v>2.1442495126705698</v>
      </c>
      <c r="Q1264" s="4">
        <v>1.5594541910331401</v>
      </c>
      <c r="R1264" s="4">
        <v>2.7290448343079898</v>
      </c>
      <c r="S1264" s="4">
        <v>2.53411306042885</v>
      </c>
      <c r="T1264" s="4">
        <v>2.1442495126705698</v>
      </c>
      <c r="U1264" s="4">
        <v>1.364522417154</v>
      </c>
      <c r="V1264" s="4">
        <v>1.94931773879142</v>
      </c>
      <c r="W1264" s="4">
        <v>1.5594541910331401</v>
      </c>
      <c r="X1264" s="4">
        <v>1.94931773879142</v>
      </c>
      <c r="Y1264" s="4">
        <v>2.53411306042885</v>
      </c>
      <c r="Z1264" s="4">
        <v>1.94931773879142</v>
      </c>
      <c r="AA1264" s="4">
        <v>4.0935672514619901</v>
      </c>
      <c r="AB1264" s="4">
        <v>2.1442495126705698</v>
      </c>
      <c r="AC1264" s="4">
        <v>6.8226120857699799</v>
      </c>
      <c r="AD1264" s="4">
        <v>1.94931773879142</v>
      </c>
      <c r="AE1264" s="4">
        <v>1.7543859649122799</v>
      </c>
      <c r="AF1264" s="4">
        <v>2.53411306042885</v>
      </c>
      <c r="AG1264" s="4">
        <v>10.1364522417154</v>
      </c>
      <c r="AH1264" s="4">
        <v>6.8226120857699799</v>
      </c>
      <c r="AI1264" s="4">
        <v>6.6276803118908401</v>
      </c>
      <c r="AJ1264" s="4">
        <v>6.2378167641325497</v>
      </c>
      <c r="AK1264" s="4">
        <v>12.0857699805068</v>
      </c>
      <c r="AL1264" s="4">
        <v>6.4327485380117002</v>
      </c>
      <c r="AM1264" s="4">
        <v>13.4502923976608</v>
      </c>
      <c r="AN1264" s="4">
        <v>16.374269005847999</v>
      </c>
      <c r="AO1264" s="4">
        <v>11.500974658869399</v>
      </c>
      <c r="AP1264" s="4">
        <v>12.475633528265099</v>
      </c>
      <c r="AQ1264" s="4">
        <v>5.0682261208577</v>
      </c>
      <c r="AR1264" s="4">
        <v>10.721247563352801</v>
      </c>
      <c r="AS1264" s="4">
        <v>6.6276803118908401</v>
      </c>
      <c r="AT1264" s="4">
        <v>19.103313840155899</v>
      </c>
      <c r="AU1264" s="4">
        <v>5.6530214424951302</v>
      </c>
      <c r="AV1264" s="4">
        <v>12.280701754386</v>
      </c>
      <c r="AW1264" s="4">
        <v>6.2378167641325497</v>
      </c>
      <c r="AX1264" s="4">
        <v>4.2884990253411299</v>
      </c>
      <c r="AY1264" s="4">
        <v>14.814814814814801</v>
      </c>
      <c r="AZ1264" s="4">
        <v>12.8654970760234</v>
      </c>
      <c r="BA1264" s="4">
        <v>13.2553606237817</v>
      </c>
      <c r="BB1264" s="38">
        <v>513</v>
      </c>
    </row>
    <row r="1265" spans="1:54" x14ac:dyDescent="0.3">
      <c r="A1265" s="31" t="s">
        <v>57</v>
      </c>
      <c r="B1265" s="5" t="s">
        <v>8</v>
      </c>
      <c r="C1265" s="5" t="s">
        <v>7</v>
      </c>
      <c r="D1265" s="9">
        <v>109.87777777777799</v>
      </c>
      <c r="E1265" s="8">
        <v>55.942069961442101</v>
      </c>
      <c r="F1265" s="8">
        <v>5.1724137931034502</v>
      </c>
      <c r="G1265" s="3">
        <v>2.5862068965517202</v>
      </c>
      <c r="H1265" s="4">
        <v>1.72413793103448</v>
      </c>
      <c r="I1265" s="4">
        <v>0</v>
      </c>
      <c r="J1265" s="4">
        <v>0</v>
      </c>
      <c r="K1265" s="4">
        <v>1.72413793103448</v>
      </c>
      <c r="L1265" s="4">
        <v>1.72413793103448</v>
      </c>
      <c r="M1265" s="4">
        <v>0</v>
      </c>
      <c r="N1265" s="4">
        <v>2.5862068965517202</v>
      </c>
      <c r="O1265" s="4">
        <v>1.72413793103448</v>
      </c>
      <c r="P1265" s="4">
        <v>0</v>
      </c>
      <c r="Q1265" s="4">
        <v>0.86206896551724099</v>
      </c>
      <c r="R1265" s="4">
        <v>2.5862068965517202</v>
      </c>
      <c r="S1265" s="4">
        <v>0.86206896551724099</v>
      </c>
      <c r="T1265" s="4">
        <v>1.72413793103448</v>
      </c>
      <c r="U1265" s="4">
        <v>1.72413793103448</v>
      </c>
      <c r="V1265" s="4">
        <v>0</v>
      </c>
      <c r="W1265" s="4">
        <v>0.86206896551724099</v>
      </c>
      <c r="X1265" s="4">
        <v>0.86206896551724099</v>
      </c>
      <c r="Y1265" s="4">
        <v>0.86206896551724099</v>
      </c>
      <c r="Z1265" s="4">
        <v>1.72413793103448</v>
      </c>
      <c r="AA1265" s="4">
        <v>0.86206896551724099</v>
      </c>
      <c r="AB1265" s="4">
        <v>0.86206896551724099</v>
      </c>
      <c r="AC1265" s="4">
        <v>1.72413793103448</v>
      </c>
      <c r="AD1265" s="4">
        <v>2.5862068965517202</v>
      </c>
      <c r="AE1265" s="4">
        <v>1.72413793103448</v>
      </c>
      <c r="AF1265" s="4">
        <v>2.5862068965517202</v>
      </c>
      <c r="AG1265" s="4">
        <v>11.2068965517241</v>
      </c>
      <c r="AH1265" s="4">
        <v>6.8965517241379297</v>
      </c>
      <c r="AI1265" s="4">
        <v>7.7586206896551699</v>
      </c>
      <c r="AJ1265" s="4">
        <v>9.4827586206896495</v>
      </c>
      <c r="AK1265" s="4">
        <v>17.241379310344801</v>
      </c>
      <c r="AL1265" s="4">
        <v>5.1724137931034502</v>
      </c>
      <c r="AM1265" s="4">
        <v>11.2068965517241</v>
      </c>
      <c r="AN1265" s="4">
        <v>25</v>
      </c>
      <c r="AO1265" s="4">
        <v>12.0689655172414</v>
      </c>
      <c r="AP1265" s="4">
        <v>10.3448275862069</v>
      </c>
      <c r="AQ1265" s="4">
        <v>6.0344827586206904</v>
      </c>
      <c r="AR1265" s="4">
        <v>10.3448275862069</v>
      </c>
      <c r="AS1265" s="4">
        <v>11.2068965517241</v>
      </c>
      <c r="AT1265" s="4">
        <v>20.689655172413801</v>
      </c>
      <c r="AU1265" s="4">
        <v>6.8965517241379297</v>
      </c>
      <c r="AV1265" s="4">
        <v>21.551724137931</v>
      </c>
      <c r="AW1265" s="4">
        <v>8.6206896551724093</v>
      </c>
      <c r="AX1265" s="4">
        <v>4.31034482758621</v>
      </c>
      <c r="AY1265" s="4">
        <v>18.1034482758621</v>
      </c>
      <c r="AZ1265" s="4">
        <v>9.4827586206896495</v>
      </c>
      <c r="BA1265" s="4">
        <v>18.965517241379299</v>
      </c>
      <c r="BB1265" s="38">
        <v>117</v>
      </c>
    </row>
    <row r="1266" spans="1:54" x14ac:dyDescent="0.3">
      <c r="A1266" s="31" t="s">
        <v>57</v>
      </c>
      <c r="B1266" s="5" t="s">
        <v>9</v>
      </c>
      <c r="C1266" s="5" t="s">
        <v>168</v>
      </c>
      <c r="D1266" s="9">
        <v>62.313588176819799</v>
      </c>
      <c r="E1266" s="8">
        <v>70.140667631562707</v>
      </c>
      <c r="F1266" s="8">
        <v>26.0738700345543</v>
      </c>
      <c r="G1266" s="3">
        <v>3.0323490094288301</v>
      </c>
      <c r="H1266" s="4">
        <v>9.0092778730862602</v>
      </c>
      <c r="I1266" s="4">
        <v>7.5960032970624702</v>
      </c>
      <c r="J1266" s="4">
        <v>3.14765261826307</v>
      </c>
      <c r="K1266" s="4">
        <v>5.0538229358533302</v>
      </c>
      <c r="L1266" s="4">
        <v>5.3931554860388404</v>
      </c>
      <c r="M1266" s="4">
        <v>5.5655970550597598</v>
      </c>
      <c r="N1266" s="4">
        <v>6.3178406580732798</v>
      </c>
      <c r="O1266" s="4">
        <v>8.2450457512964004</v>
      </c>
      <c r="P1266" s="4">
        <v>6.8128882542907796</v>
      </c>
      <c r="Q1266" s="4">
        <v>3.1009255806570399</v>
      </c>
      <c r="R1266" s="4">
        <v>6.4861122113210703</v>
      </c>
      <c r="S1266" s="4">
        <v>8.15414261888988</v>
      </c>
      <c r="T1266" s="4">
        <v>4.9001914113929503</v>
      </c>
      <c r="U1266" s="4">
        <v>5.7157833507166496</v>
      </c>
      <c r="V1266" s="4">
        <v>6.0515088387317597</v>
      </c>
      <c r="W1266" s="4">
        <v>5.68459505287443</v>
      </c>
      <c r="X1266" s="4">
        <v>2.8702337442674102</v>
      </c>
      <c r="Y1266" s="4">
        <v>9.0008223334641606</v>
      </c>
      <c r="Z1266" s="4">
        <v>5.9527473932332899</v>
      </c>
      <c r="AA1266" s="4">
        <v>7.1964998428286204</v>
      </c>
      <c r="AB1266" s="4">
        <v>1.78652596583095</v>
      </c>
      <c r="AC1266" s="4">
        <v>10.6297688681023</v>
      </c>
      <c r="AD1266" s="4">
        <v>5.09238689393184</v>
      </c>
      <c r="AE1266" s="4">
        <v>4.36497627986226</v>
      </c>
      <c r="AF1266" s="4">
        <v>9.5635352970538801</v>
      </c>
      <c r="AG1266" s="4">
        <v>10.743207875694599</v>
      </c>
      <c r="AH1266" s="4">
        <v>24.996514690075301</v>
      </c>
      <c r="AI1266" s="4">
        <v>17.869961731043201</v>
      </c>
      <c r="AJ1266" s="4">
        <v>24.9871073350674</v>
      </c>
      <c r="AK1266" s="4">
        <v>31.051189701557998</v>
      </c>
      <c r="AL1266" s="4">
        <v>22.3791032287611</v>
      </c>
      <c r="AM1266" s="4">
        <v>22.581133543122998</v>
      </c>
      <c r="AN1266" s="4">
        <v>36.124643265646</v>
      </c>
      <c r="AO1266" s="4">
        <v>28.933807106752202</v>
      </c>
      <c r="AP1266" s="4">
        <v>28.491397769911099</v>
      </c>
      <c r="AQ1266" s="4">
        <v>12.619566182447601</v>
      </c>
      <c r="AR1266" s="4">
        <v>33.106076923506102</v>
      </c>
      <c r="AS1266" s="4">
        <v>13.1013759025401</v>
      </c>
      <c r="AT1266" s="4">
        <v>23.328629235408101</v>
      </c>
      <c r="AU1266" s="4">
        <v>20.264582780472601</v>
      </c>
      <c r="AV1266" s="4">
        <v>24.402326002381798</v>
      </c>
      <c r="AW1266" s="4">
        <v>23.373111219555799</v>
      </c>
      <c r="AX1266" s="4">
        <v>12.2099566500882</v>
      </c>
      <c r="AY1266" s="4">
        <v>17.281722522317502</v>
      </c>
      <c r="AZ1266" s="4">
        <v>26.1610973911509</v>
      </c>
      <c r="BA1266" s="4">
        <v>35.478567426047498</v>
      </c>
      <c r="BB1266" s="38">
        <v>11875</v>
      </c>
    </row>
    <row r="1267" spans="1:54" x14ac:dyDescent="0.3">
      <c r="A1267" s="31" t="s">
        <v>57</v>
      </c>
      <c r="B1267" s="5" t="s">
        <v>9</v>
      </c>
      <c r="C1267" s="5" t="s">
        <v>1</v>
      </c>
      <c r="D1267" s="9">
        <v>35.237215189873403</v>
      </c>
      <c r="E1267" s="8">
        <v>69.515299497483795</v>
      </c>
      <c r="F1267" s="8">
        <v>39.897698209718698</v>
      </c>
      <c r="G1267" s="3">
        <v>4.7314578005115102</v>
      </c>
      <c r="H1267" s="4">
        <v>14.705882352941201</v>
      </c>
      <c r="I1267" s="4">
        <v>15.7289002557545</v>
      </c>
      <c r="J1267" s="4">
        <v>5.6265984654731502</v>
      </c>
      <c r="K1267" s="4">
        <v>7.5447570332480796</v>
      </c>
      <c r="L1267" s="4">
        <v>7.8005115089514101</v>
      </c>
      <c r="M1267" s="4">
        <v>9.0792838874680299</v>
      </c>
      <c r="N1267" s="4">
        <v>12.020460358056299</v>
      </c>
      <c r="O1267" s="4">
        <v>13.810741687979499</v>
      </c>
      <c r="P1267" s="4">
        <v>12.915601023017899</v>
      </c>
      <c r="Q1267" s="4">
        <v>4.2199488491048598</v>
      </c>
      <c r="R1267" s="4">
        <v>11.1253196930946</v>
      </c>
      <c r="S1267" s="4">
        <v>14.8337595907928</v>
      </c>
      <c r="T1267" s="4">
        <v>7.6726342710997404</v>
      </c>
      <c r="U1267" s="4">
        <v>10.102301790281301</v>
      </c>
      <c r="V1267" s="4">
        <v>10.4859335038363</v>
      </c>
      <c r="W1267" s="4">
        <v>11.1253196930946</v>
      </c>
      <c r="X1267" s="4">
        <v>4.4757033248081797</v>
      </c>
      <c r="Y1267" s="4">
        <v>14.066496163682899</v>
      </c>
      <c r="Z1267" s="4">
        <v>12.659846547314601</v>
      </c>
      <c r="AA1267" s="4">
        <v>14.322250639386199</v>
      </c>
      <c r="AB1267" s="4">
        <v>2.6854219948849098</v>
      </c>
      <c r="AC1267" s="4">
        <v>17.007672634271099</v>
      </c>
      <c r="AD1267" s="4">
        <v>8.8235294117647101</v>
      </c>
      <c r="AE1267" s="4">
        <v>9.0792838874680299</v>
      </c>
      <c r="AF1267" s="4">
        <v>16.2404092071611</v>
      </c>
      <c r="AG1267" s="4">
        <v>19.309462915600999</v>
      </c>
      <c r="AH1267" s="4">
        <v>36.956521739130402</v>
      </c>
      <c r="AI1267" s="4">
        <v>22.378516624040898</v>
      </c>
      <c r="AJ1267" s="4">
        <v>34.398976982097203</v>
      </c>
      <c r="AK1267" s="4">
        <v>39.5140664961637</v>
      </c>
      <c r="AL1267" s="4">
        <v>29.156010230179</v>
      </c>
      <c r="AM1267" s="4">
        <v>28.132992327365699</v>
      </c>
      <c r="AN1267" s="4">
        <v>42.710997442455202</v>
      </c>
      <c r="AO1267" s="4">
        <v>41.304347826087003</v>
      </c>
      <c r="AP1267" s="4">
        <v>38.618925831201999</v>
      </c>
      <c r="AQ1267" s="4">
        <v>13.554987212276201</v>
      </c>
      <c r="AR1267" s="4">
        <v>42.199488491048598</v>
      </c>
      <c r="AS1267" s="4">
        <v>15.3452685421995</v>
      </c>
      <c r="AT1267" s="4">
        <v>26.7263427109974</v>
      </c>
      <c r="AU1267" s="4">
        <v>30.306905370843999</v>
      </c>
      <c r="AV1267" s="4">
        <v>26.854219948849099</v>
      </c>
      <c r="AW1267" s="4">
        <v>30.306905370843999</v>
      </c>
      <c r="AX1267" s="4">
        <v>20.3324808184143</v>
      </c>
      <c r="AY1267" s="4">
        <v>19.309462915600999</v>
      </c>
      <c r="AZ1267" s="4">
        <v>35.038363171355499</v>
      </c>
      <c r="BA1267" s="4">
        <v>47.570332480818401</v>
      </c>
      <c r="BB1267" s="38">
        <v>790</v>
      </c>
    </row>
    <row r="1268" spans="1:54" x14ac:dyDescent="0.3">
      <c r="A1268" s="31" t="s">
        <v>57</v>
      </c>
      <c r="B1268" s="5" t="s">
        <v>9</v>
      </c>
      <c r="C1268" s="5" t="s">
        <v>2</v>
      </c>
      <c r="D1268" s="9">
        <v>45.478205128205097</v>
      </c>
      <c r="E1268" s="8">
        <v>69.624239243606297</v>
      </c>
      <c r="F1268" s="8">
        <v>34.193548387096797</v>
      </c>
      <c r="G1268" s="3">
        <v>3.3333333333333299</v>
      </c>
      <c r="H1268" s="4">
        <v>11.7204301075269</v>
      </c>
      <c r="I1268" s="4">
        <v>8.4946236559139798</v>
      </c>
      <c r="J1268" s="4">
        <v>3.54838709677419</v>
      </c>
      <c r="K1268" s="4">
        <v>6.5591397849462396</v>
      </c>
      <c r="L1268" s="4">
        <v>7.5268817204301097</v>
      </c>
      <c r="M1268" s="4">
        <v>7.4193548387096797</v>
      </c>
      <c r="N1268" s="4">
        <v>7.6344086021505397</v>
      </c>
      <c r="O1268" s="4">
        <v>11.1827956989247</v>
      </c>
      <c r="P1268" s="4">
        <v>8.7096774193548399</v>
      </c>
      <c r="Q1268" s="4">
        <v>4.4086021505376296</v>
      </c>
      <c r="R1268" s="4">
        <v>8.9247311827956999</v>
      </c>
      <c r="S1268" s="4">
        <v>11.505376344086001</v>
      </c>
      <c r="T1268" s="4">
        <v>5.6989247311828004</v>
      </c>
      <c r="U1268" s="4">
        <v>7.9569892473118298</v>
      </c>
      <c r="V1268" s="4">
        <v>8.1720430107526898</v>
      </c>
      <c r="W1268" s="4">
        <v>7.4193548387096797</v>
      </c>
      <c r="X1268" s="4">
        <v>3.76344086021505</v>
      </c>
      <c r="Y1268" s="4">
        <v>13.118279569892501</v>
      </c>
      <c r="Z1268" s="4">
        <v>7.3118279569892497</v>
      </c>
      <c r="AA1268" s="4">
        <v>8.6021505376344098</v>
      </c>
      <c r="AB1268" s="4">
        <v>2.2580645161290298</v>
      </c>
      <c r="AC1268" s="4">
        <v>14.0860215053763</v>
      </c>
      <c r="AD1268" s="4">
        <v>6.5591397849462396</v>
      </c>
      <c r="AE1268" s="4">
        <v>4.9462365591397797</v>
      </c>
      <c r="AF1268" s="4">
        <v>12.258064516129</v>
      </c>
      <c r="AG1268" s="4">
        <v>14.623655913978499</v>
      </c>
      <c r="AH1268" s="4">
        <v>30.860215053763401</v>
      </c>
      <c r="AI1268" s="4">
        <v>21.612903225806502</v>
      </c>
      <c r="AJ1268" s="4">
        <v>29.569892473118301</v>
      </c>
      <c r="AK1268" s="4">
        <v>39.0322580645161</v>
      </c>
      <c r="AL1268" s="4">
        <v>30.430107526881699</v>
      </c>
      <c r="AM1268" s="4">
        <v>27.311827956989202</v>
      </c>
      <c r="AN1268" s="4">
        <v>44.5161290322581</v>
      </c>
      <c r="AO1268" s="4">
        <v>36.021505376344102</v>
      </c>
      <c r="AP1268" s="4">
        <v>36.344086021505397</v>
      </c>
      <c r="AQ1268" s="4">
        <v>13.3333333333333</v>
      </c>
      <c r="AR1268" s="4">
        <v>40.645161290322598</v>
      </c>
      <c r="AS1268" s="4">
        <v>15.6989247311828</v>
      </c>
      <c r="AT1268" s="4">
        <v>26.7741935483871</v>
      </c>
      <c r="AU1268" s="4">
        <v>25.4838709677419</v>
      </c>
      <c r="AV1268" s="4">
        <v>28.387096774193498</v>
      </c>
      <c r="AW1268" s="4">
        <v>29.247311827956999</v>
      </c>
      <c r="AX1268" s="4">
        <v>16.129032258064498</v>
      </c>
      <c r="AY1268" s="4">
        <v>18.494623655914001</v>
      </c>
      <c r="AZ1268" s="4">
        <v>35.806451612903203</v>
      </c>
      <c r="BA1268" s="4">
        <v>45.806451612903203</v>
      </c>
      <c r="BB1268" s="38">
        <v>936</v>
      </c>
    </row>
    <row r="1269" spans="1:54" x14ac:dyDescent="0.3">
      <c r="A1269" s="31" t="s">
        <v>57</v>
      </c>
      <c r="B1269" s="5" t="s">
        <v>9</v>
      </c>
      <c r="C1269" s="5" t="s">
        <v>3</v>
      </c>
      <c r="D1269" s="9">
        <v>71.121972860125297</v>
      </c>
      <c r="E1269" s="8">
        <v>66.308908171090295</v>
      </c>
      <c r="F1269" s="8">
        <v>21.148825065274199</v>
      </c>
      <c r="G1269" s="3">
        <v>2.6109660574412499</v>
      </c>
      <c r="H1269" s="4">
        <v>6.57963446475196</v>
      </c>
      <c r="I1269" s="4">
        <v>5.01305483028721</v>
      </c>
      <c r="J1269" s="4">
        <v>2.2976501305483001</v>
      </c>
      <c r="K1269" s="4">
        <v>4.1253263707571799</v>
      </c>
      <c r="L1269" s="4">
        <v>4.3342036553524803</v>
      </c>
      <c r="M1269" s="4">
        <v>4.1253263707571799</v>
      </c>
      <c r="N1269" s="4">
        <v>4.0731070496083603</v>
      </c>
      <c r="O1269" s="4">
        <v>6.2663185378590098</v>
      </c>
      <c r="P1269" s="4">
        <v>4.5953002610966101</v>
      </c>
      <c r="Q1269" s="4">
        <v>2.8198433420365498</v>
      </c>
      <c r="R1269" s="4">
        <v>4.6475195822454296</v>
      </c>
      <c r="S1269" s="4">
        <v>5.0652741514360304</v>
      </c>
      <c r="T1269" s="4">
        <v>4.8041775456919096</v>
      </c>
      <c r="U1269" s="4">
        <v>3.7597911227153999</v>
      </c>
      <c r="V1269" s="4">
        <v>4.1775456919060101</v>
      </c>
      <c r="W1269" s="4">
        <v>3.0287206266318498</v>
      </c>
      <c r="X1269" s="4">
        <v>2.5587467362924299</v>
      </c>
      <c r="Y1269" s="4">
        <v>7.1018276762402097</v>
      </c>
      <c r="Z1269" s="4">
        <v>3.3942558746736302</v>
      </c>
      <c r="AA1269" s="4">
        <v>3.9164490861618799</v>
      </c>
      <c r="AB1269" s="4">
        <v>1.30548302872063</v>
      </c>
      <c r="AC1269" s="4">
        <v>8.5117493472584904</v>
      </c>
      <c r="AD1269" s="4">
        <v>3.6031331592689302</v>
      </c>
      <c r="AE1269" s="4">
        <v>2.4543080939947801</v>
      </c>
      <c r="AF1269" s="4">
        <v>7.2584856396866799</v>
      </c>
      <c r="AG1269" s="4">
        <v>6.0574412532637103</v>
      </c>
      <c r="AH1269" s="4">
        <v>22.1409921671018</v>
      </c>
      <c r="AI1269" s="4">
        <v>16.240208877284601</v>
      </c>
      <c r="AJ1269" s="4">
        <v>22.976501305483001</v>
      </c>
      <c r="AK1269" s="4">
        <v>28.981723237597901</v>
      </c>
      <c r="AL1269" s="4">
        <v>19.5300261096606</v>
      </c>
      <c r="AM1269" s="4">
        <v>22.1409921671018</v>
      </c>
      <c r="AN1269" s="4">
        <v>34.569190600522198</v>
      </c>
      <c r="AO1269" s="4">
        <v>25.900783289817198</v>
      </c>
      <c r="AP1269" s="4">
        <v>24.960835509138398</v>
      </c>
      <c r="AQ1269" s="4">
        <v>11.5926892950392</v>
      </c>
      <c r="AR1269" s="4">
        <v>32.375979112271501</v>
      </c>
      <c r="AS1269" s="4">
        <v>12.219321148825101</v>
      </c>
      <c r="AT1269" s="4">
        <v>22.976501305483001</v>
      </c>
      <c r="AU1269" s="4">
        <v>16.292428198433399</v>
      </c>
      <c r="AV1269" s="4">
        <v>24.1253263707572</v>
      </c>
      <c r="AW1269" s="4">
        <v>21.409921671018299</v>
      </c>
      <c r="AX1269" s="4">
        <v>7.5718015665796301</v>
      </c>
      <c r="AY1269" s="4">
        <v>18.224543080939899</v>
      </c>
      <c r="AZ1269" s="4">
        <v>22.036553524804201</v>
      </c>
      <c r="BA1269" s="4">
        <v>30.966057441253302</v>
      </c>
      <c r="BB1269" s="38">
        <v>1916</v>
      </c>
    </row>
    <row r="1270" spans="1:54" x14ac:dyDescent="0.3">
      <c r="A1270" s="31" t="s">
        <v>57</v>
      </c>
      <c r="B1270" s="5" t="s">
        <v>9</v>
      </c>
      <c r="C1270" s="5" t="s">
        <v>4</v>
      </c>
      <c r="D1270" s="9">
        <v>87.572420634920604</v>
      </c>
      <c r="E1270" s="8">
        <v>61.544509831879097</v>
      </c>
      <c r="F1270" s="8">
        <v>13.015873015873</v>
      </c>
      <c r="G1270" s="3">
        <v>1.82539682539683</v>
      </c>
      <c r="H1270" s="4">
        <v>4.3253968253968296</v>
      </c>
      <c r="I1270" s="4">
        <v>3.0158730158730198</v>
      </c>
      <c r="J1270" s="4">
        <v>1.3888888888888899</v>
      </c>
      <c r="K1270" s="4">
        <v>2.7380952380952399</v>
      </c>
      <c r="L1270" s="4">
        <v>2.8571428571428599</v>
      </c>
      <c r="M1270" s="4">
        <v>2.46031746031746</v>
      </c>
      <c r="N1270" s="4">
        <v>2.46031746031746</v>
      </c>
      <c r="O1270" s="4">
        <v>3.3333333333333299</v>
      </c>
      <c r="P1270" s="4">
        <v>1.98412698412698</v>
      </c>
      <c r="Q1270" s="4">
        <v>1.4285714285714299</v>
      </c>
      <c r="R1270" s="4">
        <v>2.38095238095238</v>
      </c>
      <c r="S1270" s="4">
        <v>2.46031746031746</v>
      </c>
      <c r="T1270" s="4">
        <v>2.5</v>
      </c>
      <c r="U1270" s="4">
        <v>1.98412698412698</v>
      </c>
      <c r="V1270" s="4">
        <v>2.3015873015873001</v>
      </c>
      <c r="W1270" s="4">
        <v>1.9047619047619</v>
      </c>
      <c r="X1270" s="4">
        <v>1.0317460317460301</v>
      </c>
      <c r="Y1270" s="4">
        <v>3.25396825396825</v>
      </c>
      <c r="Z1270" s="4">
        <v>1.5873015873015901</v>
      </c>
      <c r="AA1270" s="4">
        <v>3.25396825396825</v>
      </c>
      <c r="AB1270" s="4">
        <v>0.99206349206349198</v>
      </c>
      <c r="AC1270" s="4">
        <v>5.1984126984127004</v>
      </c>
      <c r="AD1270" s="4">
        <v>2.3015873015873001</v>
      </c>
      <c r="AE1270" s="4">
        <v>1.74603174603175</v>
      </c>
      <c r="AF1270" s="4">
        <v>4.6428571428571397</v>
      </c>
      <c r="AG1270" s="4">
        <v>4.0476190476190501</v>
      </c>
      <c r="AH1270" s="4">
        <v>14.523809523809501</v>
      </c>
      <c r="AI1270" s="4">
        <v>13.0555555555556</v>
      </c>
      <c r="AJ1270" s="4">
        <v>17.103174603174601</v>
      </c>
      <c r="AK1270" s="4">
        <v>20.317460317460299</v>
      </c>
      <c r="AL1270" s="4">
        <v>14.1269841269841</v>
      </c>
      <c r="AM1270" s="4">
        <v>16.984126984126998</v>
      </c>
      <c r="AN1270" s="4">
        <v>27.976190476190499</v>
      </c>
      <c r="AO1270" s="4">
        <v>17.261904761904798</v>
      </c>
      <c r="AP1270" s="4">
        <v>18.293650793650801</v>
      </c>
      <c r="AQ1270" s="4">
        <v>12.380952380952399</v>
      </c>
      <c r="AR1270" s="4">
        <v>22.896825396825399</v>
      </c>
      <c r="AS1270" s="4">
        <v>9.6825396825396801</v>
      </c>
      <c r="AT1270" s="4">
        <v>18.134920634920601</v>
      </c>
      <c r="AU1270" s="4">
        <v>12.1428571428571</v>
      </c>
      <c r="AV1270" s="4">
        <v>21.150793650793702</v>
      </c>
      <c r="AW1270" s="4">
        <v>15.912698412698401</v>
      </c>
      <c r="AX1270" s="4">
        <v>5.5952380952380896</v>
      </c>
      <c r="AY1270" s="4">
        <v>14.523809523809501</v>
      </c>
      <c r="AZ1270" s="4">
        <v>15.0396825396825</v>
      </c>
      <c r="BA1270" s="4">
        <v>22.5</v>
      </c>
      <c r="BB1270" s="38">
        <v>2520</v>
      </c>
    </row>
    <row r="1271" spans="1:54" x14ac:dyDescent="0.3">
      <c r="A1271" s="31" t="s">
        <v>57</v>
      </c>
      <c r="B1271" s="5" t="s">
        <v>9</v>
      </c>
      <c r="C1271" s="5" t="s">
        <v>5</v>
      </c>
      <c r="D1271" s="9">
        <v>95.304861348853095</v>
      </c>
      <c r="E1271" s="8">
        <v>59.2798177989525</v>
      </c>
      <c r="F1271" s="8">
        <v>10.8524477918521</v>
      </c>
      <c r="G1271" s="3">
        <v>1.5748031496063</v>
      </c>
      <c r="H1271" s="4">
        <v>3.6973639164669598</v>
      </c>
      <c r="I1271" s="4">
        <v>1.5748031496063</v>
      </c>
      <c r="J1271" s="4">
        <v>1.47209859637111</v>
      </c>
      <c r="K1271" s="4">
        <v>2.36220472440945</v>
      </c>
      <c r="L1271" s="4">
        <v>1.5063334474495</v>
      </c>
      <c r="M1271" s="4">
        <v>1.8486819582334799</v>
      </c>
      <c r="N1271" s="4">
        <v>2.0883259157822698</v>
      </c>
      <c r="O1271" s="4">
        <v>2.0198562136254701</v>
      </c>
      <c r="P1271" s="4">
        <v>1.9171516603902801</v>
      </c>
      <c r="Q1271" s="4">
        <v>0.95857583019513903</v>
      </c>
      <c r="R1271" s="4">
        <v>1.40362889421431</v>
      </c>
      <c r="S1271" s="4">
        <v>1.6090380006847</v>
      </c>
      <c r="T1271" s="4">
        <v>1.5748031496063</v>
      </c>
      <c r="U1271" s="4">
        <v>1.2324546388223201</v>
      </c>
      <c r="V1271" s="4">
        <v>1.47209859637111</v>
      </c>
      <c r="W1271" s="4">
        <v>1.36939404313591</v>
      </c>
      <c r="X1271" s="4">
        <v>0.71893187264635405</v>
      </c>
      <c r="Y1271" s="4">
        <v>2.0883259157822698</v>
      </c>
      <c r="Z1271" s="4">
        <v>0.992810681273536</v>
      </c>
      <c r="AA1271" s="4">
        <v>2.1225607668606599</v>
      </c>
      <c r="AB1271" s="4">
        <v>0.78740157480314998</v>
      </c>
      <c r="AC1271" s="4">
        <v>3.3207805546045899</v>
      </c>
      <c r="AD1271" s="4">
        <v>1.30092434097912</v>
      </c>
      <c r="AE1271" s="4">
        <v>1.1639849366655299</v>
      </c>
      <c r="AF1271" s="4">
        <v>2.9441971927422101</v>
      </c>
      <c r="AG1271" s="4">
        <v>2.9441971927422101</v>
      </c>
      <c r="AH1271" s="4">
        <v>11.6398493666553</v>
      </c>
      <c r="AI1271" s="4">
        <v>11.947963026360799</v>
      </c>
      <c r="AJ1271" s="4">
        <v>13.7624101335159</v>
      </c>
      <c r="AK1271" s="4">
        <v>18.076001369394</v>
      </c>
      <c r="AL1271" s="4">
        <v>10.8524477918521</v>
      </c>
      <c r="AM1271" s="4">
        <v>13.488531324888701</v>
      </c>
      <c r="AN1271" s="4">
        <v>22.971585073604899</v>
      </c>
      <c r="AO1271" s="4">
        <v>14.892160219102999</v>
      </c>
      <c r="AP1271" s="4">
        <v>15.405682985279</v>
      </c>
      <c r="AQ1271" s="4">
        <v>12.290311537144801</v>
      </c>
      <c r="AR1271" s="4">
        <v>18.7264635398836</v>
      </c>
      <c r="AS1271" s="4">
        <v>9.5172885997945897</v>
      </c>
      <c r="AT1271" s="4">
        <v>17.083190688120499</v>
      </c>
      <c r="AU1271" s="4">
        <v>9.5857583019513903</v>
      </c>
      <c r="AV1271" s="4">
        <v>18.076001369394</v>
      </c>
      <c r="AW1271" s="4">
        <v>13.24888736734</v>
      </c>
      <c r="AX1271" s="4">
        <v>5.3748716193084602</v>
      </c>
      <c r="AY1271" s="4">
        <v>13.180417665183199</v>
      </c>
      <c r="AZ1271" s="4">
        <v>13.0434782608696</v>
      </c>
      <c r="BA1271" s="4">
        <v>18.589524135569999</v>
      </c>
      <c r="BB1271" s="38">
        <v>2921</v>
      </c>
    </row>
    <row r="1272" spans="1:54" x14ac:dyDescent="0.3">
      <c r="A1272" s="31" t="s">
        <v>57</v>
      </c>
      <c r="B1272" s="5" t="s">
        <v>9</v>
      </c>
      <c r="C1272" s="5" t="s">
        <v>6</v>
      </c>
      <c r="D1272" s="9">
        <v>97.709138012246797</v>
      </c>
      <c r="E1272" s="8">
        <v>58.112730410631897</v>
      </c>
      <c r="F1272" s="8">
        <v>8.90249646726331</v>
      </c>
      <c r="G1272" s="3">
        <v>1.8841262364578399</v>
      </c>
      <c r="H1272" s="4">
        <v>3.2501177578897802</v>
      </c>
      <c r="I1272" s="4">
        <v>1.69571361281206</v>
      </c>
      <c r="J1272" s="4">
        <v>1.7428167687235001</v>
      </c>
      <c r="K1272" s="4">
        <v>1.93122939236929</v>
      </c>
      <c r="L1272" s="4">
        <v>2.2138483278379701</v>
      </c>
      <c r="M1272" s="4">
        <v>1.7428167687235001</v>
      </c>
      <c r="N1272" s="4">
        <v>2.11964201601507</v>
      </c>
      <c r="O1272" s="4">
        <v>1.8841262364578399</v>
      </c>
      <c r="P1272" s="4">
        <v>1.55440414507772</v>
      </c>
      <c r="Q1272" s="4">
        <v>1.1775788977861501</v>
      </c>
      <c r="R1272" s="4">
        <v>1.2717852096090401</v>
      </c>
      <c r="S1272" s="4">
        <v>1.7428167687235001</v>
      </c>
      <c r="T1272" s="4">
        <v>1.93122939236929</v>
      </c>
      <c r="U1272" s="4">
        <v>1.4130946773433799</v>
      </c>
      <c r="V1272" s="4">
        <v>1.7428167687235001</v>
      </c>
      <c r="W1272" s="4">
        <v>1.69571361281206</v>
      </c>
      <c r="X1272" s="4">
        <v>1.2717852096090401</v>
      </c>
      <c r="Y1272" s="4">
        <v>2.0725388601036299</v>
      </c>
      <c r="Z1272" s="4">
        <v>0.89495996231747499</v>
      </c>
      <c r="AA1272" s="4">
        <v>2.2609514837494098</v>
      </c>
      <c r="AB1272" s="4">
        <v>1.0833725859632599</v>
      </c>
      <c r="AC1272" s="4">
        <v>2.6377767310409799</v>
      </c>
      <c r="AD1272" s="4">
        <v>1.7428167687235001</v>
      </c>
      <c r="AE1272" s="4">
        <v>1.46019783325483</v>
      </c>
      <c r="AF1272" s="4">
        <v>2.59067357512953</v>
      </c>
      <c r="AG1272" s="4">
        <v>3.6269430051813498</v>
      </c>
      <c r="AH1272" s="4">
        <v>9.7503532736693401</v>
      </c>
      <c r="AI1272" s="4">
        <v>10.5982100800754</v>
      </c>
      <c r="AJ1272" s="4">
        <v>12.623645784267501</v>
      </c>
      <c r="AK1272" s="4">
        <v>17.192651907677799</v>
      </c>
      <c r="AL1272" s="4">
        <v>8.2430522845030598</v>
      </c>
      <c r="AM1272" s="4">
        <v>10.268487988695201</v>
      </c>
      <c r="AN1272" s="4">
        <v>19.500706547338702</v>
      </c>
      <c r="AO1272" s="4">
        <v>11.7286858219501</v>
      </c>
      <c r="AP1272" s="4">
        <v>12.9533678756477</v>
      </c>
      <c r="AQ1272" s="4">
        <v>11.163447951012699</v>
      </c>
      <c r="AR1272" s="4">
        <v>16.156382477626</v>
      </c>
      <c r="AS1272" s="4">
        <v>10.2213848327838</v>
      </c>
      <c r="AT1272" s="4">
        <v>17.381064531323599</v>
      </c>
      <c r="AU1272" s="4">
        <v>8.4314649081488504</v>
      </c>
      <c r="AV1272" s="4">
        <v>16.957136128120599</v>
      </c>
      <c r="AW1272" s="4">
        <v>11.9642016015073</v>
      </c>
      <c r="AX1272" s="4">
        <v>5.3226566179934096</v>
      </c>
      <c r="AY1272" s="4">
        <v>12.8591615638248</v>
      </c>
      <c r="AZ1272" s="4">
        <v>10.6924163918983</v>
      </c>
      <c r="BA1272" s="4">
        <v>16.6274140367405</v>
      </c>
      <c r="BB1272" s="38">
        <v>2123</v>
      </c>
    </row>
    <row r="1273" spans="1:54" x14ac:dyDescent="0.3">
      <c r="A1273" s="31" t="s">
        <v>57</v>
      </c>
      <c r="B1273" s="5" t="s">
        <v>9</v>
      </c>
      <c r="C1273" s="5" t="s">
        <v>7</v>
      </c>
      <c r="D1273" s="9">
        <v>99.272197309417095</v>
      </c>
      <c r="E1273" s="8">
        <v>57.8049117174968</v>
      </c>
      <c r="F1273" s="8">
        <v>8.9686098654708495</v>
      </c>
      <c r="G1273" s="3">
        <v>1.64424514200299</v>
      </c>
      <c r="H1273" s="4">
        <v>2.2421524663677102</v>
      </c>
      <c r="I1273" s="4">
        <v>2.0926756352765299</v>
      </c>
      <c r="J1273" s="4">
        <v>1.1958146487294501</v>
      </c>
      <c r="K1273" s="4">
        <v>1.4947683109118099</v>
      </c>
      <c r="L1273" s="4">
        <v>2.39162929745889</v>
      </c>
      <c r="M1273" s="4">
        <v>2.2421524663677102</v>
      </c>
      <c r="N1273" s="4">
        <v>1.9431988041853501</v>
      </c>
      <c r="O1273" s="4">
        <v>2.39162929745889</v>
      </c>
      <c r="P1273" s="4">
        <v>1.9431988041853501</v>
      </c>
      <c r="Q1273" s="4">
        <v>1.3452914798206299</v>
      </c>
      <c r="R1273" s="4">
        <v>2.6905829596412598</v>
      </c>
      <c r="S1273" s="4">
        <v>1.79372197309417</v>
      </c>
      <c r="T1273" s="4">
        <v>2.5411061285500698</v>
      </c>
      <c r="U1273" s="4">
        <v>1.3452914798206299</v>
      </c>
      <c r="V1273" s="4">
        <v>2.39162929745889</v>
      </c>
      <c r="W1273" s="4">
        <v>1.79372197309417</v>
      </c>
      <c r="X1273" s="4">
        <v>1.79372197309417</v>
      </c>
      <c r="Y1273" s="4">
        <v>2.2421524663677102</v>
      </c>
      <c r="Z1273" s="4">
        <v>1.4947683109118099</v>
      </c>
      <c r="AA1273" s="4">
        <v>1.9431988041853501</v>
      </c>
      <c r="AB1273" s="4">
        <v>1.4947683109118099</v>
      </c>
      <c r="AC1273" s="4">
        <v>2.6905829596412598</v>
      </c>
      <c r="AD1273" s="4">
        <v>2.0926756352765299</v>
      </c>
      <c r="AE1273" s="4">
        <v>1.4947683109118099</v>
      </c>
      <c r="AF1273" s="4">
        <v>1.4947683109118099</v>
      </c>
      <c r="AG1273" s="4">
        <v>5.2316890881913301</v>
      </c>
      <c r="AH1273" s="4">
        <v>8.9686098654708495</v>
      </c>
      <c r="AI1273" s="4">
        <v>10.1644245142003</v>
      </c>
      <c r="AJ1273" s="4">
        <v>12.2571001494768</v>
      </c>
      <c r="AK1273" s="4">
        <v>14.7982062780269</v>
      </c>
      <c r="AL1273" s="4">
        <v>8.52017937219731</v>
      </c>
      <c r="AM1273" s="4">
        <v>10.762331838565</v>
      </c>
      <c r="AN1273" s="4">
        <v>20.328849028400601</v>
      </c>
      <c r="AO1273" s="4">
        <v>9.8654708520179408</v>
      </c>
      <c r="AP1273" s="4">
        <v>10.612855007473801</v>
      </c>
      <c r="AQ1273" s="4">
        <v>9.5665171898355794</v>
      </c>
      <c r="AR1273" s="4">
        <v>13.7518684603886</v>
      </c>
      <c r="AS1273" s="4">
        <v>8.2212257100149504</v>
      </c>
      <c r="AT1273" s="4">
        <v>19.730941704035899</v>
      </c>
      <c r="AU1273" s="4">
        <v>8.3707025411061302</v>
      </c>
      <c r="AV1273" s="4">
        <v>15.545590433482801</v>
      </c>
      <c r="AW1273" s="4">
        <v>10.463378176382699</v>
      </c>
      <c r="AX1273" s="4">
        <v>5.5306427503736897</v>
      </c>
      <c r="AY1273" s="4">
        <v>16.5919282511211</v>
      </c>
      <c r="AZ1273" s="4">
        <v>9.5665171898355794</v>
      </c>
      <c r="BA1273" s="4">
        <v>15.545590433482801</v>
      </c>
      <c r="BB1273" s="38">
        <v>669</v>
      </c>
    </row>
    <row r="1274" spans="1:54" x14ac:dyDescent="0.3">
      <c r="A1274" s="31" t="s">
        <v>58</v>
      </c>
      <c r="B1274" s="5" t="s">
        <v>168</v>
      </c>
      <c r="C1274" s="5" t="s">
        <v>168</v>
      </c>
      <c r="D1274" s="9">
        <v>84.359895498118405</v>
      </c>
      <c r="E1274" s="8">
        <v>74.0846669674184</v>
      </c>
      <c r="F1274" s="8">
        <v>19.921247862684101</v>
      </c>
      <c r="G1274" s="3">
        <v>1.63175870679371</v>
      </c>
      <c r="H1274" s="4">
        <v>5.3082758921476403</v>
      </c>
      <c r="I1274" s="4">
        <v>8.0472422552420095</v>
      </c>
      <c r="J1274" s="4">
        <v>2.0469342195406202</v>
      </c>
      <c r="K1274" s="4">
        <v>2.6210242012505902</v>
      </c>
      <c r="L1274" s="4">
        <v>3.7121383284477898</v>
      </c>
      <c r="M1274" s="4">
        <v>2.8666608649541301</v>
      </c>
      <c r="N1274" s="4">
        <v>5.1798421437329596</v>
      </c>
      <c r="O1274" s="4">
        <v>8.62942646975816</v>
      </c>
      <c r="P1274" s="4">
        <v>5.95609759286772</v>
      </c>
      <c r="Q1274" s="4">
        <v>2.8836619462959798</v>
      </c>
      <c r="R1274" s="4">
        <v>6.0087688238147798</v>
      </c>
      <c r="S1274" s="4">
        <v>6.2253794546203602</v>
      </c>
      <c r="T1274" s="4">
        <v>3.44565623300285</v>
      </c>
      <c r="U1274" s="4">
        <v>5.31666988633435</v>
      </c>
      <c r="V1274" s="4">
        <v>4.6862509791402402</v>
      </c>
      <c r="W1274" s="4">
        <v>5.5700899548499399</v>
      </c>
      <c r="X1274" s="4">
        <v>1.7555748505342199</v>
      </c>
      <c r="Y1274" s="4">
        <v>6.92628310049062</v>
      </c>
      <c r="Z1274" s="4">
        <v>8.1667228066827899</v>
      </c>
      <c r="AA1274" s="4">
        <v>6.5291666928913399</v>
      </c>
      <c r="AB1274" s="4">
        <v>1.2724505213542101</v>
      </c>
      <c r="AC1274" s="4">
        <v>13.0233800806405</v>
      </c>
      <c r="AD1274" s="4">
        <v>4.1963777568507403</v>
      </c>
      <c r="AE1274" s="4">
        <v>2.24225932134043</v>
      </c>
      <c r="AF1274" s="4">
        <v>8.0625417357174207</v>
      </c>
      <c r="AG1274" s="4">
        <v>9.1402019760767903</v>
      </c>
      <c r="AH1274" s="4">
        <v>13.933807987585499</v>
      </c>
      <c r="AI1274" s="4">
        <v>10.8065407564103</v>
      </c>
      <c r="AJ1274" s="4">
        <v>18.0316256503049</v>
      </c>
      <c r="AK1274" s="4">
        <v>30.901731353113401</v>
      </c>
      <c r="AL1274" s="4">
        <v>17.651213357290299</v>
      </c>
      <c r="AM1274" s="4">
        <v>22.403903923748501</v>
      </c>
      <c r="AN1274" s="4">
        <v>32.284618443224701</v>
      </c>
      <c r="AO1274" s="4">
        <v>25.966541555912301</v>
      </c>
      <c r="AP1274" s="4">
        <v>25.029205476929899</v>
      </c>
      <c r="AQ1274" s="4">
        <v>9.8673141126353503</v>
      </c>
      <c r="AR1274" s="4">
        <v>26.601040616130501</v>
      </c>
      <c r="AS1274" s="4">
        <v>13.8129060860142</v>
      </c>
      <c r="AT1274" s="4">
        <v>20.1029464963962</v>
      </c>
      <c r="AU1274" s="4">
        <v>12.459890187478001</v>
      </c>
      <c r="AV1274" s="4">
        <v>21.280744226854001</v>
      </c>
      <c r="AW1274" s="4">
        <v>19.9655068083202</v>
      </c>
      <c r="AX1274" s="4">
        <v>11.811562927673499</v>
      </c>
      <c r="AY1274" s="4">
        <v>19.4441884330591</v>
      </c>
      <c r="AZ1274" s="4">
        <v>20.464104122026701</v>
      </c>
      <c r="BA1274" s="4">
        <v>29.936639349442199</v>
      </c>
      <c r="BB1274" s="38">
        <v>2965</v>
      </c>
    </row>
    <row r="1275" spans="1:54" x14ac:dyDescent="0.3">
      <c r="A1275" s="31" t="s">
        <v>58</v>
      </c>
      <c r="B1275" s="5" t="s">
        <v>168</v>
      </c>
      <c r="C1275" s="5" t="s">
        <v>1</v>
      </c>
      <c r="D1275" s="9">
        <v>33.513214033637198</v>
      </c>
      <c r="E1275" s="8">
        <v>67.490483179936902</v>
      </c>
      <c r="F1275" s="8">
        <v>40.3630892942437</v>
      </c>
      <c r="G1275" s="3">
        <v>4.5379731674089596</v>
      </c>
      <c r="H1275" s="4">
        <v>10.982524855097999</v>
      </c>
      <c r="I1275" s="4">
        <v>14.8310294578992</v>
      </c>
      <c r="J1275" s="4">
        <v>5.4912624275490201</v>
      </c>
      <c r="K1275" s="4">
        <v>4.90378738492997</v>
      </c>
      <c r="L1275" s="4">
        <v>9.0161126832633105</v>
      </c>
      <c r="M1275" s="4">
        <v>9.1480230310294104</v>
      </c>
      <c r="N1275" s="4">
        <v>10.850614507331899</v>
      </c>
      <c r="O1275" s="4">
        <v>18.823687453123199</v>
      </c>
      <c r="P1275" s="4">
        <v>14.8011126321218</v>
      </c>
      <c r="Q1275" s="4">
        <v>6.3724749914775902</v>
      </c>
      <c r="R1275" s="4">
        <v>13.6560793726611</v>
      </c>
      <c r="S1275" s="4">
        <v>15.520498022507001</v>
      </c>
      <c r="T1275" s="4">
        <v>8.5605479884103595</v>
      </c>
      <c r="U1275" s="4">
        <v>12.906777156498601</v>
      </c>
      <c r="V1275" s="4">
        <v>12.906777156498601</v>
      </c>
      <c r="W1275" s="4">
        <v>13.2304315035854</v>
      </c>
      <c r="X1275" s="4">
        <v>5.4912624275490201</v>
      </c>
      <c r="Y1275" s="4">
        <v>13.464335373340299</v>
      </c>
      <c r="Z1275" s="4">
        <v>24.872508097514</v>
      </c>
      <c r="AA1275" s="4">
        <v>17.121095976820701</v>
      </c>
      <c r="AB1275" s="4">
        <v>2.1880729969327701</v>
      </c>
      <c r="AC1275" s="4">
        <v>22.948255796113401</v>
      </c>
      <c r="AD1275" s="4">
        <v>11.468006375728301</v>
      </c>
      <c r="AE1275" s="4">
        <v>7.3855979031722701</v>
      </c>
      <c r="AF1275" s="4">
        <v>15.9162290658053</v>
      </c>
      <c r="AG1275" s="4">
        <v>19.087508148655498</v>
      </c>
      <c r="AH1275" s="4">
        <v>23.445980361400601</v>
      </c>
      <c r="AI1275" s="4">
        <v>13.1406810262535</v>
      </c>
      <c r="AJ1275" s="4">
        <v>29.878289004432801</v>
      </c>
      <c r="AK1275" s="4">
        <v>49.025630804642901</v>
      </c>
      <c r="AL1275" s="4">
        <v>32.653837043984602</v>
      </c>
      <c r="AM1275" s="4">
        <v>33.331062563935603</v>
      </c>
      <c r="AN1275" s="4">
        <v>46.309916416645699</v>
      </c>
      <c r="AO1275" s="4">
        <v>44.769152113886598</v>
      </c>
      <c r="AP1275" s="4">
        <v>44.973139157864097</v>
      </c>
      <c r="AQ1275" s="4">
        <v>15.328754023186301</v>
      </c>
      <c r="AR1275" s="4">
        <v>45.692524548249303</v>
      </c>
      <c r="AS1275" s="4">
        <v>15.196843675420199</v>
      </c>
      <c r="AT1275" s="4">
        <v>19.045348278221301</v>
      </c>
      <c r="AU1275" s="4">
        <v>22.582441578592402</v>
      </c>
      <c r="AV1275" s="4">
        <v>25.532059836344501</v>
      </c>
      <c r="AW1275" s="4">
        <v>34.416262171841701</v>
      </c>
      <c r="AX1275" s="4">
        <v>26.341195704061601</v>
      </c>
      <c r="AY1275" s="4">
        <v>23.271910143200301</v>
      </c>
      <c r="AZ1275" s="4">
        <v>31.448970132969201</v>
      </c>
      <c r="BA1275" s="4">
        <v>49.3914450221639</v>
      </c>
      <c r="BB1275" s="38">
        <v>288</v>
      </c>
    </row>
    <row r="1276" spans="1:54" x14ac:dyDescent="0.3">
      <c r="A1276" s="31" t="s">
        <v>58</v>
      </c>
      <c r="B1276" s="5" t="s">
        <v>168</v>
      </c>
      <c r="C1276" s="5" t="s">
        <v>2</v>
      </c>
      <c r="D1276" s="9">
        <v>67.183481839221798</v>
      </c>
      <c r="E1276" s="8">
        <v>72.981382700137701</v>
      </c>
      <c r="F1276" s="8">
        <v>25.093612365336899</v>
      </c>
      <c r="G1276" s="3">
        <v>1.0093270183510601</v>
      </c>
      <c r="H1276" s="4">
        <v>6.1601333483687899</v>
      </c>
      <c r="I1276" s="4">
        <v>11.7984083417908</v>
      </c>
      <c r="J1276" s="4">
        <v>1.5400333370921999</v>
      </c>
      <c r="K1276" s="4">
        <v>3.4368202079432599</v>
      </c>
      <c r="L1276" s="4">
        <v>3.3238010058865202</v>
      </c>
      <c r="M1276" s="4">
        <v>1.83585328792553</v>
      </c>
      <c r="N1276" s="4">
        <v>7.4131946984219796</v>
      </c>
      <c r="O1276" s="4">
        <v>13.277508095957399</v>
      </c>
      <c r="P1276" s="4">
        <v>7.8308818151063804</v>
      </c>
      <c r="Q1276" s="4">
        <v>3.5586873737943301</v>
      </c>
      <c r="R1276" s="4">
        <v>6.6996876309042497</v>
      </c>
      <c r="S1276" s="4">
        <v>7.64808106632979</v>
      </c>
      <c r="T1276" s="4">
        <v>2.6712275212943299</v>
      </c>
      <c r="U1276" s="4">
        <v>6.4038676800709204</v>
      </c>
      <c r="V1276" s="4">
        <v>5.2205878767375902</v>
      </c>
      <c r="W1276" s="4">
        <v>6.8215547967553203</v>
      </c>
      <c r="X1276" s="4">
        <v>1.24421338625887</v>
      </c>
      <c r="Y1276" s="4">
        <v>9.9625550538652501</v>
      </c>
      <c r="Z1276" s="4">
        <v>8.1787873850709207</v>
      </c>
      <c r="AA1276" s="4">
        <v>8.5964745017553206</v>
      </c>
      <c r="AB1276" s="4">
        <v>0.88745985250000003</v>
      </c>
      <c r="AC1276" s="4">
        <v>17.967389653953902</v>
      </c>
      <c r="AD1276" s="4">
        <v>5.3424550425886501</v>
      </c>
      <c r="AE1276" s="4">
        <v>1.5400333370921999</v>
      </c>
      <c r="AF1276" s="4">
        <v>12.6249346113652</v>
      </c>
      <c r="AG1276" s="4">
        <v>10.910948489290799</v>
      </c>
      <c r="AH1276" s="4">
        <v>16.0882987106915</v>
      </c>
      <c r="AI1276" s="4">
        <v>9.9104694347340399</v>
      </c>
      <c r="AJ1276" s="4">
        <v>19.812090905673799</v>
      </c>
      <c r="AK1276" s="4">
        <v>35.6478073208688</v>
      </c>
      <c r="AL1276" s="4">
        <v>20.812569960230501</v>
      </c>
      <c r="AM1276" s="4">
        <v>27.0336368915248</v>
      </c>
      <c r="AN1276" s="4">
        <v>36.178513639609903</v>
      </c>
      <c r="AO1276" s="4">
        <v>32.324006314982299</v>
      </c>
      <c r="AP1276" s="4">
        <v>30.723039394964498</v>
      </c>
      <c r="AQ1276" s="4">
        <v>10.3802421705496</v>
      </c>
      <c r="AR1276" s="4">
        <v>31.2016600945745</v>
      </c>
      <c r="AS1276" s="4">
        <v>16.366422733936201</v>
      </c>
      <c r="AT1276" s="4">
        <v>20.986522745212799</v>
      </c>
      <c r="AU1276" s="4">
        <v>15.018038109414899</v>
      </c>
      <c r="AV1276" s="4">
        <v>20.8823515069504</v>
      </c>
      <c r="AW1276" s="4">
        <v>21.534924991542599</v>
      </c>
      <c r="AX1276" s="4">
        <v>14.356616661028401</v>
      </c>
      <c r="AY1276" s="4">
        <v>20.934437126081601</v>
      </c>
      <c r="AZ1276" s="4">
        <v>27.5211055549291</v>
      </c>
      <c r="BA1276" s="4">
        <v>41.042347982588701</v>
      </c>
      <c r="BB1276" s="38">
        <v>317</v>
      </c>
    </row>
    <row r="1277" spans="1:54" x14ac:dyDescent="0.3">
      <c r="A1277" s="31" t="s">
        <v>58</v>
      </c>
      <c r="B1277" s="5" t="s">
        <v>168</v>
      </c>
      <c r="C1277" s="5" t="s">
        <v>3</v>
      </c>
      <c r="D1277" s="9">
        <v>88.519701535767794</v>
      </c>
      <c r="E1277" s="8">
        <v>69.113176797704199</v>
      </c>
      <c r="F1277" s="8">
        <v>17.125550087579299</v>
      </c>
      <c r="G1277" s="3">
        <v>1.9526075432190599</v>
      </c>
      <c r="H1277" s="4">
        <v>4.8347452889827602</v>
      </c>
      <c r="I1277" s="4">
        <v>8.5929007482741593</v>
      </c>
      <c r="J1277" s="4">
        <v>1.6985229380384701</v>
      </c>
      <c r="K1277" s="4">
        <v>2.62131422063106</v>
      </c>
      <c r="L1277" s="4">
        <v>3.3435333870599901</v>
      </c>
      <c r="M1277" s="4">
        <v>2.2066921483996502</v>
      </c>
      <c r="N1277" s="4">
        <v>3.85170259742118</v>
      </c>
      <c r="O1277" s="4">
        <v>6.3794696799224599</v>
      </c>
      <c r="P1277" s="4">
        <v>5.5502255354596501</v>
      </c>
      <c r="Q1277" s="4">
        <v>2.1131450102698701</v>
      </c>
      <c r="R1277" s="4">
        <v>6.1654197238547104</v>
      </c>
      <c r="S1277" s="4">
        <v>5.2961409302790496</v>
      </c>
      <c r="T1277" s="4">
        <v>3.1362223509442901</v>
      </c>
      <c r="U1277" s="4">
        <v>4.2663246696525903</v>
      </c>
      <c r="V1277" s="4">
        <v>4.1125261225538203</v>
      </c>
      <c r="W1277" s="4">
        <v>4.78123279996582</v>
      </c>
      <c r="X1277" s="4">
        <v>0.76899273549382696</v>
      </c>
      <c r="Y1277" s="4">
        <v>7.3557734515319897</v>
      </c>
      <c r="Z1277" s="4">
        <v>6.2724447018885803</v>
      </c>
      <c r="AA1277" s="4">
        <v>4.9350313470645899</v>
      </c>
      <c r="AB1277" s="4">
        <v>1.3374133548239999</v>
      </c>
      <c r="AC1277" s="4">
        <v>13.0265018049296</v>
      </c>
      <c r="AD1277" s="4">
        <v>2.2134310683516998</v>
      </c>
      <c r="AE1277" s="4">
        <v>1.79880899612029</v>
      </c>
      <c r="AF1277" s="4">
        <v>7.1417234954642401</v>
      </c>
      <c r="AG1277" s="4">
        <v>6.6870667741199901</v>
      </c>
      <c r="AH1277" s="4">
        <v>11.4552206047811</v>
      </c>
      <c r="AI1277" s="4">
        <v>11.542028822958899</v>
      </c>
      <c r="AJ1277" s="4">
        <v>17.393112532663999</v>
      </c>
      <c r="AK1277" s="4">
        <v>29.6375426327951</v>
      </c>
      <c r="AL1277" s="4">
        <v>17.232575065613201</v>
      </c>
      <c r="AM1277" s="4">
        <v>23.2441962423691</v>
      </c>
      <c r="AN1277" s="4">
        <v>33.622827017458903</v>
      </c>
      <c r="AO1277" s="4">
        <v>26.086299339020002</v>
      </c>
      <c r="AP1277" s="4">
        <v>22.970293747931802</v>
      </c>
      <c r="AQ1277" s="4">
        <v>8.0914704578650092</v>
      </c>
      <c r="AR1277" s="4">
        <v>27.912064014948498</v>
      </c>
      <c r="AS1277" s="4">
        <v>15.407209260284199</v>
      </c>
      <c r="AT1277" s="4">
        <v>19.044861901637599</v>
      </c>
      <c r="AU1277" s="4">
        <v>9.7832544759514306</v>
      </c>
      <c r="AV1277" s="4">
        <v>21.439047196896201</v>
      </c>
      <c r="AW1277" s="4">
        <v>19.680272849888802</v>
      </c>
      <c r="AX1277" s="4">
        <v>7.5563455676956401</v>
      </c>
      <c r="AY1277" s="4">
        <v>16.670893366235099</v>
      </c>
      <c r="AZ1277" s="4">
        <v>18.5834662603413</v>
      </c>
      <c r="BA1277" s="4">
        <v>26.842213105209201</v>
      </c>
      <c r="BB1277" s="38">
        <v>567</v>
      </c>
    </row>
    <row r="1278" spans="1:54" x14ac:dyDescent="0.3">
      <c r="A1278" s="31" t="s">
        <v>58</v>
      </c>
      <c r="B1278" s="5" t="s">
        <v>168</v>
      </c>
      <c r="C1278" s="5" t="s">
        <v>4</v>
      </c>
      <c r="D1278" s="9">
        <v>105.890831961196</v>
      </c>
      <c r="E1278" s="8">
        <v>66.505049107620707</v>
      </c>
      <c r="F1278" s="8">
        <v>11.9073226017194</v>
      </c>
      <c r="G1278" s="3">
        <v>0.40932450766304401</v>
      </c>
      <c r="H1278" s="4">
        <v>2.95451883107213</v>
      </c>
      <c r="I1278" s="4">
        <v>3.9096093489525701</v>
      </c>
      <c r="J1278" s="4">
        <v>0.60612105730731203</v>
      </c>
      <c r="K1278" s="4">
        <v>1.22797352298913</v>
      </c>
      <c r="L1278" s="4">
        <v>1.34868361716897</v>
      </c>
      <c r="M1278" s="4">
        <v>1.3329522087944701</v>
      </c>
      <c r="N1278" s="4">
        <v>2.3326663653903199</v>
      </c>
      <c r="O1278" s="4">
        <v>4.5446226366007902</v>
      </c>
      <c r="P1278" s="4">
        <v>1.726545308083</v>
      </c>
      <c r="Q1278" s="4">
        <v>1.3329522087944701</v>
      </c>
      <c r="R1278" s="4">
        <v>3.1355839723418999</v>
      </c>
      <c r="S1278" s="4">
        <v>3.1513153807164</v>
      </c>
      <c r="T1278" s="4">
        <v>1.9548046744762799</v>
      </c>
      <c r="U1278" s="4">
        <v>1.93907326610178</v>
      </c>
      <c r="V1278" s="4">
        <v>1.06006920368577</v>
      </c>
      <c r="W1278" s="4">
        <v>2.4848392763191698</v>
      </c>
      <c r="X1278" s="4">
        <v>0.60612105730731203</v>
      </c>
      <c r="Y1278" s="4">
        <v>4.0906744902223302</v>
      </c>
      <c r="Z1278" s="4">
        <v>3.0463366949110702</v>
      </c>
      <c r="AA1278" s="4">
        <v>1.93907326610178</v>
      </c>
      <c r="AB1278" s="4">
        <v>0.40932450766304401</v>
      </c>
      <c r="AC1278" s="4">
        <v>8.5145870326432807</v>
      </c>
      <c r="AD1278" s="4">
        <v>1.6661902609930801</v>
      </c>
      <c r="AE1278" s="4">
        <v>0.93935910950592905</v>
      </c>
      <c r="AF1278" s="4">
        <v>3.7731678463982199</v>
      </c>
      <c r="AG1278" s="4">
        <v>5.2425615577470399</v>
      </c>
      <c r="AH1278" s="4">
        <v>9.4356441473666006</v>
      </c>
      <c r="AI1278" s="4">
        <v>9.8003450163142301</v>
      </c>
      <c r="AJ1278" s="4">
        <v>14.027461009090899</v>
      </c>
      <c r="AK1278" s="4">
        <v>24.087528208547401</v>
      </c>
      <c r="AL1278" s="4">
        <v>11.7105260520751</v>
      </c>
      <c r="AM1278" s="4">
        <v>16.530602280192699</v>
      </c>
      <c r="AN1278" s="4">
        <v>25.876999150128501</v>
      </c>
      <c r="AO1278" s="4">
        <v>17.514585028414</v>
      </c>
      <c r="AP1278" s="4">
        <v>18.149598316062299</v>
      </c>
      <c r="AQ1278" s="4">
        <v>8.1052625249802404</v>
      </c>
      <c r="AR1278" s="4">
        <v>19.314646205553402</v>
      </c>
      <c r="AS1278" s="4">
        <v>12.694508800296401</v>
      </c>
      <c r="AT1278" s="4">
        <v>21.164472194224299</v>
      </c>
      <c r="AU1278" s="4">
        <v>7.6198515618527702</v>
      </c>
      <c r="AV1278" s="4">
        <v>18.677062331497002</v>
      </c>
      <c r="AW1278" s="4">
        <v>14.5260327941848</v>
      </c>
      <c r="AX1278" s="4">
        <v>6.5886745885079003</v>
      </c>
      <c r="AY1278" s="4">
        <v>17.9999959915415</v>
      </c>
      <c r="AZ1278" s="4">
        <v>14.407893286413</v>
      </c>
      <c r="BA1278" s="4">
        <v>19.647884257752001</v>
      </c>
      <c r="BB1278" s="38">
        <v>621</v>
      </c>
    </row>
    <row r="1279" spans="1:54" x14ac:dyDescent="0.3">
      <c r="A1279" s="31" t="s">
        <v>58</v>
      </c>
      <c r="B1279" s="5" t="s">
        <v>168</v>
      </c>
      <c r="C1279" s="5" t="s">
        <v>5</v>
      </c>
      <c r="D1279" s="9">
        <v>115.145028125663</v>
      </c>
      <c r="E1279" s="8">
        <v>63.357812172997498</v>
      </c>
      <c r="F1279" s="8">
        <v>8.4785724813699304</v>
      </c>
      <c r="G1279" s="3">
        <v>1.1844277653455799</v>
      </c>
      <c r="H1279" s="4">
        <v>3.4120855401297598</v>
      </c>
      <c r="I1279" s="4">
        <v>3.8125184666968202</v>
      </c>
      <c r="J1279" s="4">
        <v>1.58486069191264</v>
      </c>
      <c r="K1279" s="4">
        <v>1.8272248482171201</v>
      </c>
      <c r="L1279" s="4">
        <v>2.6407290406839201</v>
      </c>
      <c r="M1279" s="4">
        <v>1.3846442286291101</v>
      </c>
      <c r="N1279" s="4">
        <v>3.1402120301370098</v>
      </c>
      <c r="O1279" s="4">
        <v>2.697631410549</v>
      </c>
      <c r="P1279" s="4">
        <v>1.88412721808221</v>
      </c>
      <c r="Q1279" s="4">
        <v>1.99793195781238</v>
      </c>
      <c r="R1279" s="4">
        <v>2.4552672542445202</v>
      </c>
      <c r="S1279" s="4">
        <v>1.3846442286291101</v>
      </c>
      <c r="T1279" s="4">
        <v>1.6270083849335899</v>
      </c>
      <c r="U1279" s="4">
        <v>2.3119531608260799</v>
      </c>
      <c r="V1279" s="4">
        <v>1.1844277653455799</v>
      </c>
      <c r="W1279" s="4">
        <v>2.26980546780513</v>
      </c>
      <c r="X1279" s="4">
        <v>0.92730893219696997</v>
      </c>
      <c r="Y1279" s="4">
        <v>1.81247017137299</v>
      </c>
      <c r="Z1279" s="4">
        <v>2.6554837175280501</v>
      </c>
      <c r="AA1279" s="4">
        <v>2.7692884572582201</v>
      </c>
      <c r="AB1279" s="4">
        <v>0.74184714575757604</v>
      </c>
      <c r="AC1279" s="4">
        <v>5.9095004873952401</v>
      </c>
      <c r="AD1279" s="4">
        <v>2.01268663465651</v>
      </c>
      <c r="AE1279" s="4">
        <v>0.31402120301370101</v>
      </c>
      <c r="AF1279" s="4">
        <v>3.0264072904068402</v>
      </c>
      <c r="AG1279" s="4">
        <v>5.7830574083323798</v>
      </c>
      <c r="AH1279" s="4">
        <v>10.8474280120611</v>
      </c>
      <c r="AI1279" s="4">
        <v>8.7925936843836308</v>
      </c>
      <c r="AJ1279" s="4">
        <v>10.9907421054795</v>
      </c>
      <c r="AK1279" s="4">
        <v>20.8286821368132</v>
      </c>
      <c r="AL1279" s="4">
        <v>8.2657176787537203</v>
      </c>
      <c r="AM1279" s="4">
        <v>13.734753884072401</v>
      </c>
      <c r="AN1279" s="4">
        <v>22.982566527376701</v>
      </c>
      <c r="AO1279" s="4">
        <v>13.890706316823501</v>
      </c>
      <c r="AP1279" s="4">
        <v>14.946574665594801</v>
      </c>
      <c r="AQ1279" s="4">
        <v>7.1086829295849601</v>
      </c>
      <c r="AR1279" s="4">
        <v>14.5735347552046</v>
      </c>
      <c r="AS1279" s="4">
        <v>8.8790054079369902</v>
      </c>
      <c r="AT1279" s="4">
        <v>17.3449395499742</v>
      </c>
      <c r="AU1279" s="4">
        <v>8.0507465386260595</v>
      </c>
      <c r="AV1279" s="4">
        <v>19.540971633558701</v>
      </c>
      <c r="AW1279" s="4">
        <v>11.4480774019117</v>
      </c>
      <c r="AX1279" s="4">
        <v>6.3078170764508403</v>
      </c>
      <c r="AY1279" s="4">
        <v>15.3470075921619</v>
      </c>
      <c r="AZ1279" s="4">
        <v>12.9907904008034</v>
      </c>
      <c r="BA1279" s="4">
        <v>17.043556686293201</v>
      </c>
      <c r="BB1279" s="38">
        <v>662</v>
      </c>
    </row>
    <row r="1280" spans="1:54" x14ac:dyDescent="0.3">
      <c r="A1280" s="31" t="s">
        <v>58</v>
      </c>
      <c r="B1280" s="5" t="s">
        <v>168</v>
      </c>
      <c r="C1280" s="5" t="s">
        <v>6</v>
      </c>
      <c r="D1280" s="9">
        <v>120.475197754549</v>
      </c>
      <c r="E1280" s="8">
        <v>60.516914915931302</v>
      </c>
      <c r="F1280" s="8">
        <v>7.79973923662945</v>
      </c>
      <c r="G1280" s="3">
        <v>0.27808608988304101</v>
      </c>
      <c r="H1280" s="4">
        <v>1.81089176421584</v>
      </c>
      <c r="I1280" s="4">
        <v>1.00377566755981</v>
      </c>
      <c r="J1280" s="4">
        <v>0.52903000677299294</v>
      </c>
      <c r="K1280" s="4">
        <v>0.77997392366294505</v>
      </c>
      <c r="L1280" s="4">
        <v>0.75283175066985697</v>
      </c>
      <c r="M1280" s="4">
        <v>0.27808608988304101</v>
      </c>
      <c r="N1280" s="4">
        <v>1.0309178405529</v>
      </c>
      <c r="O1280" s="4">
        <v>0.77997392366294505</v>
      </c>
      <c r="P1280" s="4">
        <v>0.27808608988304101</v>
      </c>
      <c r="Q1280" s="4">
        <v>0.27808608988304101</v>
      </c>
      <c r="R1280" s="4">
        <v>1.08520218653907</v>
      </c>
      <c r="S1280" s="4">
        <v>1.08520218653907</v>
      </c>
      <c r="T1280" s="4">
        <v>0.77997392366294505</v>
      </c>
      <c r="U1280" s="4">
        <v>1.30900393043594</v>
      </c>
      <c r="V1280" s="4">
        <v>1.0309178405529</v>
      </c>
      <c r="W1280" s="4">
        <v>0.80711609665603401</v>
      </c>
      <c r="X1280" s="4">
        <v>0.27808608988304101</v>
      </c>
      <c r="Y1280" s="4">
        <v>0.52903000677299294</v>
      </c>
      <c r="Z1280" s="4">
        <v>0.27808608988304101</v>
      </c>
      <c r="AA1280" s="4">
        <v>1.5328056743328</v>
      </c>
      <c r="AB1280" s="4">
        <v>0.83425826964912297</v>
      </c>
      <c r="AC1280" s="4">
        <v>3.56749918244551</v>
      </c>
      <c r="AD1280" s="4">
        <v>0.25094391688995199</v>
      </c>
      <c r="AE1280" s="4">
        <v>1.0580600135459901</v>
      </c>
      <c r="AF1280" s="4">
        <v>0.75283175066985697</v>
      </c>
      <c r="AG1280" s="4">
        <v>3.56749918244551</v>
      </c>
      <c r="AH1280" s="4">
        <v>7.6030796657256801</v>
      </c>
      <c r="AI1280" s="4">
        <v>9.9701436097076002</v>
      </c>
      <c r="AJ1280" s="4">
        <v>11.889604065895799</v>
      </c>
      <c r="AK1280" s="4">
        <v>17.410370237474702</v>
      </c>
      <c r="AL1280" s="4">
        <v>7.8811657556087198</v>
      </c>
      <c r="AM1280" s="4">
        <v>11.6996088549442</v>
      </c>
      <c r="AN1280" s="4">
        <v>21.561183772679399</v>
      </c>
      <c r="AO1280" s="4">
        <v>11.475807111047301</v>
      </c>
      <c r="AP1280" s="4">
        <v>10.4448892704944</v>
      </c>
      <c r="AQ1280" s="4">
        <v>8.1592518454917595</v>
      </c>
      <c r="AR1280" s="4">
        <v>11.889604065895799</v>
      </c>
      <c r="AS1280" s="4">
        <v>8.9120835961616205</v>
      </c>
      <c r="AT1280" s="4">
        <v>22.531152907294</v>
      </c>
      <c r="AU1280" s="4">
        <v>7.2707092298564602</v>
      </c>
      <c r="AV1280" s="4">
        <v>20.774545489064302</v>
      </c>
      <c r="AW1280" s="4">
        <v>12.228638861717201</v>
      </c>
      <c r="AX1280" s="4">
        <v>4.7612700609569396</v>
      </c>
      <c r="AY1280" s="4">
        <v>18.5769989429931</v>
      </c>
      <c r="AZ1280" s="4">
        <v>10.309178405529</v>
      </c>
      <c r="BA1280" s="4">
        <v>15.2333015044444</v>
      </c>
      <c r="BB1280" s="38">
        <v>380</v>
      </c>
    </row>
    <row r="1281" spans="1:54" x14ac:dyDescent="0.3">
      <c r="A1281" s="31" t="s">
        <v>58</v>
      </c>
      <c r="B1281" s="5" t="s">
        <v>168</v>
      </c>
      <c r="C1281" s="5" t="s">
        <v>7</v>
      </c>
      <c r="D1281" s="9">
        <v>110.438033354476</v>
      </c>
      <c r="E1281" s="8">
        <v>76.032390312208506</v>
      </c>
      <c r="F1281" s="8">
        <v>13.4051010845345</v>
      </c>
      <c r="G1281" s="3">
        <v>0.66785723119402995</v>
      </c>
      <c r="H1281" s="4">
        <v>2.4219386759559298</v>
      </c>
      <c r="I1281" s="4">
        <v>1.7540814447619</v>
      </c>
      <c r="J1281" s="4">
        <v>2.4219386759559298</v>
      </c>
      <c r="K1281" s="4">
        <v>0.87704072238095199</v>
      </c>
      <c r="L1281" s="4">
        <v>4.1760201207178396</v>
      </c>
      <c r="M1281" s="4">
        <v>1.7540814447619</v>
      </c>
      <c r="N1281" s="4">
        <v>2.63112216714286</v>
      </c>
      <c r="O1281" s="4">
        <v>3.2989793983368898</v>
      </c>
      <c r="P1281" s="4">
        <v>2.63112216714286</v>
      </c>
      <c r="Q1281" s="4">
        <v>2.63112216714286</v>
      </c>
      <c r="R1281" s="4">
        <v>2.63112216714286</v>
      </c>
      <c r="S1281" s="4">
        <v>2.63112216714286</v>
      </c>
      <c r="T1281" s="4">
        <v>4.3852036119047604</v>
      </c>
      <c r="U1281" s="4">
        <v>4.1760201207178396</v>
      </c>
      <c r="V1281" s="4">
        <v>3.5081628895238102</v>
      </c>
      <c r="W1281" s="4">
        <v>3.2989793983368898</v>
      </c>
      <c r="X1281" s="4">
        <v>3.5081628895238102</v>
      </c>
      <c r="Y1281" s="4">
        <v>1.7540814447619</v>
      </c>
      <c r="Z1281" s="4">
        <v>2.63112216714286</v>
      </c>
      <c r="AA1281" s="4">
        <v>0.87704072238095199</v>
      </c>
      <c r="AB1281" s="4">
        <v>4.3852036119047604</v>
      </c>
      <c r="AC1281" s="4">
        <v>5.0530608430987902</v>
      </c>
      <c r="AD1281" s="4">
        <v>2.63112216714286</v>
      </c>
      <c r="AE1281" s="4">
        <v>0.87704072238095199</v>
      </c>
      <c r="AF1281" s="4">
        <v>3.2989793983368898</v>
      </c>
      <c r="AG1281" s="4">
        <v>7.6841830102416502</v>
      </c>
      <c r="AH1281" s="4">
        <v>14.7408155469225</v>
      </c>
      <c r="AI1281" s="4">
        <v>13.4454078421677</v>
      </c>
      <c r="AJ1281" s="4">
        <v>13.2362243509808</v>
      </c>
      <c r="AK1281" s="4">
        <v>22.505612072430701</v>
      </c>
      <c r="AL1281" s="4">
        <v>12.9867341021606</v>
      </c>
      <c r="AM1281" s="4">
        <v>19.1663259164606</v>
      </c>
      <c r="AN1281" s="4">
        <v>23.5918362859986</v>
      </c>
      <c r="AO1281" s="4">
        <v>14.7408155469225</v>
      </c>
      <c r="AP1281" s="4">
        <v>11.651019639772599</v>
      </c>
      <c r="AQ1281" s="4">
        <v>11.651019639772599</v>
      </c>
      <c r="AR1281" s="4">
        <v>13.6545913333547</v>
      </c>
      <c r="AS1281" s="4">
        <v>14.531632055735599</v>
      </c>
      <c r="AT1281" s="4">
        <v>23.382652794811701</v>
      </c>
      <c r="AU1281" s="4">
        <v>12.9867341021606</v>
      </c>
      <c r="AV1281" s="4">
        <v>22.046938332423601</v>
      </c>
      <c r="AW1281" s="4">
        <v>16.744387240504601</v>
      </c>
      <c r="AX1281" s="4">
        <v>10.773978917391601</v>
      </c>
      <c r="AY1281" s="4">
        <v>27.059692417889099</v>
      </c>
      <c r="AZ1281" s="4">
        <v>14.322448564548701</v>
      </c>
      <c r="BA1281" s="4">
        <v>17.203060980511701</v>
      </c>
      <c r="BB1281" s="38">
        <v>130</v>
      </c>
    </row>
    <row r="1282" spans="1:54" x14ac:dyDescent="0.3">
      <c r="A1282" s="31" t="s">
        <v>58</v>
      </c>
      <c r="B1282" s="5" t="s">
        <v>8</v>
      </c>
      <c r="C1282" s="5" t="s">
        <v>168</v>
      </c>
      <c r="D1282" s="9">
        <v>79.906396732347801</v>
      </c>
      <c r="E1282" s="8">
        <v>75.659587977087597</v>
      </c>
      <c r="F1282" s="8">
        <v>22.120881711642799</v>
      </c>
      <c r="G1282" s="3">
        <v>2.2917075039288299</v>
      </c>
      <c r="H1282" s="4">
        <v>6.7512024273831699</v>
      </c>
      <c r="I1282" s="4">
        <v>10.582244707820299</v>
      </c>
      <c r="J1282" s="4">
        <v>2.5096089318114601</v>
      </c>
      <c r="K1282" s="4">
        <v>3.3853623926675902</v>
      </c>
      <c r="L1282" s="4">
        <v>4.6263211157068804</v>
      </c>
      <c r="M1282" s="4">
        <v>3.9848723161879902</v>
      </c>
      <c r="N1282" s="4">
        <v>5.9897674446905</v>
      </c>
      <c r="O1282" s="4">
        <v>10.302209294145101</v>
      </c>
      <c r="P1282" s="4">
        <v>7.0786968567960598</v>
      </c>
      <c r="Q1282" s="4">
        <v>3.0335108877442098</v>
      </c>
      <c r="R1282" s="4">
        <v>7.7587449155892703</v>
      </c>
      <c r="S1282" s="4">
        <v>7.7975319376752203</v>
      </c>
      <c r="T1282" s="4">
        <v>4.2458154111624404</v>
      </c>
      <c r="U1282" s="4">
        <v>6.4750441042766402</v>
      </c>
      <c r="V1282" s="4">
        <v>5.5780216031147898</v>
      </c>
      <c r="W1282" s="4">
        <v>7.0004893975740101</v>
      </c>
      <c r="X1282" s="4">
        <v>2.1574967051630001</v>
      </c>
      <c r="Y1282" s="4">
        <v>8.0545528515360001</v>
      </c>
      <c r="Z1282" s="4">
        <v>10.1552449119431</v>
      </c>
      <c r="AA1282" s="4">
        <v>8.2219230994410104</v>
      </c>
      <c r="AB1282" s="4">
        <v>1.9218143327356001</v>
      </c>
      <c r="AC1282" s="4">
        <v>14.2282782571927</v>
      </c>
      <c r="AD1282" s="4">
        <v>4.5882175132798801</v>
      </c>
      <c r="AE1282" s="4">
        <v>2.8905650362598601</v>
      </c>
      <c r="AF1282" s="4">
        <v>10.341964721008701</v>
      </c>
      <c r="AG1282" s="4">
        <v>11.1278828159945</v>
      </c>
      <c r="AH1282" s="4">
        <v>10.9124522273432</v>
      </c>
      <c r="AI1282" s="4">
        <v>10.275275587025799</v>
      </c>
      <c r="AJ1282" s="4">
        <v>18.482743132024702</v>
      </c>
      <c r="AK1282" s="4">
        <v>32.290352273606302</v>
      </c>
      <c r="AL1282" s="4">
        <v>20.087037915718501</v>
      </c>
      <c r="AM1282" s="4">
        <v>28.179951633433198</v>
      </c>
      <c r="AN1282" s="4">
        <v>35.804337191935701</v>
      </c>
      <c r="AO1282" s="4">
        <v>30.399701257312501</v>
      </c>
      <c r="AP1282" s="4">
        <v>27.154614030054201</v>
      </c>
      <c r="AQ1282" s="4">
        <v>10.487473602395699</v>
      </c>
      <c r="AR1282" s="4">
        <v>27.5998446127746</v>
      </c>
      <c r="AS1282" s="4">
        <v>14.8331949638577</v>
      </c>
      <c r="AT1282" s="4">
        <v>23.8640033988213</v>
      </c>
      <c r="AU1282" s="4">
        <v>12.640034012768799</v>
      </c>
      <c r="AV1282" s="4">
        <v>20.285210352634898</v>
      </c>
      <c r="AW1282" s="4">
        <v>20.298139586344401</v>
      </c>
      <c r="AX1282" s="4">
        <v>12.568505595255299</v>
      </c>
      <c r="AY1282" s="4">
        <v>22.740931097947801</v>
      </c>
      <c r="AZ1282" s="4">
        <v>21.856457987493901</v>
      </c>
      <c r="BA1282" s="4">
        <v>30.462068319484601</v>
      </c>
      <c r="BB1282" s="38">
        <v>1706</v>
      </c>
    </row>
    <row r="1283" spans="1:54" x14ac:dyDescent="0.3">
      <c r="A1283" s="31" t="s">
        <v>58</v>
      </c>
      <c r="B1283" s="5" t="s">
        <v>8</v>
      </c>
      <c r="C1283" s="5" t="s">
        <v>1</v>
      </c>
      <c r="D1283" s="9">
        <v>24.039644970414201</v>
      </c>
      <c r="E1283" s="8">
        <v>69.658239880193193</v>
      </c>
      <c r="F1283" s="8">
        <v>46.428571428571402</v>
      </c>
      <c r="G1283" s="3">
        <v>8.3333333333333304</v>
      </c>
      <c r="H1283" s="4">
        <v>11.9047619047619</v>
      </c>
      <c r="I1283" s="4">
        <v>21.428571428571399</v>
      </c>
      <c r="J1283" s="4">
        <v>5.9523809523809499</v>
      </c>
      <c r="K1283" s="4">
        <v>4.7619047619047601</v>
      </c>
      <c r="L1283" s="4">
        <v>13.0952380952381</v>
      </c>
      <c r="M1283" s="4">
        <v>12.5</v>
      </c>
      <c r="N1283" s="4">
        <v>12.5</v>
      </c>
      <c r="O1283" s="4">
        <v>22.619047619047599</v>
      </c>
      <c r="P1283" s="4">
        <v>19.6428571428571</v>
      </c>
      <c r="Q1283" s="4">
        <v>7.7380952380952399</v>
      </c>
      <c r="R1283" s="4">
        <v>19.047619047619001</v>
      </c>
      <c r="S1283" s="4">
        <v>20.238095238095202</v>
      </c>
      <c r="T1283" s="4">
        <v>11.3095238095238</v>
      </c>
      <c r="U1283" s="4">
        <v>16.6666666666667</v>
      </c>
      <c r="V1283" s="4">
        <v>16.6666666666667</v>
      </c>
      <c r="W1283" s="4">
        <v>19.047619047619001</v>
      </c>
      <c r="X1283" s="4">
        <v>5.9523809523809499</v>
      </c>
      <c r="Y1283" s="4">
        <v>16.071428571428601</v>
      </c>
      <c r="Z1283" s="4">
        <v>27.976190476190499</v>
      </c>
      <c r="AA1283" s="4">
        <v>22.619047619047599</v>
      </c>
      <c r="AB1283" s="4">
        <v>3.5714285714285698</v>
      </c>
      <c r="AC1283" s="4">
        <v>23.214285714285701</v>
      </c>
      <c r="AD1283" s="4">
        <v>15.476190476190499</v>
      </c>
      <c r="AE1283" s="4">
        <v>8.9285714285714306</v>
      </c>
      <c r="AF1283" s="4">
        <v>18.452380952380999</v>
      </c>
      <c r="AG1283" s="4">
        <v>21.428571428571399</v>
      </c>
      <c r="AH1283" s="4">
        <v>19.047619047619001</v>
      </c>
      <c r="AI1283" s="4">
        <v>13.6904761904762</v>
      </c>
      <c r="AJ1283" s="4">
        <v>30.3571428571429</v>
      </c>
      <c r="AK1283" s="4">
        <v>55.357142857142897</v>
      </c>
      <c r="AL1283" s="4">
        <v>35.119047619047599</v>
      </c>
      <c r="AM1283" s="4">
        <v>41.6666666666667</v>
      </c>
      <c r="AN1283" s="4">
        <v>54.1666666666667</v>
      </c>
      <c r="AO1283" s="4">
        <v>55.357142857142897</v>
      </c>
      <c r="AP1283" s="4">
        <v>50.595238095238102</v>
      </c>
      <c r="AQ1283" s="4">
        <v>17.261904761904798</v>
      </c>
      <c r="AR1283" s="4">
        <v>51.190476190476197</v>
      </c>
      <c r="AS1283" s="4">
        <v>17.8571428571429</v>
      </c>
      <c r="AT1283" s="4">
        <v>27.380952380952401</v>
      </c>
      <c r="AU1283" s="4">
        <v>26.785714285714299</v>
      </c>
      <c r="AV1283" s="4">
        <v>25</v>
      </c>
      <c r="AW1283" s="4">
        <v>38.690476190476197</v>
      </c>
      <c r="AX1283" s="4">
        <v>30.952380952380999</v>
      </c>
      <c r="AY1283" s="4">
        <v>25.595238095238098</v>
      </c>
      <c r="AZ1283" s="4">
        <v>30.952380952380999</v>
      </c>
      <c r="BA1283" s="4">
        <v>51.785714285714299</v>
      </c>
      <c r="BB1283" s="38">
        <v>169</v>
      </c>
    </row>
    <row r="1284" spans="1:54" x14ac:dyDescent="0.3">
      <c r="A1284" s="31" t="s">
        <v>58</v>
      </c>
      <c r="B1284" s="5" t="s">
        <v>8</v>
      </c>
      <c r="C1284" s="5" t="s">
        <v>2</v>
      </c>
      <c r="D1284" s="9">
        <v>67.355747126436796</v>
      </c>
      <c r="E1284" s="8">
        <v>70.026929966526794</v>
      </c>
      <c r="F1284" s="8">
        <v>23.214285714285701</v>
      </c>
      <c r="G1284" s="3">
        <v>0.59523809523809501</v>
      </c>
      <c r="H1284" s="4">
        <v>9.5238095238095202</v>
      </c>
      <c r="I1284" s="4">
        <v>13.6904761904762</v>
      </c>
      <c r="J1284" s="4">
        <v>2.38095238095238</v>
      </c>
      <c r="K1284" s="4">
        <v>4.7619047619047601</v>
      </c>
      <c r="L1284" s="4">
        <v>2.38095238095238</v>
      </c>
      <c r="M1284" s="4">
        <v>2.9761904761904798</v>
      </c>
      <c r="N1284" s="4">
        <v>7.7380952380952399</v>
      </c>
      <c r="O1284" s="4">
        <v>16.6666666666667</v>
      </c>
      <c r="P1284" s="4">
        <v>7.1428571428571397</v>
      </c>
      <c r="Q1284" s="4">
        <v>3.5714285714285698</v>
      </c>
      <c r="R1284" s="4">
        <v>7.7380952380952399</v>
      </c>
      <c r="S1284" s="4">
        <v>8.9285714285714306</v>
      </c>
      <c r="T1284" s="4">
        <v>1.78571428571429</v>
      </c>
      <c r="U1284" s="4">
        <v>7.1428571428571397</v>
      </c>
      <c r="V1284" s="4">
        <v>4.7619047619047601</v>
      </c>
      <c r="W1284" s="4">
        <v>6.5476190476190501</v>
      </c>
      <c r="X1284" s="4">
        <v>1.78571428571429</v>
      </c>
      <c r="Y1284" s="4">
        <v>10.714285714285699</v>
      </c>
      <c r="Z1284" s="4">
        <v>10.714285714285699</v>
      </c>
      <c r="AA1284" s="4">
        <v>10.119047619047601</v>
      </c>
      <c r="AB1284" s="4">
        <v>1.78571428571429</v>
      </c>
      <c r="AC1284" s="4">
        <v>19.6428571428571</v>
      </c>
      <c r="AD1284" s="4">
        <v>3.5714285714285698</v>
      </c>
      <c r="AE1284" s="4">
        <v>2.38095238095238</v>
      </c>
      <c r="AF1284" s="4">
        <v>16.071428571428601</v>
      </c>
      <c r="AG1284" s="4">
        <v>11.9047619047619</v>
      </c>
      <c r="AH1284" s="4">
        <v>10.119047619047601</v>
      </c>
      <c r="AI1284" s="4">
        <v>7.7380952380952399</v>
      </c>
      <c r="AJ1284" s="4">
        <v>19.047619047619001</v>
      </c>
      <c r="AK1284" s="4">
        <v>35.119047619047599</v>
      </c>
      <c r="AL1284" s="4">
        <v>23.214285714285701</v>
      </c>
      <c r="AM1284" s="4">
        <v>32.142857142857103</v>
      </c>
      <c r="AN1284" s="4">
        <v>36.904761904761898</v>
      </c>
      <c r="AO1284" s="4">
        <v>32.738095238095198</v>
      </c>
      <c r="AP1284" s="4">
        <v>30.952380952380999</v>
      </c>
      <c r="AQ1284" s="4">
        <v>10.119047619047601</v>
      </c>
      <c r="AR1284" s="4">
        <v>29.761904761904798</v>
      </c>
      <c r="AS1284" s="4">
        <v>17.8571428571429</v>
      </c>
      <c r="AT1284" s="4">
        <v>25</v>
      </c>
      <c r="AU1284" s="4">
        <v>10.119047619047601</v>
      </c>
      <c r="AV1284" s="4">
        <v>19.047619047619001</v>
      </c>
      <c r="AW1284" s="4">
        <v>19.6428571428571</v>
      </c>
      <c r="AX1284" s="4">
        <v>13.0952380952381</v>
      </c>
      <c r="AY1284" s="4">
        <v>22.023809523809501</v>
      </c>
      <c r="AZ1284" s="4">
        <v>27.380952380952401</v>
      </c>
      <c r="BA1284" s="4">
        <v>41.6666666666667</v>
      </c>
      <c r="BB1284" s="38">
        <v>174</v>
      </c>
    </row>
    <row r="1285" spans="1:54" x14ac:dyDescent="0.3">
      <c r="A1285" s="31" t="s">
        <v>58</v>
      </c>
      <c r="B1285" s="5" t="s">
        <v>8</v>
      </c>
      <c r="C1285" s="5" t="s">
        <v>3</v>
      </c>
      <c r="D1285" s="9">
        <v>73.438461538461496</v>
      </c>
      <c r="E1285" s="8">
        <v>72.389528206240797</v>
      </c>
      <c r="F1285" s="8">
        <v>24.382716049382701</v>
      </c>
      <c r="G1285" s="3">
        <v>3.0864197530864201</v>
      </c>
      <c r="H1285" s="4">
        <v>6.7901234567901199</v>
      </c>
      <c r="I1285" s="4">
        <v>11.419753086419799</v>
      </c>
      <c r="J1285" s="4">
        <v>2.1604938271604901</v>
      </c>
      <c r="K1285" s="4">
        <v>4.0123456790123502</v>
      </c>
      <c r="L1285" s="4">
        <v>4.6296296296296298</v>
      </c>
      <c r="M1285" s="4">
        <v>4.0123456790123502</v>
      </c>
      <c r="N1285" s="4">
        <v>6.4814814814814801</v>
      </c>
      <c r="O1285" s="4">
        <v>8.6419753086419693</v>
      </c>
      <c r="P1285" s="4">
        <v>8.6419753086419693</v>
      </c>
      <c r="Q1285" s="4">
        <v>2.1604938271604901</v>
      </c>
      <c r="R1285" s="4">
        <v>9.8765432098765409</v>
      </c>
      <c r="S1285" s="4">
        <v>7.7160493827160499</v>
      </c>
      <c r="T1285" s="4">
        <v>4.6296296296296298</v>
      </c>
      <c r="U1285" s="4">
        <v>6.4814814814814801</v>
      </c>
      <c r="V1285" s="4">
        <v>6.1728395061728403</v>
      </c>
      <c r="W1285" s="4">
        <v>7.0987654320987703</v>
      </c>
      <c r="X1285" s="4">
        <v>1.5432098765432101</v>
      </c>
      <c r="Y1285" s="4">
        <v>10.185185185185199</v>
      </c>
      <c r="Z1285" s="4">
        <v>9.2592592592592595</v>
      </c>
      <c r="AA1285" s="4">
        <v>7.4074074074074101</v>
      </c>
      <c r="AB1285" s="4">
        <v>1.8518518518518501</v>
      </c>
      <c r="AC1285" s="4">
        <v>15.7407407407407</v>
      </c>
      <c r="AD1285" s="4">
        <v>2.7777777777777799</v>
      </c>
      <c r="AE1285" s="4">
        <v>2.7777777777777799</v>
      </c>
      <c r="AF1285" s="4">
        <v>11.419753086419799</v>
      </c>
      <c r="AG1285" s="4">
        <v>9.2592592592592595</v>
      </c>
      <c r="AH1285" s="4">
        <v>9.2592592592592595</v>
      </c>
      <c r="AI1285" s="4">
        <v>12.3456790123457</v>
      </c>
      <c r="AJ1285" s="4">
        <v>22.839506172839499</v>
      </c>
      <c r="AK1285" s="4">
        <v>29.938271604938301</v>
      </c>
      <c r="AL1285" s="4">
        <v>23.765432098765402</v>
      </c>
      <c r="AM1285" s="4">
        <v>33.3333333333333</v>
      </c>
      <c r="AN1285" s="4">
        <v>40.432098765432102</v>
      </c>
      <c r="AO1285" s="4">
        <v>34.876543209876502</v>
      </c>
      <c r="AP1285" s="4">
        <v>26.543209876543202</v>
      </c>
      <c r="AQ1285" s="4">
        <v>8.3333333333333304</v>
      </c>
      <c r="AR1285" s="4">
        <v>32.716049382716101</v>
      </c>
      <c r="AS1285" s="4">
        <v>16.358024691358001</v>
      </c>
      <c r="AT1285" s="4">
        <v>24.074074074074101</v>
      </c>
      <c r="AU1285" s="4">
        <v>11.728395061728399</v>
      </c>
      <c r="AV1285" s="4">
        <v>22.2222222222222</v>
      </c>
      <c r="AW1285" s="4">
        <v>21.604938271604901</v>
      </c>
      <c r="AX1285" s="4">
        <v>11.419753086419799</v>
      </c>
      <c r="AY1285" s="4">
        <v>22.2222222222222</v>
      </c>
      <c r="AZ1285" s="4">
        <v>23.148148148148099</v>
      </c>
      <c r="BA1285" s="4">
        <v>29.320987654321002</v>
      </c>
      <c r="BB1285" s="38">
        <v>325</v>
      </c>
    </row>
    <row r="1286" spans="1:54" x14ac:dyDescent="0.3">
      <c r="A1286" s="31" t="s">
        <v>58</v>
      </c>
      <c r="B1286" s="5" t="s">
        <v>8</v>
      </c>
      <c r="C1286" s="5" t="s">
        <v>4</v>
      </c>
      <c r="D1286" s="9">
        <v>104.680434782609</v>
      </c>
      <c r="E1286" s="8">
        <v>63.931998510901501</v>
      </c>
      <c r="F1286" s="8">
        <v>11.9565217391304</v>
      </c>
      <c r="G1286" s="3">
        <v>0.815217391304348</v>
      </c>
      <c r="H1286" s="4">
        <v>3.5326086956521698</v>
      </c>
      <c r="I1286" s="4">
        <v>5.4347826086956497</v>
      </c>
      <c r="J1286" s="4">
        <v>0.815217391304348</v>
      </c>
      <c r="K1286" s="4">
        <v>2.4456521739130399</v>
      </c>
      <c r="L1286" s="4">
        <v>1.90217391304348</v>
      </c>
      <c r="M1286" s="4">
        <v>1.0869565217391299</v>
      </c>
      <c r="N1286" s="4">
        <v>1.90217391304348</v>
      </c>
      <c r="O1286" s="4">
        <v>4.3478260869565197</v>
      </c>
      <c r="P1286" s="4">
        <v>1.0869565217391299</v>
      </c>
      <c r="Q1286" s="4">
        <v>1.0869565217391299</v>
      </c>
      <c r="R1286" s="4">
        <v>2.7173913043478302</v>
      </c>
      <c r="S1286" s="4">
        <v>3.5326086956521698</v>
      </c>
      <c r="T1286" s="4">
        <v>2.7173913043478302</v>
      </c>
      <c r="U1286" s="4">
        <v>1.90217391304348</v>
      </c>
      <c r="V1286" s="4">
        <v>0.54347826086956497</v>
      </c>
      <c r="W1286" s="4">
        <v>2.9891304347826102</v>
      </c>
      <c r="X1286" s="4">
        <v>0.815217391304348</v>
      </c>
      <c r="Y1286" s="4">
        <v>4.6195652173913002</v>
      </c>
      <c r="Z1286" s="4">
        <v>4.8913043478260896</v>
      </c>
      <c r="AA1286" s="4">
        <v>1.90217391304348</v>
      </c>
      <c r="AB1286" s="4">
        <v>0.815217391304348</v>
      </c>
      <c r="AC1286" s="4">
        <v>9.5108695652173907</v>
      </c>
      <c r="AD1286" s="4">
        <v>1.35869565217391</v>
      </c>
      <c r="AE1286" s="4">
        <v>1.0869565217391299</v>
      </c>
      <c r="AF1286" s="4">
        <v>5.1630434782608701</v>
      </c>
      <c r="AG1286" s="4">
        <v>6.5217391304347796</v>
      </c>
      <c r="AH1286" s="4">
        <v>6.25</v>
      </c>
      <c r="AI1286" s="4">
        <v>8.1521739130434803</v>
      </c>
      <c r="AJ1286" s="4">
        <v>13.0434782608696</v>
      </c>
      <c r="AK1286" s="4">
        <v>24.456521739130402</v>
      </c>
      <c r="AL1286" s="4">
        <v>11.9565217391304</v>
      </c>
      <c r="AM1286" s="4">
        <v>20.380434782608699</v>
      </c>
      <c r="AN1286" s="4">
        <v>28.804347826087</v>
      </c>
      <c r="AO1286" s="4">
        <v>20.380434782608699</v>
      </c>
      <c r="AP1286" s="4">
        <v>19.293478260869598</v>
      </c>
      <c r="AQ1286" s="4">
        <v>8.6956521739130395</v>
      </c>
      <c r="AR1286" s="4">
        <v>18.478260869565201</v>
      </c>
      <c r="AS1286" s="4">
        <v>11.9565217391304</v>
      </c>
      <c r="AT1286" s="4">
        <v>22.554347826087</v>
      </c>
      <c r="AU1286" s="4">
        <v>7.3369565217391299</v>
      </c>
      <c r="AV1286" s="4">
        <v>16.0326086956522</v>
      </c>
      <c r="AW1286" s="4">
        <v>11.6847826086957</v>
      </c>
      <c r="AX1286" s="4">
        <v>4.8913043478260896</v>
      </c>
      <c r="AY1286" s="4">
        <v>21.739130434782599</v>
      </c>
      <c r="AZ1286" s="4">
        <v>15.7608695652174</v>
      </c>
      <c r="BA1286" s="4">
        <v>18.75</v>
      </c>
      <c r="BB1286" s="38">
        <v>368</v>
      </c>
    </row>
    <row r="1287" spans="1:54" x14ac:dyDescent="0.3">
      <c r="A1287" s="31" t="s">
        <v>58</v>
      </c>
      <c r="B1287" s="5" t="s">
        <v>8</v>
      </c>
      <c r="C1287" s="5" t="s">
        <v>5</v>
      </c>
      <c r="D1287" s="9">
        <v>118.315829145729</v>
      </c>
      <c r="E1287" s="8">
        <v>59.2700040156152</v>
      </c>
      <c r="F1287" s="8">
        <v>6.8010075566750601</v>
      </c>
      <c r="G1287" s="3">
        <v>0.50377833753148604</v>
      </c>
      <c r="H1287" s="4">
        <v>3.7783375314861498</v>
      </c>
      <c r="I1287" s="4">
        <v>5.2896725440805996</v>
      </c>
      <c r="J1287" s="4">
        <v>2.0151133501259402</v>
      </c>
      <c r="K1287" s="4">
        <v>1.7632241813602001</v>
      </c>
      <c r="L1287" s="4">
        <v>2.2670025188916898</v>
      </c>
      <c r="M1287" s="4">
        <v>1.2594458438287199</v>
      </c>
      <c r="N1287" s="4">
        <v>2.5188916876574301</v>
      </c>
      <c r="O1287" s="4">
        <v>2.0151133501259402</v>
      </c>
      <c r="P1287" s="4">
        <v>1.51133501259446</v>
      </c>
      <c r="Q1287" s="4">
        <v>1.0075566750629701</v>
      </c>
      <c r="R1287" s="4">
        <v>2.2670025188916898</v>
      </c>
      <c r="S1287" s="4">
        <v>1.2594458438287199</v>
      </c>
      <c r="T1287" s="4">
        <v>1.0075566750629701</v>
      </c>
      <c r="U1287" s="4">
        <v>1.2594458438287199</v>
      </c>
      <c r="V1287" s="4">
        <v>0.50377833753148604</v>
      </c>
      <c r="W1287" s="4">
        <v>2.2670025188916898</v>
      </c>
      <c r="X1287" s="4">
        <v>0</v>
      </c>
      <c r="Y1287" s="4">
        <v>1.0075566750629701</v>
      </c>
      <c r="Z1287" s="4">
        <v>3.02267002518892</v>
      </c>
      <c r="AA1287" s="4">
        <v>2.5188916876574301</v>
      </c>
      <c r="AB1287" s="4">
        <v>0</v>
      </c>
      <c r="AC1287" s="4">
        <v>5.0377833753148602</v>
      </c>
      <c r="AD1287" s="4">
        <v>1.7632241813602001</v>
      </c>
      <c r="AE1287" s="4">
        <v>0.25188916876574302</v>
      </c>
      <c r="AF1287" s="4">
        <v>3.02267002518892</v>
      </c>
      <c r="AG1287" s="4">
        <v>8.0604534005037802</v>
      </c>
      <c r="AH1287" s="4">
        <v>7.8085642317380399</v>
      </c>
      <c r="AI1287" s="4">
        <v>7.0528967254408101</v>
      </c>
      <c r="AJ1287" s="4">
        <v>8.8161209068010091</v>
      </c>
      <c r="AK1287" s="4">
        <v>21.914357682619599</v>
      </c>
      <c r="AL1287" s="4">
        <v>8.5642317380352608</v>
      </c>
      <c r="AM1287" s="4">
        <v>16.3727959697733</v>
      </c>
      <c r="AN1287" s="4">
        <v>21.410579345088198</v>
      </c>
      <c r="AO1287" s="4">
        <v>14.861460957178799</v>
      </c>
      <c r="AP1287" s="4">
        <v>15.113350125944599</v>
      </c>
      <c r="AQ1287" s="4">
        <v>6.2972292191435804</v>
      </c>
      <c r="AR1287" s="4">
        <v>11.8387909319899</v>
      </c>
      <c r="AS1287" s="4">
        <v>8.3123425692695196</v>
      </c>
      <c r="AT1287" s="4">
        <v>17.632241813602</v>
      </c>
      <c r="AU1287" s="4">
        <v>7.0528967254408101</v>
      </c>
      <c r="AV1287" s="4">
        <v>16.1209068010076</v>
      </c>
      <c r="AW1287" s="4">
        <v>10.075566750629701</v>
      </c>
      <c r="AX1287" s="4">
        <v>3.2745591939546599</v>
      </c>
      <c r="AY1287" s="4">
        <v>16.624685138539</v>
      </c>
      <c r="AZ1287" s="4">
        <v>13.0982367758186</v>
      </c>
      <c r="BA1287" s="4">
        <v>14.861460957178799</v>
      </c>
      <c r="BB1287" s="38">
        <v>398</v>
      </c>
    </row>
    <row r="1288" spans="1:54" x14ac:dyDescent="0.3">
      <c r="A1288" s="31" t="s">
        <v>58</v>
      </c>
      <c r="B1288" s="5" t="s">
        <v>8</v>
      </c>
      <c r="C1288" s="5" t="s">
        <v>6</v>
      </c>
      <c r="D1288" s="9">
        <v>118.78516746411501</v>
      </c>
      <c r="E1288" s="8">
        <v>63.741348734973798</v>
      </c>
      <c r="F1288" s="8">
        <v>9.5693779904306204</v>
      </c>
      <c r="G1288" s="3">
        <v>0</v>
      </c>
      <c r="H1288" s="4">
        <v>2.39234449760766</v>
      </c>
      <c r="I1288" s="4">
        <v>1.91387559808612</v>
      </c>
      <c r="J1288" s="4">
        <v>0.47846889952153099</v>
      </c>
      <c r="K1288" s="4">
        <v>0.95693779904306198</v>
      </c>
      <c r="L1288" s="4">
        <v>1.4354066985645899</v>
      </c>
      <c r="M1288" s="4">
        <v>0</v>
      </c>
      <c r="N1288" s="4">
        <v>1.4354066985645899</v>
      </c>
      <c r="O1288" s="4">
        <v>0.95693779904306198</v>
      </c>
      <c r="P1288" s="4">
        <v>0</v>
      </c>
      <c r="Q1288" s="4">
        <v>0</v>
      </c>
      <c r="R1288" s="4">
        <v>0.47846889952153099</v>
      </c>
      <c r="S1288" s="4">
        <v>0.47846889952153099</v>
      </c>
      <c r="T1288" s="4">
        <v>0.95693779904306198</v>
      </c>
      <c r="U1288" s="4">
        <v>1.4354066985645899</v>
      </c>
      <c r="V1288" s="4">
        <v>1.4354066985645899</v>
      </c>
      <c r="W1288" s="4">
        <v>0.47846889952153099</v>
      </c>
      <c r="X1288" s="4">
        <v>0</v>
      </c>
      <c r="Y1288" s="4">
        <v>0.47846889952153099</v>
      </c>
      <c r="Z1288" s="4">
        <v>0</v>
      </c>
      <c r="AA1288" s="4">
        <v>2.39234449760766</v>
      </c>
      <c r="AB1288" s="4">
        <v>0</v>
      </c>
      <c r="AC1288" s="4">
        <v>5.7416267942583703</v>
      </c>
      <c r="AD1288" s="4">
        <v>0.47846889952153099</v>
      </c>
      <c r="AE1288" s="4">
        <v>0.95693779904306198</v>
      </c>
      <c r="AF1288" s="4">
        <v>1.4354066985645899</v>
      </c>
      <c r="AG1288" s="4">
        <v>5.7416267942583703</v>
      </c>
      <c r="AH1288" s="4">
        <v>8.1339712918660307</v>
      </c>
      <c r="AI1288" s="4">
        <v>10.526315789473699</v>
      </c>
      <c r="AJ1288" s="4">
        <v>11.004784688995199</v>
      </c>
      <c r="AK1288" s="4">
        <v>21.5311004784689</v>
      </c>
      <c r="AL1288" s="4">
        <v>8.1339712918660307</v>
      </c>
      <c r="AM1288" s="4">
        <v>14.3540669856459</v>
      </c>
      <c r="AN1288" s="4">
        <v>26.7942583732057</v>
      </c>
      <c r="AO1288" s="4">
        <v>13.3971291866029</v>
      </c>
      <c r="AP1288" s="4">
        <v>11.9617224880383</v>
      </c>
      <c r="AQ1288" s="4">
        <v>8.1339712918660307</v>
      </c>
      <c r="AR1288" s="4">
        <v>11.004784688995199</v>
      </c>
      <c r="AS1288" s="4">
        <v>9.5693779904306204</v>
      </c>
      <c r="AT1288" s="4">
        <v>24.401913875598101</v>
      </c>
      <c r="AU1288" s="4">
        <v>9.0909090909090899</v>
      </c>
      <c r="AV1288" s="4">
        <v>21.052631578947398</v>
      </c>
      <c r="AW1288" s="4">
        <v>14.8325358851675</v>
      </c>
      <c r="AX1288" s="4">
        <v>4.3062200956937797</v>
      </c>
      <c r="AY1288" s="4">
        <v>20.5741626794258</v>
      </c>
      <c r="AZ1288" s="4">
        <v>14.3540669856459</v>
      </c>
      <c r="BA1288" s="4">
        <v>15.789473684210501</v>
      </c>
      <c r="BB1288" s="38">
        <v>209</v>
      </c>
    </row>
    <row r="1289" spans="1:54" x14ac:dyDescent="0.3">
      <c r="A1289" s="31" t="s">
        <v>58</v>
      </c>
      <c r="B1289" s="5" t="s">
        <v>8</v>
      </c>
      <c r="C1289" s="5" t="s">
        <v>7</v>
      </c>
      <c r="D1289" s="9">
        <v>101.277777777778</v>
      </c>
      <c r="E1289" s="8">
        <v>89.932480845971995</v>
      </c>
      <c r="F1289" s="8">
        <v>20.634920634920601</v>
      </c>
      <c r="G1289" s="3">
        <v>0</v>
      </c>
      <c r="H1289" s="4">
        <v>3.17460317460317</v>
      </c>
      <c r="I1289" s="4">
        <v>3.17460317460317</v>
      </c>
      <c r="J1289" s="4">
        <v>3.17460317460317</v>
      </c>
      <c r="K1289" s="4">
        <v>1.5873015873015901</v>
      </c>
      <c r="L1289" s="4">
        <v>6.3492063492063497</v>
      </c>
      <c r="M1289" s="4">
        <v>3.17460317460317</v>
      </c>
      <c r="N1289" s="4">
        <v>4.7619047619047601</v>
      </c>
      <c r="O1289" s="4">
        <v>4.7619047619047601</v>
      </c>
      <c r="P1289" s="4">
        <v>4.7619047619047601</v>
      </c>
      <c r="Q1289" s="4">
        <v>4.7619047619047601</v>
      </c>
      <c r="R1289" s="4">
        <v>4.7619047619047601</v>
      </c>
      <c r="S1289" s="4">
        <v>4.7619047619047601</v>
      </c>
      <c r="T1289" s="4">
        <v>7.9365079365079403</v>
      </c>
      <c r="U1289" s="4">
        <v>6.3492063492063497</v>
      </c>
      <c r="V1289" s="4">
        <v>6.3492063492063497</v>
      </c>
      <c r="W1289" s="4">
        <v>4.7619047619047601</v>
      </c>
      <c r="X1289" s="4">
        <v>6.3492063492063497</v>
      </c>
      <c r="Y1289" s="4">
        <v>3.17460317460317</v>
      </c>
      <c r="Z1289" s="4">
        <v>4.7619047619047601</v>
      </c>
      <c r="AA1289" s="4">
        <v>1.5873015873015901</v>
      </c>
      <c r="AB1289" s="4">
        <v>7.9365079365079403</v>
      </c>
      <c r="AC1289" s="4">
        <v>7.9365079365079403</v>
      </c>
      <c r="AD1289" s="4">
        <v>4.7619047619047601</v>
      </c>
      <c r="AE1289" s="4">
        <v>1.5873015873015901</v>
      </c>
      <c r="AF1289" s="4">
        <v>4.7619047619047601</v>
      </c>
      <c r="AG1289" s="4">
        <v>12.698412698412699</v>
      </c>
      <c r="AH1289" s="4">
        <v>20.634920634920601</v>
      </c>
      <c r="AI1289" s="4">
        <v>15.8730158730159</v>
      </c>
      <c r="AJ1289" s="4">
        <v>14.285714285714301</v>
      </c>
      <c r="AK1289" s="4">
        <v>23.8095238095238</v>
      </c>
      <c r="AL1289" s="4">
        <v>17.460317460317501</v>
      </c>
      <c r="AM1289" s="4">
        <v>23.8095238095238</v>
      </c>
      <c r="AN1289" s="4">
        <v>26.984126984126998</v>
      </c>
      <c r="AO1289" s="4">
        <v>20.634920634920601</v>
      </c>
      <c r="AP1289" s="4">
        <v>17.460317460317501</v>
      </c>
      <c r="AQ1289" s="4">
        <v>17.460317460317501</v>
      </c>
      <c r="AR1289" s="4">
        <v>17.460317460317501</v>
      </c>
      <c r="AS1289" s="4">
        <v>19.047619047619001</v>
      </c>
      <c r="AT1289" s="4">
        <v>25.396825396825399</v>
      </c>
      <c r="AU1289" s="4">
        <v>17.460317460317501</v>
      </c>
      <c r="AV1289" s="4">
        <v>25.396825396825399</v>
      </c>
      <c r="AW1289" s="4">
        <v>20.634920634920601</v>
      </c>
      <c r="AX1289" s="4">
        <v>15.8730158730159</v>
      </c>
      <c r="AY1289" s="4">
        <v>38.095238095238102</v>
      </c>
      <c r="AZ1289" s="4">
        <v>17.460317460317501</v>
      </c>
      <c r="BA1289" s="4">
        <v>19.047619047619001</v>
      </c>
      <c r="BB1289" s="38">
        <v>63</v>
      </c>
    </row>
    <row r="1290" spans="1:54" x14ac:dyDescent="0.3">
      <c r="A1290" s="31" t="s">
        <v>58</v>
      </c>
      <c r="B1290" s="5" t="s">
        <v>9</v>
      </c>
      <c r="C1290" s="5" t="s">
        <v>168</v>
      </c>
      <c r="D1290" s="9">
        <v>88.886038835360196</v>
      </c>
      <c r="E1290" s="8">
        <v>72.207380456004699</v>
      </c>
      <c r="F1290" s="8">
        <v>17.685734030910499</v>
      </c>
      <c r="G1290" s="3">
        <v>0.96104495819782898</v>
      </c>
      <c r="H1290" s="4">
        <v>3.8418126308280902</v>
      </c>
      <c r="I1290" s="4">
        <v>5.47088935462381</v>
      </c>
      <c r="J1290" s="4">
        <v>1.5767124508616199</v>
      </c>
      <c r="K1290" s="4">
        <v>1.8442182795089499</v>
      </c>
      <c r="L1290" s="4">
        <v>2.7830435762048902</v>
      </c>
      <c r="M1290" s="4">
        <v>1.73020937455951</v>
      </c>
      <c r="N1290" s="4">
        <v>4.35670550514563</v>
      </c>
      <c r="O1290" s="4">
        <v>6.9293575504887697</v>
      </c>
      <c r="P1290" s="4">
        <v>4.8151867167423896</v>
      </c>
      <c r="Q1290" s="4">
        <v>2.7313686994423998</v>
      </c>
      <c r="R1290" s="4">
        <v>4.2302474756295396</v>
      </c>
      <c r="S1290" s="4">
        <v>4.62758233800281</v>
      </c>
      <c r="T1290" s="4">
        <v>2.6324450197968701</v>
      </c>
      <c r="U1290" s="4">
        <v>4.1394005023942704</v>
      </c>
      <c r="V1290" s="4">
        <v>3.77993397305073</v>
      </c>
      <c r="W1290" s="4">
        <v>4.1163581254752604</v>
      </c>
      <c r="X1290" s="4">
        <v>1.3470969278845599</v>
      </c>
      <c r="Y1290" s="4">
        <v>5.7796092411842297</v>
      </c>
      <c r="Z1290" s="4">
        <v>6.1457643306192402</v>
      </c>
      <c r="AA1290" s="4">
        <v>4.8087983861919401</v>
      </c>
      <c r="AB1290" s="4">
        <v>0.612494418588308</v>
      </c>
      <c r="AC1290" s="4">
        <v>11.798827848436</v>
      </c>
      <c r="AD1290" s="4">
        <v>3.7981463898132302</v>
      </c>
      <c r="AE1290" s="4">
        <v>1.58337857459387</v>
      </c>
      <c r="AF1290" s="4">
        <v>5.7459372632133698</v>
      </c>
      <c r="AG1290" s="4">
        <v>7.1200984877226796</v>
      </c>
      <c r="AH1290" s="4">
        <v>17.004447493512199</v>
      </c>
      <c r="AI1290" s="4">
        <v>11.346471815967</v>
      </c>
      <c r="AJ1290" s="4">
        <v>17.573149631537198</v>
      </c>
      <c r="AK1290" s="4">
        <v>29.4904595290561</v>
      </c>
      <c r="AL1290" s="4">
        <v>15.175656120630901</v>
      </c>
      <c r="AM1290" s="4">
        <v>16.5336384896918</v>
      </c>
      <c r="AN1290" s="4">
        <v>28.707486752671901</v>
      </c>
      <c r="AO1290" s="4">
        <v>21.461069048473199</v>
      </c>
      <c r="AP1290" s="4">
        <v>22.869127689084898</v>
      </c>
      <c r="AQ1290" s="4">
        <v>9.2370387065959001</v>
      </c>
      <c r="AR1290" s="4">
        <v>25.585944330740599</v>
      </c>
      <c r="AS1290" s="4">
        <v>12.7759744620604</v>
      </c>
      <c r="AT1290" s="4">
        <v>16.280539993170901</v>
      </c>
      <c r="AU1290" s="4">
        <v>12.2768078927307</v>
      </c>
      <c r="AV1290" s="4">
        <v>22.2925170489289</v>
      </c>
      <c r="AW1290" s="4">
        <v>19.627448192081498</v>
      </c>
      <c r="AX1290" s="4">
        <v>11.0422731650679</v>
      </c>
      <c r="AY1290" s="4">
        <v>16.093669966823501</v>
      </c>
      <c r="AZ1290" s="4">
        <v>19.0490384615238</v>
      </c>
      <c r="BA1290" s="4">
        <v>29.4026396893045</v>
      </c>
      <c r="BB1290" s="38">
        <v>1259</v>
      </c>
    </row>
    <row r="1291" spans="1:54" x14ac:dyDescent="0.3">
      <c r="A1291" s="31" t="s">
        <v>58</v>
      </c>
      <c r="B1291" s="5" t="s">
        <v>9</v>
      </c>
      <c r="C1291" s="5" t="s">
        <v>1</v>
      </c>
      <c r="D1291" s="9">
        <v>42.742857142857098</v>
      </c>
      <c r="E1291" s="8">
        <v>64.210313300438202</v>
      </c>
      <c r="F1291" s="8">
        <v>34.453781512604998</v>
      </c>
      <c r="G1291" s="3">
        <v>0.84033613445378197</v>
      </c>
      <c r="H1291" s="4">
        <v>10.084033613445399</v>
      </c>
      <c r="I1291" s="4">
        <v>8.4033613445378208</v>
      </c>
      <c r="J1291" s="4">
        <v>5.0420168067226898</v>
      </c>
      <c r="K1291" s="4">
        <v>5.0420168067226898</v>
      </c>
      <c r="L1291" s="4">
        <v>5.0420168067226898</v>
      </c>
      <c r="M1291" s="4">
        <v>5.8823529411764701</v>
      </c>
      <c r="N1291" s="4">
        <v>9.2436974789915993</v>
      </c>
      <c r="O1291" s="4">
        <v>15.126050420168101</v>
      </c>
      <c r="P1291" s="4">
        <v>10.084033613445399</v>
      </c>
      <c r="Q1291" s="4">
        <v>5.0420168067226898</v>
      </c>
      <c r="R1291" s="4">
        <v>8.4033613445378208</v>
      </c>
      <c r="S1291" s="4">
        <v>10.924369747899201</v>
      </c>
      <c r="T1291" s="4">
        <v>5.8823529411764701</v>
      </c>
      <c r="U1291" s="4">
        <v>9.2436974789915993</v>
      </c>
      <c r="V1291" s="4">
        <v>9.2436974789915993</v>
      </c>
      <c r="W1291" s="4">
        <v>7.5630252100840298</v>
      </c>
      <c r="X1291" s="4">
        <v>5.0420168067226898</v>
      </c>
      <c r="Y1291" s="4">
        <v>10.924369747899201</v>
      </c>
      <c r="Z1291" s="4">
        <v>21.848739495798299</v>
      </c>
      <c r="AA1291" s="4">
        <v>11.764705882352899</v>
      </c>
      <c r="AB1291" s="4">
        <v>0.84033613445378197</v>
      </c>
      <c r="AC1291" s="4">
        <v>22.689075630252098</v>
      </c>
      <c r="AD1291" s="4">
        <v>7.5630252100840298</v>
      </c>
      <c r="AE1291" s="4">
        <v>5.8823529411764701</v>
      </c>
      <c r="AF1291" s="4">
        <v>13.445378151260501</v>
      </c>
      <c r="AG1291" s="4">
        <v>16.806722689075599</v>
      </c>
      <c r="AH1291" s="4">
        <v>27.731092436974802</v>
      </c>
      <c r="AI1291" s="4">
        <v>12.605042016806699</v>
      </c>
      <c r="AJ1291" s="4">
        <v>29.411764705882401</v>
      </c>
      <c r="AK1291" s="4">
        <v>42.857142857142897</v>
      </c>
      <c r="AL1291" s="4">
        <v>30.252100840336102</v>
      </c>
      <c r="AM1291" s="4">
        <v>25.210084033613398</v>
      </c>
      <c r="AN1291" s="4">
        <v>38.655462184873898</v>
      </c>
      <c r="AO1291" s="4">
        <v>34.453781512604998</v>
      </c>
      <c r="AP1291" s="4">
        <v>39.495798319327697</v>
      </c>
      <c r="AQ1291" s="4">
        <v>13.445378151260501</v>
      </c>
      <c r="AR1291" s="4">
        <v>40.336134453781497</v>
      </c>
      <c r="AS1291" s="4">
        <v>12.605042016806699</v>
      </c>
      <c r="AT1291" s="4">
        <v>10.924369747899201</v>
      </c>
      <c r="AU1291" s="4">
        <v>18.487394957983199</v>
      </c>
      <c r="AV1291" s="4">
        <v>26.050420168067198</v>
      </c>
      <c r="AW1291" s="4">
        <v>30.252100840336102</v>
      </c>
      <c r="AX1291" s="4">
        <v>21.848739495798299</v>
      </c>
      <c r="AY1291" s="4">
        <v>21.008403361344499</v>
      </c>
      <c r="AZ1291" s="4">
        <v>31.932773109243701</v>
      </c>
      <c r="BA1291" s="4">
        <v>47.058823529411796</v>
      </c>
      <c r="BB1291" s="38">
        <v>119</v>
      </c>
    </row>
    <row r="1292" spans="1:54" x14ac:dyDescent="0.3">
      <c r="A1292" s="31" t="s">
        <v>58</v>
      </c>
      <c r="B1292" s="5" t="s">
        <v>9</v>
      </c>
      <c r="C1292" s="5" t="s">
        <v>2</v>
      </c>
      <c r="D1292" s="9">
        <v>67.013286713286703</v>
      </c>
      <c r="E1292" s="8">
        <v>76.014092686874605</v>
      </c>
      <c r="F1292" s="8">
        <v>26.9503546099291</v>
      </c>
      <c r="G1292" s="3">
        <v>1.4184397163120599</v>
      </c>
      <c r="H1292" s="4">
        <v>2.83687943262411</v>
      </c>
      <c r="I1292" s="4">
        <v>9.9290780141843999</v>
      </c>
      <c r="J1292" s="4">
        <v>0.70921985815602795</v>
      </c>
      <c r="K1292" s="4">
        <v>2.12765957446809</v>
      </c>
      <c r="L1292" s="4">
        <v>4.2553191489361701</v>
      </c>
      <c r="M1292" s="4">
        <v>0.70921985815602795</v>
      </c>
      <c r="N1292" s="4">
        <v>7.0921985815602797</v>
      </c>
      <c r="O1292" s="4">
        <v>9.9290780141843999</v>
      </c>
      <c r="P1292" s="4">
        <v>8.5106382978723403</v>
      </c>
      <c r="Q1292" s="4">
        <v>3.5460992907801399</v>
      </c>
      <c r="R1292" s="4">
        <v>5.6737588652482298</v>
      </c>
      <c r="S1292" s="4">
        <v>6.3829787234042596</v>
      </c>
      <c r="T1292" s="4">
        <v>3.5460992907801399</v>
      </c>
      <c r="U1292" s="4">
        <v>5.6737588652482298</v>
      </c>
      <c r="V1292" s="4">
        <v>5.6737588652482298</v>
      </c>
      <c r="W1292" s="4">
        <v>7.0921985815602797</v>
      </c>
      <c r="X1292" s="4">
        <v>0.70921985815602795</v>
      </c>
      <c r="Y1292" s="4">
        <v>9.2198581560283692</v>
      </c>
      <c r="Z1292" s="4">
        <v>5.6737588652482298</v>
      </c>
      <c r="AA1292" s="4">
        <v>7.0921985815602797</v>
      </c>
      <c r="AB1292" s="4">
        <v>0</v>
      </c>
      <c r="AC1292" s="4">
        <v>16.312056737588701</v>
      </c>
      <c r="AD1292" s="4">
        <v>7.0921985815602797</v>
      </c>
      <c r="AE1292" s="4">
        <v>0.70921985815602795</v>
      </c>
      <c r="AF1292" s="4">
        <v>9.2198581560283692</v>
      </c>
      <c r="AG1292" s="4">
        <v>9.9290780141843999</v>
      </c>
      <c r="AH1292" s="4">
        <v>21.985815602836901</v>
      </c>
      <c r="AI1292" s="4">
        <v>12.056737588652499</v>
      </c>
      <c r="AJ1292" s="4">
        <v>20.5673758865248</v>
      </c>
      <c r="AK1292" s="4">
        <v>36.170212765957402</v>
      </c>
      <c r="AL1292" s="4">
        <v>18.439716312056699</v>
      </c>
      <c r="AM1292" s="4">
        <v>21.985815602836901</v>
      </c>
      <c r="AN1292" s="4">
        <v>35.460992907801398</v>
      </c>
      <c r="AO1292" s="4">
        <v>31.914893617021299</v>
      </c>
      <c r="AP1292" s="4">
        <v>30.496453900709199</v>
      </c>
      <c r="AQ1292" s="4">
        <v>10.6382978723404</v>
      </c>
      <c r="AR1292" s="4">
        <v>32.624113475177303</v>
      </c>
      <c r="AS1292" s="4">
        <v>14.893617021276601</v>
      </c>
      <c r="AT1292" s="4">
        <v>17.021276595744698</v>
      </c>
      <c r="AU1292" s="4">
        <v>19.8581560283688</v>
      </c>
      <c r="AV1292" s="4">
        <v>22.695035460992901</v>
      </c>
      <c r="AW1292" s="4">
        <v>23.404255319148898</v>
      </c>
      <c r="AX1292" s="4">
        <v>15.6028368794326</v>
      </c>
      <c r="AY1292" s="4">
        <v>19.8581560283688</v>
      </c>
      <c r="AZ1292" s="4">
        <v>27.659574468085101</v>
      </c>
      <c r="BA1292" s="4">
        <v>40.425531914893597</v>
      </c>
      <c r="BB1292" s="38">
        <v>143</v>
      </c>
    </row>
    <row r="1293" spans="1:54" x14ac:dyDescent="0.3">
      <c r="A1293" s="31" t="s">
        <v>58</v>
      </c>
      <c r="B1293" s="5" t="s">
        <v>9</v>
      </c>
      <c r="C1293" s="5" t="s">
        <v>3</v>
      </c>
      <c r="D1293" s="9">
        <v>103.499173553719</v>
      </c>
      <c r="E1293" s="8">
        <v>62.295487133150203</v>
      </c>
      <c r="F1293" s="8">
        <v>9.9173553719008307</v>
      </c>
      <c r="G1293" s="3">
        <v>0.826446280991736</v>
      </c>
      <c r="H1293" s="4">
        <v>2.8925619834710701</v>
      </c>
      <c r="I1293" s="4">
        <v>5.7851239669421499</v>
      </c>
      <c r="J1293" s="4">
        <v>1.2396694214876001</v>
      </c>
      <c r="K1293" s="4">
        <v>1.2396694214876001</v>
      </c>
      <c r="L1293" s="4">
        <v>2.06611570247934</v>
      </c>
      <c r="M1293" s="4">
        <v>0.413223140495868</v>
      </c>
      <c r="N1293" s="4">
        <v>1.2396694214876001</v>
      </c>
      <c r="O1293" s="4">
        <v>4.1322314049586799</v>
      </c>
      <c r="P1293" s="4">
        <v>2.4793388429752099</v>
      </c>
      <c r="Q1293" s="4">
        <v>2.06611570247934</v>
      </c>
      <c r="R1293" s="4">
        <v>2.4793388429752099</v>
      </c>
      <c r="S1293" s="4">
        <v>2.8925619834710701</v>
      </c>
      <c r="T1293" s="4">
        <v>1.65289256198347</v>
      </c>
      <c r="U1293" s="4">
        <v>2.06611570247934</v>
      </c>
      <c r="V1293" s="4">
        <v>2.06611570247934</v>
      </c>
      <c r="W1293" s="4">
        <v>2.4793388429752099</v>
      </c>
      <c r="X1293" s="4">
        <v>0</v>
      </c>
      <c r="Y1293" s="4">
        <v>4.5454545454545503</v>
      </c>
      <c r="Z1293" s="4">
        <v>3.30578512396694</v>
      </c>
      <c r="AA1293" s="4">
        <v>2.4793388429752099</v>
      </c>
      <c r="AB1293" s="4">
        <v>0.826446280991736</v>
      </c>
      <c r="AC1293" s="4">
        <v>10.3305785123967</v>
      </c>
      <c r="AD1293" s="4">
        <v>1.65289256198347</v>
      </c>
      <c r="AE1293" s="4">
        <v>0.826446280991736</v>
      </c>
      <c r="AF1293" s="4">
        <v>2.8925619834710701</v>
      </c>
      <c r="AG1293" s="4">
        <v>4.1322314049586799</v>
      </c>
      <c r="AH1293" s="4">
        <v>13.636363636363599</v>
      </c>
      <c r="AI1293" s="4">
        <v>10.7438016528926</v>
      </c>
      <c r="AJ1293" s="4">
        <v>11.9834710743802</v>
      </c>
      <c r="AK1293" s="4">
        <v>29.3388429752066</v>
      </c>
      <c r="AL1293" s="4">
        <v>10.7438016528926</v>
      </c>
      <c r="AM1293" s="4">
        <v>13.223140495867799</v>
      </c>
      <c r="AN1293" s="4">
        <v>26.8595041322314</v>
      </c>
      <c r="AO1293" s="4">
        <v>17.355371900826398</v>
      </c>
      <c r="AP1293" s="4">
        <v>19.421487603305799</v>
      </c>
      <c r="AQ1293" s="4">
        <v>7.8512396694214903</v>
      </c>
      <c r="AR1293" s="4">
        <v>23.1404958677686</v>
      </c>
      <c r="AS1293" s="4">
        <v>14.462809917355401</v>
      </c>
      <c r="AT1293" s="4">
        <v>14.049586776859501</v>
      </c>
      <c r="AU1293" s="4">
        <v>7.8512396694214903</v>
      </c>
      <c r="AV1293" s="4">
        <v>20.6611570247934</v>
      </c>
      <c r="AW1293" s="4">
        <v>17.7685950413223</v>
      </c>
      <c r="AX1293" s="4">
        <v>3.71900826446281</v>
      </c>
      <c r="AY1293" s="4">
        <v>11.1570247933884</v>
      </c>
      <c r="AZ1293" s="4">
        <v>14.049586776859501</v>
      </c>
      <c r="BA1293" s="4">
        <v>24.380165289256201</v>
      </c>
      <c r="BB1293" s="38">
        <v>242</v>
      </c>
    </row>
    <row r="1294" spans="1:54" x14ac:dyDescent="0.3">
      <c r="A1294" s="31" t="s">
        <v>58</v>
      </c>
      <c r="B1294" s="5" t="s">
        <v>9</v>
      </c>
      <c r="C1294" s="5" t="s">
        <v>4</v>
      </c>
      <c r="D1294" s="9">
        <v>107.111462450593</v>
      </c>
      <c r="E1294" s="8">
        <v>69.091909593420894</v>
      </c>
      <c r="F1294" s="8">
        <v>11.857707509881401</v>
      </c>
      <c r="G1294" s="3">
        <v>0</v>
      </c>
      <c r="H1294" s="4">
        <v>2.3715415019762802</v>
      </c>
      <c r="I1294" s="4">
        <v>2.3715415019762802</v>
      </c>
      <c r="J1294" s="4">
        <v>0.39525691699604698</v>
      </c>
      <c r="K1294" s="4">
        <v>0</v>
      </c>
      <c r="L1294" s="4">
        <v>0.79051383399209496</v>
      </c>
      <c r="M1294" s="4">
        <v>1.5810276679841899</v>
      </c>
      <c r="N1294" s="4">
        <v>2.7667984189723298</v>
      </c>
      <c r="O1294" s="4">
        <v>4.7430830039525702</v>
      </c>
      <c r="P1294" s="4">
        <v>2.3715415019762802</v>
      </c>
      <c r="Q1294" s="4">
        <v>1.5810276679841899</v>
      </c>
      <c r="R1294" s="4">
        <v>3.5573122529644299</v>
      </c>
      <c r="S1294" s="4">
        <v>2.7667984189723298</v>
      </c>
      <c r="T1294" s="4">
        <v>1.1857707509881401</v>
      </c>
      <c r="U1294" s="4">
        <v>1.97628458498024</v>
      </c>
      <c r="V1294" s="4">
        <v>1.5810276679841899</v>
      </c>
      <c r="W1294" s="4">
        <v>1.97628458498024</v>
      </c>
      <c r="X1294" s="4">
        <v>0.39525691699604698</v>
      </c>
      <c r="Y1294" s="4">
        <v>3.5573122529644299</v>
      </c>
      <c r="Z1294" s="4">
        <v>1.1857707509881401</v>
      </c>
      <c r="AA1294" s="4">
        <v>1.97628458498024</v>
      </c>
      <c r="AB1294" s="4">
        <v>0</v>
      </c>
      <c r="AC1294" s="4">
        <v>7.5098814229248996</v>
      </c>
      <c r="AD1294" s="4">
        <v>1.97628458498024</v>
      </c>
      <c r="AE1294" s="4">
        <v>0.79051383399209496</v>
      </c>
      <c r="AF1294" s="4">
        <v>2.3715415019762802</v>
      </c>
      <c r="AG1294" s="4">
        <v>3.9525691699604701</v>
      </c>
      <c r="AH1294" s="4">
        <v>12.6482213438735</v>
      </c>
      <c r="AI1294" s="4">
        <v>11.4624505928854</v>
      </c>
      <c r="AJ1294" s="4">
        <v>15.019762845849799</v>
      </c>
      <c r="AK1294" s="4">
        <v>23.715415019762801</v>
      </c>
      <c r="AL1294" s="4">
        <v>11.4624505928854</v>
      </c>
      <c r="AM1294" s="4">
        <v>12.6482213438735</v>
      </c>
      <c r="AN1294" s="4">
        <v>22.9249011857708</v>
      </c>
      <c r="AO1294" s="4">
        <v>14.6245059288538</v>
      </c>
      <c r="AP1294" s="4">
        <v>16.99604743083</v>
      </c>
      <c r="AQ1294" s="4">
        <v>7.5098814229248996</v>
      </c>
      <c r="AR1294" s="4">
        <v>20.1581027667984</v>
      </c>
      <c r="AS1294" s="4">
        <v>13.438735177865601</v>
      </c>
      <c r="AT1294" s="4">
        <v>19.7628458498024</v>
      </c>
      <c r="AU1294" s="4">
        <v>7.9051383399209501</v>
      </c>
      <c r="AV1294" s="4">
        <v>21.343873517786601</v>
      </c>
      <c r="AW1294" s="4">
        <v>17.3913043478261</v>
      </c>
      <c r="AX1294" s="4">
        <v>8.3003952569169996</v>
      </c>
      <c r="AY1294" s="4">
        <v>14.2292490118577</v>
      </c>
      <c r="AZ1294" s="4">
        <v>13.0434782608696</v>
      </c>
      <c r="BA1294" s="4">
        <v>20.553359683794501</v>
      </c>
      <c r="BB1294" s="38">
        <v>253</v>
      </c>
    </row>
    <row r="1295" spans="1:54" x14ac:dyDescent="0.3">
      <c r="A1295" s="31" t="s">
        <v>58</v>
      </c>
      <c r="B1295" s="5" t="s">
        <v>9</v>
      </c>
      <c r="C1295" s="5" t="s">
        <v>5</v>
      </c>
      <c r="D1295" s="9">
        <v>111.839772727273</v>
      </c>
      <c r="E1295" s="8">
        <v>67.297008458598398</v>
      </c>
      <c r="F1295" s="8">
        <v>10.2272727272727</v>
      </c>
      <c r="G1295" s="3">
        <v>1.89393939393939</v>
      </c>
      <c r="H1295" s="4">
        <v>3.0303030303030298</v>
      </c>
      <c r="I1295" s="4">
        <v>2.2727272727272698</v>
      </c>
      <c r="J1295" s="4">
        <v>1.13636363636364</v>
      </c>
      <c r="K1295" s="4">
        <v>1.89393939393939</v>
      </c>
      <c r="L1295" s="4">
        <v>3.0303030303030298</v>
      </c>
      <c r="M1295" s="4">
        <v>1.51515151515152</v>
      </c>
      <c r="N1295" s="4">
        <v>3.7878787878787898</v>
      </c>
      <c r="O1295" s="4">
        <v>3.4090909090909101</v>
      </c>
      <c r="P1295" s="4">
        <v>2.2727272727272698</v>
      </c>
      <c r="Q1295" s="4">
        <v>3.0303030303030298</v>
      </c>
      <c r="R1295" s="4">
        <v>2.65151515151515</v>
      </c>
      <c r="S1295" s="4">
        <v>1.51515151515152</v>
      </c>
      <c r="T1295" s="4">
        <v>2.2727272727272698</v>
      </c>
      <c r="U1295" s="4">
        <v>3.4090909090909101</v>
      </c>
      <c r="V1295" s="4">
        <v>1.89393939393939</v>
      </c>
      <c r="W1295" s="4">
        <v>2.2727272727272698</v>
      </c>
      <c r="X1295" s="4">
        <v>1.89393939393939</v>
      </c>
      <c r="Y1295" s="4">
        <v>2.65151515151515</v>
      </c>
      <c r="Z1295" s="4">
        <v>2.2727272727272698</v>
      </c>
      <c r="AA1295" s="4">
        <v>3.0303030303030298</v>
      </c>
      <c r="AB1295" s="4">
        <v>1.51515151515152</v>
      </c>
      <c r="AC1295" s="4">
        <v>6.8181818181818201</v>
      </c>
      <c r="AD1295" s="4">
        <v>2.2727272727272698</v>
      </c>
      <c r="AE1295" s="4">
        <v>0.37878787878787901</v>
      </c>
      <c r="AF1295" s="4">
        <v>3.0303030303030298</v>
      </c>
      <c r="AG1295" s="4">
        <v>3.4090909090909101</v>
      </c>
      <c r="AH1295" s="4">
        <v>14.0151515151515</v>
      </c>
      <c r="AI1295" s="4">
        <v>10.6060606060606</v>
      </c>
      <c r="AJ1295" s="4">
        <v>13.2575757575758</v>
      </c>
      <c r="AK1295" s="4">
        <v>19.696969696969699</v>
      </c>
      <c r="AL1295" s="4">
        <v>7.9545454545454497</v>
      </c>
      <c r="AM1295" s="4">
        <v>10.9848484848485</v>
      </c>
      <c r="AN1295" s="4">
        <v>24.6212121212121</v>
      </c>
      <c r="AO1295" s="4">
        <v>12.8787878787879</v>
      </c>
      <c r="AP1295" s="4">
        <v>14.7727272727273</v>
      </c>
      <c r="AQ1295" s="4">
        <v>7.9545454545454497</v>
      </c>
      <c r="AR1295" s="4">
        <v>17.424242424242401</v>
      </c>
      <c r="AS1295" s="4">
        <v>9.4696969696969706</v>
      </c>
      <c r="AT1295" s="4">
        <v>17.045454545454501</v>
      </c>
      <c r="AU1295" s="4">
        <v>9.0909090909090899</v>
      </c>
      <c r="AV1295" s="4">
        <v>23.106060606060598</v>
      </c>
      <c r="AW1295" s="4">
        <v>12.8787878787879</v>
      </c>
      <c r="AX1295" s="4">
        <v>9.4696969696969706</v>
      </c>
      <c r="AY1295" s="4">
        <v>14.0151515151515</v>
      </c>
      <c r="AZ1295" s="4">
        <v>12.8787878787879</v>
      </c>
      <c r="BA1295" s="4">
        <v>19.318181818181799</v>
      </c>
      <c r="BB1295" s="38">
        <v>264</v>
      </c>
    </row>
    <row r="1296" spans="1:54" x14ac:dyDescent="0.3">
      <c r="A1296" s="31" t="s">
        <v>58</v>
      </c>
      <c r="B1296" s="5" t="s">
        <v>9</v>
      </c>
      <c r="C1296" s="5" t="s">
        <v>6</v>
      </c>
      <c r="D1296" s="9">
        <v>122.33918128655</v>
      </c>
      <c r="E1296" s="8">
        <v>56.8665231555118</v>
      </c>
      <c r="F1296" s="8">
        <v>5.84795321637427</v>
      </c>
      <c r="G1296" s="3">
        <v>0.58479532163742698</v>
      </c>
      <c r="H1296" s="4">
        <v>1.16959064327485</v>
      </c>
      <c r="I1296" s="4">
        <v>0</v>
      </c>
      <c r="J1296" s="4">
        <v>0.58479532163742698</v>
      </c>
      <c r="K1296" s="4">
        <v>0.58479532163742698</v>
      </c>
      <c r="L1296" s="4">
        <v>0</v>
      </c>
      <c r="M1296" s="4">
        <v>0.58479532163742698</v>
      </c>
      <c r="N1296" s="4">
        <v>0.58479532163742698</v>
      </c>
      <c r="O1296" s="4">
        <v>0.58479532163742698</v>
      </c>
      <c r="P1296" s="4">
        <v>0.58479532163742698</v>
      </c>
      <c r="Q1296" s="4">
        <v>0.58479532163742698</v>
      </c>
      <c r="R1296" s="4">
        <v>1.7543859649122799</v>
      </c>
      <c r="S1296" s="4">
        <v>1.7543859649122799</v>
      </c>
      <c r="T1296" s="4">
        <v>0.58479532163742698</v>
      </c>
      <c r="U1296" s="4">
        <v>1.16959064327485</v>
      </c>
      <c r="V1296" s="4">
        <v>0.58479532163742698</v>
      </c>
      <c r="W1296" s="4">
        <v>1.16959064327485</v>
      </c>
      <c r="X1296" s="4">
        <v>0.58479532163742698</v>
      </c>
      <c r="Y1296" s="4">
        <v>0.58479532163742698</v>
      </c>
      <c r="Z1296" s="4">
        <v>0.58479532163742698</v>
      </c>
      <c r="AA1296" s="4">
        <v>0.58479532163742698</v>
      </c>
      <c r="AB1296" s="4">
        <v>1.7543859649122799</v>
      </c>
      <c r="AC1296" s="4">
        <v>1.16959064327485</v>
      </c>
      <c r="AD1296" s="4">
        <v>0</v>
      </c>
      <c r="AE1296" s="4">
        <v>1.16959064327485</v>
      </c>
      <c r="AF1296" s="4">
        <v>0</v>
      </c>
      <c r="AG1296" s="4">
        <v>1.16959064327485</v>
      </c>
      <c r="AH1296" s="4">
        <v>7.0175438596491198</v>
      </c>
      <c r="AI1296" s="4">
        <v>9.3567251461988299</v>
      </c>
      <c r="AJ1296" s="4">
        <v>12.8654970760234</v>
      </c>
      <c r="AK1296" s="4">
        <v>12.8654970760234</v>
      </c>
      <c r="AL1296" s="4">
        <v>7.60233918128655</v>
      </c>
      <c r="AM1296" s="4">
        <v>8.7719298245614006</v>
      </c>
      <c r="AN1296" s="4">
        <v>15.789473684210501</v>
      </c>
      <c r="AO1296" s="4">
        <v>9.3567251461988299</v>
      </c>
      <c r="AP1296" s="4">
        <v>8.7719298245614006</v>
      </c>
      <c r="AQ1296" s="4">
        <v>8.1871345029239802</v>
      </c>
      <c r="AR1296" s="4">
        <v>12.8654970760234</v>
      </c>
      <c r="AS1296" s="4">
        <v>8.1871345029239802</v>
      </c>
      <c r="AT1296" s="4">
        <v>20.467836257309902</v>
      </c>
      <c r="AU1296" s="4">
        <v>5.2631578947368398</v>
      </c>
      <c r="AV1296" s="4">
        <v>20.467836257309902</v>
      </c>
      <c r="AW1296" s="4">
        <v>9.3567251461988299</v>
      </c>
      <c r="AX1296" s="4">
        <v>5.2631578947368398</v>
      </c>
      <c r="AY1296" s="4">
        <v>16.374269005847999</v>
      </c>
      <c r="AZ1296" s="4">
        <v>5.84795321637427</v>
      </c>
      <c r="BA1296" s="4">
        <v>14.619883040935701</v>
      </c>
      <c r="BB1296" s="38">
        <v>171</v>
      </c>
    </row>
    <row r="1297" spans="1:54" x14ac:dyDescent="0.3">
      <c r="A1297" s="31" t="s">
        <v>58</v>
      </c>
      <c r="B1297" s="5" t="s">
        <v>9</v>
      </c>
      <c r="C1297" s="5" t="s">
        <v>7</v>
      </c>
      <c r="D1297" s="9">
        <v>121.749253731343</v>
      </c>
      <c r="E1297" s="8">
        <v>52.913486775754798</v>
      </c>
      <c r="F1297" s="8">
        <v>4.4776119402985097</v>
      </c>
      <c r="G1297" s="3">
        <v>1.4925373134328399</v>
      </c>
      <c r="H1297" s="4">
        <v>1.4925373134328399</v>
      </c>
      <c r="I1297" s="4">
        <v>0</v>
      </c>
      <c r="J1297" s="4">
        <v>1.4925373134328399</v>
      </c>
      <c r="K1297" s="4">
        <v>0</v>
      </c>
      <c r="L1297" s="4">
        <v>1.4925373134328399</v>
      </c>
      <c r="M1297" s="4">
        <v>0</v>
      </c>
      <c r="N1297" s="4">
        <v>0</v>
      </c>
      <c r="O1297" s="4">
        <v>1.4925373134328399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1.4925373134328399</v>
      </c>
      <c r="V1297" s="4">
        <v>0</v>
      </c>
      <c r="W1297" s="4">
        <v>1.4925373134328399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1.4925373134328399</v>
      </c>
      <c r="AD1297" s="4">
        <v>0</v>
      </c>
      <c r="AE1297" s="4">
        <v>0</v>
      </c>
      <c r="AF1297" s="4">
        <v>1.4925373134328399</v>
      </c>
      <c r="AG1297" s="4">
        <v>1.4925373134328399</v>
      </c>
      <c r="AH1297" s="4">
        <v>7.4626865671641802</v>
      </c>
      <c r="AI1297" s="4">
        <v>10.4477611940299</v>
      </c>
      <c r="AJ1297" s="4">
        <v>11.9402985074627</v>
      </c>
      <c r="AK1297" s="4">
        <v>20.8955223880597</v>
      </c>
      <c r="AL1297" s="4">
        <v>7.4626865671641802</v>
      </c>
      <c r="AM1297" s="4">
        <v>13.4328358208955</v>
      </c>
      <c r="AN1297" s="4">
        <v>19.402985074626901</v>
      </c>
      <c r="AO1297" s="4">
        <v>7.4626865671641802</v>
      </c>
      <c r="AP1297" s="4">
        <v>4.4776119402985097</v>
      </c>
      <c r="AQ1297" s="4">
        <v>4.4776119402985097</v>
      </c>
      <c r="AR1297" s="4">
        <v>8.9552238805970106</v>
      </c>
      <c r="AS1297" s="4">
        <v>8.9552238805970106</v>
      </c>
      <c r="AT1297" s="4">
        <v>20.8955223880597</v>
      </c>
      <c r="AU1297" s="4">
        <v>7.4626865671641802</v>
      </c>
      <c r="AV1297" s="4">
        <v>17.910447761194</v>
      </c>
      <c r="AW1297" s="4">
        <v>11.9402985074627</v>
      </c>
      <c r="AX1297" s="4">
        <v>4.4776119402985097</v>
      </c>
      <c r="AY1297" s="4">
        <v>13.4328358208955</v>
      </c>
      <c r="AZ1297" s="4">
        <v>10.4477611940299</v>
      </c>
      <c r="BA1297" s="4">
        <v>14.9253731343284</v>
      </c>
      <c r="BB1297" s="38">
        <v>67</v>
      </c>
    </row>
    <row r="1298" spans="1:54" x14ac:dyDescent="0.3">
      <c r="A1298" s="31" t="s">
        <v>59</v>
      </c>
      <c r="B1298" s="5" t="s">
        <v>168</v>
      </c>
      <c r="C1298" s="5" t="s">
        <v>168</v>
      </c>
      <c r="D1298" s="9">
        <v>72.378887888459801</v>
      </c>
      <c r="E1298" s="8">
        <v>73.894865461399306</v>
      </c>
      <c r="F1298" s="8">
        <v>24.292722714904698</v>
      </c>
      <c r="G1298" s="3">
        <v>2.4479788749912399</v>
      </c>
      <c r="H1298" s="4">
        <v>6.8391706001212302</v>
      </c>
      <c r="I1298" s="4">
        <v>12.2182155690654</v>
      </c>
      <c r="J1298" s="4">
        <v>2.5991149365138901</v>
      </c>
      <c r="K1298" s="4">
        <v>4.4936574830986302</v>
      </c>
      <c r="L1298" s="4">
        <v>4.8016358915420998</v>
      </c>
      <c r="M1298" s="4">
        <v>3.9515550616313901</v>
      </c>
      <c r="N1298" s="4">
        <v>5.7426638185189303</v>
      </c>
      <c r="O1298" s="4">
        <v>8.8817900085045807</v>
      </c>
      <c r="P1298" s="4">
        <v>6.8961184205714998</v>
      </c>
      <c r="Q1298" s="4">
        <v>2.82812391547971</v>
      </c>
      <c r="R1298" s="4">
        <v>7.62829630802824</v>
      </c>
      <c r="S1298" s="4">
        <v>7.0294313951357896</v>
      </c>
      <c r="T1298" s="4">
        <v>5.22107129885923</v>
      </c>
      <c r="U1298" s="4">
        <v>6.5161463494788601</v>
      </c>
      <c r="V1298" s="4">
        <v>6.3631478622127098</v>
      </c>
      <c r="W1298" s="4">
        <v>7.3869226028997304</v>
      </c>
      <c r="X1298" s="4">
        <v>1.8741425696777601</v>
      </c>
      <c r="Y1298" s="4">
        <v>9.4796627233844895</v>
      </c>
      <c r="Z1298" s="4">
        <v>9.1375648030968808</v>
      </c>
      <c r="AA1298" s="4">
        <v>8.0705467887194597</v>
      </c>
      <c r="AB1298" s="4">
        <v>1.6558372018537599</v>
      </c>
      <c r="AC1298" s="4">
        <v>16.005220833605701</v>
      </c>
      <c r="AD1298" s="4">
        <v>4.4852098423373103</v>
      </c>
      <c r="AE1298" s="4">
        <v>3.4362525370744601</v>
      </c>
      <c r="AF1298" s="4">
        <v>10.6103168370812</v>
      </c>
      <c r="AG1298" s="4">
        <v>9.9770567365266096</v>
      </c>
      <c r="AH1298" s="4">
        <v>14.9215014174119</v>
      </c>
      <c r="AI1298" s="4">
        <v>11.5890198923321</v>
      </c>
      <c r="AJ1298" s="4">
        <v>22.031227356283299</v>
      </c>
      <c r="AK1298" s="4">
        <v>33.186870375628899</v>
      </c>
      <c r="AL1298" s="4">
        <v>20.4611046615072</v>
      </c>
      <c r="AM1298" s="4">
        <v>25.625737407718201</v>
      </c>
      <c r="AN1298" s="4">
        <v>35.181455353078903</v>
      </c>
      <c r="AO1298" s="4">
        <v>28.634043804625499</v>
      </c>
      <c r="AP1298" s="4">
        <v>29.044351580707801</v>
      </c>
      <c r="AQ1298" s="4">
        <v>11.6128543258398</v>
      </c>
      <c r="AR1298" s="4">
        <v>32.079645788102503</v>
      </c>
      <c r="AS1298" s="4">
        <v>16.818918881622999</v>
      </c>
      <c r="AT1298" s="4">
        <v>21.5970058726523</v>
      </c>
      <c r="AU1298" s="4">
        <v>16.185413947776102</v>
      </c>
      <c r="AV1298" s="4">
        <v>21.710263689287501</v>
      </c>
      <c r="AW1298" s="4">
        <v>23.840813421275101</v>
      </c>
      <c r="AX1298" s="4">
        <v>13.897964902161</v>
      </c>
      <c r="AY1298" s="4">
        <v>18.8961201974308</v>
      </c>
      <c r="AZ1298" s="4">
        <v>25.601070626422</v>
      </c>
      <c r="BA1298" s="4">
        <v>31.953910154355</v>
      </c>
      <c r="BB1298" s="38">
        <v>6558</v>
      </c>
    </row>
    <row r="1299" spans="1:54" x14ac:dyDescent="0.3">
      <c r="A1299" s="31" t="s">
        <v>59</v>
      </c>
      <c r="B1299" s="5" t="s">
        <v>168</v>
      </c>
      <c r="C1299" s="5" t="s">
        <v>1</v>
      </c>
      <c r="D1299" s="9">
        <v>35.761491477761801</v>
      </c>
      <c r="E1299" s="8">
        <v>73.822387607066403</v>
      </c>
      <c r="F1299" s="8">
        <v>42.227432149092401</v>
      </c>
      <c r="G1299" s="3">
        <v>4.2338250378535403</v>
      </c>
      <c r="H1299" s="4">
        <v>10.6153374150422</v>
      </c>
      <c r="I1299" s="4">
        <v>18.953579142470801</v>
      </c>
      <c r="J1299" s="4">
        <v>5.1714215102630003</v>
      </c>
      <c r="K1299" s="4">
        <v>7.0466144550819099</v>
      </c>
      <c r="L1299" s="4">
        <v>8.5155220185645693</v>
      </c>
      <c r="M1299" s="4">
        <v>7.1237682219613703</v>
      </c>
      <c r="N1299" s="4">
        <v>10.951307878478699</v>
      </c>
      <c r="O1299" s="4">
        <v>15.210032101812599</v>
      </c>
      <c r="P1299" s="4">
        <v>12.242935150825399</v>
      </c>
      <c r="Q1299" s="4">
        <v>5.4053390213395103</v>
      </c>
      <c r="R1299" s="4">
        <v>13.938921376404901</v>
      </c>
      <c r="S1299" s="4">
        <v>14.9014170342948</v>
      </c>
      <c r="T1299" s="4">
        <v>9.33493163021671</v>
      </c>
      <c r="U1299" s="4">
        <v>11.8752266529288</v>
      </c>
      <c r="V1299" s="4">
        <v>11.171547691595901</v>
      </c>
      <c r="W1299" s="4">
        <v>15.7052225198843</v>
      </c>
      <c r="X1299" s="4">
        <v>3.6981313082388101</v>
      </c>
      <c r="Y1299" s="4">
        <v>14.726592953596899</v>
      </c>
      <c r="Z1299" s="4">
        <v>20.079677393537398</v>
      </c>
      <c r="AA1299" s="4">
        <v>15.845852355683901</v>
      </c>
      <c r="AB1299" s="4">
        <v>2.9807746489465798</v>
      </c>
      <c r="AC1299" s="4">
        <v>24.645090256285901</v>
      </c>
      <c r="AD1299" s="4">
        <v>10.100160232366401</v>
      </c>
      <c r="AE1299" s="4">
        <v>7.56424784819583</v>
      </c>
      <c r="AF1299" s="4">
        <v>16.445022154218801</v>
      </c>
      <c r="AG1299" s="4">
        <v>17.255666488787899</v>
      </c>
      <c r="AH1299" s="4">
        <v>22.581925315144499</v>
      </c>
      <c r="AI1299" s="4">
        <v>14.4746151060196</v>
      </c>
      <c r="AJ1299" s="4">
        <v>25.478177565897301</v>
      </c>
      <c r="AK1299" s="4">
        <v>48.904411678174398</v>
      </c>
      <c r="AL1299" s="4">
        <v>34.543071012035902</v>
      </c>
      <c r="AM1299" s="4">
        <v>33.096606423595503</v>
      </c>
      <c r="AN1299" s="4">
        <v>48.783768606979002</v>
      </c>
      <c r="AO1299" s="4">
        <v>42.427155415270697</v>
      </c>
      <c r="AP1299" s="4">
        <v>44.874692545040702</v>
      </c>
      <c r="AQ1299" s="4">
        <v>19.187496653547299</v>
      </c>
      <c r="AR1299" s="4">
        <v>43.378429585639502</v>
      </c>
      <c r="AS1299" s="4">
        <v>21.648181698941901</v>
      </c>
      <c r="AT1299" s="4">
        <v>19.430179441706901</v>
      </c>
      <c r="AU1299" s="4">
        <v>26.247788806588499</v>
      </c>
      <c r="AV1299" s="4">
        <v>24.304737154307901</v>
      </c>
      <c r="AW1299" s="4">
        <v>39.7779685912191</v>
      </c>
      <c r="AX1299" s="4">
        <v>25.839047214814201</v>
      </c>
      <c r="AY1299" s="4">
        <v>24.0161088513943</v>
      </c>
      <c r="AZ1299" s="4">
        <v>37.780206147101303</v>
      </c>
      <c r="BA1299" s="4">
        <v>47.578590160929501</v>
      </c>
      <c r="BB1299" s="38">
        <v>977</v>
      </c>
    </row>
    <row r="1300" spans="1:54" x14ac:dyDescent="0.3">
      <c r="A1300" s="31" t="s">
        <v>59</v>
      </c>
      <c r="B1300" s="5" t="s">
        <v>168</v>
      </c>
      <c r="C1300" s="5" t="s">
        <v>2</v>
      </c>
      <c r="D1300" s="9">
        <v>55.2401581392945</v>
      </c>
      <c r="E1300" s="8">
        <v>71.815693716795394</v>
      </c>
      <c r="F1300" s="8">
        <v>30.746443033228999</v>
      </c>
      <c r="G1300" s="3">
        <v>2.3606561998663902</v>
      </c>
      <c r="H1300" s="4">
        <v>8.9183974320660901</v>
      </c>
      <c r="I1300" s="4">
        <v>16.752956159088299</v>
      </c>
      <c r="J1300" s="4">
        <v>2.3445763746100599</v>
      </c>
      <c r="K1300" s="4">
        <v>6.5480891597053796</v>
      </c>
      <c r="L1300" s="4">
        <v>6.7957351780149402</v>
      </c>
      <c r="M1300" s="4">
        <v>5.2970035626335497</v>
      </c>
      <c r="N1300" s="4">
        <v>7.2395634191327698</v>
      </c>
      <c r="O1300" s="4">
        <v>11.9351439211149</v>
      </c>
      <c r="P1300" s="4">
        <v>9.5037406674611802</v>
      </c>
      <c r="Q1300" s="4">
        <v>3.1196740800514098</v>
      </c>
      <c r="R1300" s="4">
        <v>10.6937103965374</v>
      </c>
      <c r="S1300" s="4">
        <v>8.5324607392115706</v>
      </c>
      <c r="T1300" s="4">
        <v>5.3452430384025398</v>
      </c>
      <c r="U1300" s="4">
        <v>8.7382950345141595</v>
      </c>
      <c r="V1300" s="4">
        <v>9.2335870711332806</v>
      </c>
      <c r="W1300" s="4">
        <v>10.0054604568423</v>
      </c>
      <c r="X1300" s="4">
        <v>2.3445763746100599</v>
      </c>
      <c r="Y1300" s="4">
        <v>12.9482355723715</v>
      </c>
      <c r="Z1300" s="4">
        <v>11.4173443064774</v>
      </c>
      <c r="AA1300" s="4">
        <v>10.6197390230178</v>
      </c>
      <c r="AB1300" s="4">
        <v>1.54697109115038</v>
      </c>
      <c r="AC1300" s="4">
        <v>22.497012282572001</v>
      </c>
      <c r="AD1300" s="4">
        <v>5.5221420029247703</v>
      </c>
      <c r="AE1300" s="4">
        <v>4.0716498633123699</v>
      </c>
      <c r="AF1300" s="4">
        <v>14.5273663140345</v>
      </c>
      <c r="AG1300" s="4">
        <v>11.8965565178402</v>
      </c>
      <c r="AH1300" s="4">
        <v>15.141686653615199</v>
      </c>
      <c r="AI1300" s="4">
        <v>12.5397913014986</v>
      </c>
      <c r="AJ1300" s="4">
        <v>27.623565520147899</v>
      </c>
      <c r="AK1300" s="4">
        <v>39.555506008233102</v>
      </c>
      <c r="AL1300" s="4">
        <v>25.0216910547339</v>
      </c>
      <c r="AM1300" s="4">
        <v>31.627671762702601</v>
      </c>
      <c r="AN1300" s="4">
        <v>40.49462628597</v>
      </c>
      <c r="AO1300" s="4">
        <v>36.824972054065903</v>
      </c>
      <c r="AP1300" s="4">
        <v>36.969711368075501</v>
      </c>
      <c r="AQ1300" s="4">
        <v>12.5301392290043</v>
      </c>
      <c r="AR1300" s="4">
        <v>40.832323503055598</v>
      </c>
      <c r="AS1300" s="4">
        <v>21.5257323543224</v>
      </c>
      <c r="AT1300" s="4">
        <v>24.4524276445952</v>
      </c>
      <c r="AU1300" s="4">
        <v>19.7536437095834</v>
      </c>
      <c r="AV1300" s="4">
        <v>19.9755578301423</v>
      </c>
      <c r="AW1300" s="4">
        <v>27.774732586919502</v>
      </c>
      <c r="AX1300" s="4">
        <v>16.9234064841459</v>
      </c>
      <c r="AY1300" s="4">
        <v>19.869405919407399</v>
      </c>
      <c r="AZ1300" s="4">
        <v>31.852810202993901</v>
      </c>
      <c r="BA1300" s="4">
        <v>40.095834087591498</v>
      </c>
      <c r="BB1300" s="38">
        <v>1053</v>
      </c>
    </row>
    <row r="1301" spans="1:54" x14ac:dyDescent="0.3">
      <c r="A1301" s="31" t="s">
        <v>59</v>
      </c>
      <c r="B1301" s="5" t="s">
        <v>168</v>
      </c>
      <c r="C1301" s="5" t="s">
        <v>3</v>
      </c>
      <c r="D1301" s="9">
        <v>80.199397075042299</v>
      </c>
      <c r="E1301" s="8">
        <v>69.417642910861105</v>
      </c>
      <c r="F1301" s="8">
        <v>19.587267213519699</v>
      </c>
      <c r="G1301" s="3">
        <v>1.8946208119015899</v>
      </c>
      <c r="H1301" s="4">
        <v>5.5537975000234798</v>
      </c>
      <c r="I1301" s="4">
        <v>11.3048147322058</v>
      </c>
      <c r="J1301" s="4">
        <v>1.7134823359832301</v>
      </c>
      <c r="K1301" s="4">
        <v>3.5102007246843701</v>
      </c>
      <c r="L1301" s="4">
        <v>3.50582668918479</v>
      </c>
      <c r="M1301" s="4">
        <v>3.3086069570259999</v>
      </c>
      <c r="N1301" s="4">
        <v>4.1938440448778298</v>
      </c>
      <c r="O1301" s="4">
        <v>7.6835894778222</v>
      </c>
      <c r="P1301" s="4">
        <v>5.3156671843846803</v>
      </c>
      <c r="Q1301" s="4">
        <v>2.48910977989377</v>
      </c>
      <c r="R1301" s="4">
        <v>5.1287397872088301</v>
      </c>
      <c r="S1301" s="4">
        <v>5.0629998764892399</v>
      </c>
      <c r="T1301" s="4">
        <v>4.9724306385300503</v>
      </c>
      <c r="U1301" s="4">
        <v>4.9358940905496196</v>
      </c>
      <c r="V1301" s="4">
        <v>5.3478296968655297</v>
      </c>
      <c r="W1301" s="4">
        <v>4.2069661513765704</v>
      </c>
      <c r="X1301" s="4">
        <v>1.60245780628404</v>
      </c>
      <c r="Y1301" s="4">
        <v>8.2810375955560502</v>
      </c>
      <c r="Z1301" s="4">
        <v>6.4960264275957504</v>
      </c>
      <c r="AA1301" s="4">
        <v>5.9657331063393899</v>
      </c>
      <c r="AB1301" s="4">
        <v>1.2562621106877301</v>
      </c>
      <c r="AC1301" s="4">
        <v>13.7033552741403</v>
      </c>
      <c r="AD1301" s="4">
        <v>2.71115883929214</v>
      </c>
      <c r="AE1301" s="4">
        <v>2.3766703644366798</v>
      </c>
      <c r="AF1301" s="4">
        <v>10.4517401568348</v>
      </c>
      <c r="AG1301" s="4">
        <v>7.7157519903030503</v>
      </c>
      <c r="AH1301" s="4">
        <v>14.7081062062387</v>
      </c>
      <c r="AI1301" s="4">
        <v>11.875889258716199</v>
      </c>
      <c r="AJ1301" s="4">
        <v>23.385127530096199</v>
      </c>
      <c r="AK1301" s="4">
        <v>30.5282607299049</v>
      </c>
      <c r="AL1301" s="4">
        <v>16.052237161595801</v>
      </c>
      <c r="AM1301" s="4">
        <v>24.352315163133898</v>
      </c>
      <c r="AN1301" s="4">
        <v>33.032036880281197</v>
      </c>
      <c r="AO1301" s="4">
        <v>25.437601754660299</v>
      </c>
      <c r="AP1301" s="4">
        <v>24.721795921986001</v>
      </c>
      <c r="AQ1301" s="4">
        <v>8.65206261839195</v>
      </c>
      <c r="AR1301" s="4">
        <v>31.1402458398954</v>
      </c>
      <c r="AS1301" s="4">
        <v>14.5272264867722</v>
      </c>
      <c r="AT1301" s="4">
        <v>21.972685648955501</v>
      </c>
      <c r="AU1301" s="4">
        <v>14.3080071988896</v>
      </c>
      <c r="AV1301" s="4">
        <v>23.5326886077758</v>
      </c>
      <c r="AW1301" s="4">
        <v>19.341803712639599</v>
      </c>
      <c r="AX1301" s="4">
        <v>10.5232689888119</v>
      </c>
      <c r="AY1301" s="4">
        <v>18.0169719197165</v>
      </c>
      <c r="AZ1301" s="4">
        <v>22.497060670728501</v>
      </c>
      <c r="BA1301" s="4">
        <v>27.304304711354799</v>
      </c>
      <c r="BB1301" s="38">
        <v>1809</v>
      </c>
    </row>
    <row r="1302" spans="1:54" x14ac:dyDescent="0.3">
      <c r="A1302" s="31" t="s">
        <v>59</v>
      </c>
      <c r="B1302" s="5" t="s">
        <v>168</v>
      </c>
      <c r="C1302" s="5" t="s">
        <v>4</v>
      </c>
      <c r="D1302" s="9">
        <v>93.733007451424896</v>
      </c>
      <c r="E1302" s="8">
        <v>67.649722651996797</v>
      </c>
      <c r="F1302" s="8">
        <v>14.780579980318301</v>
      </c>
      <c r="G1302" s="3">
        <v>1.8463120873932299</v>
      </c>
      <c r="H1302" s="4">
        <v>4.0566044759830797</v>
      </c>
      <c r="I1302" s="4">
        <v>7.5153786437751799</v>
      </c>
      <c r="J1302" s="4">
        <v>2.0772811569097498</v>
      </c>
      <c r="K1302" s="4">
        <v>2.1080131445366601</v>
      </c>
      <c r="L1302" s="4">
        <v>2.7365754403545499</v>
      </c>
      <c r="M1302" s="4">
        <v>2.1416260696414202</v>
      </c>
      <c r="N1302" s="4">
        <v>3.0962343353344099</v>
      </c>
      <c r="O1302" s="4">
        <v>4.7144582906889596</v>
      </c>
      <c r="P1302" s="4">
        <v>3.1005557415511702</v>
      </c>
      <c r="Q1302" s="4">
        <v>1.38581441709911</v>
      </c>
      <c r="R1302" s="4">
        <v>4.6808453655842097</v>
      </c>
      <c r="S1302" s="4">
        <v>3.16634112302176</v>
      </c>
      <c r="T1302" s="4">
        <v>3.5932258682111202</v>
      </c>
      <c r="U1302" s="4">
        <v>2.7015220465108798</v>
      </c>
      <c r="V1302" s="4">
        <v>2.9661040411321502</v>
      </c>
      <c r="W1302" s="4">
        <v>2.5406597646817102</v>
      </c>
      <c r="X1302" s="4">
        <v>0.691466739810637</v>
      </c>
      <c r="Y1302" s="4">
        <v>5.5711087185455304</v>
      </c>
      <c r="Z1302" s="4">
        <v>3.3593758612167601</v>
      </c>
      <c r="AA1302" s="4">
        <v>3.1985135793875901</v>
      </c>
      <c r="AB1302" s="4">
        <v>1.18701780394843</v>
      </c>
      <c r="AC1302" s="4">
        <v>8.7388903103062106</v>
      </c>
      <c r="AD1302" s="4">
        <v>2.1766794634850899</v>
      </c>
      <c r="AE1302" s="4">
        <v>1.58317056151088</v>
      </c>
      <c r="AF1302" s="4">
        <v>5.9043570321152297</v>
      </c>
      <c r="AG1302" s="4">
        <v>6.1939091394077401</v>
      </c>
      <c r="AH1302" s="4">
        <v>12.4180681223328</v>
      </c>
      <c r="AI1302" s="4">
        <v>10.37151895305</v>
      </c>
      <c r="AJ1302" s="4">
        <v>18.120747603819499</v>
      </c>
      <c r="AK1302" s="4">
        <v>24.159556336353699</v>
      </c>
      <c r="AL1302" s="4">
        <v>14.023327859037099</v>
      </c>
      <c r="AM1302" s="4">
        <v>21.434986790020101</v>
      </c>
      <c r="AN1302" s="4">
        <v>28.841842170676902</v>
      </c>
      <c r="AO1302" s="4">
        <v>18.600453511829201</v>
      </c>
      <c r="AP1302" s="4">
        <v>20.0299641352055</v>
      </c>
      <c r="AQ1302" s="4">
        <v>9.3031076933924304</v>
      </c>
      <c r="AR1302" s="4">
        <v>23.900736216688198</v>
      </c>
      <c r="AS1302" s="4">
        <v>14.9779361247301</v>
      </c>
      <c r="AT1302" s="4">
        <v>21.673158203231299</v>
      </c>
      <c r="AU1302" s="4">
        <v>9.5033447752820308</v>
      </c>
      <c r="AV1302" s="4">
        <v>20.8602039816519</v>
      </c>
      <c r="AW1302" s="4">
        <v>16.210090603694599</v>
      </c>
      <c r="AX1302" s="4">
        <v>8.3177674400725206</v>
      </c>
      <c r="AY1302" s="4">
        <v>17.0624196253344</v>
      </c>
      <c r="AZ1302" s="4">
        <v>18.674881705733299</v>
      </c>
      <c r="BA1302" s="4">
        <v>21.652509496776801</v>
      </c>
      <c r="BB1302" s="38">
        <v>1260</v>
      </c>
    </row>
    <row r="1303" spans="1:54" x14ac:dyDescent="0.3">
      <c r="A1303" s="31" t="s">
        <v>59</v>
      </c>
      <c r="B1303" s="5" t="s">
        <v>168</v>
      </c>
      <c r="C1303" s="5" t="s">
        <v>5</v>
      </c>
      <c r="D1303" s="9">
        <v>107.961836487013</v>
      </c>
      <c r="E1303" s="8">
        <v>62.281196084071901</v>
      </c>
      <c r="F1303" s="8">
        <v>9.8586521256590807</v>
      </c>
      <c r="G1303" s="3">
        <v>1.0954057917399</v>
      </c>
      <c r="H1303" s="4">
        <v>3.1078917823060199</v>
      </c>
      <c r="I1303" s="4">
        <v>5.5661917551563196</v>
      </c>
      <c r="J1303" s="4">
        <v>1.4839122586667099</v>
      </c>
      <c r="K1303" s="4">
        <v>1.95517847520877</v>
      </c>
      <c r="L1303" s="4">
        <v>1.1272610728393699</v>
      </c>
      <c r="M1303" s="4">
        <v>1.0954057917399</v>
      </c>
      <c r="N1303" s="4">
        <v>2.2799743799366299</v>
      </c>
      <c r="O1303" s="4">
        <v>3.4677444915541602</v>
      </c>
      <c r="P1303" s="4">
        <v>1.98383223288745</v>
      </c>
      <c r="Q1303" s="4">
        <v>1.1845685881967301</v>
      </c>
      <c r="R1303" s="4">
        <v>2.0156875139869199</v>
      </c>
      <c r="S1303" s="4">
        <v>1.8087081633945701</v>
      </c>
      <c r="T1303" s="4">
        <v>2.2513206222579498</v>
      </c>
      <c r="U1303" s="4">
        <v>2.0156875139869199</v>
      </c>
      <c r="V1303" s="4">
        <v>1.86601567875193</v>
      </c>
      <c r="W1303" s="4">
        <v>1.42020169646776</v>
      </c>
      <c r="X1303" s="4">
        <v>0.50312149764153202</v>
      </c>
      <c r="Y1303" s="4">
        <v>4.20649909746672</v>
      </c>
      <c r="Z1303" s="4">
        <v>2.2545221456787501</v>
      </c>
      <c r="AA1303" s="4">
        <v>2.6079718080852898</v>
      </c>
      <c r="AB1303" s="4">
        <v>0.47446773996285202</v>
      </c>
      <c r="AC1303" s="4">
        <v>7.9130782207127002</v>
      </c>
      <c r="AD1303" s="4">
        <v>0.94573395650490799</v>
      </c>
      <c r="AE1303" s="4">
        <v>0.85977268346887004</v>
      </c>
      <c r="AF1303" s="4">
        <v>3.3148711328983702</v>
      </c>
      <c r="AG1303" s="4">
        <v>5.1013285854558603</v>
      </c>
      <c r="AH1303" s="4">
        <v>9.7949415634601298</v>
      </c>
      <c r="AI1303" s="4">
        <v>8.4320473823497295</v>
      </c>
      <c r="AJ1303" s="4">
        <v>13.931327051886299</v>
      </c>
      <c r="AK1303" s="4">
        <v>19.175924425735602</v>
      </c>
      <c r="AL1303" s="4">
        <v>10.425484185499601</v>
      </c>
      <c r="AM1303" s="4">
        <v>16.147750822732501</v>
      </c>
      <c r="AN1303" s="4">
        <v>20.452857333809899</v>
      </c>
      <c r="AO1303" s="4">
        <v>14.6001280018668</v>
      </c>
      <c r="AP1303" s="4">
        <v>15.9534176127148</v>
      </c>
      <c r="AQ1303" s="4">
        <v>8.0435409154229092</v>
      </c>
      <c r="AR1303" s="4">
        <v>17.188890669427298</v>
      </c>
      <c r="AS1303" s="4">
        <v>10.329918342201101</v>
      </c>
      <c r="AT1303" s="4">
        <v>19.437169721372999</v>
      </c>
      <c r="AU1303" s="4">
        <v>9.5529054083475096</v>
      </c>
      <c r="AV1303" s="4">
        <v>19.9719865470055</v>
      </c>
      <c r="AW1303" s="4">
        <v>12.692652471753</v>
      </c>
      <c r="AX1303" s="4">
        <v>5.0057627421574296</v>
      </c>
      <c r="AY1303" s="4">
        <v>14.0970065042253</v>
      </c>
      <c r="AZ1303" s="4">
        <v>13.7944613103345</v>
      </c>
      <c r="BA1303" s="4">
        <v>18.469025100922501</v>
      </c>
      <c r="BB1303" s="38">
        <v>985</v>
      </c>
    </row>
    <row r="1304" spans="1:54" x14ac:dyDescent="0.3">
      <c r="A1304" s="31" t="s">
        <v>59</v>
      </c>
      <c r="B1304" s="5" t="s">
        <v>168</v>
      </c>
      <c r="C1304" s="5" t="s">
        <v>6</v>
      </c>
      <c r="D1304" s="9">
        <v>113.834661473491</v>
      </c>
      <c r="E1304" s="8">
        <v>58.538396888171</v>
      </c>
      <c r="F1304" s="8">
        <v>8.5126401740165907</v>
      </c>
      <c r="G1304" s="3">
        <v>1.28469555425502</v>
      </c>
      <c r="H1304" s="4">
        <v>3.0870081653157602</v>
      </c>
      <c r="I1304" s="4">
        <v>2.2825413168292701</v>
      </c>
      <c r="J1304" s="4">
        <v>1.3033897297736201</v>
      </c>
      <c r="K1304" s="4">
        <v>1.0539282891300501</v>
      </c>
      <c r="L1304" s="4">
        <v>1.85839513761654</v>
      </c>
      <c r="M1304" s="4">
        <v>0.53631123232432398</v>
      </c>
      <c r="N1304" s="4">
        <v>1.3033897297736201</v>
      </c>
      <c r="O1304" s="4">
        <v>1.78361843554215</v>
      </c>
      <c r="P1304" s="4">
        <v>3.0683139897971601</v>
      </c>
      <c r="Q1304" s="4">
        <v>1.82100678657934</v>
      </c>
      <c r="R1304" s="4">
        <v>1.5902395214543801</v>
      </c>
      <c r="S1304" s="4">
        <v>2.0704682272229098</v>
      </c>
      <c r="T1304" s="4">
        <v>1.53415699489858</v>
      </c>
      <c r="U1304" s="4">
        <v>2.8562409001907998</v>
      </c>
      <c r="V1304" s="4">
        <v>0.53631123232432398</v>
      </c>
      <c r="W1304" s="4">
        <v>1.85839513761654</v>
      </c>
      <c r="X1304" s="4">
        <v>0.76707849744929102</v>
      </c>
      <c r="Y1304" s="4">
        <v>3.1057023408343598</v>
      </c>
      <c r="Z1304" s="4">
        <v>1.8023126110607399</v>
      </c>
      <c r="AA1304" s="4">
        <v>2.0704682272229098</v>
      </c>
      <c r="AB1304" s="4">
        <v>1.5902395214543801</v>
      </c>
      <c r="AC1304" s="4">
        <v>3.3177754304407299</v>
      </c>
      <c r="AD1304" s="4">
        <v>0.26815561616216199</v>
      </c>
      <c r="AE1304" s="4">
        <v>1.07262246464865</v>
      </c>
      <c r="AF1304" s="4">
        <v>2.0704682272229098</v>
      </c>
      <c r="AG1304" s="4">
        <v>5.0640055149456797</v>
      </c>
      <c r="AH1304" s="4">
        <v>8.35664961096602</v>
      </c>
      <c r="AI1304" s="4">
        <v>7.4587118848865401</v>
      </c>
      <c r="AJ1304" s="4">
        <v>11.6931192169253</v>
      </c>
      <c r="AK1304" s="4">
        <v>16.470274940190301</v>
      </c>
      <c r="AL1304" s="4">
        <v>6.9224006525622199</v>
      </c>
      <c r="AM1304" s="4">
        <v>14.5557972760179</v>
      </c>
      <c r="AN1304" s="4">
        <v>20.286973251918099</v>
      </c>
      <c r="AO1304" s="4">
        <v>12.8656497180688</v>
      </c>
      <c r="AP1304" s="4">
        <v>11.4687891107022</v>
      </c>
      <c r="AQ1304" s="4">
        <v>6.6355508608814597</v>
      </c>
      <c r="AR1304" s="4">
        <v>13.614034039999501</v>
      </c>
      <c r="AS1304" s="4">
        <v>10.1215738709896</v>
      </c>
      <c r="AT1304" s="4">
        <v>18.790204608056701</v>
      </c>
      <c r="AU1304" s="4">
        <v>4.9454033029323003</v>
      </c>
      <c r="AV1304" s="4">
        <v>20.841978659761001</v>
      </c>
      <c r="AW1304" s="4">
        <v>10.639190927795299</v>
      </c>
      <c r="AX1304" s="4">
        <v>5.4443261842194302</v>
      </c>
      <c r="AY1304" s="4">
        <v>14.4745834150417</v>
      </c>
      <c r="AZ1304" s="4">
        <v>10.8325698418831</v>
      </c>
      <c r="BA1304" s="4">
        <v>15.260356088009599</v>
      </c>
      <c r="BB1304" s="38">
        <v>387</v>
      </c>
    </row>
    <row r="1305" spans="1:54" x14ac:dyDescent="0.3">
      <c r="A1305" s="31" t="s">
        <v>59</v>
      </c>
      <c r="B1305" s="5" t="s">
        <v>168</v>
      </c>
      <c r="C1305" s="5" t="s">
        <v>7</v>
      </c>
      <c r="D1305" s="9">
        <v>104.393951113696</v>
      </c>
      <c r="E1305" s="8">
        <v>58.794974912162303</v>
      </c>
      <c r="F1305" s="8">
        <v>7.4776126270891501</v>
      </c>
      <c r="G1305" s="3">
        <v>4.1961393560955997</v>
      </c>
      <c r="H1305" s="4">
        <v>5.1108054411976402</v>
      </c>
      <c r="I1305" s="4">
        <v>0.91466608510204095</v>
      </c>
      <c r="J1305" s="4">
        <v>2.3668071858915098</v>
      </c>
      <c r="K1305" s="4">
        <v>2.7439982553061202</v>
      </c>
      <c r="L1305" s="4">
        <v>0</v>
      </c>
      <c r="M1305" s="4">
        <v>0.91466608510204095</v>
      </c>
      <c r="N1305" s="4">
        <v>1.8293321702040799</v>
      </c>
      <c r="O1305" s="4">
        <v>1.45214110078947</v>
      </c>
      <c r="P1305" s="4">
        <v>1.45214110078947</v>
      </c>
      <c r="Q1305" s="4">
        <v>0</v>
      </c>
      <c r="R1305" s="4">
        <v>1.45214110078947</v>
      </c>
      <c r="S1305" s="4">
        <v>0.91466608510204095</v>
      </c>
      <c r="T1305" s="4">
        <v>3.8189482866809898</v>
      </c>
      <c r="U1305" s="4">
        <v>2.3668071858915098</v>
      </c>
      <c r="V1305" s="4">
        <v>0</v>
      </c>
      <c r="W1305" s="4">
        <v>3.8189482866809898</v>
      </c>
      <c r="X1305" s="4">
        <v>0</v>
      </c>
      <c r="Y1305" s="4">
        <v>2.3668071858915098</v>
      </c>
      <c r="Z1305" s="4">
        <v>0</v>
      </c>
      <c r="AA1305" s="4">
        <v>1.8293321702040799</v>
      </c>
      <c r="AB1305" s="4">
        <v>2.3668071858915098</v>
      </c>
      <c r="AC1305" s="4">
        <v>5.64828045688507</v>
      </c>
      <c r="AD1305" s="4">
        <v>1.45214110078947</v>
      </c>
      <c r="AE1305" s="4">
        <v>0</v>
      </c>
      <c r="AF1305" s="4">
        <v>3.8189482866809898</v>
      </c>
      <c r="AG1305" s="4">
        <v>4.3564233023684196</v>
      </c>
      <c r="AH1305" s="4">
        <v>7.6378965733619797</v>
      </c>
      <c r="AI1305" s="4">
        <v>8.0150876427765905</v>
      </c>
      <c r="AJ1305" s="4">
        <v>10.919369844355501</v>
      </c>
      <c r="AK1305" s="4">
        <v>16.944841370655201</v>
      </c>
      <c r="AL1305" s="4">
        <v>9.4672287435660607</v>
      </c>
      <c r="AM1305" s="4">
        <v>9.8444198129806697</v>
      </c>
      <c r="AN1305" s="4">
        <v>24.422453997744402</v>
      </c>
      <c r="AO1305" s="4">
        <v>14.5780341847637</v>
      </c>
      <c r="AP1305" s="4">
        <v>8.9297537278786194</v>
      </c>
      <c r="AQ1305" s="4">
        <v>6.5629465419871096</v>
      </c>
      <c r="AR1305" s="4">
        <v>16.247082408695</v>
      </c>
      <c r="AS1305" s="4">
        <v>5.64828045688507</v>
      </c>
      <c r="AT1305" s="4">
        <v>21.678455742438199</v>
      </c>
      <c r="AU1305" s="4">
        <v>8.0150876427765905</v>
      </c>
      <c r="AV1305" s="4">
        <v>19.6888396259613</v>
      </c>
      <c r="AW1305" s="4">
        <v>14.3611270616219</v>
      </c>
      <c r="AX1305" s="4">
        <v>4.7336143717830304</v>
      </c>
      <c r="AY1305" s="4">
        <v>16.407366354967799</v>
      </c>
      <c r="AZ1305" s="4">
        <v>14.7383181310365</v>
      </c>
      <c r="BA1305" s="4">
        <v>17.105125316928</v>
      </c>
      <c r="BB1305" s="38">
        <v>87</v>
      </c>
    </row>
    <row r="1306" spans="1:54" x14ac:dyDescent="0.3">
      <c r="A1306" s="31" t="s">
        <v>59</v>
      </c>
      <c r="B1306" s="5" t="s">
        <v>8</v>
      </c>
      <c r="C1306" s="5" t="s">
        <v>168</v>
      </c>
      <c r="D1306" s="9">
        <v>62.885003889278103</v>
      </c>
      <c r="E1306" s="8">
        <v>76.375927119666599</v>
      </c>
      <c r="F1306" s="8">
        <v>29.21907144151</v>
      </c>
      <c r="G1306" s="3">
        <v>3.3455882931457599</v>
      </c>
      <c r="H1306" s="4">
        <v>8.1958115848517696</v>
      </c>
      <c r="I1306" s="4">
        <v>15.182467624149</v>
      </c>
      <c r="J1306" s="4">
        <v>3.49613013549676</v>
      </c>
      <c r="K1306" s="4">
        <v>5.6550668681799996</v>
      </c>
      <c r="L1306" s="4">
        <v>5.5566003864489204</v>
      </c>
      <c r="M1306" s="4">
        <v>5.1862256032197198</v>
      </c>
      <c r="N1306" s="4">
        <v>7.2523180506294196</v>
      </c>
      <c r="O1306" s="4">
        <v>12.153411369645401</v>
      </c>
      <c r="P1306" s="4">
        <v>8.4928658500744092</v>
      </c>
      <c r="Q1306" s="4">
        <v>2.7428008930644001</v>
      </c>
      <c r="R1306" s="4">
        <v>9.7558550868908505</v>
      </c>
      <c r="S1306" s="4">
        <v>8.5393698930848991</v>
      </c>
      <c r="T1306" s="4">
        <v>7.1773419716445996</v>
      </c>
      <c r="U1306" s="4">
        <v>8.0653376657831206</v>
      </c>
      <c r="V1306" s="4">
        <v>7.2528533394887296</v>
      </c>
      <c r="W1306" s="4">
        <v>8.0198351783514195</v>
      </c>
      <c r="X1306" s="4">
        <v>2.3516171793377398</v>
      </c>
      <c r="Y1306" s="4">
        <v>12.1475326319734</v>
      </c>
      <c r="Z1306" s="4">
        <v>12.146031618717499</v>
      </c>
      <c r="AA1306" s="4">
        <v>10.034303755941</v>
      </c>
      <c r="AB1306" s="4">
        <v>1.84842921419644</v>
      </c>
      <c r="AC1306" s="4">
        <v>18.770883885721801</v>
      </c>
      <c r="AD1306" s="4">
        <v>4.5296879851150997</v>
      </c>
      <c r="AE1306" s="4">
        <v>4.3225734951646597</v>
      </c>
      <c r="AF1306" s="4">
        <v>13.9415586473314</v>
      </c>
      <c r="AG1306" s="4">
        <v>12.8658080614246</v>
      </c>
      <c r="AH1306" s="4">
        <v>11.37496951594</v>
      </c>
      <c r="AI1306" s="4">
        <v>12.7167511344131</v>
      </c>
      <c r="AJ1306" s="4">
        <v>24.071710100262202</v>
      </c>
      <c r="AK1306" s="4">
        <v>36.269682878214603</v>
      </c>
      <c r="AL1306" s="4">
        <v>23.877488789125401</v>
      </c>
      <c r="AM1306" s="4">
        <v>32.552169186328904</v>
      </c>
      <c r="AN1306" s="4">
        <v>39.995910444255003</v>
      </c>
      <c r="AO1306" s="4">
        <v>35.376058625350801</v>
      </c>
      <c r="AP1306" s="4">
        <v>33.252275199838202</v>
      </c>
      <c r="AQ1306" s="4">
        <v>13.908917079389401</v>
      </c>
      <c r="AR1306" s="4">
        <v>35.073186488471002</v>
      </c>
      <c r="AS1306" s="4">
        <v>20.232865846173301</v>
      </c>
      <c r="AT1306" s="4">
        <v>26.936467560628</v>
      </c>
      <c r="AU1306" s="4">
        <v>16.720772311173999</v>
      </c>
      <c r="AV1306" s="4">
        <v>21.985270044539099</v>
      </c>
      <c r="AW1306" s="4">
        <v>26.367444162709202</v>
      </c>
      <c r="AX1306" s="4">
        <v>16.8328884268591</v>
      </c>
      <c r="AY1306" s="4">
        <v>22.4536837724097</v>
      </c>
      <c r="AZ1306" s="4">
        <v>29.7257828095698</v>
      </c>
      <c r="BA1306" s="4">
        <v>33.597796619837403</v>
      </c>
      <c r="BB1306" s="38">
        <v>3872</v>
      </c>
    </row>
    <row r="1307" spans="1:54" x14ac:dyDescent="0.3">
      <c r="A1307" s="31" t="s">
        <v>59</v>
      </c>
      <c r="B1307" s="5" t="s">
        <v>8</v>
      </c>
      <c r="C1307" s="5" t="s">
        <v>1</v>
      </c>
      <c r="D1307" s="9">
        <v>18.957388316151199</v>
      </c>
      <c r="E1307" s="8">
        <v>71.076739494197795</v>
      </c>
      <c r="F1307" s="8">
        <v>52.233676975945002</v>
      </c>
      <c r="G1307" s="3">
        <v>6.0137457044673504</v>
      </c>
      <c r="H1307" s="4">
        <v>12.714776632302399</v>
      </c>
      <c r="I1307" s="4">
        <v>24.7422680412371</v>
      </c>
      <c r="J1307" s="4">
        <v>6.8728522336769799</v>
      </c>
      <c r="K1307" s="4">
        <v>8.5910652920962196</v>
      </c>
      <c r="L1307" s="4">
        <v>8.4192439862542994</v>
      </c>
      <c r="M1307" s="4">
        <v>9.2783505154639201</v>
      </c>
      <c r="N1307" s="4">
        <v>13.4020618556701</v>
      </c>
      <c r="O1307" s="4">
        <v>20.790378006872899</v>
      </c>
      <c r="P1307" s="4">
        <v>16.838487972508599</v>
      </c>
      <c r="Q1307" s="4">
        <v>5.4982817869415799</v>
      </c>
      <c r="R1307" s="4">
        <v>15.807560137456999</v>
      </c>
      <c r="S1307" s="4">
        <v>18.041237113402101</v>
      </c>
      <c r="T1307" s="4">
        <v>11.683848797250899</v>
      </c>
      <c r="U1307" s="4">
        <v>15.292096219931301</v>
      </c>
      <c r="V1307" s="4">
        <v>13.0584192439863</v>
      </c>
      <c r="W1307" s="4">
        <v>15.979381443298999</v>
      </c>
      <c r="X1307" s="4">
        <v>4.1237113402061896</v>
      </c>
      <c r="Y1307" s="4">
        <v>18.213058419244</v>
      </c>
      <c r="Z1307" s="4">
        <v>24.398625429553299</v>
      </c>
      <c r="AA1307" s="4">
        <v>18.384879725085899</v>
      </c>
      <c r="AB1307" s="4">
        <v>2.9209621993127102</v>
      </c>
      <c r="AC1307" s="4">
        <v>28.178694158075601</v>
      </c>
      <c r="AD1307" s="4">
        <v>9.2783505154639201</v>
      </c>
      <c r="AE1307" s="4">
        <v>8.5910652920962196</v>
      </c>
      <c r="AF1307" s="4">
        <v>21.993127147766302</v>
      </c>
      <c r="AG1307" s="4">
        <v>19.415807560137502</v>
      </c>
      <c r="AH1307" s="4">
        <v>17.869415807560099</v>
      </c>
      <c r="AI1307" s="4">
        <v>17.6975945017182</v>
      </c>
      <c r="AJ1307" s="4">
        <v>30.412371134020599</v>
      </c>
      <c r="AK1307" s="4">
        <v>52.920962199312697</v>
      </c>
      <c r="AL1307" s="4">
        <v>39.690721649484502</v>
      </c>
      <c r="AM1307" s="4">
        <v>44.673539518900299</v>
      </c>
      <c r="AN1307" s="4">
        <v>58.762886597938099</v>
      </c>
      <c r="AO1307" s="4">
        <v>53.436426116838497</v>
      </c>
      <c r="AP1307" s="4">
        <v>51.0309278350515</v>
      </c>
      <c r="AQ1307" s="4">
        <v>23.367697594501699</v>
      </c>
      <c r="AR1307" s="4">
        <v>53.264604810996602</v>
      </c>
      <c r="AS1307" s="4">
        <v>29.725085910652901</v>
      </c>
      <c r="AT1307" s="4">
        <v>27.835051546391799</v>
      </c>
      <c r="AU1307" s="4">
        <v>30.927835051546399</v>
      </c>
      <c r="AV1307" s="4">
        <v>24.570446735395201</v>
      </c>
      <c r="AW1307" s="4">
        <v>48.281786941580798</v>
      </c>
      <c r="AX1307" s="4">
        <v>32.474226804123703</v>
      </c>
      <c r="AY1307" s="4">
        <v>30.068728522336801</v>
      </c>
      <c r="AZ1307" s="4">
        <v>46.048109965635703</v>
      </c>
      <c r="BA1307" s="4">
        <v>52.0618556701031</v>
      </c>
      <c r="BB1307" s="38">
        <v>582</v>
      </c>
    </row>
    <row r="1308" spans="1:54" x14ac:dyDescent="0.3">
      <c r="A1308" s="31" t="s">
        <v>59</v>
      </c>
      <c r="B1308" s="5" t="s">
        <v>8</v>
      </c>
      <c r="C1308" s="5" t="s">
        <v>2</v>
      </c>
      <c r="D1308" s="9">
        <v>41.131981981982001</v>
      </c>
      <c r="E1308" s="8">
        <v>73.904738000502903</v>
      </c>
      <c r="F1308" s="8">
        <v>38.821752265861001</v>
      </c>
      <c r="G1308" s="3">
        <v>3.4743202416918399</v>
      </c>
      <c r="H1308" s="4">
        <v>11.4803625377643</v>
      </c>
      <c r="I1308" s="4">
        <v>19.939577039274901</v>
      </c>
      <c r="J1308" s="4">
        <v>3.1722054380664702</v>
      </c>
      <c r="K1308" s="4">
        <v>9.0634441087613293</v>
      </c>
      <c r="L1308" s="4">
        <v>8.7613293051359502</v>
      </c>
      <c r="M1308" s="4">
        <v>7.8549848942598199</v>
      </c>
      <c r="N1308" s="4">
        <v>9.6676737160120805</v>
      </c>
      <c r="O1308" s="4">
        <v>17.3716012084592</v>
      </c>
      <c r="P1308" s="4">
        <v>11.329305135951699</v>
      </c>
      <c r="Q1308" s="4">
        <v>2.8700906344410901</v>
      </c>
      <c r="R1308" s="4">
        <v>15.105740181268899</v>
      </c>
      <c r="S1308" s="4">
        <v>10.4229607250755</v>
      </c>
      <c r="T1308" s="4">
        <v>8.7613293051359502</v>
      </c>
      <c r="U1308" s="4">
        <v>10.5740181268882</v>
      </c>
      <c r="V1308" s="4">
        <v>9.9697885196374596</v>
      </c>
      <c r="W1308" s="4">
        <v>12.084592145015099</v>
      </c>
      <c r="X1308" s="4">
        <v>3.1722054380664702</v>
      </c>
      <c r="Y1308" s="4">
        <v>17.824773413897301</v>
      </c>
      <c r="Z1308" s="4">
        <v>16.314199395770402</v>
      </c>
      <c r="AA1308" s="4">
        <v>14.954682779456199</v>
      </c>
      <c r="AB1308" s="4">
        <v>1.8126888217522701</v>
      </c>
      <c r="AC1308" s="4">
        <v>26.283987915407899</v>
      </c>
      <c r="AD1308" s="4">
        <v>5.8912386706948601</v>
      </c>
      <c r="AE1308" s="4">
        <v>5.8912386706948601</v>
      </c>
      <c r="AF1308" s="4">
        <v>20.241691842900298</v>
      </c>
      <c r="AG1308" s="4">
        <v>15.4078549848943</v>
      </c>
      <c r="AH1308" s="4">
        <v>10.7250755287009</v>
      </c>
      <c r="AI1308" s="4">
        <v>15.105740181268899</v>
      </c>
      <c r="AJ1308" s="4">
        <v>32.175226586102703</v>
      </c>
      <c r="AK1308" s="4">
        <v>45.770392749244699</v>
      </c>
      <c r="AL1308" s="4">
        <v>30.362537764350499</v>
      </c>
      <c r="AM1308" s="4">
        <v>39.274924471299101</v>
      </c>
      <c r="AN1308" s="4">
        <v>46.0725075528701</v>
      </c>
      <c r="AO1308" s="4">
        <v>47.734138972809703</v>
      </c>
      <c r="AP1308" s="4">
        <v>44.259818731117797</v>
      </c>
      <c r="AQ1308" s="4">
        <v>16.163141993957701</v>
      </c>
      <c r="AR1308" s="4">
        <v>46.2235649546828</v>
      </c>
      <c r="AS1308" s="4">
        <v>25.377643504531701</v>
      </c>
      <c r="AT1308" s="4">
        <v>30.8157099697885</v>
      </c>
      <c r="AU1308" s="4">
        <v>19.3353474320242</v>
      </c>
      <c r="AV1308" s="4">
        <v>19.788519637462201</v>
      </c>
      <c r="AW1308" s="4">
        <v>30.060422960725099</v>
      </c>
      <c r="AX1308" s="4">
        <v>21.903323262839901</v>
      </c>
      <c r="AY1308" s="4">
        <v>25.226586102719001</v>
      </c>
      <c r="AZ1308" s="4">
        <v>37.311178247734098</v>
      </c>
      <c r="BA1308" s="4">
        <v>42.2960725075529</v>
      </c>
      <c r="BB1308" s="38">
        <v>666</v>
      </c>
    </row>
    <row r="1309" spans="1:54" x14ac:dyDescent="0.3">
      <c r="A1309" s="31" t="s">
        <v>59</v>
      </c>
      <c r="B1309" s="5" t="s">
        <v>8</v>
      </c>
      <c r="C1309" s="5" t="s">
        <v>3</v>
      </c>
      <c r="D1309" s="9">
        <v>73.582189239332095</v>
      </c>
      <c r="E1309" s="8">
        <v>69.818714172381306</v>
      </c>
      <c r="F1309" s="8">
        <v>22.170686456400698</v>
      </c>
      <c r="G1309" s="3">
        <v>2.8756957328385901</v>
      </c>
      <c r="H1309" s="4">
        <v>6.4935064935064899</v>
      </c>
      <c r="I1309" s="4">
        <v>13.821892393321001</v>
      </c>
      <c r="J1309" s="4">
        <v>2.50463821892393</v>
      </c>
      <c r="K1309" s="4">
        <v>4.1743970315398897</v>
      </c>
      <c r="L1309" s="4">
        <v>4.4526901669758798</v>
      </c>
      <c r="M1309" s="4">
        <v>3.6178107606679002</v>
      </c>
      <c r="N1309" s="4">
        <v>5.2875695732838599</v>
      </c>
      <c r="O1309" s="4">
        <v>9.2764378478664202</v>
      </c>
      <c r="P1309" s="4">
        <v>5.2875695732838599</v>
      </c>
      <c r="Q1309" s="4">
        <v>2.2263450834879399</v>
      </c>
      <c r="R1309" s="4">
        <v>6.7717996289424898</v>
      </c>
      <c r="S1309" s="4">
        <v>6.4935064935064899</v>
      </c>
      <c r="T1309" s="4">
        <v>6.3079777365491596</v>
      </c>
      <c r="U1309" s="4">
        <v>5.6586270871985196</v>
      </c>
      <c r="V1309" s="4">
        <v>6.2152133580704998</v>
      </c>
      <c r="W1309" s="4">
        <v>4.4526901669758798</v>
      </c>
      <c r="X1309" s="4">
        <v>2.1335807050092801</v>
      </c>
      <c r="Y1309" s="4">
        <v>9.92578849721707</v>
      </c>
      <c r="Z1309" s="4">
        <v>8.9981447124304292</v>
      </c>
      <c r="AA1309" s="4">
        <v>7.0500927643784799</v>
      </c>
      <c r="AB1309" s="4">
        <v>1.85528756957328</v>
      </c>
      <c r="AC1309" s="4">
        <v>15.8627087198516</v>
      </c>
      <c r="AD1309" s="4">
        <v>2.96846011131725</v>
      </c>
      <c r="AE1309" s="4">
        <v>3.4322820037105801</v>
      </c>
      <c r="AF1309" s="4">
        <v>13.079777365491699</v>
      </c>
      <c r="AG1309" s="4">
        <v>10.2040816326531</v>
      </c>
      <c r="AH1309" s="4">
        <v>8.4415584415584402</v>
      </c>
      <c r="AI1309" s="4">
        <v>11.6883116883117</v>
      </c>
      <c r="AJ1309" s="4">
        <v>22.912801484230101</v>
      </c>
      <c r="AK1309" s="4">
        <v>32.374768089053802</v>
      </c>
      <c r="AL1309" s="4">
        <v>18.0890538033395</v>
      </c>
      <c r="AM1309" s="4">
        <v>29.777365491651199</v>
      </c>
      <c r="AN1309" s="4">
        <v>36.641929499072397</v>
      </c>
      <c r="AO1309" s="4">
        <v>29.128014842300601</v>
      </c>
      <c r="AP1309" s="4">
        <v>27.087198515769899</v>
      </c>
      <c r="AQ1309" s="4">
        <v>10.1113172541744</v>
      </c>
      <c r="AR1309" s="4">
        <v>30.612244897959201</v>
      </c>
      <c r="AS1309" s="4">
        <v>16.9758812615955</v>
      </c>
      <c r="AT1309" s="4">
        <v>25.046382189239299</v>
      </c>
      <c r="AU1309" s="4">
        <v>13.079777365491699</v>
      </c>
      <c r="AV1309" s="4">
        <v>23.933209647495399</v>
      </c>
      <c r="AW1309" s="4">
        <v>19.944341372912799</v>
      </c>
      <c r="AX1309" s="4">
        <v>11.5027829313544</v>
      </c>
      <c r="AY1309" s="4">
        <v>20.9647495361781</v>
      </c>
      <c r="AZ1309" s="4">
        <v>24.397031539888701</v>
      </c>
      <c r="BA1309" s="4">
        <v>26.345083487940599</v>
      </c>
      <c r="BB1309" s="38">
        <v>1078</v>
      </c>
    </row>
    <row r="1310" spans="1:54" x14ac:dyDescent="0.3">
      <c r="A1310" s="31" t="s">
        <v>59</v>
      </c>
      <c r="B1310" s="5" t="s">
        <v>8</v>
      </c>
      <c r="C1310" s="5" t="s">
        <v>4</v>
      </c>
      <c r="D1310" s="9">
        <v>86.431909212283003</v>
      </c>
      <c r="E1310" s="8">
        <v>68.941081829801604</v>
      </c>
      <c r="F1310" s="8">
        <v>17.5133689839572</v>
      </c>
      <c r="G1310" s="3">
        <v>2.5401069518716599</v>
      </c>
      <c r="H1310" s="4">
        <v>5.2139037433155098</v>
      </c>
      <c r="I1310" s="4">
        <v>10.8288770053476</v>
      </c>
      <c r="J1310" s="4">
        <v>2.8074866310160398</v>
      </c>
      <c r="K1310" s="4">
        <v>3.4759358288770099</v>
      </c>
      <c r="L1310" s="4">
        <v>3.7433155080213898</v>
      </c>
      <c r="M1310" s="4">
        <v>3.3422459893048102</v>
      </c>
      <c r="N1310" s="4">
        <v>5.0802139037433198</v>
      </c>
      <c r="O1310" s="4">
        <v>6.5508021390374296</v>
      </c>
      <c r="P1310" s="4">
        <v>3.8770053475935802</v>
      </c>
      <c r="Q1310" s="4">
        <v>1.6042780748663099</v>
      </c>
      <c r="R1310" s="4">
        <v>6.6844919786096302</v>
      </c>
      <c r="S1310" s="4">
        <v>4.0106951871657799</v>
      </c>
      <c r="T1310" s="4">
        <v>5.0802139037433198</v>
      </c>
      <c r="U1310" s="4">
        <v>4.2780748663101598</v>
      </c>
      <c r="V1310" s="4">
        <v>4.4117647058823497</v>
      </c>
      <c r="W1310" s="4">
        <v>2.9411764705882399</v>
      </c>
      <c r="X1310" s="4">
        <v>1.2032085561497301</v>
      </c>
      <c r="Y1310" s="4">
        <v>7.8877005347593601</v>
      </c>
      <c r="Z1310" s="4">
        <v>5.6149732620320902</v>
      </c>
      <c r="AA1310" s="4">
        <v>4.2780748663101598</v>
      </c>
      <c r="AB1310" s="4">
        <v>1.6042780748663099</v>
      </c>
      <c r="AC1310" s="4">
        <v>11.497326203208599</v>
      </c>
      <c r="AD1310" s="4">
        <v>2.8074866310160398</v>
      </c>
      <c r="AE1310" s="4">
        <v>2.0053475935828899</v>
      </c>
      <c r="AF1310" s="4">
        <v>7.3529411764705896</v>
      </c>
      <c r="AG1310" s="4">
        <v>9.7593582887700503</v>
      </c>
      <c r="AH1310" s="4">
        <v>11.096256684491999</v>
      </c>
      <c r="AI1310" s="4">
        <v>8.9572192513369</v>
      </c>
      <c r="AJ1310" s="4">
        <v>19.251336898395699</v>
      </c>
      <c r="AK1310" s="4">
        <v>26.069518716577502</v>
      </c>
      <c r="AL1310" s="4">
        <v>16.176470588235301</v>
      </c>
      <c r="AM1310" s="4">
        <v>28.208556149732601</v>
      </c>
      <c r="AN1310" s="4">
        <v>32.352941176470601</v>
      </c>
      <c r="AO1310" s="4">
        <v>24.064171122994701</v>
      </c>
      <c r="AP1310" s="4">
        <v>22.727272727272702</v>
      </c>
      <c r="AQ1310" s="4">
        <v>11.2299465240642</v>
      </c>
      <c r="AR1310" s="4">
        <v>24.331550802138999</v>
      </c>
      <c r="AS1310" s="4">
        <v>17.9144385026738</v>
      </c>
      <c r="AT1310" s="4">
        <v>26.470588235294102</v>
      </c>
      <c r="AU1310" s="4">
        <v>10.8288770053476</v>
      </c>
      <c r="AV1310" s="4">
        <v>22.192513368983999</v>
      </c>
      <c r="AW1310" s="4">
        <v>16.176470588235301</v>
      </c>
      <c r="AX1310" s="4">
        <v>8.8235294117647101</v>
      </c>
      <c r="AY1310" s="4">
        <v>18.716577540107</v>
      </c>
      <c r="AZ1310" s="4">
        <v>21.791443850267399</v>
      </c>
      <c r="BA1310" s="4">
        <v>22.994652406417099</v>
      </c>
      <c r="BB1310" s="38">
        <v>749</v>
      </c>
    </row>
    <row r="1311" spans="1:54" x14ac:dyDescent="0.3">
      <c r="A1311" s="31" t="s">
        <v>59</v>
      </c>
      <c r="B1311" s="5" t="s">
        <v>8</v>
      </c>
      <c r="C1311" s="5" t="s">
        <v>5</v>
      </c>
      <c r="D1311" s="9">
        <v>103.361220825853</v>
      </c>
      <c r="E1311" s="8">
        <v>65.384957491251797</v>
      </c>
      <c r="F1311" s="8">
        <v>11.3309352517986</v>
      </c>
      <c r="G1311" s="3">
        <v>1.2589928057554001</v>
      </c>
      <c r="H1311" s="4">
        <v>3.4172661870503598</v>
      </c>
      <c r="I1311" s="4">
        <v>6.47482014388489</v>
      </c>
      <c r="J1311" s="4">
        <v>2.5179856115107899</v>
      </c>
      <c r="K1311" s="4">
        <v>2.5179856115107899</v>
      </c>
      <c r="L1311" s="4">
        <v>1.7985611510791399</v>
      </c>
      <c r="M1311" s="4">
        <v>1.2589928057554001</v>
      </c>
      <c r="N1311" s="4">
        <v>2.69784172661871</v>
      </c>
      <c r="O1311" s="4">
        <v>4.85611510791367</v>
      </c>
      <c r="P1311" s="4">
        <v>2.33812949640288</v>
      </c>
      <c r="Q1311" s="4">
        <v>1.43884892086331</v>
      </c>
      <c r="R1311" s="4">
        <v>2.8776978417266199</v>
      </c>
      <c r="S1311" s="4">
        <v>2.69784172661871</v>
      </c>
      <c r="T1311" s="4">
        <v>2.8776978417266199</v>
      </c>
      <c r="U1311" s="4">
        <v>2.8776978417266199</v>
      </c>
      <c r="V1311" s="4">
        <v>2.33812949640288</v>
      </c>
      <c r="W1311" s="4">
        <v>1.43884892086331</v>
      </c>
      <c r="X1311" s="4">
        <v>0.53956834532374098</v>
      </c>
      <c r="Y1311" s="4">
        <v>5.3956834532374103</v>
      </c>
      <c r="Z1311" s="4">
        <v>3.5971223021582701</v>
      </c>
      <c r="AA1311" s="4">
        <v>3.5971223021582701</v>
      </c>
      <c r="AB1311" s="4">
        <v>0.71942446043165498</v>
      </c>
      <c r="AC1311" s="4">
        <v>10.9712230215827</v>
      </c>
      <c r="AD1311" s="4">
        <v>0.71942446043165498</v>
      </c>
      <c r="AE1311" s="4">
        <v>1.2589928057554001</v>
      </c>
      <c r="AF1311" s="4">
        <v>3.5971223021582701</v>
      </c>
      <c r="AG1311" s="4">
        <v>7.9136690647482002</v>
      </c>
      <c r="AH1311" s="4">
        <v>10.2517985611511</v>
      </c>
      <c r="AI1311" s="4">
        <v>8.4532374100719405</v>
      </c>
      <c r="AJ1311" s="4">
        <v>13.129496402877701</v>
      </c>
      <c r="AK1311" s="4">
        <v>20.143884892086302</v>
      </c>
      <c r="AL1311" s="4">
        <v>12.9496402877698</v>
      </c>
      <c r="AM1311" s="4">
        <v>21.402877697841699</v>
      </c>
      <c r="AN1311" s="4">
        <v>22.482014388489201</v>
      </c>
      <c r="AO1311" s="4">
        <v>17.805755395683502</v>
      </c>
      <c r="AP1311" s="4">
        <v>17.4460431654676</v>
      </c>
      <c r="AQ1311" s="4">
        <v>7.19424460431655</v>
      </c>
      <c r="AR1311" s="4">
        <v>17.086330935251802</v>
      </c>
      <c r="AS1311" s="4">
        <v>11.3309352517986</v>
      </c>
      <c r="AT1311" s="4">
        <v>25.899280575539599</v>
      </c>
      <c r="AU1311" s="4">
        <v>8.8129496402877692</v>
      </c>
      <c r="AV1311" s="4">
        <v>20.323741007194201</v>
      </c>
      <c r="AW1311" s="4">
        <v>12.7697841726619</v>
      </c>
      <c r="AX1311" s="4">
        <v>6.2949640287769801</v>
      </c>
      <c r="AY1311" s="4">
        <v>17.266187050359701</v>
      </c>
      <c r="AZ1311" s="4">
        <v>15.4676258992806</v>
      </c>
      <c r="BA1311" s="4">
        <v>20.143884892086302</v>
      </c>
      <c r="BB1311" s="38">
        <v>557</v>
      </c>
    </row>
    <row r="1312" spans="1:54" x14ac:dyDescent="0.3">
      <c r="A1312" s="31" t="s">
        <v>59</v>
      </c>
      <c r="B1312" s="5" t="s">
        <v>8</v>
      </c>
      <c r="C1312" s="5" t="s">
        <v>6</v>
      </c>
      <c r="D1312" s="9">
        <v>114.472772277228</v>
      </c>
      <c r="E1312" s="8">
        <v>59.429562816454002</v>
      </c>
      <c r="F1312" s="8">
        <v>8.9108910891089099</v>
      </c>
      <c r="G1312" s="3">
        <v>1.48514851485149</v>
      </c>
      <c r="H1312" s="4">
        <v>3.4653465346534702</v>
      </c>
      <c r="I1312" s="4">
        <v>3.4653465346534702</v>
      </c>
      <c r="J1312" s="4">
        <v>0.99009900990098998</v>
      </c>
      <c r="K1312" s="4">
        <v>0.49504950495049499</v>
      </c>
      <c r="L1312" s="4">
        <v>0.49504950495049499</v>
      </c>
      <c r="M1312" s="4">
        <v>0</v>
      </c>
      <c r="N1312" s="4">
        <v>0.99009900990098998</v>
      </c>
      <c r="O1312" s="4">
        <v>2.4752475247524801</v>
      </c>
      <c r="P1312" s="4">
        <v>3.9603960396039599</v>
      </c>
      <c r="Q1312" s="4">
        <v>1.48514851485149</v>
      </c>
      <c r="R1312" s="4">
        <v>0.49504950495049499</v>
      </c>
      <c r="S1312" s="4">
        <v>1.98019801980198</v>
      </c>
      <c r="T1312" s="4">
        <v>1.98019801980198</v>
      </c>
      <c r="U1312" s="4">
        <v>2.4752475247524801</v>
      </c>
      <c r="V1312" s="4">
        <v>0</v>
      </c>
      <c r="W1312" s="4">
        <v>0.49504950495049499</v>
      </c>
      <c r="X1312" s="4">
        <v>0.99009900990098998</v>
      </c>
      <c r="Y1312" s="4">
        <v>2.9702970297029698</v>
      </c>
      <c r="Z1312" s="4">
        <v>1.98019801980198</v>
      </c>
      <c r="AA1312" s="4">
        <v>1.98019801980198</v>
      </c>
      <c r="AB1312" s="4">
        <v>0.49504950495049499</v>
      </c>
      <c r="AC1312" s="4">
        <v>4.4554455445544603</v>
      </c>
      <c r="AD1312" s="4">
        <v>0</v>
      </c>
      <c r="AE1312" s="4">
        <v>0</v>
      </c>
      <c r="AF1312" s="4">
        <v>1.98019801980198</v>
      </c>
      <c r="AG1312" s="4">
        <v>7.9207920792079198</v>
      </c>
      <c r="AH1312" s="4">
        <v>5.9405940594059397</v>
      </c>
      <c r="AI1312" s="4">
        <v>8.4158415841584198</v>
      </c>
      <c r="AJ1312" s="4">
        <v>9.9009900990098991</v>
      </c>
      <c r="AK1312" s="4">
        <v>18.316831683168299</v>
      </c>
      <c r="AL1312" s="4">
        <v>8.4158415841584198</v>
      </c>
      <c r="AM1312" s="4">
        <v>19.306930693069301</v>
      </c>
      <c r="AN1312" s="4">
        <v>23.762376237623801</v>
      </c>
      <c r="AO1312" s="4">
        <v>14.356435643564399</v>
      </c>
      <c r="AP1312" s="4">
        <v>15.841584158415801</v>
      </c>
      <c r="AQ1312" s="4">
        <v>8.9108910891089099</v>
      </c>
      <c r="AR1312" s="4">
        <v>15.841584158415801</v>
      </c>
      <c r="AS1312" s="4">
        <v>8.9108910891089099</v>
      </c>
      <c r="AT1312" s="4">
        <v>20.7920792079208</v>
      </c>
      <c r="AU1312" s="4">
        <v>3.9603960396039599</v>
      </c>
      <c r="AV1312" s="4">
        <v>23.2673267326733</v>
      </c>
      <c r="AW1312" s="4">
        <v>9.4059405940594107</v>
      </c>
      <c r="AX1312" s="4">
        <v>4.9504950495049496</v>
      </c>
      <c r="AY1312" s="4">
        <v>14.356435643564399</v>
      </c>
      <c r="AZ1312" s="4">
        <v>11.3861386138614</v>
      </c>
      <c r="BA1312" s="4">
        <v>14.8514851485149</v>
      </c>
      <c r="BB1312" s="38">
        <v>202</v>
      </c>
    </row>
    <row r="1313" spans="1:54" x14ac:dyDescent="0.3">
      <c r="A1313" s="31" t="s">
        <v>59</v>
      </c>
      <c r="B1313" s="5" t="s">
        <v>8</v>
      </c>
      <c r="C1313" s="5" t="s">
        <v>7</v>
      </c>
      <c r="D1313" s="9">
        <v>103</v>
      </c>
      <c r="E1313" s="8">
        <v>55.910285279186297</v>
      </c>
      <c r="F1313" s="8">
        <v>5.2631578947368398</v>
      </c>
      <c r="G1313" s="3">
        <v>2.6315789473684199</v>
      </c>
      <c r="H1313" s="4">
        <v>2.6315789473684199</v>
      </c>
      <c r="I1313" s="4">
        <v>0</v>
      </c>
      <c r="J1313" s="4">
        <v>2.6315789473684199</v>
      </c>
      <c r="K1313" s="4">
        <v>0</v>
      </c>
      <c r="L1313" s="4">
        <v>0</v>
      </c>
      <c r="M1313" s="4">
        <v>0</v>
      </c>
      <c r="N1313" s="4">
        <v>0</v>
      </c>
      <c r="O1313" s="4">
        <v>2.6315789473684199</v>
      </c>
      <c r="P1313" s="4">
        <v>2.6315789473684199</v>
      </c>
      <c r="Q1313" s="4">
        <v>0</v>
      </c>
      <c r="R1313" s="4">
        <v>2.6315789473684199</v>
      </c>
      <c r="S1313" s="4">
        <v>0</v>
      </c>
      <c r="T1313" s="4">
        <v>5.2631578947368398</v>
      </c>
      <c r="U1313" s="4">
        <v>2.6315789473684199</v>
      </c>
      <c r="V1313" s="4">
        <v>0</v>
      </c>
      <c r="W1313" s="4">
        <v>5.2631578947368398</v>
      </c>
      <c r="X1313" s="4">
        <v>0</v>
      </c>
      <c r="Y1313" s="4">
        <v>2.6315789473684199</v>
      </c>
      <c r="Z1313" s="4">
        <v>0</v>
      </c>
      <c r="AA1313" s="4">
        <v>0</v>
      </c>
      <c r="AB1313" s="4">
        <v>2.6315789473684199</v>
      </c>
      <c r="AC1313" s="4">
        <v>5.2631578947368398</v>
      </c>
      <c r="AD1313" s="4">
        <v>2.6315789473684199</v>
      </c>
      <c r="AE1313" s="4">
        <v>0</v>
      </c>
      <c r="AF1313" s="4">
        <v>5.2631578947368398</v>
      </c>
      <c r="AG1313" s="4">
        <v>7.8947368421052602</v>
      </c>
      <c r="AH1313" s="4">
        <v>10.526315789473699</v>
      </c>
      <c r="AI1313" s="4">
        <v>7.8947368421052602</v>
      </c>
      <c r="AJ1313" s="4">
        <v>13.157894736842101</v>
      </c>
      <c r="AK1313" s="4">
        <v>15.789473684210501</v>
      </c>
      <c r="AL1313" s="4">
        <v>10.526315789473699</v>
      </c>
      <c r="AM1313" s="4">
        <v>7.8947368421052602</v>
      </c>
      <c r="AN1313" s="4">
        <v>21.052631578947398</v>
      </c>
      <c r="AO1313" s="4">
        <v>13.157894736842101</v>
      </c>
      <c r="AP1313" s="4">
        <v>7.8947368421052602</v>
      </c>
      <c r="AQ1313" s="4">
        <v>5.2631578947368398</v>
      </c>
      <c r="AR1313" s="4">
        <v>7.8947368421052602</v>
      </c>
      <c r="AS1313" s="4">
        <v>5.2631578947368398</v>
      </c>
      <c r="AT1313" s="4">
        <v>21.052631578947398</v>
      </c>
      <c r="AU1313" s="4">
        <v>7.8947368421052602</v>
      </c>
      <c r="AV1313" s="4">
        <v>15.789473684210501</v>
      </c>
      <c r="AW1313" s="4">
        <v>21.052631578947398</v>
      </c>
      <c r="AX1313" s="4">
        <v>5.2631578947368398</v>
      </c>
      <c r="AY1313" s="4">
        <v>13.157894736842101</v>
      </c>
      <c r="AZ1313" s="4">
        <v>18.421052631578899</v>
      </c>
      <c r="BA1313" s="4">
        <v>21.052631578947398</v>
      </c>
      <c r="BB1313" s="38">
        <v>38</v>
      </c>
    </row>
    <row r="1314" spans="1:54" x14ac:dyDescent="0.3">
      <c r="A1314" s="31" t="s">
        <v>59</v>
      </c>
      <c r="B1314" s="5" t="s">
        <v>9</v>
      </c>
      <c r="C1314" s="5" t="s">
        <v>168</v>
      </c>
      <c r="D1314" s="9">
        <v>81.626651366910394</v>
      </c>
      <c r="E1314" s="8">
        <v>70.187814187222799</v>
      </c>
      <c r="F1314" s="8">
        <v>19.494085208628199</v>
      </c>
      <c r="G1314" s="3">
        <v>1.5736391846611899</v>
      </c>
      <c r="H1314" s="4">
        <v>5.5176993293863603</v>
      </c>
      <c r="I1314" s="4">
        <v>9.3308091183758499</v>
      </c>
      <c r="J1314" s="4">
        <v>1.72535406077391</v>
      </c>
      <c r="K1314" s="4">
        <v>3.36235660589643</v>
      </c>
      <c r="L1314" s="4">
        <v>4.0662431817537303</v>
      </c>
      <c r="M1314" s="4">
        <v>2.7488922583808999</v>
      </c>
      <c r="N1314" s="4">
        <v>4.2721460332633203</v>
      </c>
      <c r="O1314" s="4">
        <v>5.6949825280740596</v>
      </c>
      <c r="P1314" s="4">
        <v>5.3407652512903896</v>
      </c>
      <c r="Q1314" s="4">
        <v>2.91123501454876</v>
      </c>
      <c r="R1314" s="4">
        <v>5.5558926032248399</v>
      </c>
      <c r="S1314" s="4">
        <v>5.5586367135835504</v>
      </c>
      <c r="T1314" s="4">
        <v>3.3155152076929699</v>
      </c>
      <c r="U1314" s="4">
        <v>5.0071164436319702</v>
      </c>
      <c r="V1314" s="4">
        <v>5.4965072103278301</v>
      </c>
      <c r="W1314" s="4">
        <v>6.77041772536084</v>
      </c>
      <c r="X1314" s="4">
        <v>1.4090460658125601</v>
      </c>
      <c r="Y1314" s="4">
        <v>6.8809549750325001</v>
      </c>
      <c r="Z1314" s="4">
        <v>6.2070898210802197</v>
      </c>
      <c r="AA1314" s="4">
        <v>6.1576984789739502</v>
      </c>
      <c r="AB1314" s="4">
        <v>1.4682379668060299</v>
      </c>
      <c r="AC1314" s="4">
        <v>13.3112551424824</v>
      </c>
      <c r="AD1314" s="4">
        <v>4.4418847568378004</v>
      </c>
      <c r="AE1314" s="4">
        <v>2.5729086637951601</v>
      </c>
      <c r="AF1314" s="4">
        <v>7.3654345148087499</v>
      </c>
      <c r="AG1314" s="4">
        <v>7.1631937271824704</v>
      </c>
      <c r="AH1314" s="4">
        <v>18.376092627383599</v>
      </c>
      <c r="AI1314" s="4">
        <v>10.4905240817557</v>
      </c>
      <c r="AJ1314" s="4">
        <v>20.0436423162766</v>
      </c>
      <c r="AK1314" s="4">
        <v>30.183977053044501</v>
      </c>
      <c r="AL1314" s="4">
        <v>17.133287261938499</v>
      </c>
      <c r="AM1314" s="4">
        <v>18.8788672264157</v>
      </c>
      <c r="AN1314" s="4">
        <v>30.491810738709301</v>
      </c>
      <c r="AO1314" s="4">
        <v>22.066809735913399</v>
      </c>
      <c r="AP1314" s="4">
        <v>24.945514648589</v>
      </c>
      <c r="AQ1314" s="4">
        <v>9.3763149624453295</v>
      </c>
      <c r="AR1314" s="4">
        <v>29.163709973855401</v>
      </c>
      <c r="AS1314" s="4">
        <v>13.4934754623907</v>
      </c>
      <c r="AT1314" s="4">
        <v>16.395964989505899</v>
      </c>
      <c r="AU1314" s="4">
        <v>15.6639342754513</v>
      </c>
      <c r="AV1314" s="4">
        <v>21.442386630288301</v>
      </c>
      <c r="AW1314" s="4">
        <v>21.379683340589999</v>
      </c>
      <c r="AX1314" s="4">
        <v>11.0391266660934</v>
      </c>
      <c r="AY1314" s="4">
        <v>15.4307833012976</v>
      </c>
      <c r="AZ1314" s="4">
        <v>21.583287946943798</v>
      </c>
      <c r="BA1314" s="4">
        <v>30.352639987756699</v>
      </c>
      <c r="BB1314" s="38">
        <v>2686</v>
      </c>
    </row>
    <row r="1315" spans="1:54" x14ac:dyDescent="0.3">
      <c r="A1315" s="31" t="s">
        <v>59</v>
      </c>
      <c r="B1315" s="5" t="s">
        <v>9</v>
      </c>
      <c r="C1315" s="5" t="s">
        <v>1</v>
      </c>
      <c r="D1315" s="9">
        <v>51.831645569620299</v>
      </c>
      <c r="E1315" s="8">
        <v>72.885087819615407</v>
      </c>
      <c r="F1315" s="8">
        <v>32.658227848101298</v>
      </c>
      <c r="G1315" s="3">
        <v>2.5316455696202498</v>
      </c>
      <c r="H1315" s="4">
        <v>8.6075949367088604</v>
      </c>
      <c r="I1315" s="4">
        <v>13.4177215189873</v>
      </c>
      <c r="J1315" s="4">
        <v>3.5443037974683498</v>
      </c>
      <c r="K1315" s="4">
        <v>5.56962025316456</v>
      </c>
      <c r="L1315" s="4">
        <v>8.6075949367088604</v>
      </c>
      <c r="M1315" s="4">
        <v>5.0632911392405102</v>
      </c>
      <c r="N1315" s="4">
        <v>8.6075949367088604</v>
      </c>
      <c r="O1315" s="4">
        <v>9.8734177215189902</v>
      </c>
      <c r="P1315" s="4">
        <v>7.8481012658227796</v>
      </c>
      <c r="Q1315" s="4">
        <v>5.3164556962025298</v>
      </c>
      <c r="R1315" s="4">
        <v>12.1518987341772</v>
      </c>
      <c r="S1315" s="4">
        <v>11.8987341772152</v>
      </c>
      <c r="T1315" s="4">
        <v>7.0886075949367102</v>
      </c>
      <c r="U1315" s="4">
        <v>8.6075949367088604</v>
      </c>
      <c r="V1315" s="4">
        <v>9.3670886075949404</v>
      </c>
      <c r="W1315" s="4">
        <v>15.4430379746835</v>
      </c>
      <c r="X1315" s="4">
        <v>3.2911392405063302</v>
      </c>
      <c r="Y1315" s="4">
        <v>11.3924050632911</v>
      </c>
      <c r="Z1315" s="4">
        <v>15.9493670886076</v>
      </c>
      <c r="AA1315" s="4">
        <v>13.4177215189873</v>
      </c>
      <c r="AB1315" s="4">
        <v>3.0379746835443</v>
      </c>
      <c r="AC1315" s="4">
        <v>21.265822784810101</v>
      </c>
      <c r="AD1315" s="4">
        <v>10.8860759493671</v>
      </c>
      <c r="AE1315" s="4">
        <v>6.5822784810126604</v>
      </c>
      <c r="AF1315" s="4">
        <v>11.1392405063291</v>
      </c>
      <c r="AG1315" s="4">
        <v>15.1898734177215</v>
      </c>
      <c r="AH1315" s="4">
        <v>27.0886075949367</v>
      </c>
      <c r="AI1315" s="4">
        <v>11.3924050632911</v>
      </c>
      <c r="AJ1315" s="4">
        <v>20.759493670886101</v>
      </c>
      <c r="AK1315" s="4">
        <v>45.063291139240498</v>
      </c>
      <c r="AL1315" s="4">
        <v>29.620253164556999</v>
      </c>
      <c r="AM1315" s="4">
        <v>22.025316455696199</v>
      </c>
      <c r="AN1315" s="4">
        <v>39.240506329113899</v>
      </c>
      <c r="AO1315" s="4">
        <v>31.8987341772152</v>
      </c>
      <c r="AP1315" s="4">
        <v>38.9873417721519</v>
      </c>
      <c r="AQ1315" s="4">
        <v>15.1898734177215</v>
      </c>
      <c r="AR1315" s="4">
        <v>33.924050632911403</v>
      </c>
      <c r="AS1315" s="4">
        <v>13.924050632911401</v>
      </c>
      <c r="AT1315" s="4">
        <v>11.3924050632911</v>
      </c>
      <c r="AU1315" s="4">
        <v>21.772151898734201</v>
      </c>
      <c r="AV1315" s="4">
        <v>24.050632911392398</v>
      </c>
      <c r="AW1315" s="4">
        <v>31.645569620253202</v>
      </c>
      <c r="AX1315" s="4">
        <v>19.493670886076</v>
      </c>
      <c r="AY1315" s="4">
        <v>18.227848101265799</v>
      </c>
      <c r="AZ1315" s="4">
        <v>29.873417721519001</v>
      </c>
      <c r="BA1315" s="4">
        <v>43.291139240506297</v>
      </c>
      <c r="BB1315" s="38">
        <v>395</v>
      </c>
    </row>
    <row r="1316" spans="1:54" x14ac:dyDescent="0.3">
      <c r="A1316" s="31" t="s">
        <v>59</v>
      </c>
      <c r="B1316" s="5" t="s">
        <v>9</v>
      </c>
      <c r="C1316" s="5" t="s">
        <v>2</v>
      </c>
      <c r="D1316" s="9">
        <v>68.778294573643393</v>
      </c>
      <c r="E1316" s="8">
        <v>67.083202488785105</v>
      </c>
      <c r="F1316" s="8">
        <v>22.9974160206718</v>
      </c>
      <c r="G1316" s="3">
        <v>1.29198966408269</v>
      </c>
      <c r="H1316" s="4">
        <v>6.4599483204134396</v>
      </c>
      <c r="I1316" s="4">
        <v>13.6950904392765</v>
      </c>
      <c r="J1316" s="4">
        <v>1.55038759689922</v>
      </c>
      <c r="K1316" s="4">
        <v>4.1343669250646</v>
      </c>
      <c r="L1316" s="4">
        <v>4.9095607235142102</v>
      </c>
      <c r="M1316" s="4">
        <v>2.8423772609819098</v>
      </c>
      <c r="N1316" s="4">
        <v>4.9095607235142102</v>
      </c>
      <c r="O1316" s="4">
        <v>6.7183462532299698</v>
      </c>
      <c r="P1316" s="4">
        <v>7.75193798449612</v>
      </c>
      <c r="Q1316" s="4">
        <v>3.3591731266149898</v>
      </c>
      <c r="R1316" s="4">
        <v>6.4599483204134396</v>
      </c>
      <c r="S1316" s="4">
        <v>6.7183462532299698</v>
      </c>
      <c r="T1316" s="4">
        <v>2.0671834625323</v>
      </c>
      <c r="U1316" s="4">
        <v>6.9767441860465098</v>
      </c>
      <c r="V1316" s="4">
        <v>8.5271317829457391</v>
      </c>
      <c r="W1316" s="4">
        <v>8.0103359173126591</v>
      </c>
      <c r="X1316" s="4">
        <v>1.55038759689922</v>
      </c>
      <c r="Y1316" s="4">
        <v>8.2687338501292</v>
      </c>
      <c r="Z1316" s="4">
        <v>6.7183462532299698</v>
      </c>
      <c r="AA1316" s="4">
        <v>6.4599483204134396</v>
      </c>
      <c r="AB1316" s="4">
        <v>1.29198966408269</v>
      </c>
      <c r="AC1316" s="4">
        <v>18.863049095607199</v>
      </c>
      <c r="AD1316" s="4">
        <v>5.1679586563307502</v>
      </c>
      <c r="AE1316" s="4">
        <v>2.32558139534884</v>
      </c>
      <c r="AF1316" s="4">
        <v>9.0439276485788103</v>
      </c>
      <c r="AG1316" s="4">
        <v>8.5271317829457391</v>
      </c>
      <c r="AH1316" s="4">
        <v>19.379844961240298</v>
      </c>
      <c r="AI1316" s="4">
        <v>10.077519379845</v>
      </c>
      <c r="AJ1316" s="4">
        <v>23.255813953488399</v>
      </c>
      <c r="AK1316" s="4">
        <v>33.5917312661499</v>
      </c>
      <c r="AL1316" s="4">
        <v>19.896640826873401</v>
      </c>
      <c r="AM1316" s="4">
        <v>24.289405684754499</v>
      </c>
      <c r="AN1316" s="4">
        <v>35.142118863049099</v>
      </c>
      <c r="AO1316" s="4">
        <v>26.356589147286801</v>
      </c>
      <c r="AP1316" s="4">
        <v>29.974160206718299</v>
      </c>
      <c r="AQ1316" s="4">
        <v>9.0439276485788103</v>
      </c>
      <c r="AR1316" s="4">
        <v>35.658914728682198</v>
      </c>
      <c r="AS1316" s="4">
        <v>17.829457364341099</v>
      </c>
      <c r="AT1316" s="4">
        <v>18.346253229974199</v>
      </c>
      <c r="AU1316" s="4">
        <v>20.155038759689901</v>
      </c>
      <c r="AV1316" s="4">
        <v>20.155038759689901</v>
      </c>
      <c r="AW1316" s="4">
        <v>25.581395348837201</v>
      </c>
      <c r="AX1316" s="4">
        <v>12.144702842377299</v>
      </c>
      <c r="AY1316" s="4">
        <v>14.7286821705426</v>
      </c>
      <c r="AZ1316" s="4">
        <v>26.614987080103401</v>
      </c>
      <c r="BA1316" s="4">
        <v>37.984496124030997</v>
      </c>
      <c r="BB1316" s="38">
        <v>387</v>
      </c>
    </row>
    <row r="1317" spans="1:54" x14ac:dyDescent="0.3">
      <c r="A1317" s="31" t="s">
        <v>59</v>
      </c>
      <c r="B1317" s="5" t="s">
        <v>9</v>
      </c>
      <c r="C1317" s="5" t="s">
        <v>3</v>
      </c>
      <c r="D1317" s="9">
        <v>86.510670314637494</v>
      </c>
      <c r="E1317" s="8">
        <v>68.477912215041201</v>
      </c>
      <c r="F1317" s="8">
        <v>17.123287671232902</v>
      </c>
      <c r="G1317" s="3">
        <v>0.95890410958904104</v>
      </c>
      <c r="H1317" s="4">
        <v>4.6575342465753398</v>
      </c>
      <c r="I1317" s="4">
        <v>8.9041095890411004</v>
      </c>
      <c r="J1317" s="4">
        <v>0.95890410958904104</v>
      </c>
      <c r="K1317" s="4">
        <v>2.8767123287671201</v>
      </c>
      <c r="L1317" s="4">
        <v>2.6027397260274001</v>
      </c>
      <c r="M1317" s="4">
        <v>3.0136986301369899</v>
      </c>
      <c r="N1317" s="4">
        <v>3.1506849315068499</v>
      </c>
      <c r="O1317" s="4">
        <v>6.1643835616438398</v>
      </c>
      <c r="P1317" s="4">
        <v>5.3424657534246602</v>
      </c>
      <c r="Q1317" s="4">
        <v>2.7397260273972601</v>
      </c>
      <c r="R1317" s="4">
        <v>3.5616438356164402</v>
      </c>
      <c r="S1317" s="4">
        <v>3.6986301369863002</v>
      </c>
      <c r="T1317" s="4">
        <v>3.6986301369863002</v>
      </c>
      <c r="U1317" s="4">
        <v>4.24657534246575</v>
      </c>
      <c r="V1317" s="4">
        <v>4.5205479452054798</v>
      </c>
      <c r="W1317" s="4">
        <v>3.97260273972603</v>
      </c>
      <c r="X1317" s="4">
        <v>1.0958904109589001</v>
      </c>
      <c r="Y1317" s="4">
        <v>6.7123287671232896</v>
      </c>
      <c r="Z1317" s="4">
        <v>4.10958904109589</v>
      </c>
      <c r="AA1317" s="4">
        <v>4.9315068493150704</v>
      </c>
      <c r="AB1317" s="4">
        <v>0.68493150684931503</v>
      </c>
      <c r="AC1317" s="4">
        <v>11.6438356164384</v>
      </c>
      <c r="AD1317" s="4">
        <v>2.4657534246575299</v>
      </c>
      <c r="AE1317" s="4">
        <v>1.3698630136986301</v>
      </c>
      <c r="AF1317" s="4">
        <v>7.9452054794520501</v>
      </c>
      <c r="AG1317" s="4">
        <v>5.3424657534246602</v>
      </c>
      <c r="AH1317" s="4">
        <v>20.684931506849299</v>
      </c>
      <c r="AI1317" s="4">
        <v>12.054794520547899</v>
      </c>
      <c r="AJ1317" s="4">
        <v>23.835616438356201</v>
      </c>
      <c r="AK1317" s="4">
        <v>28.7671232876712</v>
      </c>
      <c r="AL1317" s="4">
        <v>14.1095890410959</v>
      </c>
      <c r="AM1317" s="4">
        <v>19.178082191780799</v>
      </c>
      <c r="AN1317" s="4">
        <v>29.589041095890401</v>
      </c>
      <c r="AO1317" s="4">
        <v>21.917808219178099</v>
      </c>
      <c r="AP1317" s="4">
        <v>22.4657534246575</v>
      </c>
      <c r="AQ1317" s="4">
        <v>7.2602739726027403</v>
      </c>
      <c r="AR1317" s="4">
        <v>31.643835616438398</v>
      </c>
      <c r="AS1317" s="4">
        <v>12.191780821917799</v>
      </c>
      <c r="AT1317" s="4">
        <v>19.041095890411</v>
      </c>
      <c r="AU1317" s="4">
        <v>15.4794520547945</v>
      </c>
      <c r="AV1317" s="4">
        <v>23.150684931506799</v>
      </c>
      <c r="AW1317" s="4">
        <v>18.7671232876712</v>
      </c>
      <c r="AX1317" s="4">
        <v>9.5890410958904102</v>
      </c>
      <c r="AY1317" s="4">
        <v>15.205479452054799</v>
      </c>
      <c r="AZ1317" s="4">
        <v>20.684931506849299</v>
      </c>
      <c r="BA1317" s="4">
        <v>28.219178082191799</v>
      </c>
      <c r="BB1317" s="38">
        <v>731</v>
      </c>
    </row>
    <row r="1318" spans="1:54" x14ac:dyDescent="0.3">
      <c r="A1318" s="31" t="s">
        <v>59</v>
      </c>
      <c r="B1318" s="5" t="s">
        <v>9</v>
      </c>
      <c r="C1318" s="5" t="s">
        <v>4</v>
      </c>
      <c r="D1318" s="9">
        <v>100.80626223092</v>
      </c>
      <c r="E1318" s="8">
        <v>65.658590823614702</v>
      </c>
      <c r="F1318" s="8">
        <v>12.133072407045001</v>
      </c>
      <c r="G1318" s="3">
        <v>1.17416829745597</v>
      </c>
      <c r="H1318" s="4">
        <v>2.93542074363992</v>
      </c>
      <c r="I1318" s="4">
        <v>4.3052837573385503</v>
      </c>
      <c r="J1318" s="4">
        <v>1.3698630136986301</v>
      </c>
      <c r="K1318" s="4">
        <v>0.78277886497064597</v>
      </c>
      <c r="L1318" s="4">
        <v>1.76125244618395</v>
      </c>
      <c r="M1318" s="4">
        <v>0.97847358121330696</v>
      </c>
      <c r="N1318" s="4">
        <v>1.17416829745597</v>
      </c>
      <c r="O1318" s="4">
        <v>2.93542074363992</v>
      </c>
      <c r="P1318" s="4">
        <v>2.3483365949119399</v>
      </c>
      <c r="Q1318" s="4">
        <v>1.17416829745597</v>
      </c>
      <c r="R1318" s="4">
        <v>2.7397260273972601</v>
      </c>
      <c r="S1318" s="4">
        <v>2.3483365949119399</v>
      </c>
      <c r="T1318" s="4">
        <v>2.15264187866928</v>
      </c>
      <c r="U1318" s="4">
        <v>1.17416829745597</v>
      </c>
      <c r="V1318" s="4">
        <v>1.5655577299412899</v>
      </c>
      <c r="W1318" s="4">
        <v>2.15264187866928</v>
      </c>
      <c r="X1318" s="4">
        <v>0.19569471624266099</v>
      </c>
      <c r="Y1318" s="4">
        <v>3.3268101761252402</v>
      </c>
      <c r="Z1318" s="4">
        <v>1.17416829745597</v>
      </c>
      <c r="AA1318" s="4">
        <v>2.15264187866928</v>
      </c>
      <c r="AB1318" s="4">
        <v>0.78277886497064597</v>
      </c>
      <c r="AC1318" s="4">
        <v>6.0665362035225003</v>
      </c>
      <c r="AD1318" s="4">
        <v>1.5655577299412899</v>
      </c>
      <c r="AE1318" s="4">
        <v>1.17416829745597</v>
      </c>
      <c r="AF1318" s="4">
        <v>4.5009784735812097</v>
      </c>
      <c r="AG1318" s="4">
        <v>2.7397260273972601</v>
      </c>
      <c r="AH1318" s="4">
        <v>13.698630136986299</v>
      </c>
      <c r="AI1318" s="4">
        <v>11.7416829745597</v>
      </c>
      <c r="AJ1318" s="4">
        <v>17.025440313111499</v>
      </c>
      <c r="AK1318" s="4">
        <v>22.3091976516634</v>
      </c>
      <c r="AL1318" s="4">
        <v>11.9373776908023</v>
      </c>
      <c r="AM1318" s="4">
        <v>14.8727984344423</v>
      </c>
      <c r="AN1318" s="4">
        <v>25.440313111546001</v>
      </c>
      <c r="AO1318" s="4">
        <v>13.307240704501</v>
      </c>
      <c r="AP1318" s="4">
        <v>17.4168297455969</v>
      </c>
      <c r="AQ1318" s="4">
        <v>7.4363992172211404</v>
      </c>
      <c r="AR1318" s="4">
        <v>23.483365949119399</v>
      </c>
      <c r="AS1318" s="4">
        <v>12.133072407045001</v>
      </c>
      <c r="AT1318" s="4">
        <v>17.025440313111499</v>
      </c>
      <c r="AU1318" s="4">
        <v>8.2191780821917799</v>
      </c>
      <c r="AV1318" s="4">
        <v>19.5694716242661</v>
      </c>
      <c r="AW1318" s="4">
        <v>16.2426614481409</v>
      </c>
      <c r="AX1318" s="4">
        <v>7.8277886497064602</v>
      </c>
      <c r="AY1318" s="4">
        <v>15.4598825831703</v>
      </c>
      <c r="AZ1318" s="4">
        <v>15.655577299412901</v>
      </c>
      <c r="BA1318" s="4">
        <v>20.352250489236798</v>
      </c>
      <c r="BB1318" s="38">
        <v>511</v>
      </c>
    </row>
    <row r="1319" spans="1:54" x14ac:dyDescent="0.3">
      <c r="A1319" s="31" t="s">
        <v>59</v>
      </c>
      <c r="B1319" s="5" t="s">
        <v>9</v>
      </c>
      <c r="C1319" s="5" t="s">
        <v>5</v>
      </c>
      <c r="D1319" s="9">
        <v>112.48481308411201</v>
      </c>
      <c r="E1319" s="8">
        <v>58.785876111322501</v>
      </c>
      <c r="F1319" s="8">
        <v>8.4112149532710294</v>
      </c>
      <c r="G1319" s="3">
        <v>0.934579439252336</v>
      </c>
      <c r="H1319" s="4">
        <v>2.8037383177570101</v>
      </c>
      <c r="I1319" s="4">
        <v>4.6728971962616797</v>
      </c>
      <c r="J1319" s="4">
        <v>0.467289719626168</v>
      </c>
      <c r="K1319" s="4">
        <v>1.4018691588784999</v>
      </c>
      <c r="L1319" s="4">
        <v>0.467289719626168</v>
      </c>
      <c r="M1319" s="4">
        <v>0.934579439252336</v>
      </c>
      <c r="N1319" s="4">
        <v>1.86915887850467</v>
      </c>
      <c r="O1319" s="4">
        <v>2.10280373831776</v>
      </c>
      <c r="P1319" s="4">
        <v>1.63551401869159</v>
      </c>
      <c r="Q1319" s="4">
        <v>0.934579439252336</v>
      </c>
      <c r="R1319" s="4">
        <v>1.1682242990654199</v>
      </c>
      <c r="S1319" s="4">
        <v>0.934579439252336</v>
      </c>
      <c r="T1319" s="4">
        <v>1.63551401869159</v>
      </c>
      <c r="U1319" s="4">
        <v>1.1682242990654199</v>
      </c>
      <c r="V1319" s="4">
        <v>1.4018691588784999</v>
      </c>
      <c r="W1319" s="4">
        <v>1.4018691588784999</v>
      </c>
      <c r="X1319" s="4">
        <v>0.467289719626168</v>
      </c>
      <c r="Y1319" s="4">
        <v>3.0373831775700899</v>
      </c>
      <c r="Z1319" s="4">
        <v>0.934579439252336</v>
      </c>
      <c r="AA1319" s="4">
        <v>1.63551401869159</v>
      </c>
      <c r="AB1319" s="4">
        <v>0.233644859813084</v>
      </c>
      <c r="AC1319" s="4">
        <v>4.9065420560747697</v>
      </c>
      <c r="AD1319" s="4">
        <v>1.1682242990654199</v>
      </c>
      <c r="AE1319" s="4">
        <v>0.467289719626168</v>
      </c>
      <c r="AF1319" s="4">
        <v>3.0373831775700899</v>
      </c>
      <c r="AG1319" s="4">
        <v>2.3364485981308398</v>
      </c>
      <c r="AH1319" s="4">
        <v>9.3457943925233593</v>
      </c>
      <c r="AI1319" s="4">
        <v>8.4112149532710294</v>
      </c>
      <c r="AJ1319" s="4">
        <v>14.7196261682243</v>
      </c>
      <c r="AK1319" s="4">
        <v>18.224299065420599</v>
      </c>
      <c r="AL1319" s="4">
        <v>7.94392523364486</v>
      </c>
      <c r="AM1319" s="4">
        <v>10.981308411215</v>
      </c>
      <c r="AN1319" s="4">
        <v>18.4579439252336</v>
      </c>
      <c r="AO1319" s="4">
        <v>11.4485981308411</v>
      </c>
      <c r="AP1319" s="4">
        <v>14.485981308411199</v>
      </c>
      <c r="AQ1319" s="4">
        <v>8.8785046728972006</v>
      </c>
      <c r="AR1319" s="4">
        <v>17.2897196261682</v>
      </c>
      <c r="AS1319" s="4">
        <v>9.3457943925233593</v>
      </c>
      <c r="AT1319" s="4">
        <v>13.0841121495327</v>
      </c>
      <c r="AU1319" s="4">
        <v>10.2803738317757</v>
      </c>
      <c r="AV1319" s="4">
        <v>19.6261682242991</v>
      </c>
      <c r="AW1319" s="4">
        <v>12.616822429906501</v>
      </c>
      <c r="AX1319" s="4">
        <v>3.7383177570093502</v>
      </c>
      <c r="AY1319" s="4">
        <v>10.981308411215</v>
      </c>
      <c r="AZ1319" s="4">
        <v>12.1495327102804</v>
      </c>
      <c r="BA1319" s="4">
        <v>16.822429906542101</v>
      </c>
      <c r="BB1319" s="38">
        <v>428</v>
      </c>
    </row>
    <row r="1320" spans="1:54" x14ac:dyDescent="0.3">
      <c r="A1320" s="31" t="s">
        <v>59</v>
      </c>
      <c r="B1320" s="5" t="s">
        <v>9</v>
      </c>
      <c r="C1320" s="5" t="s">
        <v>6</v>
      </c>
      <c r="D1320" s="9">
        <v>113.186486486486</v>
      </c>
      <c r="E1320" s="8">
        <v>57.767198465620503</v>
      </c>
      <c r="F1320" s="8">
        <v>8.1081081081081106</v>
      </c>
      <c r="G1320" s="3">
        <v>1.08108108108108</v>
      </c>
      <c r="H1320" s="4">
        <v>2.7027027027027</v>
      </c>
      <c r="I1320" s="4">
        <v>1.08108108108108</v>
      </c>
      <c r="J1320" s="4">
        <v>1.6216216216216199</v>
      </c>
      <c r="K1320" s="4">
        <v>1.6216216216216199</v>
      </c>
      <c r="L1320" s="4">
        <v>3.2432432432432399</v>
      </c>
      <c r="M1320" s="4">
        <v>1.08108108108108</v>
      </c>
      <c r="N1320" s="4">
        <v>1.6216216216216199</v>
      </c>
      <c r="O1320" s="4">
        <v>1.08108108108108</v>
      </c>
      <c r="P1320" s="4">
        <v>2.1621621621621601</v>
      </c>
      <c r="Q1320" s="4">
        <v>2.1621621621621601</v>
      </c>
      <c r="R1320" s="4">
        <v>2.7027027027027</v>
      </c>
      <c r="S1320" s="4">
        <v>2.1621621621621601</v>
      </c>
      <c r="T1320" s="4">
        <v>1.08108108108108</v>
      </c>
      <c r="U1320" s="4">
        <v>3.2432432432432399</v>
      </c>
      <c r="V1320" s="4">
        <v>1.08108108108108</v>
      </c>
      <c r="W1320" s="4">
        <v>3.2432432432432399</v>
      </c>
      <c r="X1320" s="4">
        <v>0.54054054054054101</v>
      </c>
      <c r="Y1320" s="4">
        <v>3.2432432432432399</v>
      </c>
      <c r="Z1320" s="4">
        <v>1.6216216216216199</v>
      </c>
      <c r="AA1320" s="4">
        <v>2.1621621621621601</v>
      </c>
      <c r="AB1320" s="4">
        <v>2.7027027027027</v>
      </c>
      <c r="AC1320" s="4">
        <v>2.1621621621621601</v>
      </c>
      <c r="AD1320" s="4">
        <v>0.54054054054054101</v>
      </c>
      <c r="AE1320" s="4">
        <v>2.1621621621621601</v>
      </c>
      <c r="AF1320" s="4">
        <v>2.1621621621621601</v>
      </c>
      <c r="AG1320" s="4">
        <v>2.1621621621621601</v>
      </c>
      <c r="AH1320" s="4">
        <v>10.8108108108108</v>
      </c>
      <c r="AI1320" s="4">
        <v>6.4864864864864904</v>
      </c>
      <c r="AJ1320" s="4">
        <v>13.5135135135135</v>
      </c>
      <c r="AK1320" s="4">
        <v>14.5945945945946</v>
      </c>
      <c r="AL1320" s="4">
        <v>5.4054054054054097</v>
      </c>
      <c r="AM1320" s="4">
        <v>9.7297297297297298</v>
      </c>
      <c r="AN1320" s="4">
        <v>16.756756756756801</v>
      </c>
      <c r="AO1320" s="4">
        <v>11.351351351351401</v>
      </c>
      <c r="AP1320" s="4">
        <v>7.0270270270270299</v>
      </c>
      <c r="AQ1320" s="4">
        <v>4.3243243243243201</v>
      </c>
      <c r="AR1320" s="4">
        <v>11.351351351351401</v>
      </c>
      <c r="AS1320" s="4">
        <v>11.351351351351401</v>
      </c>
      <c r="AT1320" s="4">
        <v>16.756756756756801</v>
      </c>
      <c r="AU1320" s="4">
        <v>5.9459459459459501</v>
      </c>
      <c r="AV1320" s="4">
        <v>18.3783783783784</v>
      </c>
      <c r="AW1320" s="4">
        <v>11.8918918918919</v>
      </c>
      <c r="AX1320" s="4">
        <v>5.9459459459459501</v>
      </c>
      <c r="AY1320" s="4">
        <v>14.5945945945946</v>
      </c>
      <c r="AZ1320" s="4">
        <v>10.2702702702703</v>
      </c>
      <c r="BA1320" s="4">
        <v>15.6756756756757</v>
      </c>
      <c r="BB1320" s="38">
        <v>185</v>
      </c>
    </row>
    <row r="1321" spans="1:54" x14ac:dyDescent="0.3">
      <c r="A1321" s="31" t="s">
        <v>59</v>
      </c>
      <c r="B1321" s="5" t="s">
        <v>9</v>
      </c>
      <c r="C1321" s="5" t="s">
        <v>7</v>
      </c>
      <c r="D1321" s="9">
        <v>106.110204081633</v>
      </c>
      <c r="E1321" s="8">
        <v>62.827724920670803</v>
      </c>
      <c r="F1321" s="8">
        <v>10.2040816326531</v>
      </c>
      <c r="G1321" s="3">
        <v>6.12244897959184</v>
      </c>
      <c r="H1321" s="4">
        <v>8.1632653061224492</v>
      </c>
      <c r="I1321" s="4">
        <v>2.0408163265306101</v>
      </c>
      <c r="J1321" s="4">
        <v>2.0408163265306101</v>
      </c>
      <c r="K1321" s="4">
        <v>6.12244897959184</v>
      </c>
      <c r="L1321" s="4">
        <v>0</v>
      </c>
      <c r="M1321" s="4">
        <v>2.0408163265306101</v>
      </c>
      <c r="N1321" s="4">
        <v>4.0816326530612201</v>
      </c>
      <c r="O1321" s="4">
        <v>0</v>
      </c>
      <c r="P1321" s="4">
        <v>0</v>
      </c>
      <c r="Q1321" s="4">
        <v>0</v>
      </c>
      <c r="R1321" s="4">
        <v>0</v>
      </c>
      <c r="S1321" s="4">
        <v>2.0408163265306101</v>
      </c>
      <c r="T1321" s="4">
        <v>2.0408163265306101</v>
      </c>
      <c r="U1321" s="4">
        <v>2.0408163265306101</v>
      </c>
      <c r="V1321" s="4">
        <v>0</v>
      </c>
      <c r="W1321" s="4">
        <v>2.0408163265306101</v>
      </c>
      <c r="X1321" s="4">
        <v>0</v>
      </c>
      <c r="Y1321" s="4">
        <v>2.0408163265306101</v>
      </c>
      <c r="Z1321" s="4">
        <v>0</v>
      </c>
      <c r="AA1321" s="4">
        <v>4.0816326530612201</v>
      </c>
      <c r="AB1321" s="4">
        <v>2.0408163265306101</v>
      </c>
      <c r="AC1321" s="4">
        <v>6.12244897959184</v>
      </c>
      <c r="AD1321" s="4">
        <v>0</v>
      </c>
      <c r="AE1321" s="4">
        <v>0</v>
      </c>
      <c r="AF1321" s="4">
        <v>2.0408163265306101</v>
      </c>
      <c r="AG1321" s="4">
        <v>0</v>
      </c>
      <c r="AH1321" s="4">
        <v>4.0816326530612201</v>
      </c>
      <c r="AI1321" s="4">
        <v>8.1632653061224492</v>
      </c>
      <c r="AJ1321" s="4">
        <v>8.1632653061224492</v>
      </c>
      <c r="AK1321" s="4">
        <v>18.367346938775501</v>
      </c>
      <c r="AL1321" s="4">
        <v>8.1632653061224492</v>
      </c>
      <c r="AM1321" s="4">
        <v>12.244897959183699</v>
      </c>
      <c r="AN1321" s="4">
        <v>28.571428571428601</v>
      </c>
      <c r="AO1321" s="4">
        <v>16.326530612244898</v>
      </c>
      <c r="AP1321" s="4">
        <v>10.2040816326531</v>
      </c>
      <c r="AQ1321" s="4">
        <v>8.1632653061224492</v>
      </c>
      <c r="AR1321" s="4">
        <v>26.530612244897998</v>
      </c>
      <c r="AS1321" s="4">
        <v>6.12244897959184</v>
      </c>
      <c r="AT1321" s="4">
        <v>22.4489795918367</v>
      </c>
      <c r="AU1321" s="4">
        <v>8.1632653061224492</v>
      </c>
      <c r="AV1321" s="4">
        <v>24.4897959183673</v>
      </c>
      <c r="AW1321" s="4">
        <v>6.12244897959184</v>
      </c>
      <c r="AX1321" s="4">
        <v>4.0816326530612201</v>
      </c>
      <c r="AY1321" s="4">
        <v>20.408163265306101</v>
      </c>
      <c r="AZ1321" s="4">
        <v>10.2040816326531</v>
      </c>
      <c r="BA1321" s="4">
        <v>12.244897959183699</v>
      </c>
      <c r="BB1321" s="38">
        <v>49</v>
      </c>
    </row>
    <row r="1322" spans="1:54" x14ac:dyDescent="0.3">
      <c r="A1322" s="31" t="s">
        <v>60</v>
      </c>
      <c r="B1322" s="5" t="s">
        <v>168</v>
      </c>
      <c r="C1322" s="5" t="s">
        <v>168</v>
      </c>
      <c r="D1322" s="9">
        <v>79.873788901376599</v>
      </c>
      <c r="E1322" s="8">
        <v>74.969394436521597</v>
      </c>
      <c r="F1322" s="8">
        <v>20.7479810450717</v>
      </c>
      <c r="G1322" s="3">
        <v>3.00235791801604</v>
      </c>
      <c r="H1322" s="4">
        <v>5.8166502258164199</v>
      </c>
      <c r="I1322" s="4">
        <v>7.4102515261652497</v>
      </c>
      <c r="J1322" s="4">
        <v>2.1680688716828498</v>
      </c>
      <c r="K1322" s="4">
        <v>3.5439273444369301</v>
      </c>
      <c r="L1322" s="4">
        <v>4.1506298953401597</v>
      </c>
      <c r="M1322" s="4">
        <v>4.2013900736781302</v>
      </c>
      <c r="N1322" s="4">
        <v>5.0648309119255996</v>
      </c>
      <c r="O1322" s="4">
        <v>7.4045478553378796</v>
      </c>
      <c r="P1322" s="4">
        <v>6.75720085925209</v>
      </c>
      <c r="Q1322" s="4">
        <v>2.6656428596612498</v>
      </c>
      <c r="R1322" s="4">
        <v>5.5622386029811803</v>
      </c>
      <c r="S1322" s="4">
        <v>5.8907951546198998</v>
      </c>
      <c r="T1322" s="4">
        <v>4.27810046996645</v>
      </c>
      <c r="U1322" s="4">
        <v>6.4225744955502897</v>
      </c>
      <c r="V1322" s="4">
        <v>5.4546653009166297</v>
      </c>
      <c r="W1322" s="4">
        <v>6.4591905090679003</v>
      </c>
      <c r="X1322" s="4">
        <v>2.6332281641961401</v>
      </c>
      <c r="Y1322" s="4">
        <v>6.8408031805574998</v>
      </c>
      <c r="Z1322" s="4">
        <v>7.1422698222965204</v>
      </c>
      <c r="AA1322" s="4">
        <v>6.5561849624520603</v>
      </c>
      <c r="AB1322" s="4">
        <v>1.7833937197299501</v>
      </c>
      <c r="AC1322" s="4">
        <v>11.721248342415899</v>
      </c>
      <c r="AD1322" s="4">
        <v>4.9487109795724198</v>
      </c>
      <c r="AE1322" s="4">
        <v>2.9102099405853901</v>
      </c>
      <c r="AF1322" s="4">
        <v>7.9726511097954402</v>
      </c>
      <c r="AG1322" s="4">
        <v>10.7943969354864</v>
      </c>
      <c r="AH1322" s="4">
        <v>11.698277323575899</v>
      </c>
      <c r="AI1322" s="4">
        <v>9.4071091033498995</v>
      </c>
      <c r="AJ1322" s="4">
        <v>16.369705597014399</v>
      </c>
      <c r="AK1322" s="4">
        <v>26.062001209281998</v>
      </c>
      <c r="AL1322" s="4">
        <v>17.351603649181499</v>
      </c>
      <c r="AM1322" s="4">
        <v>20.921403772567999</v>
      </c>
      <c r="AN1322" s="4">
        <v>28.583068995937101</v>
      </c>
      <c r="AO1322" s="4">
        <v>24.0250840441281</v>
      </c>
      <c r="AP1322" s="4">
        <v>23.6642741853328</v>
      </c>
      <c r="AQ1322" s="4">
        <v>10.865324346269</v>
      </c>
      <c r="AR1322" s="4">
        <v>22.245572327489601</v>
      </c>
      <c r="AS1322" s="4">
        <v>13.0525534893026</v>
      </c>
      <c r="AT1322" s="4">
        <v>18.710619487755402</v>
      </c>
      <c r="AU1322" s="4">
        <v>14.0483982172259</v>
      </c>
      <c r="AV1322" s="4">
        <v>19.863103393061301</v>
      </c>
      <c r="AW1322" s="4">
        <v>19.034824927232801</v>
      </c>
      <c r="AX1322" s="4">
        <v>12.0718995610085</v>
      </c>
      <c r="AY1322" s="4">
        <v>15.585135855359001</v>
      </c>
      <c r="AZ1322" s="4">
        <v>21.473926801429499</v>
      </c>
      <c r="BA1322" s="4">
        <v>24.181843405702899</v>
      </c>
      <c r="BB1322" s="38">
        <v>8895</v>
      </c>
    </row>
    <row r="1323" spans="1:54" x14ac:dyDescent="0.3">
      <c r="A1323" s="31" t="s">
        <v>60</v>
      </c>
      <c r="B1323" s="5" t="s">
        <v>168</v>
      </c>
      <c r="C1323" s="5" t="s">
        <v>1</v>
      </c>
      <c r="D1323" s="9">
        <v>27.8567686127065</v>
      </c>
      <c r="E1323" s="8">
        <v>71.357861446323497</v>
      </c>
      <c r="F1323" s="8">
        <v>46.153049659780301</v>
      </c>
      <c r="G1323" s="3">
        <v>7.3391044244470596</v>
      </c>
      <c r="H1323" s="4">
        <v>11.364597849873499</v>
      </c>
      <c r="I1323" s="4">
        <v>17.658238523010901</v>
      </c>
      <c r="J1323" s="4">
        <v>6.4165412396413899</v>
      </c>
      <c r="K1323" s="4">
        <v>7.7680907053763297</v>
      </c>
      <c r="L1323" s="4">
        <v>9.1050626852220606</v>
      </c>
      <c r="M1323" s="4">
        <v>8.4740077289524596</v>
      </c>
      <c r="N1323" s="4">
        <v>13.156392359827301</v>
      </c>
      <c r="O1323" s="4">
        <v>15.722013238903999</v>
      </c>
      <c r="P1323" s="4">
        <v>15.5921599506402</v>
      </c>
      <c r="Q1323" s="4">
        <v>6.3271016864456397</v>
      </c>
      <c r="R1323" s="4">
        <v>15.169139072540499</v>
      </c>
      <c r="S1323" s="4">
        <v>15.4348110518977</v>
      </c>
      <c r="T1323" s="4">
        <v>10.9269994858846</v>
      </c>
      <c r="U1323" s="4">
        <v>15.421892927308299</v>
      </c>
      <c r="V1323" s="4">
        <v>14.4761401735538</v>
      </c>
      <c r="W1323" s="4">
        <v>16.4183308604903</v>
      </c>
      <c r="X1323" s="4">
        <v>5.4346807923486402</v>
      </c>
      <c r="Y1323" s="4">
        <v>13.7410681781992</v>
      </c>
      <c r="Z1323" s="4">
        <v>22.472135803449302</v>
      </c>
      <c r="AA1323" s="4">
        <v>18.389004476835598</v>
      </c>
      <c r="AB1323" s="4">
        <v>4.5525313426110303</v>
      </c>
      <c r="AC1323" s="4">
        <v>22.329364390596101</v>
      </c>
      <c r="AD1323" s="4">
        <v>12.5313028063873</v>
      </c>
      <c r="AE1323" s="4">
        <v>7.5600566272064098</v>
      </c>
      <c r="AF1323" s="4">
        <v>16.474309400377798</v>
      </c>
      <c r="AG1323" s="4">
        <v>22.716277575157498</v>
      </c>
      <c r="AH1323" s="4">
        <v>20.998357813579901</v>
      </c>
      <c r="AI1323" s="4">
        <v>12.2974324790385</v>
      </c>
      <c r="AJ1323" s="4">
        <v>27.489761120527898</v>
      </c>
      <c r="AK1323" s="4">
        <v>44.335418900647603</v>
      </c>
      <c r="AL1323" s="4">
        <v>34.418762791464701</v>
      </c>
      <c r="AM1323" s="4">
        <v>35.233002895655602</v>
      </c>
      <c r="AN1323" s="4">
        <v>45.351727680178897</v>
      </c>
      <c r="AO1323" s="4">
        <v>42.816249091810803</v>
      </c>
      <c r="AP1323" s="4">
        <v>47.045470553877301</v>
      </c>
      <c r="AQ1323" s="4">
        <v>20.731026472922899</v>
      </c>
      <c r="AR1323" s="4">
        <v>41.155967231420597</v>
      </c>
      <c r="AS1323" s="4">
        <v>19.5600154748793</v>
      </c>
      <c r="AT1323" s="4">
        <v>21.2202973352695</v>
      </c>
      <c r="AU1323" s="4">
        <v>29.560145734428399</v>
      </c>
      <c r="AV1323" s="4">
        <v>24.9817781426385</v>
      </c>
      <c r="AW1323" s="4">
        <v>39.814689210045003</v>
      </c>
      <c r="AX1323" s="4">
        <v>29.2669781445925</v>
      </c>
      <c r="AY1323" s="4">
        <v>19.0820033758223</v>
      </c>
      <c r="AZ1323" s="4">
        <v>39.6642930330624</v>
      </c>
      <c r="BA1323" s="4">
        <v>45.474628246682798</v>
      </c>
      <c r="BB1323" s="38">
        <v>2872</v>
      </c>
    </row>
    <row r="1324" spans="1:54" x14ac:dyDescent="0.3">
      <c r="A1324" s="31" t="s">
        <v>60</v>
      </c>
      <c r="B1324" s="5" t="s">
        <v>168</v>
      </c>
      <c r="C1324" s="5" t="s">
        <v>2</v>
      </c>
      <c r="D1324" s="9">
        <v>59.428630353946801</v>
      </c>
      <c r="E1324" s="8">
        <v>77.382704587236205</v>
      </c>
      <c r="F1324" s="8">
        <v>29.4135854363753</v>
      </c>
      <c r="G1324" s="3">
        <v>4.8620103060866002</v>
      </c>
      <c r="H1324" s="4">
        <v>7.4278348675092802</v>
      </c>
      <c r="I1324" s="4">
        <v>10.2106554503216</v>
      </c>
      <c r="J1324" s="4">
        <v>2.2882600308288699</v>
      </c>
      <c r="K1324" s="4">
        <v>4.57652006165773</v>
      </c>
      <c r="L1324" s="4">
        <v>5.7105553255381398</v>
      </c>
      <c r="M1324" s="4">
        <v>8.7428252220412404</v>
      </c>
      <c r="N1324" s="4">
        <v>6.1971901636866003</v>
      </c>
      <c r="O1324" s="4">
        <v>11.441300154144299</v>
      </c>
      <c r="P1324" s="4">
        <v>10.850130162218599</v>
      </c>
      <c r="Q1324" s="4">
        <v>3.9089301328577299</v>
      </c>
      <c r="R1324" s="4">
        <v>7.4840653013154599</v>
      </c>
      <c r="S1324" s="4">
        <v>8.3326103207670101</v>
      </c>
      <c r="T1324" s="4">
        <v>4.6046352785608198</v>
      </c>
      <c r="U1324" s="4">
        <v>10.773710225344299</v>
      </c>
      <c r="V1324" s="4">
        <v>7.3795301475381399</v>
      </c>
      <c r="W1324" s="4">
        <v>9.4868350877154608</v>
      </c>
      <c r="X1324" s="4">
        <v>5.24410999045773</v>
      </c>
      <c r="Y1324" s="4">
        <v>9.5913702414927808</v>
      </c>
      <c r="Z1324" s="4">
        <v>11.1356204066474</v>
      </c>
      <c r="AA1324" s="4">
        <v>8.7428252220412404</v>
      </c>
      <c r="AB1324" s="4">
        <v>2.7265901490061899</v>
      </c>
      <c r="AC1324" s="4">
        <v>15.064740042573201</v>
      </c>
      <c r="AD1324" s="4">
        <v>6.45456519121237</v>
      </c>
      <c r="AE1324" s="4">
        <v>3.9853500697319602</v>
      </c>
      <c r="AF1324" s="4">
        <v>11.7750951185443</v>
      </c>
      <c r="AG1324" s="4">
        <v>14.0633551493732</v>
      </c>
      <c r="AH1324" s="4">
        <v>15.7525194744412</v>
      </c>
      <c r="AI1324" s="4">
        <v>10.1544250165155</v>
      </c>
      <c r="AJ1324" s="4">
        <v>18.487035337282499</v>
      </c>
      <c r="AK1324" s="4">
        <v>34.553160273055703</v>
      </c>
      <c r="AL1324" s="4">
        <v>24.398735256540199</v>
      </c>
      <c r="AM1324" s="4">
        <v>24.5876160610268</v>
      </c>
      <c r="AN1324" s="4">
        <v>32.341320179100997</v>
      </c>
      <c r="AO1324" s="4">
        <v>32.912300667958803</v>
      </c>
      <c r="AP1324" s="4">
        <v>30.853300447752599</v>
      </c>
      <c r="AQ1324" s="4">
        <v>14.549989987521601</v>
      </c>
      <c r="AR1324" s="4">
        <v>28.717880290672198</v>
      </c>
      <c r="AS1324" s="4">
        <v>18.362310680437101</v>
      </c>
      <c r="AT1324" s="4">
        <v>20.469615620614402</v>
      </c>
      <c r="AU1324" s="4">
        <v>19.412000293608202</v>
      </c>
      <c r="AV1324" s="4">
        <v>20.6145297805278</v>
      </c>
      <c r="AW1324" s="4">
        <v>25.9148702047918</v>
      </c>
      <c r="AX1324" s="4">
        <v>17.075435542808201</v>
      </c>
      <c r="AY1324" s="4">
        <v>16.0459354327052</v>
      </c>
      <c r="AZ1324" s="4">
        <v>29.747380400775299</v>
      </c>
      <c r="BA1324" s="4">
        <v>32.417740115975299</v>
      </c>
      <c r="BB1324" s="38">
        <v>1030</v>
      </c>
    </row>
    <row r="1325" spans="1:54" x14ac:dyDescent="0.3">
      <c r="A1325" s="31" t="s">
        <v>60</v>
      </c>
      <c r="B1325" s="5" t="s">
        <v>168</v>
      </c>
      <c r="C1325" s="5" t="s">
        <v>3</v>
      </c>
      <c r="D1325" s="9">
        <v>81.258721112329894</v>
      </c>
      <c r="E1325" s="8">
        <v>69.913271184258505</v>
      </c>
      <c r="F1325" s="8">
        <v>15.940353036509901</v>
      </c>
      <c r="G1325" s="3">
        <v>0.92718969597849199</v>
      </c>
      <c r="H1325" s="4">
        <v>6.1033048145384301</v>
      </c>
      <c r="I1325" s="4">
        <v>6.2314637723758199</v>
      </c>
      <c r="J1325" s="4">
        <v>1.54809222924405</v>
      </c>
      <c r="K1325" s="4">
        <v>4.09578184122498</v>
      </c>
      <c r="L1325" s="4">
        <v>3.4832075157991098</v>
      </c>
      <c r="M1325" s="4">
        <v>2.3221383438660701</v>
      </c>
      <c r="N1325" s="4">
        <v>3.9343100520288199</v>
      </c>
      <c r="O1325" s="4">
        <v>6.4819996640097504</v>
      </c>
      <c r="P1325" s="4">
        <v>5.4824022812728703</v>
      </c>
      <c r="Q1325" s="4">
        <v>1.85437939195698</v>
      </c>
      <c r="R1325" s="4">
        <v>4.0791254255456</v>
      </c>
      <c r="S1325" s="4">
        <v>3.7170869917536602</v>
      </c>
      <c r="T1325" s="4">
        <v>2.9430408771316299</v>
      </c>
      <c r="U1325" s="4">
        <v>4.2572536304211397</v>
      </c>
      <c r="V1325" s="4">
        <v>4.3379895250192098</v>
      </c>
      <c r="W1325" s="4">
        <v>5.5714663837106402</v>
      </c>
      <c r="X1325" s="4">
        <v>1.54809222924405</v>
      </c>
      <c r="Y1325" s="4">
        <v>6.7158791399642999</v>
      </c>
      <c r="Z1325" s="4">
        <v>2.23307424142831</v>
      </c>
      <c r="AA1325" s="4">
        <v>4.3854125882585304</v>
      </c>
      <c r="AB1325" s="4">
        <v>1.1610691719330399</v>
      </c>
      <c r="AC1325" s="4">
        <v>12.0617942555601</v>
      </c>
      <c r="AD1325" s="4">
        <v>4.5635407931340701</v>
      </c>
      <c r="AE1325" s="4">
        <v>2.3945460306244599</v>
      </c>
      <c r="AF1325" s="4">
        <v>7.0945739894356201</v>
      </c>
      <c r="AG1325" s="4">
        <v>7.2477175707920898</v>
      </c>
      <c r="AH1325" s="4">
        <v>8.0550765167728695</v>
      </c>
      <c r="AI1325" s="4">
        <v>9.9735353876485497</v>
      </c>
      <c r="AJ1325" s="4">
        <v>17.301988853038701</v>
      </c>
      <c r="AK1325" s="4">
        <v>23.736565453809099</v>
      </c>
      <c r="AL1325" s="4">
        <v>14.3031967048281</v>
      </c>
      <c r="AM1325" s="4">
        <v>23.1547577759432</v>
      </c>
      <c r="AN1325" s="4">
        <v>29.427862587517499</v>
      </c>
      <c r="AO1325" s="4">
        <v>21.695729649136901</v>
      </c>
      <c r="AP1325" s="4">
        <v>21.720714272656</v>
      </c>
      <c r="AQ1325" s="4">
        <v>9.7479841195336991</v>
      </c>
      <c r="AR1325" s="4">
        <v>21.6483065858976</v>
      </c>
      <c r="AS1325" s="4">
        <v>11.1262763517419</v>
      </c>
      <c r="AT1325" s="4">
        <v>19.624127196904801</v>
      </c>
      <c r="AU1325" s="4">
        <v>12.304001939354301</v>
      </c>
      <c r="AV1325" s="4">
        <v>19.487640031227699</v>
      </c>
      <c r="AW1325" s="4">
        <v>14.375604391586499</v>
      </c>
      <c r="AX1325" s="4">
        <v>6.4095919772513597</v>
      </c>
      <c r="AY1325" s="4">
        <v>17.229581166280301</v>
      </c>
      <c r="AZ1325" s="4">
        <v>18.930816976880799</v>
      </c>
      <c r="BA1325" s="4">
        <v>22.672888592153601</v>
      </c>
      <c r="BB1325" s="38">
        <v>819</v>
      </c>
    </row>
    <row r="1326" spans="1:54" x14ac:dyDescent="0.3">
      <c r="A1326" s="31" t="s">
        <v>60</v>
      </c>
      <c r="B1326" s="5" t="s">
        <v>168</v>
      </c>
      <c r="C1326" s="5" t="s">
        <v>4</v>
      </c>
      <c r="D1326" s="9">
        <v>103.25583618916799</v>
      </c>
      <c r="E1326" s="8">
        <v>65.481027328326803</v>
      </c>
      <c r="F1326" s="8">
        <v>11.4970126598565</v>
      </c>
      <c r="G1326" s="3">
        <v>1.4834208159323199</v>
      </c>
      <c r="H1326" s="4">
        <v>3.0249491525736598</v>
      </c>
      <c r="I1326" s="4">
        <v>3.1608675918154301</v>
      </c>
      <c r="J1326" s="4">
        <v>0.85892812214629699</v>
      </c>
      <c r="K1326" s="4">
        <v>0.91703564285532702</v>
      </c>
      <c r="L1326" s="4">
        <v>2.0882101118946301</v>
      </c>
      <c r="M1326" s="4">
        <v>0.91703564285532702</v>
      </c>
      <c r="N1326" s="4">
        <v>1.77596376500162</v>
      </c>
      <c r="O1326" s="4">
        <v>3.2977887038192701</v>
      </c>
      <c r="P1326" s="4">
        <v>2.4201598566113498</v>
      </c>
      <c r="Q1326" s="4">
        <v>1.3662031017521801</v>
      </c>
      <c r="R1326" s="4">
        <v>2.2438319489601</v>
      </c>
      <c r="S1326" s="4">
        <v>2.47826737732038</v>
      </c>
      <c r="T1326" s="4">
        <v>2.5944824187384401</v>
      </c>
      <c r="U1326" s="4">
        <v>1.8931814791817601</v>
      </c>
      <c r="V1326" s="4">
        <v>1.9709923977144901</v>
      </c>
      <c r="W1326" s="4">
        <v>1.4834208159323199</v>
      </c>
      <c r="X1326" s="4">
        <v>0.60478929596231701</v>
      </c>
      <c r="Y1326" s="4">
        <v>4.07890590743283</v>
      </c>
      <c r="Z1326" s="4">
        <v>2.3029421424312102</v>
      </c>
      <c r="AA1326" s="4">
        <v>2.2054278260747702</v>
      </c>
      <c r="AB1326" s="4">
        <v>0.117217714180139</v>
      </c>
      <c r="AC1326" s="4">
        <v>6.9866373458263604</v>
      </c>
      <c r="AD1326" s="4">
        <v>1.71785624429259</v>
      </c>
      <c r="AE1326" s="4">
        <v>0.449167458896851</v>
      </c>
      <c r="AF1326" s="4">
        <v>3.8838772747199601</v>
      </c>
      <c r="AG1326" s="4">
        <v>6.6920890512328901</v>
      </c>
      <c r="AH1326" s="4">
        <v>8.3558484658647707</v>
      </c>
      <c r="AI1326" s="4">
        <v>8.17952055821352</v>
      </c>
      <c r="AJ1326" s="4">
        <v>12.7480033929527</v>
      </c>
      <c r="AK1326" s="4">
        <v>17.489806117056901</v>
      </c>
      <c r="AL1326" s="4">
        <v>10.0125891711621</v>
      </c>
      <c r="AM1326" s="4">
        <v>14.167300651603499</v>
      </c>
      <c r="AN1326" s="4">
        <v>21.782441382264199</v>
      </c>
      <c r="AO1326" s="4">
        <v>16.004379955600399</v>
      </c>
      <c r="AP1326" s="4">
        <v>14.639179526610301</v>
      </c>
      <c r="AQ1326" s="4">
        <v>6.2272288855606499</v>
      </c>
      <c r="AR1326" s="4">
        <v>14.3289385252414</v>
      </c>
      <c r="AS1326" s="4">
        <v>10.4036491093499</v>
      </c>
      <c r="AT1326" s="4">
        <v>16.8623054049846</v>
      </c>
      <c r="AU1326" s="4">
        <v>7.2614822425961201</v>
      </c>
      <c r="AV1326" s="4">
        <v>17.140158320040602</v>
      </c>
      <c r="AW1326" s="4">
        <v>11.4980153326186</v>
      </c>
      <c r="AX1326" s="4">
        <v>6.6960997422812101</v>
      </c>
      <c r="AY1326" s="4">
        <v>12.6287803332484</v>
      </c>
      <c r="AZ1326" s="4">
        <v>13.6226242218744</v>
      </c>
      <c r="BA1326" s="4">
        <v>14.543670555778</v>
      </c>
      <c r="BB1326" s="38">
        <v>1062</v>
      </c>
    </row>
    <row r="1327" spans="1:54" x14ac:dyDescent="0.3">
      <c r="A1327" s="31" t="s">
        <v>60</v>
      </c>
      <c r="B1327" s="5" t="s">
        <v>168</v>
      </c>
      <c r="C1327" s="5" t="s">
        <v>5</v>
      </c>
      <c r="D1327" s="9">
        <v>112.811503921275</v>
      </c>
      <c r="E1327" s="8">
        <v>61.386653405218198</v>
      </c>
      <c r="F1327" s="8">
        <v>7.8445535384497704</v>
      </c>
      <c r="G1327" s="3">
        <v>1.18886201434219</v>
      </c>
      <c r="H1327" s="4">
        <v>2.3028040225344002</v>
      </c>
      <c r="I1327" s="4">
        <v>2.52043943246235</v>
      </c>
      <c r="J1327" s="4">
        <v>0.75121632497895097</v>
      </c>
      <c r="K1327" s="4">
        <v>1.1280119222220899</v>
      </c>
      <c r="L1327" s="4">
        <v>1.8417682441260499</v>
      </c>
      <c r="M1327" s="4">
        <v>1.0671618301019901</v>
      </c>
      <c r="N1327" s="4">
        <v>1.98685851741136</v>
      </c>
      <c r="O1327" s="4">
        <v>2.1553388797417599</v>
      </c>
      <c r="P1327" s="4">
        <v>1.6849829263181999</v>
      </c>
      <c r="Q1327" s="4">
        <v>1.11631687769954</v>
      </c>
      <c r="R1327" s="4">
        <v>1.4415825578378001</v>
      </c>
      <c r="S1327" s="4">
        <v>1.96346842836625</v>
      </c>
      <c r="T1327" s="4">
        <v>2.3519590701319402</v>
      </c>
      <c r="U1327" s="4">
        <v>1.77159797699073</v>
      </c>
      <c r="V1327" s="4">
        <v>1.18886201434219</v>
      </c>
      <c r="W1327" s="4">
        <v>1.8909232917236001</v>
      </c>
      <c r="X1327" s="4">
        <v>0.716131191411291</v>
      </c>
      <c r="Y1327" s="4">
        <v>2.0360135650089002</v>
      </c>
      <c r="Z1327" s="4">
        <v>1.51412769448046</v>
      </c>
      <c r="AA1327" s="4">
        <v>2.1085587016515501</v>
      </c>
      <c r="AB1327" s="4">
        <v>0.84952642017404101</v>
      </c>
      <c r="AC1327" s="4">
        <v>5.7546351868286596</v>
      </c>
      <c r="AD1327" s="4">
        <v>1.4673475163902401</v>
      </c>
      <c r="AE1327" s="4">
        <v>1.4790425609128</v>
      </c>
      <c r="AF1327" s="4">
        <v>3.1382605286785501</v>
      </c>
      <c r="AG1327" s="4">
        <v>6.19685131219246</v>
      </c>
      <c r="AH1327" s="4">
        <v>7.5075928137889498</v>
      </c>
      <c r="AI1327" s="4">
        <v>7.6035280394767097</v>
      </c>
      <c r="AJ1327" s="4">
        <v>9.6488617795008302</v>
      </c>
      <c r="AK1327" s="4">
        <v>14.963655710473001</v>
      </c>
      <c r="AL1327" s="4">
        <v>7.9896438117350703</v>
      </c>
      <c r="AM1327" s="4">
        <v>12.9181426674348</v>
      </c>
      <c r="AN1327" s="4">
        <v>18.934997875788401</v>
      </c>
      <c r="AO1327" s="4">
        <v>13.1873079944676</v>
      </c>
      <c r="AP1327" s="4">
        <v>10.933659019530801</v>
      </c>
      <c r="AQ1327" s="4">
        <v>5.9326150271884002</v>
      </c>
      <c r="AR1327" s="4">
        <v>11.9470953660347</v>
      </c>
      <c r="AS1327" s="4">
        <v>9.0966405144193896</v>
      </c>
      <c r="AT1327" s="4">
        <v>16.4987986244913</v>
      </c>
      <c r="AU1327" s="4">
        <v>6.3046608854168804</v>
      </c>
      <c r="AV1327" s="4">
        <v>15.9279370093794</v>
      </c>
      <c r="AW1327" s="4">
        <v>9.1434206925096095</v>
      </c>
      <c r="AX1327" s="4">
        <v>5.6751447446781196</v>
      </c>
      <c r="AY1327" s="4">
        <v>13.2646028701249</v>
      </c>
      <c r="AZ1327" s="4">
        <v>10.875183796918</v>
      </c>
      <c r="BA1327" s="4">
        <v>11.897940318437101</v>
      </c>
      <c r="BB1327" s="38">
        <v>1578</v>
      </c>
    </row>
    <row r="1328" spans="1:54" x14ac:dyDescent="0.3">
      <c r="A1328" s="31" t="s">
        <v>60</v>
      </c>
      <c r="B1328" s="5" t="s">
        <v>168</v>
      </c>
      <c r="C1328" s="5" t="s">
        <v>6</v>
      </c>
      <c r="D1328" s="9">
        <v>119.224104786922</v>
      </c>
      <c r="E1328" s="8">
        <v>53.297785653550299</v>
      </c>
      <c r="F1328" s="8">
        <v>5.149378207302</v>
      </c>
      <c r="G1328" s="3">
        <v>1.4325826401352999</v>
      </c>
      <c r="H1328" s="4">
        <v>2.8892407783919301</v>
      </c>
      <c r="I1328" s="4">
        <v>2.0241108788545898</v>
      </c>
      <c r="J1328" s="4">
        <v>0.90945481662052297</v>
      </c>
      <c r="K1328" s="4">
        <v>1.6002087749862699</v>
      </c>
      <c r="L1328" s="4">
        <v>1.11465606223406</v>
      </c>
      <c r="M1328" s="4">
        <v>0.59152823871928795</v>
      </c>
      <c r="N1328" s="4">
        <v>2.2668872352306901</v>
      </c>
      <c r="O1328" s="4">
        <v>0.94028012106247105</v>
      </c>
      <c r="P1328" s="4">
        <v>0.87187970585795804</v>
      </c>
      <c r="Q1328" s="4">
        <v>0.417152297547697</v>
      </c>
      <c r="R1328" s="4">
        <v>0.80347929065344503</v>
      </c>
      <c r="S1328" s="4">
        <v>0.76590417989088</v>
      </c>
      <c r="T1328" s="4">
        <v>1.3574324186101701</v>
      </c>
      <c r="U1328" s="4">
        <v>1.25820669896371</v>
      </c>
      <c r="V1328" s="4">
        <v>1.56263366422371</v>
      </c>
      <c r="W1328" s="4">
        <v>0.80347929065344503</v>
      </c>
      <c r="X1328" s="4">
        <v>0.174375941171592</v>
      </c>
      <c r="Y1328" s="4">
        <v>1.95571046365007</v>
      </c>
      <c r="Z1328" s="4">
        <v>0.56070293427733997</v>
      </c>
      <c r="AA1328" s="4">
        <v>1.42583283381468</v>
      </c>
      <c r="AB1328" s="4">
        <v>0.28035146713866999</v>
      </c>
      <c r="AC1328" s="4">
        <v>4.64649980274908</v>
      </c>
      <c r="AD1328" s="4">
        <v>0.75915437357026405</v>
      </c>
      <c r="AE1328" s="4">
        <v>0.55395312795672302</v>
      </c>
      <c r="AF1328" s="4">
        <v>1.9865357680920199</v>
      </c>
      <c r="AG1328" s="4">
        <v>5.7573297858236501</v>
      </c>
      <c r="AH1328" s="4">
        <v>6.4692355151496104</v>
      </c>
      <c r="AI1328" s="4">
        <v>6.0829085220438603</v>
      </c>
      <c r="AJ1328" s="4">
        <v>7.7071927951514603</v>
      </c>
      <c r="AK1328" s="4">
        <v>12.240967265612801</v>
      </c>
      <c r="AL1328" s="4">
        <v>5.9769329960767799</v>
      </c>
      <c r="AM1328" s="4">
        <v>8.9721493004357793</v>
      </c>
      <c r="AN1328" s="4">
        <v>17.355694089313399</v>
      </c>
      <c r="AO1328" s="4">
        <v>9.4982008511116902</v>
      </c>
      <c r="AP1328" s="4">
        <v>9.0848746327234799</v>
      </c>
      <c r="AQ1328" s="4">
        <v>4.3391491103279396</v>
      </c>
      <c r="AR1328" s="4">
        <v>8.6204736909314708</v>
      </c>
      <c r="AS1328" s="4">
        <v>5.4094802554788197</v>
      </c>
      <c r="AT1328" s="4">
        <v>14.702479860977</v>
      </c>
      <c r="AU1328" s="4">
        <v>4.6060009648253804</v>
      </c>
      <c r="AV1328" s="4">
        <v>17.332520943190399</v>
      </c>
      <c r="AW1328" s="4">
        <v>7.8304940129192602</v>
      </c>
      <c r="AX1328" s="4">
        <v>3.8535963975757301</v>
      </c>
      <c r="AY1328" s="4">
        <v>13.044446556266299</v>
      </c>
      <c r="AZ1328" s="4">
        <v>7.4095156362120802</v>
      </c>
      <c r="BA1328" s="4">
        <v>9.2833260720164006</v>
      </c>
      <c r="BB1328" s="38">
        <v>1209</v>
      </c>
    </row>
    <row r="1329" spans="1:54" x14ac:dyDescent="0.3">
      <c r="A1329" s="31" t="s">
        <v>60</v>
      </c>
      <c r="B1329" s="5" t="s">
        <v>168</v>
      </c>
      <c r="C1329" s="5" t="s">
        <v>7</v>
      </c>
      <c r="D1329" s="9">
        <v>116.552455217435</v>
      </c>
      <c r="E1329" s="8">
        <v>57.2910929192496</v>
      </c>
      <c r="F1329" s="8">
        <v>6.13448967951327</v>
      </c>
      <c r="G1329" s="3">
        <v>1.1878429158377599</v>
      </c>
      <c r="H1329" s="4">
        <v>1.83058314883776</v>
      </c>
      <c r="I1329" s="4">
        <v>1.1878429158377599</v>
      </c>
      <c r="J1329" s="4">
        <v>0.64274023300000005</v>
      </c>
      <c r="K1329" s="4">
        <v>0.64274023300000005</v>
      </c>
      <c r="L1329" s="4">
        <v>1.1295383187522099</v>
      </c>
      <c r="M1329" s="4">
        <v>1.1878429158377599</v>
      </c>
      <c r="N1329" s="4">
        <v>1.83058314883776</v>
      </c>
      <c r="O1329" s="4">
        <v>2.3173812345899698</v>
      </c>
      <c r="P1329" s="4">
        <v>0.70104483008554597</v>
      </c>
      <c r="Q1329" s="4">
        <v>0.21424674433333299</v>
      </c>
      <c r="R1329" s="4">
        <v>0.91529157441887898</v>
      </c>
      <c r="S1329" s="4">
        <v>2.3173812345899698</v>
      </c>
      <c r="T1329" s="4">
        <v>2.3173812345899698</v>
      </c>
      <c r="U1329" s="4">
        <v>0.91529157441887898</v>
      </c>
      <c r="V1329" s="4">
        <v>0.64274023300000005</v>
      </c>
      <c r="W1329" s="4">
        <v>0.91529157441887898</v>
      </c>
      <c r="X1329" s="4">
        <v>1.1878429158377599</v>
      </c>
      <c r="Y1329" s="4">
        <v>0.91529157441887898</v>
      </c>
      <c r="Z1329" s="4">
        <v>0.70104483008554597</v>
      </c>
      <c r="AA1329" s="4">
        <v>1.4020896601710899</v>
      </c>
      <c r="AB1329" s="4">
        <v>1.4020896601710899</v>
      </c>
      <c r="AC1329" s="4">
        <v>2.10313449025664</v>
      </c>
      <c r="AD1329" s="4">
        <v>1.2854804660000001</v>
      </c>
      <c r="AE1329" s="4">
        <v>0.70104483008554597</v>
      </c>
      <c r="AF1329" s="4">
        <v>1.4020896601710899</v>
      </c>
      <c r="AG1329" s="4">
        <v>5.3941118963510304</v>
      </c>
      <c r="AH1329" s="4">
        <v>7.9650728283510297</v>
      </c>
      <c r="AI1329" s="4">
        <v>7.9650728283510297</v>
      </c>
      <c r="AJ1329" s="4">
        <v>9.0946111471032403</v>
      </c>
      <c r="AK1329" s="4">
        <v>14.8006073379499</v>
      </c>
      <c r="AL1329" s="4">
        <v>7.7508260840177003</v>
      </c>
      <c r="AM1329" s="4">
        <v>9.3278295354454297</v>
      </c>
      <c r="AN1329" s="4">
        <v>17.779700449548699</v>
      </c>
      <c r="AO1329" s="4">
        <v>7.7508260840177003</v>
      </c>
      <c r="AP1329" s="4">
        <v>7.5365793396843603</v>
      </c>
      <c r="AQ1329" s="4">
        <v>4.5181532750088502</v>
      </c>
      <c r="AR1329" s="4">
        <v>6.7772299125132696</v>
      </c>
      <c r="AS1329" s="4">
        <v>5.5310823995899696</v>
      </c>
      <c r="AT1329" s="4">
        <v>16.261001595206501</v>
      </c>
      <c r="AU1329" s="4">
        <v>3.0577590177522098</v>
      </c>
      <c r="AV1329" s="4">
        <v>24.5175974089852</v>
      </c>
      <c r="AW1329" s="4">
        <v>7.0497812539321503</v>
      </c>
      <c r="AX1329" s="4">
        <v>4.30390653067552</v>
      </c>
      <c r="AY1329" s="4">
        <v>14.9172165321209</v>
      </c>
      <c r="AZ1329" s="4">
        <v>9.1529157441887907</v>
      </c>
      <c r="BA1329" s="4">
        <v>9.2505532943510307</v>
      </c>
      <c r="BB1329" s="38">
        <v>325</v>
      </c>
    </row>
    <row r="1330" spans="1:54" x14ac:dyDescent="0.3">
      <c r="A1330" s="31" t="s">
        <v>60</v>
      </c>
      <c r="B1330" s="5" t="s">
        <v>8</v>
      </c>
      <c r="C1330" s="5" t="s">
        <v>168</v>
      </c>
      <c r="D1330" s="9">
        <v>73.740174781085798</v>
      </c>
      <c r="E1330" s="8">
        <v>76.483652211074798</v>
      </c>
      <c r="F1330" s="8">
        <v>22.787281687757499</v>
      </c>
      <c r="G1330" s="3">
        <v>4.1128791012024699</v>
      </c>
      <c r="H1330" s="4">
        <v>6.2163335689695698</v>
      </c>
      <c r="I1330" s="4">
        <v>10.5188358377222</v>
      </c>
      <c r="J1330" s="4">
        <v>2.3510240030028799</v>
      </c>
      <c r="K1330" s="4">
        <v>3.6569640143179099</v>
      </c>
      <c r="L1330" s="4">
        <v>4.97034575562376</v>
      </c>
      <c r="M1330" s="4">
        <v>5.02960321251786</v>
      </c>
      <c r="N1330" s="4">
        <v>6.3986028651863602</v>
      </c>
      <c r="O1330" s="4">
        <v>9.3387960613835705</v>
      </c>
      <c r="P1330" s="4">
        <v>8.0950557834941694</v>
      </c>
      <c r="Q1330" s="4">
        <v>2.9042070939271198</v>
      </c>
      <c r="R1330" s="4">
        <v>7.5506565185386298</v>
      </c>
      <c r="S1330" s="4">
        <v>7.3344245423177199</v>
      </c>
      <c r="T1330" s="4">
        <v>5.87611266418235</v>
      </c>
      <c r="U1330" s="4">
        <v>7.2871346705329598</v>
      </c>
      <c r="V1330" s="4">
        <v>6.1046037867979299</v>
      </c>
      <c r="W1330" s="4">
        <v>6.6059527539321001</v>
      </c>
      <c r="X1330" s="4">
        <v>2.84785849389253</v>
      </c>
      <c r="Y1330" s="4">
        <v>8.6324731606753993</v>
      </c>
      <c r="Z1330" s="4">
        <v>9.4979202348506195</v>
      </c>
      <c r="AA1330" s="4">
        <v>8.2964028060632504</v>
      </c>
      <c r="AB1330" s="4">
        <v>2.1185043843164002</v>
      </c>
      <c r="AC1330" s="4">
        <v>12.885797023592</v>
      </c>
      <c r="AD1330" s="4">
        <v>5.4990948906207704</v>
      </c>
      <c r="AE1330" s="4">
        <v>3.3310338875047898</v>
      </c>
      <c r="AF1330" s="4">
        <v>9.7646838336737698</v>
      </c>
      <c r="AG1330" s="4">
        <v>13.6750505290762</v>
      </c>
      <c r="AH1330" s="4">
        <v>9.8041094429003106</v>
      </c>
      <c r="AI1330" s="4">
        <v>9.4061546680426407</v>
      </c>
      <c r="AJ1330" s="4">
        <v>17.7308350824858</v>
      </c>
      <c r="AK1330" s="4">
        <v>27.282262883997099</v>
      </c>
      <c r="AL1330" s="4">
        <v>19.1701302501241</v>
      </c>
      <c r="AM1330" s="4">
        <v>26.5627147059901</v>
      </c>
      <c r="AN1330" s="4">
        <v>31.619174230193199</v>
      </c>
      <c r="AO1330" s="4">
        <v>28.154695059825102</v>
      </c>
      <c r="AP1330" s="4">
        <v>26.053506312152901</v>
      </c>
      <c r="AQ1330" s="4">
        <v>10.8717092380222</v>
      </c>
      <c r="AR1330" s="4">
        <v>23.0449727988719</v>
      </c>
      <c r="AS1330" s="4">
        <v>14.976149708209</v>
      </c>
      <c r="AT1330" s="4">
        <v>22.1495998703429</v>
      </c>
      <c r="AU1330" s="4">
        <v>15.206350724992101</v>
      </c>
      <c r="AV1330" s="4">
        <v>19.317554782095701</v>
      </c>
      <c r="AW1330" s="4">
        <v>19.919729183259498</v>
      </c>
      <c r="AX1330" s="4">
        <v>14.4277220774543</v>
      </c>
      <c r="AY1330" s="4">
        <v>17.694541676003499</v>
      </c>
      <c r="AZ1330" s="4">
        <v>24.318063286462099</v>
      </c>
      <c r="BA1330" s="4">
        <v>24.260614958418699</v>
      </c>
      <c r="BB1330" s="38">
        <v>4801</v>
      </c>
    </row>
    <row r="1331" spans="1:54" x14ac:dyDescent="0.3">
      <c r="A1331" s="31" t="s">
        <v>60</v>
      </c>
      <c r="B1331" s="5" t="s">
        <v>8</v>
      </c>
      <c r="C1331" s="5" t="s">
        <v>1</v>
      </c>
      <c r="D1331" s="9">
        <v>12.633469362441099</v>
      </c>
      <c r="E1331" s="8">
        <v>66.074563879643605</v>
      </c>
      <c r="F1331" s="8">
        <v>53.879310344827601</v>
      </c>
      <c r="G1331" s="3">
        <v>9.3390804597701091</v>
      </c>
      <c r="H1331" s="4">
        <v>13.9367816091954</v>
      </c>
      <c r="I1331" s="4">
        <v>23.850574712643699</v>
      </c>
      <c r="J1331" s="4">
        <v>7.1839080459770104</v>
      </c>
      <c r="K1331" s="4">
        <v>7.1839080459770104</v>
      </c>
      <c r="L1331" s="4">
        <v>9.4827586206896495</v>
      </c>
      <c r="M1331" s="4">
        <v>10.201149425287401</v>
      </c>
      <c r="N1331" s="4">
        <v>16.6666666666667</v>
      </c>
      <c r="O1331" s="4">
        <v>21.695402298850599</v>
      </c>
      <c r="P1331" s="4">
        <v>19.971264367816101</v>
      </c>
      <c r="Q1331" s="4">
        <v>5.7471264367816097</v>
      </c>
      <c r="R1331" s="4">
        <v>18.965517241379299</v>
      </c>
      <c r="S1331" s="4">
        <v>19.252873563218401</v>
      </c>
      <c r="T1331" s="4">
        <v>15.2298850574713</v>
      </c>
      <c r="U1331" s="4">
        <v>17.959770114942501</v>
      </c>
      <c r="V1331" s="4">
        <v>17.241379310344801</v>
      </c>
      <c r="W1331" s="4">
        <v>16.235632183907999</v>
      </c>
      <c r="X1331" s="4">
        <v>6.6091954022988499</v>
      </c>
      <c r="Y1331" s="4">
        <v>18.821839080459799</v>
      </c>
      <c r="Z1331" s="4">
        <v>28.448275862069</v>
      </c>
      <c r="AA1331" s="4">
        <v>21.839080459770098</v>
      </c>
      <c r="AB1331" s="4">
        <v>4.7413793103448301</v>
      </c>
      <c r="AC1331" s="4">
        <v>25.431034482758601</v>
      </c>
      <c r="AD1331" s="4">
        <v>14.2241379310345</v>
      </c>
      <c r="AE1331" s="4">
        <v>8.9080459770114899</v>
      </c>
      <c r="AF1331" s="4">
        <v>21.839080459770098</v>
      </c>
      <c r="AG1331" s="4">
        <v>26.580459770114899</v>
      </c>
      <c r="AH1331" s="4">
        <v>19.971264367816101</v>
      </c>
      <c r="AI1331" s="4">
        <v>13.362068965517199</v>
      </c>
      <c r="AJ1331" s="4">
        <v>30.890804597701099</v>
      </c>
      <c r="AK1331" s="4">
        <v>48.5632183908046</v>
      </c>
      <c r="AL1331" s="4">
        <v>40.517241379310299</v>
      </c>
      <c r="AM1331" s="4">
        <v>43.1034482758621</v>
      </c>
      <c r="AN1331" s="4">
        <v>52.586206896551701</v>
      </c>
      <c r="AO1331" s="4">
        <v>50.574712643678197</v>
      </c>
      <c r="AP1331" s="4">
        <v>53.017241379310299</v>
      </c>
      <c r="AQ1331" s="4">
        <v>23.275862068965498</v>
      </c>
      <c r="AR1331" s="4">
        <v>45.977011494252899</v>
      </c>
      <c r="AS1331" s="4">
        <v>22.557471264367798</v>
      </c>
      <c r="AT1331" s="4">
        <v>27.1551724137931</v>
      </c>
      <c r="AU1331" s="4">
        <v>35.201149425287397</v>
      </c>
      <c r="AV1331" s="4">
        <v>27.8735632183908</v>
      </c>
      <c r="AW1331" s="4">
        <v>43.247126436781599</v>
      </c>
      <c r="AX1331" s="4">
        <v>35.919540229885101</v>
      </c>
      <c r="AY1331" s="4">
        <v>23.5632183908046</v>
      </c>
      <c r="AZ1331" s="4">
        <v>46.982758620689701</v>
      </c>
      <c r="BA1331" s="4">
        <v>49.856321839080501</v>
      </c>
      <c r="BB1331" s="38">
        <v>1808</v>
      </c>
    </row>
    <row r="1332" spans="1:54" x14ac:dyDescent="0.3">
      <c r="A1332" s="31" t="s">
        <v>60</v>
      </c>
      <c r="B1332" s="5" t="s">
        <v>8</v>
      </c>
      <c r="C1332" s="5" t="s">
        <v>2</v>
      </c>
      <c r="D1332" s="9">
        <v>51.265024652622103</v>
      </c>
      <c r="E1332" s="8">
        <v>78.520816030334302</v>
      </c>
      <c r="F1332" s="8">
        <v>33.505154639175302</v>
      </c>
      <c r="G1332" s="3">
        <v>7.7319587628865998</v>
      </c>
      <c r="H1332" s="4">
        <v>6.1855670103092804</v>
      </c>
      <c r="I1332" s="4">
        <v>14.4329896907216</v>
      </c>
      <c r="J1332" s="4">
        <v>2.5773195876288701</v>
      </c>
      <c r="K1332" s="4">
        <v>5.1546391752577296</v>
      </c>
      <c r="L1332" s="4">
        <v>8.7628865979381505</v>
      </c>
      <c r="M1332" s="4">
        <v>10.8247422680412</v>
      </c>
      <c r="N1332" s="4">
        <v>7.7319587628865998</v>
      </c>
      <c r="O1332" s="4">
        <v>12.8865979381443</v>
      </c>
      <c r="P1332" s="4">
        <v>12.3711340206186</v>
      </c>
      <c r="Q1332" s="4">
        <v>5.1546391752577296</v>
      </c>
      <c r="R1332" s="4">
        <v>10.3092783505155</v>
      </c>
      <c r="S1332" s="4">
        <v>11.340206185567</v>
      </c>
      <c r="T1332" s="4">
        <v>7.2164948453608204</v>
      </c>
      <c r="U1332" s="4">
        <v>12.8865979381443</v>
      </c>
      <c r="V1332" s="4">
        <v>8.7628865979381505</v>
      </c>
      <c r="W1332" s="4">
        <v>10.3092783505155</v>
      </c>
      <c r="X1332" s="4">
        <v>5.1546391752577296</v>
      </c>
      <c r="Y1332" s="4">
        <v>11.8556701030928</v>
      </c>
      <c r="Z1332" s="4">
        <v>14.9484536082474</v>
      </c>
      <c r="AA1332" s="4">
        <v>10.8247422680412</v>
      </c>
      <c r="AB1332" s="4">
        <v>4.1237113402061896</v>
      </c>
      <c r="AC1332" s="4">
        <v>15.4639175257732</v>
      </c>
      <c r="AD1332" s="4">
        <v>8.2474226804123703</v>
      </c>
      <c r="AE1332" s="4">
        <v>4.63917525773196</v>
      </c>
      <c r="AF1332" s="4">
        <v>12.8865979381443</v>
      </c>
      <c r="AG1332" s="4">
        <v>15.4639175257732</v>
      </c>
      <c r="AH1332" s="4">
        <v>10.8247422680412</v>
      </c>
      <c r="AI1332" s="4">
        <v>10.3092783505155</v>
      </c>
      <c r="AJ1332" s="4">
        <v>21.6494845360825</v>
      </c>
      <c r="AK1332" s="4">
        <v>37.113402061855702</v>
      </c>
      <c r="AL1332" s="4">
        <v>26.8041237113402</v>
      </c>
      <c r="AM1332" s="4">
        <v>34.536082474226802</v>
      </c>
      <c r="AN1332" s="4">
        <v>34.020618556701002</v>
      </c>
      <c r="AO1332" s="4">
        <v>39.175257731958801</v>
      </c>
      <c r="AP1332" s="4">
        <v>35.051546391752602</v>
      </c>
      <c r="AQ1332" s="4">
        <v>14.4329896907216</v>
      </c>
      <c r="AR1332" s="4">
        <v>31.443298969072199</v>
      </c>
      <c r="AS1332" s="4">
        <v>24.7422680412371</v>
      </c>
      <c r="AT1332" s="4">
        <v>26.2886597938144</v>
      </c>
      <c r="AU1332" s="4">
        <v>22.164948453608201</v>
      </c>
      <c r="AV1332" s="4">
        <v>18.556701030927801</v>
      </c>
      <c r="AW1332" s="4">
        <v>27.835051546391799</v>
      </c>
      <c r="AX1332" s="4">
        <v>22.164948453608201</v>
      </c>
      <c r="AY1332" s="4">
        <v>20.1030927835052</v>
      </c>
      <c r="AZ1332" s="4">
        <v>33.505154639175302</v>
      </c>
      <c r="BA1332" s="4">
        <v>33.505154639175302</v>
      </c>
      <c r="BB1332" s="38">
        <v>608</v>
      </c>
    </row>
    <row r="1333" spans="1:54" x14ac:dyDescent="0.3">
      <c r="A1333" s="31" t="s">
        <v>60</v>
      </c>
      <c r="B1333" s="5" t="s">
        <v>8</v>
      </c>
      <c r="C1333" s="5" t="s">
        <v>3</v>
      </c>
      <c r="D1333" s="9">
        <v>78.507590532587997</v>
      </c>
      <c r="E1333" s="8">
        <v>68.599452526526704</v>
      </c>
      <c r="F1333" s="8">
        <v>13.5646687697161</v>
      </c>
      <c r="G1333" s="3">
        <v>0.94637223974763396</v>
      </c>
      <c r="H1333" s="4">
        <v>6.3091482649842296</v>
      </c>
      <c r="I1333" s="4">
        <v>9.4637223974763405</v>
      </c>
      <c r="J1333" s="4">
        <v>1.26182965299685</v>
      </c>
      <c r="K1333" s="4">
        <v>4.1009463722397497</v>
      </c>
      <c r="L1333" s="4">
        <v>2.8391167192429001</v>
      </c>
      <c r="M1333" s="4">
        <v>1.8927444794952699</v>
      </c>
      <c r="N1333" s="4">
        <v>4.7318611987381702</v>
      </c>
      <c r="O1333" s="4">
        <v>7.5709779179810699</v>
      </c>
      <c r="P1333" s="4">
        <v>5.9936908517350203</v>
      </c>
      <c r="Q1333" s="4">
        <v>1.8927444794952699</v>
      </c>
      <c r="R1333" s="4">
        <v>5.9936908517350203</v>
      </c>
      <c r="S1333" s="4">
        <v>2.8391167192429001</v>
      </c>
      <c r="T1333" s="4">
        <v>2.20820189274448</v>
      </c>
      <c r="U1333" s="4">
        <v>3.47003154574133</v>
      </c>
      <c r="V1333" s="4">
        <v>3.1545741324921099</v>
      </c>
      <c r="W1333" s="4">
        <v>4.7318611987381702</v>
      </c>
      <c r="X1333" s="4">
        <v>1.26182965299685</v>
      </c>
      <c r="Y1333" s="4">
        <v>7.5709779179810699</v>
      </c>
      <c r="Z1333" s="4">
        <v>3.1545741324921099</v>
      </c>
      <c r="AA1333" s="4">
        <v>6.6246056782334399</v>
      </c>
      <c r="AB1333" s="4">
        <v>0.94637223974763396</v>
      </c>
      <c r="AC1333" s="4">
        <v>11.3564668769716</v>
      </c>
      <c r="AD1333" s="4">
        <v>4.1009463722397497</v>
      </c>
      <c r="AE1333" s="4">
        <v>2.5236593059936898</v>
      </c>
      <c r="AF1333" s="4">
        <v>8.8328075709779199</v>
      </c>
      <c r="AG1333" s="4">
        <v>9.1482649842271293</v>
      </c>
      <c r="AH1333" s="4">
        <v>5.9936908517350203</v>
      </c>
      <c r="AI1333" s="4">
        <v>9.4637223974763405</v>
      </c>
      <c r="AJ1333" s="4">
        <v>18.296529968454301</v>
      </c>
      <c r="AK1333" s="4">
        <v>22.397476340693999</v>
      </c>
      <c r="AL1333" s="4">
        <v>13.5646687697161</v>
      </c>
      <c r="AM1333" s="4">
        <v>26.498422712933799</v>
      </c>
      <c r="AN1333" s="4">
        <v>31.230283911671901</v>
      </c>
      <c r="AO1333" s="4">
        <v>23.974763406940099</v>
      </c>
      <c r="AP1333" s="4">
        <v>21.1356466876972</v>
      </c>
      <c r="AQ1333" s="4">
        <v>8.5173501577287105</v>
      </c>
      <c r="AR1333" s="4">
        <v>20.5047318611987</v>
      </c>
      <c r="AS1333" s="4">
        <v>11.3564668769716</v>
      </c>
      <c r="AT1333" s="4">
        <v>20.189274447949501</v>
      </c>
      <c r="AU1333" s="4">
        <v>10.410094637224001</v>
      </c>
      <c r="AV1333" s="4">
        <v>17.981072555204999</v>
      </c>
      <c r="AW1333" s="4">
        <v>14.195583596214499</v>
      </c>
      <c r="AX1333" s="4">
        <v>6.9400630914826502</v>
      </c>
      <c r="AY1333" s="4">
        <v>17.665615141955801</v>
      </c>
      <c r="AZ1333" s="4">
        <v>19.242902208201901</v>
      </c>
      <c r="BA1333" s="4">
        <v>19.242902208201901</v>
      </c>
      <c r="BB1333" s="38">
        <v>488</v>
      </c>
    </row>
    <row r="1334" spans="1:54" x14ac:dyDescent="0.3">
      <c r="A1334" s="31" t="s">
        <v>60</v>
      </c>
      <c r="B1334" s="5" t="s">
        <v>8</v>
      </c>
      <c r="C1334" s="5" t="s">
        <v>4</v>
      </c>
      <c r="D1334" s="9">
        <v>100.79858156028401</v>
      </c>
      <c r="E1334" s="8">
        <v>64.704013328315696</v>
      </c>
      <c r="F1334" s="8">
        <v>11.683168316831701</v>
      </c>
      <c r="G1334" s="3">
        <v>1.58415841584158</v>
      </c>
      <c r="H1334" s="4">
        <v>3.7623762376237599</v>
      </c>
      <c r="I1334" s="4">
        <v>4.7524752475247496</v>
      </c>
      <c r="J1334" s="4">
        <v>0.79207920792079201</v>
      </c>
      <c r="K1334" s="4">
        <v>1.38613861386139</v>
      </c>
      <c r="L1334" s="4">
        <v>2.5742574257425699</v>
      </c>
      <c r="M1334" s="4">
        <v>1.38613861386139</v>
      </c>
      <c r="N1334" s="4">
        <v>2.1782178217821802</v>
      </c>
      <c r="O1334" s="4">
        <v>4.5544554455445496</v>
      </c>
      <c r="P1334" s="4">
        <v>2.7722772277227699</v>
      </c>
      <c r="Q1334" s="4">
        <v>1.58415841584158</v>
      </c>
      <c r="R1334" s="4">
        <v>3.3663366336633702</v>
      </c>
      <c r="S1334" s="4">
        <v>3.3663366336633702</v>
      </c>
      <c r="T1334" s="4">
        <v>4.5544554455445496</v>
      </c>
      <c r="U1334" s="4">
        <v>2.1782178217821802</v>
      </c>
      <c r="V1334" s="4">
        <v>2.5742574257425699</v>
      </c>
      <c r="W1334" s="4">
        <v>1.58415841584158</v>
      </c>
      <c r="X1334" s="4">
        <v>0.99009900990098998</v>
      </c>
      <c r="Y1334" s="4">
        <v>4.9504950495049496</v>
      </c>
      <c r="Z1334" s="4">
        <v>2.7722772277227699</v>
      </c>
      <c r="AA1334" s="4">
        <v>2.5742574257425699</v>
      </c>
      <c r="AB1334" s="4">
        <v>0</v>
      </c>
      <c r="AC1334" s="4">
        <v>8.71287128712871</v>
      </c>
      <c r="AD1334" s="4">
        <v>1.58415841584158</v>
      </c>
      <c r="AE1334" s="4">
        <v>0.198019801980198</v>
      </c>
      <c r="AF1334" s="4">
        <v>4.5544554455445496</v>
      </c>
      <c r="AG1334" s="4">
        <v>10.495049504950501</v>
      </c>
      <c r="AH1334" s="4">
        <v>6.7326732673267298</v>
      </c>
      <c r="AI1334" s="4">
        <v>7.3267326732673297</v>
      </c>
      <c r="AJ1334" s="4">
        <v>10.891089108910901</v>
      </c>
      <c r="AK1334" s="4">
        <v>17.425742574257399</v>
      </c>
      <c r="AL1334" s="4">
        <v>11.287128712871301</v>
      </c>
      <c r="AM1334" s="4">
        <v>19.009900990098998</v>
      </c>
      <c r="AN1334" s="4">
        <v>23.762376237623801</v>
      </c>
      <c r="AO1334" s="4">
        <v>18.217821782178198</v>
      </c>
      <c r="AP1334" s="4">
        <v>15.445544554455401</v>
      </c>
      <c r="AQ1334" s="4">
        <v>5.7425742574257397</v>
      </c>
      <c r="AR1334" s="4">
        <v>12.673267326732701</v>
      </c>
      <c r="AS1334" s="4">
        <v>10.891089108910901</v>
      </c>
      <c r="AT1334" s="4">
        <v>20.198019801980202</v>
      </c>
      <c r="AU1334" s="4">
        <v>7.1287128712871297</v>
      </c>
      <c r="AV1334" s="4">
        <v>15.049504950495001</v>
      </c>
      <c r="AW1334" s="4">
        <v>10.495049504950501</v>
      </c>
      <c r="AX1334" s="4">
        <v>5.7425742574257397</v>
      </c>
      <c r="AY1334" s="4">
        <v>13.2673267326733</v>
      </c>
      <c r="AZ1334" s="4">
        <v>16.237623762376199</v>
      </c>
      <c r="BA1334" s="4">
        <v>12.8712871287129</v>
      </c>
      <c r="BB1334" s="38">
        <v>564</v>
      </c>
    </row>
    <row r="1335" spans="1:54" x14ac:dyDescent="0.3">
      <c r="A1335" s="31" t="s">
        <v>60</v>
      </c>
      <c r="B1335" s="5" t="s">
        <v>8</v>
      </c>
      <c r="C1335" s="5" t="s">
        <v>5</v>
      </c>
      <c r="D1335" s="9">
        <v>106.824175824176</v>
      </c>
      <c r="E1335" s="8">
        <v>63.763599617521798</v>
      </c>
      <c r="F1335" s="8">
        <v>8.93371757925072</v>
      </c>
      <c r="G1335" s="3">
        <v>1.15273775216138</v>
      </c>
      <c r="H1335" s="4">
        <v>2.8818443804034599</v>
      </c>
      <c r="I1335" s="4">
        <v>3.31412103746398</v>
      </c>
      <c r="J1335" s="4">
        <v>1.0086455331412101</v>
      </c>
      <c r="K1335" s="4">
        <v>1.15273775216138</v>
      </c>
      <c r="L1335" s="4">
        <v>2.4495677233429398</v>
      </c>
      <c r="M1335" s="4">
        <v>1.15273775216138</v>
      </c>
      <c r="N1335" s="4">
        <v>2.7377521613832898</v>
      </c>
      <c r="O1335" s="4">
        <v>3.31412103746398</v>
      </c>
      <c r="P1335" s="4">
        <v>2.0172910662824202</v>
      </c>
      <c r="Q1335" s="4">
        <v>1.0086455331412101</v>
      </c>
      <c r="R1335" s="4">
        <v>2.0172910662824202</v>
      </c>
      <c r="S1335" s="4">
        <v>2.4495677233429398</v>
      </c>
      <c r="T1335" s="4">
        <v>2.7377521613832898</v>
      </c>
      <c r="U1335" s="4">
        <v>1.5850144092219001</v>
      </c>
      <c r="V1335" s="4">
        <v>1.15273775216138</v>
      </c>
      <c r="W1335" s="4">
        <v>2.3054755043227702</v>
      </c>
      <c r="X1335" s="4">
        <v>0.57636887608069198</v>
      </c>
      <c r="Y1335" s="4">
        <v>2.5936599423631099</v>
      </c>
      <c r="Z1335" s="4">
        <v>2.1613832853025898</v>
      </c>
      <c r="AA1335" s="4">
        <v>2.7377521613832898</v>
      </c>
      <c r="AB1335" s="4">
        <v>0.72046109510086498</v>
      </c>
      <c r="AC1335" s="4">
        <v>7.9250720461095101</v>
      </c>
      <c r="AD1335" s="4">
        <v>1.5850144092219001</v>
      </c>
      <c r="AE1335" s="4">
        <v>1.72910662824207</v>
      </c>
      <c r="AF1335" s="4">
        <v>4.17867435158501</v>
      </c>
      <c r="AG1335" s="4">
        <v>10.3746397694525</v>
      </c>
      <c r="AH1335" s="4">
        <v>7.7809798270893404</v>
      </c>
      <c r="AI1335" s="4">
        <v>8.2132564841498592</v>
      </c>
      <c r="AJ1335" s="4">
        <v>11.671469740634</v>
      </c>
      <c r="AK1335" s="4">
        <v>16.426512968299701</v>
      </c>
      <c r="AL1335" s="4">
        <v>9.22190201729107</v>
      </c>
      <c r="AM1335" s="4">
        <v>16.7146974063401</v>
      </c>
      <c r="AN1335" s="4">
        <v>22.622478386167099</v>
      </c>
      <c r="AO1335" s="4">
        <v>16.282420749279499</v>
      </c>
      <c r="AP1335" s="4">
        <v>13.256484149855901</v>
      </c>
      <c r="AQ1335" s="4">
        <v>5.6195965417867404</v>
      </c>
      <c r="AR1335" s="4">
        <v>12.2478386167147</v>
      </c>
      <c r="AS1335" s="4">
        <v>9.3659942363112396</v>
      </c>
      <c r="AT1335" s="4">
        <v>19.596541786743501</v>
      </c>
      <c r="AU1335" s="4">
        <v>7.2046109510086502</v>
      </c>
      <c r="AV1335" s="4">
        <v>15.5619596541787</v>
      </c>
      <c r="AW1335" s="4">
        <v>9.9423631123919307</v>
      </c>
      <c r="AX1335" s="4">
        <v>6.1959654178674404</v>
      </c>
      <c r="AY1335" s="4">
        <v>14.985590778098</v>
      </c>
      <c r="AZ1335" s="4">
        <v>12.536023054755001</v>
      </c>
      <c r="BA1335" s="4">
        <v>12.3919308357349</v>
      </c>
      <c r="BB1335" s="38">
        <v>728</v>
      </c>
    </row>
    <row r="1336" spans="1:54" x14ac:dyDescent="0.3">
      <c r="A1336" s="31" t="s">
        <v>60</v>
      </c>
      <c r="B1336" s="5" t="s">
        <v>8</v>
      </c>
      <c r="C1336" s="5" t="s">
        <v>6</v>
      </c>
      <c r="D1336" s="9">
        <v>119.977551020408</v>
      </c>
      <c r="E1336" s="8">
        <v>53.682573308447303</v>
      </c>
      <c r="F1336" s="8">
        <v>5.3497942386831303</v>
      </c>
      <c r="G1336" s="3">
        <v>1.8518518518518501</v>
      </c>
      <c r="H1336" s="4">
        <v>3.0864197530864201</v>
      </c>
      <c r="I1336" s="4">
        <v>2.4691358024691401</v>
      </c>
      <c r="J1336" s="4">
        <v>1.2345679012345701</v>
      </c>
      <c r="K1336" s="4">
        <v>1.6460905349794199</v>
      </c>
      <c r="L1336" s="4">
        <v>1.2345679012345701</v>
      </c>
      <c r="M1336" s="4">
        <v>0.61728395061728403</v>
      </c>
      <c r="N1336" s="4">
        <v>2.6748971193415598</v>
      </c>
      <c r="O1336" s="4">
        <v>1.0288065843621399</v>
      </c>
      <c r="P1336" s="4">
        <v>1.0288065843621399</v>
      </c>
      <c r="Q1336" s="4">
        <v>0.41152263374485598</v>
      </c>
      <c r="R1336" s="4">
        <v>1.0288065843621399</v>
      </c>
      <c r="S1336" s="4">
        <v>0.82304526748971196</v>
      </c>
      <c r="T1336" s="4">
        <v>1.440329218107</v>
      </c>
      <c r="U1336" s="4">
        <v>1.6460905349794199</v>
      </c>
      <c r="V1336" s="4">
        <v>1.440329218107</v>
      </c>
      <c r="W1336" s="4">
        <v>1.0288065843621399</v>
      </c>
      <c r="X1336" s="4">
        <v>0.20576131687242799</v>
      </c>
      <c r="Y1336" s="4">
        <v>2.4691358024691401</v>
      </c>
      <c r="Z1336" s="4">
        <v>0.82304526748971196</v>
      </c>
      <c r="AA1336" s="4">
        <v>1.440329218107</v>
      </c>
      <c r="AB1336" s="4">
        <v>0.41152263374485598</v>
      </c>
      <c r="AC1336" s="4">
        <v>5.9670781893004099</v>
      </c>
      <c r="AD1336" s="4">
        <v>0.41152263374485598</v>
      </c>
      <c r="AE1336" s="4">
        <v>0.41152263374485598</v>
      </c>
      <c r="AF1336" s="4">
        <v>2.2633744855967102</v>
      </c>
      <c r="AG1336" s="4">
        <v>9.05349794238683</v>
      </c>
      <c r="AH1336" s="4">
        <v>6.5843621399177001</v>
      </c>
      <c r="AI1336" s="4">
        <v>5.9670781893004099</v>
      </c>
      <c r="AJ1336" s="4">
        <v>6.9958847736625502</v>
      </c>
      <c r="AK1336" s="4">
        <v>12.3456790123457</v>
      </c>
      <c r="AL1336" s="4">
        <v>5.7613168724279804</v>
      </c>
      <c r="AM1336" s="4">
        <v>9.05349794238683</v>
      </c>
      <c r="AN1336" s="4">
        <v>19.7530864197531</v>
      </c>
      <c r="AO1336" s="4">
        <v>11.9341563786008</v>
      </c>
      <c r="AP1336" s="4">
        <v>9.6707818930041096</v>
      </c>
      <c r="AQ1336" s="4">
        <v>3.9094650205761301</v>
      </c>
      <c r="AR1336" s="4">
        <v>6.3786008230452698</v>
      </c>
      <c r="AS1336" s="4">
        <v>4.5267489711934203</v>
      </c>
      <c r="AT1336" s="4">
        <v>16.460905349794199</v>
      </c>
      <c r="AU1336" s="4">
        <v>3.49794238683128</v>
      </c>
      <c r="AV1336" s="4">
        <v>16.255144032921802</v>
      </c>
      <c r="AW1336" s="4">
        <v>6.1728395061728403</v>
      </c>
      <c r="AX1336" s="4">
        <v>3.49794238683128</v>
      </c>
      <c r="AY1336" s="4">
        <v>13.3744855967078</v>
      </c>
      <c r="AZ1336" s="4">
        <v>7.6131687242798396</v>
      </c>
      <c r="BA1336" s="4">
        <v>9.2592592592592595</v>
      </c>
      <c r="BB1336" s="38">
        <v>490</v>
      </c>
    </row>
    <row r="1337" spans="1:54" x14ac:dyDescent="0.3">
      <c r="A1337" s="31" t="s">
        <v>60</v>
      </c>
      <c r="B1337" s="5" t="s">
        <v>8</v>
      </c>
      <c r="C1337" s="5" t="s">
        <v>7</v>
      </c>
      <c r="D1337" s="9">
        <v>118.372173913043</v>
      </c>
      <c r="E1337" s="8">
        <v>57.345645680958</v>
      </c>
      <c r="F1337" s="8">
        <v>5.3097345132743401</v>
      </c>
      <c r="G1337" s="3">
        <v>1.76991150442478</v>
      </c>
      <c r="H1337" s="4">
        <v>1.76991150442478</v>
      </c>
      <c r="I1337" s="4">
        <v>1.76991150442478</v>
      </c>
      <c r="J1337" s="4">
        <v>0</v>
      </c>
      <c r="K1337" s="4">
        <v>0</v>
      </c>
      <c r="L1337" s="4">
        <v>0.88495575221238898</v>
      </c>
      <c r="M1337" s="4">
        <v>1.76991150442478</v>
      </c>
      <c r="N1337" s="4">
        <v>1.76991150442478</v>
      </c>
      <c r="O1337" s="4">
        <v>2.65486725663717</v>
      </c>
      <c r="P1337" s="4">
        <v>0.88495575221238898</v>
      </c>
      <c r="Q1337" s="4">
        <v>0</v>
      </c>
      <c r="R1337" s="4">
        <v>0.88495575221238898</v>
      </c>
      <c r="S1337" s="4">
        <v>2.65486725663717</v>
      </c>
      <c r="T1337" s="4">
        <v>2.65486725663717</v>
      </c>
      <c r="U1337" s="4">
        <v>0.88495575221238898</v>
      </c>
      <c r="V1337" s="4">
        <v>0</v>
      </c>
      <c r="W1337" s="4">
        <v>0.88495575221238898</v>
      </c>
      <c r="X1337" s="4">
        <v>1.76991150442478</v>
      </c>
      <c r="Y1337" s="4">
        <v>0.88495575221238898</v>
      </c>
      <c r="Z1337" s="4">
        <v>0.88495575221238898</v>
      </c>
      <c r="AA1337" s="4">
        <v>1.76991150442478</v>
      </c>
      <c r="AB1337" s="4">
        <v>1.76991150442478</v>
      </c>
      <c r="AC1337" s="4">
        <v>2.65486725663717</v>
      </c>
      <c r="AD1337" s="4">
        <v>0</v>
      </c>
      <c r="AE1337" s="4">
        <v>0.88495575221238898</v>
      </c>
      <c r="AF1337" s="4">
        <v>1.76991150442478</v>
      </c>
      <c r="AG1337" s="4">
        <v>7.0796460176991198</v>
      </c>
      <c r="AH1337" s="4">
        <v>7.0796460176991198</v>
      </c>
      <c r="AI1337" s="4">
        <v>7.0796460176991198</v>
      </c>
      <c r="AJ1337" s="4">
        <v>7.9646017699114999</v>
      </c>
      <c r="AK1337" s="4">
        <v>13.2743362831858</v>
      </c>
      <c r="AL1337" s="4">
        <v>7.0796460176991198</v>
      </c>
      <c r="AM1337" s="4">
        <v>11.5044247787611</v>
      </c>
      <c r="AN1337" s="4">
        <v>19.469026548672598</v>
      </c>
      <c r="AO1337" s="4">
        <v>7.0796460176991198</v>
      </c>
      <c r="AP1337" s="4">
        <v>7.0796460176991198</v>
      </c>
      <c r="AQ1337" s="4">
        <v>3.5398230088495599</v>
      </c>
      <c r="AR1337" s="4">
        <v>5.3097345132743401</v>
      </c>
      <c r="AS1337" s="4">
        <v>2.65486725663717</v>
      </c>
      <c r="AT1337" s="4">
        <v>15.929203539823</v>
      </c>
      <c r="AU1337" s="4">
        <v>0.88495575221238898</v>
      </c>
      <c r="AV1337" s="4">
        <v>27.433628318584098</v>
      </c>
      <c r="AW1337" s="4">
        <v>6.19469026548673</v>
      </c>
      <c r="AX1337" s="4">
        <v>3.5398230088495599</v>
      </c>
      <c r="AY1337" s="4">
        <v>15.044247787610599</v>
      </c>
      <c r="AZ1337" s="4">
        <v>8.8495575221238898</v>
      </c>
      <c r="BA1337" s="4">
        <v>7.0796460176991198</v>
      </c>
      <c r="BB1337" s="38">
        <v>115</v>
      </c>
    </row>
    <row r="1338" spans="1:54" x14ac:dyDescent="0.3">
      <c r="A1338" s="31" t="s">
        <v>60</v>
      </c>
      <c r="B1338" s="5" t="s">
        <v>9</v>
      </c>
      <c r="C1338" s="5" t="s">
        <v>168</v>
      </c>
      <c r="D1338" s="9">
        <v>86.119230160620802</v>
      </c>
      <c r="E1338" s="8">
        <v>72.8932949658289</v>
      </c>
      <c r="F1338" s="8">
        <v>18.671500176359199</v>
      </c>
      <c r="G1338" s="3">
        <v>1.8715898779640801</v>
      </c>
      <c r="H1338" s="4">
        <v>5.40967991540015</v>
      </c>
      <c r="I1338" s="4">
        <v>4.2449919683513597</v>
      </c>
      <c r="J1338" s="4">
        <v>1.98177812938534</v>
      </c>
      <c r="K1338" s="4">
        <v>3.42882980680641</v>
      </c>
      <c r="L1338" s="4">
        <v>3.3159690975155001</v>
      </c>
      <c r="M1338" s="4">
        <v>3.3580770766281902</v>
      </c>
      <c r="N1338" s="4">
        <v>3.7067418267388801</v>
      </c>
      <c r="O1338" s="4">
        <v>5.4350347242255896</v>
      </c>
      <c r="P1338" s="4">
        <v>5.3949543633851196</v>
      </c>
      <c r="Q1338" s="4">
        <v>2.4227291577685701</v>
      </c>
      <c r="R1338" s="4">
        <v>3.53756814788867</v>
      </c>
      <c r="S1338" s="4">
        <v>4.4208457306711004</v>
      </c>
      <c r="T1338" s="4">
        <v>2.65095355506543</v>
      </c>
      <c r="U1338" s="4">
        <v>5.5422517882916198</v>
      </c>
      <c r="V1338" s="4">
        <v>4.7928772330731899</v>
      </c>
      <c r="W1338" s="4">
        <v>6.3097525166658697</v>
      </c>
      <c r="X1338" s="4">
        <v>2.4146847264930398</v>
      </c>
      <c r="Y1338" s="4">
        <v>5.0164677402704898</v>
      </c>
      <c r="Z1338" s="4">
        <v>4.7436715417654103</v>
      </c>
      <c r="AA1338" s="4">
        <v>4.7842397259095604</v>
      </c>
      <c r="AB1338" s="4">
        <v>1.44217336741438</v>
      </c>
      <c r="AC1338" s="4">
        <v>10.5354677829786</v>
      </c>
      <c r="AD1338" s="4">
        <v>4.3882925508485</v>
      </c>
      <c r="AE1338" s="4">
        <v>2.48171359404243</v>
      </c>
      <c r="AF1338" s="4">
        <v>6.1479463122918299</v>
      </c>
      <c r="AG1338" s="4">
        <v>7.8612236941595999</v>
      </c>
      <c r="AH1338" s="4">
        <v>13.6269793906507</v>
      </c>
      <c r="AI1338" s="4">
        <v>9.4080809397547807</v>
      </c>
      <c r="AJ1338" s="4">
        <v>14.9837602012123</v>
      </c>
      <c r="AK1338" s="4">
        <v>24.819491905582598</v>
      </c>
      <c r="AL1338" s="4">
        <v>15.499921942043599</v>
      </c>
      <c r="AM1338" s="4">
        <v>15.177241298496099</v>
      </c>
      <c r="AN1338" s="4">
        <v>25.4916099428807</v>
      </c>
      <c r="AO1338" s="4">
        <v>19.820182575693501</v>
      </c>
      <c r="AP1338" s="4">
        <v>21.231481933832999</v>
      </c>
      <c r="AQ1338" s="4">
        <v>10.8588230460697</v>
      </c>
      <c r="AR1338" s="4">
        <v>21.431597305650801</v>
      </c>
      <c r="AS1338" s="4">
        <v>11.0938865511004</v>
      </c>
      <c r="AT1338" s="4">
        <v>15.208940127293699</v>
      </c>
      <c r="AU1338" s="4">
        <v>12.869334091621299</v>
      </c>
      <c r="AV1338" s="4">
        <v>20.418598364787499</v>
      </c>
      <c r="AW1338" s="4">
        <v>18.133787228146101</v>
      </c>
      <c r="AX1338" s="4">
        <v>9.6731260388220193</v>
      </c>
      <c r="AY1338" s="4">
        <v>13.4372716620103</v>
      </c>
      <c r="AZ1338" s="4">
        <v>18.577936443760301</v>
      </c>
      <c r="BA1338" s="4">
        <v>24.101635701667401</v>
      </c>
      <c r="BB1338" s="38">
        <v>4094</v>
      </c>
    </row>
    <row r="1339" spans="1:54" x14ac:dyDescent="0.3">
      <c r="A1339" s="31" t="s">
        <v>60</v>
      </c>
      <c r="B1339" s="5" t="s">
        <v>9</v>
      </c>
      <c r="C1339" s="5" t="s">
        <v>1</v>
      </c>
      <c r="D1339" s="9">
        <v>45.2028866653053</v>
      </c>
      <c r="E1339" s="8">
        <v>73.180281565082296</v>
      </c>
      <c r="F1339" s="8">
        <v>37.349397590361399</v>
      </c>
      <c r="G1339" s="3">
        <v>5.0602409638554198</v>
      </c>
      <c r="H1339" s="4">
        <v>8.4337349397590398</v>
      </c>
      <c r="I1339" s="4">
        <v>10.602409638554199</v>
      </c>
      <c r="J1339" s="4">
        <v>5.5421686746987904</v>
      </c>
      <c r="K1339" s="4">
        <v>8.4337349397590398</v>
      </c>
      <c r="L1339" s="4">
        <v>8.6746987951807206</v>
      </c>
      <c r="M1339" s="4">
        <v>6.5060240963855396</v>
      </c>
      <c r="N1339" s="4">
        <v>9.1566265060241001</v>
      </c>
      <c r="O1339" s="4">
        <v>8.9156626506024104</v>
      </c>
      <c r="P1339" s="4">
        <v>10.602409638554199</v>
      </c>
      <c r="Q1339" s="4">
        <v>6.98795180722892</v>
      </c>
      <c r="R1339" s="4">
        <v>10.8433734939759</v>
      </c>
      <c r="S1339" s="4">
        <v>11.0843373493976</v>
      </c>
      <c r="T1339" s="4">
        <v>6.0240963855421699</v>
      </c>
      <c r="U1339" s="4">
        <v>12.5301204819277</v>
      </c>
      <c r="V1339" s="4">
        <v>11.325301204819301</v>
      </c>
      <c r="W1339" s="4">
        <v>16.6265060240964</v>
      </c>
      <c r="X1339" s="4">
        <v>4.0963855421686803</v>
      </c>
      <c r="Y1339" s="4">
        <v>7.9518072289156603</v>
      </c>
      <c r="Z1339" s="4">
        <v>15.662650602409601</v>
      </c>
      <c r="AA1339" s="4">
        <v>14.4578313253012</v>
      </c>
      <c r="AB1339" s="4">
        <v>4.3373493975903603</v>
      </c>
      <c r="AC1339" s="4">
        <v>18.795180722891601</v>
      </c>
      <c r="AD1339" s="4">
        <v>10.602409638554199</v>
      </c>
      <c r="AE1339" s="4">
        <v>6.0240963855421699</v>
      </c>
      <c r="AF1339" s="4">
        <v>10.361445783132501</v>
      </c>
      <c r="AG1339" s="4">
        <v>18.3132530120482</v>
      </c>
      <c r="AH1339" s="4">
        <v>22.168674698795201</v>
      </c>
      <c r="AI1339" s="4">
        <v>11.0843373493976</v>
      </c>
      <c r="AJ1339" s="4">
        <v>23.6144578313253</v>
      </c>
      <c r="AK1339" s="4">
        <v>39.518072289156599</v>
      </c>
      <c r="AL1339" s="4">
        <v>27.4698795180723</v>
      </c>
      <c r="AM1339" s="4">
        <v>26.265060240963901</v>
      </c>
      <c r="AN1339" s="4">
        <v>37.108433734939801</v>
      </c>
      <c r="AO1339" s="4">
        <v>33.975903614457799</v>
      </c>
      <c r="AP1339" s="4">
        <v>40.240963855421697</v>
      </c>
      <c r="AQ1339" s="4">
        <v>17.831325301204799</v>
      </c>
      <c r="AR1339" s="4">
        <v>35.662650602409599</v>
      </c>
      <c r="AS1339" s="4">
        <v>16.144578313253</v>
      </c>
      <c r="AT1339" s="4">
        <v>14.4578313253012</v>
      </c>
      <c r="AU1339" s="4">
        <v>23.132530120481899</v>
      </c>
      <c r="AV1339" s="4">
        <v>21.6867469879518</v>
      </c>
      <c r="AW1339" s="4">
        <v>35.903614457831303</v>
      </c>
      <c r="AX1339" s="4">
        <v>21.6867469879518</v>
      </c>
      <c r="AY1339" s="4">
        <v>13.975903614457801</v>
      </c>
      <c r="AZ1339" s="4">
        <v>31.325301204819301</v>
      </c>
      <c r="BA1339" s="4">
        <v>40.481927710843401</v>
      </c>
      <c r="BB1339" s="38">
        <v>1064</v>
      </c>
    </row>
    <row r="1340" spans="1:54" x14ac:dyDescent="0.3">
      <c r="A1340" s="31" t="s">
        <v>60</v>
      </c>
      <c r="B1340" s="5" t="s">
        <v>9</v>
      </c>
      <c r="C1340" s="5" t="s">
        <v>2</v>
      </c>
      <c r="D1340" s="9">
        <v>67.569655882352905</v>
      </c>
      <c r="E1340" s="8">
        <v>75.356573949673404</v>
      </c>
      <c r="F1340" s="8">
        <v>25.3333333333333</v>
      </c>
      <c r="G1340" s="3">
        <v>2</v>
      </c>
      <c r="H1340" s="4">
        <v>8.6666666666666696</v>
      </c>
      <c r="I1340" s="4">
        <v>6</v>
      </c>
      <c r="J1340" s="4">
        <v>2</v>
      </c>
      <c r="K1340" s="4">
        <v>4</v>
      </c>
      <c r="L1340" s="4">
        <v>2.6666666666666701</v>
      </c>
      <c r="M1340" s="4">
        <v>6.6666666666666696</v>
      </c>
      <c r="N1340" s="4">
        <v>4.6666666666666696</v>
      </c>
      <c r="O1340" s="4">
        <v>10</v>
      </c>
      <c r="P1340" s="4">
        <v>9.3333333333333304</v>
      </c>
      <c r="Q1340" s="4">
        <v>2.6666666666666701</v>
      </c>
      <c r="R1340" s="4">
        <v>4.6666666666666696</v>
      </c>
      <c r="S1340" s="4">
        <v>5.3333333333333304</v>
      </c>
      <c r="T1340" s="4">
        <v>2</v>
      </c>
      <c r="U1340" s="4">
        <v>8.6666666666666696</v>
      </c>
      <c r="V1340" s="4">
        <v>6</v>
      </c>
      <c r="W1340" s="4">
        <v>8.6666666666666696</v>
      </c>
      <c r="X1340" s="4">
        <v>5.3333333333333304</v>
      </c>
      <c r="Y1340" s="4">
        <v>7.3333333333333304</v>
      </c>
      <c r="Z1340" s="4">
        <v>7.3333333333333304</v>
      </c>
      <c r="AA1340" s="4">
        <v>6.6666666666666696</v>
      </c>
      <c r="AB1340" s="4">
        <v>1.3333333333333299</v>
      </c>
      <c r="AC1340" s="4">
        <v>14.6666666666667</v>
      </c>
      <c r="AD1340" s="4">
        <v>4.6666666666666696</v>
      </c>
      <c r="AE1340" s="4">
        <v>3.3333333333333299</v>
      </c>
      <c r="AF1340" s="4">
        <v>10.6666666666667</v>
      </c>
      <c r="AG1340" s="4">
        <v>12.6666666666667</v>
      </c>
      <c r="AH1340" s="4">
        <v>20.6666666666667</v>
      </c>
      <c r="AI1340" s="4">
        <v>10</v>
      </c>
      <c r="AJ1340" s="4">
        <v>15.3333333333333</v>
      </c>
      <c r="AK1340" s="4">
        <v>32</v>
      </c>
      <c r="AL1340" s="4">
        <v>22</v>
      </c>
      <c r="AM1340" s="4">
        <v>14.6666666666667</v>
      </c>
      <c r="AN1340" s="4">
        <v>30.6666666666667</v>
      </c>
      <c r="AO1340" s="4">
        <v>26.6666666666667</v>
      </c>
      <c r="AP1340" s="4">
        <v>26.6666666666667</v>
      </c>
      <c r="AQ1340" s="4">
        <v>14.6666666666667</v>
      </c>
      <c r="AR1340" s="4">
        <v>26</v>
      </c>
      <c r="AS1340" s="4">
        <v>12</v>
      </c>
      <c r="AT1340" s="4">
        <v>14.6666666666667</v>
      </c>
      <c r="AU1340" s="4">
        <v>16.6666666666667</v>
      </c>
      <c r="AV1340" s="4">
        <v>22.6666666666667</v>
      </c>
      <c r="AW1340" s="4">
        <v>24</v>
      </c>
      <c r="AX1340" s="4">
        <v>12</v>
      </c>
      <c r="AY1340" s="4">
        <v>12</v>
      </c>
      <c r="AZ1340" s="4">
        <v>26</v>
      </c>
      <c r="BA1340" s="4">
        <v>31.3333333333333</v>
      </c>
      <c r="BB1340" s="38">
        <v>422</v>
      </c>
    </row>
    <row r="1341" spans="1:54" x14ac:dyDescent="0.3">
      <c r="A1341" s="31" t="s">
        <v>60</v>
      </c>
      <c r="B1341" s="5" t="s">
        <v>9</v>
      </c>
      <c r="C1341" s="5" t="s">
        <v>3</v>
      </c>
      <c r="D1341" s="9">
        <v>83.854420966421003</v>
      </c>
      <c r="E1341" s="8">
        <v>71.111147868143604</v>
      </c>
      <c r="F1341" s="8">
        <v>18.181818181818201</v>
      </c>
      <c r="G1341" s="3">
        <v>0.90909090909090895</v>
      </c>
      <c r="H1341" s="4">
        <v>5.9090909090909101</v>
      </c>
      <c r="I1341" s="4">
        <v>3.1818181818181799</v>
      </c>
      <c r="J1341" s="4">
        <v>1.8181818181818199</v>
      </c>
      <c r="K1341" s="4">
        <v>4.0909090909090899</v>
      </c>
      <c r="L1341" s="4">
        <v>4.0909090909090899</v>
      </c>
      <c r="M1341" s="4">
        <v>2.7272727272727302</v>
      </c>
      <c r="N1341" s="4">
        <v>3.1818181818181799</v>
      </c>
      <c r="O1341" s="4">
        <v>5.4545454545454497</v>
      </c>
      <c r="P1341" s="4">
        <v>5</v>
      </c>
      <c r="Q1341" s="4">
        <v>1.8181818181818199</v>
      </c>
      <c r="R1341" s="4">
        <v>2.2727272727272698</v>
      </c>
      <c r="S1341" s="4">
        <v>4.5454545454545503</v>
      </c>
      <c r="T1341" s="4">
        <v>3.6363636363636398</v>
      </c>
      <c r="U1341" s="4">
        <v>5</v>
      </c>
      <c r="V1341" s="4">
        <v>5.4545454545454497</v>
      </c>
      <c r="W1341" s="4">
        <v>6.3636363636363598</v>
      </c>
      <c r="X1341" s="4">
        <v>1.8181818181818199</v>
      </c>
      <c r="Y1341" s="4">
        <v>5.9090909090909101</v>
      </c>
      <c r="Z1341" s="4">
        <v>1.36363636363636</v>
      </c>
      <c r="AA1341" s="4">
        <v>2.2727272727272698</v>
      </c>
      <c r="AB1341" s="4">
        <v>1.36363636363636</v>
      </c>
      <c r="AC1341" s="4">
        <v>12.7272727272727</v>
      </c>
      <c r="AD1341" s="4">
        <v>5</v>
      </c>
      <c r="AE1341" s="4">
        <v>2.2727272727272698</v>
      </c>
      <c r="AF1341" s="4">
        <v>5.4545454545454497</v>
      </c>
      <c r="AG1341" s="4">
        <v>5.4545454545454497</v>
      </c>
      <c r="AH1341" s="4">
        <v>10</v>
      </c>
      <c r="AI1341" s="4">
        <v>10.454545454545499</v>
      </c>
      <c r="AJ1341" s="4">
        <v>16.363636363636399</v>
      </c>
      <c r="AK1341" s="4">
        <v>25</v>
      </c>
      <c r="AL1341" s="4">
        <v>15</v>
      </c>
      <c r="AM1341" s="4">
        <v>20</v>
      </c>
      <c r="AN1341" s="4">
        <v>27.727272727272702</v>
      </c>
      <c r="AO1341" s="4">
        <v>19.545454545454501</v>
      </c>
      <c r="AP1341" s="4">
        <v>22.272727272727298</v>
      </c>
      <c r="AQ1341" s="4">
        <v>10.909090909090899</v>
      </c>
      <c r="AR1341" s="4">
        <v>22.727272727272702</v>
      </c>
      <c r="AS1341" s="4">
        <v>10.909090909090899</v>
      </c>
      <c r="AT1341" s="4">
        <v>19.090909090909101</v>
      </c>
      <c r="AU1341" s="4">
        <v>14.090909090909101</v>
      </c>
      <c r="AV1341" s="4">
        <v>20.909090909090899</v>
      </c>
      <c r="AW1341" s="4">
        <v>14.545454545454501</v>
      </c>
      <c r="AX1341" s="4">
        <v>5.9090909090909101</v>
      </c>
      <c r="AY1341" s="4">
        <v>16.818181818181799</v>
      </c>
      <c r="AZ1341" s="4">
        <v>18.636363636363601</v>
      </c>
      <c r="BA1341" s="4">
        <v>25.909090909090899</v>
      </c>
      <c r="BB1341" s="38">
        <v>331</v>
      </c>
    </row>
    <row r="1342" spans="1:54" x14ac:dyDescent="0.3">
      <c r="A1342" s="31" t="s">
        <v>60</v>
      </c>
      <c r="B1342" s="5" t="s">
        <v>9</v>
      </c>
      <c r="C1342" s="5" t="s">
        <v>4</v>
      </c>
      <c r="D1342" s="9">
        <v>105.639959839357</v>
      </c>
      <c r="E1342" s="8">
        <v>66.199450701934197</v>
      </c>
      <c r="F1342" s="8">
        <v>11.316397228637401</v>
      </c>
      <c r="G1342" s="3">
        <v>1.38568129330254</v>
      </c>
      <c r="H1342" s="4">
        <v>2.3094688221709001</v>
      </c>
      <c r="I1342" s="4">
        <v>1.6166281755196299</v>
      </c>
      <c r="J1342" s="4">
        <v>0.92378752886836002</v>
      </c>
      <c r="K1342" s="4">
        <v>0.46189376443418001</v>
      </c>
      <c r="L1342" s="4">
        <v>1.6166281755196299</v>
      </c>
      <c r="M1342" s="4">
        <v>0.46189376443418001</v>
      </c>
      <c r="N1342" s="4">
        <v>1.38568129330254</v>
      </c>
      <c r="O1342" s="4">
        <v>2.0785219399538102</v>
      </c>
      <c r="P1342" s="4">
        <v>2.0785219399538102</v>
      </c>
      <c r="Q1342" s="4">
        <v>1.1547344110854501</v>
      </c>
      <c r="R1342" s="4">
        <v>1.1547344110854501</v>
      </c>
      <c r="S1342" s="4">
        <v>1.6166281755196299</v>
      </c>
      <c r="T1342" s="4">
        <v>0.69284064665126999</v>
      </c>
      <c r="U1342" s="4">
        <v>1.6166281755196299</v>
      </c>
      <c r="V1342" s="4">
        <v>1.38568129330254</v>
      </c>
      <c r="W1342" s="4">
        <v>1.38568129330254</v>
      </c>
      <c r="X1342" s="4">
        <v>0.23094688221709</v>
      </c>
      <c r="Y1342" s="4">
        <v>3.2332563510392598</v>
      </c>
      <c r="Z1342" s="4">
        <v>1.84757505773672</v>
      </c>
      <c r="AA1342" s="4">
        <v>1.84757505773672</v>
      </c>
      <c r="AB1342" s="4">
        <v>0.23094688221709</v>
      </c>
      <c r="AC1342" s="4">
        <v>5.31177829099307</v>
      </c>
      <c r="AD1342" s="4">
        <v>1.84757505773672</v>
      </c>
      <c r="AE1342" s="4">
        <v>0.69284064665126999</v>
      </c>
      <c r="AF1342" s="4">
        <v>3.2332563510392598</v>
      </c>
      <c r="AG1342" s="4">
        <v>3.0023094688221699</v>
      </c>
      <c r="AH1342" s="4">
        <v>9.9307159353348702</v>
      </c>
      <c r="AI1342" s="4">
        <v>9.0069284064665105</v>
      </c>
      <c r="AJ1342" s="4">
        <v>14.549653579676701</v>
      </c>
      <c r="AK1342" s="4">
        <v>17.551963048498799</v>
      </c>
      <c r="AL1342" s="4">
        <v>8.7759815242494206</v>
      </c>
      <c r="AM1342" s="4">
        <v>9.4688221709006903</v>
      </c>
      <c r="AN1342" s="4">
        <v>19.861431870669701</v>
      </c>
      <c r="AO1342" s="4">
        <v>13.856812933025401</v>
      </c>
      <c r="AP1342" s="4">
        <v>13.856812933025401</v>
      </c>
      <c r="AQ1342" s="4">
        <v>6.6974595842956104</v>
      </c>
      <c r="AR1342" s="4">
        <v>15.935334872979199</v>
      </c>
      <c r="AS1342" s="4">
        <v>9.9307159353348702</v>
      </c>
      <c r="AT1342" s="4">
        <v>13.6258660508083</v>
      </c>
      <c r="AU1342" s="4">
        <v>7.3903002309468802</v>
      </c>
      <c r="AV1342" s="4">
        <v>19.168591224018499</v>
      </c>
      <c r="AW1342" s="4">
        <v>12.4711316397229</v>
      </c>
      <c r="AX1342" s="4">
        <v>7.6212471131639701</v>
      </c>
      <c r="AY1342" s="4">
        <v>12.009237875288701</v>
      </c>
      <c r="AZ1342" s="4">
        <v>11.0854503464203</v>
      </c>
      <c r="BA1342" s="4">
        <v>16.166281755196302</v>
      </c>
      <c r="BB1342" s="38">
        <v>498</v>
      </c>
    </row>
    <row r="1343" spans="1:54" x14ac:dyDescent="0.3">
      <c r="A1343" s="31" t="s">
        <v>60</v>
      </c>
      <c r="B1343" s="5" t="s">
        <v>9</v>
      </c>
      <c r="C1343" s="5" t="s">
        <v>5</v>
      </c>
      <c r="D1343" s="9">
        <v>118.88235294117599</v>
      </c>
      <c r="E1343" s="8">
        <v>58.295024155890196</v>
      </c>
      <c r="F1343" s="8">
        <v>6.7401960784313699</v>
      </c>
      <c r="G1343" s="3">
        <v>1.2254901960784299</v>
      </c>
      <c r="H1343" s="4">
        <v>1.7156862745098</v>
      </c>
      <c r="I1343" s="4">
        <v>1.7156862745098</v>
      </c>
      <c r="J1343" s="4">
        <v>0.49019607843137297</v>
      </c>
      <c r="K1343" s="4">
        <v>1.1029411764705901</v>
      </c>
      <c r="L1343" s="4">
        <v>1.2254901960784299</v>
      </c>
      <c r="M1343" s="4">
        <v>0.98039215686274495</v>
      </c>
      <c r="N1343" s="4">
        <v>1.2254901960784299</v>
      </c>
      <c r="O1343" s="4">
        <v>0.98039215686274495</v>
      </c>
      <c r="P1343" s="4">
        <v>1.3480392156862699</v>
      </c>
      <c r="Q1343" s="4">
        <v>1.2254901960784299</v>
      </c>
      <c r="R1343" s="4">
        <v>0.85784313725490202</v>
      </c>
      <c r="S1343" s="4">
        <v>1.47058823529412</v>
      </c>
      <c r="T1343" s="4">
        <v>1.9607843137254899</v>
      </c>
      <c r="U1343" s="4">
        <v>1.9607843137254899</v>
      </c>
      <c r="V1343" s="4">
        <v>1.2254901960784299</v>
      </c>
      <c r="W1343" s="4">
        <v>1.47058823529412</v>
      </c>
      <c r="X1343" s="4">
        <v>0.85784313725490202</v>
      </c>
      <c r="Y1343" s="4">
        <v>1.47058823529412</v>
      </c>
      <c r="Z1343" s="4">
        <v>0.85784313725490202</v>
      </c>
      <c r="AA1343" s="4">
        <v>1.47058823529412</v>
      </c>
      <c r="AB1343" s="4">
        <v>0.98039215686274495</v>
      </c>
      <c r="AC1343" s="4">
        <v>3.5539215686274499</v>
      </c>
      <c r="AD1343" s="4">
        <v>1.3480392156862699</v>
      </c>
      <c r="AE1343" s="4">
        <v>1.2254901960784299</v>
      </c>
      <c r="AF1343" s="4">
        <v>2.0833333333333299</v>
      </c>
      <c r="AG1343" s="4">
        <v>1.9607843137254899</v>
      </c>
      <c r="AH1343" s="4">
        <v>7.2303921568627496</v>
      </c>
      <c r="AI1343" s="4">
        <v>6.9852941176470598</v>
      </c>
      <c r="AJ1343" s="4">
        <v>7.5980392156862697</v>
      </c>
      <c r="AK1343" s="4">
        <v>13.480392156862701</v>
      </c>
      <c r="AL1343" s="4">
        <v>6.7401960784313699</v>
      </c>
      <c r="AM1343" s="4">
        <v>9.0686274509803901</v>
      </c>
      <c r="AN1343" s="4">
        <v>15.1960784313725</v>
      </c>
      <c r="AO1343" s="4">
        <v>10.0490196078431</v>
      </c>
      <c r="AP1343" s="4">
        <v>8.5784313725490193</v>
      </c>
      <c r="AQ1343" s="4">
        <v>6.25</v>
      </c>
      <c r="AR1343" s="4">
        <v>11.6421568627451</v>
      </c>
      <c r="AS1343" s="4">
        <v>8.8235294117647101</v>
      </c>
      <c r="AT1343" s="4">
        <v>13.3578431372549</v>
      </c>
      <c r="AU1343" s="4">
        <v>5.3921568627451002</v>
      </c>
      <c r="AV1343" s="4">
        <v>16.2990196078431</v>
      </c>
      <c r="AW1343" s="4">
        <v>8.3333333333333304</v>
      </c>
      <c r="AX1343" s="4">
        <v>5.1470588235294104</v>
      </c>
      <c r="AY1343" s="4">
        <v>11.519607843137299</v>
      </c>
      <c r="AZ1343" s="4">
        <v>9.1911764705882408</v>
      </c>
      <c r="BA1343" s="4">
        <v>11.397058823529401</v>
      </c>
      <c r="BB1343" s="38">
        <v>850</v>
      </c>
    </row>
    <row r="1344" spans="1:54" x14ac:dyDescent="0.3">
      <c r="A1344" s="31" t="s">
        <v>60</v>
      </c>
      <c r="B1344" s="5" t="s">
        <v>9</v>
      </c>
      <c r="C1344" s="5" t="s">
        <v>6</v>
      </c>
      <c r="D1344" s="9">
        <v>118.423922114047</v>
      </c>
      <c r="E1344" s="8">
        <v>52.922084007358798</v>
      </c>
      <c r="F1344" s="8">
        <v>4.9365303244005601</v>
      </c>
      <c r="G1344" s="3">
        <v>0.98730606488011297</v>
      </c>
      <c r="H1344" s="4">
        <v>2.6798307475317298</v>
      </c>
      <c r="I1344" s="4">
        <v>1.55148095909732</v>
      </c>
      <c r="J1344" s="4">
        <v>0.56417489421720701</v>
      </c>
      <c r="K1344" s="4">
        <v>1.55148095909732</v>
      </c>
      <c r="L1344" s="4">
        <v>0.98730606488011297</v>
      </c>
      <c r="M1344" s="4">
        <v>0.56417489421720701</v>
      </c>
      <c r="N1344" s="4">
        <v>1.8335684062059201</v>
      </c>
      <c r="O1344" s="4">
        <v>0.84626234132581102</v>
      </c>
      <c r="P1344" s="4">
        <v>0.70521861777150896</v>
      </c>
      <c r="Q1344" s="4">
        <v>0.42313117066290601</v>
      </c>
      <c r="R1344" s="4">
        <v>0.56417489421720701</v>
      </c>
      <c r="S1344" s="4">
        <v>0.70521861777150896</v>
      </c>
      <c r="T1344" s="4">
        <v>1.2693935119887201</v>
      </c>
      <c r="U1344" s="4">
        <v>0.84626234132581102</v>
      </c>
      <c r="V1344" s="4">
        <v>1.69252468265162</v>
      </c>
      <c r="W1344" s="4">
        <v>0.56417489421720701</v>
      </c>
      <c r="X1344" s="4">
        <v>0.141043723554302</v>
      </c>
      <c r="Y1344" s="4">
        <v>1.4104372355430199</v>
      </c>
      <c r="Z1344" s="4">
        <v>0.28208744710860401</v>
      </c>
      <c r="AA1344" s="4">
        <v>1.4104372355430199</v>
      </c>
      <c r="AB1344" s="4">
        <v>0.141043723554302</v>
      </c>
      <c r="AC1344" s="4">
        <v>3.2440056417489398</v>
      </c>
      <c r="AD1344" s="4">
        <v>1.12834978843441</v>
      </c>
      <c r="AE1344" s="4">
        <v>0.70521861777150896</v>
      </c>
      <c r="AF1344" s="4">
        <v>1.69252468265162</v>
      </c>
      <c r="AG1344" s="4">
        <v>2.2566995768688298</v>
      </c>
      <c r="AH1344" s="4">
        <v>6.3469675599435798</v>
      </c>
      <c r="AI1344" s="4">
        <v>6.2059238363892799</v>
      </c>
      <c r="AJ1344" s="4">
        <v>8.4626234132581093</v>
      </c>
      <c r="AK1344" s="4">
        <v>12.129760225669999</v>
      </c>
      <c r="AL1344" s="4">
        <v>6.2059238363892799</v>
      </c>
      <c r="AM1344" s="4">
        <v>8.8857545839210204</v>
      </c>
      <c r="AN1344" s="4">
        <v>14.809590973201701</v>
      </c>
      <c r="AO1344" s="4">
        <v>6.9111424541607898</v>
      </c>
      <c r="AP1344" s="4">
        <v>8.4626234132581093</v>
      </c>
      <c r="AQ1344" s="4">
        <v>4.7954866008462602</v>
      </c>
      <c r="AR1344" s="4">
        <v>11.001410437235499</v>
      </c>
      <c r="AS1344" s="4">
        <v>6.3469675599435798</v>
      </c>
      <c r="AT1344" s="4">
        <v>12.834978843441499</v>
      </c>
      <c r="AU1344" s="4">
        <v>5.7827926657263804</v>
      </c>
      <c r="AV1344" s="4">
        <v>18.476727785613502</v>
      </c>
      <c r="AW1344" s="4">
        <v>9.5909732016925204</v>
      </c>
      <c r="AX1344" s="4">
        <v>4.2313117066290502</v>
      </c>
      <c r="AY1344" s="4">
        <v>12.6939351198872</v>
      </c>
      <c r="AZ1344" s="4">
        <v>7.1932299012693903</v>
      </c>
      <c r="BA1344" s="4">
        <v>9.3088857545839208</v>
      </c>
      <c r="BB1344" s="38">
        <v>719</v>
      </c>
    </row>
    <row r="1345" spans="1:54" x14ac:dyDescent="0.3">
      <c r="A1345" s="31" t="s">
        <v>60</v>
      </c>
      <c r="B1345" s="5" t="s">
        <v>9</v>
      </c>
      <c r="C1345" s="5" t="s">
        <v>7</v>
      </c>
      <c r="D1345" s="9">
        <v>114.327619047619</v>
      </c>
      <c r="E1345" s="8">
        <v>57.3587493194416</v>
      </c>
      <c r="F1345" s="8">
        <v>7.1428571428571397</v>
      </c>
      <c r="G1345" s="3">
        <v>0.476190476190476</v>
      </c>
      <c r="H1345" s="4">
        <v>1.9047619047619</v>
      </c>
      <c r="I1345" s="4">
        <v>0.476190476190476</v>
      </c>
      <c r="J1345" s="4">
        <v>1.4285714285714299</v>
      </c>
      <c r="K1345" s="4">
        <v>1.4285714285714299</v>
      </c>
      <c r="L1345" s="4">
        <v>1.4285714285714299</v>
      </c>
      <c r="M1345" s="4">
        <v>0.476190476190476</v>
      </c>
      <c r="N1345" s="4">
        <v>1.9047619047619</v>
      </c>
      <c r="O1345" s="4">
        <v>1.9047619047619</v>
      </c>
      <c r="P1345" s="4">
        <v>0.476190476190476</v>
      </c>
      <c r="Q1345" s="4">
        <v>0.476190476190476</v>
      </c>
      <c r="R1345" s="4">
        <v>0.952380952380952</v>
      </c>
      <c r="S1345" s="4">
        <v>1.9047619047619</v>
      </c>
      <c r="T1345" s="4">
        <v>1.9047619047619</v>
      </c>
      <c r="U1345" s="4">
        <v>0.952380952380952</v>
      </c>
      <c r="V1345" s="4">
        <v>1.4285714285714299</v>
      </c>
      <c r="W1345" s="4">
        <v>0.952380952380952</v>
      </c>
      <c r="X1345" s="4">
        <v>0.476190476190476</v>
      </c>
      <c r="Y1345" s="4">
        <v>0.952380952380952</v>
      </c>
      <c r="Z1345" s="4">
        <v>0.476190476190476</v>
      </c>
      <c r="AA1345" s="4">
        <v>0.952380952380952</v>
      </c>
      <c r="AB1345" s="4">
        <v>0.952380952380952</v>
      </c>
      <c r="AC1345" s="4">
        <v>1.4285714285714299</v>
      </c>
      <c r="AD1345" s="4">
        <v>2.8571428571428599</v>
      </c>
      <c r="AE1345" s="4">
        <v>0.476190476190476</v>
      </c>
      <c r="AF1345" s="4">
        <v>0.952380952380952</v>
      </c>
      <c r="AG1345" s="4">
        <v>3.3333333333333299</v>
      </c>
      <c r="AH1345" s="4">
        <v>9.0476190476190492</v>
      </c>
      <c r="AI1345" s="4">
        <v>9.0476190476190492</v>
      </c>
      <c r="AJ1345" s="4">
        <v>10.476190476190499</v>
      </c>
      <c r="AK1345" s="4">
        <v>16.6666666666667</v>
      </c>
      <c r="AL1345" s="4">
        <v>8.5714285714285694</v>
      </c>
      <c r="AM1345" s="4">
        <v>6.6666666666666696</v>
      </c>
      <c r="AN1345" s="4">
        <v>15.714285714285699</v>
      </c>
      <c r="AO1345" s="4">
        <v>8.5714285714285694</v>
      </c>
      <c r="AP1345" s="4">
        <v>8.0952380952380896</v>
      </c>
      <c r="AQ1345" s="4">
        <v>5.71428571428571</v>
      </c>
      <c r="AR1345" s="4">
        <v>8.5714285714285694</v>
      </c>
      <c r="AS1345" s="4">
        <v>9.0476190476190492</v>
      </c>
      <c r="AT1345" s="4">
        <v>16.6666666666667</v>
      </c>
      <c r="AU1345" s="4">
        <v>5.71428571428571</v>
      </c>
      <c r="AV1345" s="4">
        <v>20.952380952380999</v>
      </c>
      <c r="AW1345" s="4">
        <v>8.0952380952380896</v>
      </c>
      <c r="AX1345" s="4">
        <v>5.2380952380952399</v>
      </c>
      <c r="AY1345" s="4">
        <v>14.7619047619048</v>
      </c>
      <c r="AZ1345" s="4">
        <v>9.5238095238095202</v>
      </c>
      <c r="BA1345" s="4">
        <v>11.9047619047619</v>
      </c>
      <c r="BB1345" s="38">
        <v>210</v>
      </c>
    </row>
    <row r="1346" spans="1:54" x14ac:dyDescent="0.3">
      <c r="A1346" s="31" t="s">
        <v>61</v>
      </c>
      <c r="B1346" s="5" t="s">
        <v>168</v>
      </c>
      <c r="C1346" s="5" t="s">
        <v>168</v>
      </c>
      <c r="D1346" s="9">
        <v>68.6736459963155</v>
      </c>
      <c r="E1346" s="8">
        <v>73.127911227889598</v>
      </c>
      <c r="F1346" s="8">
        <v>25.911235973432401</v>
      </c>
      <c r="G1346" s="3">
        <v>1.64232769167451</v>
      </c>
      <c r="H1346" s="4">
        <v>4.1891065094903404</v>
      </c>
      <c r="I1346" s="4">
        <v>6.7870561250775099</v>
      </c>
      <c r="J1346" s="4">
        <v>1.9238955009811101</v>
      </c>
      <c r="K1346" s="4">
        <v>2.9798210350358998</v>
      </c>
      <c r="L1346" s="4">
        <v>3.5092836052035801</v>
      </c>
      <c r="M1346" s="4">
        <v>3.3531083125161598</v>
      </c>
      <c r="N1346" s="4">
        <v>4.4248203389430998</v>
      </c>
      <c r="O1346" s="4">
        <v>6.3613599967607497</v>
      </c>
      <c r="P1346" s="4">
        <v>5.5319741712070103</v>
      </c>
      <c r="Q1346" s="4">
        <v>2.0071892314486002</v>
      </c>
      <c r="R1346" s="4">
        <v>5.6029944168726598</v>
      </c>
      <c r="S1346" s="4">
        <v>5.955552650335</v>
      </c>
      <c r="T1346" s="4">
        <v>4.2100224406707101</v>
      </c>
      <c r="U1346" s="4">
        <v>5.7299255548123202</v>
      </c>
      <c r="V1346" s="4">
        <v>4.4214135192782003</v>
      </c>
      <c r="W1346" s="4">
        <v>4.138684963247</v>
      </c>
      <c r="X1346" s="4">
        <v>1.6716440256977101</v>
      </c>
      <c r="Y1346" s="4">
        <v>6.2485177076129403</v>
      </c>
      <c r="Z1346" s="4">
        <v>7.1862608269264099</v>
      </c>
      <c r="AA1346" s="4">
        <v>6.2392851043061297</v>
      </c>
      <c r="AB1346" s="4">
        <v>1.29876162631043</v>
      </c>
      <c r="AC1346" s="4">
        <v>13.766918530190701</v>
      </c>
      <c r="AD1346" s="4">
        <v>4.1805191954482197</v>
      </c>
      <c r="AE1346" s="4">
        <v>3.9060077706962701</v>
      </c>
      <c r="AF1346" s="4">
        <v>6.7185675673505498</v>
      </c>
      <c r="AG1346" s="4">
        <v>7.7429036733931502</v>
      </c>
      <c r="AH1346" s="4">
        <v>16.827127397097001</v>
      </c>
      <c r="AI1346" s="4">
        <v>11.473979124445</v>
      </c>
      <c r="AJ1346" s="4">
        <v>25.5217402627643</v>
      </c>
      <c r="AK1346" s="4">
        <v>32.764042700180902</v>
      </c>
      <c r="AL1346" s="4">
        <v>22.6281176755468</v>
      </c>
      <c r="AM1346" s="4">
        <v>28.762681122369699</v>
      </c>
      <c r="AN1346" s="4">
        <v>40.751947034211803</v>
      </c>
      <c r="AO1346" s="4">
        <v>32.489309944291399</v>
      </c>
      <c r="AP1346" s="4">
        <v>32.001024868315199</v>
      </c>
      <c r="AQ1346" s="4">
        <v>8.0610205285676102</v>
      </c>
      <c r="AR1346" s="4">
        <v>30.896218246024802</v>
      </c>
      <c r="AS1346" s="4">
        <v>14.6332361542937</v>
      </c>
      <c r="AT1346" s="4">
        <v>20.9485030402566</v>
      </c>
      <c r="AU1346" s="4">
        <v>15.4330290501186</v>
      </c>
      <c r="AV1346" s="4">
        <v>23.554740251847701</v>
      </c>
      <c r="AW1346" s="4">
        <v>22.5443774469563</v>
      </c>
      <c r="AX1346" s="4">
        <v>17.506262544283501</v>
      </c>
      <c r="AY1346" s="4">
        <v>19.762641952625</v>
      </c>
      <c r="AZ1346" s="4">
        <v>26.5821650685156</v>
      </c>
      <c r="BA1346" s="4">
        <v>34.690368041254501</v>
      </c>
      <c r="BB1346" s="38">
        <v>10803</v>
      </c>
    </row>
    <row r="1347" spans="1:54" x14ac:dyDescent="0.3">
      <c r="A1347" s="31" t="s">
        <v>61</v>
      </c>
      <c r="B1347" s="5" t="s">
        <v>168</v>
      </c>
      <c r="C1347" s="5" t="s">
        <v>1</v>
      </c>
      <c r="D1347" s="9">
        <v>24.888289265063499</v>
      </c>
      <c r="E1347" s="8">
        <v>68.319307206443995</v>
      </c>
      <c r="F1347" s="8">
        <v>48.373226247789503</v>
      </c>
      <c r="G1347" s="3">
        <v>4.6411861237499998</v>
      </c>
      <c r="H1347" s="4">
        <v>7.5242226181710503</v>
      </c>
      <c r="I1347" s="4">
        <v>14.0857226071579</v>
      </c>
      <c r="J1347" s="4">
        <v>4.8007846630920996</v>
      </c>
      <c r="K1347" s="4">
        <v>5.6013430563684201</v>
      </c>
      <c r="L1347" s="4">
        <v>6.8832627642368402</v>
      </c>
      <c r="M1347" s="4">
        <v>7.8459853934210502</v>
      </c>
      <c r="N1347" s="4">
        <v>9.4471021799736796</v>
      </c>
      <c r="O1347" s="4">
        <v>13.437065663526299</v>
      </c>
      <c r="P1347" s="4">
        <v>12.327572977829</v>
      </c>
      <c r="Q1347" s="4">
        <v>5.2898430673815797</v>
      </c>
      <c r="R1347" s="4">
        <v>12.008375899144699</v>
      </c>
      <c r="S1347" s="4">
        <v>15.210609472250001</v>
      </c>
      <c r="T1347" s="4">
        <v>10.0777992476447</v>
      </c>
      <c r="U1347" s="4">
        <v>13.771656921605301</v>
      </c>
      <c r="V1347" s="4">
        <v>10.237397786986801</v>
      </c>
      <c r="W1347" s="4">
        <v>10.886054730618399</v>
      </c>
      <c r="X1347" s="4">
        <v>3.8380620339078999</v>
      </c>
      <c r="Y1347" s="4">
        <v>12.8114999889868</v>
      </c>
      <c r="Z1347" s="4">
        <v>18.2558102025789</v>
      </c>
      <c r="AA1347" s="4">
        <v>15.3702080115921</v>
      </c>
      <c r="AB1347" s="4">
        <v>2.8804707978552599</v>
      </c>
      <c r="AC1347" s="4">
        <v>27.8599452253289</v>
      </c>
      <c r="AD1347" s="4">
        <v>10.407259112592101</v>
      </c>
      <c r="AE1347" s="4">
        <v>10.082930640776301</v>
      </c>
      <c r="AF1347" s="4">
        <v>12.63650727025</v>
      </c>
      <c r="AG1347" s="4">
        <v>16.0086021689605</v>
      </c>
      <c r="AH1347" s="4">
        <v>27.728569348210499</v>
      </c>
      <c r="AI1347" s="4">
        <v>15.545200730328901</v>
      </c>
      <c r="AJ1347" s="4">
        <v>40.838740843355303</v>
      </c>
      <c r="AK1347" s="4">
        <v>48.378357640921102</v>
      </c>
      <c r="AL1347" s="4">
        <v>39.716419674828899</v>
      </c>
      <c r="AM1347" s="4">
        <v>39.5388612595263</v>
      </c>
      <c r="AN1347" s="4">
        <v>53.338740843355303</v>
      </c>
      <c r="AO1347" s="4">
        <v>49.979474427473697</v>
      </c>
      <c r="AP1347" s="4">
        <v>53.979700697289502</v>
      </c>
      <c r="AQ1347" s="4">
        <v>12.1654087419211</v>
      </c>
      <c r="AR1347" s="4">
        <v>46.115755427907899</v>
      </c>
      <c r="AS1347" s="4">
        <v>18.7320401240395</v>
      </c>
      <c r="AT1347" s="4">
        <v>18.088514573539499</v>
      </c>
      <c r="AU1347" s="4">
        <v>28.333609450223701</v>
      </c>
      <c r="AV1347" s="4">
        <v>27.3965437866974</v>
      </c>
      <c r="AW1347" s="4">
        <v>34.261846674973697</v>
      </c>
      <c r="AX1347" s="4">
        <v>35.234832090421101</v>
      </c>
      <c r="AY1347" s="4">
        <v>18.901901449644701</v>
      </c>
      <c r="AZ1347" s="4">
        <v>38.112737191710501</v>
      </c>
      <c r="BA1347" s="4">
        <v>53.523996348355297</v>
      </c>
      <c r="BB1347" s="38">
        <v>476</v>
      </c>
    </row>
    <row r="1348" spans="1:54" x14ac:dyDescent="0.3">
      <c r="A1348" s="31" t="s">
        <v>61</v>
      </c>
      <c r="B1348" s="5" t="s">
        <v>168</v>
      </c>
      <c r="C1348" s="5" t="s">
        <v>2</v>
      </c>
      <c r="D1348" s="9">
        <v>46.1211948329628</v>
      </c>
      <c r="E1348" s="8">
        <v>68.344426672023801</v>
      </c>
      <c r="F1348" s="8">
        <v>34.797262741685202</v>
      </c>
      <c r="G1348" s="3">
        <v>0.56267119088319095</v>
      </c>
      <c r="H1348" s="4">
        <v>5.0493155357699404</v>
      </c>
      <c r="I1348" s="4">
        <v>10.522270596055501</v>
      </c>
      <c r="J1348" s="4">
        <v>1.68310517858998</v>
      </c>
      <c r="K1348" s="4">
        <v>3.9272454167099502</v>
      </c>
      <c r="L1348" s="4">
        <v>4.3492488098723499</v>
      </c>
      <c r="M1348" s="4">
        <v>3.9272454167099502</v>
      </c>
      <c r="N1348" s="4">
        <v>5.6119867266531296</v>
      </c>
      <c r="O1348" s="4">
        <v>8.2814026206418898</v>
      </c>
      <c r="P1348" s="4">
        <v>6.5933890479923196</v>
      </c>
      <c r="Q1348" s="4">
        <v>1.6847413099431801</v>
      </c>
      <c r="R1348" s="4">
        <v>7.8544908334199102</v>
      </c>
      <c r="S1348" s="4">
        <v>6.7356929770663099</v>
      </c>
      <c r="T1348" s="4">
        <v>4.6289482739607397</v>
      </c>
      <c r="U1348" s="4">
        <v>7.0170285725079102</v>
      </c>
      <c r="V1348" s="4">
        <v>5.4664105348727396</v>
      </c>
      <c r="W1348" s="4">
        <v>3.5101504176071501</v>
      </c>
      <c r="X1348" s="4">
        <v>1.1237062504131801</v>
      </c>
      <c r="Y1348" s="4">
        <v>8.5561936906706997</v>
      </c>
      <c r="Z1348" s="4">
        <v>9.4018366083486793</v>
      </c>
      <c r="AA1348" s="4">
        <v>7.1593325015818996</v>
      </c>
      <c r="AB1348" s="4">
        <v>1.12207011905999</v>
      </c>
      <c r="AC1348" s="4">
        <v>19.493923154475802</v>
      </c>
      <c r="AD1348" s="4">
        <v>5.1834388080779501</v>
      </c>
      <c r="AE1348" s="4">
        <v>3.9256092853567499</v>
      </c>
      <c r="AF1348" s="4">
        <v>9.2660772046874804</v>
      </c>
      <c r="AG1348" s="4">
        <v>8.2748580952290993</v>
      </c>
      <c r="AH1348" s="4">
        <v>18.918162912766999</v>
      </c>
      <c r="AI1348" s="4">
        <v>12.9021702378366</v>
      </c>
      <c r="AJ1348" s="4">
        <v>32.688881907226403</v>
      </c>
      <c r="AK1348" s="4">
        <v>42.373690242369896</v>
      </c>
      <c r="AL1348" s="4">
        <v>29.882070478223199</v>
      </c>
      <c r="AM1348" s="4">
        <v>38.0277136952039</v>
      </c>
      <c r="AN1348" s="4">
        <v>54.428581431175303</v>
      </c>
      <c r="AO1348" s="4">
        <v>45.182137802726203</v>
      </c>
      <c r="AP1348" s="4">
        <v>43.497396492782997</v>
      </c>
      <c r="AQ1348" s="4">
        <v>10.236026606554301</v>
      </c>
      <c r="AR1348" s="4">
        <v>42.790785241472697</v>
      </c>
      <c r="AS1348" s="4">
        <v>18.1019703594466</v>
      </c>
      <c r="AT1348" s="4">
        <v>27.353322381955302</v>
      </c>
      <c r="AU1348" s="4">
        <v>18.515793095843001</v>
      </c>
      <c r="AV1348" s="4">
        <v>25.254758335615701</v>
      </c>
      <c r="AW1348" s="4">
        <v>30.2958932146196</v>
      </c>
      <c r="AX1348" s="4">
        <v>22.591886967039699</v>
      </c>
      <c r="AY1348" s="4">
        <v>21.607212382994099</v>
      </c>
      <c r="AZ1348" s="4">
        <v>37.736561311643101</v>
      </c>
      <c r="BA1348" s="4">
        <v>47.555492919094597</v>
      </c>
      <c r="BB1348" s="38">
        <v>542</v>
      </c>
    </row>
    <row r="1349" spans="1:54" x14ac:dyDescent="0.3">
      <c r="A1349" s="31" t="s">
        <v>61</v>
      </c>
      <c r="B1349" s="5" t="s">
        <v>168</v>
      </c>
      <c r="C1349" s="5" t="s">
        <v>3</v>
      </c>
      <c r="D1349" s="9">
        <v>75.043892354940496</v>
      </c>
      <c r="E1349" s="8">
        <v>68.834130762502795</v>
      </c>
      <c r="F1349" s="8">
        <v>21.239173056286699</v>
      </c>
      <c r="G1349" s="3">
        <v>1.1280005470063299</v>
      </c>
      <c r="H1349" s="4">
        <v>2.78946949841189</v>
      </c>
      <c r="I1349" s="4">
        <v>3.93994929478629</v>
      </c>
      <c r="J1349" s="4">
        <v>1.1280005470063299</v>
      </c>
      <c r="K1349" s="4">
        <v>1.7739503056113699</v>
      </c>
      <c r="L1349" s="4">
        <v>3.0562037006114999</v>
      </c>
      <c r="M1349" s="4">
        <v>2.33635707664045</v>
      </c>
      <c r="N1349" s="4">
        <v>2.7476980046239099</v>
      </c>
      <c r="O1349" s="4">
        <v>5.0068861035847396</v>
      </c>
      <c r="P1349" s="4">
        <v>4.1713711204597104</v>
      </c>
      <c r="Q1349" s="4">
        <v>1.1987104074241699</v>
      </c>
      <c r="R1349" s="4">
        <v>3.5896721050107199</v>
      </c>
      <c r="S1349" s="4">
        <v>3.40648089038707</v>
      </c>
      <c r="T1349" s="4">
        <v>3.0947881894513101</v>
      </c>
      <c r="U1349" s="4">
        <v>3.4547115014368299</v>
      </c>
      <c r="V1349" s="4">
        <v>3.0240783290334701</v>
      </c>
      <c r="W1349" s="4">
        <v>3.05301669566333</v>
      </c>
      <c r="X1349" s="4">
        <v>1.6614689514055601</v>
      </c>
      <c r="Y1349" s="4">
        <v>4.3481032178215804</v>
      </c>
      <c r="Z1349" s="4">
        <v>3.3840016410190001</v>
      </c>
      <c r="AA1349" s="4">
        <v>3.6314435987986999</v>
      </c>
      <c r="AB1349" s="4">
        <v>1.1280005470063299</v>
      </c>
      <c r="AC1349" s="4">
        <v>9.4128660546660399</v>
      </c>
      <c r="AD1349" s="4">
        <v>2.14351973980685</v>
      </c>
      <c r="AE1349" s="4">
        <v>2.4809638024242999</v>
      </c>
      <c r="AF1349" s="4">
        <v>5.8874446928113704</v>
      </c>
      <c r="AG1349" s="4">
        <v>6.8001286536160199</v>
      </c>
      <c r="AH1349" s="4">
        <v>15.2618964733685</v>
      </c>
      <c r="AI1349" s="4">
        <v>10.9168951531296</v>
      </c>
      <c r="AJ1349" s="4">
        <v>22.980997990319999</v>
      </c>
      <c r="AK1349" s="4">
        <v>31.593661438387301</v>
      </c>
      <c r="AL1349" s="4">
        <v>18.954233595644201</v>
      </c>
      <c r="AM1349" s="4">
        <v>27.785315527495801</v>
      </c>
      <c r="AN1349" s="4">
        <v>38.229891121799497</v>
      </c>
      <c r="AO1349" s="4">
        <v>31.272237507876099</v>
      </c>
      <c r="AP1349" s="4">
        <v>27.470435821611801</v>
      </c>
      <c r="AQ1349" s="4">
        <v>7.06367585086746</v>
      </c>
      <c r="AR1349" s="4">
        <v>28.154970069056699</v>
      </c>
      <c r="AS1349" s="4">
        <v>15.3838537350534</v>
      </c>
      <c r="AT1349" s="4">
        <v>22.733470925174899</v>
      </c>
      <c r="AU1349" s="4">
        <v>12.9414744214689</v>
      </c>
      <c r="AV1349" s="4">
        <v>22.582575296860199</v>
      </c>
      <c r="AW1349" s="4">
        <v>20.5354316717874</v>
      </c>
      <c r="AX1349" s="4">
        <v>13.1985625014585</v>
      </c>
      <c r="AY1349" s="4">
        <v>22.383278842764799</v>
      </c>
      <c r="AZ1349" s="4">
        <v>25.574358039584698</v>
      </c>
      <c r="BA1349" s="4">
        <v>30.2631774323374</v>
      </c>
      <c r="BB1349" s="38">
        <v>1416</v>
      </c>
    </row>
    <row r="1350" spans="1:54" x14ac:dyDescent="0.3">
      <c r="A1350" s="31" t="s">
        <v>61</v>
      </c>
      <c r="B1350" s="5" t="s">
        <v>168</v>
      </c>
      <c r="C1350" s="5" t="s">
        <v>4</v>
      </c>
      <c r="D1350" s="9">
        <v>99.654767616025396</v>
      </c>
      <c r="E1350" s="8">
        <v>64.123346938140401</v>
      </c>
      <c r="F1350" s="8">
        <v>12.303682102255801</v>
      </c>
      <c r="G1350" s="3">
        <v>1.1987830353323801</v>
      </c>
      <c r="H1350" s="4">
        <v>2.71119680370591</v>
      </c>
      <c r="I1350" s="4">
        <v>2.3143544782077701</v>
      </c>
      <c r="J1350" s="4">
        <v>0.901350417604454</v>
      </c>
      <c r="K1350" s="4">
        <v>1.4992331745338601</v>
      </c>
      <c r="L1350" s="4">
        <v>1.56322913020406</v>
      </c>
      <c r="M1350" s="4">
        <v>1.1358975876076001</v>
      </c>
      <c r="N1350" s="4">
        <v>2.1773100024466898</v>
      </c>
      <c r="O1350" s="4">
        <v>2.27068466726978</v>
      </c>
      <c r="P1350" s="4">
        <v>2.1580943656598999</v>
      </c>
      <c r="Q1350" s="4">
        <v>0.97852696711431597</v>
      </c>
      <c r="R1350" s="4">
        <v>1.9438733403889601</v>
      </c>
      <c r="S1350" s="4">
        <v>2.2413059581168899</v>
      </c>
      <c r="T1350" s="4">
        <v>1.47890702980165</v>
      </c>
      <c r="U1350" s="4">
        <v>2.0575741499442701</v>
      </c>
      <c r="V1350" s="4">
        <v>1.4830350592206301</v>
      </c>
      <c r="W1350" s="4">
        <v>1.63024260734781</v>
      </c>
      <c r="X1350" s="4">
        <v>1.1957655138588099</v>
      </c>
      <c r="Y1350" s="4">
        <v>2.3538962597267701</v>
      </c>
      <c r="Z1350" s="4">
        <v>1.90020352945098</v>
      </c>
      <c r="AA1350" s="4">
        <v>2.1102965253029402</v>
      </c>
      <c r="AB1350" s="4">
        <v>0.75827089889625499</v>
      </c>
      <c r="AC1350" s="4">
        <v>5.2062655686127304</v>
      </c>
      <c r="AD1350" s="4">
        <v>1.20894610769848</v>
      </c>
      <c r="AE1350" s="4">
        <v>1.4363477268090901</v>
      </c>
      <c r="AF1350" s="4">
        <v>2.49395825696141</v>
      </c>
      <c r="AG1350" s="4">
        <v>3.4480310499245301</v>
      </c>
      <c r="AH1350" s="4">
        <v>11.578121436348701</v>
      </c>
      <c r="AI1350" s="4">
        <v>9.0096901489882608</v>
      </c>
      <c r="AJ1350" s="4">
        <v>16.0472387563801</v>
      </c>
      <c r="AK1350" s="4">
        <v>20.4180568765867</v>
      </c>
      <c r="AL1350" s="4">
        <v>11.967504208591601</v>
      </c>
      <c r="AM1350" s="4">
        <v>19.846221304973898</v>
      </c>
      <c r="AN1350" s="4">
        <v>28.1646540322097</v>
      </c>
      <c r="AO1350" s="4">
        <v>18.177547424052499</v>
      </c>
      <c r="AP1350" s="4">
        <v>17.4316606134132</v>
      </c>
      <c r="AQ1350" s="4">
        <v>4.8896173140980199</v>
      </c>
      <c r="AR1350" s="4">
        <v>18.482125592673</v>
      </c>
      <c r="AS1350" s="4">
        <v>10.291684776777601</v>
      </c>
      <c r="AT1350" s="4">
        <v>18.2264557723549</v>
      </c>
      <c r="AU1350" s="4">
        <v>8.5337642604521093</v>
      </c>
      <c r="AV1350" s="4">
        <v>21.438346641110801</v>
      </c>
      <c r="AW1350" s="4">
        <v>13.232504215484999</v>
      </c>
      <c r="AX1350" s="4">
        <v>7.7694583186087298</v>
      </c>
      <c r="AY1350" s="4">
        <v>17.9523668208328</v>
      </c>
      <c r="AZ1350" s="4">
        <v>15.36995843405</v>
      </c>
      <c r="BA1350" s="4">
        <v>20.003905927829901</v>
      </c>
      <c r="BB1350" s="38">
        <v>3025</v>
      </c>
    </row>
    <row r="1351" spans="1:54" x14ac:dyDescent="0.3">
      <c r="A1351" s="31" t="s">
        <v>61</v>
      </c>
      <c r="B1351" s="5" t="s">
        <v>168</v>
      </c>
      <c r="C1351" s="5" t="s">
        <v>5</v>
      </c>
      <c r="D1351" s="9">
        <v>110.63691912071501</v>
      </c>
      <c r="E1351" s="8">
        <v>57.024743253716899</v>
      </c>
      <c r="F1351" s="8">
        <v>6.6559073840291596</v>
      </c>
      <c r="G1351" s="3">
        <v>0.45998488569250101</v>
      </c>
      <c r="H1351" s="4">
        <v>1.9926374784573599</v>
      </c>
      <c r="I1351" s="4">
        <v>0.74283430627668301</v>
      </c>
      <c r="J1351" s="4">
        <v>0.616210282215086</v>
      </c>
      <c r="K1351" s="4">
        <v>1.2763498534640501</v>
      </c>
      <c r="L1351" s="4">
        <v>0.88425901656877404</v>
      </c>
      <c r="M1351" s="4">
        <v>0.43038351323151303</v>
      </c>
      <c r="N1351" s="4">
        <v>1.01699242298561</v>
      </c>
      <c r="O1351" s="4">
        <v>1.1083784618885899</v>
      </c>
      <c r="P1351" s="4">
        <v>1.0465937954466</v>
      </c>
      <c r="Q1351" s="4">
        <v>0.31245079304516998</v>
      </c>
      <c r="R1351" s="4">
        <v>0.804618972718671</v>
      </c>
      <c r="S1351" s="4">
        <v>0.59835490480697195</v>
      </c>
      <c r="T1351" s="4">
        <v>0.78418167379054504</v>
      </c>
      <c r="U1351" s="4">
        <v>0.63970227232083299</v>
      </c>
      <c r="V1351" s="4">
        <v>0.52176955213448994</v>
      </c>
      <c r="W1351" s="4">
        <v>0.955207756543624</v>
      </c>
      <c r="X1351" s="4">
        <v>0.30070479799229599</v>
      </c>
      <c r="Y1351" s="4">
        <v>1.1906004272587001</v>
      </c>
      <c r="Z1351" s="4">
        <v>0.754580301329557</v>
      </c>
      <c r="AA1351" s="4">
        <v>1.3263885248531599</v>
      </c>
      <c r="AB1351" s="4">
        <v>0.20931875908931999</v>
      </c>
      <c r="AC1351" s="4">
        <v>3.0065752102653498</v>
      </c>
      <c r="AD1351" s="4">
        <v>0.58660890975409796</v>
      </c>
      <c r="AE1351" s="4">
        <v>0.56311691964835098</v>
      </c>
      <c r="AF1351" s="4">
        <v>1.65364000412882</v>
      </c>
      <c r="AG1351" s="4">
        <v>2.41527522712884</v>
      </c>
      <c r="AH1351" s="4">
        <v>8.6440718623360695</v>
      </c>
      <c r="AI1351" s="4">
        <v>8.0323345802714297</v>
      </c>
      <c r="AJ1351" s="4">
        <v>10.9914530406677</v>
      </c>
      <c r="AK1351" s="4">
        <v>16.642586766421701</v>
      </c>
      <c r="AL1351" s="4">
        <v>8.4544995592852992</v>
      </c>
      <c r="AM1351" s="4">
        <v>14.7810463121764</v>
      </c>
      <c r="AN1351" s="4">
        <v>23.123249763973</v>
      </c>
      <c r="AO1351" s="4">
        <v>11.7796349449511</v>
      </c>
      <c r="AP1351" s="4">
        <v>11.052074094562499</v>
      </c>
      <c r="AQ1351" s="4">
        <v>4.2803431422093903</v>
      </c>
      <c r="AR1351" s="4">
        <v>12.597636294927399</v>
      </c>
      <c r="AS1351" s="4">
        <v>7.9731318353494602</v>
      </c>
      <c r="AT1351" s="4">
        <v>16.018157949989</v>
      </c>
      <c r="AU1351" s="4">
        <v>6.2898904587596496</v>
      </c>
      <c r="AV1351" s="4">
        <v>20.602951424257899</v>
      </c>
      <c r="AW1351" s="4">
        <v>10.1067212544413</v>
      </c>
      <c r="AX1351" s="4">
        <v>4.6515239105189199</v>
      </c>
      <c r="AY1351" s="4">
        <v>16.481197526859098</v>
      </c>
      <c r="AZ1351" s="4">
        <v>10.845337256993201</v>
      </c>
      <c r="BA1351" s="4">
        <v>15.206484055599899</v>
      </c>
      <c r="BB1351" s="38">
        <v>3209</v>
      </c>
    </row>
    <row r="1352" spans="1:54" x14ac:dyDescent="0.3">
      <c r="A1352" s="31" t="s">
        <v>61</v>
      </c>
      <c r="B1352" s="5" t="s">
        <v>168</v>
      </c>
      <c r="C1352" s="5" t="s">
        <v>6</v>
      </c>
      <c r="D1352" s="9">
        <v>115.498763405582</v>
      </c>
      <c r="E1352" s="8">
        <v>54.363253187018302</v>
      </c>
      <c r="F1352" s="8">
        <v>5.9178319577064098</v>
      </c>
      <c r="G1352" s="3">
        <v>1.28474814072043</v>
      </c>
      <c r="H1352" s="4">
        <v>2.1266456563055698</v>
      </c>
      <c r="I1352" s="4">
        <v>0.639726589092522</v>
      </c>
      <c r="J1352" s="4">
        <v>1.21495102302225</v>
      </c>
      <c r="K1352" s="4">
        <v>1.7675515724080999</v>
      </c>
      <c r="L1352" s="4">
        <v>1.06332282815279</v>
      </c>
      <c r="M1352" s="4">
        <v>0.94827794136683996</v>
      </c>
      <c r="N1352" s="4">
        <v>1.32133144880395</v>
      </c>
      <c r="O1352" s="4">
        <v>0.95694240237108996</v>
      </c>
      <c r="P1352" s="4">
        <v>0.86981636266441398</v>
      </c>
      <c r="Q1352" s="4">
        <v>0.74610701487421804</v>
      </c>
      <c r="R1352" s="4">
        <v>0.96223736490647505</v>
      </c>
      <c r="S1352" s="4">
        <v>1.0127800965296301</v>
      </c>
      <c r="T1352" s="4">
        <v>0.89773520974368404</v>
      </c>
      <c r="U1352" s="4">
        <v>0.93431851782720499</v>
      </c>
      <c r="V1352" s="4">
        <v>1.06332282815279</v>
      </c>
      <c r="W1352" s="4">
        <v>0.96223736490647505</v>
      </c>
      <c r="X1352" s="4">
        <v>0.58918385746936597</v>
      </c>
      <c r="Y1352" s="4">
        <v>1.4450407965941501</v>
      </c>
      <c r="Z1352" s="4">
        <v>0.94827794136683996</v>
      </c>
      <c r="AA1352" s="4">
        <v>1.4816241046776699</v>
      </c>
      <c r="AB1352" s="4">
        <v>0.73214759133458296</v>
      </c>
      <c r="AC1352" s="4">
        <v>2.27297888863965</v>
      </c>
      <c r="AD1352" s="4">
        <v>0.97619678844611002</v>
      </c>
      <c r="AE1352" s="4">
        <v>0.97619678844611002</v>
      </c>
      <c r="AF1352" s="4">
        <v>1.1138655597759399</v>
      </c>
      <c r="AG1352" s="4">
        <v>2.7716672079334801</v>
      </c>
      <c r="AH1352" s="4">
        <v>7.2738212505273596</v>
      </c>
      <c r="AI1352" s="4">
        <v>7.56311821672666</v>
      </c>
      <c r="AJ1352" s="4">
        <v>9.0972105170940001</v>
      </c>
      <c r="AK1352" s="4">
        <v>12.8185997007967</v>
      </c>
      <c r="AL1352" s="4">
        <v>5.8393703790039897</v>
      </c>
      <c r="AM1352" s="4">
        <v>11.739873414701901</v>
      </c>
      <c r="AN1352" s="4">
        <v>20.948759320112998</v>
      </c>
      <c r="AO1352" s="4">
        <v>8.8550867840489893</v>
      </c>
      <c r="AP1352" s="4">
        <v>8.6423259324855994</v>
      </c>
      <c r="AQ1352" s="4">
        <v>4.7341692802322903</v>
      </c>
      <c r="AR1352" s="4">
        <v>12.611133811768701</v>
      </c>
      <c r="AS1352" s="4">
        <v>7.6329153344248297</v>
      </c>
      <c r="AT1352" s="4">
        <v>15.724566181591101</v>
      </c>
      <c r="AU1352" s="4">
        <v>5.2954342906223903</v>
      </c>
      <c r="AV1352" s="4">
        <v>19.445955365293798</v>
      </c>
      <c r="AW1352" s="4">
        <v>8.7328214706611398</v>
      </c>
      <c r="AX1352" s="4">
        <v>3.9707333433495799</v>
      </c>
      <c r="AY1352" s="4">
        <v>17.223519208277299</v>
      </c>
      <c r="AZ1352" s="4">
        <v>8.75737081927155</v>
      </c>
      <c r="BA1352" s="4">
        <v>12.956268472126499</v>
      </c>
      <c r="BB1352" s="38">
        <v>1743</v>
      </c>
    </row>
    <row r="1353" spans="1:54" x14ac:dyDescent="0.3">
      <c r="A1353" s="31" t="s">
        <v>61</v>
      </c>
      <c r="B1353" s="5" t="s">
        <v>168</v>
      </c>
      <c r="C1353" s="5" t="s">
        <v>7</v>
      </c>
      <c r="D1353" s="9">
        <v>112.920751432193</v>
      </c>
      <c r="E1353" s="8">
        <v>58.234086802306201</v>
      </c>
      <c r="F1353" s="8">
        <v>7.4524639516631401</v>
      </c>
      <c r="G1353" s="3">
        <v>1.0404887315675699</v>
      </c>
      <c r="H1353" s="4">
        <v>3.1203003392615201</v>
      </c>
      <c r="I1353" s="4">
        <v>1.21361205630187</v>
      </c>
      <c r="J1353" s="4">
        <v>1.0404887315675699</v>
      </c>
      <c r="K1353" s="4">
        <v>1.21361205630187</v>
      </c>
      <c r="L1353" s="4">
        <v>0.693659154378378</v>
      </c>
      <c r="M1353" s="4">
        <v>1.38731830875676</v>
      </c>
      <c r="N1353" s="4">
        <v>1.21361205630187</v>
      </c>
      <c r="O1353" s="4">
        <v>1.56044163349106</v>
      </c>
      <c r="P1353" s="4">
        <v>2.0809774631351301</v>
      </c>
      <c r="Q1353" s="4">
        <v>1.73414788594595</v>
      </c>
      <c r="R1353" s="4">
        <v>1.56044163349106</v>
      </c>
      <c r="S1353" s="4">
        <v>1.38731830875676</v>
      </c>
      <c r="T1353" s="4">
        <v>1.0404887315675699</v>
      </c>
      <c r="U1353" s="4">
        <v>1.9072712106802501</v>
      </c>
      <c r="V1353" s="4">
        <v>1.0404887315675699</v>
      </c>
      <c r="W1353" s="4">
        <v>1.38731830875676</v>
      </c>
      <c r="X1353" s="4">
        <v>1.21361205630187</v>
      </c>
      <c r="Y1353" s="4">
        <v>2.4278070403243199</v>
      </c>
      <c r="Z1353" s="4">
        <v>0.86678247911267803</v>
      </c>
      <c r="AA1353" s="4">
        <v>1.9072712106802501</v>
      </c>
      <c r="AB1353" s="4">
        <v>1.0404887315675699</v>
      </c>
      <c r="AC1353" s="4">
        <v>3.6402532411850101</v>
      </c>
      <c r="AD1353" s="4">
        <v>1.38731830875676</v>
      </c>
      <c r="AE1353" s="4">
        <v>1.73414788594595</v>
      </c>
      <c r="AF1353" s="4">
        <v>1.38673538103617</v>
      </c>
      <c r="AG1353" s="4">
        <v>4.5082015757388696</v>
      </c>
      <c r="AH1353" s="4">
        <v>10.7447217602178</v>
      </c>
      <c r="AI1353" s="4">
        <v>8.1449572506003403</v>
      </c>
      <c r="AJ1353" s="4">
        <v>10.7447217602178</v>
      </c>
      <c r="AK1353" s="4">
        <v>13.517026666848899</v>
      </c>
      <c r="AL1353" s="4">
        <v>8.1449572506003403</v>
      </c>
      <c r="AM1353" s="4">
        <v>12.9999884035284</v>
      </c>
      <c r="AN1353" s="4">
        <v>23.223591406381502</v>
      </c>
      <c r="AO1353" s="4">
        <v>8.4929526832307101</v>
      </c>
      <c r="AP1353" s="4">
        <v>11.4395467700373</v>
      </c>
      <c r="AQ1353" s="4">
        <v>4.8521165143251102</v>
      </c>
      <c r="AR1353" s="4">
        <v>10.2241859305737</v>
      </c>
      <c r="AS1353" s="4">
        <v>12.9994054758078</v>
      </c>
      <c r="AT1353" s="4">
        <v>16.465369536817299</v>
      </c>
      <c r="AU1353" s="4">
        <v>6.4119752200955702</v>
      </c>
      <c r="AV1353" s="4">
        <v>18.8908448662593</v>
      </c>
      <c r="AW1353" s="4">
        <v>10.3984751107492</v>
      </c>
      <c r="AX1353" s="4">
        <v>5.3732352716897802</v>
      </c>
      <c r="AY1353" s="4">
        <v>19.0657169741554</v>
      </c>
      <c r="AZ1353" s="4">
        <v>9.7048159563707994</v>
      </c>
      <c r="BA1353" s="4">
        <v>15.424880805249799</v>
      </c>
      <c r="BB1353" s="38">
        <v>392</v>
      </c>
    </row>
    <row r="1354" spans="1:54" x14ac:dyDescent="0.3">
      <c r="A1354" s="31" t="s">
        <v>61</v>
      </c>
      <c r="B1354" s="5" t="s">
        <v>8</v>
      </c>
      <c r="C1354" s="5" t="s">
        <v>168</v>
      </c>
      <c r="D1354" s="9">
        <v>65.283537396170701</v>
      </c>
      <c r="E1354" s="8">
        <v>74.968049381466201</v>
      </c>
      <c r="F1354" s="8">
        <v>27.942866381987301</v>
      </c>
      <c r="G1354" s="3">
        <v>2.1643180653748</v>
      </c>
      <c r="H1354" s="4">
        <v>4.6712029767290604</v>
      </c>
      <c r="I1354" s="4">
        <v>7.9273114500163402</v>
      </c>
      <c r="J1354" s="4">
        <v>2.3270941017959101</v>
      </c>
      <c r="K1354" s="4">
        <v>3.3854994859520402</v>
      </c>
      <c r="L1354" s="4">
        <v>3.96044825630897</v>
      </c>
      <c r="M1354" s="4">
        <v>3.5079877324373498</v>
      </c>
      <c r="N1354" s="4">
        <v>4.9184959168656404</v>
      </c>
      <c r="O1354" s="4">
        <v>8.2361388202187893</v>
      </c>
      <c r="P1354" s="4">
        <v>5.9918942844483398</v>
      </c>
      <c r="Q1354" s="4">
        <v>2.03061558935307</v>
      </c>
      <c r="R1354" s="4">
        <v>6.0931514405764604</v>
      </c>
      <c r="S1354" s="4">
        <v>6.9329202193397501</v>
      </c>
      <c r="T1354" s="4">
        <v>5.0559245694648602</v>
      </c>
      <c r="U1354" s="4">
        <v>6.4234933612807996</v>
      </c>
      <c r="V1354" s="4">
        <v>4.9209952932516003</v>
      </c>
      <c r="W1354" s="4">
        <v>4.7650097944957199</v>
      </c>
      <c r="X1354" s="4">
        <v>2.2154072155882401</v>
      </c>
      <c r="Y1354" s="4">
        <v>6.7195131400408803</v>
      </c>
      <c r="Z1354" s="4">
        <v>8.1163257399184605</v>
      </c>
      <c r="AA1354" s="4">
        <v>7.51368708519602</v>
      </c>
      <c r="AB1354" s="4">
        <v>1.5164791972227301</v>
      </c>
      <c r="AC1354" s="4">
        <v>14.5705984698794</v>
      </c>
      <c r="AD1354" s="4">
        <v>4.1280268662085398</v>
      </c>
      <c r="AE1354" s="4">
        <v>4.3566067992237896</v>
      </c>
      <c r="AF1354" s="4">
        <v>8.7653339621566992</v>
      </c>
      <c r="AG1354" s="4">
        <v>9.0573513568690096</v>
      </c>
      <c r="AH1354" s="4">
        <v>13.1647372102899</v>
      </c>
      <c r="AI1354" s="4">
        <v>10.896110714883999</v>
      </c>
      <c r="AJ1354" s="4">
        <v>27.182385550109899</v>
      </c>
      <c r="AK1354" s="4">
        <v>34.5833584657397</v>
      </c>
      <c r="AL1354" s="4">
        <v>24.7833578382063</v>
      </c>
      <c r="AM1354" s="4">
        <v>34.116511478208302</v>
      </c>
      <c r="AN1354" s="4">
        <v>43.419057132710101</v>
      </c>
      <c r="AO1354" s="4">
        <v>35.685215174988201</v>
      </c>
      <c r="AP1354" s="4">
        <v>35.351920010014503</v>
      </c>
      <c r="AQ1354" s="4">
        <v>8.2806352966082795</v>
      </c>
      <c r="AR1354" s="4">
        <v>33.941470611872703</v>
      </c>
      <c r="AS1354" s="4">
        <v>16.368117527024499</v>
      </c>
      <c r="AT1354" s="4">
        <v>23.0747343869537</v>
      </c>
      <c r="AU1354" s="4">
        <v>16.726315455725</v>
      </c>
      <c r="AV1354" s="4">
        <v>23.5834186292719</v>
      </c>
      <c r="AW1354" s="4">
        <v>23.356606530893</v>
      </c>
      <c r="AX1354" s="4">
        <v>19.096370411700299</v>
      </c>
      <c r="AY1354" s="4">
        <v>20.923162671162402</v>
      </c>
      <c r="AZ1354" s="4">
        <v>29.347357597407999</v>
      </c>
      <c r="BA1354" s="4">
        <v>35.059026167279498</v>
      </c>
      <c r="BB1354" s="38">
        <v>6779</v>
      </c>
    </row>
    <row r="1355" spans="1:54" x14ac:dyDescent="0.3">
      <c r="A1355" s="31" t="s">
        <v>61</v>
      </c>
      <c r="B1355" s="5" t="s">
        <v>8</v>
      </c>
      <c r="C1355" s="5" t="s">
        <v>1</v>
      </c>
      <c r="D1355" s="9">
        <v>13.2703225806452</v>
      </c>
      <c r="E1355" s="8">
        <v>68.263123777459597</v>
      </c>
      <c r="F1355" s="8">
        <v>54.605263157894697</v>
      </c>
      <c r="G1355" s="3">
        <v>6.25</v>
      </c>
      <c r="H1355" s="4">
        <v>9.5394736842105292</v>
      </c>
      <c r="I1355" s="4">
        <v>18.421052631578899</v>
      </c>
      <c r="J1355" s="4">
        <v>6.5789473684210504</v>
      </c>
      <c r="K1355" s="4">
        <v>7.5657894736842097</v>
      </c>
      <c r="L1355" s="4">
        <v>8.8815789473684195</v>
      </c>
      <c r="M1355" s="4">
        <v>9.5394736842105292</v>
      </c>
      <c r="N1355" s="4">
        <v>11.5131578947368</v>
      </c>
      <c r="O1355" s="4">
        <v>19.7368421052632</v>
      </c>
      <c r="P1355" s="4">
        <v>15.460526315789499</v>
      </c>
      <c r="Q1355" s="4">
        <v>4.9342105263157903</v>
      </c>
      <c r="R1355" s="4">
        <v>14.8026315789474</v>
      </c>
      <c r="S1355" s="4">
        <v>18.75</v>
      </c>
      <c r="T1355" s="4">
        <v>14.8026315789474</v>
      </c>
      <c r="U1355" s="4">
        <v>16.447368421052602</v>
      </c>
      <c r="V1355" s="4">
        <v>15.1315789473684</v>
      </c>
      <c r="W1355" s="4">
        <v>13.8157894736842</v>
      </c>
      <c r="X1355" s="4">
        <v>5.9210526315789496</v>
      </c>
      <c r="Y1355" s="4">
        <v>15.1315789473684</v>
      </c>
      <c r="Z1355" s="4">
        <v>21.710526315789501</v>
      </c>
      <c r="AA1355" s="4">
        <v>19.078947368421101</v>
      </c>
      <c r="AB1355" s="4">
        <v>3.9473684210526301</v>
      </c>
      <c r="AC1355" s="4">
        <v>34.210526315789501</v>
      </c>
      <c r="AD1355" s="4">
        <v>12.828947368421099</v>
      </c>
      <c r="AE1355" s="4">
        <v>13.4868421052632</v>
      </c>
      <c r="AF1355" s="4">
        <v>18.75</v>
      </c>
      <c r="AG1355" s="4">
        <v>20.394736842105299</v>
      </c>
      <c r="AH1355" s="4">
        <v>26.644736842105299</v>
      </c>
      <c r="AI1355" s="4">
        <v>15.460526315789499</v>
      </c>
      <c r="AJ1355" s="4">
        <v>47.697368421052602</v>
      </c>
      <c r="AK1355" s="4">
        <v>53.289473684210499</v>
      </c>
      <c r="AL1355" s="4">
        <v>46.710526315789501</v>
      </c>
      <c r="AM1355" s="4">
        <v>50.9868421052632</v>
      </c>
      <c r="AN1355" s="4">
        <v>60.197368421052602</v>
      </c>
      <c r="AO1355" s="4">
        <v>55.2631578947368</v>
      </c>
      <c r="AP1355" s="4">
        <v>60.855263157894697</v>
      </c>
      <c r="AQ1355" s="4">
        <v>15.789473684210501</v>
      </c>
      <c r="AR1355" s="4">
        <v>55.921052631578902</v>
      </c>
      <c r="AS1355" s="4">
        <v>23.355263157894701</v>
      </c>
      <c r="AT1355" s="4">
        <v>23.355263157894701</v>
      </c>
      <c r="AU1355" s="4">
        <v>36.5131578947368</v>
      </c>
      <c r="AV1355" s="4">
        <v>29.276315789473699</v>
      </c>
      <c r="AW1355" s="4">
        <v>42.7631578947368</v>
      </c>
      <c r="AX1355" s="4">
        <v>40.789473684210499</v>
      </c>
      <c r="AY1355" s="4">
        <v>21.052631578947398</v>
      </c>
      <c r="AZ1355" s="4">
        <v>45.394736842105303</v>
      </c>
      <c r="BA1355" s="4">
        <v>53.947368421052602</v>
      </c>
      <c r="BB1355" s="38">
        <v>310</v>
      </c>
    </row>
    <row r="1356" spans="1:54" x14ac:dyDescent="0.3">
      <c r="A1356" s="31" t="s">
        <v>61</v>
      </c>
      <c r="B1356" s="5" t="s">
        <v>8</v>
      </c>
      <c r="C1356" s="5" t="s">
        <v>2</v>
      </c>
      <c r="D1356" s="9">
        <v>38.150837988826801</v>
      </c>
      <c r="E1356" s="8">
        <v>68.317156548319701</v>
      </c>
      <c r="F1356" s="8">
        <v>39.886039886039903</v>
      </c>
      <c r="G1356" s="3">
        <v>1.1396011396011401</v>
      </c>
      <c r="H1356" s="4">
        <v>5.1282051282051304</v>
      </c>
      <c r="I1356" s="4">
        <v>11.6809116809117</v>
      </c>
      <c r="J1356" s="4">
        <v>1.70940170940171</v>
      </c>
      <c r="K1356" s="4">
        <v>3.9886039886039901</v>
      </c>
      <c r="L1356" s="4">
        <v>4.84330484330484</v>
      </c>
      <c r="M1356" s="4">
        <v>3.9886039886039901</v>
      </c>
      <c r="N1356" s="4">
        <v>6.2678062678062698</v>
      </c>
      <c r="O1356" s="4">
        <v>10.5413105413105</v>
      </c>
      <c r="P1356" s="4">
        <v>7.1225071225071197</v>
      </c>
      <c r="Q1356" s="4">
        <v>2.2792022792022801</v>
      </c>
      <c r="R1356" s="4">
        <v>7.9772079772079802</v>
      </c>
      <c r="S1356" s="4">
        <v>7.9772079772079802</v>
      </c>
      <c r="T1356" s="4">
        <v>4.84330484330484</v>
      </c>
      <c r="U1356" s="4">
        <v>8.5470085470085504</v>
      </c>
      <c r="V1356" s="4">
        <v>4.2735042735042699</v>
      </c>
      <c r="W1356" s="4">
        <v>4.84330484330484</v>
      </c>
      <c r="X1356" s="4">
        <v>1.70940170940171</v>
      </c>
      <c r="Y1356" s="4">
        <v>8.8319088319088301</v>
      </c>
      <c r="Z1356" s="4">
        <v>11.1111111111111</v>
      </c>
      <c r="AA1356" s="4">
        <v>9.4017094017094003</v>
      </c>
      <c r="AB1356" s="4">
        <v>1.1396011396011401</v>
      </c>
      <c r="AC1356" s="4">
        <v>19.0883190883191</v>
      </c>
      <c r="AD1356" s="4">
        <v>3.13390313390313</v>
      </c>
      <c r="AE1356" s="4">
        <v>3.41880341880342</v>
      </c>
      <c r="AF1356" s="4">
        <v>12.535612535612501</v>
      </c>
      <c r="AG1356" s="4">
        <v>8.26210826210826</v>
      </c>
      <c r="AH1356" s="4">
        <v>13.3903133903134</v>
      </c>
      <c r="AI1356" s="4">
        <v>12.535612535612501</v>
      </c>
      <c r="AJ1356" s="4">
        <v>36.182336182336201</v>
      </c>
      <c r="AK1356" s="4">
        <v>48.433048433048398</v>
      </c>
      <c r="AL1356" s="4">
        <v>32.763532763532801</v>
      </c>
      <c r="AM1356" s="4">
        <v>44.729344729344703</v>
      </c>
      <c r="AN1356" s="4">
        <v>58.119658119658098</v>
      </c>
      <c r="AO1356" s="4">
        <v>52.421652421652396</v>
      </c>
      <c r="AP1356" s="4">
        <v>50.142450142450102</v>
      </c>
      <c r="AQ1356" s="4">
        <v>9.4017094017094003</v>
      </c>
      <c r="AR1356" s="4">
        <v>47.578347578347604</v>
      </c>
      <c r="AS1356" s="4">
        <v>21.367521367521402</v>
      </c>
      <c r="AT1356" s="4">
        <v>28.774928774928799</v>
      </c>
      <c r="AU1356" s="4">
        <v>19.373219373219399</v>
      </c>
      <c r="AV1356" s="4">
        <v>28.4900284900285</v>
      </c>
      <c r="AW1356" s="4">
        <v>30.769230769230798</v>
      </c>
      <c r="AX1356" s="4">
        <v>26.495726495726501</v>
      </c>
      <c r="AY1356" s="4">
        <v>24.501424501424498</v>
      </c>
      <c r="AZ1356" s="4">
        <v>40.740740740740698</v>
      </c>
      <c r="BA1356" s="4">
        <v>50.997150997151003</v>
      </c>
      <c r="BB1356" s="38">
        <v>358</v>
      </c>
    </row>
    <row r="1357" spans="1:54" x14ac:dyDescent="0.3">
      <c r="A1357" s="31" t="s">
        <v>61</v>
      </c>
      <c r="B1357" s="5" t="s">
        <v>8</v>
      </c>
      <c r="C1357" s="5" t="s">
        <v>3</v>
      </c>
      <c r="D1357" s="9">
        <v>74.050413223140495</v>
      </c>
      <c r="E1357" s="8">
        <v>69.373643701097393</v>
      </c>
      <c r="F1357" s="8">
        <v>22.130299896587399</v>
      </c>
      <c r="G1357" s="3">
        <v>1.13753877973113</v>
      </c>
      <c r="H1357" s="4">
        <v>2.8955532574974101</v>
      </c>
      <c r="I1357" s="4">
        <v>4.7569803516029001</v>
      </c>
      <c r="J1357" s="4">
        <v>1.13753877973113</v>
      </c>
      <c r="K1357" s="4">
        <v>1.7580144777662901</v>
      </c>
      <c r="L1357" s="4">
        <v>3.2057911065149902</v>
      </c>
      <c r="M1357" s="4">
        <v>1.7580144777662901</v>
      </c>
      <c r="N1357" s="4">
        <v>2.58531540847983</v>
      </c>
      <c r="O1357" s="4">
        <v>5.9979317476732197</v>
      </c>
      <c r="P1357" s="4">
        <v>3.4126163391933799</v>
      </c>
      <c r="Q1357" s="4">
        <v>0.82730093071354704</v>
      </c>
      <c r="R1357" s="4">
        <v>3.8262668045501602</v>
      </c>
      <c r="S1357" s="4">
        <v>4.1365046535677399</v>
      </c>
      <c r="T1357" s="4">
        <v>2.3784901758014501</v>
      </c>
      <c r="U1357" s="4">
        <v>3.1023784901757998</v>
      </c>
      <c r="V1357" s="4">
        <v>2.6887280248190302</v>
      </c>
      <c r="W1357" s="4">
        <v>2.0682523267838699</v>
      </c>
      <c r="X1357" s="4">
        <v>1.7580144777662901</v>
      </c>
      <c r="Y1357" s="4">
        <v>4.4467425025853196</v>
      </c>
      <c r="Z1357" s="4">
        <v>3.4126163391933799</v>
      </c>
      <c r="AA1357" s="4">
        <v>4.1365046535677399</v>
      </c>
      <c r="AB1357" s="4">
        <v>1.13753877973113</v>
      </c>
      <c r="AC1357" s="4">
        <v>9.2037228541882108</v>
      </c>
      <c r="AD1357" s="4">
        <v>2.2750775594622499</v>
      </c>
      <c r="AE1357" s="4">
        <v>2.2750775594622499</v>
      </c>
      <c r="AF1357" s="4">
        <v>6.4115822130299902</v>
      </c>
      <c r="AG1357" s="4">
        <v>7.3422957600827301</v>
      </c>
      <c r="AH1357" s="4">
        <v>9.2037228541882108</v>
      </c>
      <c r="AI1357" s="4">
        <v>9.5139607032057896</v>
      </c>
      <c r="AJ1357" s="4">
        <v>23.3712512926577</v>
      </c>
      <c r="AK1357" s="4">
        <v>31.644260599793199</v>
      </c>
      <c r="AL1357" s="4">
        <v>20.475698035160299</v>
      </c>
      <c r="AM1357" s="4">
        <v>33.712512926576998</v>
      </c>
      <c r="AN1357" s="4">
        <v>38.883143743536699</v>
      </c>
      <c r="AO1357" s="4">
        <v>33.712512926576998</v>
      </c>
      <c r="AP1357" s="4">
        <v>30.816959669079601</v>
      </c>
      <c r="AQ1357" s="4">
        <v>6.5149948293691802</v>
      </c>
      <c r="AR1357" s="4">
        <v>30.6101344364012</v>
      </c>
      <c r="AS1357" s="4">
        <v>16.235780765253399</v>
      </c>
      <c r="AT1357" s="4">
        <v>26.266804550155101</v>
      </c>
      <c r="AU1357" s="4">
        <v>13.1334022750776</v>
      </c>
      <c r="AV1357" s="4">
        <v>19.855222337125099</v>
      </c>
      <c r="AW1357" s="4">
        <v>19.131334022750799</v>
      </c>
      <c r="AX1357" s="4">
        <v>13.6504653567735</v>
      </c>
      <c r="AY1357" s="4">
        <v>21.7166494312306</v>
      </c>
      <c r="AZ1357" s="4">
        <v>29.2657704239917</v>
      </c>
      <c r="BA1357" s="4">
        <v>31.2306101344364</v>
      </c>
      <c r="BB1357" s="38">
        <v>968</v>
      </c>
    </row>
    <row r="1358" spans="1:54" x14ac:dyDescent="0.3">
      <c r="A1358" s="31" t="s">
        <v>61</v>
      </c>
      <c r="B1358" s="5" t="s">
        <v>8</v>
      </c>
      <c r="C1358" s="5" t="s">
        <v>4</v>
      </c>
      <c r="D1358" s="9">
        <v>98.012290502793306</v>
      </c>
      <c r="E1358" s="8">
        <v>61.5419986991012</v>
      </c>
      <c r="F1358" s="8">
        <v>11.499068901303501</v>
      </c>
      <c r="G1358" s="3">
        <v>1.25698324022346</v>
      </c>
      <c r="H1358" s="4">
        <v>3.0260707635009298</v>
      </c>
      <c r="I1358" s="4">
        <v>2.2346368715083802</v>
      </c>
      <c r="J1358" s="4">
        <v>1.1173184357541901</v>
      </c>
      <c r="K1358" s="4">
        <v>1.62942271880819</v>
      </c>
      <c r="L1358" s="4">
        <v>1.30353817504655</v>
      </c>
      <c r="M1358" s="4">
        <v>0.79143389199255099</v>
      </c>
      <c r="N1358" s="4">
        <v>2.1880819366852902</v>
      </c>
      <c r="O1358" s="4">
        <v>2.3743016759776499</v>
      </c>
      <c r="P1358" s="4">
        <v>1.5828677839851</v>
      </c>
      <c r="Q1358" s="4">
        <v>0.93109869646182497</v>
      </c>
      <c r="R1358" s="4">
        <v>1.7225325884543801</v>
      </c>
      <c r="S1358" s="4">
        <v>1.8621973929236499</v>
      </c>
      <c r="T1358" s="4">
        <v>1.8156424581005599</v>
      </c>
      <c r="U1358" s="4">
        <v>1.7225325884543801</v>
      </c>
      <c r="V1358" s="4">
        <v>1.25698324022346</v>
      </c>
      <c r="W1358" s="4">
        <v>1.2104283054003699</v>
      </c>
      <c r="X1358" s="4">
        <v>1.02420856610801</v>
      </c>
      <c r="Y1358" s="4">
        <v>2.6536312849161998</v>
      </c>
      <c r="Z1358" s="4">
        <v>1.8621973929236499</v>
      </c>
      <c r="AA1358" s="4">
        <v>2.2811918063314698</v>
      </c>
      <c r="AB1358" s="4">
        <v>0.60521415270018597</v>
      </c>
      <c r="AC1358" s="4">
        <v>5.16759776536313</v>
      </c>
      <c r="AD1358" s="4">
        <v>1.1638733705772799</v>
      </c>
      <c r="AE1358" s="4">
        <v>1.1638733705772799</v>
      </c>
      <c r="AF1358" s="4">
        <v>2.9329608938547498</v>
      </c>
      <c r="AG1358" s="4">
        <v>4.60893854748603</v>
      </c>
      <c r="AH1358" s="4">
        <v>9.0316573556797</v>
      </c>
      <c r="AI1358" s="4">
        <v>9.1247672253258791</v>
      </c>
      <c r="AJ1358" s="4">
        <v>15.223463687150799</v>
      </c>
      <c r="AK1358" s="4">
        <v>19.972067039106101</v>
      </c>
      <c r="AL1358" s="4">
        <v>12.756052141527</v>
      </c>
      <c r="AM1358" s="4">
        <v>22.346368715083798</v>
      </c>
      <c r="AN1358" s="4">
        <v>30.772811918063301</v>
      </c>
      <c r="AO1358" s="4">
        <v>19.925512104283101</v>
      </c>
      <c r="AP1358" s="4">
        <v>17.644320297951602</v>
      </c>
      <c r="AQ1358" s="4">
        <v>4.4227188081936699</v>
      </c>
      <c r="AR1358" s="4">
        <v>19.7392923649907</v>
      </c>
      <c r="AS1358" s="4">
        <v>10.6610800744879</v>
      </c>
      <c r="AT1358" s="4">
        <v>18.435754189944099</v>
      </c>
      <c r="AU1358" s="4">
        <v>7.4953445065176902</v>
      </c>
      <c r="AV1358" s="4">
        <v>19.7392923649907</v>
      </c>
      <c r="AW1358" s="4">
        <v>12.1042830540037</v>
      </c>
      <c r="AX1358" s="4">
        <v>6.4245810055865897</v>
      </c>
      <c r="AY1358" s="4">
        <v>18.3426443202979</v>
      </c>
      <c r="AZ1358" s="4">
        <v>16.480446927374299</v>
      </c>
      <c r="BA1358" s="4">
        <v>19.599627560521402</v>
      </c>
      <c r="BB1358" s="38">
        <v>2148</v>
      </c>
    </row>
    <row r="1359" spans="1:54" x14ac:dyDescent="0.3">
      <c r="A1359" s="31" t="s">
        <v>61</v>
      </c>
      <c r="B1359" s="5" t="s">
        <v>8</v>
      </c>
      <c r="C1359" s="5" t="s">
        <v>5</v>
      </c>
      <c r="D1359" s="9">
        <v>110.55713552361399</v>
      </c>
      <c r="E1359" s="8">
        <v>57.099110577753599</v>
      </c>
      <c r="F1359" s="8">
        <v>6.7248459958932196</v>
      </c>
      <c r="G1359" s="3">
        <v>0.66735112936344998</v>
      </c>
      <c r="H1359" s="4">
        <v>2.0020533880903502</v>
      </c>
      <c r="I1359" s="4">
        <v>0.77002053388090397</v>
      </c>
      <c r="J1359" s="4">
        <v>0.82135523613963002</v>
      </c>
      <c r="K1359" s="4">
        <v>1.2833675564681699</v>
      </c>
      <c r="L1359" s="4">
        <v>0.82135523613963002</v>
      </c>
      <c r="M1359" s="4">
        <v>0.462012320328542</v>
      </c>
      <c r="N1359" s="4">
        <v>1.0780287474332599</v>
      </c>
      <c r="O1359" s="4">
        <v>1.18069815195072</v>
      </c>
      <c r="P1359" s="4">
        <v>1.2833675564681699</v>
      </c>
      <c r="Q1359" s="4">
        <v>0.30800821355236102</v>
      </c>
      <c r="R1359" s="4">
        <v>0.66735112936344998</v>
      </c>
      <c r="S1359" s="4">
        <v>0.56468172484599599</v>
      </c>
      <c r="T1359" s="4">
        <v>0.92402464065708401</v>
      </c>
      <c r="U1359" s="4">
        <v>0.71868583162217703</v>
      </c>
      <c r="V1359" s="4">
        <v>0.56468172484599599</v>
      </c>
      <c r="W1359" s="4">
        <v>1.18069815195072</v>
      </c>
      <c r="X1359" s="4">
        <v>0.35934291581108802</v>
      </c>
      <c r="Y1359" s="4">
        <v>0.82135523613963002</v>
      </c>
      <c r="Z1359" s="4">
        <v>0.71868583162217703</v>
      </c>
      <c r="AA1359" s="4">
        <v>1.2320328542094501</v>
      </c>
      <c r="AB1359" s="4">
        <v>0.25667351129363403</v>
      </c>
      <c r="AC1359" s="4">
        <v>2.9260780287474302</v>
      </c>
      <c r="AD1359" s="4">
        <v>0.61601642710472304</v>
      </c>
      <c r="AE1359" s="4">
        <v>0.71868583162217703</v>
      </c>
      <c r="AF1359" s="4">
        <v>1.64271047227926</v>
      </c>
      <c r="AG1359" s="4">
        <v>4.0041067761807003</v>
      </c>
      <c r="AH1359" s="4">
        <v>6.5708418891170401</v>
      </c>
      <c r="AI1359" s="4">
        <v>7.9055441478439397</v>
      </c>
      <c r="AJ1359" s="4">
        <v>10.3696098562628</v>
      </c>
      <c r="AK1359" s="4">
        <v>16.632443531827501</v>
      </c>
      <c r="AL1359" s="4">
        <v>9.2402464065708401</v>
      </c>
      <c r="AM1359" s="4">
        <v>16.735112936345001</v>
      </c>
      <c r="AN1359" s="4">
        <v>25.462012320328501</v>
      </c>
      <c r="AO1359" s="4">
        <v>12.782340862423</v>
      </c>
      <c r="AP1359" s="4">
        <v>12.782340862423</v>
      </c>
      <c r="AQ1359" s="4">
        <v>4.7227926078028704</v>
      </c>
      <c r="AR1359" s="4">
        <v>11.5503080082136</v>
      </c>
      <c r="AS1359" s="4">
        <v>7.4948665297741304</v>
      </c>
      <c r="AT1359" s="4">
        <v>16.683778234086201</v>
      </c>
      <c r="AU1359" s="4">
        <v>5.6468172484599597</v>
      </c>
      <c r="AV1359" s="4">
        <v>18.7371663244353</v>
      </c>
      <c r="AW1359" s="4">
        <v>8.8809034907597493</v>
      </c>
      <c r="AX1359" s="4">
        <v>4.7741273100616004</v>
      </c>
      <c r="AY1359" s="4">
        <v>17.5051334702259</v>
      </c>
      <c r="AZ1359" s="4">
        <v>12.012320328542099</v>
      </c>
      <c r="BA1359" s="4">
        <v>14.3737166324435</v>
      </c>
      <c r="BB1359" s="38">
        <v>1948</v>
      </c>
    </row>
    <row r="1360" spans="1:54" x14ac:dyDescent="0.3">
      <c r="A1360" s="31" t="s">
        <v>61</v>
      </c>
      <c r="B1360" s="5" t="s">
        <v>8</v>
      </c>
      <c r="C1360" s="5" t="s">
        <v>6</v>
      </c>
      <c r="D1360" s="9">
        <v>118.814965197216</v>
      </c>
      <c r="E1360" s="8">
        <v>53.3769169002897</v>
      </c>
      <c r="F1360" s="8">
        <v>5.9302325581395303</v>
      </c>
      <c r="G1360" s="3">
        <v>1.86046511627907</v>
      </c>
      <c r="H1360" s="4">
        <v>2.5581395348837201</v>
      </c>
      <c r="I1360" s="4">
        <v>0.69767441860465096</v>
      </c>
      <c r="J1360" s="4">
        <v>1.2790697674418601</v>
      </c>
      <c r="K1360" s="4">
        <v>2.0930232558139501</v>
      </c>
      <c r="L1360" s="4">
        <v>1.2790697674418601</v>
      </c>
      <c r="M1360" s="4">
        <v>1.16279069767442</v>
      </c>
      <c r="N1360" s="4">
        <v>1.7441860465116299</v>
      </c>
      <c r="O1360" s="4">
        <v>0.81395348837209303</v>
      </c>
      <c r="P1360" s="4">
        <v>0.93023255813953498</v>
      </c>
      <c r="Q1360" s="4">
        <v>1.16279069767442</v>
      </c>
      <c r="R1360" s="4">
        <v>1.2790697674418601</v>
      </c>
      <c r="S1360" s="4">
        <v>1.2790697674418601</v>
      </c>
      <c r="T1360" s="4">
        <v>1.16279069767442</v>
      </c>
      <c r="U1360" s="4">
        <v>1.0465116279069799</v>
      </c>
      <c r="V1360" s="4">
        <v>1.2790697674418601</v>
      </c>
      <c r="W1360" s="4">
        <v>1.2790697674418601</v>
      </c>
      <c r="X1360" s="4">
        <v>0.69767441860465096</v>
      </c>
      <c r="Y1360" s="4">
        <v>1.51162790697674</v>
      </c>
      <c r="Z1360" s="4">
        <v>1.16279069767442</v>
      </c>
      <c r="AA1360" s="4">
        <v>1.3953488372092999</v>
      </c>
      <c r="AB1360" s="4">
        <v>1.0465116279069799</v>
      </c>
      <c r="AC1360" s="4">
        <v>2.0930232558139501</v>
      </c>
      <c r="AD1360" s="4">
        <v>1.3953488372092999</v>
      </c>
      <c r="AE1360" s="4">
        <v>1.3953488372092999</v>
      </c>
      <c r="AF1360" s="4">
        <v>1.2790697674418601</v>
      </c>
      <c r="AG1360" s="4">
        <v>3.7209302325581399</v>
      </c>
      <c r="AH1360" s="4">
        <v>6.2790697674418601</v>
      </c>
      <c r="AI1360" s="4">
        <v>6.1627906976744198</v>
      </c>
      <c r="AJ1360" s="4">
        <v>8.8372093023255793</v>
      </c>
      <c r="AK1360" s="4">
        <v>11.6279069767442</v>
      </c>
      <c r="AL1360" s="4">
        <v>5.6976744186046497</v>
      </c>
      <c r="AM1360" s="4">
        <v>12.3255813953488</v>
      </c>
      <c r="AN1360" s="4">
        <v>22.093023255814</v>
      </c>
      <c r="AO1360" s="4">
        <v>9.7674418604651194</v>
      </c>
      <c r="AP1360" s="4">
        <v>8.8372093023255793</v>
      </c>
      <c r="AQ1360" s="4">
        <v>4.0697674418604697</v>
      </c>
      <c r="AR1360" s="4">
        <v>11.162790697674399</v>
      </c>
      <c r="AS1360" s="4">
        <v>6.7441860465116301</v>
      </c>
      <c r="AT1360" s="4">
        <v>16.046511627907002</v>
      </c>
      <c r="AU1360" s="4">
        <v>4.53488372093023</v>
      </c>
      <c r="AV1360" s="4">
        <v>18.837209302325601</v>
      </c>
      <c r="AW1360" s="4">
        <v>7.9069767441860499</v>
      </c>
      <c r="AX1360" s="4">
        <v>3.6046511627907001</v>
      </c>
      <c r="AY1360" s="4">
        <v>16.744186046511601</v>
      </c>
      <c r="AZ1360" s="4">
        <v>8.9534883720930196</v>
      </c>
      <c r="BA1360" s="4">
        <v>11.511627906976701</v>
      </c>
      <c r="BB1360" s="38">
        <v>862</v>
      </c>
    </row>
    <row r="1361" spans="1:54" x14ac:dyDescent="0.3">
      <c r="A1361" s="31" t="s">
        <v>61</v>
      </c>
      <c r="B1361" s="5" t="s">
        <v>8</v>
      </c>
      <c r="C1361" s="5" t="s">
        <v>7</v>
      </c>
      <c r="D1361" s="9">
        <v>111.594054054054</v>
      </c>
      <c r="E1361" s="8">
        <v>60.6207752207659</v>
      </c>
      <c r="F1361" s="8">
        <v>7.5675675675675702</v>
      </c>
      <c r="G1361" s="3">
        <v>1.6216216216216199</v>
      </c>
      <c r="H1361" s="4">
        <v>3.7837837837837802</v>
      </c>
      <c r="I1361" s="4">
        <v>1.6216216216216199</v>
      </c>
      <c r="J1361" s="4">
        <v>1.6216216216216199</v>
      </c>
      <c r="K1361" s="4">
        <v>1.6216216216216199</v>
      </c>
      <c r="L1361" s="4">
        <v>1.08108108108108</v>
      </c>
      <c r="M1361" s="4">
        <v>2.1621621621621601</v>
      </c>
      <c r="N1361" s="4">
        <v>1.6216216216216199</v>
      </c>
      <c r="O1361" s="4">
        <v>2.1621621621621601</v>
      </c>
      <c r="P1361" s="4">
        <v>3.2432432432432399</v>
      </c>
      <c r="Q1361" s="4">
        <v>2.7027027027027</v>
      </c>
      <c r="R1361" s="4">
        <v>2.1621621621621601</v>
      </c>
      <c r="S1361" s="4">
        <v>2.1621621621621601</v>
      </c>
      <c r="T1361" s="4">
        <v>1.6216216216216199</v>
      </c>
      <c r="U1361" s="4">
        <v>2.7027027027027</v>
      </c>
      <c r="V1361" s="4">
        <v>1.6216216216216199</v>
      </c>
      <c r="W1361" s="4">
        <v>2.1621621621621601</v>
      </c>
      <c r="X1361" s="4">
        <v>1.6216216216216199</v>
      </c>
      <c r="Y1361" s="4">
        <v>3.7837837837837802</v>
      </c>
      <c r="Z1361" s="4">
        <v>1.08108108108108</v>
      </c>
      <c r="AA1361" s="4">
        <v>2.7027027027027</v>
      </c>
      <c r="AB1361" s="4">
        <v>1.6216216216216199</v>
      </c>
      <c r="AC1361" s="4">
        <v>4.3243243243243201</v>
      </c>
      <c r="AD1361" s="4">
        <v>2.1621621621621601</v>
      </c>
      <c r="AE1361" s="4">
        <v>2.7027027027027</v>
      </c>
      <c r="AF1361" s="4">
        <v>1.6216216216216199</v>
      </c>
      <c r="AG1361" s="4">
        <v>6.4864864864864904</v>
      </c>
      <c r="AH1361" s="4">
        <v>10.2702702702703</v>
      </c>
      <c r="AI1361" s="4">
        <v>7.5675675675675702</v>
      </c>
      <c r="AJ1361" s="4">
        <v>10.2702702702703</v>
      </c>
      <c r="AK1361" s="4">
        <v>12.4324324324324</v>
      </c>
      <c r="AL1361" s="4">
        <v>7.5675675675675702</v>
      </c>
      <c r="AM1361" s="4">
        <v>14.5945945945946</v>
      </c>
      <c r="AN1361" s="4">
        <v>23.243243243243199</v>
      </c>
      <c r="AO1361" s="4">
        <v>9.1891891891891895</v>
      </c>
      <c r="AP1361" s="4">
        <v>12.4324324324324</v>
      </c>
      <c r="AQ1361" s="4">
        <v>4.3243243243243201</v>
      </c>
      <c r="AR1361" s="4">
        <v>9.1891891891891895</v>
      </c>
      <c r="AS1361" s="4">
        <v>14.054054054054101</v>
      </c>
      <c r="AT1361" s="4">
        <v>17.297297297297298</v>
      </c>
      <c r="AU1361" s="4">
        <v>5.9459459459459501</v>
      </c>
      <c r="AV1361" s="4">
        <v>18.918918918918902</v>
      </c>
      <c r="AW1361" s="4">
        <v>10.2702702702703</v>
      </c>
      <c r="AX1361" s="4">
        <v>5.9459459459459501</v>
      </c>
      <c r="AY1361" s="4">
        <v>20.540540540540501</v>
      </c>
      <c r="AZ1361" s="4">
        <v>9.1891891891891895</v>
      </c>
      <c r="BA1361" s="4">
        <v>15.6756756756757</v>
      </c>
      <c r="BB1361" s="38">
        <v>185</v>
      </c>
    </row>
    <row r="1362" spans="1:54" x14ac:dyDescent="0.3">
      <c r="A1362" s="31" t="s">
        <v>61</v>
      </c>
      <c r="B1362" s="5" t="s">
        <v>9</v>
      </c>
      <c r="C1362" s="5" t="s">
        <v>168</v>
      </c>
      <c r="D1362" s="9">
        <v>72.1183222381825</v>
      </c>
      <c r="E1362" s="8">
        <v>71.078274811120806</v>
      </c>
      <c r="F1362" s="8">
        <v>23.8469041698289</v>
      </c>
      <c r="G1362" s="3">
        <v>1.11193529084021</v>
      </c>
      <c r="H1362" s="4">
        <v>3.6992501528872701</v>
      </c>
      <c r="I1362" s="4">
        <v>5.6284470979215397</v>
      </c>
      <c r="J1362" s="4">
        <v>1.5142069613365401</v>
      </c>
      <c r="K1362" s="4">
        <v>2.5676127294378901</v>
      </c>
      <c r="L1362" s="4">
        <v>3.0508569474232301</v>
      </c>
      <c r="M1362" s="4">
        <v>3.19573593243905</v>
      </c>
      <c r="N1362" s="4">
        <v>3.9231984927080101</v>
      </c>
      <c r="O1362" s="4">
        <v>4.4564044825701004</v>
      </c>
      <c r="P1362" s="4">
        <v>5.0646511219343502</v>
      </c>
      <c r="Q1362" s="4">
        <v>1.9833857994916</v>
      </c>
      <c r="R1362" s="4">
        <v>5.1049477599254001</v>
      </c>
      <c r="S1362" s="4">
        <v>4.9624532417626197</v>
      </c>
      <c r="T1362" s="4">
        <v>3.3505045577068802</v>
      </c>
      <c r="U1362" s="4">
        <v>5.0251939878357801</v>
      </c>
      <c r="V1362" s="4">
        <v>3.9137904098261398</v>
      </c>
      <c r="W1362" s="4">
        <v>3.5022787232872501</v>
      </c>
      <c r="X1362" s="4">
        <v>1.1191283506273799</v>
      </c>
      <c r="Y1362" s="4">
        <v>5.7699410694542701</v>
      </c>
      <c r="Z1362" s="4">
        <v>6.2412254642873997</v>
      </c>
      <c r="AA1362" s="4">
        <v>4.9443701783411802</v>
      </c>
      <c r="AB1362" s="4">
        <v>1.0775396441198299</v>
      </c>
      <c r="AC1362" s="4">
        <v>12.950302450194201</v>
      </c>
      <c r="AD1362" s="4">
        <v>4.2338564476762999</v>
      </c>
      <c r="AE1362" s="4">
        <v>3.4481558394304699</v>
      </c>
      <c r="AF1362" s="4">
        <v>4.63885614709673</v>
      </c>
      <c r="AG1362" s="4">
        <v>6.4072984636559598</v>
      </c>
      <c r="AH1362" s="4">
        <v>20.548467904731101</v>
      </c>
      <c r="AI1362" s="4">
        <v>12.061148980958301</v>
      </c>
      <c r="AJ1362" s="4">
        <v>23.834365006709199</v>
      </c>
      <c r="AK1362" s="4">
        <v>30.915442985123502</v>
      </c>
      <c r="AL1362" s="4">
        <v>20.4381864787903</v>
      </c>
      <c r="AM1362" s="4">
        <v>23.322674798130301</v>
      </c>
      <c r="AN1362" s="4">
        <v>38.041906775710899</v>
      </c>
      <c r="AO1362" s="4">
        <v>29.241962996301499</v>
      </c>
      <c r="AP1362" s="4">
        <v>28.596193270525902</v>
      </c>
      <c r="AQ1362" s="4">
        <v>7.8378708116982496</v>
      </c>
      <c r="AR1362" s="4">
        <v>27.8019490914625</v>
      </c>
      <c r="AS1362" s="4">
        <v>12.870429899286799</v>
      </c>
      <c r="AT1362" s="4">
        <v>18.788047590565899</v>
      </c>
      <c r="AU1362" s="4">
        <v>14.1189257330308</v>
      </c>
      <c r="AV1362" s="4">
        <v>23.525600263531501</v>
      </c>
      <c r="AW1362" s="4">
        <v>21.719074614964299</v>
      </c>
      <c r="AX1362" s="4">
        <v>15.890560087550799</v>
      </c>
      <c r="AY1362" s="4">
        <v>18.583441337877201</v>
      </c>
      <c r="AZ1362" s="4">
        <v>23.772463631548298</v>
      </c>
      <c r="BA1362" s="4">
        <v>34.315775944873998</v>
      </c>
      <c r="BB1362" s="38">
        <v>4024</v>
      </c>
    </row>
    <row r="1363" spans="1:54" x14ac:dyDescent="0.3">
      <c r="A1363" s="31" t="s">
        <v>61</v>
      </c>
      <c r="B1363" s="5" t="s">
        <v>9</v>
      </c>
      <c r="C1363" s="5" t="s">
        <v>1</v>
      </c>
      <c r="D1363" s="9">
        <v>35.837349397590401</v>
      </c>
      <c r="E1363" s="8">
        <v>66.687846715862705</v>
      </c>
      <c r="F1363" s="8">
        <v>42.5</v>
      </c>
      <c r="G1363" s="3">
        <v>3.125</v>
      </c>
      <c r="H1363" s="4">
        <v>5.625</v>
      </c>
      <c r="I1363" s="4">
        <v>10</v>
      </c>
      <c r="J1363" s="4">
        <v>3.125</v>
      </c>
      <c r="K1363" s="4">
        <v>3.75</v>
      </c>
      <c r="L1363" s="4">
        <v>5</v>
      </c>
      <c r="M1363" s="4">
        <v>6.25</v>
      </c>
      <c r="N1363" s="4">
        <v>7.5</v>
      </c>
      <c r="O1363" s="4">
        <v>7.5</v>
      </c>
      <c r="P1363" s="4">
        <v>9.375</v>
      </c>
      <c r="Q1363" s="4">
        <v>5.625</v>
      </c>
      <c r="R1363" s="4">
        <v>9.375</v>
      </c>
      <c r="S1363" s="4">
        <v>11.875</v>
      </c>
      <c r="T1363" s="4">
        <v>5.625</v>
      </c>
      <c r="U1363" s="4">
        <v>11.25</v>
      </c>
      <c r="V1363" s="4">
        <v>5.625</v>
      </c>
      <c r="W1363" s="4">
        <v>8.125</v>
      </c>
      <c r="X1363" s="4">
        <v>1.875</v>
      </c>
      <c r="Y1363" s="4">
        <v>10.625</v>
      </c>
      <c r="Z1363" s="4">
        <v>15</v>
      </c>
      <c r="AA1363" s="4">
        <v>11.875</v>
      </c>
      <c r="AB1363" s="4">
        <v>1.875</v>
      </c>
      <c r="AC1363" s="4">
        <v>21.875</v>
      </c>
      <c r="AD1363" s="4">
        <v>8.125</v>
      </c>
      <c r="AE1363" s="4">
        <v>6.875</v>
      </c>
      <c r="AF1363" s="4">
        <v>6.875</v>
      </c>
      <c r="AG1363" s="4">
        <v>11.875</v>
      </c>
      <c r="AH1363" s="4">
        <v>28.75</v>
      </c>
      <c r="AI1363" s="4">
        <v>15.625</v>
      </c>
      <c r="AJ1363" s="4">
        <v>34.375</v>
      </c>
      <c r="AK1363" s="4">
        <v>43.75</v>
      </c>
      <c r="AL1363" s="4">
        <v>33.125</v>
      </c>
      <c r="AM1363" s="4">
        <v>28.75</v>
      </c>
      <c r="AN1363" s="4">
        <v>46.875</v>
      </c>
      <c r="AO1363" s="4">
        <v>45</v>
      </c>
      <c r="AP1363" s="4">
        <v>47.5</v>
      </c>
      <c r="AQ1363" s="4">
        <v>8.75</v>
      </c>
      <c r="AR1363" s="4">
        <v>36.875</v>
      </c>
      <c r="AS1363" s="4">
        <v>14.375</v>
      </c>
      <c r="AT1363" s="4">
        <v>13.125</v>
      </c>
      <c r="AU1363" s="4">
        <v>20.625</v>
      </c>
      <c r="AV1363" s="4">
        <v>25.625</v>
      </c>
      <c r="AW1363" s="4">
        <v>26.25</v>
      </c>
      <c r="AX1363" s="4">
        <v>30</v>
      </c>
      <c r="AY1363" s="4">
        <v>16.875</v>
      </c>
      <c r="AZ1363" s="4">
        <v>31.25</v>
      </c>
      <c r="BA1363" s="4">
        <v>53.125</v>
      </c>
      <c r="BB1363" s="38">
        <v>166</v>
      </c>
    </row>
    <row r="1364" spans="1:54" x14ac:dyDescent="0.3">
      <c r="A1364" s="31" t="s">
        <v>61</v>
      </c>
      <c r="B1364" s="5" t="s">
        <v>9</v>
      </c>
      <c r="C1364" s="5" t="s">
        <v>2</v>
      </c>
      <c r="D1364" s="9">
        <v>53.894565217391303</v>
      </c>
      <c r="E1364" s="8">
        <v>67.606465504062598</v>
      </c>
      <c r="F1364" s="8">
        <v>29.834254143646401</v>
      </c>
      <c r="G1364" s="3">
        <v>0</v>
      </c>
      <c r="H1364" s="4">
        <v>4.9723756906077297</v>
      </c>
      <c r="I1364" s="4">
        <v>9.3922651933701697</v>
      </c>
      <c r="J1364" s="4">
        <v>1.65745856353591</v>
      </c>
      <c r="K1364" s="4">
        <v>3.8674033149171301</v>
      </c>
      <c r="L1364" s="4">
        <v>3.8674033149171301</v>
      </c>
      <c r="M1364" s="4">
        <v>3.8674033149171301</v>
      </c>
      <c r="N1364" s="4">
        <v>4.9723756906077297</v>
      </c>
      <c r="O1364" s="4">
        <v>6.0773480662983399</v>
      </c>
      <c r="P1364" s="4">
        <v>6.0773480662983399</v>
      </c>
      <c r="Q1364" s="4">
        <v>1.10497237569061</v>
      </c>
      <c r="R1364" s="4">
        <v>7.7348066298342504</v>
      </c>
      <c r="S1364" s="4">
        <v>5.5248618784530397</v>
      </c>
      <c r="T1364" s="4">
        <v>4.4198895027624303</v>
      </c>
      <c r="U1364" s="4">
        <v>5.5248618784530397</v>
      </c>
      <c r="V1364" s="4">
        <v>6.6298342541436499</v>
      </c>
      <c r="W1364" s="4">
        <v>2.20994475138122</v>
      </c>
      <c r="X1364" s="4">
        <v>0.55248618784530401</v>
      </c>
      <c r="Y1364" s="4">
        <v>8.2872928176795604</v>
      </c>
      <c r="Z1364" s="4">
        <v>7.7348066298342504</v>
      </c>
      <c r="AA1364" s="4">
        <v>4.9723756906077297</v>
      </c>
      <c r="AB1364" s="4">
        <v>1.10497237569061</v>
      </c>
      <c r="AC1364" s="4">
        <v>19.889502762430901</v>
      </c>
      <c r="AD1364" s="4">
        <v>7.1823204419889501</v>
      </c>
      <c r="AE1364" s="4">
        <v>4.4198895027624303</v>
      </c>
      <c r="AF1364" s="4">
        <v>6.0773480662983399</v>
      </c>
      <c r="AG1364" s="4">
        <v>8.2872928176795604</v>
      </c>
      <c r="AH1364" s="4">
        <v>24.309392265193399</v>
      </c>
      <c r="AI1364" s="4">
        <v>13.2596685082873</v>
      </c>
      <c r="AJ1364" s="4">
        <v>29.281767955801101</v>
      </c>
      <c r="AK1364" s="4">
        <v>36.4640883977901</v>
      </c>
      <c r="AL1364" s="4">
        <v>27.0718232044199</v>
      </c>
      <c r="AM1364" s="4">
        <v>31.491712707182302</v>
      </c>
      <c r="AN1364" s="4">
        <v>50.828729281767998</v>
      </c>
      <c r="AO1364" s="4">
        <v>38.121546961325997</v>
      </c>
      <c r="AP1364" s="4">
        <v>37.016574585635396</v>
      </c>
      <c r="AQ1364" s="4">
        <v>11.049723756906101</v>
      </c>
      <c r="AR1364" s="4">
        <v>38.121546961325997</v>
      </c>
      <c r="AS1364" s="4">
        <v>14.917127071823201</v>
      </c>
      <c r="AT1364" s="4">
        <v>25.966850828729299</v>
      </c>
      <c r="AU1364" s="4">
        <v>17.6795580110497</v>
      </c>
      <c r="AV1364" s="4">
        <v>22.099447513812201</v>
      </c>
      <c r="AW1364" s="4">
        <v>29.834254143646401</v>
      </c>
      <c r="AX1364" s="4">
        <v>18.7845303867403</v>
      </c>
      <c r="AY1364" s="4">
        <v>18.7845303867403</v>
      </c>
      <c r="AZ1364" s="4">
        <v>34.806629834254103</v>
      </c>
      <c r="BA1364" s="4">
        <v>44.198895027624303</v>
      </c>
      <c r="BB1364" s="38">
        <v>184</v>
      </c>
    </row>
    <row r="1365" spans="1:54" x14ac:dyDescent="0.3">
      <c r="A1365" s="31" t="s">
        <v>61</v>
      </c>
      <c r="B1365" s="5" t="s">
        <v>9</v>
      </c>
      <c r="C1365" s="5" t="s">
        <v>3</v>
      </c>
      <c r="D1365" s="9">
        <v>76.0263392857143</v>
      </c>
      <c r="E1365" s="8">
        <v>68.337954269410403</v>
      </c>
      <c r="F1365" s="8">
        <v>20.3579418344519</v>
      </c>
      <c r="G1365" s="3">
        <v>1.11856823266219</v>
      </c>
      <c r="H1365" s="4">
        <v>2.6845637583892601</v>
      </c>
      <c r="I1365" s="4">
        <v>3.1319910514541398</v>
      </c>
      <c r="J1365" s="4">
        <v>1.11856823266219</v>
      </c>
      <c r="K1365" s="4">
        <v>1.78970917225951</v>
      </c>
      <c r="L1365" s="4">
        <v>2.9082774049217002</v>
      </c>
      <c r="M1365" s="4">
        <v>2.9082774049217002</v>
      </c>
      <c r="N1365" s="4">
        <v>2.9082774049217002</v>
      </c>
      <c r="O1365" s="4">
        <v>4.0268456375838904</v>
      </c>
      <c r="P1365" s="4">
        <v>4.9217002237136498</v>
      </c>
      <c r="Q1365" s="4">
        <v>1.5659955257270699</v>
      </c>
      <c r="R1365" s="4">
        <v>3.3557046979865799</v>
      </c>
      <c r="S1365" s="4">
        <v>2.6845637583892601</v>
      </c>
      <c r="T1365" s="4">
        <v>3.8031319910514498</v>
      </c>
      <c r="U1365" s="4">
        <v>3.8031319910514498</v>
      </c>
      <c r="V1365" s="4">
        <v>3.3557046979865799</v>
      </c>
      <c r="W1365" s="4">
        <v>4.0268456375838904</v>
      </c>
      <c r="X1365" s="4">
        <v>1.5659955257270699</v>
      </c>
      <c r="Y1365" s="4">
        <v>4.2505592841163304</v>
      </c>
      <c r="Z1365" s="4">
        <v>3.3557046979865799</v>
      </c>
      <c r="AA1365" s="4">
        <v>3.1319910514541398</v>
      </c>
      <c r="AB1365" s="4">
        <v>1.11856823266219</v>
      </c>
      <c r="AC1365" s="4">
        <v>9.6196868008948506</v>
      </c>
      <c r="AD1365" s="4">
        <v>2.0134228187919501</v>
      </c>
      <c r="AE1365" s="4">
        <v>2.6845637583892601</v>
      </c>
      <c r="AF1365" s="4">
        <v>5.3691275167785202</v>
      </c>
      <c r="AG1365" s="4">
        <v>6.2639821029082796</v>
      </c>
      <c r="AH1365" s="4">
        <v>21.252796420581699</v>
      </c>
      <c r="AI1365" s="4">
        <v>12.3042505592841</v>
      </c>
      <c r="AJ1365" s="4">
        <v>22.595078299776301</v>
      </c>
      <c r="AK1365" s="4">
        <v>31.543624161073801</v>
      </c>
      <c r="AL1365" s="4">
        <v>17.449664429530198</v>
      </c>
      <c r="AM1365" s="4">
        <v>21.923937360179</v>
      </c>
      <c r="AN1365" s="4">
        <v>37.583892617449699</v>
      </c>
      <c r="AO1365" s="4">
        <v>28.859060402684602</v>
      </c>
      <c r="AP1365" s="4">
        <v>24.161073825503401</v>
      </c>
      <c r="AQ1365" s="4">
        <v>7.6062639821029103</v>
      </c>
      <c r="AR1365" s="4">
        <v>25.727069351230401</v>
      </c>
      <c r="AS1365" s="4">
        <v>14.5413870246085</v>
      </c>
      <c r="AT1365" s="4">
        <v>19.239373601789701</v>
      </c>
      <c r="AU1365" s="4">
        <v>12.751677852348999</v>
      </c>
      <c r="AV1365" s="4">
        <v>25.2796420581655</v>
      </c>
      <c r="AW1365" s="4">
        <v>21.923937360179</v>
      </c>
      <c r="AX1365" s="4">
        <v>12.751677852348999</v>
      </c>
      <c r="AY1365" s="4">
        <v>23.042505592841199</v>
      </c>
      <c r="AZ1365" s="4">
        <v>21.923937360179</v>
      </c>
      <c r="BA1365" s="4">
        <v>29.3064876957494</v>
      </c>
      <c r="BB1365" s="38">
        <v>448</v>
      </c>
    </row>
    <row r="1366" spans="1:54" x14ac:dyDescent="0.3">
      <c r="A1366" s="31" t="s">
        <v>61</v>
      </c>
      <c r="B1366" s="5" t="s">
        <v>9</v>
      </c>
      <c r="C1366" s="5" t="s">
        <v>4</v>
      </c>
      <c r="D1366" s="9">
        <v>101.30661345496</v>
      </c>
      <c r="E1366" s="8">
        <v>66.604256017784707</v>
      </c>
      <c r="F1366" s="8">
        <v>13.1128848346636</v>
      </c>
      <c r="G1366" s="3">
        <v>1.1402508551881401</v>
      </c>
      <c r="H1366" s="4">
        <v>2.3945267958951</v>
      </c>
      <c r="I1366" s="4">
        <v>2.3945267958951</v>
      </c>
      <c r="J1366" s="4">
        <v>0.68415051311288499</v>
      </c>
      <c r="K1366" s="4">
        <v>1.36830102622577</v>
      </c>
      <c r="L1366" s="4">
        <v>1.8244013683010301</v>
      </c>
      <c r="M1366" s="4">
        <v>1.4823261117445801</v>
      </c>
      <c r="N1366" s="4">
        <v>2.1664766248574701</v>
      </c>
      <c r="O1366" s="4">
        <v>2.1664766248574701</v>
      </c>
      <c r="P1366" s="4">
        <v>2.73660205245154</v>
      </c>
      <c r="Q1366" s="4">
        <v>1.02622576966933</v>
      </c>
      <c r="R1366" s="4">
        <v>2.1664766248574701</v>
      </c>
      <c r="S1366" s="4">
        <v>2.6225769669327299</v>
      </c>
      <c r="T1366" s="4">
        <v>1.1402508551881401</v>
      </c>
      <c r="U1366" s="4">
        <v>2.3945267958951</v>
      </c>
      <c r="V1366" s="4">
        <v>1.71037628278221</v>
      </c>
      <c r="W1366" s="4">
        <v>2.0524515393386502</v>
      </c>
      <c r="X1366" s="4">
        <v>1.36830102622577</v>
      </c>
      <c r="Y1366" s="4">
        <v>2.0524515393386502</v>
      </c>
      <c r="Z1366" s="4">
        <v>1.9384264538198399</v>
      </c>
      <c r="AA1366" s="4">
        <v>1.9384264538198399</v>
      </c>
      <c r="AB1366" s="4">
        <v>0.91220068415051303</v>
      </c>
      <c r="AC1366" s="4">
        <v>5.24515393386545</v>
      </c>
      <c r="AD1366" s="4">
        <v>1.2542759407069599</v>
      </c>
      <c r="AE1366" s="4">
        <v>1.71037628278221</v>
      </c>
      <c r="AF1366" s="4">
        <v>2.0524515393386502</v>
      </c>
      <c r="AG1366" s="4">
        <v>2.2805017103762801</v>
      </c>
      <c r="AH1366" s="4">
        <v>14.139110604333</v>
      </c>
      <c r="AI1366" s="4">
        <v>8.8939566704674995</v>
      </c>
      <c r="AJ1366" s="4">
        <v>16.875712656784501</v>
      </c>
      <c r="AK1366" s="4">
        <v>20.866590649942999</v>
      </c>
      <c r="AL1366" s="4">
        <v>11.1744583808438</v>
      </c>
      <c r="AM1366" s="4">
        <v>17.3318129988597</v>
      </c>
      <c r="AN1366" s="4">
        <v>25.541619156214399</v>
      </c>
      <c r="AO1366" s="4">
        <v>16.419612314709202</v>
      </c>
      <c r="AP1366" s="4">
        <v>17.217787913340899</v>
      </c>
      <c r="AQ1366" s="4">
        <v>5.3591790193842597</v>
      </c>
      <c r="AR1366" s="4">
        <v>17.217787913340899</v>
      </c>
      <c r="AS1366" s="4">
        <v>9.9201824401368306</v>
      </c>
      <c r="AT1366" s="4">
        <v>18.0159635119726</v>
      </c>
      <c r="AU1366" s="4">
        <v>9.5781071835803893</v>
      </c>
      <c r="AV1366" s="4">
        <v>23.147092360319299</v>
      </c>
      <c r="AW1366" s="4">
        <v>14.3671607753706</v>
      </c>
      <c r="AX1366" s="4">
        <v>9.1220068415051294</v>
      </c>
      <c r="AY1366" s="4">
        <v>17.559863169897401</v>
      </c>
      <c r="AZ1366" s="4">
        <v>14.253135689851799</v>
      </c>
      <c r="BA1366" s="4">
        <v>20.4104903078677</v>
      </c>
      <c r="BB1366" s="38">
        <v>877</v>
      </c>
    </row>
    <row r="1367" spans="1:54" x14ac:dyDescent="0.3">
      <c r="A1367" s="31" t="s">
        <v>61</v>
      </c>
      <c r="B1367" s="5" t="s">
        <v>9</v>
      </c>
      <c r="C1367" s="5" t="s">
        <v>5</v>
      </c>
      <c r="D1367" s="9">
        <v>110.722363203806</v>
      </c>
      <c r="E1367" s="8">
        <v>56.9641465445915</v>
      </c>
      <c r="F1367" s="8">
        <v>6.5820777160983299</v>
      </c>
      <c r="G1367" s="3">
        <v>0.23790642347343399</v>
      </c>
      <c r="H1367" s="4">
        <v>1.98255352894528</v>
      </c>
      <c r="I1367" s="4">
        <v>0.71371927042030103</v>
      </c>
      <c r="J1367" s="4">
        <v>0.39651070578905601</v>
      </c>
      <c r="K1367" s="4">
        <v>1.2688342585249801</v>
      </c>
      <c r="L1367" s="4">
        <v>0.95162569389373497</v>
      </c>
      <c r="M1367" s="4">
        <v>0.39651070578905601</v>
      </c>
      <c r="N1367" s="4">
        <v>0.95162569389373497</v>
      </c>
      <c r="O1367" s="4">
        <v>1.0309278350515501</v>
      </c>
      <c r="P1367" s="4">
        <v>0.79302141157811301</v>
      </c>
      <c r="Q1367" s="4">
        <v>0.31720856463124503</v>
      </c>
      <c r="R1367" s="4">
        <v>0.95162569389373497</v>
      </c>
      <c r="S1367" s="4">
        <v>0.63441712926249005</v>
      </c>
      <c r="T1367" s="4">
        <v>0.63441712926249005</v>
      </c>
      <c r="U1367" s="4">
        <v>0.55511498810467896</v>
      </c>
      <c r="V1367" s="4">
        <v>0.47581284694686798</v>
      </c>
      <c r="W1367" s="4">
        <v>0.71371927042030103</v>
      </c>
      <c r="X1367" s="4">
        <v>0.23790642347343399</v>
      </c>
      <c r="Y1367" s="4">
        <v>1.58604282315623</v>
      </c>
      <c r="Z1367" s="4">
        <v>0.79302141157811301</v>
      </c>
      <c r="AA1367" s="4">
        <v>1.4274385408406001</v>
      </c>
      <c r="AB1367" s="4">
        <v>0.15860428231562301</v>
      </c>
      <c r="AC1367" s="4">
        <v>3.0927835051546402</v>
      </c>
      <c r="AD1367" s="4">
        <v>0.55511498810467896</v>
      </c>
      <c r="AE1367" s="4">
        <v>0.39651070578905601</v>
      </c>
      <c r="AF1367" s="4">
        <v>1.6653449643140401</v>
      </c>
      <c r="AG1367" s="4">
        <v>0.71371927042030103</v>
      </c>
      <c r="AH1367" s="4">
        <v>10.864393338620101</v>
      </c>
      <c r="AI1367" s="4">
        <v>8.1681205392545593</v>
      </c>
      <c r="AJ1367" s="4">
        <v>11.657414750198299</v>
      </c>
      <c r="AK1367" s="4">
        <v>16.653449643140402</v>
      </c>
      <c r="AL1367" s="4">
        <v>7.6130055511498798</v>
      </c>
      <c r="AM1367" s="4">
        <v>12.688342585249799</v>
      </c>
      <c r="AN1367" s="4">
        <v>20.618556701030901</v>
      </c>
      <c r="AO1367" s="4">
        <v>10.7057890563045</v>
      </c>
      <c r="AP1367" s="4">
        <v>9.1990483743061109</v>
      </c>
      <c r="AQ1367" s="4">
        <v>3.8065027755749399</v>
      </c>
      <c r="AR1367" s="4">
        <v>13.719270420301299</v>
      </c>
      <c r="AS1367" s="4">
        <v>8.4853291038857996</v>
      </c>
      <c r="AT1367" s="4">
        <v>15.305313243457601</v>
      </c>
      <c r="AU1367" s="4">
        <v>6.9785884218873901</v>
      </c>
      <c r="AV1367" s="4">
        <v>22.6011102299762</v>
      </c>
      <c r="AW1367" s="4">
        <v>11.419508326724801</v>
      </c>
      <c r="AX1367" s="4">
        <v>4.52022204599524</v>
      </c>
      <c r="AY1367" s="4">
        <v>15.384615384615399</v>
      </c>
      <c r="AZ1367" s="4">
        <v>9.5955590800951605</v>
      </c>
      <c r="BA1367" s="4">
        <v>16.0983346550357</v>
      </c>
      <c r="BB1367" s="38">
        <v>1261</v>
      </c>
    </row>
    <row r="1368" spans="1:54" x14ac:dyDescent="0.3">
      <c r="A1368" s="31" t="s">
        <v>61</v>
      </c>
      <c r="B1368" s="5" t="s">
        <v>9</v>
      </c>
      <c r="C1368" s="5" t="s">
        <v>6</v>
      </c>
      <c r="D1368" s="9">
        <v>111.36753688989801</v>
      </c>
      <c r="E1368" s="8">
        <v>55.323688945923401</v>
      </c>
      <c r="F1368" s="8">
        <v>5.9023836549375703</v>
      </c>
      <c r="G1368" s="3">
        <v>0.56753688989784301</v>
      </c>
      <c r="H1368" s="4">
        <v>1.58910329171396</v>
      </c>
      <c r="I1368" s="4">
        <v>0.56753688989784301</v>
      </c>
      <c r="J1368" s="4">
        <v>1.13507377979569</v>
      </c>
      <c r="K1368" s="4">
        <v>1.36208853575482</v>
      </c>
      <c r="L1368" s="4">
        <v>0.79455164585698101</v>
      </c>
      <c r="M1368" s="4">
        <v>0.68104426787741201</v>
      </c>
      <c r="N1368" s="4">
        <v>0.79455164585698101</v>
      </c>
      <c r="O1368" s="4">
        <v>1.13507377979569</v>
      </c>
      <c r="P1368" s="4">
        <v>0.79455164585698101</v>
      </c>
      <c r="Q1368" s="4">
        <v>0.227014755959137</v>
      </c>
      <c r="R1368" s="4">
        <v>0.56753688989784301</v>
      </c>
      <c r="S1368" s="4">
        <v>0.68104426787741201</v>
      </c>
      <c r="T1368" s="4">
        <v>0.56753688989784301</v>
      </c>
      <c r="U1368" s="4">
        <v>0.79455164585698101</v>
      </c>
      <c r="V1368" s="4">
        <v>0.79455164585698101</v>
      </c>
      <c r="W1368" s="4">
        <v>0.56753688989784301</v>
      </c>
      <c r="X1368" s="4">
        <v>0.45402951191827501</v>
      </c>
      <c r="Y1368" s="4">
        <v>1.36208853575482</v>
      </c>
      <c r="Z1368" s="4">
        <v>0.68104426787741201</v>
      </c>
      <c r="AA1368" s="4">
        <v>1.58910329171396</v>
      </c>
      <c r="AB1368" s="4">
        <v>0.34052213393870601</v>
      </c>
      <c r="AC1368" s="4">
        <v>2.49716231555051</v>
      </c>
      <c r="AD1368" s="4">
        <v>0.45402951191827501</v>
      </c>
      <c r="AE1368" s="4">
        <v>0.45402951191827501</v>
      </c>
      <c r="AF1368" s="4">
        <v>0.90805902383654902</v>
      </c>
      <c r="AG1368" s="4">
        <v>1.58910329171396</v>
      </c>
      <c r="AH1368" s="4">
        <v>8.5130533484676505</v>
      </c>
      <c r="AI1368" s="4">
        <v>9.3076049943246293</v>
      </c>
      <c r="AJ1368" s="4">
        <v>9.4211123723042007</v>
      </c>
      <c r="AK1368" s="4">
        <v>14.3019296254257</v>
      </c>
      <c r="AL1368" s="4">
        <v>6.01589103291714</v>
      </c>
      <c r="AM1368" s="4">
        <v>11.010215664018199</v>
      </c>
      <c r="AN1368" s="4">
        <v>19.523269012485802</v>
      </c>
      <c r="AO1368" s="4">
        <v>7.7185017026106699</v>
      </c>
      <c r="AP1368" s="4">
        <v>8.3995459704880808</v>
      </c>
      <c r="AQ1368" s="4">
        <v>5.5618615209988604</v>
      </c>
      <c r="AR1368" s="4">
        <v>14.4154370034052</v>
      </c>
      <c r="AS1368" s="4">
        <v>8.7400681044267898</v>
      </c>
      <c r="AT1368" s="4">
        <v>15.3234960272418</v>
      </c>
      <c r="AU1368" s="4">
        <v>6.2429057888762802</v>
      </c>
      <c r="AV1368" s="4">
        <v>20.204313280363198</v>
      </c>
      <c r="AW1368" s="4">
        <v>9.7616345062429097</v>
      </c>
      <c r="AX1368" s="4">
        <v>4.4267877412031797</v>
      </c>
      <c r="AY1368" s="4">
        <v>17.820658342792299</v>
      </c>
      <c r="AZ1368" s="4">
        <v>8.5130533484676505</v>
      </c>
      <c r="BA1368" s="4">
        <v>14.755959137343901</v>
      </c>
      <c r="BB1368" s="38">
        <v>881</v>
      </c>
    </row>
    <row r="1369" spans="1:54" x14ac:dyDescent="0.3">
      <c r="A1369" s="31" t="s">
        <v>61</v>
      </c>
      <c r="B1369" s="5" t="s">
        <v>9</v>
      </c>
      <c r="C1369" s="5" t="s">
        <v>7</v>
      </c>
      <c r="D1369" s="9">
        <v>115.2961352657</v>
      </c>
      <c r="E1369" s="8">
        <v>53.825191566098901</v>
      </c>
      <c r="F1369" s="8">
        <v>7.2463768115942004</v>
      </c>
      <c r="G1369" s="3">
        <v>0</v>
      </c>
      <c r="H1369" s="4">
        <v>1.93236714975845</v>
      </c>
      <c r="I1369" s="4">
        <v>0.48309178743961401</v>
      </c>
      <c r="J1369" s="4">
        <v>0</v>
      </c>
      <c r="K1369" s="4">
        <v>0.48309178743961401</v>
      </c>
      <c r="L1369" s="4">
        <v>0</v>
      </c>
      <c r="M1369" s="4">
        <v>0</v>
      </c>
      <c r="N1369" s="4">
        <v>0.48309178743961401</v>
      </c>
      <c r="O1369" s="4">
        <v>0.48309178743961401</v>
      </c>
      <c r="P1369" s="4">
        <v>0</v>
      </c>
      <c r="Q1369" s="4">
        <v>0</v>
      </c>
      <c r="R1369" s="4">
        <v>0.48309178743961401</v>
      </c>
      <c r="S1369" s="4">
        <v>0</v>
      </c>
      <c r="T1369" s="4">
        <v>0</v>
      </c>
      <c r="U1369" s="4">
        <v>0.48309178743961401</v>
      </c>
      <c r="V1369" s="4">
        <v>0</v>
      </c>
      <c r="W1369" s="4">
        <v>0</v>
      </c>
      <c r="X1369" s="4">
        <v>0.48309178743961401</v>
      </c>
      <c r="Y1369" s="4">
        <v>0</v>
      </c>
      <c r="Z1369" s="4">
        <v>0.48309178743961401</v>
      </c>
      <c r="AA1369" s="4">
        <v>0.48309178743961401</v>
      </c>
      <c r="AB1369" s="4">
        <v>0</v>
      </c>
      <c r="AC1369" s="4">
        <v>2.4154589371980699</v>
      </c>
      <c r="AD1369" s="4">
        <v>0</v>
      </c>
      <c r="AE1369" s="4">
        <v>0</v>
      </c>
      <c r="AF1369" s="4">
        <v>0.96618357487922701</v>
      </c>
      <c r="AG1369" s="4">
        <v>0.96618357487922701</v>
      </c>
      <c r="AH1369" s="4">
        <v>11.5942028985507</v>
      </c>
      <c r="AI1369" s="4">
        <v>9.1787439613526605</v>
      </c>
      <c r="AJ1369" s="4">
        <v>11.5942028985507</v>
      </c>
      <c r="AK1369" s="4">
        <v>15.4589371980676</v>
      </c>
      <c r="AL1369" s="4">
        <v>9.1787439613526605</v>
      </c>
      <c r="AM1369" s="4">
        <v>10.144927536231901</v>
      </c>
      <c r="AN1369" s="4">
        <v>23.188405797101399</v>
      </c>
      <c r="AO1369" s="4">
        <v>7.2463768115942004</v>
      </c>
      <c r="AP1369" s="4">
        <v>9.6618357487922708</v>
      </c>
      <c r="AQ1369" s="4">
        <v>5.7971014492753596</v>
      </c>
      <c r="AR1369" s="4">
        <v>12.077294685990299</v>
      </c>
      <c r="AS1369" s="4">
        <v>11.1111111111111</v>
      </c>
      <c r="AT1369" s="4">
        <v>14.975845410628001</v>
      </c>
      <c r="AU1369" s="4">
        <v>7.2463768115942004</v>
      </c>
      <c r="AV1369" s="4">
        <v>18.840579710144901</v>
      </c>
      <c r="AW1369" s="4">
        <v>10.6280193236715</v>
      </c>
      <c r="AX1369" s="4">
        <v>4.3478260869565197</v>
      </c>
      <c r="AY1369" s="4">
        <v>16.425120772946901</v>
      </c>
      <c r="AZ1369" s="4">
        <v>10.6280193236715</v>
      </c>
      <c r="BA1369" s="4">
        <v>14.975845410628001</v>
      </c>
      <c r="BB1369" s="38">
        <v>207</v>
      </c>
    </row>
    <row r="1370" spans="1:54" x14ac:dyDescent="0.3">
      <c r="A1370" s="31" t="s">
        <v>62</v>
      </c>
      <c r="B1370" s="5" t="s">
        <v>168</v>
      </c>
      <c r="C1370" s="5" t="s">
        <v>168</v>
      </c>
      <c r="D1370" s="9">
        <v>69.932358238571297</v>
      </c>
      <c r="E1370" s="8">
        <v>70.275061985762804</v>
      </c>
      <c r="F1370" s="8">
        <v>24.0733320511894</v>
      </c>
      <c r="G1370" s="3">
        <v>3.1662363434964802</v>
      </c>
      <c r="H1370" s="4">
        <v>6.8817123039246697</v>
      </c>
      <c r="I1370" s="4">
        <v>9.2516223986541792</v>
      </c>
      <c r="J1370" s="4">
        <v>2.8920819085406202</v>
      </c>
      <c r="K1370" s="4">
        <v>4.3707410113101002</v>
      </c>
      <c r="L1370" s="4">
        <v>4.2554817712641304</v>
      </c>
      <c r="M1370" s="4">
        <v>3.7263705789765602</v>
      </c>
      <c r="N1370" s="4">
        <v>7.1911699029209402</v>
      </c>
      <c r="O1370" s="4">
        <v>10.7861903226751</v>
      </c>
      <c r="P1370" s="4">
        <v>9.4300374171759795</v>
      </c>
      <c r="Q1370" s="4">
        <v>2.9219518745528399</v>
      </c>
      <c r="R1370" s="4">
        <v>8.7645399491797704</v>
      </c>
      <c r="S1370" s="4">
        <v>7.7739578322369898</v>
      </c>
      <c r="T1370" s="4">
        <v>4.4231622756617197</v>
      </c>
      <c r="U1370" s="4">
        <v>10.3177983574232</v>
      </c>
      <c r="V1370" s="4">
        <v>6.0812367329950696</v>
      </c>
      <c r="W1370" s="4">
        <v>6.1656253329861297</v>
      </c>
      <c r="X1370" s="4">
        <v>2.58866468789435</v>
      </c>
      <c r="Y1370" s="4">
        <v>10.141774275401399</v>
      </c>
      <c r="Z1370" s="4">
        <v>8.5246466457101793</v>
      </c>
      <c r="AA1370" s="4">
        <v>9.2821444693393804</v>
      </c>
      <c r="AB1370" s="4">
        <v>2.4130930568899198</v>
      </c>
      <c r="AC1370" s="4">
        <v>15.185361328468201</v>
      </c>
      <c r="AD1370" s="4">
        <v>4.5862156285146396</v>
      </c>
      <c r="AE1370" s="4">
        <v>2.6438601014306098</v>
      </c>
      <c r="AF1370" s="4">
        <v>9.9911719741994904</v>
      </c>
      <c r="AG1370" s="4">
        <v>12.2134259224174</v>
      </c>
      <c r="AH1370" s="4">
        <v>15.9598318604556</v>
      </c>
      <c r="AI1370" s="4">
        <v>10.8480358395786</v>
      </c>
      <c r="AJ1370" s="4">
        <v>21.7833801927964</v>
      </c>
      <c r="AK1370" s="4">
        <v>29.647944895113199</v>
      </c>
      <c r="AL1370" s="4">
        <v>23.424871751079699</v>
      </c>
      <c r="AM1370" s="4">
        <v>27.847566974223302</v>
      </c>
      <c r="AN1370" s="4">
        <v>37.343610546877301</v>
      </c>
      <c r="AO1370" s="4">
        <v>25.202124839447801</v>
      </c>
      <c r="AP1370" s="4">
        <v>24.464395210657202</v>
      </c>
      <c r="AQ1370" s="4">
        <v>7.0209636815697296</v>
      </c>
      <c r="AR1370" s="4">
        <v>25.9910439730691</v>
      </c>
      <c r="AS1370" s="4">
        <v>16.073277203290399</v>
      </c>
      <c r="AT1370" s="4">
        <v>22.521656937094601</v>
      </c>
      <c r="AU1370" s="4">
        <v>14.456596223135801</v>
      </c>
      <c r="AV1370" s="4">
        <v>23.391668969772901</v>
      </c>
      <c r="AW1370" s="4">
        <v>20.1230096393375</v>
      </c>
      <c r="AX1370" s="4">
        <v>10.417924195189</v>
      </c>
      <c r="AY1370" s="4">
        <v>13.5266329922152</v>
      </c>
      <c r="AZ1370" s="4">
        <v>29.571190664083701</v>
      </c>
      <c r="BA1370" s="4">
        <v>30.2453675476938</v>
      </c>
      <c r="BB1370" s="38">
        <v>3490</v>
      </c>
    </row>
    <row r="1371" spans="1:54" x14ac:dyDescent="0.3">
      <c r="A1371" s="31" t="s">
        <v>62</v>
      </c>
      <c r="B1371" s="5" t="s">
        <v>168</v>
      </c>
      <c r="C1371" s="5" t="s">
        <v>1</v>
      </c>
      <c r="D1371" s="9">
        <v>27.761766476517298</v>
      </c>
      <c r="E1371" s="8">
        <v>64.579321368365001</v>
      </c>
      <c r="F1371" s="8">
        <v>46.886441241999997</v>
      </c>
      <c r="G1371" s="3">
        <v>8.4520403220000002</v>
      </c>
      <c r="H1371" s="4">
        <v>9.7273072186666703</v>
      </c>
      <c r="I1371" s="4">
        <v>22.805587172666701</v>
      </c>
      <c r="J1371" s="4">
        <v>5.1010675866666704</v>
      </c>
      <c r="K1371" s="4">
        <v>8.852259793</v>
      </c>
      <c r="L1371" s="4">
        <v>3.8258006899999999</v>
      </c>
      <c r="M1371" s="4">
        <v>8.0518208510000004</v>
      </c>
      <c r="N1371" s="4">
        <v>12.277841012</v>
      </c>
      <c r="O1371" s="4">
        <v>22.805587172666701</v>
      </c>
      <c r="P1371" s="4">
        <v>17.304300115</v>
      </c>
      <c r="Q1371" s="4">
        <v>6.7765539543333304</v>
      </c>
      <c r="R1371" s="4">
        <v>24.080854069333299</v>
      </c>
      <c r="S1371" s="4">
        <v>26.156559907999998</v>
      </c>
      <c r="T1371" s="4">
        <v>10.5277461606667</v>
      </c>
      <c r="U1371" s="4">
        <v>24.481073540333298</v>
      </c>
      <c r="V1371" s="4">
        <v>19.054394966333302</v>
      </c>
      <c r="W1371" s="4">
        <v>13.9533273796667</v>
      </c>
      <c r="X1371" s="4">
        <v>5.1010675866666704</v>
      </c>
      <c r="Y1371" s="4">
        <v>22.405367701666702</v>
      </c>
      <c r="Z1371" s="4">
        <v>29.982360598</v>
      </c>
      <c r="AA1371" s="4">
        <v>28.632485217666702</v>
      </c>
      <c r="AB1371" s="4">
        <v>4.6262396319999999</v>
      </c>
      <c r="AC1371" s="4">
        <v>21.930539747000001</v>
      </c>
      <c r="AD1371" s="4">
        <v>17.304300115</v>
      </c>
      <c r="AE1371" s="4">
        <v>5.9015065286666699</v>
      </c>
      <c r="AF1371" s="4">
        <v>19.454614437333301</v>
      </c>
      <c r="AG1371" s="4">
        <v>26.231168391666699</v>
      </c>
      <c r="AH1371" s="4">
        <v>24.006245585666701</v>
      </c>
      <c r="AI1371" s="4">
        <v>11.002574115333299</v>
      </c>
      <c r="AJ1371" s="4">
        <v>33.3333333333333</v>
      </c>
      <c r="AK1371" s="4">
        <v>44.335907448666703</v>
      </c>
      <c r="AL1371" s="4">
        <v>42.660421081000003</v>
      </c>
      <c r="AM1371" s="4">
        <v>36.758914552333302</v>
      </c>
      <c r="AN1371" s="4">
        <v>52.787947770666698</v>
      </c>
      <c r="AO1371" s="4">
        <v>38.034181449000002</v>
      </c>
      <c r="AP1371" s="4">
        <v>34.683208713666701</v>
      </c>
      <c r="AQ1371" s="4">
        <v>8.0518208510000004</v>
      </c>
      <c r="AR1371" s="4">
        <v>35.008819701</v>
      </c>
      <c r="AS1371" s="4">
        <v>22.805587172666701</v>
      </c>
      <c r="AT1371" s="4">
        <v>23.680634598333299</v>
      </c>
      <c r="AU1371" s="4">
        <v>25.756340436999999</v>
      </c>
      <c r="AV1371" s="4">
        <v>25.281512482333302</v>
      </c>
      <c r="AW1371" s="4">
        <v>38.834620391000001</v>
      </c>
      <c r="AX1371" s="4">
        <v>21.130100805000001</v>
      </c>
      <c r="AY1371" s="4">
        <v>16.904080644</v>
      </c>
      <c r="AZ1371" s="4">
        <v>39.709667816666702</v>
      </c>
      <c r="BA1371" s="4">
        <v>48.487319126000003</v>
      </c>
      <c r="BB1371" s="38">
        <v>75</v>
      </c>
    </row>
    <row r="1372" spans="1:54" x14ac:dyDescent="0.3">
      <c r="A1372" s="31" t="s">
        <v>62</v>
      </c>
      <c r="B1372" s="5" t="s">
        <v>168</v>
      </c>
      <c r="C1372" s="5" t="s">
        <v>2</v>
      </c>
      <c r="D1372" s="9">
        <v>41.170401544767003</v>
      </c>
      <c r="E1372" s="8">
        <v>69.641186425514903</v>
      </c>
      <c r="F1372" s="8">
        <v>41.234546722352903</v>
      </c>
      <c r="G1372" s="3">
        <v>7.3239031094117601</v>
      </c>
      <c r="H1372" s="4">
        <v>17.647058823529399</v>
      </c>
      <c r="I1372" s="4">
        <v>11.706629748235301</v>
      </c>
      <c r="J1372" s="4">
        <v>5.82427680705882</v>
      </c>
      <c r="K1372" s="4">
        <v>7.3239031094117601</v>
      </c>
      <c r="L1372" s="4">
        <v>8.7073771435294098</v>
      </c>
      <c r="M1372" s="4">
        <v>7.3819792435294103</v>
      </c>
      <c r="N1372" s="4">
        <v>10.2070034458824</v>
      </c>
      <c r="O1372" s="4">
        <v>17.7051349576471</v>
      </c>
      <c r="P1372" s="4">
        <v>17.7051349576471</v>
      </c>
      <c r="Q1372" s="4">
        <v>5.8823529411764701</v>
      </c>
      <c r="R1372" s="4">
        <v>11.706629748235301</v>
      </c>
      <c r="S1372" s="4">
        <v>10.2070034458824</v>
      </c>
      <c r="T1372" s="4">
        <v>2.8831003364705898</v>
      </c>
      <c r="U1372" s="4">
        <v>13.0901037823529</v>
      </c>
      <c r="V1372" s="4">
        <v>7.2658269752941198</v>
      </c>
      <c r="W1372" s="4">
        <v>11.822782016470599</v>
      </c>
      <c r="X1372" s="4">
        <v>2.8831003364705898</v>
      </c>
      <c r="Y1372" s="4">
        <v>17.647058823529399</v>
      </c>
      <c r="Z1372" s="4">
        <v>8.7654532776470599</v>
      </c>
      <c r="AA1372" s="4">
        <v>11.648553614117599</v>
      </c>
      <c r="AB1372" s="4">
        <v>5.82427680705882</v>
      </c>
      <c r="AC1372" s="4">
        <v>22.029785462352901</v>
      </c>
      <c r="AD1372" s="4">
        <v>7.3819792435294103</v>
      </c>
      <c r="AE1372" s="4">
        <v>2.8831003364705898</v>
      </c>
      <c r="AF1372" s="4">
        <v>13.2643321847059</v>
      </c>
      <c r="AG1372" s="4">
        <v>19.030532857647099</v>
      </c>
      <c r="AH1372" s="4">
        <v>24.912885798823499</v>
      </c>
      <c r="AI1372" s="4">
        <v>17.5889826894118</v>
      </c>
      <c r="AJ1372" s="4">
        <v>41.350698990588199</v>
      </c>
      <c r="AK1372" s="4">
        <v>47.233051931764699</v>
      </c>
      <c r="AL1372" s="4">
        <v>37.084124619999997</v>
      </c>
      <c r="AM1372" s="4">
        <v>36.909896217647102</v>
      </c>
      <c r="AN1372" s="4">
        <v>57.614283780000001</v>
      </c>
      <c r="AO1372" s="4">
        <v>36.909896217647102</v>
      </c>
      <c r="AP1372" s="4">
        <v>35.294117647058798</v>
      </c>
      <c r="AQ1372" s="4">
        <v>7.3239031094117601</v>
      </c>
      <c r="AR1372" s="4">
        <v>41.350698990588199</v>
      </c>
      <c r="AS1372" s="4">
        <v>19.204761260000001</v>
      </c>
      <c r="AT1372" s="4">
        <v>23.529411764705898</v>
      </c>
      <c r="AU1372" s="4">
        <v>23.529411764705898</v>
      </c>
      <c r="AV1372" s="4">
        <v>28.086366805882399</v>
      </c>
      <c r="AW1372" s="4">
        <v>29.644069242352899</v>
      </c>
      <c r="AX1372" s="4">
        <v>13.1481799164706</v>
      </c>
      <c r="AY1372" s="4">
        <v>14.763958487058799</v>
      </c>
      <c r="AZ1372" s="4">
        <v>44.466103863529398</v>
      </c>
      <c r="BA1372" s="4">
        <v>45.733425629411798</v>
      </c>
      <c r="BB1372" s="38">
        <v>71</v>
      </c>
    </row>
    <row r="1373" spans="1:54" x14ac:dyDescent="0.3">
      <c r="A1373" s="31" t="s">
        <v>62</v>
      </c>
      <c r="B1373" s="5" t="s">
        <v>168</v>
      </c>
      <c r="C1373" s="5" t="s">
        <v>3</v>
      </c>
      <c r="D1373" s="9">
        <v>52.750807594553002</v>
      </c>
      <c r="E1373" s="8">
        <v>67.758382592050296</v>
      </c>
      <c r="F1373" s="8">
        <v>28.6209982326797</v>
      </c>
      <c r="G1373" s="3">
        <v>2.4349672253071901</v>
      </c>
      <c r="H1373" s="4">
        <v>6.5460032665097998</v>
      </c>
      <c r="I1373" s="4">
        <v>12.0490257054118</v>
      </c>
      <c r="J1373" s="4">
        <v>2.5932392223790801</v>
      </c>
      <c r="K1373" s="4">
        <v>6.3248260588758196</v>
      </c>
      <c r="L1373" s="4">
        <v>6.4201928453856203</v>
      </c>
      <c r="M1373" s="4">
        <v>4.3322132488365996</v>
      </c>
      <c r="N1373" s="4">
        <v>10.6895008836601</v>
      </c>
      <c r="O1373" s="4">
        <v>15.9388845389804</v>
      </c>
      <c r="P1373" s="4">
        <v>15.3382581266405</v>
      </c>
      <c r="Q1373" s="4">
        <v>3.28923242122876</v>
      </c>
      <c r="R1373" s="4">
        <v>10.594134097150301</v>
      </c>
      <c r="S1373" s="4">
        <v>11.068950088366</v>
      </c>
      <c r="T1373" s="4">
        <v>8.0008948747712392</v>
      </c>
      <c r="U1373" s="4">
        <v>13.124468108967299</v>
      </c>
      <c r="V1373" s="4">
        <v>9.3928812724705892</v>
      </c>
      <c r="W1373" s="4">
        <v>6.7996420500915002</v>
      </c>
      <c r="X1373" s="4">
        <v>3.8898588335686299</v>
      </c>
      <c r="Y1373" s="4">
        <v>15.8759793284183</v>
      </c>
      <c r="Z1373" s="4">
        <v>10.7524060942222</v>
      </c>
      <c r="AA1373" s="4">
        <v>12.2072977024837</v>
      </c>
      <c r="AB1373" s="4">
        <v>2.7515112194509799</v>
      </c>
      <c r="AC1373" s="4">
        <v>19.1327501736993</v>
      </c>
      <c r="AD1373" s="4">
        <v>4.0481308306405204</v>
      </c>
      <c r="AE1373" s="4">
        <v>3.51040962886275</v>
      </c>
      <c r="AF1373" s="4">
        <v>17.014326942535899</v>
      </c>
      <c r="AG1373" s="4">
        <v>12.3655696995556</v>
      </c>
      <c r="AH1373" s="4">
        <v>19.197673325594799</v>
      </c>
      <c r="AI1373" s="4">
        <v>13.599284100183</v>
      </c>
      <c r="AJ1373" s="4">
        <v>29.475263428601298</v>
      </c>
      <c r="AK1373" s="4">
        <v>36.749721469908501</v>
      </c>
      <c r="AL1373" s="4">
        <v>30.581149466771201</v>
      </c>
      <c r="AM1373" s="4">
        <v>35.513989127947703</v>
      </c>
      <c r="AN1373" s="4">
        <v>45.097603973437899</v>
      </c>
      <c r="AO1373" s="4">
        <v>33.206850265097998</v>
      </c>
      <c r="AP1373" s="4">
        <v>34.882919080993503</v>
      </c>
      <c r="AQ1373" s="4">
        <v>9.0763372783268004</v>
      </c>
      <c r="AR1373" s="4">
        <v>37.5715250898823</v>
      </c>
      <c r="AS1373" s="4">
        <v>20.841280565542501</v>
      </c>
      <c r="AT1373" s="4">
        <v>22.3895210189804</v>
      </c>
      <c r="AU1373" s="4">
        <v>20.936647352052301</v>
      </c>
      <c r="AV1373" s="4">
        <v>25.2688606008889</v>
      </c>
      <c r="AW1373" s="4">
        <v>20.366464574326798</v>
      </c>
      <c r="AX1373" s="4">
        <v>10.468323676026101</v>
      </c>
      <c r="AY1373" s="4">
        <v>10.214684892444399</v>
      </c>
      <c r="AZ1373" s="4">
        <v>38.456233920418299</v>
      </c>
      <c r="BA1373" s="4">
        <v>43.54936352</v>
      </c>
      <c r="BB1373" s="38">
        <v>229</v>
      </c>
    </row>
    <row r="1374" spans="1:54" x14ac:dyDescent="0.3">
      <c r="A1374" s="31" t="s">
        <v>62</v>
      </c>
      <c r="B1374" s="5" t="s">
        <v>168</v>
      </c>
      <c r="C1374" s="5" t="s">
        <v>4</v>
      </c>
      <c r="D1374" s="9">
        <v>62.527424357040097</v>
      </c>
      <c r="E1374" s="8">
        <v>70.309629845513896</v>
      </c>
      <c r="F1374" s="8">
        <v>25.987988814518499</v>
      </c>
      <c r="G1374" s="3">
        <v>2.2589174630038298</v>
      </c>
      <c r="H1374" s="4">
        <v>6.5022161986168596</v>
      </c>
      <c r="I1374" s="4">
        <v>10.2322853370417</v>
      </c>
      <c r="J1374" s="4">
        <v>2.13458182505634</v>
      </c>
      <c r="K1374" s="4">
        <v>3.7509451183737599</v>
      </c>
      <c r="L1374" s="4">
        <v>5.8079321999311802</v>
      </c>
      <c r="M1374" s="4">
        <v>3.2277376520841399</v>
      </c>
      <c r="N1374" s="4">
        <v>6.9995587504068402</v>
      </c>
      <c r="O1374" s="4">
        <v>10.921580401176699</v>
      </c>
      <c r="P1374" s="4">
        <v>9.2843411279103094</v>
      </c>
      <c r="Q1374" s="4">
        <v>2.92733654718988</v>
      </c>
      <c r="R1374" s="4">
        <v>10.180555508042399</v>
      </c>
      <c r="S1374" s="4">
        <v>6.8752231124593397</v>
      </c>
      <c r="T1374" s="4">
        <v>4.3467583936115899</v>
      </c>
      <c r="U1374" s="4">
        <v>12.6572903978909</v>
      </c>
      <c r="V1374" s="4">
        <v>4.4193642025597999</v>
      </c>
      <c r="W1374" s="4">
        <v>6.7717634544607899</v>
      </c>
      <c r="X1374" s="4">
        <v>3.2536025665837802</v>
      </c>
      <c r="Y1374" s="4">
        <v>9.1808814699117498</v>
      </c>
      <c r="Z1374" s="4">
        <v>8.7661225961713907</v>
      </c>
      <c r="AA1374" s="4">
        <v>9.9010303830970692</v>
      </c>
      <c r="AB1374" s="4">
        <v>2.2330525485041899</v>
      </c>
      <c r="AC1374" s="4">
        <v>19.091889722110199</v>
      </c>
      <c r="AD1374" s="4">
        <v>3.6474854603751998</v>
      </c>
      <c r="AE1374" s="4">
        <v>3.6992152893744801</v>
      </c>
      <c r="AF1374" s="4">
        <v>9.7816836797002793</v>
      </c>
      <c r="AG1374" s="4">
        <v>11.791929866809101</v>
      </c>
      <c r="AH1374" s="4">
        <v>18.999328174959199</v>
      </c>
      <c r="AI1374" s="4">
        <v>11.258744531418101</v>
      </c>
      <c r="AJ1374" s="4">
        <v>23.392827463019401</v>
      </c>
      <c r="AK1374" s="4">
        <v>33.071051484721103</v>
      </c>
      <c r="AL1374" s="4">
        <v>26.4385904718599</v>
      </c>
      <c r="AM1374" s="4">
        <v>32.800583987130999</v>
      </c>
      <c r="AN1374" s="4">
        <v>44.298021925342702</v>
      </c>
      <c r="AO1374" s="4">
        <v>30.770382061819401</v>
      </c>
      <c r="AP1374" s="4">
        <v>29.9517624251862</v>
      </c>
      <c r="AQ1374" s="4">
        <v>8.5124623857256996</v>
      </c>
      <c r="AR1374" s="4">
        <v>29.672237300240901</v>
      </c>
      <c r="AS1374" s="4">
        <v>16.4082355162646</v>
      </c>
      <c r="AT1374" s="4">
        <v>24.1538080943564</v>
      </c>
      <c r="AU1374" s="4">
        <v>14.7092885448976</v>
      </c>
      <c r="AV1374" s="4">
        <v>29.2475005573991</v>
      </c>
      <c r="AW1374" s="4">
        <v>24.682924736942901</v>
      </c>
      <c r="AX1374" s="4">
        <v>12.2584185695488</v>
      </c>
      <c r="AY1374" s="4">
        <v>14.201047882260101</v>
      </c>
      <c r="AZ1374" s="4">
        <v>30.076098063133699</v>
      </c>
      <c r="BA1374" s="4">
        <v>32.7239094853783</v>
      </c>
      <c r="BB1374" s="38">
        <v>638</v>
      </c>
    </row>
    <row r="1375" spans="1:54" x14ac:dyDescent="0.3">
      <c r="A1375" s="31" t="s">
        <v>62</v>
      </c>
      <c r="B1375" s="5" t="s">
        <v>168</v>
      </c>
      <c r="C1375" s="5" t="s">
        <v>5</v>
      </c>
      <c r="D1375" s="9">
        <v>86.243254522925199</v>
      </c>
      <c r="E1375" s="8">
        <v>65.399608357118296</v>
      </c>
      <c r="F1375" s="8">
        <v>16.848357053108799</v>
      </c>
      <c r="G1375" s="3">
        <v>1.8475387149365701</v>
      </c>
      <c r="H1375" s="4">
        <v>3.9019104917254799</v>
      </c>
      <c r="I1375" s="4">
        <v>5.59788494193318</v>
      </c>
      <c r="J1375" s="4">
        <v>1.91648306888735</v>
      </c>
      <c r="K1375" s="4">
        <v>2.3163319933111501</v>
      </c>
      <c r="L1375" s="4">
        <v>2.3439663918728799</v>
      </c>
      <c r="M1375" s="4">
        <v>1.9716102235572599</v>
      </c>
      <c r="N1375" s="4">
        <v>4.2189978629176403</v>
      </c>
      <c r="O1375" s="4">
        <v>5.0738228664351404</v>
      </c>
      <c r="P1375" s="4">
        <v>4.1776879075285898</v>
      </c>
      <c r="Q1375" s="4">
        <v>1.17191237470967</v>
      </c>
      <c r="R1375" s="4">
        <v>4.5914956736867998</v>
      </c>
      <c r="S1375" s="4">
        <v>3.3779900586809899</v>
      </c>
      <c r="T1375" s="4">
        <v>2.9781411342571902</v>
      </c>
      <c r="U1375" s="4">
        <v>6.1769325296475799</v>
      </c>
      <c r="V1375" s="4">
        <v>3.4331172133508998</v>
      </c>
      <c r="W1375" s="4">
        <v>3.2124669522177101</v>
      </c>
      <c r="X1375" s="4">
        <v>1.58557849841433</v>
      </c>
      <c r="Y1375" s="4">
        <v>5.3221075261300701</v>
      </c>
      <c r="Z1375" s="4">
        <v>4.6602983851840296</v>
      </c>
      <c r="AA1375" s="4">
        <v>4.5499024333906597</v>
      </c>
      <c r="AB1375" s="4">
        <v>0.86864220279837401</v>
      </c>
      <c r="AC1375" s="4">
        <v>11.8575790248124</v>
      </c>
      <c r="AD1375" s="4">
        <v>2.44040350193184</v>
      </c>
      <c r="AE1375" s="4">
        <v>1.58557849841433</v>
      </c>
      <c r="AF1375" s="4">
        <v>5.1429088628394704</v>
      </c>
      <c r="AG1375" s="4">
        <v>7.4731996978850299</v>
      </c>
      <c r="AH1375" s="4">
        <v>11.029963492496</v>
      </c>
      <c r="AI1375" s="4">
        <v>8.1206250697360201</v>
      </c>
      <c r="AJ1375" s="4">
        <v>15.30394686763</v>
      </c>
      <c r="AK1375" s="4">
        <v>23.218022160420801</v>
      </c>
      <c r="AL1375" s="4">
        <v>16.393380974015098</v>
      </c>
      <c r="AM1375" s="4">
        <v>24.059596534471599</v>
      </c>
      <c r="AN1375" s="4">
        <v>29.188263270669601</v>
      </c>
      <c r="AO1375" s="4">
        <v>18.8476016752278</v>
      </c>
      <c r="AP1375" s="4">
        <v>17.620562145848201</v>
      </c>
      <c r="AQ1375" s="4">
        <v>6.5905986533522398</v>
      </c>
      <c r="AR1375" s="4">
        <v>18.0890721393157</v>
      </c>
      <c r="AS1375" s="4">
        <v>13.8977086749598</v>
      </c>
      <c r="AT1375" s="4">
        <v>23.563168857535299</v>
      </c>
      <c r="AU1375" s="4">
        <v>9.3891161969581898</v>
      </c>
      <c r="AV1375" s="4">
        <v>22.294536087859601</v>
      </c>
      <c r="AW1375" s="4">
        <v>14.6837309669801</v>
      </c>
      <c r="AX1375" s="4">
        <v>7.85880649566732</v>
      </c>
      <c r="AY1375" s="4">
        <v>14.862929630270701</v>
      </c>
      <c r="AZ1375" s="4">
        <v>23.742367520825901</v>
      </c>
      <c r="BA1375" s="4">
        <v>20.832887455612401</v>
      </c>
      <c r="BB1375" s="38">
        <v>1151</v>
      </c>
    </row>
    <row r="1376" spans="1:54" x14ac:dyDescent="0.3">
      <c r="A1376" s="31" t="s">
        <v>62</v>
      </c>
      <c r="B1376" s="5" t="s">
        <v>168</v>
      </c>
      <c r="C1376" s="5" t="s">
        <v>6</v>
      </c>
      <c r="D1376" s="9">
        <v>96.841521182802595</v>
      </c>
      <c r="E1376" s="8">
        <v>61.015583350320902</v>
      </c>
      <c r="F1376" s="8">
        <v>11.511391101356701</v>
      </c>
      <c r="G1376" s="3">
        <v>1.45214094589873</v>
      </c>
      <c r="H1376" s="4">
        <v>2.7776542304001901</v>
      </c>
      <c r="I1376" s="4">
        <v>3.3039104328321902</v>
      </c>
      <c r="J1376" s="4">
        <v>2.5243989076056601</v>
      </c>
      <c r="K1376" s="4">
        <v>2.4268167621121899</v>
      </c>
      <c r="L1376" s="4">
        <v>1.6275596800427301</v>
      </c>
      <c r="M1376" s="4">
        <v>1.9394788540054599</v>
      </c>
      <c r="N1376" s="4">
        <v>4.5225416127793103</v>
      </c>
      <c r="O1376" s="4">
        <v>3.5769113124696599</v>
      </c>
      <c r="P1376" s="4">
        <v>2.6899448633281899</v>
      </c>
      <c r="Q1376" s="4">
        <v>1.15009455035746</v>
      </c>
      <c r="R1376" s="4">
        <v>2.7875270088216602</v>
      </c>
      <c r="S1376" s="4">
        <v>2.2903163222934602</v>
      </c>
      <c r="T1376" s="4">
        <v>2.4268167621121899</v>
      </c>
      <c r="U1376" s="4">
        <v>3.8499121921071202</v>
      </c>
      <c r="V1376" s="4">
        <v>1.666477974368</v>
      </c>
      <c r="W1376" s="4">
        <v>2.6121082746776598</v>
      </c>
      <c r="X1376" s="4">
        <v>1.2279311390080001</v>
      </c>
      <c r="Y1376" s="4">
        <v>2.8653635974721898</v>
      </c>
      <c r="Z1376" s="4">
        <v>2.6312810121600001</v>
      </c>
      <c r="AA1376" s="4">
        <v>2.90428189179746</v>
      </c>
      <c r="AB1376" s="4">
        <v>0.526256202432</v>
      </c>
      <c r="AC1376" s="4">
        <v>7.3489869159262398</v>
      </c>
      <c r="AD1376" s="4">
        <v>1.50093201864546</v>
      </c>
      <c r="AE1376" s="4">
        <v>1.052512404864</v>
      </c>
      <c r="AF1376" s="4">
        <v>4.9901339640431202</v>
      </c>
      <c r="AG1376" s="4">
        <v>8.2551261025500402</v>
      </c>
      <c r="AH1376" s="4">
        <v>9.4354118075324696</v>
      </c>
      <c r="AI1376" s="4">
        <v>7.6028150580813501</v>
      </c>
      <c r="AJ1376" s="4">
        <v>8.6065363901986203</v>
      </c>
      <c r="AK1376" s="4">
        <v>17.3983642929627</v>
      </c>
      <c r="AL1376" s="4">
        <v>11.9110196423914</v>
      </c>
      <c r="AM1376" s="4">
        <v>17.349573220216001</v>
      </c>
      <c r="AN1376" s="4">
        <v>22.720735807172101</v>
      </c>
      <c r="AO1376" s="4">
        <v>13.402078882615401</v>
      </c>
      <c r="AP1376" s="4">
        <v>11.589227690007201</v>
      </c>
      <c r="AQ1376" s="4">
        <v>5.7022544984011603</v>
      </c>
      <c r="AR1376" s="4">
        <v>13.1976146325676</v>
      </c>
      <c r="AS1376" s="4">
        <v>10.1463867031694</v>
      </c>
      <c r="AT1376" s="4">
        <v>23.344574155097501</v>
      </c>
      <c r="AU1376" s="4">
        <v>5.8869731916060397</v>
      </c>
      <c r="AV1376" s="4">
        <v>18.159275900067499</v>
      </c>
      <c r="AW1376" s="4">
        <v>12.037647303788701</v>
      </c>
      <c r="AX1376" s="4">
        <v>6.5212571373135502</v>
      </c>
      <c r="AY1376" s="4">
        <v>14.689246692152199</v>
      </c>
      <c r="AZ1376" s="4">
        <v>18.860378017282901</v>
      </c>
      <c r="BA1376" s="4">
        <v>15.8974322743172</v>
      </c>
      <c r="BB1376" s="38">
        <v>957</v>
      </c>
    </row>
    <row r="1377" spans="1:54" x14ac:dyDescent="0.3">
      <c r="A1377" s="31" t="s">
        <v>62</v>
      </c>
      <c r="B1377" s="5" t="s">
        <v>168</v>
      </c>
      <c r="C1377" s="5" t="s">
        <v>7</v>
      </c>
      <c r="D1377" s="9">
        <v>108.884968652757</v>
      </c>
      <c r="E1377" s="8">
        <v>56.362311732774302</v>
      </c>
      <c r="F1377" s="8">
        <v>6.1852610361568603</v>
      </c>
      <c r="G1377" s="3">
        <v>1.23713990355348</v>
      </c>
      <c r="H1377" s="4">
        <v>3.5441675374866302</v>
      </c>
      <c r="I1377" s="4">
        <v>3.81142022927629</v>
      </c>
      <c r="J1377" s="4">
        <v>1.60483159556952</v>
      </c>
      <c r="K1377" s="4">
        <v>1.5380184226221001</v>
      </c>
      <c r="L1377" s="4">
        <v>0.53494386518984005</v>
      </c>
      <c r="M1377" s="4">
        <v>1.30395307650089</v>
      </c>
      <c r="N1377" s="4">
        <v>3.27647636408645</v>
      </c>
      <c r="O1377" s="4">
        <v>4.1459245756238898</v>
      </c>
      <c r="P1377" s="4">
        <v>2.60790615300178</v>
      </c>
      <c r="Q1377" s="4">
        <v>1.0698877303796801</v>
      </c>
      <c r="R1377" s="4">
        <v>2.97559784501783</v>
      </c>
      <c r="S1377" s="4">
        <v>1.5380184226221001</v>
      </c>
      <c r="T1377" s="4">
        <v>1.3707662494483099</v>
      </c>
      <c r="U1377" s="4">
        <v>3.4437285372602502</v>
      </c>
      <c r="V1377" s="4">
        <v>2.3738408068805699</v>
      </c>
      <c r="W1377" s="4">
        <v>1.30395307650089</v>
      </c>
      <c r="X1377" s="4">
        <v>0.76900921131105204</v>
      </c>
      <c r="Y1377" s="4">
        <v>2.5074671527754</v>
      </c>
      <c r="Z1377" s="4">
        <v>1.9057101146381501</v>
      </c>
      <c r="AA1377" s="4">
        <v>2.2065886337067702</v>
      </c>
      <c r="AB1377" s="4">
        <v>1.3707662494483099</v>
      </c>
      <c r="AC1377" s="4">
        <v>6.1516352088778996</v>
      </c>
      <c r="AD1377" s="4">
        <v>1.30395307650089</v>
      </c>
      <c r="AE1377" s="4">
        <v>0.70219603836363598</v>
      </c>
      <c r="AF1377" s="4">
        <v>3.3101021913654201</v>
      </c>
      <c r="AG1377" s="4">
        <v>6.7533922470151504</v>
      </c>
      <c r="AH1377" s="4">
        <v>6.7202049013467002</v>
      </c>
      <c r="AI1377" s="4">
        <v>7.0210834204153301</v>
      </c>
      <c r="AJ1377" s="4">
        <v>5.2489996516720101</v>
      </c>
      <c r="AK1377" s="4">
        <v>10.163933438607</v>
      </c>
      <c r="AL1377" s="4">
        <v>5.1821864787246001</v>
      </c>
      <c r="AM1377" s="4">
        <v>12.504148418208599</v>
      </c>
      <c r="AN1377" s="4">
        <v>13.740849840151499</v>
      </c>
      <c r="AO1377" s="4">
        <v>7.9905321505686304</v>
      </c>
      <c r="AP1377" s="4">
        <v>8.6595408432638106</v>
      </c>
      <c r="AQ1377" s="4">
        <v>3.3432895370338702</v>
      </c>
      <c r="AR1377" s="4">
        <v>8.8599803621060609</v>
      </c>
      <c r="AS1377" s="4">
        <v>11.0665689958128</v>
      </c>
      <c r="AT1377" s="4">
        <v>16.549633993606101</v>
      </c>
      <c r="AU1377" s="4">
        <v>5.0149343055508</v>
      </c>
      <c r="AV1377" s="4">
        <v>14.0753541864991</v>
      </c>
      <c r="AW1377" s="4">
        <v>7.1883355935891302</v>
      </c>
      <c r="AX1377" s="4">
        <v>5.3494386518984003</v>
      </c>
      <c r="AY1377" s="4">
        <v>10.4316246120071</v>
      </c>
      <c r="AZ1377" s="4">
        <v>15.112054571210299</v>
      </c>
      <c r="BA1377" s="4">
        <v>9.8630549195383193</v>
      </c>
      <c r="BB1377" s="38">
        <v>369</v>
      </c>
    </row>
    <row r="1378" spans="1:54" x14ac:dyDescent="0.3">
      <c r="A1378" s="31" t="s">
        <v>62</v>
      </c>
      <c r="B1378" s="5" t="s">
        <v>8</v>
      </c>
      <c r="C1378" s="5" t="s">
        <v>168</v>
      </c>
      <c r="D1378" s="9">
        <v>66.481137345074004</v>
      </c>
      <c r="E1378" s="8">
        <v>70.004818425212804</v>
      </c>
      <c r="F1378" s="8">
        <v>25.4681559064963</v>
      </c>
      <c r="G1378" s="3">
        <v>3.3684765597637898</v>
      </c>
      <c r="H1378" s="4">
        <v>7.6189979582992402</v>
      </c>
      <c r="I1378" s="4">
        <v>10.447680175298</v>
      </c>
      <c r="J1378" s="4">
        <v>3.1565635892305401</v>
      </c>
      <c r="K1378" s="4">
        <v>4.7356524966126203</v>
      </c>
      <c r="L1378" s="4">
        <v>3.94802490746329</v>
      </c>
      <c r="M1378" s="4">
        <v>4.9458509890509204</v>
      </c>
      <c r="N1378" s="4">
        <v>7.3396818103705597</v>
      </c>
      <c r="O1378" s="4">
        <v>11.869468365034701</v>
      </c>
      <c r="P1378" s="4">
        <v>10.238836290717099</v>
      </c>
      <c r="Q1378" s="4">
        <v>2.92339840062724</v>
      </c>
      <c r="R1378" s="4">
        <v>9.9739733342567796</v>
      </c>
      <c r="S1378" s="4">
        <v>7.2695282665843797</v>
      </c>
      <c r="T1378" s="4">
        <v>4.6998899331884001</v>
      </c>
      <c r="U1378" s="4">
        <v>9.9186960758708498</v>
      </c>
      <c r="V1378" s="4">
        <v>6.4235017772931799</v>
      </c>
      <c r="W1378" s="4">
        <v>6.4037600216286004</v>
      </c>
      <c r="X1378" s="4">
        <v>3.0408546681454101</v>
      </c>
      <c r="Y1378" s="4">
        <v>10.8528064422855</v>
      </c>
      <c r="Z1378" s="4">
        <v>9.4809777357715603</v>
      </c>
      <c r="AA1378" s="4">
        <v>8.1789896143004803</v>
      </c>
      <c r="AB1378" s="4">
        <v>1.8546357617282101</v>
      </c>
      <c r="AC1378" s="4">
        <v>17.144752476364602</v>
      </c>
      <c r="AD1378" s="4">
        <v>4.6845510578044198</v>
      </c>
      <c r="AE1378" s="4">
        <v>2.38292663783449</v>
      </c>
      <c r="AF1378" s="4">
        <v>11.426545639170699</v>
      </c>
      <c r="AG1378" s="4">
        <v>14.0608729112265</v>
      </c>
      <c r="AH1378" s="4">
        <v>13.1496533946802</v>
      </c>
      <c r="AI1378" s="4">
        <v>9.8209475032593296</v>
      </c>
      <c r="AJ1378" s="4">
        <v>21.790200200427201</v>
      </c>
      <c r="AK1378" s="4">
        <v>29.603964639203902</v>
      </c>
      <c r="AL1378" s="4">
        <v>27.378183103356299</v>
      </c>
      <c r="AM1378" s="4">
        <v>33.3131926289619</v>
      </c>
      <c r="AN1378" s="4">
        <v>40.801038914848696</v>
      </c>
      <c r="AO1378" s="4">
        <v>27.094016734415899</v>
      </c>
      <c r="AP1378" s="4">
        <v>25.4316103026786</v>
      </c>
      <c r="AQ1378" s="4">
        <v>7.8449780816236201</v>
      </c>
      <c r="AR1378" s="4">
        <v>25.780385384383901</v>
      </c>
      <c r="AS1378" s="4">
        <v>17.4802021699827</v>
      </c>
      <c r="AT1378" s="4">
        <v>26.2151701653119</v>
      </c>
      <c r="AU1378" s="4">
        <v>13.6447636839123</v>
      </c>
      <c r="AV1378" s="4">
        <v>23.8300791526617</v>
      </c>
      <c r="AW1378" s="4">
        <v>21.4968295470889</v>
      </c>
      <c r="AX1378" s="4">
        <v>9.6526390452982902</v>
      </c>
      <c r="AY1378" s="4">
        <v>14.965153047255299</v>
      </c>
      <c r="AZ1378" s="4">
        <v>33.439187808844501</v>
      </c>
      <c r="BA1378" s="4">
        <v>29.055152529573299</v>
      </c>
      <c r="BB1378" s="38">
        <v>2242</v>
      </c>
    </row>
    <row r="1379" spans="1:54" x14ac:dyDescent="0.3">
      <c r="A1379" s="31" t="s">
        <v>62</v>
      </c>
      <c r="B1379" s="5" t="s">
        <v>8</v>
      </c>
      <c r="C1379" s="5" t="s">
        <v>1</v>
      </c>
      <c r="D1379" s="9">
        <v>20.345454545454501</v>
      </c>
      <c r="E1379" s="8">
        <v>65.645317070427495</v>
      </c>
      <c r="F1379" s="8">
        <v>53.846153846153797</v>
      </c>
      <c r="G1379" s="3">
        <v>10.2564102564103</v>
      </c>
      <c r="H1379" s="4">
        <v>12.8205128205128</v>
      </c>
      <c r="I1379" s="4">
        <v>25.6410256410256</v>
      </c>
      <c r="J1379" s="4">
        <v>10.2564102564103</v>
      </c>
      <c r="K1379" s="4">
        <v>7.6923076923076898</v>
      </c>
      <c r="L1379" s="4">
        <v>7.6923076923076898</v>
      </c>
      <c r="M1379" s="4">
        <v>12.8205128205128</v>
      </c>
      <c r="N1379" s="4">
        <v>17.948717948717899</v>
      </c>
      <c r="O1379" s="4">
        <v>25.6410256410256</v>
      </c>
      <c r="P1379" s="4">
        <v>17.948717948717899</v>
      </c>
      <c r="Q1379" s="4">
        <v>10.2564102564103</v>
      </c>
      <c r="R1379" s="4">
        <v>28.205128205128201</v>
      </c>
      <c r="S1379" s="4">
        <v>25.6410256410256</v>
      </c>
      <c r="T1379" s="4">
        <v>7.6923076923076898</v>
      </c>
      <c r="U1379" s="4">
        <v>25.6410256410256</v>
      </c>
      <c r="V1379" s="4">
        <v>28.205128205128201</v>
      </c>
      <c r="W1379" s="4">
        <v>17.948717948717899</v>
      </c>
      <c r="X1379" s="4">
        <v>10.2564102564103</v>
      </c>
      <c r="Y1379" s="4">
        <v>28.205128205128201</v>
      </c>
      <c r="Z1379" s="4">
        <v>33.3333333333333</v>
      </c>
      <c r="AA1379" s="4">
        <v>20.5128205128205</v>
      </c>
      <c r="AB1379" s="4">
        <v>2.5641025641025599</v>
      </c>
      <c r="AC1379" s="4">
        <v>20.5128205128205</v>
      </c>
      <c r="AD1379" s="4">
        <v>17.948717948717899</v>
      </c>
      <c r="AE1379" s="4">
        <v>5.1282051282051304</v>
      </c>
      <c r="AF1379" s="4">
        <v>25.6410256410256</v>
      </c>
      <c r="AG1379" s="4">
        <v>35.897435897435898</v>
      </c>
      <c r="AH1379" s="4">
        <v>17.948717948717899</v>
      </c>
      <c r="AI1379" s="4">
        <v>15.384615384615399</v>
      </c>
      <c r="AJ1379" s="4">
        <v>33.3333333333333</v>
      </c>
      <c r="AK1379" s="4">
        <v>48.717948717948701</v>
      </c>
      <c r="AL1379" s="4">
        <v>48.717948717948701</v>
      </c>
      <c r="AM1379" s="4">
        <v>43.589743589743598</v>
      </c>
      <c r="AN1379" s="4">
        <v>58.974358974358999</v>
      </c>
      <c r="AO1379" s="4">
        <v>46.153846153846203</v>
      </c>
      <c r="AP1379" s="4">
        <v>46.153846153846203</v>
      </c>
      <c r="AQ1379" s="4">
        <v>12.8205128205128</v>
      </c>
      <c r="AR1379" s="4">
        <v>33.3333333333333</v>
      </c>
      <c r="AS1379" s="4">
        <v>25.6410256410256</v>
      </c>
      <c r="AT1379" s="4">
        <v>30.769230769230798</v>
      </c>
      <c r="AU1379" s="4">
        <v>28.205128205128201</v>
      </c>
      <c r="AV1379" s="4">
        <v>20.5128205128205</v>
      </c>
      <c r="AW1379" s="4">
        <v>41.025641025641001</v>
      </c>
      <c r="AX1379" s="4">
        <v>25.6410256410256</v>
      </c>
      <c r="AY1379" s="4">
        <v>20.5128205128205</v>
      </c>
      <c r="AZ1379" s="4">
        <v>46.153846153846203</v>
      </c>
      <c r="BA1379" s="4">
        <v>43.589743589743598</v>
      </c>
      <c r="BB1379" s="38">
        <v>44</v>
      </c>
    </row>
    <row r="1380" spans="1:54" x14ac:dyDescent="0.3">
      <c r="A1380" s="31" t="s">
        <v>62</v>
      </c>
      <c r="B1380" s="5" t="s">
        <v>8</v>
      </c>
      <c r="C1380" s="5" t="s">
        <v>2</v>
      </c>
      <c r="D1380" s="9">
        <v>29.457142857142902</v>
      </c>
      <c r="E1380" s="8">
        <v>60.371547085353001</v>
      </c>
      <c r="F1380" s="8">
        <v>44.117647058823501</v>
      </c>
      <c r="G1380" s="3">
        <v>5.8823529411764701</v>
      </c>
      <c r="H1380" s="4">
        <v>17.647058823529399</v>
      </c>
      <c r="I1380" s="4">
        <v>8.8235294117647101</v>
      </c>
      <c r="J1380" s="4">
        <v>2.9411764705882399</v>
      </c>
      <c r="K1380" s="4">
        <v>5.8823529411764701</v>
      </c>
      <c r="L1380" s="4">
        <v>2.9411764705882399</v>
      </c>
      <c r="M1380" s="4">
        <v>8.8235294117647101</v>
      </c>
      <c r="N1380" s="4">
        <v>5.8823529411764701</v>
      </c>
      <c r="O1380" s="4">
        <v>20.588235294117599</v>
      </c>
      <c r="P1380" s="4">
        <v>20.588235294117599</v>
      </c>
      <c r="Q1380" s="4">
        <v>5.8823529411764701</v>
      </c>
      <c r="R1380" s="4">
        <v>8.8235294117647101</v>
      </c>
      <c r="S1380" s="4">
        <v>5.8823529411764701</v>
      </c>
      <c r="T1380" s="4">
        <v>0</v>
      </c>
      <c r="U1380" s="4">
        <v>5.8823529411764701</v>
      </c>
      <c r="V1380" s="4">
        <v>2.9411764705882399</v>
      </c>
      <c r="W1380" s="4">
        <v>14.705882352941201</v>
      </c>
      <c r="X1380" s="4">
        <v>0</v>
      </c>
      <c r="Y1380" s="4">
        <v>17.647058823529399</v>
      </c>
      <c r="Z1380" s="4">
        <v>5.8823529411764701</v>
      </c>
      <c r="AA1380" s="4">
        <v>5.8823529411764701</v>
      </c>
      <c r="AB1380" s="4">
        <v>2.9411764705882399</v>
      </c>
      <c r="AC1380" s="4">
        <v>20.588235294117599</v>
      </c>
      <c r="AD1380" s="4">
        <v>8.8235294117647101</v>
      </c>
      <c r="AE1380" s="4">
        <v>0</v>
      </c>
      <c r="AF1380" s="4">
        <v>14.705882352941201</v>
      </c>
      <c r="AG1380" s="4">
        <v>14.705882352941201</v>
      </c>
      <c r="AH1380" s="4">
        <v>20.588235294117599</v>
      </c>
      <c r="AI1380" s="4">
        <v>14.705882352941201</v>
      </c>
      <c r="AJ1380" s="4">
        <v>50</v>
      </c>
      <c r="AK1380" s="4">
        <v>55.882352941176499</v>
      </c>
      <c r="AL1380" s="4">
        <v>52.941176470588204</v>
      </c>
      <c r="AM1380" s="4">
        <v>44.117647058823501</v>
      </c>
      <c r="AN1380" s="4">
        <v>70.588235294117695</v>
      </c>
      <c r="AO1380" s="4">
        <v>44.117647058823501</v>
      </c>
      <c r="AP1380" s="4">
        <v>35.294117647058798</v>
      </c>
      <c r="AQ1380" s="4">
        <v>5.8823529411764701</v>
      </c>
      <c r="AR1380" s="4">
        <v>50</v>
      </c>
      <c r="AS1380" s="4">
        <v>23.529411764705898</v>
      </c>
      <c r="AT1380" s="4">
        <v>23.529411764705898</v>
      </c>
      <c r="AU1380" s="4">
        <v>23.529411764705898</v>
      </c>
      <c r="AV1380" s="4">
        <v>35.294117647058798</v>
      </c>
      <c r="AW1380" s="4">
        <v>41.176470588235297</v>
      </c>
      <c r="AX1380" s="4">
        <v>8.8235294117647101</v>
      </c>
      <c r="AY1380" s="4">
        <v>17.647058823529399</v>
      </c>
      <c r="AZ1380" s="4">
        <v>61.764705882352899</v>
      </c>
      <c r="BA1380" s="4">
        <v>52.941176470588204</v>
      </c>
      <c r="BB1380" s="38">
        <v>35</v>
      </c>
    </row>
    <row r="1381" spans="1:54" x14ac:dyDescent="0.3">
      <c r="A1381" s="31" t="s">
        <v>62</v>
      </c>
      <c r="B1381" s="5" t="s">
        <v>8</v>
      </c>
      <c r="C1381" s="5" t="s">
        <v>3</v>
      </c>
      <c r="D1381" s="9">
        <v>49.680291970802898</v>
      </c>
      <c r="E1381" s="8">
        <v>67.798080225527499</v>
      </c>
      <c r="F1381" s="8">
        <v>29.411764705882401</v>
      </c>
      <c r="G1381" s="3">
        <v>3.6764705882352899</v>
      </c>
      <c r="H1381" s="4">
        <v>9.5588235294117592</v>
      </c>
      <c r="I1381" s="4">
        <v>13.9705882352941</v>
      </c>
      <c r="J1381" s="4">
        <v>2.9411764705882399</v>
      </c>
      <c r="K1381" s="4">
        <v>8.0882352941176503</v>
      </c>
      <c r="L1381" s="4">
        <v>5.1470588235294104</v>
      </c>
      <c r="M1381" s="4">
        <v>7.3529411764705896</v>
      </c>
      <c r="N1381" s="4">
        <v>10.294117647058799</v>
      </c>
      <c r="O1381" s="4">
        <v>18.382352941176499</v>
      </c>
      <c r="P1381" s="4">
        <v>16.176470588235301</v>
      </c>
      <c r="Q1381" s="4">
        <v>2.2058823529411802</v>
      </c>
      <c r="R1381" s="4">
        <v>13.235294117647101</v>
      </c>
      <c r="S1381" s="4">
        <v>11.0294117647059</v>
      </c>
      <c r="T1381" s="4">
        <v>10.294117647058799</v>
      </c>
      <c r="U1381" s="4">
        <v>13.9705882352941</v>
      </c>
      <c r="V1381" s="4">
        <v>8.8235294117647101</v>
      </c>
      <c r="W1381" s="4">
        <v>5.8823529411764701</v>
      </c>
      <c r="X1381" s="4">
        <v>4.4117647058823497</v>
      </c>
      <c r="Y1381" s="4">
        <v>16.176470588235301</v>
      </c>
      <c r="Z1381" s="4">
        <v>12.5</v>
      </c>
      <c r="AA1381" s="4">
        <v>13.235294117647101</v>
      </c>
      <c r="AB1381" s="4">
        <v>2.2058823529411802</v>
      </c>
      <c r="AC1381" s="4">
        <v>23.529411764705898</v>
      </c>
      <c r="AD1381" s="4">
        <v>3.6764705882352899</v>
      </c>
      <c r="AE1381" s="4">
        <v>3.6764705882352899</v>
      </c>
      <c r="AF1381" s="4">
        <v>18.382352941176499</v>
      </c>
      <c r="AG1381" s="4">
        <v>12.5</v>
      </c>
      <c r="AH1381" s="4">
        <v>13.235294117647101</v>
      </c>
      <c r="AI1381" s="4">
        <v>11.764705882352899</v>
      </c>
      <c r="AJ1381" s="4">
        <v>27.9411764705882</v>
      </c>
      <c r="AK1381" s="4">
        <v>31.617647058823501</v>
      </c>
      <c r="AL1381" s="4">
        <v>35.294117647058798</v>
      </c>
      <c r="AM1381" s="4">
        <v>44.852941176470601</v>
      </c>
      <c r="AN1381" s="4">
        <v>47.794117647058798</v>
      </c>
      <c r="AO1381" s="4">
        <v>33.088235294117602</v>
      </c>
      <c r="AP1381" s="4">
        <v>35.294117647058798</v>
      </c>
      <c r="AQ1381" s="4">
        <v>10.294117647058799</v>
      </c>
      <c r="AR1381" s="4">
        <v>35.294117647058798</v>
      </c>
      <c r="AS1381" s="4">
        <v>20.588235294117599</v>
      </c>
      <c r="AT1381" s="4">
        <v>30.882352941176499</v>
      </c>
      <c r="AU1381" s="4">
        <v>17.647058823529399</v>
      </c>
      <c r="AV1381" s="4">
        <v>25</v>
      </c>
      <c r="AW1381" s="4">
        <v>22.794117647058801</v>
      </c>
      <c r="AX1381" s="4">
        <v>8.8235294117647101</v>
      </c>
      <c r="AY1381" s="4">
        <v>12.5</v>
      </c>
      <c r="AZ1381" s="4">
        <v>41.176470588235297</v>
      </c>
      <c r="BA1381" s="4">
        <v>37.5</v>
      </c>
      <c r="BB1381" s="38">
        <v>137</v>
      </c>
    </row>
    <row r="1382" spans="1:54" x14ac:dyDescent="0.3">
      <c r="A1382" s="31" t="s">
        <v>62</v>
      </c>
      <c r="B1382" s="5" t="s">
        <v>8</v>
      </c>
      <c r="C1382" s="5" t="s">
        <v>4</v>
      </c>
      <c r="D1382" s="9">
        <v>58.085106382978701</v>
      </c>
      <c r="E1382" s="8">
        <v>68.823321714210806</v>
      </c>
      <c r="F1382" s="8">
        <v>29.3556085918854</v>
      </c>
      <c r="G1382" s="3">
        <v>2.6252983293556098</v>
      </c>
      <c r="H1382" s="4">
        <v>6.9212410501193302</v>
      </c>
      <c r="I1382" s="4">
        <v>14.081145584725499</v>
      </c>
      <c r="J1382" s="4">
        <v>2.38663484486873</v>
      </c>
      <c r="K1382" s="4">
        <v>5.4892601431980896</v>
      </c>
      <c r="L1382" s="4">
        <v>6.4439140811455804</v>
      </c>
      <c r="M1382" s="4">
        <v>4.0572792362768499</v>
      </c>
      <c r="N1382" s="4">
        <v>7.8758949880668299</v>
      </c>
      <c r="O1382" s="4">
        <v>12.410501193317399</v>
      </c>
      <c r="P1382" s="4">
        <v>10.978520286396201</v>
      </c>
      <c r="Q1382" s="4">
        <v>2.6252983293556098</v>
      </c>
      <c r="R1382" s="4">
        <v>13.126491646778</v>
      </c>
      <c r="S1382" s="4">
        <v>7.6372315035799501</v>
      </c>
      <c r="T1382" s="4">
        <v>6.2052505966587104</v>
      </c>
      <c r="U1382" s="4">
        <v>13.6038186157518</v>
      </c>
      <c r="V1382" s="4">
        <v>5.4892601431980896</v>
      </c>
      <c r="W1382" s="4">
        <v>5.7279236276849597</v>
      </c>
      <c r="X1382" s="4">
        <v>4.5346062052505998</v>
      </c>
      <c r="Y1382" s="4">
        <v>9.0692124105011906</v>
      </c>
      <c r="Z1382" s="4">
        <v>11.694510739856799</v>
      </c>
      <c r="AA1382" s="4">
        <v>10.023866348448699</v>
      </c>
      <c r="AB1382" s="4">
        <v>2.14797136038186</v>
      </c>
      <c r="AC1382" s="4">
        <v>23.389021479713598</v>
      </c>
      <c r="AD1382" s="4">
        <v>3.5799522673031001</v>
      </c>
      <c r="AE1382" s="4">
        <v>4.5346062052505998</v>
      </c>
      <c r="AF1382" s="4">
        <v>11.9331742243437</v>
      </c>
      <c r="AG1382" s="4">
        <v>14.081145584725499</v>
      </c>
      <c r="AH1382" s="4">
        <v>15.513126491646799</v>
      </c>
      <c r="AI1382" s="4">
        <v>8.3532219570405708</v>
      </c>
      <c r="AJ1382" s="4">
        <v>20.525059665871101</v>
      </c>
      <c r="AK1382" s="4">
        <v>30.5489260143198</v>
      </c>
      <c r="AL1382" s="4">
        <v>31.503579952267302</v>
      </c>
      <c r="AM1382" s="4">
        <v>42.0047732696897</v>
      </c>
      <c r="AN1382" s="4">
        <v>46.539379474940297</v>
      </c>
      <c r="AO1382" s="4">
        <v>31.264916467780399</v>
      </c>
      <c r="AP1382" s="4">
        <v>30.5489260143198</v>
      </c>
      <c r="AQ1382" s="4">
        <v>9.0692124105011906</v>
      </c>
      <c r="AR1382" s="4">
        <v>27.4463007159905</v>
      </c>
      <c r="AS1382" s="4">
        <v>19.0930787589499</v>
      </c>
      <c r="AT1382" s="4">
        <v>28.400954653937902</v>
      </c>
      <c r="AU1382" s="4">
        <v>12.410501193317399</v>
      </c>
      <c r="AV1382" s="4">
        <v>25.7756563245823</v>
      </c>
      <c r="AW1382" s="4">
        <v>21.718377088305498</v>
      </c>
      <c r="AX1382" s="4">
        <v>12.410501193317399</v>
      </c>
      <c r="AY1382" s="4">
        <v>17.422434367541801</v>
      </c>
      <c r="AZ1382" s="4">
        <v>30.7875894988067</v>
      </c>
      <c r="BA1382" s="4">
        <v>30.310262529832901</v>
      </c>
      <c r="BB1382" s="38">
        <v>423</v>
      </c>
    </row>
    <row r="1383" spans="1:54" x14ac:dyDescent="0.3">
      <c r="A1383" s="31" t="s">
        <v>62</v>
      </c>
      <c r="B1383" s="5" t="s">
        <v>8</v>
      </c>
      <c r="C1383" s="5" t="s">
        <v>5</v>
      </c>
      <c r="D1383" s="9">
        <v>81.495213454075</v>
      </c>
      <c r="E1383" s="8">
        <v>65.575574921475905</v>
      </c>
      <c r="F1383" s="8">
        <v>18.134715025906701</v>
      </c>
      <c r="G1383" s="3">
        <v>2.0725388601036299</v>
      </c>
      <c r="H1383" s="4">
        <v>4.5336787564766796</v>
      </c>
      <c r="I1383" s="4">
        <v>7.2538860103626899</v>
      </c>
      <c r="J1383" s="4">
        <v>2.2020725388600999</v>
      </c>
      <c r="K1383" s="4">
        <v>2.7202072538860098</v>
      </c>
      <c r="L1383" s="4">
        <v>3.2383419689119202</v>
      </c>
      <c r="M1383" s="4">
        <v>2.0725388601036299</v>
      </c>
      <c r="N1383" s="4">
        <v>4.6632124352331603</v>
      </c>
      <c r="O1383" s="4">
        <v>5.5699481865285003</v>
      </c>
      <c r="P1383" s="4">
        <v>5.05181347150259</v>
      </c>
      <c r="Q1383" s="4">
        <v>1.03626943005181</v>
      </c>
      <c r="R1383" s="4">
        <v>6.99481865284974</v>
      </c>
      <c r="S1383" s="4">
        <v>4.0155440414507799</v>
      </c>
      <c r="T1383" s="4">
        <v>3.49740932642487</v>
      </c>
      <c r="U1383" s="4">
        <v>7.6424870466321204</v>
      </c>
      <c r="V1383" s="4">
        <v>3.8860103626943001</v>
      </c>
      <c r="W1383" s="4">
        <v>3.2383419689119202</v>
      </c>
      <c r="X1383" s="4">
        <v>1.81347150259067</v>
      </c>
      <c r="Y1383" s="4">
        <v>6.7357512953367902</v>
      </c>
      <c r="Z1383" s="4">
        <v>5.95854922279793</v>
      </c>
      <c r="AA1383" s="4">
        <v>5.05181347150259</v>
      </c>
      <c r="AB1383" s="4">
        <v>1.1658031088082901</v>
      </c>
      <c r="AC1383" s="4">
        <v>15.2849740932642</v>
      </c>
      <c r="AD1383" s="4">
        <v>2.7202072538860098</v>
      </c>
      <c r="AE1383" s="4">
        <v>1.81347150259067</v>
      </c>
      <c r="AF1383" s="4">
        <v>6.8652849740932602</v>
      </c>
      <c r="AG1383" s="4">
        <v>11.0103626943005</v>
      </c>
      <c r="AH1383" s="4">
        <v>11.3989637305699</v>
      </c>
      <c r="AI1383" s="4">
        <v>6.8652849740932602</v>
      </c>
      <c r="AJ1383" s="4">
        <v>14.7668393782383</v>
      </c>
      <c r="AK1383" s="4">
        <v>23.575129533678801</v>
      </c>
      <c r="AL1383" s="4">
        <v>17.746113989637301</v>
      </c>
      <c r="AM1383" s="4">
        <v>28.8860103626943</v>
      </c>
      <c r="AN1383" s="4">
        <v>31.994818652849698</v>
      </c>
      <c r="AO1383" s="4">
        <v>20.7253886010363</v>
      </c>
      <c r="AP1383" s="4">
        <v>19.8186528497409</v>
      </c>
      <c r="AQ1383" s="4">
        <v>8.4196891191709806</v>
      </c>
      <c r="AR1383" s="4">
        <v>18.134715025906701</v>
      </c>
      <c r="AS1383" s="4">
        <v>13.9896373056995</v>
      </c>
      <c r="AT1383" s="4">
        <v>27.720207253885999</v>
      </c>
      <c r="AU1383" s="4">
        <v>8.5492227979274595</v>
      </c>
      <c r="AV1383" s="4">
        <v>24.870466321243502</v>
      </c>
      <c r="AW1383" s="4">
        <v>15.9326424870466</v>
      </c>
      <c r="AX1383" s="4">
        <v>7.7720207253886002</v>
      </c>
      <c r="AY1383" s="4">
        <v>15.803108808290199</v>
      </c>
      <c r="AZ1383" s="4">
        <v>27.5906735751295</v>
      </c>
      <c r="BA1383" s="4">
        <v>21.891191709844598</v>
      </c>
      <c r="BB1383" s="38">
        <v>773</v>
      </c>
    </row>
    <row r="1384" spans="1:54" x14ac:dyDescent="0.3">
      <c r="A1384" s="31" t="s">
        <v>62</v>
      </c>
      <c r="B1384" s="5" t="s">
        <v>8</v>
      </c>
      <c r="C1384" s="5" t="s">
        <v>6</v>
      </c>
      <c r="D1384" s="9">
        <v>91.297284345047899</v>
      </c>
      <c r="E1384" s="8">
        <v>64.535616031873602</v>
      </c>
      <c r="F1384" s="8">
        <v>13.28</v>
      </c>
      <c r="G1384" s="3">
        <v>2.4</v>
      </c>
      <c r="H1384" s="4">
        <v>4.32</v>
      </c>
      <c r="I1384" s="4">
        <v>5.28</v>
      </c>
      <c r="J1384" s="4">
        <v>3.36</v>
      </c>
      <c r="K1384" s="4">
        <v>3.68</v>
      </c>
      <c r="L1384" s="4">
        <v>2.72</v>
      </c>
      <c r="M1384" s="4">
        <v>3.04</v>
      </c>
      <c r="N1384" s="4">
        <v>5.76</v>
      </c>
      <c r="O1384" s="4">
        <v>5.28</v>
      </c>
      <c r="P1384" s="4">
        <v>4.16</v>
      </c>
      <c r="Q1384" s="4">
        <v>1.6</v>
      </c>
      <c r="R1384" s="4">
        <v>3.84</v>
      </c>
      <c r="S1384" s="4">
        <v>3.68</v>
      </c>
      <c r="T1384" s="4">
        <v>3.68</v>
      </c>
      <c r="U1384" s="4">
        <v>5.28</v>
      </c>
      <c r="V1384" s="4">
        <v>3.04</v>
      </c>
      <c r="W1384" s="4">
        <v>3.52</v>
      </c>
      <c r="X1384" s="4">
        <v>2.2400000000000002</v>
      </c>
      <c r="Y1384" s="4">
        <v>4.4800000000000004</v>
      </c>
      <c r="Z1384" s="4">
        <v>4.8</v>
      </c>
      <c r="AA1384" s="4">
        <v>4.8</v>
      </c>
      <c r="AB1384" s="4">
        <v>0.96</v>
      </c>
      <c r="AC1384" s="4">
        <v>9.92</v>
      </c>
      <c r="AD1384" s="4">
        <v>2.2400000000000002</v>
      </c>
      <c r="AE1384" s="4">
        <v>1.92</v>
      </c>
      <c r="AF1384" s="4">
        <v>7.36</v>
      </c>
      <c r="AG1384" s="4">
        <v>12.32</v>
      </c>
      <c r="AH1384" s="4">
        <v>10.24</v>
      </c>
      <c r="AI1384" s="4">
        <v>8.64</v>
      </c>
      <c r="AJ1384" s="4">
        <v>10.72</v>
      </c>
      <c r="AK1384" s="4">
        <v>21.28</v>
      </c>
      <c r="AL1384" s="4">
        <v>13.76</v>
      </c>
      <c r="AM1384" s="4">
        <v>21.44</v>
      </c>
      <c r="AN1384" s="4">
        <v>25.76</v>
      </c>
      <c r="AO1384" s="4">
        <v>16.48</v>
      </c>
      <c r="AP1384" s="4">
        <v>13.92</v>
      </c>
      <c r="AQ1384" s="4">
        <v>5.92</v>
      </c>
      <c r="AR1384" s="4">
        <v>15.36</v>
      </c>
      <c r="AS1384" s="4">
        <v>13.28</v>
      </c>
      <c r="AT1384" s="4">
        <v>26.4</v>
      </c>
      <c r="AU1384" s="4">
        <v>8</v>
      </c>
      <c r="AV1384" s="4">
        <v>19.68</v>
      </c>
      <c r="AW1384" s="4">
        <v>14.24</v>
      </c>
      <c r="AX1384" s="4">
        <v>5.92</v>
      </c>
      <c r="AY1384" s="4">
        <v>15.84</v>
      </c>
      <c r="AZ1384" s="4">
        <v>23.2</v>
      </c>
      <c r="BA1384" s="4">
        <v>19.04</v>
      </c>
      <c r="BB1384" s="38">
        <v>626</v>
      </c>
    </row>
    <row r="1385" spans="1:54" x14ac:dyDescent="0.3">
      <c r="A1385" s="31" t="s">
        <v>62</v>
      </c>
      <c r="B1385" s="5" t="s">
        <v>8</v>
      </c>
      <c r="C1385" s="5" t="s">
        <v>7</v>
      </c>
      <c r="D1385" s="9">
        <v>109.038725490196</v>
      </c>
      <c r="E1385" s="8">
        <v>54.750569381776401</v>
      </c>
      <c r="F1385" s="8">
        <v>5.8823529411764701</v>
      </c>
      <c r="G1385" s="3">
        <v>0.49019607843137297</v>
      </c>
      <c r="H1385" s="4">
        <v>1.9607843137254899</v>
      </c>
      <c r="I1385" s="4">
        <v>3.9215686274509798</v>
      </c>
      <c r="J1385" s="4">
        <v>1.47058823529412</v>
      </c>
      <c r="K1385" s="4">
        <v>0.98039215686274495</v>
      </c>
      <c r="L1385" s="4">
        <v>0.49019607843137297</v>
      </c>
      <c r="M1385" s="4">
        <v>0.98039215686274495</v>
      </c>
      <c r="N1385" s="4">
        <v>3.4313725490196099</v>
      </c>
      <c r="O1385" s="4">
        <v>2.9411764705882399</v>
      </c>
      <c r="P1385" s="4">
        <v>1.9607843137254899</v>
      </c>
      <c r="Q1385" s="4">
        <v>0.98039215686274495</v>
      </c>
      <c r="R1385" s="4">
        <v>2.9411764705882399</v>
      </c>
      <c r="S1385" s="4">
        <v>0.98039215686274495</v>
      </c>
      <c r="T1385" s="4">
        <v>1.47058823529412</v>
      </c>
      <c r="U1385" s="4">
        <v>2.9411764705882399</v>
      </c>
      <c r="V1385" s="4">
        <v>1.9607843137254899</v>
      </c>
      <c r="W1385" s="4">
        <v>0.98039215686274495</v>
      </c>
      <c r="X1385" s="4">
        <v>0.49019607843137297</v>
      </c>
      <c r="Y1385" s="4">
        <v>2.9411764705882399</v>
      </c>
      <c r="Z1385" s="4">
        <v>1.9607843137254899</v>
      </c>
      <c r="AA1385" s="4">
        <v>2.4509803921568598</v>
      </c>
      <c r="AB1385" s="4">
        <v>1.47058823529412</v>
      </c>
      <c r="AC1385" s="4">
        <v>7.3529411764705896</v>
      </c>
      <c r="AD1385" s="4">
        <v>0.98039215686274495</v>
      </c>
      <c r="AE1385" s="4">
        <v>0</v>
      </c>
      <c r="AF1385" s="4">
        <v>1.9607843137254899</v>
      </c>
      <c r="AG1385" s="4">
        <v>8.3333333333333304</v>
      </c>
      <c r="AH1385" s="4">
        <v>6.37254901960784</v>
      </c>
      <c r="AI1385" s="4">
        <v>6.8627450980392197</v>
      </c>
      <c r="AJ1385" s="4">
        <v>5.8823529411764701</v>
      </c>
      <c r="AK1385" s="4">
        <v>9.3137254901960809</v>
      </c>
      <c r="AL1385" s="4">
        <v>5.3921568627451002</v>
      </c>
      <c r="AM1385" s="4">
        <v>12.7450980392157</v>
      </c>
      <c r="AN1385" s="4">
        <v>16.6666666666667</v>
      </c>
      <c r="AO1385" s="4">
        <v>8.8235294117647101</v>
      </c>
      <c r="AP1385" s="4">
        <v>6.8627450980392197</v>
      </c>
      <c r="AQ1385" s="4">
        <v>3.9215686274509798</v>
      </c>
      <c r="AR1385" s="4">
        <v>8.3333333333333304</v>
      </c>
      <c r="AS1385" s="4">
        <v>10.7843137254902</v>
      </c>
      <c r="AT1385" s="4">
        <v>16.6666666666667</v>
      </c>
      <c r="AU1385" s="4">
        <v>5.8823529411764701</v>
      </c>
      <c r="AV1385" s="4">
        <v>15.6862745098039</v>
      </c>
      <c r="AW1385" s="4">
        <v>6.37254901960784</v>
      </c>
      <c r="AX1385" s="4">
        <v>4.9019607843137303</v>
      </c>
      <c r="AY1385" s="4">
        <v>7.8431372549019596</v>
      </c>
      <c r="AZ1385" s="4">
        <v>14.705882352941201</v>
      </c>
      <c r="BA1385" s="4">
        <v>8.8235294117647101</v>
      </c>
      <c r="BB1385" s="38">
        <v>204</v>
      </c>
    </row>
    <row r="1386" spans="1:54" x14ac:dyDescent="0.3">
      <c r="A1386" s="31" t="s">
        <v>62</v>
      </c>
      <c r="B1386" s="5" t="s">
        <v>9</v>
      </c>
      <c r="C1386" s="5" t="s">
        <v>168</v>
      </c>
      <c r="D1386" s="9">
        <v>73.896700950874902</v>
      </c>
      <c r="E1386" s="8">
        <v>70.447140897768605</v>
      </c>
      <c r="F1386" s="8">
        <v>22.471128090696102</v>
      </c>
      <c r="G1386" s="3">
        <v>2.9339273859935902</v>
      </c>
      <c r="H1386" s="4">
        <v>6.0348082366385301</v>
      </c>
      <c r="I1386" s="4">
        <v>7.8777367275185197</v>
      </c>
      <c r="J1386" s="4">
        <v>2.58827752844434</v>
      </c>
      <c r="K1386" s="4">
        <v>3.9515750891644399</v>
      </c>
      <c r="L1386" s="4">
        <v>4.6086508143667899</v>
      </c>
      <c r="M1386" s="4">
        <v>2.3255798355705202</v>
      </c>
      <c r="N1386" s="4">
        <v>7.0205774907235199</v>
      </c>
      <c r="O1386" s="4">
        <v>9.5418522907467107</v>
      </c>
      <c r="P1386" s="4">
        <v>8.5009876639086404</v>
      </c>
      <c r="Q1386" s="4">
        <v>2.9202902817346801</v>
      </c>
      <c r="R1386" s="4">
        <v>7.3752900061950504</v>
      </c>
      <c r="S1386" s="4">
        <v>8.3533851529572392</v>
      </c>
      <c r="T1386" s="4">
        <v>4.10529120684813</v>
      </c>
      <c r="U1386" s="4">
        <v>10.776238507423701</v>
      </c>
      <c r="V1386" s="4">
        <v>5.6880842874450597</v>
      </c>
      <c r="W1386" s="4">
        <v>5.8920851727421297</v>
      </c>
      <c r="X1386" s="4">
        <v>2.0692438482108999</v>
      </c>
      <c r="Y1386" s="4">
        <v>9.32502702117403</v>
      </c>
      <c r="Z1386" s="4">
        <v>7.4261298287224298</v>
      </c>
      <c r="AA1386" s="4">
        <v>10.549314566541399</v>
      </c>
      <c r="AB1386" s="4">
        <v>3.0545808607124298</v>
      </c>
      <c r="AC1386" s="4">
        <v>12.9346511414997</v>
      </c>
      <c r="AD1386" s="4">
        <v>4.4732598502939096</v>
      </c>
      <c r="AE1386" s="4">
        <v>2.9435887214797201</v>
      </c>
      <c r="AF1386" s="4">
        <v>8.3423893237761408</v>
      </c>
      <c r="AG1386" s="4">
        <v>10.0913035670414</v>
      </c>
      <c r="AH1386" s="4">
        <v>19.1878230208176</v>
      </c>
      <c r="AI1386" s="4">
        <v>12.0278299740888</v>
      </c>
      <c r="AJ1386" s="4">
        <v>21.775546200042001</v>
      </c>
      <c r="AK1386" s="4">
        <v>29.6984640652529</v>
      </c>
      <c r="AL1386" s="4">
        <v>18.883788597731499</v>
      </c>
      <c r="AM1386" s="4">
        <v>21.569321124821499</v>
      </c>
      <c r="AN1386" s="4">
        <v>33.372137441826098</v>
      </c>
      <c r="AO1386" s="4">
        <v>23.028949583870901</v>
      </c>
      <c r="AP1386" s="4">
        <v>23.353376177767501</v>
      </c>
      <c r="AQ1386" s="4">
        <v>6.0744361815142298</v>
      </c>
      <c r="AR1386" s="4">
        <v>26.2330229350544</v>
      </c>
      <c r="AS1386" s="4">
        <v>14.4571729568371</v>
      </c>
      <c r="AT1386" s="4">
        <v>18.2789982614077</v>
      </c>
      <c r="AU1386" s="4">
        <v>15.389130684870899</v>
      </c>
      <c r="AV1386" s="4">
        <v>22.8880766857467</v>
      </c>
      <c r="AW1386" s="4">
        <v>18.544932457410098</v>
      </c>
      <c r="AX1386" s="4">
        <v>11.296990677771101</v>
      </c>
      <c r="AY1386" s="4">
        <v>11.8742361509258</v>
      </c>
      <c r="AZ1386" s="4">
        <v>25.128106093729301</v>
      </c>
      <c r="BA1386" s="4">
        <v>31.612541771655501</v>
      </c>
      <c r="BB1386" s="38">
        <v>1248</v>
      </c>
    </row>
    <row r="1387" spans="1:54" x14ac:dyDescent="0.3">
      <c r="A1387" s="31" t="s">
        <v>62</v>
      </c>
      <c r="B1387" s="5" t="s">
        <v>9</v>
      </c>
      <c r="C1387" s="5" t="s">
        <v>1</v>
      </c>
      <c r="D1387" s="9">
        <v>35.1</v>
      </c>
      <c r="E1387" s="8">
        <v>63.543292328931102</v>
      </c>
      <c r="F1387" s="8">
        <v>40</v>
      </c>
      <c r="G1387" s="3">
        <v>6.6666666666666696</v>
      </c>
      <c r="H1387" s="4">
        <v>6.6666666666666696</v>
      </c>
      <c r="I1387" s="4">
        <v>20</v>
      </c>
      <c r="J1387" s="4">
        <v>0</v>
      </c>
      <c r="K1387" s="4">
        <v>10</v>
      </c>
      <c r="L1387" s="4">
        <v>0</v>
      </c>
      <c r="M1387" s="4">
        <v>3.3333333333333299</v>
      </c>
      <c r="N1387" s="4">
        <v>6.6666666666666696</v>
      </c>
      <c r="O1387" s="4">
        <v>20</v>
      </c>
      <c r="P1387" s="4">
        <v>16.6666666666667</v>
      </c>
      <c r="Q1387" s="4">
        <v>3.3333333333333299</v>
      </c>
      <c r="R1387" s="4">
        <v>20</v>
      </c>
      <c r="S1387" s="4">
        <v>26.6666666666667</v>
      </c>
      <c r="T1387" s="4">
        <v>13.3333333333333</v>
      </c>
      <c r="U1387" s="4">
        <v>23.3333333333333</v>
      </c>
      <c r="V1387" s="4">
        <v>10</v>
      </c>
      <c r="W1387" s="4">
        <v>10</v>
      </c>
      <c r="X1387" s="4">
        <v>0</v>
      </c>
      <c r="Y1387" s="4">
        <v>16.6666666666667</v>
      </c>
      <c r="Z1387" s="4">
        <v>26.6666666666667</v>
      </c>
      <c r="AA1387" s="4">
        <v>36.6666666666667</v>
      </c>
      <c r="AB1387" s="4">
        <v>6.6666666666666696</v>
      </c>
      <c r="AC1387" s="4">
        <v>23.3333333333333</v>
      </c>
      <c r="AD1387" s="4">
        <v>16.6666666666667</v>
      </c>
      <c r="AE1387" s="4">
        <v>6.6666666666666696</v>
      </c>
      <c r="AF1387" s="4">
        <v>13.3333333333333</v>
      </c>
      <c r="AG1387" s="4">
        <v>16.6666666666667</v>
      </c>
      <c r="AH1387" s="4">
        <v>30</v>
      </c>
      <c r="AI1387" s="4">
        <v>6.6666666666666696</v>
      </c>
      <c r="AJ1387" s="4">
        <v>33.3333333333333</v>
      </c>
      <c r="AK1387" s="4">
        <v>40</v>
      </c>
      <c r="AL1387" s="4">
        <v>36.6666666666667</v>
      </c>
      <c r="AM1387" s="4">
        <v>30</v>
      </c>
      <c r="AN1387" s="4">
        <v>46.6666666666667</v>
      </c>
      <c r="AO1387" s="4">
        <v>30</v>
      </c>
      <c r="AP1387" s="4">
        <v>23.3333333333333</v>
      </c>
      <c r="AQ1387" s="4">
        <v>3.3333333333333299</v>
      </c>
      <c r="AR1387" s="4">
        <v>36.6666666666667</v>
      </c>
      <c r="AS1387" s="4">
        <v>20</v>
      </c>
      <c r="AT1387" s="4">
        <v>16.6666666666667</v>
      </c>
      <c r="AU1387" s="4">
        <v>23.3333333333333</v>
      </c>
      <c r="AV1387" s="4">
        <v>30</v>
      </c>
      <c r="AW1387" s="4">
        <v>36.6666666666667</v>
      </c>
      <c r="AX1387" s="4">
        <v>16.6666666666667</v>
      </c>
      <c r="AY1387" s="4">
        <v>13.3333333333333</v>
      </c>
      <c r="AZ1387" s="4">
        <v>33.3333333333333</v>
      </c>
      <c r="BA1387" s="4">
        <v>53.3333333333333</v>
      </c>
      <c r="BB1387" s="38">
        <v>31</v>
      </c>
    </row>
    <row r="1388" spans="1:54" x14ac:dyDescent="0.3">
      <c r="A1388" s="31" t="s">
        <v>62</v>
      </c>
      <c r="B1388" s="5" t="s">
        <v>9</v>
      </c>
      <c r="C1388" s="5" t="s">
        <v>2</v>
      </c>
      <c r="D1388" s="9">
        <v>53.355555555555597</v>
      </c>
      <c r="E1388" s="8">
        <v>77.112857717742699</v>
      </c>
      <c r="F1388" s="8">
        <v>38.235294117647101</v>
      </c>
      <c r="G1388" s="3">
        <v>8.8235294117647101</v>
      </c>
      <c r="H1388" s="4">
        <v>17.647058823529399</v>
      </c>
      <c r="I1388" s="4">
        <v>14.705882352941201</v>
      </c>
      <c r="J1388" s="4">
        <v>8.8235294117647101</v>
      </c>
      <c r="K1388" s="4">
        <v>8.8235294117647101</v>
      </c>
      <c r="L1388" s="4">
        <v>14.705882352941201</v>
      </c>
      <c r="M1388" s="4">
        <v>5.8823529411764701</v>
      </c>
      <c r="N1388" s="4">
        <v>14.705882352941201</v>
      </c>
      <c r="O1388" s="4">
        <v>14.705882352941201</v>
      </c>
      <c r="P1388" s="4">
        <v>14.705882352941201</v>
      </c>
      <c r="Q1388" s="4">
        <v>5.8823529411764701</v>
      </c>
      <c r="R1388" s="4">
        <v>14.705882352941201</v>
      </c>
      <c r="S1388" s="4">
        <v>14.705882352941201</v>
      </c>
      <c r="T1388" s="4">
        <v>5.8823529411764701</v>
      </c>
      <c r="U1388" s="4">
        <v>20.588235294117599</v>
      </c>
      <c r="V1388" s="4">
        <v>11.764705882352899</v>
      </c>
      <c r="W1388" s="4">
        <v>8.8235294117647101</v>
      </c>
      <c r="X1388" s="4">
        <v>5.8823529411764701</v>
      </c>
      <c r="Y1388" s="4">
        <v>17.647058823529399</v>
      </c>
      <c r="Z1388" s="4">
        <v>11.764705882352899</v>
      </c>
      <c r="AA1388" s="4">
        <v>17.647058823529399</v>
      </c>
      <c r="AB1388" s="4">
        <v>8.8235294117647101</v>
      </c>
      <c r="AC1388" s="4">
        <v>23.529411764705898</v>
      </c>
      <c r="AD1388" s="4">
        <v>5.8823529411764701</v>
      </c>
      <c r="AE1388" s="4">
        <v>5.8823529411764701</v>
      </c>
      <c r="AF1388" s="4">
        <v>11.764705882352899</v>
      </c>
      <c r="AG1388" s="4">
        <v>23.529411764705898</v>
      </c>
      <c r="AH1388" s="4">
        <v>29.411764705882401</v>
      </c>
      <c r="AI1388" s="4">
        <v>20.588235294117599</v>
      </c>
      <c r="AJ1388" s="4">
        <v>32.352941176470601</v>
      </c>
      <c r="AK1388" s="4">
        <v>38.235294117647101</v>
      </c>
      <c r="AL1388" s="4">
        <v>20.588235294117599</v>
      </c>
      <c r="AM1388" s="4">
        <v>29.411764705882401</v>
      </c>
      <c r="AN1388" s="4">
        <v>44.117647058823501</v>
      </c>
      <c r="AO1388" s="4">
        <v>29.411764705882401</v>
      </c>
      <c r="AP1388" s="4">
        <v>35.294117647058798</v>
      </c>
      <c r="AQ1388" s="4">
        <v>8.8235294117647101</v>
      </c>
      <c r="AR1388" s="4">
        <v>32.352941176470601</v>
      </c>
      <c r="AS1388" s="4">
        <v>14.705882352941201</v>
      </c>
      <c r="AT1388" s="4">
        <v>23.529411764705898</v>
      </c>
      <c r="AU1388" s="4">
        <v>23.529411764705898</v>
      </c>
      <c r="AV1388" s="4">
        <v>20.588235294117599</v>
      </c>
      <c r="AW1388" s="4">
        <v>17.647058823529399</v>
      </c>
      <c r="AX1388" s="4">
        <v>17.647058823529399</v>
      </c>
      <c r="AY1388" s="4">
        <v>11.764705882352899</v>
      </c>
      <c r="AZ1388" s="4">
        <v>26.470588235294102</v>
      </c>
      <c r="BA1388" s="4">
        <v>38.235294117647101</v>
      </c>
      <c r="BB1388" s="38">
        <v>36</v>
      </c>
    </row>
    <row r="1389" spans="1:54" x14ac:dyDescent="0.3">
      <c r="A1389" s="31" t="s">
        <v>62</v>
      </c>
      <c r="B1389" s="5" t="s">
        <v>9</v>
      </c>
      <c r="C1389" s="5" t="s">
        <v>3</v>
      </c>
      <c r="D1389" s="9">
        <v>56.024999999999999</v>
      </c>
      <c r="E1389" s="8">
        <v>67.881939569963805</v>
      </c>
      <c r="F1389" s="8">
        <v>27.7777777777778</v>
      </c>
      <c r="G1389" s="3">
        <v>1.1111111111111101</v>
      </c>
      <c r="H1389" s="4">
        <v>3.3333333333333299</v>
      </c>
      <c r="I1389" s="4">
        <v>10</v>
      </c>
      <c r="J1389" s="4">
        <v>2.2222222222222201</v>
      </c>
      <c r="K1389" s="4">
        <v>4.4444444444444402</v>
      </c>
      <c r="L1389" s="4">
        <v>7.7777777777777803</v>
      </c>
      <c r="M1389" s="4">
        <v>1.1111111111111101</v>
      </c>
      <c r="N1389" s="4">
        <v>11.1111111111111</v>
      </c>
      <c r="O1389" s="4">
        <v>13.3333333333333</v>
      </c>
      <c r="P1389" s="4">
        <v>14.4444444444444</v>
      </c>
      <c r="Q1389" s="4">
        <v>4.4444444444444402</v>
      </c>
      <c r="R1389" s="4">
        <v>7.7777777777777803</v>
      </c>
      <c r="S1389" s="4">
        <v>11.1111111111111</v>
      </c>
      <c r="T1389" s="4">
        <v>5.5555555555555598</v>
      </c>
      <c r="U1389" s="4">
        <v>12.2222222222222</v>
      </c>
      <c r="V1389" s="4">
        <v>10</v>
      </c>
      <c r="W1389" s="4">
        <v>7.7777777777777803</v>
      </c>
      <c r="X1389" s="4">
        <v>3.3333333333333299</v>
      </c>
      <c r="Y1389" s="4">
        <v>15.5555555555556</v>
      </c>
      <c r="Z1389" s="4">
        <v>8.8888888888888893</v>
      </c>
      <c r="AA1389" s="4">
        <v>11.1111111111111</v>
      </c>
      <c r="AB1389" s="4">
        <v>3.3333333333333299</v>
      </c>
      <c r="AC1389" s="4">
        <v>14.4444444444444</v>
      </c>
      <c r="AD1389" s="4">
        <v>4.4444444444444402</v>
      </c>
      <c r="AE1389" s="4">
        <v>3.3333333333333299</v>
      </c>
      <c r="AF1389" s="4">
        <v>15.5555555555556</v>
      </c>
      <c r="AG1389" s="4">
        <v>12.2222222222222</v>
      </c>
      <c r="AH1389" s="4">
        <v>25.5555555555556</v>
      </c>
      <c r="AI1389" s="4">
        <v>15.5555555555556</v>
      </c>
      <c r="AJ1389" s="4">
        <v>31.1111111111111</v>
      </c>
      <c r="AK1389" s="4">
        <v>42.2222222222222</v>
      </c>
      <c r="AL1389" s="4">
        <v>25.5555555555556</v>
      </c>
      <c r="AM1389" s="4">
        <v>25.5555555555556</v>
      </c>
      <c r="AN1389" s="4">
        <v>42.2222222222222</v>
      </c>
      <c r="AO1389" s="4">
        <v>33.3333333333333</v>
      </c>
      <c r="AP1389" s="4">
        <v>34.4444444444444</v>
      </c>
      <c r="AQ1389" s="4">
        <v>7.7777777777777803</v>
      </c>
      <c r="AR1389" s="4">
        <v>40</v>
      </c>
      <c r="AS1389" s="4">
        <v>21.1111111111111</v>
      </c>
      <c r="AT1389" s="4">
        <v>13.3333333333333</v>
      </c>
      <c r="AU1389" s="4">
        <v>24.4444444444444</v>
      </c>
      <c r="AV1389" s="4">
        <v>25.5555555555556</v>
      </c>
      <c r="AW1389" s="4">
        <v>17.7777777777778</v>
      </c>
      <c r="AX1389" s="4">
        <v>12.2222222222222</v>
      </c>
      <c r="AY1389" s="4">
        <v>7.7777777777777803</v>
      </c>
      <c r="AZ1389" s="4">
        <v>35.5555555555556</v>
      </c>
      <c r="BA1389" s="4">
        <v>50</v>
      </c>
      <c r="BB1389" s="38">
        <v>92</v>
      </c>
    </row>
    <row r="1390" spans="1:54" x14ac:dyDescent="0.3">
      <c r="A1390" s="31" t="s">
        <v>62</v>
      </c>
      <c r="B1390" s="5" t="s">
        <v>9</v>
      </c>
      <c r="C1390" s="5" t="s">
        <v>4</v>
      </c>
      <c r="D1390" s="9">
        <v>67.358604651162807</v>
      </c>
      <c r="E1390" s="8">
        <v>71.707720018094506</v>
      </c>
      <c r="F1390" s="8">
        <v>22.325581395348799</v>
      </c>
      <c r="G1390" s="3">
        <v>1.86046511627907</v>
      </c>
      <c r="H1390" s="4">
        <v>6.0465116279069804</v>
      </c>
      <c r="I1390" s="4">
        <v>6.0465116279069804</v>
      </c>
      <c r="J1390" s="4">
        <v>1.86046511627907</v>
      </c>
      <c r="K1390" s="4">
        <v>1.86046511627907</v>
      </c>
      <c r="L1390" s="4">
        <v>5.1162790697674403</v>
      </c>
      <c r="M1390" s="4">
        <v>2.32558139534884</v>
      </c>
      <c r="N1390" s="4">
        <v>6.0465116279069804</v>
      </c>
      <c r="O1390" s="4">
        <v>9.3023255813953494</v>
      </c>
      <c r="P1390" s="4">
        <v>7.4418604651162799</v>
      </c>
      <c r="Q1390" s="4">
        <v>3.2558139534883699</v>
      </c>
      <c r="R1390" s="4">
        <v>6.9767441860465098</v>
      </c>
      <c r="S1390" s="4">
        <v>6.0465116279069804</v>
      </c>
      <c r="T1390" s="4">
        <v>2.32558139534884</v>
      </c>
      <c r="U1390" s="4">
        <v>11.6279069767442</v>
      </c>
      <c r="V1390" s="4">
        <v>3.2558139534883699</v>
      </c>
      <c r="W1390" s="4">
        <v>7.9069767441860499</v>
      </c>
      <c r="X1390" s="4">
        <v>1.86046511627907</v>
      </c>
      <c r="Y1390" s="4">
        <v>9.3023255813953494</v>
      </c>
      <c r="Z1390" s="4">
        <v>5.5813953488372103</v>
      </c>
      <c r="AA1390" s="4">
        <v>9.7674418604651194</v>
      </c>
      <c r="AB1390" s="4">
        <v>2.32558139534884</v>
      </c>
      <c r="AC1390" s="4">
        <v>14.4186046511628</v>
      </c>
      <c r="AD1390" s="4">
        <v>3.7209302325581399</v>
      </c>
      <c r="AE1390" s="4">
        <v>2.7906976744185998</v>
      </c>
      <c r="AF1390" s="4">
        <v>7.4418604651162799</v>
      </c>
      <c r="AG1390" s="4">
        <v>9.3023255813953494</v>
      </c>
      <c r="AH1390" s="4">
        <v>22.790697674418599</v>
      </c>
      <c r="AI1390" s="4">
        <v>14.4186046511628</v>
      </c>
      <c r="AJ1390" s="4">
        <v>26.511627906976699</v>
      </c>
      <c r="AK1390" s="4">
        <v>35.8139534883721</v>
      </c>
      <c r="AL1390" s="4">
        <v>20.930232558139501</v>
      </c>
      <c r="AM1390" s="4">
        <v>22.790697674418599</v>
      </c>
      <c r="AN1390" s="4">
        <v>41.860465116279101</v>
      </c>
      <c r="AO1390" s="4">
        <v>30.232558139534898</v>
      </c>
      <c r="AP1390" s="4">
        <v>29.302325581395301</v>
      </c>
      <c r="AQ1390" s="4">
        <v>7.9069767441860499</v>
      </c>
      <c r="AR1390" s="4">
        <v>32.093023255814003</v>
      </c>
      <c r="AS1390" s="4">
        <v>13.488372093023299</v>
      </c>
      <c r="AT1390" s="4">
        <v>19.5348837209302</v>
      </c>
      <c r="AU1390" s="4">
        <v>17.209302325581401</v>
      </c>
      <c r="AV1390" s="4">
        <v>33.023255813953497</v>
      </c>
      <c r="AW1390" s="4">
        <v>27.906976744186</v>
      </c>
      <c r="AX1390" s="4">
        <v>12.093023255814</v>
      </c>
      <c r="AY1390" s="4">
        <v>10.6976744186047</v>
      </c>
      <c r="AZ1390" s="4">
        <v>29.302325581395301</v>
      </c>
      <c r="BA1390" s="4">
        <v>35.348837209302303</v>
      </c>
      <c r="BB1390" s="38">
        <v>215</v>
      </c>
    </row>
    <row r="1391" spans="1:54" x14ac:dyDescent="0.3">
      <c r="A1391" s="31" t="s">
        <v>62</v>
      </c>
      <c r="B1391" s="5" t="s">
        <v>9</v>
      </c>
      <c r="C1391" s="5" t="s">
        <v>5</v>
      </c>
      <c r="D1391" s="9">
        <v>91.646031746031696</v>
      </c>
      <c r="E1391" s="8">
        <v>64.844822707418601</v>
      </c>
      <c r="F1391" s="8">
        <v>15.384615384615399</v>
      </c>
      <c r="G1391" s="3">
        <v>1.59151193633952</v>
      </c>
      <c r="H1391" s="4">
        <v>3.1830238726790401</v>
      </c>
      <c r="I1391" s="4">
        <v>3.7135278514588901</v>
      </c>
      <c r="J1391" s="4">
        <v>1.59151193633952</v>
      </c>
      <c r="K1391" s="4">
        <v>1.8567639257294399</v>
      </c>
      <c r="L1391" s="4">
        <v>1.3262599469495999</v>
      </c>
      <c r="M1391" s="4">
        <v>1.8567639257294399</v>
      </c>
      <c r="N1391" s="4">
        <v>3.7135278514588901</v>
      </c>
      <c r="O1391" s="4">
        <v>4.5092838196286502</v>
      </c>
      <c r="P1391" s="4">
        <v>3.1830238726790401</v>
      </c>
      <c r="Q1391" s="4">
        <v>1.3262599469495999</v>
      </c>
      <c r="R1391" s="4">
        <v>1.8567639257294399</v>
      </c>
      <c r="S1391" s="4">
        <v>2.6525198938991998</v>
      </c>
      <c r="T1391" s="4">
        <v>2.3872679045092799</v>
      </c>
      <c r="U1391" s="4">
        <v>4.5092838196286502</v>
      </c>
      <c r="V1391" s="4">
        <v>2.9177718832891202</v>
      </c>
      <c r="W1391" s="4">
        <v>3.1830238726790401</v>
      </c>
      <c r="X1391" s="4">
        <v>1.3262599469495999</v>
      </c>
      <c r="Y1391" s="4">
        <v>3.7135278514588901</v>
      </c>
      <c r="Z1391" s="4">
        <v>3.1830238726790401</v>
      </c>
      <c r="AA1391" s="4">
        <v>3.97877984084881</v>
      </c>
      <c r="AB1391" s="4">
        <v>0.53050397877984101</v>
      </c>
      <c r="AC1391" s="4">
        <v>7.9575596816976102</v>
      </c>
      <c r="AD1391" s="4">
        <v>2.1220159151193601</v>
      </c>
      <c r="AE1391" s="4">
        <v>1.3262599469495999</v>
      </c>
      <c r="AF1391" s="4">
        <v>3.1830238726790401</v>
      </c>
      <c r="AG1391" s="4">
        <v>3.4482758620689702</v>
      </c>
      <c r="AH1391" s="4">
        <v>10.610079575596799</v>
      </c>
      <c r="AI1391" s="4">
        <v>9.5490716180371393</v>
      </c>
      <c r="AJ1391" s="4">
        <v>15.915119363395201</v>
      </c>
      <c r="AK1391" s="4">
        <v>22.811671087533199</v>
      </c>
      <c r="AL1391" s="4">
        <v>14.8541114058355</v>
      </c>
      <c r="AM1391" s="4">
        <v>18.567639257294399</v>
      </c>
      <c r="AN1391" s="4">
        <v>25.9946949602122</v>
      </c>
      <c r="AO1391" s="4">
        <v>16.710875331564999</v>
      </c>
      <c r="AP1391" s="4">
        <v>15.1193633952255</v>
      </c>
      <c r="AQ1391" s="4">
        <v>4.5092838196286502</v>
      </c>
      <c r="AR1391" s="4">
        <v>18.037135278514601</v>
      </c>
      <c r="AS1391" s="4">
        <v>13.7931034482759</v>
      </c>
      <c r="AT1391" s="4">
        <v>18.832891246684401</v>
      </c>
      <c r="AU1391" s="4">
        <v>10.3448275862069</v>
      </c>
      <c r="AV1391" s="4">
        <v>19.363395225464199</v>
      </c>
      <c r="AW1391" s="4">
        <v>13.262599469495999</v>
      </c>
      <c r="AX1391" s="4">
        <v>7.9575596816976102</v>
      </c>
      <c r="AY1391" s="4">
        <v>13.7931034482759</v>
      </c>
      <c r="AZ1391" s="4">
        <v>19.363395225464199</v>
      </c>
      <c r="BA1391" s="4">
        <v>19.628647214854102</v>
      </c>
      <c r="BB1391" s="38">
        <v>378</v>
      </c>
    </row>
    <row r="1392" spans="1:54" x14ac:dyDescent="0.3">
      <c r="A1392" s="31" t="s">
        <v>62</v>
      </c>
      <c r="B1392" s="5" t="s">
        <v>9</v>
      </c>
      <c r="C1392" s="5" t="s">
        <v>6</v>
      </c>
      <c r="D1392" s="9">
        <v>103.568277945619</v>
      </c>
      <c r="E1392" s="8">
        <v>55.790591607134203</v>
      </c>
      <c r="F1392" s="8">
        <v>9.3655589123867102</v>
      </c>
      <c r="G1392" s="3">
        <v>0.30211480362537801</v>
      </c>
      <c r="H1392" s="4">
        <v>0.90634441087613304</v>
      </c>
      <c r="I1392" s="4">
        <v>0.90634441087613304</v>
      </c>
      <c r="J1392" s="4">
        <v>1.5105740181268901</v>
      </c>
      <c r="K1392" s="4">
        <v>0.90634441087613304</v>
      </c>
      <c r="L1392" s="4">
        <v>0.30211480362537801</v>
      </c>
      <c r="M1392" s="4">
        <v>0.60422960725075503</v>
      </c>
      <c r="N1392" s="4">
        <v>3.0211480362537801</v>
      </c>
      <c r="O1392" s="4">
        <v>1.5105740181268901</v>
      </c>
      <c r="P1392" s="4">
        <v>0.90634441087613304</v>
      </c>
      <c r="Q1392" s="4">
        <v>0.60422960725075503</v>
      </c>
      <c r="R1392" s="4">
        <v>1.5105740181268901</v>
      </c>
      <c r="S1392" s="4">
        <v>0.60422960725075503</v>
      </c>
      <c r="T1392" s="4">
        <v>0.90634441087613304</v>
      </c>
      <c r="U1392" s="4">
        <v>2.1148036253776401</v>
      </c>
      <c r="V1392" s="4">
        <v>0</v>
      </c>
      <c r="W1392" s="4">
        <v>1.5105740181268901</v>
      </c>
      <c r="X1392" s="4">
        <v>0</v>
      </c>
      <c r="Y1392" s="4">
        <v>0.90634441087613304</v>
      </c>
      <c r="Z1392" s="4">
        <v>0</v>
      </c>
      <c r="AA1392" s="4">
        <v>0.60422960725075503</v>
      </c>
      <c r="AB1392" s="4">
        <v>0</v>
      </c>
      <c r="AC1392" s="4">
        <v>4.22960725075529</v>
      </c>
      <c r="AD1392" s="4">
        <v>0.60422960725075503</v>
      </c>
      <c r="AE1392" s="4">
        <v>0</v>
      </c>
      <c r="AF1392" s="4">
        <v>2.1148036253776401</v>
      </c>
      <c r="AG1392" s="4">
        <v>3.3232628398791499</v>
      </c>
      <c r="AH1392" s="4">
        <v>8.4592145015105693</v>
      </c>
      <c r="AI1392" s="4">
        <v>6.3444108761329296</v>
      </c>
      <c r="AJ1392" s="4">
        <v>6.0422960725075496</v>
      </c>
      <c r="AK1392" s="4">
        <v>12.6888217522659</v>
      </c>
      <c r="AL1392" s="4">
        <v>9.6676737160120805</v>
      </c>
      <c r="AM1392" s="4">
        <v>12.3867069486405</v>
      </c>
      <c r="AN1392" s="4">
        <v>19.0332326283988</v>
      </c>
      <c r="AO1392" s="4">
        <v>9.6676737160120805</v>
      </c>
      <c r="AP1392" s="4">
        <v>8.7613293051359502</v>
      </c>
      <c r="AQ1392" s="4">
        <v>5.4380664652568003</v>
      </c>
      <c r="AR1392" s="4">
        <v>10.5740181268882</v>
      </c>
      <c r="AS1392" s="4">
        <v>6.3444108761329296</v>
      </c>
      <c r="AT1392" s="4">
        <v>19.637462235649501</v>
      </c>
      <c r="AU1392" s="4">
        <v>3.3232628398791499</v>
      </c>
      <c r="AV1392" s="4">
        <v>16.314199395770402</v>
      </c>
      <c r="AW1392" s="4">
        <v>9.3655589123867102</v>
      </c>
      <c r="AX1392" s="4">
        <v>7.2507552870090599</v>
      </c>
      <c r="AY1392" s="4">
        <v>13.2930513595166</v>
      </c>
      <c r="AZ1392" s="4">
        <v>13.595166163142</v>
      </c>
      <c r="BA1392" s="4">
        <v>12.084592145015099</v>
      </c>
      <c r="BB1392" s="38">
        <v>331</v>
      </c>
    </row>
    <row r="1393" spans="1:54" x14ac:dyDescent="0.3">
      <c r="A1393" s="31" t="s">
        <v>62</v>
      </c>
      <c r="B1393" s="5" t="s">
        <v>9</v>
      </c>
      <c r="C1393" s="5" t="s">
        <v>7</v>
      </c>
      <c r="D1393" s="9">
        <v>108.640606060606</v>
      </c>
      <c r="E1393" s="8">
        <v>59.017508663944298</v>
      </c>
      <c r="F1393" s="8">
        <v>6.6666666666666696</v>
      </c>
      <c r="G1393" s="3">
        <v>2.4242424242424199</v>
      </c>
      <c r="H1393" s="4">
        <v>6.0606060606060597</v>
      </c>
      <c r="I1393" s="4">
        <v>3.6363636363636398</v>
      </c>
      <c r="J1393" s="4">
        <v>1.8181818181818199</v>
      </c>
      <c r="K1393" s="4">
        <v>2.4242424242424199</v>
      </c>
      <c r="L1393" s="4">
        <v>0.60606060606060597</v>
      </c>
      <c r="M1393" s="4">
        <v>1.8181818181818199</v>
      </c>
      <c r="N1393" s="4">
        <v>3.0303030303030298</v>
      </c>
      <c r="O1393" s="4">
        <v>6.0606060606060597</v>
      </c>
      <c r="P1393" s="4">
        <v>3.6363636363636398</v>
      </c>
      <c r="Q1393" s="4">
        <v>1.2121212121212099</v>
      </c>
      <c r="R1393" s="4">
        <v>3.0303030303030298</v>
      </c>
      <c r="S1393" s="4">
        <v>2.4242424242424199</v>
      </c>
      <c r="T1393" s="4">
        <v>1.2121212121212099</v>
      </c>
      <c r="U1393" s="4">
        <v>4.2424242424242404</v>
      </c>
      <c r="V1393" s="4">
        <v>3.0303030303030298</v>
      </c>
      <c r="W1393" s="4">
        <v>1.8181818181818199</v>
      </c>
      <c r="X1393" s="4">
        <v>1.2121212121212099</v>
      </c>
      <c r="Y1393" s="4">
        <v>1.8181818181818199</v>
      </c>
      <c r="Z1393" s="4">
        <v>1.8181818181818199</v>
      </c>
      <c r="AA1393" s="4">
        <v>1.8181818181818199</v>
      </c>
      <c r="AB1393" s="4">
        <v>1.2121212121212099</v>
      </c>
      <c r="AC1393" s="4">
        <v>4.2424242424242404</v>
      </c>
      <c r="AD1393" s="4">
        <v>1.8181818181818199</v>
      </c>
      <c r="AE1393" s="4">
        <v>1.8181818181818199</v>
      </c>
      <c r="AF1393" s="4">
        <v>5.4545454545454497</v>
      </c>
      <c r="AG1393" s="4">
        <v>4.2424242424242404</v>
      </c>
      <c r="AH1393" s="4">
        <v>7.2727272727272698</v>
      </c>
      <c r="AI1393" s="4">
        <v>7.2727272727272698</v>
      </c>
      <c r="AJ1393" s="4">
        <v>4.2424242424242404</v>
      </c>
      <c r="AK1393" s="4">
        <v>11.5151515151515</v>
      </c>
      <c r="AL1393" s="4">
        <v>4.8484848484848504</v>
      </c>
      <c r="AM1393" s="4">
        <v>12.1212121212121</v>
      </c>
      <c r="AN1393" s="4">
        <v>9.0909090909090899</v>
      </c>
      <c r="AO1393" s="4">
        <v>6.6666666666666696</v>
      </c>
      <c r="AP1393" s="4">
        <v>11.5151515151515</v>
      </c>
      <c r="AQ1393" s="4">
        <v>2.4242424242424199</v>
      </c>
      <c r="AR1393" s="4">
        <v>9.6969696969697008</v>
      </c>
      <c r="AS1393" s="4">
        <v>11.5151515151515</v>
      </c>
      <c r="AT1393" s="4">
        <v>16.363636363636399</v>
      </c>
      <c r="AU1393" s="4">
        <v>3.6363636363636398</v>
      </c>
      <c r="AV1393" s="4">
        <v>11.5151515151515</v>
      </c>
      <c r="AW1393" s="4">
        <v>8.4848484848484809</v>
      </c>
      <c r="AX1393" s="4">
        <v>6.0606060606060597</v>
      </c>
      <c r="AY1393" s="4">
        <v>14.545454545454501</v>
      </c>
      <c r="AZ1393" s="4">
        <v>15.7575757575758</v>
      </c>
      <c r="BA1393" s="4">
        <v>11.5151515151515</v>
      </c>
      <c r="BB1393" s="38">
        <v>165</v>
      </c>
    </row>
    <row r="1394" spans="1:54" x14ac:dyDescent="0.3">
      <c r="A1394" s="31" t="s">
        <v>63</v>
      </c>
      <c r="B1394" s="5" t="s">
        <v>168</v>
      </c>
      <c r="C1394" s="5" t="s">
        <v>168</v>
      </c>
      <c r="D1394" s="9">
        <v>80.611126450966793</v>
      </c>
      <c r="E1394" s="8">
        <v>79.241545529832194</v>
      </c>
      <c r="F1394" s="8">
        <v>24.165427411307999</v>
      </c>
      <c r="G1394" s="3">
        <v>3.3742497771317801</v>
      </c>
      <c r="H1394" s="4">
        <v>5.5706912792833201</v>
      </c>
      <c r="I1394" s="4">
        <v>12.9468855953524</v>
      </c>
      <c r="J1394" s="4">
        <v>2.3925710461621099</v>
      </c>
      <c r="K1394" s="4">
        <v>5.4491576467896898</v>
      </c>
      <c r="L1394" s="4">
        <v>7.3916588697566397</v>
      </c>
      <c r="M1394" s="4">
        <v>5.6465018408012897</v>
      </c>
      <c r="N1394" s="4">
        <v>8.4265103741493697</v>
      </c>
      <c r="O1394" s="4">
        <v>7.8342437585346802</v>
      </c>
      <c r="P1394" s="4">
        <v>8.2912656661282504</v>
      </c>
      <c r="Q1394" s="4">
        <v>4.58521861798679</v>
      </c>
      <c r="R1394" s="4">
        <v>10.1009715000421</v>
      </c>
      <c r="S1394" s="4">
        <v>7.8501750930269498</v>
      </c>
      <c r="T1394" s="4">
        <v>6.12960664899928</v>
      </c>
      <c r="U1394" s="4">
        <v>10.1246951679144</v>
      </c>
      <c r="V1394" s="4">
        <v>8.3627355419724907</v>
      </c>
      <c r="W1394" s="4">
        <v>8.2507507471240604</v>
      </c>
      <c r="X1394" s="4">
        <v>2.9721323263117601</v>
      </c>
      <c r="Y1394" s="4">
        <v>8.1903328848445103</v>
      </c>
      <c r="Z1394" s="4">
        <v>10.8602873503553</v>
      </c>
      <c r="AA1394" s="4">
        <v>8.8697138286872796</v>
      </c>
      <c r="AB1394" s="4">
        <v>2.90224721839233</v>
      </c>
      <c r="AC1394" s="4">
        <v>19.3131431505062</v>
      </c>
      <c r="AD1394" s="4">
        <v>6.0902876953628304</v>
      </c>
      <c r="AE1394" s="4">
        <v>3.3359866335405801</v>
      </c>
      <c r="AF1394" s="4">
        <v>11.147882858055</v>
      </c>
      <c r="AG1394" s="4">
        <v>19.011487920433499</v>
      </c>
      <c r="AH1394" s="4">
        <v>13.628907584703001</v>
      </c>
      <c r="AI1394" s="4">
        <v>9.9743017108492698</v>
      </c>
      <c r="AJ1394" s="4">
        <v>20.15280404141</v>
      </c>
      <c r="AK1394" s="4">
        <v>31.107802065063101</v>
      </c>
      <c r="AL1394" s="4">
        <v>19.9696215335555</v>
      </c>
      <c r="AM1394" s="4">
        <v>29.422933180408101</v>
      </c>
      <c r="AN1394" s="4">
        <v>35.132124310156101</v>
      </c>
      <c r="AO1394" s="4">
        <v>29.300810437399001</v>
      </c>
      <c r="AP1394" s="4">
        <v>25.7529536118432</v>
      </c>
      <c r="AQ1394" s="4">
        <v>12.672764817417599</v>
      </c>
      <c r="AR1394" s="4">
        <v>29.791443581239701</v>
      </c>
      <c r="AS1394" s="4">
        <v>18.497330678520299</v>
      </c>
      <c r="AT1394" s="4">
        <v>28.022006982621399</v>
      </c>
      <c r="AU1394" s="4">
        <v>14.7867434021618</v>
      </c>
      <c r="AV1394" s="4">
        <v>22.704604861212299</v>
      </c>
      <c r="AW1394" s="4">
        <v>21.205274859275299</v>
      </c>
      <c r="AX1394" s="4">
        <v>12.787756216594399</v>
      </c>
      <c r="AY1394" s="4">
        <v>17.292534220312699</v>
      </c>
      <c r="AZ1394" s="4">
        <v>23.660146086075901</v>
      </c>
      <c r="BA1394" s="4">
        <v>25.142029240805599</v>
      </c>
      <c r="BB1394" s="38">
        <v>2695</v>
      </c>
    </row>
    <row r="1395" spans="1:54" x14ac:dyDescent="0.3">
      <c r="A1395" s="31" t="s">
        <v>63</v>
      </c>
      <c r="B1395" s="5" t="s">
        <v>168</v>
      </c>
      <c r="C1395" s="5" t="s">
        <v>1</v>
      </c>
      <c r="D1395" s="9">
        <v>14.6674292252603</v>
      </c>
      <c r="E1395" s="8">
        <v>67.326203326290099</v>
      </c>
      <c r="F1395" s="8">
        <v>54.229463566153797</v>
      </c>
      <c r="G1395" s="3">
        <v>6.95180154461538</v>
      </c>
      <c r="H1395" s="4">
        <v>6.95180154461538</v>
      </c>
      <c r="I1395" s="4">
        <v>35.804483713846203</v>
      </c>
      <c r="J1395" s="4">
        <v>3.47590077230769</v>
      </c>
      <c r="K1395" s="4">
        <v>15.4107286769231</v>
      </c>
      <c r="L1395" s="4">
        <v>19.932105440000001</v>
      </c>
      <c r="M1395" s="4">
        <v>15.4107286769231</v>
      </c>
      <c r="N1395" s="4">
        <v>33.8357085292308</v>
      </c>
      <c r="O1395" s="4">
        <v>15.4107286769231</v>
      </c>
      <c r="P1395" s="4">
        <v>28.8526821692308</v>
      </c>
      <c r="Q1395" s="4">
        <v>21.9008806246154</v>
      </c>
      <c r="R1395" s="4">
        <v>31.866933344615401</v>
      </c>
      <c r="S1395" s="4">
        <v>20.3937550369231</v>
      </c>
      <c r="T1395" s="4">
        <v>16.9178542646154</v>
      </c>
      <c r="U1395" s="4">
        <v>28.391032572307701</v>
      </c>
      <c r="V1395" s="4">
        <v>28.8526821692308</v>
      </c>
      <c r="W1395" s="4">
        <v>31.866933344615401</v>
      </c>
      <c r="X1395" s="4">
        <v>11.9348279046154</v>
      </c>
      <c r="Y1395" s="4">
        <v>13.903603089230799</v>
      </c>
      <c r="Z1395" s="4">
        <v>38.818734889230797</v>
      </c>
      <c r="AA1395" s="4">
        <v>22.362530221538499</v>
      </c>
      <c r="AB1395" s="4">
        <v>8.4589271323076893</v>
      </c>
      <c r="AC1395" s="4">
        <v>37.311609301538503</v>
      </c>
      <c r="AD1395" s="4">
        <v>25.3767813969231</v>
      </c>
      <c r="AE1395" s="4">
        <v>8.4589271323076893</v>
      </c>
      <c r="AF1395" s="4">
        <v>35.3428341169231</v>
      </c>
      <c r="AG1395" s="4">
        <v>57.243714741538497</v>
      </c>
      <c r="AH1395" s="4">
        <v>21.9008806246154</v>
      </c>
      <c r="AI1395" s="4">
        <v>26.8839069846154</v>
      </c>
      <c r="AJ1395" s="4">
        <v>54.229463566153797</v>
      </c>
      <c r="AK1395" s="4">
        <v>67.6714170584615</v>
      </c>
      <c r="AL1395" s="4">
        <v>33.8357085292308</v>
      </c>
      <c r="AM1395" s="4">
        <v>47.7393116184615</v>
      </c>
      <c r="AN1395" s="4">
        <v>47.277662021538497</v>
      </c>
      <c r="AO1395" s="4">
        <v>43.8017612492308</v>
      </c>
      <c r="AP1395" s="4">
        <v>57.7053643384615</v>
      </c>
      <c r="AQ1395" s="4">
        <v>31.866933344615401</v>
      </c>
      <c r="AR1395" s="4">
        <v>67.6714170584615</v>
      </c>
      <c r="AS1395" s="4">
        <v>32.3285829415385</v>
      </c>
      <c r="AT1395" s="4">
        <v>23.8696558092308</v>
      </c>
      <c r="AU1395" s="4">
        <v>30.3598077569231</v>
      </c>
      <c r="AV1395" s="4">
        <v>28.8526821692308</v>
      </c>
      <c r="AW1395" s="4">
        <v>44.263410846153803</v>
      </c>
      <c r="AX1395" s="4">
        <v>28.8526821692308</v>
      </c>
      <c r="AY1395" s="4">
        <v>23.8696558092308</v>
      </c>
      <c r="AZ1395" s="4">
        <v>40.325860476923097</v>
      </c>
      <c r="BA1395" s="4">
        <v>43.8017612492308</v>
      </c>
      <c r="BB1395" s="38">
        <v>30</v>
      </c>
    </row>
    <row r="1396" spans="1:54" x14ac:dyDescent="0.3">
      <c r="A1396" s="31" t="s">
        <v>63</v>
      </c>
      <c r="B1396" s="5" t="s">
        <v>168</v>
      </c>
      <c r="C1396" s="5" t="s">
        <v>2</v>
      </c>
      <c r="D1396" s="9">
        <v>36.074403715115999</v>
      </c>
      <c r="E1396" s="8">
        <v>79.790896115792904</v>
      </c>
      <c r="F1396" s="8">
        <v>46.405216308947402</v>
      </c>
      <c r="G1396" s="3">
        <v>6.1592918599999997</v>
      </c>
      <c r="H1396" s="4">
        <v>8.8290637084210495</v>
      </c>
      <c r="I1396" s="4">
        <v>23.817419276842099</v>
      </c>
      <c r="J1396" s="4">
        <v>6.1592918599999997</v>
      </c>
      <c r="K1396" s="4">
        <v>11.908709638421101</v>
      </c>
      <c r="L1396" s="4">
        <v>13.758733323684201</v>
      </c>
      <c r="M1396" s="4">
        <v>14.988355568421101</v>
      </c>
      <c r="N1396" s="4">
        <v>11.498835556842099</v>
      </c>
      <c r="O1396" s="4">
        <v>14.578481486842101</v>
      </c>
      <c r="P1396" s="4">
        <v>17.2482533352632</v>
      </c>
      <c r="Q1396" s="4">
        <v>8.8290637084210495</v>
      </c>
      <c r="R1396" s="4">
        <v>20.327899265263198</v>
      </c>
      <c r="S1396" s="4">
        <v>18.068001498421101</v>
      </c>
      <c r="T1396" s="4">
        <v>8.8290637084210495</v>
      </c>
      <c r="U1396" s="4">
        <v>19.9180251836842</v>
      </c>
      <c r="V1396" s="4">
        <v>22.997671113684198</v>
      </c>
      <c r="W1396" s="4">
        <v>14.578481486842101</v>
      </c>
      <c r="X1396" s="4">
        <v>3.0796459299999999</v>
      </c>
      <c r="Y1396" s="4">
        <v>11.908709638421101</v>
      </c>
      <c r="Z1396" s="4">
        <v>14.578481486842101</v>
      </c>
      <c r="AA1396" s="4">
        <v>19.508151102105298</v>
      </c>
      <c r="AB1396" s="4">
        <v>3.0796459299999999</v>
      </c>
      <c r="AC1396" s="4">
        <v>37.166278518947401</v>
      </c>
      <c r="AD1396" s="4">
        <v>11.498835556842099</v>
      </c>
      <c r="AE1396" s="4">
        <v>9.2389377899999996</v>
      </c>
      <c r="AF1396" s="4">
        <v>16.838379253684199</v>
      </c>
      <c r="AG1396" s="4">
        <v>28.7470888921053</v>
      </c>
      <c r="AH1396" s="4">
        <v>19.9180251836842</v>
      </c>
      <c r="AI1396" s="4">
        <v>8.4191896268420994</v>
      </c>
      <c r="AJ1396" s="4">
        <v>28.7470888921053</v>
      </c>
      <c r="AK1396" s="4">
        <v>50.925011842631598</v>
      </c>
      <c r="AL1396" s="4">
        <v>40.245924448947399</v>
      </c>
      <c r="AM1396" s="4">
        <v>40.245924448947399</v>
      </c>
      <c r="AN1396" s="4">
        <v>57.084303702631601</v>
      </c>
      <c r="AO1396" s="4">
        <v>54.004657772631603</v>
      </c>
      <c r="AP1396" s="4">
        <v>37.166278518947401</v>
      </c>
      <c r="AQ1396" s="4">
        <v>22.5877970321053</v>
      </c>
      <c r="AR1396" s="4">
        <v>51.334885924210496</v>
      </c>
      <c r="AS1396" s="4">
        <v>27.927340728947399</v>
      </c>
      <c r="AT1396" s="4">
        <v>34.496506670526301</v>
      </c>
      <c r="AU1396" s="4">
        <v>21.7680488689474</v>
      </c>
      <c r="AV1396" s="4">
        <v>26.8970652068421</v>
      </c>
      <c r="AW1396" s="4">
        <v>37.166278518947401</v>
      </c>
      <c r="AX1396" s="4">
        <v>27.927340728947399</v>
      </c>
      <c r="AY1396" s="4">
        <v>20.327899265263198</v>
      </c>
      <c r="AZ1396" s="4">
        <v>34.086632588947403</v>
      </c>
      <c r="BA1396" s="4">
        <v>45.585468145789498</v>
      </c>
      <c r="BB1396" s="38">
        <v>36</v>
      </c>
    </row>
    <row r="1397" spans="1:54" x14ac:dyDescent="0.3">
      <c r="A1397" s="31" t="s">
        <v>63</v>
      </c>
      <c r="B1397" s="5" t="s">
        <v>168</v>
      </c>
      <c r="C1397" s="5" t="s">
        <v>3</v>
      </c>
      <c r="D1397" s="9">
        <v>75.619191224331999</v>
      </c>
      <c r="E1397" s="8">
        <v>76.893365260257397</v>
      </c>
      <c r="F1397" s="8">
        <v>22.6418654590247</v>
      </c>
      <c r="G1397" s="3">
        <v>3.3872710323913</v>
      </c>
      <c r="H1397" s="4">
        <v>7.7637832799001201</v>
      </c>
      <c r="I1397" s="4">
        <v>14.2285977984489</v>
      </c>
      <c r="J1397" s="4">
        <v>1.1290903441304301</v>
      </c>
      <c r="K1397" s="4">
        <v>4.2066338302878998</v>
      </c>
      <c r="L1397" s="4">
        <v>8.8928736240305497</v>
      </c>
      <c r="M1397" s="4">
        <v>5.8153301378730902</v>
      </c>
      <c r="N1397" s="4">
        <v>9.5423580047062302</v>
      </c>
      <c r="O1397" s="4">
        <v>8.2433892433548799</v>
      </c>
      <c r="P1397" s="4">
        <v>7.7637832799001201</v>
      </c>
      <c r="Q1397" s="4">
        <v>1.7785747248061099</v>
      </c>
      <c r="R1397" s="4">
        <v>7.5939048626792003</v>
      </c>
      <c r="S1397" s="4">
        <v>7.7637832799001201</v>
      </c>
      <c r="T1397" s="4">
        <v>6.9444204820035296</v>
      </c>
      <c r="U1397" s="4">
        <v>11.6306602757462</v>
      </c>
      <c r="V1397" s="4">
        <v>6.4648145185487698</v>
      </c>
      <c r="W1397" s="4">
        <v>7.1142988992244396</v>
      </c>
      <c r="X1397" s="4">
        <v>2.90766506893655</v>
      </c>
      <c r="Y1397" s="4">
        <v>13.0995074543185</v>
      </c>
      <c r="Z1397" s="4">
        <v>15.6674156888132</v>
      </c>
      <c r="AA1397" s="4">
        <v>10.021963968161</v>
      </c>
      <c r="AB1397" s="4">
        <v>6.4648145185487698</v>
      </c>
      <c r="AC1397" s="4">
        <v>20.523533899776702</v>
      </c>
      <c r="AD1397" s="4">
        <v>4.03675541306698</v>
      </c>
      <c r="AE1397" s="4">
        <v>2.90766506893655</v>
      </c>
      <c r="AF1397" s="4">
        <v>13.2693858715394</v>
      </c>
      <c r="AG1397" s="4">
        <v>18.9148375921915</v>
      </c>
      <c r="AH1397" s="4">
        <v>10.531599219823701</v>
      </c>
      <c r="AI1397" s="4">
        <v>4.2066338302878998</v>
      </c>
      <c r="AJ1397" s="4">
        <v>19.084716009412499</v>
      </c>
      <c r="AK1397" s="4">
        <v>35.431645367109297</v>
      </c>
      <c r="AL1397" s="4">
        <v>21.033169151439498</v>
      </c>
      <c r="AM1397" s="4">
        <v>32.833707844406597</v>
      </c>
      <c r="AN1397" s="4">
        <v>36.051100459577</v>
      </c>
      <c r="AO1397" s="4">
        <v>30.545497867937701</v>
      </c>
      <c r="AP1397" s="4">
        <v>31.055133119600502</v>
      </c>
      <c r="AQ1397" s="4">
        <v>9.2026011702643906</v>
      </c>
      <c r="AR1397" s="4">
        <v>34.272525734770902</v>
      </c>
      <c r="AS1397" s="4">
        <v>20.693412316997701</v>
      </c>
      <c r="AT1397" s="4">
        <v>31.844466629289101</v>
      </c>
      <c r="AU1397" s="4">
        <v>15.047960596345501</v>
      </c>
      <c r="AV1397" s="4">
        <v>18.774988463178602</v>
      </c>
      <c r="AW1397" s="4">
        <v>26.848499289312599</v>
      </c>
      <c r="AX1397" s="4">
        <v>12.4500230736428</v>
      </c>
      <c r="AY1397" s="4">
        <v>18.435231628736801</v>
      </c>
      <c r="AZ1397" s="4">
        <v>25.579559816169201</v>
      </c>
      <c r="BA1397" s="4">
        <v>28.457195596897801</v>
      </c>
      <c r="BB1397" s="38">
        <v>122</v>
      </c>
    </row>
    <row r="1398" spans="1:54" x14ac:dyDescent="0.3">
      <c r="A1398" s="31" t="s">
        <v>63</v>
      </c>
      <c r="B1398" s="5" t="s">
        <v>168</v>
      </c>
      <c r="C1398" s="5" t="s">
        <v>4</v>
      </c>
      <c r="D1398" s="9">
        <v>85.075179940017804</v>
      </c>
      <c r="E1398" s="8">
        <v>77.071997042732605</v>
      </c>
      <c r="F1398" s="8">
        <v>22.232678803777802</v>
      </c>
      <c r="G1398" s="3">
        <v>2.8595812052962999</v>
      </c>
      <c r="H1398" s="4">
        <v>5.8723126840740703</v>
      </c>
      <c r="I1398" s="4">
        <v>11.8977756416296</v>
      </c>
      <c r="J1398" s="4">
        <v>1.6482146648518501</v>
      </c>
      <c r="K1398" s="4">
        <v>2.93615634203704</v>
      </c>
      <c r="L1398" s="4">
        <v>5.0751915719999996</v>
      </c>
      <c r="M1398" s="4">
        <v>2.7830060685555602</v>
      </c>
      <c r="N1398" s="4">
        <v>4.66094614362963</v>
      </c>
      <c r="O1398" s="4">
        <v>8.6553187526296291</v>
      </c>
      <c r="P1398" s="4">
        <v>6.3631332491851804</v>
      </c>
      <c r="Q1398" s="4">
        <v>2.93615634203704</v>
      </c>
      <c r="R1398" s="4">
        <v>7.7276500631111098</v>
      </c>
      <c r="S1398" s="4">
        <v>5.8497099880370396</v>
      </c>
      <c r="T1398" s="4">
        <v>5.0751915719999996</v>
      </c>
      <c r="U1398" s="4">
        <v>8.7858663300740805</v>
      </c>
      <c r="V1398" s="4">
        <v>3.2964293297037002</v>
      </c>
      <c r="W1398" s="4">
        <v>6.2865581124444398</v>
      </c>
      <c r="X1398" s="4">
        <v>2.6524584911111102</v>
      </c>
      <c r="Y1398" s="4">
        <v>8.5247711751851796</v>
      </c>
      <c r="Z1398" s="4">
        <v>8.6013463119259193</v>
      </c>
      <c r="AA1398" s="4">
        <v>6.7999813735925896</v>
      </c>
      <c r="AB1398" s="4">
        <v>0.85109355277777798</v>
      </c>
      <c r="AC1398" s="4">
        <v>19.755973282185199</v>
      </c>
      <c r="AD1398" s="4">
        <v>3.0127314787777801</v>
      </c>
      <c r="AE1398" s="4">
        <v>0.927668689518518</v>
      </c>
      <c r="AF1398" s="4">
        <v>8.3716209017037002</v>
      </c>
      <c r="AG1398" s="4">
        <v>11.8212005048889</v>
      </c>
      <c r="AH1398" s="4">
        <v>14.3744811632222</v>
      </c>
      <c r="AI1398" s="4">
        <v>12.9333892125556</v>
      </c>
      <c r="AJ1398" s="4">
        <v>18.729126759888899</v>
      </c>
      <c r="AK1398" s="4">
        <v>26.947597388111099</v>
      </c>
      <c r="AL1398" s="4">
        <v>18.085155921296298</v>
      </c>
      <c r="AM1398" s="4">
        <v>29.032660177370399</v>
      </c>
      <c r="AN1398" s="4">
        <v>38.714825452296303</v>
      </c>
      <c r="AO1398" s="4">
        <v>30.757449978962999</v>
      </c>
      <c r="AP1398" s="4">
        <v>22.331856636555599</v>
      </c>
      <c r="AQ1398" s="4">
        <v>9.7901101563333306</v>
      </c>
      <c r="AR1398" s="4">
        <v>24.839931902814801</v>
      </c>
      <c r="AS1398" s="4">
        <v>17.441185082703701</v>
      </c>
      <c r="AT1398" s="4">
        <v>32.558814917296303</v>
      </c>
      <c r="AU1398" s="4">
        <v>14.428453603925901</v>
      </c>
      <c r="AV1398" s="4">
        <v>21.358982554962999</v>
      </c>
      <c r="AW1398" s="4">
        <v>15.6398201443704</v>
      </c>
      <c r="AX1398" s="4">
        <v>8.7858663300740805</v>
      </c>
      <c r="AY1398" s="4">
        <v>15.716395281111099</v>
      </c>
      <c r="AZ1398" s="4">
        <v>23.390072903518501</v>
      </c>
      <c r="BA1398" s="4">
        <v>23.061169660518502</v>
      </c>
      <c r="BB1398" s="38">
        <v>312</v>
      </c>
    </row>
    <row r="1399" spans="1:54" x14ac:dyDescent="0.3">
      <c r="A1399" s="31" t="s">
        <v>63</v>
      </c>
      <c r="B1399" s="5" t="s">
        <v>168</v>
      </c>
      <c r="C1399" s="5" t="s">
        <v>5</v>
      </c>
      <c r="D1399" s="9">
        <v>101.173054306654</v>
      </c>
      <c r="E1399" s="8">
        <v>71.011228325806897</v>
      </c>
      <c r="F1399" s="8">
        <v>14.6852045599682</v>
      </c>
      <c r="G1399" s="3">
        <v>2.4674286280801399</v>
      </c>
      <c r="H1399" s="4">
        <v>4.5796654640065304</v>
      </c>
      <c r="I1399" s="4">
        <v>6.9269994252280798</v>
      </c>
      <c r="J1399" s="4">
        <v>1.88004954401525</v>
      </c>
      <c r="K1399" s="4">
        <v>3.7571892546464798</v>
      </c>
      <c r="L1399" s="4">
        <v>3.9930138382876401</v>
      </c>
      <c r="M1399" s="4">
        <v>2.5838860032087099</v>
      </c>
      <c r="N1399" s="4">
        <v>4.3452957970573802</v>
      </c>
      <c r="O1399" s="4">
        <v>4.8169449643397</v>
      </c>
      <c r="P1399" s="4">
        <v>3.0533527954530202</v>
      </c>
      <c r="Q1399" s="4">
        <v>1.64713479375811</v>
      </c>
      <c r="R1399" s="4">
        <v>5.2835019231999896</v>
      </c>
      <c r="S1399" s="4">
        <v>3.7571892546464798</v>
      </c>
      <c r="T1399" s="4">
        <v>3.8736466297750498</v>
      </c>
      <c r="U1399" s="4">
        <v>4.8162175059936896</v>
      </c>
      <c r="V1399" s="4">
        <v>3.1705376289276002</v>
      </c>
      <c r="W1399" s="4">
        <v>3.8765564631590701</v>
      </c>
      <c r="X1399" s="4">
        <v>1.52631266855351</v>
      </c>
      <c r="Y1399" s="4">
        <v>4.9363121728522898</v>
      </c>
      <c r="Z1399" s="4">
        <v>4.4617531721859498</v>
      </c>
      <c r="AA1399" s="4">
        <v>4.2273835052367996</v>
      </c>
      <c r="AB1399" s="4">
        <v>1.29194300160436</v>
      </c>
      <c r="AC1399" s="4">
        <v>14.9159369351874</v>
      </c>
      <c r="AD1399" s="4">
        <v>3.64145933786391</v>
      </c>
      <c r="AE1399" s="4">
        <v>1.99723437748983</v>
      </c>
      <c r="AF1399" s="4">
        <v>6.3432576328932102</v>
      </c>
      <c r="AG1399" s="4">
        <v>12.562783307197799</v>
      </c>
      <c r="AH1399" s="4">
        <v>12.459420182297301</v>
      </c>
      <c r="AI1399" s="4">
        <v>7.1700985923292802</v>
      </c>
      <c r="AJ1399" s="4">
        <v>13.516266058606501</v>
      </c>
      <c r="AK1399" s="4">
        <v>19.747431066447199</v>
      </c>
      <c r="AL1399" s="4">
        <v>12.216321015196099</v>
      </c>
      <c r="AM1399" s="4">
        <v>26.544151407972599</v>
      </c>
      <c r="AN1399" s="4">
        <v>27.151899325725601</v>
      </c>
      <c r="AO1399" s="4">
        <v>21.727933901978901</v>
      </c>
      <c r="AP1399" s="4">
        <v>18.7975856067685</v>
      </c>
      <c r="AQ1399" s="4">
        <v>8.5806813441002205</v>
      </c>
      <c r="AR1399" s="4">
        <v>18.569035606587398</v>
      </c>
      <c r="AS1399" s="4">
        <v>13.1647115581828</v>
      </c>
      <c r="AT1399" s="4">
        <v>25.4843956982794</v>
      </c>
      <c r="AU1399" s="4">
        <v>11.042290305412299</v>
      </c>
      <c r="AV1399" s="4">
        <v>21.039374068051501</v>
      </c>
      <c r="AW1399" s="4">
        <v>13.3976263084399</v>
      </c>
      <c r="AX1399" s="4">
        <v>6.5849018833023996</v>
      </c>
      <c r="AY1399" s="4">
        <v>12.9230673077736</v>
      </c>
      <c r="AZ1399" s="4">
        <v>19.1505950238842</v>
      </c>
      <c r="BA1399" s="4">
        <v>16.8068983543927</v>
      </c>
      <c r="BB1399" s="38">
        <v>851</v>
      </c>
    </row>
    <row r="1400" spans="1:54" x14ac:dyDescent="0.3">
      <c r="A1400" s="31" t="s">
        <v>63</v>
      </c>
      <c r="B1400" s="5" t="s">
        <v>168</v>
      </c>
      <c r="C1400" s="5" t="s">
        <v>6</v>
      </c>
      <c r="D1400" s="9">
        <v>111.98451694147801</v>
      </c>
      <c r="E1400" s="8">
        <v>68.149782210935896</v>
      </c>
      <c r="F1400" s="8">
        <v>11.355571658491399</v>
      </c>
      <c r="G1400" s="3">
        <v>1.7415803033772499</v>
      </c>
      <c r="H1400" s="4">
        <v>2.7228641381216598</v>
      </c>
      <c r="I1400" s="4">
        <v>4.3274239470756397</v>
      </c>
      <c r="J1400" s="4">
        <v>1.9436496879195</v>
      </c>
      <c r="K1400" s="4">
        <v>2.3067301016531099</v>
      </c>
      <c r="L1400" s="4">
        <v>2.9899824127828998</v>
      </c>
      <c r="M1400" s="4">
        <v>1.7295850359931999</v>
      </c>
      <c r="N1400" s="4">
        <v>3.3290722917484201</v>
      </c>
      <c r="O1400" s="4">
        <v>3.6441716359458498</v>
      </c>
      <c r="P1400" s="4">
        <v>1.93165442053545</v>
      </c>
      <c r="Q1400" s="4">
        <v>1.0463327248634</v>
      </c>
      <c r="R1400" s="4">
        <v>4.7435579835441999</v>
      </c>
      <c r="S1400" s="4">
        <v>3.1920517973251599</v>
      </c>
      <c r="T1400" s="4">
        <v>3.2160423320932501</v>
      </c>
      <c r="U1400" s="4">
        <v>3.0139729475510002</v>
      </c>
      <c r="V1400" s="4">
        <v>2.7759177608566099</v>
      </c>
      <c r="W1400" s="4">
        <v>1.7895613729134301</v>
      </c>
      <c r="X1400" s="4">
        <v>1.1353721497504901</v>
      </c>
      <c r="Y1400" s="4">
        <v>3.9592709801432702</v>
      </c>
      <c r="Z1400" s="4">
        <v>2.2467537647328801</v>
      </c>
      <c r="AA1400" s="4">
        <v>2.6988736033535701</v>
      </c>
      <c r="AB1400" s="4">
        <v>1.03433745747936</v>
      </c>
      <c r="AC1400" s="4">
        <v>8.0195766525576708</v>
      </c>
      <c r="AD1400" s="4">
        <v>2.47281368404323</v>
      </c>
      <c r="AE1400" s="4">
        <v>1.8786007978005099</v>
      </c>
      <c r="AF1400" s="4">
        <v>4.08429620718249</v>
      </c>
      <c r="AG1400" s="4">
        <v>10.45133198125</v>
      </c>
      <c r="AH1400" s="4">
        <v>9.4188446847571594</v>
      </c>
      <c r="AI1400" s="4">
        <v>8.4495561173967992</v>
      </c>
      <c r="AJ1400" s="4">
        <v>11.071385563247301</v>
      </c>
      <c r="AK1400" s="4">
        <v>16.690120136066099</v>
      </c>
      <c r="AL1400" s="4">
        <v>11.3075905889552</v>
      </c>
      <c r="AM1400" s="4">
        <v>19.394066292618401</v>
      </c>
      <c r="AN1400" s="4">
        <v>23.966468140573699</v>
      </c>
      <c r="AO1400" s="4">
        <v>15.844006634758401</v>
      </c>
      <c r="AP1400" s="4">
        <v>12.818038419823299</v>
      </c>
      <c r="AQ1400" s="4">
        <v>7.8844063191209299</v>
      </c>
      <c r="AR1400" s="4">
        <v>14.472429459300001</v>
      </c>
      <c r="AS1400" s="4">
        <v>13.342129862748299</v>
      </c>
      <c r="AT1400" s="4">
        <v>21.467813760775901</v>
      </c>
      <c r="AU1400" s="4">
        <v>8.5026097401317404</v>
      </c>
      <c r="AV1400" s="4">
        <v>23.367182701132201</v>
      </c>
      <c r="AW1400" s="4">
        <v>11.1073713653995</v>
      </c>
      <c r="AX1400" s="4">
        <v>5.5057046131635499</v>
      </c>
      <c r="AY1400" s="4">
        <v>16.671202154496701</v>
      </c>
      <c r="AZ1400" s="4">
        <v>15.463858400442</v>
      </c>
      <c r="BA1400" s="4">
        <v>14.2754326279565</v>
      </c>
      <c r="BB1400" s="38">
        <v>945</v>
      </c>
    </row>
    <row r="1401" spans="1:54" x14ac:dyDescent="0.3">
      <c r="A1401" s="31" t="s">
        <v>63</v>
      </c>
      <c r="B1401" s="5" t="s">
        <v>168</v>
      </c>
      <c r="C1401" s="5" t="s">
        <v>7</v>
      </c>
      <c r="D1401" s="9">
        <v>113.877753714466</v>
      </c>
      <c r="E1401" s="8">
        <v>64.768638076063894</v>
      </c>
      <c r="F1401" s="8">
        <v>10.255879507755999</v>
      </c>
      <c r="G1401" s="3">
        <v>1.53941688603913</v>
      </c>
      <c r="H1401" s="4">
        <v>2.2737339421691098</v>
      </c>
      <c r="I1401" s="4">
        <v>2.0368263427679101</v>
      </c>
      <c r="J1401" s="4">
        <v>1.51582262811274</v>
      </c>
      <c r="K1401" s="4">
        <v>2.2737339421691098</v>
      </c>
      <c r="L1401" s="4">
        <v>2.2737339421691098</v>
      </c>
      <c r="M1401" s="4">
        <v>0.97122465553117898</v>
      </c>
      <c r="N1401" s="4">
        <v>1.51582262811274</v>
      </c>
      <c r="O1401" s="4">
        <v>2.0604206006943002</v>
      </c>
      <c r="P1401" s="4">
        <v>1.2553207707851499</v>
      </c>
      <c r="Q1401" s="4">
        <v>1.2553207707851499</v>
      </c>
      <c r="R1401" s="4">
        <v>2.2973282000955</v>
      </c>
      <c r="S1401" s="4">
        <v>1.46863411225996</v>
      </c>
      <c r="T1401" s="4">
        <v>2.0132320848415199</v>
      </c>
      <c r="U1401" s="4">
        <v>1.2789150287115401</v>
      </c>
      <c r="V1401" s="4">
        <v>0.75791131405637002</v>
      </c>
      <c r="W1401" s="4">
        <v>1.4922283701863499</v>
      </c>
      <c r="X1401" s="4">
        <v>0.75791131405637002</v>
      </c>
      <c r="Y1401" s="4">
        <v>2.22654542631633</v>
      </c>
      <c r="Z1401" s="4">
        <v>1.4922283701863499</v>
      </c>
      <c r="AA1401" s="4">
        <v>2.2973282000955</v>
      </c>
      <c r="AB1401" s="4">
        <v>1.23172651285877</v>
      </c>
      <c r="AC1401" s="4">
        <v>3.0788337720782599</v>
      </c>
      <c r="AD1401" s="4">
        <v>0.47381519880239498</v>
      </c>
      <c r="AE1401" s="4">
        <v>0.75791131405637002</v>
      </c>
      <c r="AF1401" s="4">
        <v>2.7947376568242799</v>
      </c>
      <c r="AG1401" s="4">
        <v>9.1893128003819893</v>
      </c>
      <c r="AH1401" s="4">
        <v>10.0189719083548</v>
      </c>
      <c r="AI1401" s="4">
        <v>7.8160207399649</v>
      </c>
      <c r="AJ1401" s="4">
        <v>8.2662416808408992</v>
      </c>
      <c r="AK1401" s="4">
        <v>14.922283701863501</v>
      </c>
      <c r="AL1401" s="4">
        <v>9.7820643089536397</v>
      </c>
      <c r="AM1401" s="4">
        <v>15.276197570759299</v>
      </c>
      <c r="AN1401" s="4">
        <v>19.6113171337601</v>
      </c>
      <c r="AO1401" s="4">
        <v>13.808528478636701</v>
      </c>
      <c r="AP1401" s="4">
        <v>11.7952963937952</v>
      </c>
      <c r="AQ1401" s="4">
        <v>7.5555188826373101</v>
      </c>
      <c r="AR1401" s="4">
        <v>12.529613449925201</v>
      </c>
      <c r="AS1401" s="4">
        <v>9.8528470827328096</v>
      </c>
      <c r="AT1401" s="4">
        <v>23.448062219894702</v>
      </c>
      <c r="AU1401" s="4">
        <v>8.0765225972924792</v>
      </c>
      <c r="AV1401" s="4">
        <v>22.335272016805199</v>
      </c>
      <c r="AW1401" s="4">
        <v>9.8056585668800302</v>
      </c>
      <c r="AX1401" s="4">
        <v>7.7924264820385103</v>
      </c>
      <c r="AY1401" s="4">
        <v>16.792985219009399</v>
      </c>
      <c r="AZ1401" s="4">
        <v>13.2875247639815</v>
      </c>
      <c r="BA1401" s="4">
        <v>11.748107877942401</v>
      </c>
      <c r="BB1401" s="38">
        <v>399</v>
      </c>
    </row>
    <row r="1402" spans="1:54" x14ac:dyDescent="0.3">
      <c r="A1402" s="31" t="s">
        <v>63</v>
      </c>
      <c r="B1402" s="5" t="s">
        <v>8</v>
      </c>
      <c r="C1402" s="5" t="s">
        <v>168</v>
      </c>
      <c r="D1402" s="9">
        <v>79.632368304505803</v>
      </c>
      <c r="E1402" s="8">
        <v>78.633775031052096</v>
      </c>
      <c r="F1402" s="8">
        <v>24.825200014094701</v>
      </c>
      <c r="G1402" s="3">
        <v>5.3495790742368303</v>
      </c>
      <c r="H1402" s="4">
        <v>7.0854527250161796</v>
      </c>
      <c r="I1402" s="4">
        <v>16.326805587083999</v>
      </c>
      <c r="J1402" s="4">
        <v>3.8321462873241301</v>
      </c>
      <c r="K1402" s="4">
        <v>6.91991197621787</v>
      </c>
      <c r="L1402" s="4">
        <v>5.1189558130029296</v>
      </c>
      <c r="M1402" s="4">
        <v>7.54553664070741</v>
      </c>
      <c r="N1402" s="4">
        <v>8.46608235741129</v>
      </c>
      <c r="O1402" s="4">
        <v>9.3346651833850007</v>
      </c>
      <c r="P1402" s="4">
        <v>8.3987226950229896</v>
      </c>
      <c r="Q1402" s="4">
        <v>4.1984474663569999</v>
      </c>
      <c r="R1402" s="4">
        <v>9.9529205511351702</v>
      </c>
      <c r="S1402" s="4">
        <v>9.2894132592337701</v>
      </c>
      <c r="T1402" s="4">
        <v>7.08635172110385</v>
      </c>
      <c r="U1402" s="4">
        <v>8.6756945208965295</v>
      </c>
      <c r="V1402" s="4">
        <v>8.9014571673526994</v>
      </c>
      <c r="W1402" s="4">
        <v>7.0112556651078997</v>
      </c>
      <c r="X1402" s="4">
        <v>3.9306706535148499</v>
      </c>
      <c r="Y1402" s="4">
        <v>10.658188784474399</v>
      </c>
      <c r="Z1402" s="4">
        <v>12.0217658963938</v>
      </c>
      <c r="AA1402" s="4">
        <v>9.7139105691728496</v>
      </c>
      <c r="AB1402" s="4">
        <v>3.3042686477125698</v>
      </c>
      <c r="AC1402" s="4">
        <v>20.9718913826167</v>
      </c>
      <c r="AD1402" s="4">
        <v>6.2981234476870398</v>
      </c>
      <c r="AE1402" s="4">
        <v>4.5004754705374301</v>
      </c>
      <c r="AF1402" s="4">
        <v>9.3457348181358402</v>
      </c>
      <c r="AG1402" s="4">
        <v>19.348524357167101</v>
      </c>
      <c r="AH1402" s="4">
        <v>11.566455074602001</v>
      </c>
      <c r="AI1402" s="4">
        <v>8.0809211849591698</v>
      </c>
      <c r="AJ1402" s="4">
        <v>19.3887063807896</v>
      </c>
      <c r="AK1402" s="4">
        <v>27.612648713403399</v>
      </c>
      <c r="AL1402" s="4">
        <v>19.842590516808698</v>
      </c>
      <c r="AM1402" s="4">
        <v>32.052582928079801</v>
      </c>
      <c r="AN1402" s="4">
        <v>35.293540779194601</v>
      </c>
      <c r="AO1402" s="4">
        <v>29.543900424512099</v>
      </c>
      <c r="AP1402" s="4">
        <v>26.437589352628901</v>
      </c>
      <c r="AQ1402" s="4">
        <v>10.974040461910899</v>
      </c>
      <c r="AR1402" s="4">
        <v>27.855824420763501</v>
      </c>
      <c r="AS1402" s="4">
        <v>17.888885137582498</v>
      </c>
      <c r="AT1402" s="4">
        <v>32.132285770822598</v>
      </c>
      <c r="AU1402" s="4">
        <v>11.6754361304911</v>
      </c>
      <c r="AV1402" s="4">
        <v>23.523395048895701</v>
      </c>
      <c r="AW1402" s="4">
        <v>20.901559561633299</v>
      </c>
      <c r="AX1402" s="4">
        <v>11.233422264016101</v>
      </c>
      <c r="AY1402" s="4">
        <v>18.5701196087253</v>
      </c>
      <c r="AZ1402" s="4">
        <v>21.142591329629699</v>
      </c>
      <c r="BA1402" s="4">
        <v>22.9005772228303</v>
      </c>
      <c r="BB1402" s="38">
        <v>1502</v>
      </c>
    </row>
    <row r="1403" spans="1:54" x14ac:dyDescent="0.3">
      <c r="A1403" s="31" t="s">
        <v>63</v>
      </c>
      <c r="B1403" s="5" t="s">
        <v>8</v>
      </c>
      <c r="C1403" s="5" t="s">
        <v>1</v>
      </c>
      <c r="D1403" s="9">
        <v>19.0625</v>
      </c>
      <c r="E1403" s="8">
        <v>76.581519746389603</v>
      </c>
      <c r="F1403" s="8">
        <v>53.846153846153797</v>
      </c>
      <c r="G1403" s="3">
        <v>15.384615384615399</v>
      </c>
      <c r="H1403" s="4">
        <v>15.384615384615399</v>
      </c>
      <c r="I1403" s="4">
        <v>46.153846153846203</v>
      </c>
      <c r="J1403" s="4">
        <v>7.6923076923076898</v>
      </c>
      <c r="K1403" s="4">
        <v>23.076923076923102</v>
      </c>
      <c r="L1403" s="4">
        <v>0</v>
      </c>
      <c r="M1403" s="4">
        <v>23.076923076923102</v>
      </c>
      <c r="N1403" s="4">
        <v>30.769230769230798</v>
      </c>
      <c r="O1403" s="4">
        <v>23.076923076923102</v>
      </c>
      <c r="P1403" s="4">
        <v>30.769230769230798</v>
      </c>
      <c r="Q1403" s="4">
        <v>15.384615384615399</v>
      </c>
      <c r="R1403" s="4">
        <v>15.384615384615399</v>
      </c>
      <c r="S1403" s="4">
        <v>23.076923076923102</v>
      </c>
      <c r="T1403" s="4">
        <v>15.384615384615399</v>
      </c>
      <c r="U1403" s="4">
        <v>7.6923076923076898</v>
      </c>
      <c r="V1403" s="4">
        <v>30.769230769230798</v>
      </c>
      <c r="W1403" s="4">
        <v>15.384615384615399</v>
      </c>
      <c r="X1403" s="4">
        <v>15.384615384615399</v>
      </c>
      <c r="Y1403" s="4">
        <v>30.769230769230798</v>
      </c>
      <c r="Z1403" s="4">
        <v>30.769230769230798</v>
      </c>
      <c r="AA1403" s="4">
        <v>38.461538461538503</v>
      </c>
      <c r="AB1403" s="4">
        <v>7.6923076923076898</v>
      </c>
      <c r="AC1403" s="4">
        <v>38.461538461538503</v>
      </c>
      <c r="AD1403" s="4">
        <v>23.076923076923102</v>
      </c>
      <c r="AE1403" s="4">
        <v>7.6923076923076898</v>
      </c>
      <c r="AF1403" s="4">
        <v>23.076923076923102</v>
      </c>
      <c r="AG1403" s="4">
        <v>38.461538461538503</v>
      </c>
      <c r="AH1403" s="4">
        <v>15.384615384615399</v>
      </c>
      <c r="AI1403" s="4">
        <v>15.384615384615399</v>
      </c>
      <c r="AJ1403" s="4">
        <v>53.846153846153797</v>
      </c>
      <c r="AK1403" s="4">
        <v>61.538461538461497</v>
      </c>
      <c r="AL1403" s="4">
        <v>30.769230769230798</v>
      </c>
      <c r="AM1403" s="4">
        <v>61.538461538461497</v>
      </c>
      <c r="AN1403" s="4">
        <v>38.461538461538503</v>
      </c>
      <c r="AO1403" s="4">
        <v>30.769230769230798</v>
      </c>
      <c r="AP1403" s="4">
        <v>61.538461538461497</v>
      </c>
      <c r="AQ1403" s="4">
        <v>15.384615384615399</v>
      </c>
      <c r="AR1403" s="4">
        <v>61.538461538461497</v>
      </c>
      <c r="AS1403" s="4">
        <v>38.461538461538503</v>
      </c>
      <c r="AT1403" s="4">
        <v>30.769230769230798</v>
      </c>
      <c r="AU1403" s="4">
        <v>23.076923076923102</v>
      </c>
      <c r="AV1403" s="4">
        <v>30.769230769230798</v>
      </c>
      <c r="AW1403" s="4">
        <v>53.846153846153797</v>
      </c>
      <c r="AX1403" s="4">
        <v>30.769230769230798</v>
      </c>
      <c r="AY1403" s="4">
        <v>30.769230769230798</v>
      </c>
      <c r="AZ1403" s="4">
        <v>23.076923076923102</v>
      </c>
      <c r="BA1403" s="4">
        <v>30.769230769230798</v>
      </c>
      <c r="BB1403" s="38">
        <v>16</v>
      </c>
    </row>
    <row r="1404" spans="1:54" x14ac:dyDescent="0.3">
      <c r="A1404" s="31" t="s">
        <v>63</v>
      </c>
      <c r="B1404" s="5" t="s">
        <v>8</v>
      </c>
      <c r="C1404" s="5" t="s">
        <v>2</v>
      </c>
      <c r="D1404" s="9">
        <v>29.737500000000001</v>
      </c>
      <c r="E1404" s="8">
        <v>75.326621013645195</v>
      </c>
      <c r="F1404" s="8">
        <v>56.25</v>
      </c>
      <c r="G1404" s="3">
        <v>12.5</v>
      </c>
      <c r="H1404" s="4">
        <v>12.5</v>
      </c>
      <c r="I1404" s="4">
        <v>37.5</v>
      </c>
      <c r="J1404" s="4">
        <v>12.5</v>
      </c>
      <c r="K1404" s="4">
        <v>18.75</v>
      </c>
      <c r="L1404" s="4">
        <v>6.25</v>
      </c>
      <c r="M1404" s="4">
        <v>25</v>
      </c>
      <c r="N1404" s="4">
        <v>12.5</v>
      </c>
      <c r="O1404" s="4">
        <v>18.75</v>
      </c>
      <c r="P1404" s="4">
        <v>18.75</v>
      </c>
      <c r="Q1404" s="4">
        <v>12.5</v>
      </c>
      <c r="R1404" s="4">
        <v>25</v>
      </c>
      <c r="S1404" s="4">
        <v>31.25</v>
      </c>
      <c r="T1404" s="4">
        <v>12.5</v>
      </c>
      <c r="U1404" s="4">
        <v>18.75</v>
      </c>
      <c r="V1404" s="4">
        <v>25</v>
      </c>
      <c r="W1404" s="4">
        <v>18.75</v>
      </c>
      <c r="X1404" s="4">
        <v>6.25</v>
      </c>
      <c r="Y1404" s="4">
        <v>18.75</v>
      </c>
      <c r="Z1404" s="4">
        <v>18.75</v>
      </c>
      <c r="AA1404" s="4">
        <v>12.5</v>
      </c>
      <c r="AB1404" s="4">
        <v>6.25</v>
      </c>
      <c r="AC1404" s="4">
        <v>37.5</v>
      </c>
      <c r="AD1404" s="4">
        <v>12.5</v>
      </c>
      <c r="AE1404" s="4">
        <v>18.75</v>
      </c>
      <c r="AF1404" s="4">
        <v>12.5</v>
      </c>
      <c r="AG1404" s="4">
        <v>31.25</v>
      </c>
      <c r="AH1404" s="4">
        <v>18.75</v>
      </c>
      <c r="AI1404" s="4">
        <v>6.25</v>
      </c>
      <c r="AJ1404" s="4">
        <v>31.25</v>
      </c>
      <c r="AK1404" s="4">
        <v>43.75</v>
      </c>
      <c r="AL1404" s="4">
        <v>43.75</v>
      </c>
      <c r="AM1404" s="4">
        <v>43.75</v>
      </c>
      <c r="AN1404" s="4">
        <v>56.25</v>
      </c>
      <c r="AO1404" s="4">
        <v>50</v>
      </c>
      <c r="AP1404" s="4">
        <v>37.5</v>
      </c>
      <c r="AQ1404" s="4">
        <v>18.75</v>
      </c>
      <c r="AR1404" s="4">
        <v>50</v>
      </c>
      <c r="AS1404" s="4">
        <v>18.75</v>
      </c>
      <c r="AT1404" s="4">
        <v>37.5</v>
      </c>
      <c r="AU1404" s="4">
        <v>6.25</v>
      </c>
      <c r="AV1404" s="4">
        <v>43.75</v>
      </c>
      <c r="AW1404" s="4">
        <v>37.5</v>
      </c>
      <c r="AX1404" s="4">
        <v>18.75</v>
      </c>
      <c r="AY1404" s="4">
        <v>25</v>
      </c>
      <c r="AZ1404" s="4">
        <v>31.25</v>
      </c>
      <c r="BA1404" s="4">
        <v>43.75</v>
      </c>
      <c r="BB1404" s="38">
        <v>16</v>
      </c>
    </row>
    <row r="1405" spans="1:54" x14ac:dyDescent="0.3">
      <c r="A1405" s="31" t="s">
        <v>63</v>
      </c>
      <c r="B1405" s="5" t="s">
        <v>8</v>
      </c>
      <c r="C1405" s="5" t="s">
        <v>3</v>
      </c>
      <c r="D1405" s="9">
        <v>63.358333333333299</v>
      </c>
      <c r="E1405" s="8">
        <v>76.879396662601806</v>
      </c>
      <c r="F1405" s="8">
        <v>26.086956521739101</v>
      </c>
      <c r="G1405" s="3">
        <v>6.5217391304347796</v>
      </c>
      <c r="H1405" s="4">
        <v>8.6956521739130395</v>
      </c>
      <c r="I1405" s="4">
        <v>17.3913043478261</v>
      </c>
      <c r="J1405" s="4">
        <v>2.1739130434782599</v>
      </c>
      <c r="K1405" s="4">
        <v>4.3478260869565197</v>
      </c>
      <c r="L1405" s="4">
        <v>10.869565217391299</v>
      </c>
      <c r="M1405" s="4">
        <v>8.6956521739130395</v>
      </c>
      <c r="N1405" s="4">
        <v>10.869565217391299</v>
      </c>
      <c r="O1405" s="4">
        <v>10.869565217391299</v>
      </c>
      <c r="P1405" s="4">
        <v>8.6956521739130395</v>
      </c>
      <c r="Q1405" s="4">
        <v>2.1739130434782599</v>
      </c>
      <c r="R1405" s="4">
        <v>10.869565217391299</v>
      </c>
      <c r="S1405" s="4">
        <v>8.6956521739130395</v>
      </c>
      <c r="T1405" s="4">
        <v>10.869565217391299</v>
      </c>
      <c r="U1405" s="4">
        <v>17.3913043478261</v>
      </c>
      <c r="V1405" s="4">
        <v>8.6956521739130395</v>
      </c>
      <c r="W1405" s="4">
        <v>8.6956521739130395</v>
      </c>
      <c r="X1405" s="4">
        <v>4.3478260869565197</v>
      </c>
      <c r="Y1405" s="4">
        <v>15.2173913043478</v>
      </c>
      <c r="Z1405" s="4">
        <v>23.913043478260899</v>
      </c>
      <c r="AA1405" s="4">
        <v>13.0434782608696</v>
      </c>
      <c r="AB1405" s="4">
        <v>8.6956521739130395</v>
      </c>
      <c r="AC1405" s="4">
        <v>28.260869565217401</v>
      </c>
      <c r="AD1405" s="4">
        <v>6.5217391304347796</v>
      </c>
      <c r="AE1405" s="4">
        <v>4.3478260869565197</v>
      </c>
      <c r="AF1405" s="4">
        <v>13.0434782608696</v>
      </c>
      <c r="AG1405" s="4">
        <v>23.913043478260899</v>
      </c>
      <c r="AH1405" s="4">
        <v>6.5217391304347796</v>
      </c>
      <c r="AI1405" s="4">
        <v>4.3478260869565197</v>
      </c>
      <c r="AJ1405" s="4">
        <v>21.739130434782599</v>
      </c>
      <c r="AK1405" s="4">
        <v>36.956521739130402</v>
      </c>
      <c r="AL1405" s="4">
        <v>21.739130434782599</v>
      </c>
      <c r="AM1405" s="4">
        <v>36.956521739130402</v>
      </c>
      <c r="AN1405" s="4">
        <v>45.652173913043498</v>
      </c>
      <c r="AO1405" s="4">
        <v>41.304347826087003</v>
      </c>
      <c r="AP1405" s="4">
        <v>34.7826086956522</v>
      </c>
      <c r="AQ1405" s="4">
        <v>15.2173913043478</v>
      </c>
      <c r="AR1405" s="4">
        <v>43.478260869565197</v>
      </c>
      <c r="AS1405" s="4">
        <v>26.086956521739101</v>
      </c>
      <c r="AT1405" s="4">
        <v>41.304347826087003</v>
      </c>
      <c r="AU1405" s="4">
        <v>15.2173913043478</v>
      </c>
      <c r="AV1405" s="4">
        <v>17.3913043478261</v>
      </c>
      <c r="AW1405" s="4">
        <v>30.434782608695699</v>
      </c>
      <c r="AX1405" s="4">
        <v>15.2173913043478</v>
      </c>
      <c r="AY1405" s="4">
        <v>21.739130434782599</v>
      </c>
      <c r="AZ1405" s="4">
        <v>21.739130434782599</v>
      </c>
      <c r="BA1405" s="4">
        <v>34.7826086956522</v>
      </c>
      <c r="BB1405" s="38">
        <v>48</v>
      </c>
    </row>
    <row r="1406" spans="1:54" x14ac:dyDescent="0.3">
      <c r="A1406" s="31" t="s">
        <v>63</v>
      </c>
      <c r="B1406" s="5" t="s">
        <v>8</v>
      </c>
      <c r="C1406" s="5" t="s">
        <v>4</v>
      </c>
      <c r="D1406" s="9">
        <v>86.380666666666698</v>
      </c>
      <c r="E1406" s="8">
        <v>76.6817783249016</v>
      </c>
      <c r="F1406" s="8">
        <v>20.6666666666667</v>
      </c>
      <c r="G1406" s="3">
        <v>2.6666666666666701</v>
      </c>
      <c r="H1406" s="4">
        <v>6.6666666666666696</v>
      </c>
      <c r="I1406" s="4">
        <v>14.6666666666667</v>
      </c>
      <c r="J1406" s="4">
        <v>2</v>
      </c>
      <c r="K1406" s="4">
        <v>3.3333333333333299</v>
      </c>
      <c r="L1406" s="4">
        <v>4.6666666666666696</v>
      </c>
      <c r="M1406" s="4">
        <v>2</v>
      </c>
      <c r="N1406" s="4">
        <v>6</v>
      </c>
      <c r="O1406" s="4">
        <v>8.6666666666666696</v>
      </c>
      <c r="P1406" s="4">
        <v>6</v>
      </c>
      <c r="Q1406" s="4">
        <v>3.3333333333333299</v>
      </c>
      <c r="R1406" s="4">
        <v>8</v>
      </c>
      <c r="S1406" s="4">
        <v>4</v>
      </c>
      <c r="T1406" s="4">
        <v>4.6666666666666696</v>
      </c>
      <c r="U1406" s="4">
        <v>7.3333333333333304</v>
      </c>
      <c r="V1406" s="4">
        <v>4</v>
      </c>
      <c r="W1406" s="4">
        <v>5.3333333333333304</v>
      </c>
      <c r="X1406" s="4">
        <v>3.3333333333333299</v>
      </c>
      <c r="Y1406" s="4">
        <v>10</v>
      </c>
      <c r="Z1406" s="4">
        <v>10.6666666666667</v>
      </c>
      <c r="AA1406" s="4">
        <v>7.3333333333333304</v>
      </c>
      <c r="AB1406" s="4">
        <v>0</v>
      </c>
      <c r="AC1406" s="4">
        <v>21.3333333333333</v>
      </c>
      <c r="AD1406" s="4">
        <v>4</v>
      </c>
      <c r="AE1406" s="4">
        <v>0.66666666666666696</v>
      </c>
      <c r="AF1406" s="4">
        <v>8.6666666666666696</v>
      </c>
      <c r="AG1406" s="4">
        <v>14</v>
      </c>
      <c r="AH1406" s="4">
        <v>14</v>
      </c>
      <c r="AI1406" s="4">
        <v>11.3333333333333</v>
      </c>
      <c r="AJ1406" s="4">
        <v>17.3333333333333</v>
      </c>
      <c r="AK1406" s="4">
        <v>24.6666666666667</v>
      </c>
      <c r="AL1406" s="4">
        <v>16.6666666666667</v>
      </c>
      <c r="AM1406" s="4">
        <v>28</v>
      </c>
      <c r="AN1406" s="4">
        <v>40.6666666666667</v>
      </c>
      <c r="AO1406" s="4">
        <v>30.6666666666667</v>
      </c>
      <c r="AP1406" s="4">
        <v>24</v>
      </c>
      <c r="AQ1406" s="4">
        <v>8.6666666666666696</v>
      </c>
      <c r="AR1406" s="4">
        <v>18.6666666666667</v>
      </c>
      <c r="AS1406" s="4">
        <v>16</v>
      </c>
      <c r="AT1406" s="4">
        <v>34</v>
      </c>
      <c r="AU1406" s="4">
        <v>12</v>
      </c>
      <c r="AV1406" s="4">
        <v>18</v>
      </c>
      <c r="AW1406" s="4">
        <v>12.6666666666667</v>
      </c>
      <c r="AX1406" s="4">
        <v>7.3333333333333304</v>
      </c>
      <c r="AY1406" s="4">
        <v>13.3333333333333</v>
      </c>
      <c r="AZ1406" s="4">
        <v>23.3333333333333</v>
      </c>
      <c r="BA1406" s="4">
        <v>18</v>
      </c>
      <c r="BB1406" s="38">
        <v>150</v>
      </c>
    </row>
    <row r="1407" spans="1:54" x14ac:dyDescent="0.3">
      <c r="A1407" s="31" t="s">
        <v>63</v>
      </c>
      <c r="B1407" s="5" t="s">
        <v>8</v>
      </c>
      <c r="C1407" s="5" t="s">
        <v>5</v>
      </c>
      <c r="D1407" s="9">
        <v>97.783898305084705</v>
      </c>
      <c r="E1407" s="8">
        <v>69.973333981044206</v>
      </c>
      <c r="F1407" s="8">
        <v>15.677966101694899</v>
      </c>
      <c r="G1407" s="3">
        <v>2.5423728813559299</v>
      </c>
      <c r="H1407" s="4">
        <v>5.5084745762711904</v>
      </c>
      <c r="I1407" s="4">
        <v>8.6864406779661003</v>
      </c>
      <c r="J1407" s="4">
        <v>1.9067796610169501</v>
      </c>
      <c r="K1407" s="4">
        <v>4.6610169491525397</v>
      </c>
      <c r="L1407" s="4">
        <v>4.6610169491525397</v>
      </c>
      <c r="M1407" s="4">
        <v>2.9661016949152499</v>
      </c>
      <c r="N1407" s="4">
        <v>5.0847457627118597</v>
      </c>
      <c r="O1407" s="4">
        <v>5.0847457627118597</v>
      </c>
      <c r="P1407" s="4">
        <v>3.6016949152542401</v>
      </c>
      <c r="Q1407" s="4">
        <v>1.05932203389831</v>
      </c>
      <c r="R1407" s="4">
        <v>6.5677966101694896</v>
      </c>
      <c r="S1407" s="4">
        <v>4.6610169491525397</v>
      </c>
      <c r="T1407" s="4">
        <v>5.0847457627118597</v>
      </c>
      <c r="U1407" s="4">
        <v>5.2966101694915304</v>
      </c>
      <c r="V1407" s="4">
        <v>3.8135593220339001</v>
      </c>
      <c r="W1407" s="4">
        <v>4.2372881355932197</v>
      </c>
      <c r="X1407" s="4">
        <v>1.9067796610169501</v>
      </c>
      <c r="Y1407" s="4">
        <v>4.6610169491525397</v>
      </c>
      <c r="Z1407" s="4">
        <v>5.5084745762711904</v>
      </c>
      <c r="AA1407" s="4">
        <v>5.0847457627118597</v>
      </c>
      <c r="AB1407" s="4">
        <v>1.4830508474576301</v>
      </c>
      <c r="AC1407" s="4">
        <v>17.161016949152501</v>
      </c>
      <c r="AD1407" s="4">
        <v>4.0254237288135597</v>
      </c>
      <c r="AE1407" s="4">
        <v>2.1186440677966099</v>
      </c>
      <c r="AF1407" s="4">
        <v>6.9915254237288096</v>
      </c>
      <c r="AG1407" s="4">
        <v>15.677966101694899</v>
      </c>
      <c r="AH1407" s="4">
        <v>11.440677966101701</v>
      </c>
      <c r="AI1407" s="4">
        <v>6.5677966101694896</v>
      </c>
      <c r="AJ1407" s="4">
        <v>12.7118644067797</v>
      </c>
      <c r="AK1407" s="4">
        <v>18.008474576271201</v>
      </c>
      <c r="AL1407" s="4">
        <v>13.559322033898299</v>
      </c>
      <c r="AM1407" s="4">
        <v>30.296610169491501</v>
      </c>
      <c r="AN1407" s="4">
        <v>25</v>
      </c>
      <c r="AO1407" s="4">
        <v>25</v>
      </c>
      <c r="AP1407" s="4">
        <v>19.915254237288099</v>
      </c>
      <c r="AQ1407" s="4">
        <v>7.8389830508474603</v>
      </c>
      <c r="AR1407" s="4">
        <v>17.796610169491501</v>
      </c>
      <c r="AS1407" s="4">
        <v>12.0762711864407</v>
      </c>
      <c r="AT1407" s="4">
        <v>29.872881355932201</v>
      </c>
      <c r="AU1407" s="4">
        <v>12.0762711864407</v>
      </c>
      <c r="AV1407" s="4">
        <v>19.491525423728799</v>
      </c>
      <c r="AW1407" s="4">
        <v>12.9237288135593</v>
      </c>
      <c r="AX1407" s="4">
        <v>5.2966101694915304</v>
      </c>
      <c r="AY1407" s="4">
        <v>13.771186440677999</v>
      </c>
      <c r="AZ1407" s="4">
        <v>20.127118644067799</v>
      </c>
      <c r="BA1407" s="4">
        <v>15.889830508474599</v>
      </c>
      <c r="BB1407" s="38">
        <v>472</v>
      </c>
    </row>
    <row r="1408" spans="1:54" x14ac:dyDescent="0.3">
      <c r="A1408" s="31" t="s">
        <v>63</v>
      </c>
      <c r="B1408" s="5" t="s">
        <v>8</v>
      </c>
      <c r="C1408" s="5" t="s">
        <v>6</v>
      </c>
      <c r="D1408" s="9">
        <v>110.243133802817</v>
      </c>
      <c r="E1408" s="8">
        <v>69.066931385238505</v>
      </c>
      <c r="F1408" s="8">
        <v>12.5</v>
      </c>
      <c r="G1408" s="3">
        <v>2.6408450704225399</v>
      </c>
      <c r="H1408" s="4">
        <v>3.1690140845070398</v>
      </c>
      <c r="I1408" s="4">
        <v>6.1619718309859204</v>
      </c>
      <c r="J1408" s="4">
        <v>2.9929577464788699</v>
      </c>
      <c r="K1408" s="4">
        <v>2.6408450704225399</v>
      </c>
      <c r="L1408" s="4">
        <v>4.2253521126760596</v>
      </c>
      <c r="M1408" s="4">
        <v>2.8169014084507</v>
      </c>
      <c r="N1408" s="4">
        <v>4.2253521126760596</v>
      </c>
      <c r="O1408" s="4">
        <v>4.5774647887323896</v>
      </c>
      <c r="P1408" s="4">
        <v>3.1690140845070398</v>
      </c>
      <c r="Q1408" s="4">
        <v>1.2323943661971799</v>
      </c>
      <c r="R1408" s="4">
        <v>6.6901408450704203</v>
      </c>
      <c r="S1408" s="4">
        <v>4.5774647887323896</v>
      </c>
      <c r="T1408" s="4">
        <v>4.2253521126760596</v>
      </c>
      <c r="U1408" s="4">
        <v>3.8732394366197198</v>
      </c>
      <c r="V1408" s="4">
        <v>4.0492957746478897</v>
      </c>
      <c r="W1408" s="4">
        <v>1.9366197183098599</v>
      </c>
      <c r="X1408" s="4">
        <v>1.5845070422535199</v>
      </c>
      <c r="Y1408" s="4">
        <v>4.9295774647887303</v>
      </c>
      <c r="Z1408" s="4">
        <v>3.52112676056338</v>
      </c>
      <c r="AA1408" s="4">
        <v>3.52112676056338</v>
      </c>
      <c r="AB1408" s="4">
        <v>1.40845070422535</v>
      </c>
      <c r="AC1408" s="4">
        <v>10.0352112676056</v>
      </c>
      <c r="AD1408" s="4">
        <v>3.52112676056338</v>
      </c>
      <c r="AE1408" s="4">
        <v>2.2887323943662001</v>
      </c>
      <c r="AF1408" s="4">
        <v>4.7535211267605604</v>
      </c>
      <c r="AG1408" s="4">
        <v>12.5</v>
      </c>
      <c r="AH1408" s="4">
        <v>7.7464788732394396</v>
      </c>
      <c r="AI1408" s="4">
        <v>7.0422535211267601</v>
      </c>
      <c r="AJ1408" s="4">
        <v>10.0352112676056</v>
      </c>
      <c r="AK1408" s="4">
        <v>15.492957746478901</v>
      </c>
      <c r="AL1408" s="4">
        <v>13.204225352112701</v>
      </c>
      <c r="AM1408" s="4">
        <v>20.598591549295801</v>
      </c>
      <c r="AN1408" s="4">
        <v>24.8239436619718</v>
      </c>
      <c r="AO1408" s="4">
        <v>17.957746478873201</v>
      </c>
      <c r="AP1408" s="4">
        <v>14.260563380281701</v>
      </c>
      <c r="AQ1408" s="4">
        <v>7.0422535211267601</v>
      </c>
      <c r="AR1408" s="4">
        <v>13.204225352112701</v>
      </c>
      <c r="AS1408" s="4">
        <v>13.204225352112701</v>
      </c>
      <c r="AT1408" s="4">
        <v>25</v>
      </c>
      <c r="AU1408" s="4">
        <v>7.9225352112676104</v>
      </c>
      <c r="AV1408" s="4">
        <v>22.007042253521099</v>
      </c>
      <c r="AW1408" s="4">
        <v>9.5070422535211296</v>
      </c>
      <c r="AX1408" s="4">
        <v>5.4577464788732399</v>
      </c>
      <c r="AY1408" s="4">
        <v>17.4295774647887</v>
      </c>
      <c r="AZ1408" s="4">
        <v>16.901408450704199</v>
      </c>
      <c r="BA1408" s="4">
        <v>14.436619718309901</v>
      </c>
      <c r="BB1408" s="38">
        <v>568</v>
      </c>
    </row>
    <row r="1409" spans="1:54" x14ac:dyDescent="0.3">
      <c r="A1409" s="31" t="s">
        <v>63</v>
      </c>
      <c r="B1409" s="5" t="s">
        <v>8</v>
      </c>
      <c r="C1409" s="5" t="s">
        <v>7</v>
      </c>
      <c r="D1409" s="9">
        <v>110.94008620689701</v>
      </c>
      <c r="E1409" s="8">
        <v>65.718688071942694</v>
      </c>
      <c r="F1409" s="8">
        <v>9.9137931034482794</v>
      </c>
      <c r="G1409" s="3">
        <v>2.1551724137931001</v>
      </c>
      <c r="H1409" s="4">
        <v>2.5862068965517202</v>
      </c>
      <c r="I1409" s="4">
        <v>2.5862068965517202</v>
      </c>
      <c r="J1409" s="4">
        <v>1.72413793103448</v>
      </c>
      <c r="K1409" s="4">
        <v>2.5862068965517202</v>
      </c>
      <c r="L1409" s="4">
        <v>2.5862068965517202</v>
      </c>
      <c r="M1409" s="4">
        <v>0.431034482758621</v>
      </c>
      <c r="N1409" s="4">
        <v>1.72413793103448</v>
      </c>
      <c r="O1409" s="4">
        <v>3.0172413793103399</v>
      </c>
      <c r="P1409" s="4">
        <v>1.2931034482758601</v>
      </c>
      <c r="Q1409" s="4">
        <v>1.2931034482758601</v>
      </c>
      <c r="R1409" s="4">
        <v>3.0172413793103399</v>
      </c>
      <c r="S1409" s="4">
        <v>0.86206896551724099</v>
      </c>
      <c r="T1409" s="4">
        <v>2.1551724137931001</v>
      </c>
      <c r="U1409" s="4">
        <v>1.72413793103448</v>
      </c>
      <c r="V1409" s="4">
        <v>0.86206896551724099</v>
      </c>
      <c r="W1409" s="4">
        <v>1.2931034482758601</v>
      </c>
      <c r="X1409" s="4">
        <v>0.86206896551724099</v>
      </c>
      <c r="Y1409" s="4">
        <v>1.72413793103448</v>
      </c>
      <c r="Z1409" s="4">
        <v>1.2931034482758601</v>
      </c>
      <c r="AA1409" s="4">
        <v>3.0172413793103399</v>
      </c>
      <c r="AB1409" s="4">
        <v>0.86206896551724099</v>
      </c>
      <c r="AC1409" s="4">
        <v>4.31034482758621</v>
      </c>
      <c r="AD1409" s="4">
        <v>0</v>
      </c>
      <c r="AE1409" s="4">
        <v>0.86206896551724099</v>
      </c>
      <c r="AF1409" s="4">
        <v>3.4482758620689702</v>
      </c>
      <c r="AG1409" s="4">
        <v>12.0689655172414</v>
      </c>
      <c r="AH1409" s="4">
        <v>9.9137931034482794</v>
      </c>
      <c r="AI1409" s="4">
        <v>8.6206896551724093</v>
      </c>
      <c r="AJ1409" s="4">
        <v>8.18965517241379</v>
      </c>
      <c r="AK1409" s="4">
        <v>12.9310344827586</v>
      </c>
      <c r="AL1409" s="4">
        <v>9.9137931034482794</v>
      </c>
      <c r="AM1409" s="4">
        <v>19.3965517241379</v>
      </c>
      <c r="AN1409" s="4">
        <v>20.689655172413801</v>
      </c>
      <c r="AO1409" s="4">
        <v>14.2241379310345</v>
      </c>
      <c r="AP1409" s="4">
        <v>12.0689655172414</v>
      </c>
      <c r="AQ1409" s="4">
        <v>8.18965517241379</v>
      </c>
      <c r="AR1409" s="4">
        <v>12.5</v>
      </c>
      <c r="AS1409" s="4">
        <v>11.2068965517241</v>
      </c>
      <c r="AT1409" s="4">
        <v>25.862068965517199</v>
      </c>
      <c r="AU1409" s="4">
        <v>9.0517241379310303</v>
      </c>
      <c r="AV1409" s="4">
        <v>22.8448275862069</v>
      </c>
      <c r="AW1409" s="4">
        <v>10.3448275862069</v>
      </c>
      <c r="AX1409" s="4">
        <v>8.18965517241379</v>
      </c>
      <c r="AY1409" s="4">
        <v>16.810344827586199</v>
      </c>
      <c r="AZ1409" s="4">
        <v>13.362068965517199</v>
      </c>
      <c r="BA1409" s="4">
        <v>11.2068965517241</v>
      </c>
      <c r="BB1409" s="38">
        <v>232</v>
      </c>
    </row>
    <row r="1410" spans="1:54" x14ac:dyDescent="0.3">
      <c r="A1410" s="31" t="s">
        <v>63</v>
      </c>
      <c r="B1410" s="5" t="s">
        <v>9</v>
      </c>
      <c r="C1410" s="5" t="s">
        <v>168</v>
      </c>
      <c r="D1410" s="9">
        <v>81.746764384606905</v>
      </c>
      <c r="E1410" s="8">
        <v>80.099685092625705</v>
      </c>
      <c r="F1410" s="8">
        <v>23.399903469461599</v>
      </c>
      <c r="G1410" s="3">
        <v>1.08230575904395</v>
      </c>
      <c r="H1410" s="4">
        <v>3.8131370127733901</v>
      </c>
      <c r="I1410" s="4">
        <v>9.0252167282730493</v>
      </c>
      <c r="J1410" s="4">
        <v>0.722254169383171</v>
      </c>
      <c r="K1410" s="4">
        <v>3.7426641563362799</v>
      </c>
      <c r="L1410" s="4">
        <v>10.0286410586793</v>
      </c>
      <c r="M1410" s="4">
        <v>3.4430811474615299</v>
      </c>
      <c r="N1410" s="4">
        <v>8.3805956133888007</v>
      </c>
      <c r="O1410" s="4">
        <v>6.0933279962572504</v>
      </c>
      <c r="P1410" s="4">
        <v>8.1665849379599909</v>
      </c>
      <c r="Q1410" s="4">
        <v>5.0339832001800202</v>
      </c>
      <c r="R1410" s="4">
        <v>10.2727527243542</v>
      </c>
      <c r="S1410" s="4">
        <v>6.1802493193888903</v>
      </c>
      <c r="T1410" s="4">
        <v>5.0195101454728297</v>
      </c>
      <c r="U1410" s="4">
        <v>11.8059481964218</v>
      </c>
      <c r="V1410" s="4">
        <v>7.73766517558935</v>
      </c>
      <c r="W1410" s="4">
        <v>9.6889177107996094</v>
      </c>
      <c r="X1410" s="4">
        <v>1.8599551369711</v>
      </c>
      <c r="Y1410" s="4">
        <v>5.3269178713515002</v>
      </c>
      <c r="Z1410" s="4">
        <v>9.5126417638844494</v>
      </c>
      <c r="AA1410" s="4">
        <v>7.8902054129730397</v>
      </c>
      <c r="AB1410" s="4">
        <v>2.4357879742822899</v>
      </c>
      <c r="AC1410" s="4">
        <v>17.388523243084901</v>
      </c>
      <c r="AD1410" s="4">
        <v>5.8491390872209204</v>
      </c>
      <c r="AE1410" s="4">
        <v>1.9848482549453501</v>
      </c>
      <c r="AF1410" s="4">
        <v>13.238887342349599</v>
      </c>
      <c r="AG1410" s="4">
        <v>18.6204297559262</v>
      </c>
      <c r="AH1410" s="4">
        <v>16.0219393194227</v>
      </c>
      <c r="AI1410" s="4">
        <v>12.1711618372698</v>
      </c>
      <c r="AJ1410" s="4">
        <v>21.039374733387401</v>
      </c>
      <c r="AK1410" s="4">
        <v>35.163174416292101</v>
      </c>
      <c r="AL1410" s="4">
        <v>20.117013656982898</v>
      </c>
      <c r="AM1410" s="4">
        <v>26.3717912681409</v>
      </c>
      <c r="AN1410" s="4">
        <v>34.9448352786372</v>
      </c>
      <c r="AO1410" s="4">
        <v>29.0187568858547</v>
      </c>
      <c r="AP1410" s="4">
        <v>24.958581354761399</v>
      </c>
      <c r="AQ1410" s="4">
        <v>14.6437684006594</v>
      </c>
      <c r="AR1410" s="4">
        <v>32.037312541402898</v>
      </c>
      <c r="AS1410" s="4">
        <v>19.203300624257299</v>
      </c>
      <c r="AT1410" s="4">
        <v>23.252914104371801</v>
      </c>
      <c r="AU1410" s="4">
        <v>18.396745085842699</v>
      </c>
      <c r="AV1410" s="4">
        <v>21.754575277100098</v>
      </c>
      <c r="AW1410" s="4">
        <v>21.557671019528801</v>
      </c>
      <c r="AX1410" s="4">
        <v>14.591225850161299</v>
      </c>
      <c r="AY1410" s="4">
        <v>15.8101716625132</v>
      </c>
      <c r="AZ1410" s="4">
        <v>26.581225914646101</v>
      </c>
      <c r="BA1410" s="4">
        <v>27.7427513338314</v>
      </c>
      <c r="BB1410" s="38">
        <v>1193</v>
      </c>
    </row>
    <row r="1411" spans="1:54" x14ac:dyDescent="0.3">
      <c r="A1411" s="31" t="s">
        <v>63</v>
      </c>
      <c r="B1411" s="5" t="s">
        <v>9</v>
      </c>
      <c r="C1411" s="5" t="s">
        <v>1</v>
      </c>
      <c r="D1411" s="9">
        <v>11.0442424242424</v>
      </c>
      <c r="E1411" s="8">
        <v>60.730266484930297</v>
      </c>
      <c r="F1411" s="8">
        <v>54.545454545454497</v>
      </c>
      <c r="G1411" s="3">
        <v>0</v>
      </c>
      <c r="H1411" s="4">
        <v>0</v>
      </c>
      <c r="I1411" s="4">
        <v>27.272727272727298</v>
      </c>
      <c r="J1411" s="4">
        <v>0</v>
      </c>
      <c r="K1411" s="4">
        <v>9.0909090909090899</v>
      </c>
      <c r="L1411" s="4">
        <v>36.363636363636402</v>
      </c>
      <c r="M1411" s="4">
        <v>9.0909090909090899</v>
      </c>
      <c r="N1411" s="4">
        <v>36.363636363636402</v>
      </c>
      <c r="O1411" s="4">
        <v>9.0909090909090899</v>
      </c>
      <c r="P1411" s="4">
        <v>27.272727272727298</v>
      </c>
      <c r="Q1411" s="4">
        <v>27.272727272727298</v>
      </c>
      <c r="R1411" s="4">
        <v>45.454545454545503</v>
      </c>
      <c r="S1411" s="4">
        <v>18.181818181818201</v>
      </c>
      <c r="T1411" s="4">
        <v>18.181818181818201</v>
      </c>
      <c r="U1411" s="4">
        <v>45.454545454545503</v>
      </c>
      <c r="V1411" s="4">
        <v>27.272727272727298</v>
      </c>
      <c r="W1411" s="4">
        <v>45.454545454545503</v>
      </c>
      <c r="X1411" s="4">
        <v>9.0909090909090899</v>
      </c>
      <c r="Y1411" s="4">
        <v>0</v>
      </c>
      <c r="Z1411" s="4">
        <v>45.454545454545503</v>
      </c>
      <c r="AA1411" s="4">
        <v>9.0909090909090899</v>
      </c>
      <c r="AB1411" s="4">
        <v>9.0909090909090899</v>
      </c>
      <c r="AC1411" s="4">
        <v>36.363636363636402</v>
      </c>
      <c r="AD1411" s="4">
        <v>27.272727272727298</v>
      </c>
      <c r="AE1411" s="4">
        <v>9.0909090909090899</v>
      </c>
      <c r="AF1411" s="4">
        <v>45.454545454545503</v>
      </c>
      <c r="AG1411" s="4">
        <v>72.727272727272705</v>
      </c>
      <c r="AH1411" s="4">
        <v>27.272727272727298</v>
      </c>
      <c r="AI1411" s="4">
        <v>36.363636363636402</v>
      </c>
      <c r="AJ1411" s="4">
        <v>54.545454545454497</v>
      </c>
      <c r="AK1411" s="4">
        <v>72.727272727272705</v>
      </c>
      <c r="AL1411" s="4">
        <v>36.363636363636402</v>
      </c>
      <c r="AM1411" s="4">
        <v>36.363636363636402</v>
      </c>
      <c r="AN1411" s="4">
        <v>54.545454545454497</v>
      </c>
      <c r="AO1411" s="4">
        <v>54.545454545454497</v>
      </c>
      <c r="AP1411" s="4">
        <v>54.545454545454497</v>
      </c>
      <c r="AQ1411" s="4">
        <v>45.454545454545503</v>
      </c>
      <c r="AR1411" s="4">
        <v>72.727272727272705</v>
      </c>
      <c r="AS1411" s="4">
        <v>27.272727272727298</v>
      </c>
      <c r="AT1411" s="4">
        <v>18.181818181818201</v>
      </c>
      <c r="AU1411" s="4">
        <v>36.363636363636402</v>
      </c>
      <c r="AV1411" s="4">
        <v>27.272727272727298</v>
      </c>
      <c r="AW1411" s="4">
        <v>36.363636363636402</v>
      </c>
      <c r="AX1411" s="4">
        <v>27.272727272727298</v>
      </c>
      <c r="AY1411" s="4">
        <v>18.181818181818201</v>
      </c>
      <c r="AZ1411" s="4">
        <v>54.545454545454497</v>
      </c>
      <c r="BA1411" s="4">
        <v>54.545454545454497</v>
      </c>
      <c r="BB1411" s="38">
        <v>14</v>
      </c>
    </row>
    <row r="1412" spans="1:54" x14ac:dyDescent="0.3">
      <c r="A1412" s="31" t="s">
        <v>63</v>
      </c>
      <c r="B1412" s="5" t="s">
        <v>9</v>
      </c>
      <c r="C1412" s="5" t="s">
        <v>2</v>
      </c>
      <c r="D1412" s="9">
        <v>42.23</v>
      </c>
      <c r="E1412" s="8">
        <v>85.562621573478694</v>
      </c>
      <c r="F1412" s="8">
        <v>36.842105263157897</v>
      </c>
      <c r="G1412" s="3">
        <v>0</v>
      </c>
      <c r="H1412" s="4">
        <v>5.2631578947368398</v>
      </c>
      <c r="I1412" s="4">
        <v>10.526315789473699</v>
      </c>
      <c r="J1412" s="4">
        <v>0</v>
      </c>
      <c r="K1412" s="4">
        <v>5.2631578947368398</v>
      </c>
      <c r="L1412" s="4">
        <v>21.052631578947398</v>
      </c>
      <c r="M1412" s="4">
        <v>5.2631578947368398</v>
      </c>
      <c r="N1412" s="4">
        <v>10.526315789473699</v>
      </c>
      <c r="O1412" s="4">
        <v>10.526315789473699</v>
      </c>
      <c r="P1412" s="4">
        <v>15.789473684210501</v>
      </c>
      <c r="Q1412" s="4">
        <v>5.2631578947368398</v>
      </c>
      <c r="R1412" s="4">
        <v>15.789473684210501</v>
      </c>
      <c r="S1412" s="4">
        <v>5.2631578947368398</v>
      </c>
      <c r="T1412" s="4">
        <v>5.2631578947368398</v>
      </c>
      <c r="U1412" s="4">
        <v>21.052631578947398</v>
      </c>
      <c r="V1412" s="4">
        <v>21.052631578947398</v>
      </c>
      <c r="W1412" s="4">
        <v>10.526315789473699</v>
      </c>
      <c r="X1412" s="4">
        <v>0</v>
      </c>
      <c r="Y1412" s="4">
        <v>5.2631578947368398</v>
      </c>
      <c r="Z1412" s="4">
        <v>10.526315789473699</v>
      </c>
      <c r="AA1412" s="4">
        <v>26.315789473684202</v>
      </c>
      <c r="AB1412" s="4">
        <v>0</v>
      </c>
      <c r="AC1412" s="4">
        <v>36.842105263157897</v>
      </c>
      <c r="AD1412" s="4">
        <v>10.526315789473699</v>
      </c>
      <c r="AE1412" s="4">
        <v>0</v>
      </c>
      <c r="AF1412" s="4">
        <v>21.052631578947398</v>
      </c>
      <c r="AG1412" s="4">
        <v>26.315789473684202</v>
      </c>
      <c r="AH1412" s="4">
        <v>21.052631578947398</v>
      </c>
      <c r="AI1412" s="4">
        <v>10.526315789473699</v>
      </c>
      <c r="AJ1412" s="4">
        <v>26.315789473684202</v>
      </c>
      <c r="AK1412" s="4">
        <v>57.894736842105303</v>
      </c>
      <c r="AL1412" s="4">
        <v>36.842105263157897</v>
      </c>
      <c r="AM1412" s="4">
        <v>36.842105263157897</v>
      </c>
      <c r="AN1412" s="4">
        <v>57.894736842105303</v>
      </c>
      <c r="AO1412" s="4">
        <v>57.894736842105303</v>
      </c>
      <c r="AP1412" s="4">
        <v>36.842105263157897</v>
      </c>
      <c r="AQ1412" s="4">
        <v>26.315789473684202</v>
      </c>
      <c r="AR1412" s="4">
        <v>52.631578947368403</v>
      </c>
      <c r="AS1412" s="4">
        <v>36.842105263157897</v>
      </c>
      <c r="AT1412" s="4">
        <v>31.578947368421101</v>
      </c>
      <c r="AU1412" s="4">
        <v>36.842105263157897</v>
      </c>
      <c r="AV1412" s="4">
        <v>10.526315789473699</v>
      </c>
      <c r="AW1412" s="4">
        <v>36.842105263157897</v>
      </c>
      <c r="AX1412" s="4">
        <v>36.842105263157897</v>
      </c>
      <c r="AY1412" s="4">
        <v>15.789473684210501</v>
      </c>
      <c r="AZ1412" s="4">
        <v>36.842105263157897</v>
      </c>
      <c r="BA1412" s="4">
        <v>47.368421052631597</v>
      </c>
      <c r="BB1412" s="38">
        <v>20</v>
      </c>
    </row>
    <row r="1413" spans="1:54" x14ac:dyDescent="0.3">
      <c r="A1413" s="31" t="s">
        <v>63</v>
      </c>
      <c r="B1413" s="5" t="s">
        <v>9</v>
      </c>
      <c r="C1413" s="5" t="s">
        <v>3</v>
      </c>
      <c r="D1413" s="9">
        <v>88.868918918918894</v>
      </c>
      <c r="E1413" s="8">
        <v>75.360303357291002</v>
      </c>
      <c r="F1413" s="8">
        <v>18.918918918918902</v>
      </c>
      <c r="G1413" s="3">
        <v>0</v>
      </c>
      <c r="H1413" s="4">
        <v>6.7567567567567597</v>
      </c>
      <c r="I1413" s="4">
        <v>10.8108108108108</v>
      </c>
      <c r="J1413" s="4">
        <v>0</v>
      </c>
      <c r="K1413" s="4">
        <v>4.0540540540540499</v>
      </c>
      <c r="L1413" s="4">
        <v>6.7567567567567597</v>
      </c>
      <c r="M1413" s="4">
        <v>2.7027027027027</v>
      </c>
      <c r="N1413" s="4">
        <v>8.1081081081081106</v>
      </c>
      <c r="O1413" s="4">
        <v>5.4054054054054097</v>
      </c>
      <c r="P1413" s="4">
        <v>6.7567567567567597</v>
      </c>
      <c r="Q1413" s="4">
        <v>1.35135135135135</v>
      </c>
      <c r="R1413" s="4">
        <v>4.0540540540540499</v>
      </c>
      <c r="S1413" s="4">
        <v>6.7567567567567597</v>
      </c>
      <c r="T1413" s="4">
        <v>2.7027027027027</v>
      </c>
      <c r="U1413" s="4">
        <v>5.4054054054054097</v>
      </c>
      <c r="V1413" s="4">
        <v>4.0540540540540499</v>
      </c>
      <c r="W1413" s="4">
        <v>5.4054054054054097</v>
      </c>
      <c r="X1413" s="4">
        <v>1.35135135135135</v>
      </c>
      <c r="Y1413" s="4">
        <v>10.8108108108108</v>
      </c>
      <c r="Z1413" s="4">
        <v>6.7567567567567597</v>
      </c>
      <c r="AA1413" s="4">
        <v>6.7567567567567597</v>
      </c>
      <c r="AB1413" s="4">
        <v>4.0540540540540499</v>
      </c>
      <c r="AC1413" s="4">
        <v>12.1621621621622</v>
      </c>
      <c r="AD1413" s="4">
        <v>1.35135135135135</v>
      </c>
      <c r="AE1413" s="4">
        <v>1.35135135135135</v>
      </c>
      <c r="AF1413" s="4">
        <v>13.5135135135135</v>
      </c>
      <c r="AG1413" s="4">
        <v>13.5135135135135</v>
      </c>
      <c r="AH1413" s="4">
        <v>14.8648648648649</v>
      </c>
      <c r="AI1413" s="4">
        <v>4.0540540540540499</v>
      </c>
      <c r="AJ1413" s="4">
        <v>16.2162162162162</v>
      </c>
      <c r="AK1413" s="4">
        <v>33.783783783783797</v>
      </c>
      <c r="AL1413" s="4">
        <v>20.270270270270299</v>
      </c>
      <c r="AM1413" s="4">
        <v>28.3783783783784</v>
      </c>
      <c r="AN1413" s="4">
        <v>25.675675675675699</v>
      </c>
      <c r="AO1413" s="4">
        <v>18.918918918918902</v>
      </c>
      <c r="AP1413" s="4">
        <v>27.027027027027</v>
      </c>
      <c r="AQ1413" s="4">
        <v>2.7027027027027</v>
      </c>
      <c r="AR1413" s="4">
        <v>24.324324324324301</v>
      </c>
      <c r="AS1413" s="4">
        <v>14.8648648648649</v>
      </c>
      <c r="AT1413" s="4">
        <v>21.6216216216216</v>
      </c>
      <c r="AU1413" s="4">
        <v>14.8648648648649</v>
      </c>
      <c r="AV1413" s="4">
        <v>20.270270270270299</v>
      </c>
      <c r="AW1413" s="4">
        <v>22.972972972973</v>
      </c>
      <c r="AX1413" s="4">
        <v>9.4594594594594597</v>
      </c>
      <c r="AY1413" s="4">
        <v>14.8648648648649</v>
      </c>
      <c r="AZ1413" s="4">
        <v>29.729729729729701</v>
      </c>
      <c r="BA1413" s="4">
        <v>21.6216216216216</v>
      </c>
      <c r="BB1413" s="38">
        <v>74</v>
      </c>
    </row>
    <row r="1414" spans="1:54" x14ac:dyDescent="0.3">
      <c r="A1414" s="31" t="s">
        <v>63</v>
      </c>
      <c r="B1414" s="5" t="s">
        <v>9</v>
      </c>
      <c r="C1414" s="5" t="s">
        <v>4</v>
      </c>
      <c r="D1414" s="9">
        <v>83.540123456790099</v>
      </c>
      <c r="E1414" s="8">
        <v>77.766896835754807</v>
      </c>
      <c r="F1414" s="8">
        <v>24.074074074074101</v>
      </c>
      <c r="G1414" s="3">
        <v>3.0864197530864201</v>
      </c>
      <c r="H1414" s="4">
        <v>4.9382716049382704</v>
      </c>
      <c r="I1414" s="4">
        <v>8.6419753086419693</v>
      </c>
      <c r="J1414" s="4">
        <v>1.2345679012345701</v>
      </c>
      <c r="K1414" s="4">
        <v>2.4691358024691401</v>
      </c>
      <c r="L1414" s="4">
        <v>5.5555555555555598</v>
      </c>
      <c r="M1414" s="4">
        <v>3.7037037037037002</v>
      </c>
      <c r="N1414" s="4">
        <v>3.0864197530864201</v>
      </c>
      <c r="O1414" s="4">
        <v>8.6419753086419693</v>
      </c>
      <c r="P1414" s="4">
        <v>6.7901234567901199</v>
      </c>
      <c r="Q1414" s="4">
        <v>2.4691358024691401</v>
      </c>
      <c r="R1414" s="4">
        <v>7.4074074074074101</v>
      </c>
      <c r="S1414" s="4">
        <v>8.0246913580246897</v>
      </c>
      <c r="T1414" s="4">
        <v>5.5555555555555598</v>
      </c>
      <c r="U1414" s="4">
        <v>10.493827160493799</v>
      </c>
      <c r="V1414" s="4">
        <v>2.4691358024691401</v>
      </c>
      <c r="W1414" s="4">
        <v>7.4074074074074101</v>
      </c>
      <c r="X1414" s="4">
        <v>1.8518518518518501</v>
      </c>
      <c r="Y1414" s="4">
        <v>6.7901234567901199</v>
      </c>
      <c r="Z1414" s="4">
        <v>6.1728395061728403</v>
      </c>
      <c r="AA1414" s="4">
        <v>6.1728395061728403</v>
      </c>
      <c r="AB1414" s="4">
        <v>1.8518518518518501</v>
      </c>
      <c r="AC1414" s="4">
        <v>17.901234567901199</v>
      </c>
      <c r="AD1414" s="4">
        <v>1.8518518518518501</v>
      </c>
      <c r="AE1414" s="4">
        <v>1.2345679012345701</v>
      </c>
      <c r="AF1414" s="4">
        <v>8.0246913580246897</v>
      </c>
      <c r="AG1414" s="4">
        <v>9.2592592592592595</v>
      </c>
      <c r="AH1414" s="4">
        <v>14.814814814814801</v>
      </c>
      <c r="AI1414" s="4">
        <v>14.814814814814801</v>
      </c>
      <c r="AJ1414" s="4">
        <v>20.370370370370399</v>
      </c>
      <c r="AK1414" s="4">
        <v>29.629629629629601</v>
      </c>
      <c r="AL1414" s="4">
        <v>19.7530864197531</v>
      </c>
      <c r="AM1414" s="4">
        <v>30.2469135802469</v>
      </c>
      <c r="AN1414" s="4">
        <v>36.419753086419803</v>
      </c>
      <c r="AO1414" s="4">
        <v>30.8641975308642</v>
      </c>
      <c r="AP1414" s="4">
        <v>20.370370370370399</v>
      </c>
      <c r="AQ1414" s="4">
        <v>11.1111111111111</v>
      </c>
      <c r="AR1414" s="4">
        <v>32.098765432098801</v>
      </c>
      <c r="AS1414" s="4">
        <v>19.1358024691358</v>
      </c>
      <c r="AT1414" s="4">
        <v>30.8641975308642</v>
      </c>
      <c r="AU1414" s="4">
        <v>17.283950617283899</v>
      </c>
      <c r="AV1414" s="4">
        <v>25.3086419753086</v>
      </c>
      <c r="AW1414" s="4">
        <v>19.1358024691358</v>
      </c>
      <c r="AX1414" s="4">
        <v>10.493827160493799</v>
      </c>
      <c r="AY1414" s="4">
        <v>18.518518518518501</v>
      </c>
      <c r="AZ1414" s="4">
        <v>23.456790123456798</v>
      </c>
      <c r="BA1414" s="4">
        <v>29.012345679012299</v>
      </c>
      <c r="BB1414" s="38">
        <v>162</v>
      </c>
    </row>
    <row r="1415" spans="1:54" x14ac:dyDescent="0.3">
      <c r="A1415" s="31" t="s">
        <v>63</v>
      </c>
      <c r="B1415" s="5" t="s">
        <v>9</v>
      </c>
      <c r="C1415" s="5" t="s">
        <v>5</v>
      </c>
      <c r="D1415" s="9">
        <v>105.367810026385</v>
      </c>
      <c r="E1415" s="8">
        <v>72.147102947449298</v>
      </c>
      <c r="F1415" s="8">
        <v>13.456464379947199</v>
      </c>
      <c r="G1415" s="3">
        <v>2.3746701846965701</v>
      </c>
      <c r="H1415" s="4">
        <v>3.4300791556728201</v>
      </c>
      <c r="I1415" s="4">
        <v>4.7493403693931402</v>
      </c>
      <c r="J1415" s="4">
        <v>1.84696569920844</v>
      </c>
      <c r="K1415" s="4">
        <v>2.63852242744063</v>
      </c>
      <c r="L1415" s="4">
        <v>3.1662269129287601</v>
      </c>
      <c r="M1415" s="4">
        <v>2.1108179419525102</v>
      </c>
      <c r="N1415" s="4">
        <v>3.4300791556728201</v>
      </c>
      <c r="O1415" s="4">
        <v>4.4854881266490798</v>
      </c>
      <c r="P1415" s="4">
        <v>2.3746701846965701</v>
      </c>
      <c r="Q1415" s="4">
        <v>2.3746701846965701</v>
      </c>
      <c r="R1415" s="4">
        <v>3.6939313984168902</v>
      </c>
      <c r="S1415" s="4">
        <v>2.63852242744063</v>
      </c>
      <c r="T1415" s="4">
        <v>2.3746701846965701</v>
      </c>
      <c r="U1415" s="4">
        <v>4.2216358839050097</v>
      </c>
      <c r="V1415" s="4">
        <v>2.3746701846965701</v>
      </c>
      <c r="W1415" s="4">
        <v>3.4300791556728201</v>
      </c>
      <c r="X1415" s="4">
        <v>1.05540897097625</v>
      </c>
      <c r="Y1415" s="4">
        <v>5.2770448548812698</v>
      </c>
      <c r="Z1415" s="4">
        <v>3.1662269129287601</v>
      </c>
      <c r="AA1415" s="4">
        <v>3.1662269129287601</v>
      </c>
      <c r="AB1415" s="4">
        <v>1.05540897097625</v>
      </c>
      <c r="AC1415" s="4">
        <v>12.1372031662269</v>
      </c>
      <c r="AD1415" s="4">
        <v>3.1662269129287601</v>
      </c>
      <c r="AE1415" s="4">
        <v>1.84696569920844</v>
      </c>
      <c r="AF1415" s="4">
        <v>5.5408970976253302</v>
      </c>
      <c r="AG1415" s="4">
        <v>8.7071240105540895</v>
      </c>
      <c r="AH1415" s="4">
        <v>13.7203166226913</v>
      </c>
      <c r="AI1415" s="4">
        <v>7.9155672823219003</v>
      </c>
      <c r="AJ1415" s="4">
        <v>14.5118733509235</v>
      </c>
      <c r="AK1415" s="4">
        <v>21.899736147757299</v>
      </c>
      <c r="AL1415" s="4">
        <v>10.554089709762501</v>
      </c>
      <c r="AM1415" s="4">
        <v>21.899736147757299</v>
      </c>
      <c r="AN1415" s="4">
        <v>29.815303430079201</v>
      </c>
      <c r="AO1415" s="4">
        <v>17.678100263852201</v>
      </c>
      <c r="AP1415" s="4">
        <v>17.4142480211082</v>
      </c>
      <c r="AQ1415" s="4">
        <v>9.4986807387862804</v>
      </c>
      <c r="AR1415" s="4">
        <v>19.525065963060701</v>
      </c>
      <c r="AS1415" s="4">
        <v>14.5118733509235</v>
      </c>
      <c r="AT1415" s="4">
        <v>20.052770448548799</v>
      </c>
      <c r="AU1415" s="4">
        <v>9.7625329815303399</v>
      </c>
      <c r="AV1415" s="4">
        <v>22.955145118733501</v>
      </c>
      <c r="AW1415" s="4">
        <v>13.9841688654354</v>
      </c>
      <c r="AX1415" s="4">
        <v>8.1794195250659598</v>
      </c>
      <c r="AY1415" s="4">
        <v>11.8733509234828</v>
      </c>
      <c r="AZ1415" s="4">
        <v>17.941952506596301</v>
      </c>
      <c r="BA1415" s="4">
        <v>17.941952506596301</v>
      </c>
      <c r="BB1415" s="38">
        <v>379</v>
      </c>
    </row>
    <row r="1416" spans="1:54" x14ac:dyDescent="0.3">
      <c r="A1416" s="31" t="s">
        <v>63</v>
      </c>
      <c r="B1416" s="5" t="s">
        <v>9</v>
      </c>
      <c r="C1416" s="5" t="s">
        <v>6</v>
      </c>
      <c r="D1416" s="9">
        <v>114.329708222812</v>
      </c>
      <c r="E1416" s="8">
        <v>66.909943987690795</v>
      </c>
      <c r="F1416" s="8">
        <v>9.8143236074270597</v>
      </c>
      <c r="G1416" s="3">
        <v>0.53050397877984101</v>
      </c>
      <c r="H1416" s="4">
        <v>2.1220159151193601</v>
      </c>
      <c r="I1416" s="4">
        <v>1.8567639257294399</v>
      </c>
      <c r="J1416" s="4">
        <v>0.53050397877984101</v>
      </c>
      <c r="K1416" s="4">
        <v>1.8567639257294399</v>
      </c>
      <c r="L1416" s="4">
        <v>1.3262599469495999</v>
      </c>
      <c r="M1416" s="4">
        <v>0.26525198938992001</v>
      </c>
      <c r="N1416" s="4">
        <v>2.1220159151193601</v>
      </c>
      <c r="O1416" s="4">
        <v>2.3872679045092799</v>
      </c>
      <c r="P1416" s="4">
        <v>0.26525198938992001</v>
      </c>
      <c r="Q1416" s="4">
        <v>0.79575596816976102</v>
      </c>
      <c r="R1416" s="4">
        <v>2.1220159151193601</v>
      </c>
      <c r="S1416" s="4">
        <v>1.3262599469495999</v>
      </c>
      <c r="T1416" s="4">
        <v>1.8567639257294399</v>
      </c>
      <c r="U1416" s="4">
        <v>1.8567639257294399</v>
      </c>
      <c r="V1416" s="4">
        <v>1.06100795755968</v>
      </c>
      <c r="W1416" s="4">
        <v>1.59151193633952</v>
      </c>
      <c r="X1416" s="4">
        <v>0.53050397877984101</v>
      </c>
      <c r="Y1416" s="4">
        <v>2.6525198938991998</v>
      </c>
      <c r="Z1416" s="4">
        <v>0.53050397877984101</v>
      </c>
      <c r="AA1416" s="4">
        <v>1.59151193633952</v>
      </c>
      <c r="AB1416" s="4">
        <v>0.53050397877984101</v>
      </c>
      <c r="AC1416" s="4">
        <v>5.3050397877984103</v>
      </c>
      <c r="AD1416" s="4">
        <v>1.06100795755968</v>
      </c>
      <c r="AE1416" s="4">
        <v>1.3262599469495999</v>
      </c>
      <c r="AF1416" s="4">
        <v>3.1830238726790401</v>
      </c>
      <c r="AG1416" s="4">
        <v>7.6923076923076898</v>
      </c>
      <c r="AH1416" s="4">
        <v>11.6710875331565</v>
      </c>
      <c r="AI1416" s="4">
        <v>10.3448275862069</v>
      </c>
      <c r="AJ1416" s="4">
        <v>12.4668435013263</v>
      </c>
      <c r="AK1416" s="4">
        <v>18.3023872679045</v>
      </c>
      <c r="AL1416" s="4">
        <v>8.7533156498673694</v>
      </c>
      <c r="AM1416" s="4">
        <v>17.771883289124698</v>
      </c>
      <c r="AN1416" s="4">
        <v>22.811671087533199</v>
      </c>
      <c r="AO1416" s="4">
        <v>12.9973474801061</v>
      </c>
      <c r="AP1416" s="4">
        <v>10.8753315649867</v>
      </c>
      <c r="AQ1416" s="4">
        <v>9.0185676392573004</v>
      </c>
      <c r="AR1416" s="4">
        <v>16.180371352785102</v>
      </c>
      <c r="AS1416" s="4">
        <v>13.5278514588859</v>
      </c>
      <c r="AT1416" s="4">
        <v>16.710875331564999</v>
      </c>
      <c r="AU1416" s="4">
        <v>9.2838196286472208</v>
      </c>
      <c r="AV1416" s="4">
        <v>25.1989389920424</v>
      </c>
      <c r="AW1416" s="4">
        <v>13.262599469495999</v>
      </c>
      <c r="AX1416" s="4">
        <v>5.5702917771883298</v>
      </c>
      <c r="AY1416" s="4">
        <v>15.6498673740053</v>
      </c>
      <c r="AZ1416" s="4">
        <v>13.5278514588859</v>
      </c>
      <c r="BA1416" s="4">
        <v>14.058355437665799</v>
      </c>
      <c r="BB1416" s="38">
        <v>377</v>
      </c>
    </row>
    <row r="1417" spans="1:54" x14ac:dyDescent="0.3">
      <c r="A1417" s="31" t="s">
        <v>63</v>
      </c>
      <c r="B1417" s="5" t="s">
        <v>9</v>
      </c>
      <c r="C1417" s="5" t="s">
        <v>7</v>
      </c>
      <c r="D1417" s="9">
        <v>118.365269461078</v>
      </c>
      <c r="E1417" s="8">
        <v>63.229970330288197</v>
      </c>
      <c r="F1417" s="8">
        <v>10.7784431137725</v>
      </c>
      <c r="G1417" s="3">
        <v>0.59880239520958101</v>
      </c>
      <c r="H1417" s="4">
        <v>1.79640718562874</v>
      </c>
      <c r="I1417" s="4">
        <v>1.19760479041916</v>
      </c>
      <c r="J1417" s="4">
        <v>1.19760479041916</v>
      </c>
      <c r="K1417" s="4">
        <v>1.79640718562874</v>
      </c>
      <c r="L1417" s="4">
        <v>1.79640718562874</v>
      </c>
      <c r="M1417" s="4">
        <v>1.79640718562874</v>
      </c>
      <c r="N1417" s="4">
        <v>1.19760479041916</v>
      </c>
      <c r="O1417" s="4">
        <v>0.59880239520958101</v>
      </c>
      <c r="P1417" s="4">
        <v>1.19760479041916</v>
      </c>
      <c r="Q1417" s="4">
        <v>1.19760479041916</v>
      </c>
      <c r="R1417" s="4">
        <v>1.19760479041916</v>
      </c>
      <c r="S1417" s="4">
        <v>2.39520958083832</v>
      </c>
      <c r="T1417" s="4">
        <v>1.79640718562874</v>
      </c>
      <c r="U1417" s="4">
        <v>0.59880239520958101</v>
      </c>
      <c r="V1417" s="4">
        <v>0.59880239520958101</v>
      </c>
      <c r="W1417" s="4">
        <v>1.79640718562874</v>
      </c>
      <c r="X1417" s="4">
        <v>0.59880239520958101</v>
      </c>
      <c r="Y1417" s="4">
        <v>2.9940119760478998</v>
      </c>
      <c r="Z1417" s="4">
        <v>1.79640718562874</v>
      </c>
      <c r="AA1417" s="4">
        <v>1.19760479041916</v>
      </c>
      <c r="AB1417" s="4">
        <v>1.79640718562874</v>
      </c>
      <c r="AC1417" s="4">
        <v>1.19760479041916</v>
      </c>
      <c r="AD1417" s="4">
        <v>1.19760479041916</v>
      </c>
      <c r="AE1417" s="4">
        <v>0.59880239520958101</v>
      </c>
      <c r="AF1417" s="4">
        <v>1.79640718562874</v>
      </c>
      <c r="AG1417" s="4">
        <v>4.7904191616766498</v>
      </c>
      <c r="AH1417" s="4">
        <v>10.179640718562901</v>
      </c>
      <c r="AI1417" s="4">
        <v>6.5868263473053901</v>
      </c>
      <c r="AJ1417" s="4">
        <v>8.3832335329341294</v>
      </c>
      <c r="AK1417" s="4">
        <v>17.964071856287401</v>
      </c>
      <c r="AL1417" s="4">
        <v>9.5808383233532908</v>
      </c>
      <c r="AM1417" s="4">
        <v>8.9820359281437092</v>
      </c>
      <c r="AN1417" s="4">
        <v>17.964071856287401</v>
      </c>
      <c r="AO1417" s="4">
        <v>13.1736526946108</v>
      </c>
      <c r="AP1417" s="4">
        <v>11.377245508982</v>
      </c>
      <c r="AQ1417" s="4">
        <v>6.5868263473053901</v>
      </c>
      <c r="AR1417" s="4">
        <v>12.5748502994012</v>
      </c>
      <c r="AS1417" s="4">
        <v>7.7844311377245496</v>
      </c>
      <c r="AT1417" s="4">
        <v>19.760479041916199</v>
      </c>
      <c r="AU1417" s="4">
        <v>6.5868263473053901</v>
      </c>
      <c r="AV1417" s="4">
        <v>21.556886227544901</v>
      </c>
      <c r="AW1417" s="4">
        <v>8.9820359281437092</v>
      </c>
      <c r="AX1417" s="4">
        <v>7.1856287425149699</v>
      </c>
      <c r="AY1417" s="4">
        <v>16.766467065868301</v>
      </c>
      <c r="AZ1417" s="4">
        <v>13.1736526946108</v>
      </c>
      <c r="BA1417" s="4">
        <v>12.5748502994012</v>
      </c>
      <c r="BB1417" s="38">
        <v>167</v>
      </c>
    </row>
    <row r="1418" spans="1:54" x14ac:dyDescent="0.3">
      <c r="A1418" s="31" t="s">
        <v>133</v>
      </c>
      <c r="B1418" s="5" t="s">
        <v>168</v>
      </c>
      <c r="C1418" s="5" t="s">
        <v>168</v>
      </c>
      <c r="D1418" s="9">
        <v>65.727995212549502</v>
      </c>
      <c r="E1418" s="8">
        <v>66.148307594096394</v>
      </c>
      <c r="F1418" s="8">
        <v>26.509039425719202</v>
      </c>
      <c r="G1418" s="3">
        <v>2.6111272105664698</v>
      </c>
      <c r="H1418" s="4">
        <v>12.2092602316411</v>
      </c>
      <c r="I1418" s="4">
        <v>8.0466108161816692</v>
      </c>
      <c r="J1418" s="4">
        <v>1.7711105635245901</v>
      </c>
      <c r="K1418" s="4">
        <v>5.7283064280322202</v>
      </c>
      <c r="L1418" s="4">
        <v>2.01787921600594</v>
      </c>
      <c r="M1418" s="4">
        <v>4.6229558595403999</v>
      </c>
      <c r="N1418" s="4">
        <v>6.2300545460526102</v>
      </c>
      <c r="O1418" s="4">
        <v>5.6780545306240899</v>
      </c>
      <c r="P1418" s="4">
        <v>4.3508465080237997</v>
      </c>
      <c r="Q1418" s="4">
        <v>1.12793673511416</v>
      </c>
      <c r="R1418" s="4">
        <v>3.64751426774367</v>
      </c>
      <c r="S1418" s="4">
        <v>3.9598733619978401</v>
      </c>
      <c r="T1418" s="4">
        <v>4.7989804495841497</v>
      </c>
      <c r="U1418" s="4">
        <v>4.3939469183078499</v>
      </c>
      <c r="V1418" s="4">
        <v>3.77916079491624</v>
      </c>
      <c r="W1418" s="4">
        <v>2.7493760950730999</v>
      </c>
      <c r="X1418" s="4">
        <v>2.2194931842095098</v>
      </c>
      <c r="Y1418" s="4">
        <v>7.8802701306417804</v>
      </c>
      <c r="Z1418" s="4">
        <v>5.1906305982575303</v>
      </c>
      <c r="AA1418" s="4">
        <v>5.7929647096919803</v>
      </c>
      <c r="AB1418" s="4">
        <v>2.00313918812201</v>
      </c>
      <c r="AC1418" s="4">
        <v>10.386787783773</v>
      </c>
      <c r="AD1418" s="4">
        <v>3.4071500101851502</v>
      </c>
      <c r="AE1418" s="4">
        <v>3.9209273290298099</v>
      </c>
      <c r="AF1418" s="4">
        <v>10.763684439235799</v>
      </c>
      <c r="AG1418" s="4">
        <v>9.2195124431556099</v>
      </c>
      <c r="AH1418" s="4">
        <v>21.686071409193701</v>
      </c>
      <c r="AI1418" s="4">
        <v>19.086657033829301</v>
      </c>
      <c r="AJ1418" s="4">
        <v>25.042282748277099</v>
      </c>
      <c r="AK1418" s="4">
        <v>29.328462225750599</v>
      </c>
      <c r="AL1418" s="4">
        <v>19.604908105421799</v>
      </c>
      <c r="AM1418" s="4">
        <v>26.421120680451502</v>
      </c>
      <c r="AN1418" s="4">
        <v>27.991941856327198</v>
      </c>
      <c r="AO1418" s="4">
        <v>30.271479802116499</v>
      </c>
      <c r="AP1418" s="4">
        <v>22.266782751008499</v>
      </c>
      <c r="AQ1418" s="4">
        <v>13.3400757160254</v>
      </c>
      <c r="AR1418" s="4">
        <v>28.310666743569001</v>
      </c>
      <c r="AS1418" s="4">
        <v>8.9638741836511802</v>
      </c>
      <c r="AT1418" s="4">
        <v>22.586758769001602</v>
      </c>
      <c r="AU1418" s="4">
        <v>19.2945180301924</v>
      </c>
      <c r="AV1418" s="4">
        <v>17.049865542525701</v>
      </c>
      <c r="AW1418" s="4">
        <v>23.937574978826198</v>
      </c>
      <c r="AX1418" s="4">
        <v>11.2855705778555</v>
      </c>
      <c r="AY1418" s="4">
        <v>23.464845812201499</v>
      </c>
      <c r="AZ1418" s="4">
        <v>22.472956319665901</v>
      </c>
      <c r="BA1418" s="4">
        <v>25.176677951446202</v>
      </c>
      <c r="BB1418" s="38">
        <v>241</v>
      </c>
    </row>
    <row r="1419" spans="1:54" x14ac:dyDescent="0.3">
      <c r="A1419" s="31" t="s">
        <v>133</v>
      </c>
      <c r="B1419" s="5" t="s">
        <v>168</v>
      </c>
      <c r="C1419" s="5" t="s">
        <v>1</v>
      </c>
      <c r="D1419" s="9">
        <v>41.2654396673747</v>
      </c>
      <c r="E1419" s="8">
        <v>62.062839120181799</v>
      </c>
      <c r="F1419" s="8">
        <v>39.239264123371001</v>
      </c>
      <c r="G1419" s="3">
        <v>3.83827836384615</v>
      </c>
      <c r="H1419" s="4">
        <v>15.0445539732805</v>
      </c>
      <c r="I1419" s="4">
        <v>16.0041235642421</v>
      </c>
      <c r="J1419" s="4">
        <v>1.9191391819230801</v>
      </c>
      <c r="K1419" s="4">
        <v>4.8663380801583704</v>
      </c>
      <c r="L1419" s="4">
        <v>4.7978479548076898</v>
      </c>
      <c r="M1419" s="4">
        <v>6.7854772620814501</v>
      </c>
      <c r="N1419" s="4">
        <v>9.2186463021606304</v>
      </c>
      <c r="O1419" s="4">
        <v>11.2062756094344</v>
      </c>
      <c r="P1419" s="4">
        <v>8.2590767111990893</v>
      </c>
      <c r="Q1419" s="4">
        <v>1.4735994491176501</v>
      </c>
      <c r="R1419" s="4">
        <v>5.8259076711199098</v>
      </c>
      <c r="S1419" s="4">
        <v>6.7854772620814501</v>
      </c>
      <c r="T1419" s="4">
        <v>3.83827836384615</v>
      </c>
      <c r="U1419" s="4">
        <v>6.7854772620814501</v>
      </c>
      <c r="V1419" s="4">
        <v>7.7450468530429903</v>
      </c>
      <c r="W1419" s="4">
        <v>6.2714474039253396</v>
      </c>
      <c r="X1419" s="4">
        <v>1.9191391819230801</v>
      </c>
      <c r="Y1419" s="4">
        <v>10.1782158931222</v>
      </c>
      <c r="Z1419" s="4">
        <v>9.2186463021606304</v>
      </c>
      <c r="AA1419" s="4">
        <v>6.7854772620814501</v>
      </c>
      <c r="AB1419" s="4">
        <v>1.4735994491176501</v>
      </c>
      <c r="AC1419" s="4">
        <v>15.0445539732805</v>
      </c>
      <c r="AD1419" s="4">
        <v>5.8259076711199098</v>
      </c>
      <c r="AE1419" s="4">
        <v>7.7450468530429903</v>
      </c>
      <c r="AF1419" s="4">
        <v>15.0445539732805</v>
      </c>
      <c r="AG1419" s="4">
        <v>19.328372069932101</v>
      </c>
      <c r="AH1419" s="4">
        <v>31.1171676628733</v>
      </c>
      <c r="AI1419" s="4">
        <v>24.7087400082466</v>
      </c>
      <c r="AJ1419" s="4">
        <v>27.587448781131201</v>
      </c>
      <c r="AK1419" s="4">
        <v>34.818465776018101</v>
      </c>
      <c r="AL1419" s="4">
        <v>29.0610482302489</v>
      </c>
      <c r="AM1419" s="4">
        <v>36.737604957941201</v>
      </c>
      <c r="AN1419" s="4">
        <v>32.385296735938901</v>
      </c>
      <c r="AO1419" s="4">
        <v>35.709545241629002</v>
      </c>
      <c r="AP1419" s="4">
        <v>35.264005508823502</v>
      </c>
      <c r="AQ1419" s="4">
        <v>16.381173171696801</v>
      </c>
      <c r="AR1419" s="4">
        <v>30.980187412171901</v>
      </c>
      <c r="AS1419" s="4">
        <v>10.109725767771501</v>
      </c>
      <c r="AT1419" s="4">
        <v>17.854772620814501</v>
      </c>
      <c r="AU1419" s="4">
        <v>32.453786861289601</v>
      </c>
      <c r="AV1419" s="4">
        <v>15.5585838314367</v>
      </c>
      <c r="AW1419" s="4">
        <v>36.292065225135801</v>
      </c>
      <c r="AX1419" s="4">
        <v>14.5305241151244</v>
      </c>
      <c r="AY1419" s="4">
        <v>22.7896008263235</v>
      </c>
      <c r="AZ1419" s="4">
        <v>26.6963693155204</v>
      </c>
      <c r="BA1419" s="4">
        <v>34.818465776018101</v>
      </c>
      <c r="BB1419" s="38">
        <v>86</v>
      </c>
    </row>
    <row r="1420" spans="1:54" x14ac:dyDescent="0.3">
      <c r="A1420" s="31" t="s">
        <v>133</v>
      </c>
      <c r="B1420" s="5" t="s">
        <v>168</v>
      </c>
      <c r="C1420" s="5" t="s">
        <v>2</v>
      </c>
      <c r="D1420" s="9">
        <v>66.550210210480799</v>
      </c>
      <c r="E1420" s="8">
        <v>72.719060577802196</v>
      </c>
      <c r="F1420" s="8">
        <v>27.200529643970601</v>
      </c>
      <c r="G1420" s="3">
        <v>1.5662915021874999</v>
      </c>
      <c r="H1420" s="4">
        <v>18.0013241099265</v>
      </c>
      <c r="I1420" s="4">
        <v>7.63291403185662</v>
      </c>
      <c r="J1420" s="4">
        <v>4.5003310274816197</v>
      </c>
      <c r="K1420" s="4">
        <v>10.566953557150701</v>
      </c>
      <c r="L1420" s="4">
        <v>1.5662915021874999</v>
      </c>
      <c r="M1420" s="4">
        <v>4.5003310274816197</v>
      </c>
      <c r="N1420" s="4">
        <v>7.63291403185662</v>
      </c>
      <c r="O1420" s="4">
        <v>4.6988745065625004</v>
      </c>
      <c r="P1420" s="4">
        <v>3.1325830043749998</v>
      </c>
      <c r="Q1420" s="4">
        <v>1.5662915021874999</v>
      </c>
      <c r="R1420" s="4">
        <v>4.5003310274816197</v>
      </c>
      <c r="S1420" s="4">
        <v>4.6988745065625004</v>
      </c>
      <c r="T1420" s="4">
        <v>10.566953557150701</v>
      </c>
      <c r="U1420" s="4">
        <v>4.6988745065625004</v>
      </c>
      <c r="V1420" s="4">
        <v>3.1325830043749998</v>
      </c>
      <c r="W1420" s="4">
        <v>3.1325830043749998</v>
      </c>
      <c r="X1420" s="4">
        <v>3.1325830043749998</v>
      </c>
      <c r="Y1420" s="4">
        <v>10.566953557150701</v>
      </c>
      <c r="Z1420" s="4">
        <v>7.8314575109374998</v>
      </c>
      <c r="AA1420" s="4">
        <v>9.0006620549632395</v>
      </c>
      <c r="AB1420" s="4">
        <v>4.6988745065625004</v>
      </c>
      <c r="AC1420" s="4">
        <v>10.765497036231601</v>
      </c>
      <c r="AD1420" s="4">
        <v>4.6988745065625004</v>
      </c>
      <c r="AE1420" s="4">
        <v>4.6988745065625004</v>
      </c>
      <c r="AF1420" s="4">
        <v>12.133245059338201</v>
      </c>
      <c r="AG1420" s="4">
        <v>7.8314575109374998</v>
      </c>
      <c r="AH1420" s="4">
        <v>16.6335760868199</v>
      </c>
      <c r="AI1420" s="4">
        <v>19.567615612114</v>
      </c>
      <c r="AJ1420" s="4">
        <v>24.465033597757401</v>
      </c>
      <c r="AK1420" s="4">
        <v>30.333112648345601</v>
      </c>
      <c r="AL1420" s="4">
        <v>22.5016551374081</v>
      </c>
      <c r="AM1420" s="4">
        <v>26.031325099944901</v>
      </c>
      <c r="AN1420" s="4">
        <v>24.266490118676501</v>
      </c>
      <c r="AO1420" s="4">
        <v>39.730861661470598</v>
      </c>
      <c r="AP1420" s="4">
        <v>21.332450593382401</v>
      </c>
      <c r="AQ1420" s="4">
        <v>11.9347015802574</v>
      </c>
      <c r="AR1420" s="4">
        <v>36.399735178014701</v>
      </c>
      <c r="AS1420" s="4">
        <v>10.566953557150701</v>
      </c>
      <c r="AT1420" s="4">
        <v>28.568277667077201</v>
      </c>
      <c r="AU1420" s="4">
        <v>16.6335760868199</v>
      </c>
      <c r="AV1420" s="4">
        <v>13.699536561525701</v>
      </c>
      <c r="AW1420" s="4">
        <v>18.1998675890074</v>
      </c>
      <c r="AX1420" s="4">
        <v>12.133245059338201</v>
      </c>
      <c r="AY1420" s="4">
        <v>25.832781620864001</v>
      </c>
      <c r="AZ1420" s="4">
        <v>24.067946639595601</v>
      </c>
      <c r="BA1420" s="4">
        <v>25.634238141783101</v>
      </c>
      <c r="BB1420" s="38">
        <v>49</v>
      </c>
    </row>
    <row r="1421" spans="1:54" x14ac:dyDescent="0.3">
      <c r="A1421" s="31" t="s">
        <v>133</v>
      </c>
      <c r="B1421" s="5" t="s">
        <v>168</v>
      </c>
      <c r="C1421" s="5" t="s">
        <v>3</v>
      </c>
      <c r="D1421" s="9">
        <v>76.501294194656793</v>
      </c>
      <c r="E1421" s="8">
        <v>66.729058493548905</v>
      </c>
      <c r="F1421" s="8">
        <v>23.4149296193333</v>
      </c>
      <c r="G1421" s="3">
        <v>0</v>
      </c>
      <c r="H1421" s="4">
        <v>6.1065779841111096</v>
      </c>
      <c r="I1421" s="4">
        <v>2.80044341277778</v>
      </c>
      <c r="J1421" s="4">
        <v>0</v>
      </c>
      <c r="K1421" s="4">
        <v>2.80044341277778</v>
      </c>
      <c r="L1421" s="4">
        <v>0</v>
      </c>
      <c r="M1421" s="4">
        <v>2.80044341277778</v>
      </c>
      <c r="N1421" s="4">
        <v>2.80044341277778</v>
      </c>
      <c r="O1421" s="4">
        <v>5.6008868255555599</v>
      </c>
      <c r="P1421" s="4">
        <v>5.6008868255555599</v>
      </c>
      <c r="Q1421" s="4">
        <v>0</v>
      </c>
      <c r="R1421" s="4">
        <v>2.80044341277778</v>
      </c>
      <c r="S1421" s="4">
        <v>2.80044341277778</v>
      </c>
      <c r="T1421" s="4">
        <v>0</v>
      </c>
      <c r="U1421" s="4">
        <v>5.6008868255555599</v>
      </c>
      <c r="V1421" s="4">
        <v>2.80044341277778</v>
      </c>
      <c r="W1421" s="4">
        <v>0</v>
      </c>
      <c r="X1421" s="4">
        <v>2.80044341277778</v>
      </c>
      <c r="Y1421" s="4">
        <v>5.6008868255555599</v>
      </c>
      <c r="Z1421" s="4">
        <v>2.80044341277778</v>
      </c>
      <c r="AA1421" s="4">
        <v>6.1065779841111096</v>
      </c>
      <c r="AB1421" s="4">
        <v>0</v>
      </c>
      <c r="AC1421" s="4">
        <v>11.7074648096667</v>
      </c>
      <c r="AD1421" s="4">
        <v>2.80044341277778</v>
      </c>
      <c r="AE1421" s="4">
        <v>2.80044341277778</v>
      </c>
      <c r="AF1421" s="4">
        <v>12.2131559682222</v>
      </c>
      <c r="AG1421" s="4">
        <v>2.80044341277778</v>
      </c>
      <c r="AH1421" s="4">
        <v>18.319733952333301</v>
      </c>
      <c r="AI1421" s="4">
        <v>23.4149296193333</v>
      </c>
      <c r="AJ1421" s="4">
        <v>29.015816444888902</v>
      </c>
      <c r="AK1421" s="4">
        <v>35.628085587555603</v>
      </c>
      <c r="AL1421" s="4">
        <v>8.4013302383333297</v>
      </c>
      <c r="AM1421" s="4">
        <v>17.308351635222198</v>
      </c>
      <c r="AN1421" s="4">
        <v>35.122394429000003</v>
      </c>
      <c r="AO1421" s="4">
        <v>25.709681873555599</v>
      </c>
      <c r="AP1421" s="4">
        <v>14.002217063888899</v>
      </c>
      <c r="AQ1421" s="4">
        <v>14.507908222444399</v>
      </c>
      <c r="AR1421" s="4">
        <v>29.015816444888902</v>
      </c>
      <c r="AS1421" s="4">
        <v>3.3061345713333301</v>
      </c>
      <c r="AT1421" s="4">
        <v>23.9206207778889</v>
      </c>
      <c r="AU1421" s="4">
        <v>15.5192905395556</v>
      </c>
      <c r="AV1421" s="4">
        <v>18.319733952333301</v>
      </c>
      <c r="AW1421" s="4">
        <v>26.721064190666699</v>
      </c>
      <c r="AX1421" s="4">
        <v>8.4013302383333297</v>
      </c>
      <c r="AY1421" s="4">
        <v>26.215373032111099</v>
      </c>
      <c r="AZ1421" s="4">
        <v>20.108795048000001</v>
      </c>
      <c r="BA1421" s="4">
        <v>26.215373032111099</v>
      </c>
      <c r="BB1421" s="38">
        <v>33</v>
      </c>
    </row>
    <row r="1422" spans="1:54" x14ac:dyDescent="0.3">
      <c r="A1422" s="31" t="s">
        <v>133</v>
      </c>
      <c r="B1422" s="5" t="s">
        <v>168</v>
      </c>
      <c r="C1422" s="5" t="s">
        <v>4</v>
      </c>
      <c r="D1422" s="9">
        <v>72.562160288518598</v>
      </c>
      <c r="E1422" s="8">
        <v>61.850909413348298</v>
      </c>
      <c r="F1422" s="8">
        <v>26.1553885740909</v>
      </c>
      <c r="G1422" s="3">
        <v>0</v>
      </c>
      <c r="H1422" s="4">
        <v>8.7184628580303105</v>
      </c>
      <c r="I1422" s="4">
        <v>2.31077714818182</v>
      </c>
      <c r="J1422" s="4">
        <v>0</v>
      </c>
      <c r="K1422" s="4">
        <v>4.62155429636364</v>
      </c>
      <c r="L1422" s="4">
        <v>2.31077714818182</v>
      </c>
      <c r="M1422" s="4">
        <v>2.31077714818182</v>
      </c>
      <c r="N1422" s="4">
        <v>2.31077714818182</v>
      </c>
      <c r="O1422" s="4">
        <v>2.31077714818182</v>
      </c>
      <c r="P1422" s="4">
        <v>0</v>
      </c>
      <c r="Q1422" s="4">
        <v>2.31077714818182</v>
      </c>
      <c r="R1422" s="4">
        <v>2.31077714818182</v>
      </c>
      <c r="S1422" s="4">
        <v>2.31077714818182</v>
      </c>
      <c r="T1422" s="4">
        <v>2.31077714818182</v>
      </c>
      <c r="U1422" s="4">
        <v>0</v>
      </c>
      <c r="V1422" s="4">
        <v>2.31077714818182</v>
      </c>
      <c r="W1422" s="4">
        <v>0</v>
      </c>
      <c r="X1422" s="4">
        <v>2.31077714818182</v>
      </c>
      <c r="Y1422" s="4">
        <v>4.62155429636364</v>
      </c>
      <c r="Z1422" s="4">
        <v>0</v>
      </c>
      <c r="AA1422" s="4">
        <v>2.31077714818182</v>
      </c>
      <c r="AB1422" s="4">
        <v>2.31077714818182</v>
      </c>
      <c r="AC1422" s="4">
        <v>8.7184628580303105</v>
      </c>
      <c r="AD1422" s="4">
        <v>0</v>
      </c>
      <c r="AE1422" s="4">
        <v>0</v>
      </c>
      <c r="AF1422" s="4">
        <v>2.31077714818182</v>
      </c>
      <c r="AG1422" s="4">
        <v>0</v>
      </c>
      <c r="AH1422" s="4">
        <v>32.038428549242397</v>
      </c>
      <c r="AI1422" s="4">
        <v>10.504594271515201</v>
      </c>
      <c r="AJ1422" s="4">
        <v>15.126148567878801</v>
      </c>
      <c r="AK1422" s="4">
        <v>16.9122799813636</v>
      </c>
      <c r="AL1422" s="4">
        <v>26.1553885740909</v>
      </c>
      <c r="AM1422" s="4">
        <v>27.941519987575798</v>
      </c>
      <c r="AN1422" s="4">
        <v>24.3692571606061</v>
      </c>
      <c r="AO1422" s="4">
        <v>19.747702864242399</v>
      </c>
      <c r="AP1422" s="4">
        <v>17.4369257160606</v>
      </c>
      <c r="AQ1422" s="4">
        <v>15.126148567878801</v>
      </c>
      <c r="AR1422" s="4">
        <v>19.223057129545499</v>
      </c>
      <c r="AS1422" s="4">
        <v>15.126148567878801</v>
      </c>
      <c r="AT1422" s="4">
        <v>19.223057129545499</v>
      </c>
      <c r="AU1422" s="4">
        <v>10.504594271515201</v>
      </c>
      <c r="AV1422" s="4">
        <v>22.058480012424202</v>
      </c>
      <c r="AW1422" s="4">
        <v>17.4369257160606</v>
      </c>
      <c r="AX1422" s="4">
        <v>13.3400171543939</v>
      </c>
      <c r="AY1422" s="4">
        <v>28.466165722272699</v>
      </c>
      <c r="AZ1422" s="4">
        <v>19.747702864242399</v>
      </c>
      <c r="BA1422" s="4">
        <v>17.4369257160606</v>
      </c>
      <c r="BB1422" s="38">
        <v>34</v>
      </c>
    </row>
    <row r="1423" spans="1:54" x14ac:dyDescent="0.3">
      <c r="A1423" s="31" t="s">
        <v>133</v>
      </c>
      <c r="B1423" s="5" t="s">
        <v>168</v>
      </c>
      <c r="C1423" s="5" t="s">
        <v>5</v>
      </c>
      <c r="D1423" s="9">
        <v>92.349564777968794</v>
      </c>
      <c r="E1423" s="8">
        <v>51.2514418664895</v>
      </c>
      <c r="F1423" s="8">
        <v>7.2386072895</v>
      </c>
      <c r="G1423" s="3">
        <v>0</v>
      </c>
      <c r="H1423" s="4">
        <v>6.4678272587499999</v>
      </c>
      <c r="I1423" s="4">
        <v>0</v>
      </c>
      <c r="J1423" s="4">
        <v>0</v>
      </c>
      <c r="K1423" s="4">
        <v>0</v>
      </c>
      <c r="L1423" s="4">
        <v>0</v>
      </c>
      <c r="M1423" s="4">
        <v>8.8806963552500005</v>
      </c>
      <c r="N1423" s="4">
        <v>0</v>
      </c>
      <c r="O1423" s="4">
        <v>0</v>
      </c>
      <c r="P1423" s="4">
        <v>2.4128690965000001</v>
      </c>
      <c r="Q1423" s="4">
        <v>0</v>
      </c>
      <c r="R1423" s="4">
        <v>0</v>
      </c>
      <c r="S1423" s="4">
        <v>0</v>
      </c>
      <c r="T1423" s="4">
        <v>6.4678272587499999</v>
      </c>
      <c r="U1423" s="4">
        <v>2.4128690965000001</v>
      </c>
      <c r="V1423" s="4">
        <v>0</v>
      </c>
      <c r="W1423" s="4">
        <v>2.4128690965000001</v>
      </c>
      <c r="X1423" s="4">
        <v>0</v>
      </c>
      <c r="Y1423" s="4">
        <v>2.4128690965000001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8.8806963552500005</v>
      </c>
      <c r="AG1423" s="4">
        <v>6.4678272587499999</v>
      </c>
      <c r="AH1423" s="4">
        <v>13.70643454825</v>
      </c>
      <c r="AI1423" s="4">
        <v>4.8257381930000003</v>
      </c>
      <c r="AJ1423" s="4">
        <v>31.467827258749999</v>
      </c>
      <c r="AK1423" s="4">
        <v>27.4128690965</v>
      </c>
      <c r="AL1423" s="4">
        <v>7.2386072895</v>
      </c>
      <c r="AM1423" s="4">
        <v>20.174261807000001</v>
      </c>
      <c r="AN1423" s="4">
        <v>25</v>
      </c>
      <c r="AO1423" s="4">
        <v>22.5871309035</v>
      </c>
      <c r="AP1423" s="4">
        <v>24.22921996925</v>
      </c>
      <c r="AQ1423" s="4">
        <v>11.29356545175</v>
      </c>
      <c r="AR1423" s="4">
        <v>18.532172741250001</v>
      </c>
      <c r="AS1423" s="4">
        <v>4.8257381930000003</v>
      </c>
      <c r="AT1423" s="4">
        <v>16.119303644750001</v>
      </c>
      <c r="AU1423" s="4">
        <v>16.119303644750001</v>
      </c>
      <c r="AV1423" s="4">
        <v>20.945041837750001</v>
      </c>
      <c r="AW1423" s="4">
        <v>13.70643454825</v>
      </c>
      <c r="AX1423" s="4">
        <v>0</v>
      </c>
      <c r="AY1423" s="4">
        <v>4.8257381930000003</v>
      </c>
      <c r="AZ1423" s="4">
        <v>9.6514763860000006</v>
      </c>
      <c r="BA1423" s="4">
        <v>13.70643454825</v>
      </c>
      <c r="BB1423" s="38">
        <v>28</v>
      </c>
    </row>
    <row r="1424" spans="1:54" x14ac:dyDescent="0.3">
      <c r="A1424" s="31" t="s">
        <v>133</v>
      </c>
      <c r="B1424" s="5" t="s">
        <v>168</v>
      </c>
      <c r="C1424" s="5" t="s">
        <v>6</v>
      </c>
      <c r="D1424" s="9">
        <v>94.681600510253304</v>
      </c>
      <c r="E1424" s="8">
        <v>52.7748439626181</v>
      </c>
      <c r="F1424" s="8">
        <v>0</v>
      </c>
      <c r="G1424" s="3">
        <v>25.58743372</v>
      </c>
      <c r="H1424" s="4">
        <v>7.7458996133333304</v>
      </c>
      <c r="I1424" s="4">
        <v>17.8415341066667</v>
      </c>
      <c r="J1424" s="4">
        <v>0</v>
      </c>
      <c r="K1424" s="4">
        <v>7.7458996133333304</v>
      </c>
      <c r="L1424" s="4">
        <v>0</v>
      </c>
      <c r="M1424" s="4">
        <v>0</v>
      </c>
      <c r="N1424" s="4">
        <v>17.8415341066667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7.7458996133333304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17.8415341066667</v>
      </c>
      <c r="AH1424" s="4">
        <v>0</v>
      </c>
      <c r="AI1424" s="4">
        <v>17.8415341066667</v>
      </c>
      <c r="AJ1424" s="4">
        <v>17.8415341066667</v>
      </c>
      <c r="AK1424" s="4">
        <v>7.7458996133333304</v>
      </c>
      <c r="AL1424" s="4">
        <v>0</v>
      </c>
      <c r="AM1424" s="4">
        <v>17.8415341066667</v>
      </c>
      <c r="AN1424" s="4">
        <v>15.4917992266667</v>
      </c>
      <c r="AO1424" s="4">
        <v>7.7458996133333304</v>
      </c>
      <c r="AP1424" s="4">
        <v>0</v>
      </c>
      <c r="AQ1424" s="4">
        <v>0</v>
      </c>
      <c r="AR1424" s="4">
        <v>7.7458996133333304</v>
      </c>
      <c r="AS1424" s="4">
        <v>7.7458996133333304</v>
      </c>
      <c r="AT1424" s="4">
        <v>33.3333333333333</v>
      </c>
      <c r="AU1424" s="4">
        <v>7.7458996133333304</v>
      </c>
      <c r="AV1424" s="4">
        <v>23.23769884</v>
      </c>
      <c r="AW1424" s="4">
        <v>15.4917992266667</v>
      </c>
      <c r="AX1424" s="4">
        <v>15.4917992266667</v>
      </c>
      <c r="AY1424" s="4">
        <v>15.4917992266667</v>
      </c>
      <c r="AZ1424" s="4">
        <v>23.23769884</v>
      </c>
      <c r="BA1424" s="4">
        <v>7.7458996133333304</v>
      </c>
      <c r="BB1424" s="38">
        <v>9</v>
      </c>
    </row>
    <row r="1425" spans="1:54" x14ac:dyDescent="0.3">
      <c r="A1425" s="31" t="s">
        <v>133</v>
      </c>
      <c r="B1425" s="5" t="s">
        <v>168</v>
      </c>
      <c r="C1425" s="5" t="s">
        <v>7</v>
      </c>
      <c r="D1425" s="9">
        <v>58.05</v>
      </c>
      <c r="E1425" s="8">
        <v>14.6371103705615</v>
      </c>
      <c r="F1425" s="8">
        <v>0</v>
      </c>
      <c r="G1425" s="3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50</v>
      </c>
      <c r="AZ1425" s="4">
        <v>50</v>
      </c>
      <c r="BA1425" s="4">
        <v>0</v>
      </c>
      <c r="BB1425" s="38">
        <v>2</v>
      </c>
    </row>
    <row r="1426" spans="1:54" x14ac:dyDescent="0.3">
      <c r="A1426" s="31" t="s">
        <v>133</v>
      </c>
      <c r="B1426" s="5" t="s">
        <v>8</v>
      </c>
      <c r="C1426" s="5" t="s">
        <v>168</v>
      </c>
      <c r="D1426" s="9">
        <v>56.544047856864601</v>
      </c>
      <c r="E1426" s="8">
        <v>65.496417077236899</v>
      </c>
      <c r="F1426" s="8">
        <v>29.2529210031141</v>
      </c>
      <c r="G1426" s="3">
        <v>4.52139617576979</v>
      </c>
      <c r="H1426" s="4">
        <v>10.8934220794991</v>
      </c>
      <c r="I1426" s="4">
        <v>10.492424055529501</v>
      </c>
      <c r="J1426" s="4">
        <v>1.8998011508867201</v>
      </c>
      <c r="K1426" s="4">
        <v>5.8966834346548804</v>
      </c>
      <c r="L1426" s="4">
        <v>4.0294888673069904</v>
      </c>
      <c r="M1426" s="4">
        <v>5.6292267306760699</v>
      </c>
      <c r="N1426" s="4">
        <v>8.44050739932357</v>
      </c>
      <c r="O1426" s="4">
        <v>7.3995877281608804</v>
      </c>
      <c r="P1426" s="4">
        <v>5.9349946811112497</v>
      </c>
      <c r="Q1426" s="4">
        <v>1.46459304704963</v>
      </c>
      <c r="R1426" s="4">
        <v>4.0712267288729498</v>
      </c>
      <c r="S1426" s="4">
        <v>6.3318915384919796</v>
      </c>
      <c r="T1426" s="4">
        <v>6.3092161865747203</v>
      </c>
      <c r="U1426" s="4">
        <v>6.8088375038950302</v>
      </c>
      <c r="V1426" s="4">
        <v>5.9710278797596699</v>
      </c>
      <c r="W1426" s="4">
        <v>4.31258146582491</v>
      </c>
      <c r="X1426" s="4">
        <v>4.4320903876052498</v>
      </c>
      <c r="Y1426" s="4">
        <v>9.01629628052968</v>
      </c>
      <c r="Z1426" s="4">
        <v>8.0018061238451406</v>
      </c>
      <c r="AA1426" s="4">
        <v>5.4580487157082</v>
      </c>
      <c r="AB1426" s="4">
        <v>3.21227869261718</v>
      </c>
      <c r="AC1426" s="4">
        <v>12.857636443869101</v>
      </c>
      <c r="AD1426" s="4">
        <v>5.2281621501746498</v>
      </c>
      <c r="AE1426" s="4">
        <v>6.2541204782775903</v>
      </c>
      <c r="AF1426" s="4">
        <v>11.3703680449022</v>
      </c>
      <c r="AG1426" s="4">
        <v>15.259276134840199</v>
      </c>
      <c r="AH1426" s="4">
        <v>18.752782938727101</v>
      </c>
      <c r="AI1426" s="4">
        <v>20.6564656337504</v>
      </c>
      <c r="AJ1426" s="4">
        <v>33.0165725809481</v>
      </c>
      <c r="AK1426" s="4">
        <v>32.863039806459298</v>
      </c>
      <c r="AL1426" s="4">
        <v>20.350428981447202</v>
      </c>
      <c r="AM1426" s="4">
        <v>34.927639757916999</v>
      </c>
      <c r="AN1426" s="4">
        <v>34.623822307838502</v>
      </c>
      <c r="AO1426" s="4">
        <v>41.9302640721654</v>
      </c>
      <c r="AP1426" s="4">
        <v>31.164745206271402</v>
      </c>
      <c r="AQ1426" s="4">
        <v>16.017450211513001</v>
      </c>
      <c r="AR1426" s="4">
        <v>32.104538182335197</v>
      </c>
      <c r="AS1426" s="4">
        <v>9.0105916176121408</v>
      </c>
      <c r="AT1426" s="4">
        <v>23.0499972118809</v>
      </c>
      <c r="AU1426" s="4">
        <v>18.399960836303599</v>
      </c>
      <c r="AV1426" s="4">
        <v>15.752679014632699</v>
      </c>
      <c r="AW1426" s="4">
        <v>27.368755746766499</v>
      </c>
      <c r="AX1426" s="4">
        <v>13.6782732336685</v>
      </c>
      <c r="AY1426" s="4">
        <v>26.1424394352664</v>
      </c>
      <c r="AZ1426" s="4">
        <v>21.784693492765999</v>
      </c>
      <c r="BA1426" s="4">
        <v>29.3102947592192</v>
      </c>
      <c r="BB1426" s="38">
        <v>135</v>
      </c>
    </row>
    <row r="1427" spans="1:54" x14ac:dyDescent="0.3">
      <c r="A1427" s="31" t="s">
        <v>133</v>
      </c>
      <c r="B1427" s="5" t="s">
        <v>8</v>
      </c>
      <c r="C1427" s="5" t="s">
        <v>1</v>
      </c>
      <c r="D1427" s="9">
        <v>27.371153846153799</v>
      </c>
      <c r="E1427" s="8">
        <v>60.197291114019897</v>
      </c>
      <c r="F1427" s="8">
        <v>46.153846153846203</v>
      </c>
      <c r="G1427" s="3">
        <v>7.6923076923076898</v>
      </c>
      <c r="H1427" s="4">
        <v>15.384615384615399</v>
      </c>
      <c r="I1427" s="4">
        <v>17.307692307692299</v>
      </c>
      <c r="J1427" s="4">
        <v>3.8461538461538498</v>
      </c>
      <c r="K1427" s="4">
        <v>3.8461538461538498</v>
      </c>
      <c r="L1427" s="4">
        <v>9.6153846153846096</v>
      </c>
      <c r="M1427" s="4">
        <v>7.6923076923076898</v>
      </c>
      <c r="N1427" s="4">
        <v>9.6153846153846096</v>
      </c>
      <c r="O1427" s="4">
        <v>7.6923076923076898</v>
      </c>
      <c r="P1427" s="4">
        <v>7.6923076923076898</v>
      </c>
      <c r="Q1427" s="4">
        <v>0</v>
      </c>
      <c r="R1427" s="4">
        <v>5.7692307692307701</v>
      </c>
      <c r="S1427" s="4">
        <v>7.6923076923076898</v>
      </c>
      <c r="T1427" s="4">
        <v>7.6923076923076898</v>
      </c>
      <c r="U1427" s="4">
        <v>7.6923076923076898</v>
      </c>
      <c r="V1427" s="4">
        <v>9.6153846153846096</v>
      </c>
      <c r="W1427" s="4">
        <v>9.6153846153846096</v>
      </c>
      <c r="X1427" s="4">
        <v>3.8461538461538498</v>
      </c>
      <c r="Y1427" s="4">
        <v>11.538461538461499</v>
      </c>
      <c r="Z1427" s="4">
        <v>9.6153846153846096</v>
      </c>
      <c r="AA1427" s="4">
        <v>7.6923076923076898</v>
      </c>
      <c r="AB1427" s="4">
        <v>0</v>
      </c>
      <c r="AC1427" s="4">
        <v>15.384615384615399</v>
      </c>
      <c r="AD1427" s="4">
        <v>5.7692307692307701</v>
      </c>
      <c r="AE1427" s="4">
        <v>9.6153846153846096</v>
      </c>
      <c r="AF1427" s="4">
        <v>15.384615384615399</v>
      </c>
      <c r="AG1427" s="4">
        <v>26.923076923076898</v>
      </c>
      <c r="AH1427" s="4">
        <v>26.923076923076898</v>
      </c>
      <c r="AI1427" s="4">
        <v>28.846153846153801</v>
      </c>
      <c r="AJ1427" s="4">
        <v>34.615384615384599</v>
      </c>
      <c r="AK1427" s="4">
        <v>46.153846153846203</v>
      </c>
      <c r="AL1427" s="4">
        <v>34.615384615384599</v>
      </c>
      <c r="AM1427" s="4">
        <v>50</v>
      </c>
      <c r="AN1427" s="4">
        <v>44.230769230769198</v>
      </c>
      <c r="AO1427" s="4">
        <v>53.846153846153797</v>
      </c>
      <c r="AP1427" s="4">
        <v>50</v>
      </c>
      <c r="AQ1427" s="4">
        <v>26.923076923076898</v>
      </c>
      <c r="AR1427" s="4">
        <v>38.461538461538503</v>
      </c>
      <c r="AS1427" s="4">
        <v>17.307692307692299</v>
      </c>
      <c r="AT1427" s="4">
        <v>26.923076923076898</v>
      </c>
      <c r="AU1427" s="4">
        <v>38.461538461538503</v>
      </c>
      <c r="AV1427" s="4">
        <v>13.461538461538501</v>
      </c>
      <c r="AW1427" s="4">
        <v>46.153846153846203</v>
      </c>
      <c r="AX1427" s="4">
        <v>17.307692307692299</v>
      </c>
      <c r="AY1427" s="4">
        <v>25</v>
      </c>
      <c r="AZ1427" s="4">
        <v>26.923076923076898</v>
      </c>
      <c r="BA1427" s="4">
        <v>46.153846153846203</v>
      </c>
      <c r="BB1427" s="38">
        <v>52</v>
      </c>
    </row>
    <row r="1428" spans="1:54" x14ac:dyDescent="0.3">
      <c r="A1428" s="31" t="s">
        <v>133</v>
      </c>
      <c r="B1428" s="5" t="s">
        <v>8</v>
      </c>
      <c r="C1428" s="5" t="s">
        <v>2</v>
      </c>
      <c r="D1428" s="9">
        <v>59.306249999999999</v>
      </c>
      <c r="E1428" s="8">
        <v>64.187838952209901</v>
      </c>
      <c r="F1428" s="8">
        <v>25</v>
      </c>
      <c r="G1428" s="3">
        <v>3.125</v>
      </c>
      <c r="H1428" s="4">
        <v>12.5</v>
      </c>
      <c r="I1428" s="4">
        <v>9.375</v>
      </c>
      <c r="J1428" s="4">
        <v>3.125</v>
      </c>
      <c r="K1428" s="4">
        <v>9.375</v>
      </c>
      <c r="L1428" s="4">
        <v>3.125</v>
      </c>
      <c r="M1428" s="4">
        <v>3.125</v>
      </c>
      <c r="N1428" s="4">
        <v>9.375</v>
      </c>
      <c r="O1428" s="4">
        <v>9.375</v>
      </c>
      <c r="P1428" s="4">
        <v>6.25</v>
      </c>
      <c r="Q1428" s="4">
        <v>3.125</v>
      </c>
      <c r="R1428" s="4">
        <v>3.125</v>
      </c>
      <c r="S1428" s="4">
        <v>9.375</v>
      </c>
      <c r="T1428" s="4">
        <v>9.375</v>
      </c>
      <c r="U1428" s="4">
        <v>9.375</v>
      </c>
      <c r="V1428" s="4">
        <v>6.25</v>
      </c>
      <c r="W1428" s="4">
        <v>6.25</v>
      </c>
      <c r="X1428" s="4">
        <v>6.25</v>
      </c>
      <c r="Y1428" s="4">
        <v>9.375</v>
      </c>
      <c r="Z1428" s="4">
        <v>15.625</v>
      </c>
      <c r="AA1428" s="4">
        <v>6.25</v>
      </c>
      <c r="AB1428" s="4">
        <v>9.375</v>
      </c>
      <c r="AC1428" s="4">
        <v>15.625</v>
      </c>
      <c r="AD1428" s="4">
        <v>9.375</v>
      </c>
      <c r="AE1428" s="4">
        <v>9.375</v>
      </c>
      <c r="AF1428" s="4">
        <v>12.5</v>
      </c>
      <c r="AG1428" s="4">
        <v>15.625</v>
      </c>
      <c r="AH1428" s="4">
        <v>15.625</v>
      </c>
      <c r="AI1428" s="4">
        <v>15.625</v>
      </c>
      <c r="AJ1428" s="4">
        <v>31.25</v>
      </c>
      <c r="AK1428" s="4">
        <v>31.25</v>
      </c>
      <c r="AL1428" s="4">
        <v>15.625</v>
      </c>
      <c r="AM1428" s="4">
        <v>34.375</v>
      </c>
      <c r="AN1428" s="4">
        <v>25</v>
      </c>
      <c r="AO1428" s="4">
        <v>50</v>
      </c>
      <c r="AP1428" s="4">
        <v>25</v>
      </c>
      <c r="AQ1428" s="4">
        <v>6.25</v>
      </c>
      <c r="AR1428" s="4">
        <v>37.5</v>
      </c>
      <c r="AS1428" s="4">
        <v>9.375</v>
      </c>
      <c r="AT1428" s="4">
        <v>21.875</v>
      </c>
      <c r="AU1428" s="4">
        <v>15.625</v>
      </c>
      <c r="AV1428" s="4">
        <v>15.625</v>
      </c>
      <c r="AW1428" s="4">
        <v>18.75</v>
      </c>
      <c r="AX1428" s="4">
        <v>12.5</v>
      </c>
      <c r="AY1428" s="4">
        <v>28.125</v>
      </c>
      <c r="AZ1428" s="4">
        <v>18.75</v>
      </c>
      <c r="BA1428" s="4">
        <v>21.875</v>
      </c>
      <c r="BB1428" s="38">
        <v>32</v>
      </c>
    </row>
    <row r="1429" spans="1:54" x14ac:dyDescent="0.3">
      <c r="A1429" s="31" t="s">
        <v>133</v>
      </c>
      <c r="B1429" s="5" t="s">
        <v>8</v>
      </c>
      <c r="C1429" s="5" t="s">
        <v>3</v>
      </c>
      <c r="D1429" s="9">
        <v>56.872222222222199</v>
      </c>
      <c r="E1429" s="8">
        <v>74.660776422079294</v>
      </c>
      <c r="F1429" s="8">
        <v>33.3333333333333</v>
      </c>
      <c r="G1429" s="3">
        <v>0</v>
      </c>
      <c r="H1429" s="4">
        <v>5.5555555555555598</v>
      </c>
      <c r="I1429" s="4">
        <v>5.5555555555555598</v>
      </c>
      <c r="J1429" s="4">
        <v>0</v>
      </c>
      <c r="K1429" s="4">
        <v>5.5555555555555598</v>
      </c>
      <c r="L1429" s="4">
        <v>0</v>
      </c>
      <c r="M1429" s="4">
        <v>5.5555555555555598</v>
      </c>
      <c r="N1429" s="4">
        <v>5.5555555555555598</v>
      </c>
      <c r="O1429" s="4">
        <v>11.1111111111111</v>
      </c>
      <c r="P1429" s="4">
        <v>11.1111111111111</v>
      </c>
      <c r="Q1429" s="4">
        <v>0</v>
      </c>
      <c r="R1429" s="4">
        <v>5.5555555555555598</v>
      </c>
      <c r="S1429" s="4">
        <v>5.5555555555555598</v>
      </c>
      <c r="T1429" s="4">
        <v>0</v>
      </c>
      <c r="U1429" s="4">
        <v>11.1111111111111</v>
      </c>
      <c r="V1429" s="4">
        <v>5.5555555555555598</v>
      </c>
      <c r="W1429" s="4">
        <v>0</v>
      </c>
      <c r="X1429" s="4">
        <v>5.5555555555555598</v>
      </c>
      <c r="Y1429" s="4">
        <v>11.1111111111111</v>
      </c>
      <c r="Z1429" s="4">
        <v>5.5555555555555598</v>
      </c>
      <c r="AA1429" s="4">
        <v>5.5555555555555598</v>
      </c>
      <c r="AB1429" s="4">
        <v>0</v>
      </c>
      <c r="AC1429" s="4">
        <v>16.6666666666667</v>
      </c>
      <c r="AD1429" s="4">
        <v>5.5555555555555598</v>
      </c>
      <c r="AE1429" s="4">
        <v>5.5555555555555598</v>
      </c>
      <c r="AF1429" s="4">
        <v>11.1111111111111</v>
      </c>
      <c r="AG1429" s="4">
        <v>5.5555555555555598</v>
      </c>
      <c r="AH1429" s="4">
        <v>16.6666666666667</v>
      </c>
      <c r="AI1429" s="4">
        <v>33.3333333333333</v>
      </c>
      <c r="AJ1429" s="4">
        <v>44.4444444444444</v>
      </c>
      <c r="AK1429" s="4">
        <v>44.4444444444444</v>
      </c>
      <c r="AL1429" s="4">
        <v>16.6666666666667</v>
      </c>
      <c r="AM1429" s="4">
        <v>27.7777777777778</v>
      </c>
      <c r="AN1429" s="4">
        <v>50</v>
      </c>
      <c r="AO1429" s="4">
        <v>44.4444444444444</v>
      </c>
      <c r="AP1429" s="4">
        <v>27.7777777777778</v>
      </c>
      <c r="AQ1429" s="4">
        <v>22.2222222222222</v>
      </c>
      <c r="AR1429" s="4">
        <v>44.4444444444444</v>
      </c>
      <c r="AS1429" s="4">
        <v>0</v>
      </c>
      <c r="AT1429" s="4">
        <v>27.7777777777778</v>
      </c>
      <c r="AU1429" s="4">
        <v>11.1111111111111</v>
      </c>
      <c r="AV1429" s="4">
        <v>16.6666666666667</v>
      </c>
      <c r="AW1429" s="4">
        <v>33.3333333333333</v>
      </c>
      <c r="AX1429" s="4">
        <v>16.6666666666667</v>
      </c>
      <c r="AY1429" s="4">
        <v>38.8888888888889</v>
      </c>
      <c r="AZ1429" s="4">
        <v>33.3333333333333</v>
      </c>
      <c r="BA1429" s="4">
        <v>38.8888888888889</v>
      </c>
      <c r="BB1429" s="38">
        <v>18</v>
      </c>
    </row>
    <row r="1430" spans="1:54" x14ac:dyDescent="0.3">
      <c r="A1430" s="31" t="s">
        <v>133</v>
      </c>
      <c r="B1430" s="5" t="s">
        <v>8</v>
      </c>
      <c r="C1430" s="5" t="s">
        <v>4</v>
      </c>
      <c r="D1430" s="9">
        <v>71.340909090909093</v>
      </c>
      <c r="E1430" s="8">
        <v>64.509575952802507</v>
      </c>
      <c r="F1430" s="8">
        <v>27.272727272727298</v>
      </c>
      <c r="G1430" s="3">
        <v>0</v>
      </c>
      <c r="H1430" s="4">
        <v>9.0909090909090899</v>
      </c>
      <c r="I1430" s="4">
        <v>4.5454545454545503</v>
      </c>
      <c r="J1430" s="4">
        <v>0</v>
      </c>
      <c r="K1430" s="4">
        <v>9.0909090909090899</v>
      </c>
      <c r="L1430" s="4">
        <v>4.5454545454545503</v>
      </c>
      <c r="M1430" s="4">
        <v>4.5454545454545503</v>
      </c>
      <c r="N1430" s="4">
        <v>4.5454545454545503</v>
      </c>
      <c r="O1430" s="4">
        <v>4.5454545454545503</v>
      </c>
      <c r="P1430" s="4">
        <v>0</v>
      </c>
      <c r="Q1430" s="4">
        <v>4.5454545454545503</v>
      </c>
      <c r="R1430" s="4">
        <v>4.5454545454545503</v>
      </c>
      <c r="S1430" s="4">
        <v>4.5454545454545503</v>
      </c>
      <c r="T1430" s="4">
        <v>4.5454545454545503</v>
      </c>
      <c r="U1430" s="4">
        <v>0</v>
      </c>
      <c r="V1430" s="4">
        <v>4.5454545454545503</v>
      </c>
      <c r="W1430" s="4">
        <v>0</v>
      </c>
      <c r="X1430" s="4">
        <v>4.5454545454545503</v>
      </c>
      <c r="Y1430" s="4">
        <v>9.0909090909090899</v>
      </c>
      <c r="Z1430" s="4">
        <v>0</v>
      </c>
      <c r="AA1430" s="4">
        <v>4.5454545454545503</v>
      </c>
      <c r="AB1430" s="4">
        <v>4.5454545454545503</v>
      </c>
      <c r="AC1430" s="4">
        <v>9.0909090909090899</v>
      </c>
      <c r="AD1430" s="4">
        <v>0</v>
      </c>
      <c r="AE1430" s="4">
        <v>0</v>
      </c>
      <c r="AF1430" s="4">
        <v>4.5454545454545503</v>
      </c>
      <c r="AG1430" s="4">
        <v>0</v>
      </c>
      <c r="AH1430" s="4">
        <v>22.727272727272702</v>
      </c>
      <c r="AI1430" s="4">
        <v>4.5454545454545503</v>
      </c>
      <c r="AJ1430" s="4">
        <v>13.636363636363599</v>
      </c>
      <c r="AK1430" s="4">
        <v>9.0909090909090899</v>
      </c>
      <c r="AL1430" s="4">
        <v>27.272727272727298</v>
      </c>
      <c r="AM1430" s="4">
        <v>22.727272727272702</v>
      </c>
      <c r="AN1430" s="4">
        <v>31.818181818181799</v>
      </c>
      <c r="AO1430" s="4">
        <v>22.727272727272702</v>
      </c>
      <c r="AP1430" s="4">
        <v>18.181818181818201</v>
      </c>
      <c r="AQ1430" s="4">
        <v>13.636363636363599</v>
      </c>
      <c r="AR1430" s="4">
        <v>13.636363636363599</v>
      </c>
      <c r="AS1430" s="4">
        <v>13.636363636363599</v>
      </c>
      <c r="AT1430" s="4">
        <v>13.636363636363599</v>
      </c>
      <c r="AU1430" s="4">
        <v>4.5454545454545503</v>
      </c>
      <c r="AV1430" s="4">
        <v>27.272727272727298</v>
      </c>
      <c r="AW1430" s="4">
        <v>18.181818181818201</v>
      </c>
      <c r="AX1430" s="4">
        <v>18.181818181818201</v>
      </c>
      <c r="AY1430" s="4">
        <v>31.818181818181799</v>
      </c>
      <c r="AZ1430" s="4">
        <v>22.727272727272702</v>
      </c>
      <c r="BA1430" s="4">
        <v>18.181818181818201</v>
      </c>
      <c r="BB1430" s="38">
        <v>22</v>
      </c>
    </row>
    <row r="1431" spans="1:54" x14ac:dyDescent="0.3">
      <c r="A1431" s="31" t="s">
        <v>133</v>
      </c>
      <c r="B1431" s="5" t="s">
        <v>8</v>
      </c>
      <c r="C1431" s="5" t="s">
        <v>5</v>
      </c>
      <c r="D1431" s="9">
        <v>90.087500000000006</v>
      </c>
      <c r="E1431" s="8">
        <v>39.447304362003898</v>
      </c>
      <c r="F1431" s="8">
        <v>0</v>
      </c>
      <c r="G1431" s="3">
        <v>0</v>
      </c>
      <c r="H1431" s="4">
        <v>12.5</v>
      </c>
      <c r="I1431" s="4">
        <v>0</v>
      </c>
      <c r="J1431" s="4">
        <v>0</v>
      </c>
      <c r="K1431" s="4">
        <v>0</v>
      </c>
      <c r="L1431" s="4">
        <v>0</v>
      </c>
      <c r="M1431" s="4">
        <v>12.5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12.5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12.5</v>
      </c>
      <c r="AG1431" s="4">
        <v>12.5</v>
      </c>
      <c r="AH1431" s="4">
        <v>12.5</v>
      </c>
      <c r="AI1431" s="4">
        <v>0</v>
      </c>
      <c r="AJ1431" s="4">
        <v>37.5</v>
      </c>
      <c r="AK1431" s="4">
        <v>25</v>
      </c>
      <c r="AL1431" s="4">
        <v>0</v>
      </c>
      <c r="AM1431" s="4">
        <v>25</v>
      </c>
      <c r="AN1431" s="4">
        <v>25</v>
      </c>
      <c r="AO1431" s="4">
        <v>25</v>
      </c>
      <c r="AP1431" s="4">
        <v>37.5</v>
      </c>
      <c r="AQ1431" s="4">
        <v>12.5</v>
      </c>
      <c r="AR1431" s="4">
        <v>12.5</v>
      </c>
      <c r="AS1431" s="4">
        <v>0</v>
      </c>
      <c r="AT1431" s="4">
        <v>12.5</v>
      </c>
      <c r="AU1431" s="4">
        <v>12.5</v>
      </c>
      <c r="AV1431" s="4">
        <v>12.5</v>
      </c>
      <c r="AW1431" s="4">
        <v>12.5</v>
      </c>
      <c r="AX1431" s="4">
        <v>0</v>
      </c>
      <c r="AY1431" s="4">
        <v>0</v>
      </c>
      <c r="AZ1431" s="4">
        <v>0</v>
      </c>
      <c r="BA1431" s="4">
        <v>12.5</v>
      </c>
      <c r="BB1431" s="38">
        <v>8</v>
      </c>
    </row>
    <row r="1432" spans="1:54" x14ac:dyDescent="0.3">
      <c r="A1432" s="31" t="s">
        <v>133</v>
      </c>
      <c r="B1432" s="5" t="s">
        <v>8</v>
      </c>
      <c r="C1432" s="5" t="s">
        <v>6</v>
      </c>
      <c r="D1432" s="9">
        <v>102.9</v>
      </c>
      <c r="E1432" s="8">
        <v>54.203044194952703</v>
      </c>
      <c r="F1432" s="8">
        <v>0</v>
      </c>
      <c r="G1432" s="3">
        <v>33.3333333333333</v>
      </c>
      <c r="H1432" s="4">
        <v>0</v>
      </c>
      <c r="I1432" s="4">
        <v>33.3333333333333</v>
      </c>
      <c r="J1432" s="4">
        <v>0</v>
      </c>
      <c r="K1432" s="4">
        <v>0</v>
      </c>
      <c r="L1432" s="4">
        <v>0</v>
      </c>
      <c r="M1432" s="4">
        <v>0</v>
      </c>
      <c r="N1432" s="4">
        <v>33.3333333333333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33.3333333333333</v>
      </c>
      <c r="AH1432" s="4">
        <v>0</v>
      </c>
      <c r="AI1432" s="4">
        <v>33.3333333333333</v>
      </c>
      <c r="AJ1432" s="4">
        <v>33.3333333333333</v>
      </c>
      <c r="AK1432" s="4">
        <v>0</v>
      </c>
      <c r="AL1432" s="4">
        <v>0</v>
      </c>
      <c r="AM1432" s="4">
        <v>33.3333333333333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33.3333333333333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38">
        <v>3</v>
      </c>
    </row>
    <row r="1433" spans="1:54" x14ac:dyDescent="0.3">
      <c r="A1433" s="31" t="s">
        <v>133</v>
      </c>
      <c r="B1433" s="5" t="s">
        <v>9</v>
      </c>
      <c r="C1433" s="5" t="s">
        <v>168</v>
      </c>
      <c r="D1433" s="9">
        <v>74.940566087399006</v>
      </c>
      <c r="E1433" s="8">
        <v>65.874519102945101</v>
      </c>
      <c r="F1433" s="8">
        <v>23.756606020518898</v>
      </c>
      <c r="G1433" s="3">
        <v>0.69490452850694895</v>
      </c>
      <c r="H1433" s="4">
        <v>13.5291994447824</v>
      </c>
      <c r="I1433" s="4">
        <v>5.5931747347618197</v>
      </c>
      <c r="J1433" s="4">
        <v>1.64201888766348</v>
      </c>
      <c r="K1433" s="4">
        <v>5.5594046426732397</v>
      </c>
      <c r="L1433" s="4">
        <v>0</v>
      </c>
      <c r="M1433" s="4">
        <v>3.6135487539567199</v>
      </c>
      <c r="N1433" s="4">
        <v>4.0127123959224802</v>
      </c>
      <c r="O1433" s="4">
        <v>3.9511558470983399</v>
      </c>
      <c r="P1433" s="4">
        <v>2.7617610357129099</v>
      </c>
      <c r="Q1433" s="4">
        <v>0.79023116941966698</v>
      </c>
      <c r="R1433" s="4">
        <v>3.22248122650281</v>
      </c>
      <c r="S1433" s="4">
        <v>1.58046233883933</v>
      </c>
      <c r="T1433" s="4">
        <v>3.2840377753269601</v>
      </c>
      <c r="U1433" s="4">
        <v>1.9715298662932501</v>
      </c>
      <c r="V1433" s="4">
        <v>1.58046233883933</v>
      </c>
      <c r="W1433" s="4">
        <v>1.1812986968735799</v>
      </c>
      <c r="X1433" s="4">
        <v>0</v>
      </c>
      <c r="Y1433" s="4">
        <v>6.7407033395468199</v>
      </c>
      <c r="Z1433" s="4">
        <v>2.3706935082589999</v>
      </c>
      <c r="AA1433" s="4">
        <v>6.1289245335122704</v>
      </c>
      <c r="AB1433" s="4">
        <v>0.79023116941966698</v>
      </c>
      <c r="AC1433" s="4">
        <v>7.9082382532849698</v>
      </c>
      <c r="AD1433" s="4">
        <v>1.58046233883933</v>
      </c>
      <c r="AE1433" s="4">
        <v>1.58046233883933</v>
      </c>
      <c r="AF1433" s="4">
        <v>10.1551099885712</v>
      </c>
      <c r="AG1433" s="4">
        <v>3.1609246776786701</v>
      </c>
      <c r="AH1433" s="4">
        <v>24.628502032311999</v>
      </c>
      <c r="AI1433" s="4">
        <v>17.511955828545702</v>
      </c>
      <c r="AJ1433" s="4">
        <v>17.043139523244001</v>
      </c>
      <c r="AK1433" s="4">
        <v>25.782868461820598</v>
      </c>
      <c r="AL1433" s="4">
        <v>18.857063673568</v>
      </c>
      <c r="AM1433" s="4">
        <v>17.888089416764199</v>
      </c>
      <c r="AN1433" s="4">
        <v>21.339391887267301</v>
      </c>
      <c r="AO1433" s="4">
        <v>18.576358710858301</v>
      </c>
      <c r="AP1433" s="4">
        <v>13.3410881021903</v>
      </c>
      <c r="AQ1433" s="4">
        <v>10.654356674437899</v>
      </c>
      <c r="AR1433" s="4">
        <v>24.5049709833382</v>
      </c>
      <c r="AS1433" s="4">
        <v>8.9170111458617196</v>
      </c>
      <c r="AT1433" s="4">
        <v>22.122076556638898</v>
      </c>
      <c r="AU1433" s="4">
        <v>20.191863282482299</v>
      </c>
      <c r="AV1433" s="4">
        <v>18.351094998481599</v>
      </c>
      <c r="AW1433" s="4">
        <v>20.495700283535299</v>
      </c>
      <c r="AX1433" s="4">
        <v>8.8854106091967004</v>
      </c>
      <c r="AY1433" s="4">
        <v>20.778906959244999</v>
      </c>
      <c r="AZ1433" s="4">
        <v>23.1633642506395</v>
      </c>
      <c r="BA1433" s="4">
        <v>21.030177941589699</v>
      </c>
      <c r="BB1433" s="38">
        <v>106</v>
      </c>
    </row>
    <row r="1434" spans="1:54" x14ac:dyDescent="0.3">
      <c r="A1434" s="31" t="s">
        <v>133</v>
      </c>
      <c r="B1434" s="5" t="s">
        <v>9</v>
      </c>
      <c r="C1434" s="5" t="s">
        <v>1</v>
      </c>
      <c r="D1434" s="9">
        <v>55.102941176470601</v>
      </c>
      <c r="E1434" s="8">
        <v>61.500270929652601</v>
      </c>
      <c r="F1434" s="8">
        <v>32.352941176470601</v>
      </c>
      <c r="G1434" s="3">
        <v>0</v>
      </c>
      <c r="H1434" s="4">
        <v>14.705882352941201</v>
      </c>
      <c r="I1434" s="4">
        <v>14.705882352941201</v>
      </c>
      <c r="J1434" s="4">
        <v>0</v>
      </c>
      <c r="K1434" s="4">
        <v>5.8823529411764701</v>
      </c>
      <c r="L1434" s="4">
        <v>0</v>
      </c>
      <c r="M1434" s="4">
        <v>5.8823529411764701</v>
      </c>
      <c r="N1434" s="4">
        <v>8.8235294117647101</v>
      </c>
      <c r="O1434" s="4">
        <v>14.705882352941201</v>
      </c>
      <c r="P1434" s="4">
        <v>8.8235294117647101</v>
      </c>
      <c r="Q1434" s="4">
        <v>2.9411764705882399</v>
      </c>
      <c r="R1434" s="4">
        <v>5.8823529411764701</v>
      </c>
      <c r="S1434" s="4">
        <v>5.8823529411764701</v>
      </c>
      <c r="T1434" s="4">
        <v>0</v>
      </c>
      <c r="U1434" s="4">
        <v>5.8823529411764701</v>
      </c>
      <c r="V1434" s="4">
        <v>5.8823529411764701</v>
      </c>
      <c r="W1434" s="4">
        <v>2.9411764705882399</v>
      </c>
      <c r="X1434" s="4">
        <v>0</v>
      </c>
      <c r="Y1434" s="4">
        <v>8.8235294117647101</v>
      </c>
      <c r="Z1434" s="4">
        <v>8.8235294117647101</v>
      </c>
      <c r="AA1434" s="4">
        <v>5.8823529411764701</v>
      </c>
      <c r="AB1434" s="4">
        <v>2.9411764705882399</v>
      </c>
      <c r="AC1434" s="4">
        <v>14.705882352941201</v>
      </c>
      <c r="AD1434" s="4">
        <v>5.8823529411764701</v>
      </c>
      <c r="AE1434" s="4">
        <v>5.8823529411764701</v>
      </c>
      <c r="AF1434" s="4">
        <v>14.705882352941201</v>
      </c>
      <c r="AG1434" s="4">
        <v>11.764705882352899</v>
      </c>
      <c r="AH1434" s="4">
        <v>35.294117647058798</v>
      </c>
      <c r="AI1434" s="4">
        <v>20.588235294117599</v>
      </c>
      <c r="AJ1434" s="4">
        <v>20.588235294117599</v>
      </c>
      <c r="AK1434" s="4">
        <v>23.529411764705898</v>
      </c>
      <c r="AL1434" s="4">
        <v>23.529411764705898</v>
      </c>
      <c r="AM1434" s="4">
        <v>23.529411764705898</v>
      </c>
      <c r="AN1434" s="4">
        <v>20.588235294117599</v>
      </c>
      <c r="AO1434" s="4">
        <v>17.647058823529399</v>
      </c>
      <c r="AP1434" s="4">
        <v>20.588235294117599</v>
      </c>
      <c r="AQ1434" s="4">
        <v>5.8823529411764701</v>
      </c>
      <c r="AR1434" s="4">
        <v>23.529411764705898</v>
      </c>
      <c r="AS1434" s="4">
        <v>2.9411764705882399</v>
      </c>
      <c r="AT1434" s="4">
        <v>8.8235294117647101</v>
      </c>
      <c r="AU1434" s="4">
        <v>26.470588235294102</v>
      </c>
      <c r="AV1434" s="4">
        <v>17.647058823529399</v>
      </c>
      <c r="AW1434" s="4">
        <v>26.470588235294102</v>
      </c>
      <c r="AX1434" s="4">
        <v>11.764705882352899</v>
      </c>
      <c r="AY1434" s="4">
        <v>20.588235294117599</v>
      </c>
      <c r="AZ1434" s="4">
        <v>26.470588235294102</v>
      </c>
      <c r="BA1434" s="4">
        <v>23.529411764705898</v>
      </c>
      <c r="BB1434" s="38">
        <v>34</v>
      </c>
    </row>
    <row r="1435" spans="1:54" x14ac:dyDescent="0.3">
      <c r="A1435" s="31" t="s">
        <v>133</v>
      </c>
      <c r="B1435" s="5" t="s">
        <v>9</v>
      </c>
      <c r="C1435" s="5" t="s">
        <v>2</v>
      </c>
      <c r="D1435" s="9">
        <v>73.829411764705895</v>
      </c>
      <c r="E1435" s="8">
        <v>81.470506662732603</v>
      </c>
      <c r="F1435" s="8">
        <v>29.411764705882401</v>
      </c>
      <c r="G1435" s="3">
        <v>0</v>
      </c>
      <c r="H1435" s="4">
        <v>23.529411764705898</v>
      </c>
      <c r="I1435" s="4">
        <v>5.8823529411764701</v>
      </c>
      <c r="J1435" s="4">
        <v>5.8823529411764701</v>
      </c>
      <c r="K1435" s="4">
        <v>11.764705882352899</v>
      </c>
      <c r="L1435" s="4">
        <v>0</v>
      </c>
      <c r="M1435" s="4">
        <v>5.8823529411764701</v>
      </c>
      <c r="N1435" s="4">
        <v>5.8823529411764701</v>
      </c>
      <c r="O1435" s="4">
        <v>0</v>
      </c>
      <c r="P1435" s="4">
        <v>0</v>
      </c>
      <c r="Q1435" s="4">
        <v>0</v>
      </c>
      <c r="R1435" s="4">
        <v>5.8823529411764701</v>
      </c>
      <c r="S1435" s="4">
        <v>0</v>
      </c>
      <c r="T1435" s="4">
        <v>11.764705882352899</v>
      </c>
      <c r="U1435" s="4">
        <v>0</v>
      </c>
      <c r="V1435" s="4">
        <v>0</v>
      </c>
      <c r="W1435" s="4">
        <v>0</v>
      </c>
      <c r="X1435" s="4">
        <v>0</v>
      </c>
      <c r="Y1435" s="4">
        <v>11.764705882352899</v>
      </c>
      <c r="Z1435" s="4">
        <v>0</v>
      </c>
      <c r="AA1435" s="4">
        <v>11.764705882352899</v>
      </c>
      <c r="AB1435" s="4">
        <v>0</v>
      </c>
      <c r="AC1435" s="4">
        <v>5.8823529411764701</v>
      </c>
      <c r="AD1435" s="4">
        <v>0</v>
      </c>
      <c r="AE1435" s="4">
        <v>0</v>
      </c>
      <c r="AF1435" s="4">
        <v>11.764705882352899</v>
      </c>
      <c r="AG1435" s="4">
        <v>0</v>
      </c>
      <c r="AH1435" s="4">
        <v>17.647058823529399</v>
      </c>
      <c r="AI1435" s="4">
        <v>23.529411764705898</v>
      </c>
      <c r="AJ1435" s="4">
        <v>17.647058823529399</v>
      </c>
      <c r="AK1435" s="4">
        <v>29.411764705882401</v>
      </c>
      <c r="AL1435" s="4">
        <v>29.411764705882401</v>
      </c>
      <c r="AM1435" s="4">
        <v>17.647058823529399</v>
      </c>
      <c r="AN1435" s="4">
        <v>23.529411764705898</v>
      </c>
      <c r="AO1435" s="4">
        <v>29.411764705882401</v>
      </c>
      <c r="AP1435" s="4">
        <v>17.647058823529399</v>
      </c>
      <c r="AQ1435" s="4">
        <v>17.647058823529399</v>
      </c>
      <c r="AR1435" s="4">
        <v>35.294117647058798</v>
      </c>
      <c r="AS1435" s="4">
        <v>11.764705882352899</v>
      </c>
      <c r="AT1435" s="4">
        <v>35.294117647058798</v>
      </c>
      <c r="AU1435" s="4">
        <v>17.647058823529399</v>
      </c>
      <c r="AV1435" s="4">
        <v>11.764705882352899</v>
      </c>
      <c r="AW1435" s="4">
        <v>17.647058823529399</v>
      </c>
      <c r="AX1435" s="4">
        <v>11.764705882352899</v>
      </c>
      <c r="AY1435" s="4">
        <v>23.529411764705898</v>
      </c>
      <c r="AZ1435" s="4">
        <v>29.411764705882401</v>
      </c>
      <c r="BA1435" s="4">
        <v>29.411764705882401</v>
      </c>
      <c r="BB1435" s="38">
        <v>17</v>
      </c>
    </row>
    <row r="1436" spans="1:54" x14ac:dyDescent="0.3">
      <c r="A1436" s="31" t="s">
        <v>133</v>
      </c>
      <c r="B1436" s="5" t="s">
        <v>9</v>
      </c>
      <c r="C1436" s="5" t="s">
        <v>3</v>
      </c>
      <c r="D1436" s="9">
        <v>96.453333333333305</v>
      </c>
      <c r="E1436" s="8">
        <v>52.412564833071798</v>
      </c>
      <c r="F1436" s="8">
        <v>13.3333333333333</v>
      </c>
      <c r="G1436" s="3">
        <v>0</v>
      </c>
      <c r="H1436" s="4">
        <v>6.6666666666666696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6.6666666666666696</v>
      </c>
      <c r="AB1436" s="4">
        <v>0</v>
      </c>
      <c r="AC1436" s="4">
        <v>6.6666666666666696</v>
      </c>
      <c r="AD1436" s="4">
        <v>0</v>
      </c>
      <c r="AE1436" s="4">
        <v>0</v>
      </c>
      <c r="AF1436" s="4">
        <v>13.3333333333333</v>
      </c>
      <c r="AG1436" s="4">
        <v>0</v>
      </c>
      <c r="AH1436" s="4">
        <v>20</v>
      </c>
      <c r="AI1436" s="4">
        <v>13.3333333333333</v>
      </c>
      <c r="AJ1436" s="4">
        <v>13.3333333333333</v>
      </c>
      <c r="AK1436" s="4">
        <v>26.6666666666667</v>
      </c>
      <c r="AL1436" s="4">
        <v>0</v>
      </c>
      <c r="AM1436" s="4">
        <v>6.6666666666666696</v>
      </c>
      <c r="AN1436" s="4">
        <v>20</v>
      </c>
      <c r="AO1436" s="4">
        <v>6.6666666666666696</v>
      </c>
      <c r="AP1436" s="4">
        <v>0</v>
      </c>
      <c r="AQ1436" s="4">
        <v>6.6666666666666696</v>
      </c>
      <c r="AR1436" s="4">
        <v>13.3333333333333</v>
      </c>
      <c r="AS1436" s="4">
        <v>6.6666666666666696</v>
      </c>
      <c r="AT1436" s="4">
        <v>20</v>
      </c>
      <c r="AU1436" s="4">
        <v>20</v>
      </c>
      <c r="AV1436" s="4">
        <v>20</v>
      </c>
      <c r="AW1436" s="4">
        <v>20</v>
      </c>
      <c r="AX1436" s="4">
        <v>0</v>
      </c>
      <c r="AY1436" s="4">
        <v>13.3333333333333</v>
      </c>
      <c r="AZ1436" s="4">
        <v>6.6666666666666696</v>
      </c>
      <c r="BA1436" s="4">
        <v>13.3333333333333</v>
      </c>
      <c r="BB1436" s="38">
        <v>15</v>
      </c>
    </row>
    <row r="1437" spans="1:54" x14ac:dyDescent="0.3">
      <c r="A1437" s="31" t="s">
        <v>133</v>
      </c>
      <c r="B1437" s="5" t="s">
        <v>9</v>
      </c>
      <c r="C1437" s="5" t="s">
        <v>4</v>
      </c>
      <c r="D1437" s="9">
        <v>73.825000000000003</v>
      </c>
      <c r="E1437" s="8">
        <v>61.103208143718199</v>
      </c>
      <c r="F1437" s="8">
        <v>25</v>
      </c>
      <c r="G1437" s="3">
        <v>0</v>
      </c>
      <c r="H1437" s="4">
        <v>8.3333333333333304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8.3333333333333304</v>
      </c>
      <c r="AD1437" s="4">
        <v>0</v>
      </c>
      <c r="AE1437" s="4">
        <v>0</v>
      </c>
      <c r="AF1437" s="4">
        <v>0</v>
      </c>
      <c r="AG1437" s="4">
        <v>0</v>
      </c>
      <c r="AH1437" s="4">
        <v>41.6666666666667</v>
      </c>
      <c r="AI1437" s="4">
        <v>16.6666666666667</v>
      </c>
      <c r="AJ1437" s="4">
        <v>16.6666666666667</v>
      </c>
      <c r="AK1437" s="4">
        <v>25</v>
      </c>
      <c r="AL1437" s="4">
        <v>25</v>
      </c>
      <c r="AM1437" s="4">
        <v>33.3333333333333</v>
      </c>
      <c r="AN1437" s="4">
        <v>16.6666666666667</v>
      </c>
      <c r="AO1437" s="4">
        <v>16.6666666666667</v>
      </c>
      <c r="AP1437" s="4">
        <v>16.6666666666667</v>
      </c>
      <c r="AQ1437" s="4">
        <v>16.6666666666667</v>
      </c>
      <c r="AR1437" s="4">
        <v>25</v>
      </c>
      <c r="AS1437" s="4">
        <v>16.6666666666667</v>
      </c>
      <c r="AT1437" s="4">
        <v>25</v>
      </c>
      <c r="AU1437" s="4">
        <v>16.6666666666667</v>
      </c>
      <c r="AV1437" s="4">
        <v>16.6666666666667</v>
      </c>
      <c r="AW1437" s="4">
        <v>16.6666666666667</v>
      </c>
      <c r="AX1437" s="4">
        <v>8.3333333333333304</v>
      </c>
      <c r="AY1437" s="4">
        <v>25</v>
      </c>
      <c r="AZ1437" s="4">
        <v>16.6666666666667</v>
      </c>
      <c r="BA1437" s="4">
        <v>16.6666666666667</v>
      </c>
      <c r="BB1437" s="38">
        <v>12</v>
      </c>
    </row>
    <row r="1438" spans="1:54" x14ac:dyDescent="0.3">
      <c r="A1438" s="31" t="s">
        <v>133</v>
      </c>
      <c r="B1438" s="5" t="s">
        <v>9</v>
      </c>
      <c r="C1438" s="5" t="s">
        <v>5</v>
      </c>
      <c r="D1438" s="9">
        <v>94.775000000000006</v>
      </c>
      <c r="E1438" s="8">
        <v>62.629258968531403</v>
      </c>
      <c r="F1438" s="8">
        <v>15</v>
      </c>
      <c r="G1438" s="3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5</v>
      </c>
      <c r="N1438" s="4">
        <v>0</v>
      </c>
      <c r="O1438" s="4">
        <v>0</v>
      </c>
      <c r="P1438" s="4">
        <v>5</v>
      </c>
      <c r="Q1438" s="4">
        <v>0</v>
      </c>
      <c r="R1438" s="4">
        <v>0</v>
      </c>
      <c r="S1438" s="4">
        <v>0</v>
      </c>
      <c r="T1438" s="4">
        <v>0</v>
      </c>
      <c r="U1438" s="4">
        <v>5</v>
      </c>
      <c r="V1438" s="4">
        <v>0</v>
      </c>
      <c r="W1438" s="4">
        <v>5</v>
      </c>
      <c r="X1438" s="4">
        <v>0</v>
      </c>
      <c r="Y1438" s="4">
        <v>5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5</v>
      </c>
      <c r="AG1438" s="4">
        <v>0</v>
      </c>
      <c r="AH1438" s="4">
        <v>15</v>
      </c>
      <c r="AI1438" s="4">
        <v>10</v>
      </c>
      <c r="AJ1438" s="4">
        <v>25</v>
      </c>
      <c r="AK1438" s="4">
        <v>30</v>
      </c>
      <c r="AL1438" s="4">
        <v>15</v>
      </c>
      <c r="AM1438" s="4">
        <v>15</v>
      </c>
      <c r="AN1438" s="4">
        <v>25</v>
      </c>
      <c r="AO1438" s="4">
        <v>20</v>
      </c>
      <c r="AP1438" s="4">
        <v>10</v>
      </c>
      <c r="AQ1438" s="4">
        <v>10</v>
      </c>
      <c r="AR1438" s="4">
        <v>25</v>
      </c>
      <c r="AS1438" s="4">
        <v>10</v>
      </c>
      <c r="AT1438" s="4">
        <v>20</v>
      </c>
      <c r="AU1438" s="4">
        <v>20</v>
      </c>
      <c r="AV1438" s="4">
        <v>30</v>
      </c>
      <c r="AW1438" s="4">
        <v>15</v>
      </c>
      <c r="AX1438" s="4">
        <v>0</v>
      </c>
      <c r="AY1438" s="4">
        <v>10</v>
      </c>
      <c r="AZ1438" s="4">
        <v>20</v>
      </c>
      <c r="BA1438" s="4">
        <v>15</v>
      </c>
      <c r="BB1438" s="38">
        <v>20</v>
      </c>
    </row>
    <row r="1439" spans="1:54" x14ac:dyDescent="0.3">
      <c r="A1439" s="31" t="s">
        <v>133</v>
      </c>
      <c r="B1439" s="5" t="s">
        <v>9</v>
      </c>
      <c r="C1439" s="5" t="s">
        <v>6</v>
      </c>
      <c r="D1439" s="9">
        <v>85.216666666666697</v>
      </c>
      <c r="E1439" s="8">
        <v>57.775649426611103</v>
      </c>
      <c r="F1439" s="8">
        <v>0</v>
      </c>
      <c r="G1439" s="3">
        <v>16.6666666666667</v>
      </c>
      <c r="H1439" s="4">
        <v>16.6666666666667</v>
      </c>
      <c r="I1439" s="4">
        <v>0</v>
      </c>
      <c r="J1439" s="4">
        <v>0</v>
      </c>
      <c r="K1439" s="4">
        <v>16.6666666666667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16.6666666666667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16.6666666666667</v>
      </c>
      <c r="AL1439" s="4">
        <v>0</v>
      </c>
      <c r="AM1439" s="4">
        <v>0</v>
      </c>
      <c r="AN1439" s="4">
        <v>33.3333333333333</v>
      </c>
      <c r="AO1439" s="4">
        <v>16.6666666666667</v>
      </c>
      <c r="AP1439" s="4">
        <v>0</v>
      </c>
      <c r="AQ1439" s="4">
        <v>0</v>
      </c>
      <c r="AR1439" s="4">
        <v>16.6666666666667</v>
      </c>
      <c r="AS1439" s="4">
        <v>16.6666666666667</v>
      </c>
      <c r="AT1439" s="4">
        <v>33.3333333333333</v>
      </c>
      <c r="AU1439" s="4">
        <v>16.6666666666667</v>
      </c>
      <c r="AV1439" s="4">
        <v>50</v>
      </c>
      <c r="AW1439" s="4">
        <v>33.3333333333333</v>
      </c>
      <c r="AX1439" s="4">
        <v>33.3333333333333</v>
      </c>
      <c r="AY1439" s="4">
        <v>33.3333333333333</v>
      </c>
      <c r="AZ1439" s="4">
        <v>50</v>
      </c>
      <c r="BA1439" s="4">
        <v>16.6666666666667</v>
      </c>
      <c r="BB1439" s="38">
        <v>6</v>
      </c>
    </row>
    <row r="1440" spans="1:54" x14ac:dyDescent="0.3">
      <c r="A1440" s="31" t="s">
        <v>133</v>
      </c>
      <c r="B1440" s="5" t="s">
        <v>9</v>
      </c>
      <c r="C1440" s="5" t="s">
        <v>7</v>
      </c>
      <c r="D1440" s="9">
        <v>58.05</v>
      </c>
      <c r="E1440" s="8">
        <v>14.6371103705615</v>
      </c>
      <c r="F1440" s="8">
        <v>0</v>
      </c>
      <c r="G1440" s="3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50</v>
      </c>
      <c r="AZ1440" s="4">
        <v>50</v>
      </c>
      <c r="BA1440" s="4">
        <v>0</v>
      </c>
      <c r="BB1440" s="38">
        <v>2</v>
      </c>
    </row>
    <row r="1441" spans="1:54" x14ac:dyDescent="0.3">
      <c r="A1441" s="31" t="s">
        <v>162</v>
      </c>
      <c r="B1441" s="5" t="s">
        <v>168</v>
      </c>
      <c r="C1441" s="5" t="s">
        <v>168</v>
      </c>
      <c r="D1441" s="9">
        <v>73.830205059459601</v>
      </c>
      <c r="E1441" s="8">
        <v>65.370022117670302</v>
      </c>
      <c r="F1441" s="8">
        <v>21.438234864381599</v>
      </c>
      <c r="G1441" s="3">
        <v>2.4208922095853</v>
      </c>
      <c r="H1441" s="4">
        <v>3.3510457396256301</v>
      </c>
      <c r="I1441" s="4">
        <v>11.490469787577201</v>
      </c>
      <c r="J1441" s="4">
        <v>1.12614132334879</v>
      </c>
      <c r="K1441" s="4">
        <v>4.2128832481327398</v>
      </c>
      <c r="L1441" s="4">
        <v>6.4081887871574796</v>
      </c>
      <c r="M1441" s="4">
        <v>2.7965250983485199</v>
      </c>
      <c r="N1441" s="4">
        <v>8.8602967407668398</v>
      </c>
      <c r="O1441" s="4">
        <v>9.7165042848370398</v>
      </c>
      <c r="P1441" s="4">
        <v>5.8522092182177499</v>
      </c>
      <c r="Q1441" s="4">
        <v>3.8812035101630902</v>
      </c>
      <c r="R1441" s="4">
        <v>6.4674517935388396</v>
      </c>
      <c r="S1441" s="4">
        <v>5.0830987682354802</v>
      </c>
      <c r="T1441" s="4">
        <v>4.86848583315206</v>
      </c>
      <c r="U1441" s="4">
        <v>7.5763015900743396</v>
      </c>
      <c r="V1441" s="4">
        <v>3.6810721351223599</v>
      </c>
      <c r="W1441" s="4">
        <v>4.4785303969242198</v>
      </c>
      <c r="X1441" s="4">
        <v>0.888648941853734</v>
      </c>
      <c r="Y1441" s="4">
        <v>7.7565122173989502</v>
      </c>
      <c r="Z1441" s="4">
        <v>5.1589464331928401</v>
      </c>
      <c r="AA1441" s="4">
        <v>5.3258066435332996</v>
      </c>
      <c r="AB1441" s="4">
        <v>0.888648941853734</v>
      </c>
      <c r="AC1441" s="4">
        <v>17.388388399364501</v>
      </c>
      <c r="AD1441" s="4">
        <v>2.5780687342872302</v>
      </c>
      <c r="AE1441" s="4">
        <v>3.0092281108823702</v>
      </c>
      <c r="AF1441" s="4">
        <v>8.1593344675513304</v>
      </c>
      <c r="AG1441" s="4">
        <v>14.2608501676596</v>
      </c>
      <c r="AH1441" s="4">
        <v>12.536125891489901</v>
      </c>
      <c r="AI1441" s="4">
        <v>11.853487129569199</v>
      </c>
      <c r="AJ1441" s="4">
        <v>18.406872578742</v>
      </c>
      <c r="AK1441" s="4">
        <v>24.848689830652599</v>
      </c>
      <c r="AL1441" s="4">
        <v>10.632632210536601</v>
      </c>
      <c r="AM1441" s="4">
        <v>20.251422279625</v>
      </c>
      <c r="AN1441" s="4">
        <v>27.4339659003289</v>
      </c>
      <c r="AO1441" s="4">
        <v>20.458266742156699</v>
      </c>
      <c r="AP1441" s="4">
        <v>26.1305802632208</v>
      </c>
      <c r="AQ1441" s="4">
        <v>6.9499997838779199</v>
      </c>
      <c r="AR1441" s="4">
        <v>25.2644748737066</v>
      </c>
      <c r="AS1441" s="4">
        <v>10.060998389165601</v>
      </c>
      <c r="AT1441" s="4">
        <v>22.925395004877799</v>
      </c>
      <c r="AU1441" s="4">
        <v>10.611112548085201</v>
      </c>
      <c r="AV1441" s="4">
        <v>22.742055368205499</v>
      </c>
      <c r="AW1441" s="4">
        <v>18.75810058827</v>
      </c>
      <c r="AX1441" s="4">
        <v>9.6557109131201706</v>
      </c>
      <c r="AY1441" s="4">
        <v>13.5068803719572</v>
      </c>
      <c r="AZ1441" s="4">
        <v>28.551276974725798</v>
      </c>
      <c r="BA1441" s="4">
        <v>26.579948549329998</v>
      </c>
      <c r="BB1441" s="38">
        <v>325</v>
      </c>
    </row>
    <row r="1442" spans="1:54" x14ac:dyDescent="0.3">
      <c r="A1442" s="31" t="s">
        <v>162</v>
      </c>
      <c r="B1442" s="5" t="s">
        <v>168</v>
      </c>
      <c r="C1442" s="5" t="s">
        <v>1</v>
      </c>
      <c r="D1442" s="9">
        <v>29.3744747228329</v>
      </c>
      <c r="E1442" s="8">
        <v>81.421390968869503</v>
      </c>
      <c r="F1442" s="8">
        <v>51.306369671394201</v>
      </c>
      <c r="G1442" s="3">
        <v>3.7665754884615401</v>
      </c>
      <c r="H1442" s="4">
        <v>6.9562329040865398</v>
      </c>
      <c r="I1442" s="4">
        <v>15.0663019538462</v>
      </c>
      <c r="J1442" s="4">
        <v>0</v>
      </c>
      <c r="K1442" s="4">
        <v>0</v>
      </c>
      <c r="L1442" s="4">
        <v>6.9562329040865398</v>
      </c>
      <c r="M1442" s="4">
        <v>3.7665754884615401</v>
      </c>
      <c r="N1442" s="4">
        <v>13.912465808173099</v>
      </c>
      <c r="O1442" s="4">
        <v>13.912465808173099</v>
      </c>
      <c r="P1442" s="4">
        <v>18.255959369471199</v>
      </c>
      <c r="Q1442" s="4">
        <v>10.722808392548099</v>
      </c>
      <c r="R1442" s="4">
        <v>6.9562329040865398</v>
      </c>
      <c r="S1442" s="4">
        <v>17.102123223798099</v>
      </c>
      <c r="T1442" s="4">
        <v>13.335547735336499</v>
      </c>
      <c r="U1442" s="4">
        <v>6.9562329040865398</v>
      </c>
      <c r="V1442" s="4">
        <v>21.445616785096199</v>
      </c>
      <c r="W1442" s="4">
        <v>17.679041296634601</v>
      </c>
      <c r="X1442" s="4">
        <v>0</v>
      </c>
      <c r="Y1442" s="4">
        <v>15.0663019538462</v>
      </c>
      <c r="Z1442" s="4">
        <v>17.102123223798099</v>
      </c>
      <c r="AA1442" s="4">
        <v>24.635274200721199</v>
      </c>
      <c r="AB1442" s="4">
        <v>0</v>
      </c>
      <c r="AC1442" s="4">
        <v>28.401849689182701</v>
      </c>
      <c r="AD1442" s="4">
        <v>7.5331509769230802</v>
      </c>
      <c r="AE1442" s="4">
        <v>3.7665754884615401</v>
      </c>
      <c r="AF1442" s="4">
        <v>24.635274200721199</v>
      </c>
      <c r="AG1442" s="4">
        <v>33.050410301923101</v>
      </c>
      <c r="AH1442" s="4">
        <v>38.547740008894202</v>
      </c>
      <c r="AI1442" s="4">
        <v>24.635274200721199</v>
      </c>
      <c r="AJ1442" s="4">
        <v>34.781164520432696</v>
      </c>
      <c r="AK1442" s="4">
        <v>44.350136767307703</v>
      </c>
      <c r="AL1442" s="4">
        <v>33.6273283747596</v>
      </c>
      <c r="AM1442" s="4">
        <v>20.868698712259601</v>
      </c>
      <c r="AN1442" s="4">
        <v>34.204246447596098</v>
      </c>
      <c r="AO1442" s="4">
        <v>37.393903863221198</v>
      </c>
      <c r="AP1442" s="4">
        <v>51.883287744230799</v>
      </c>
      <c r="AQ1442" s="4">
        <v>24.635274200721199</v>
      </c>
      <c r="AR1442" s="4">
        <v>51.883287744230799</v>
      </c>
      <c r="AS1442" s="4">
        <v>17.679041296634601</v>
      </c>
      <c r="AT1442" s="4">
        <v>32.168425177644203</v>
      </c>
      <c r="AU1442" s="4">
        <v>41.737397424519202</v>
      </c>
      <c r="AV1442" s="4">
        <v>38.547740008894202</v>
      </c>
      <c r="AW1442" s="4">
        <v>48.693630328605799</v>
      </c>
      <c r="AX1442" s="4">
        <v>41.737397424519202</v>
      </c>
      <c r="AY1442" s="4">
        <v>12.758629662500001</v>
      </c>
      <c r="AZ1442" s="4">
        <v>34.204246447596098</v>
      </c>
      <c r="BA1442" s="4">
        <v>51.306369671394201</v>
      </c>
      <c r="BB1442" s="38">
        <v>42</v>
      </c>
    </row>
    <row r="1443" spans="1:54" x14ac:dyDescent="0.3">
      <c r="A1443" s="31" t="s">
        <v>162</v>
      </c>
      <c r="B1443" s="5" t="s">
        <v>168</v>
      </c>
      <c r="C1443" s="5" t="s">
        <v>2</v>
      </c>
      <c r="D1443" s="9">
        <v>63.234773954909599</v>
      </c>
      <c r="E1443" s="8">
        <v>66.709026858189006</v>
      </c>
      <c r="F1443" s="8">
        <v>26.111979799</v>
      </c>
      <c r="G1443" s="3">
        <v>4.9498108360000002</v>
      </c>
      <c r="H1443" s="4">
        <v>4.9498108360000002</v>
      </c>
      <c r="I1443" s="4">
        <v>19.799243344000001</v>
      </c>
      <c r="J1443" s="4">
        <v>0</v>
      </c>
      <c r="K1443" s="4">
        <v>4.9498108360000002</v>
      </c>
      <c r="L1443" s="4">
        <v>9.8996216720000003</v>
      </c>
      <c r="M1443" s="4">
        <v>0</v>
      </c>
      <c r="N1443" s="4">
        <v>14.849432508</v>
      </c>
      <c r="O1443" s="4">
        <v>9.8996216720000003</v>
      </c>
      <c r="P1443" s="4">
        <v>4.9498108360000002</v>
      </c>
      <c r="Q1443" s="4">
        <v>4.9498108360000002</v>
      </c>
      <c r="R1443" s="4">
        <v>14.849432508</v>
      </c>
      <c r="S1443" s="4">
        <v>9.8996216720000003</v>
      </c>
      <c r="T1443" s="4">
        <v>4.9498108360000002</v>
      </c>
      <c r="U1443" s="4">
        <v>9.8996216720000003</v>
      </c>
      <c r="V1443" s="4">
        <v>0</v>
      </c>
      <c r="W1443" s="4">
        <v>4.9498108360000002</v>
      </c>
      <c r="X1443" s="4">
        <v>0</v>
      </c>
      <c r="Y1443" s="4">
        <v>16.212358127000002</v>
      </c>
      <c r="Z1443" s="4">
        <v>0</v>
      </c>
      <c r="AA1443" s="4">
        <v>4.9498108360000002</v>
      </c>
      <c r="AB1443" s="4">
        <v>0</v>
      </c>
      <c r="AC1443" s="4">
        <v>14.849432508</v>
      </c>
      <c r="AD1443" s="4">
        <v>4.9498108360000002</v>
      </c>
      <c r="AE1443" s="4">
        <v>4.9498108360000002</v>
      </c>
      <c r="AF1443" s="4">
        <v>4.9498108360000002</v>
      </c>
      <c r="AG1443" s="4">
        <v>4.9498108360000002</v>
      </c>
      <c r="AH1443" s="4">
        <v>16.212358127000002</v>
      </c>
      <c r="AI1443" s="4">
        <v>17.575283746</v>
      </c>
      <c r="AJ1443" s="4">
        <v>27.474905417999999</v>
      </c>
      <c r="AK1443" s="4">
        <v>38.737452709000003</v>
      </c>
      <c r="AL1443" s="4">
        <v>9.8996216720000003</v>
      </c>
      <c r="AM1443" s="4">
        <v>31.061790635000001</v>
      </c>
      <c r="AN1443" s="4">
        <v>27.474905417999999</v>
      </c>
      <c r="AO1443" s="4">
        <v>21.162168962999999</v>
      </c>
      <c r="AP1443" s="4">
        <v>9.8996216720000003</v>
      </c>
      <c r="AQ1443" s="4">
        <v>4.9498108360000002</v>
      </c>
      <c r="AR1443" s="4">
        <v>37.374527090000001</v>
      </c>
      <c r="AS1443" s="4">
        <v>16.212358127000002</v>
      </c>
      <c r="AT1443" s="4">
        <v>14.849432508</v>
      </c>
      <c r="AU1443" s="4">
        <v>6.3127364549999996</v>
      </c>
      <c r="AV1443" s="4">
        <v>19.799243344000001</v>
      </c>
      <c r="AW1443" s="4">
        <v>14.849432508</v>
      </c>
      <c r="AX1443" s="4">
        <v>11.262547291000001</v>
      </c>
      <c r="AY1443" s="4">
        <v>26.111979799</v>
      </c>
      <c r="AZ1443" s="4">
        <v>32.424716254000003</v>
      </c>
      <c r="BA1443" s="4">
        <v>23.888020201</v>
      </c>
      <c r="BB1443" s="38">
        <v>26</v>
      </c>
    </row>
    <row r="1444" spans="1:54" x14ac:dyDescent="0.3">
      <c r="A1444" s="31" t="s">
        <v>162</v>
      </c>
      <c r="B1444" s="5" t="s">
        <v>168</v>
      </c>
      <c r="C1444" s="5" t="s">
        <v>3</v>
      </c>
      <c r="D1444" s="9">
        <v>62.914589377270502</v>
      </c>
      <c r="E1444" s="8">
        <v>67.7710414329391</v>
      </c>
      <c r="F1444" s="8">
        <v>24.965721723938501</v>
      </c>
      <c r="G1444" s="3">
        <v>3.7691051523076902</v>
      </c>
      <c r="H1444" s="4">
        <v>5.8091704731076899</v>
      </c>
      <c r="I1444" s="4">
        <v>19.778602229415402</v>
      </c>
      <c r="J1444" s="4">
        <v>3.7691051523076902</v>
      </c>
      <c r="K1444" s="4">
        <v>9.8893011147076901</v>
      </c>
      <c r="L1444" s="4">
        <v>9.8893011147076901</v>
      </c>
      <c r="M1444" s="4">
        <v>11.929366435507699</v>
      </c>
      <c r="N1444" s="4">
        <v>13.969431756307699</v>
      </c>
      <c r="O1444" s="4">
        <v>16.009497077107699</v>
      </c>
      <c r="P1444" s="4">
        <v>9.8893011147076901</v>
      </c>
      <c r="Q1444" s="4">
        <v>3.7691051523076902</v>
      </c>
      <c r="R1444" s="4">
        <v>9.5782756254153796</v>
      </c>
      <c r="S1444" s="4">
        <v>5.8091704731076899</v>
      </c>
      <c r="T1444" s="4">
        <v>7.84923579390769</v>
      </c>
      <c r="U1444" s="4">
        <v>11.618340946215399</v>
      </c>
      <c r="V1444" s="4">
        <v>7.84923579390769</v>
      </c>
      <c r="W1444" s="4">
        <v>9.5782756254153796</v>
      </c>
      <c r="X1444" s="4">
        <v>3.7691051523076902</v>
      </c>
      <c r="Y1444" s="4">
        <v>5.8091704731076899</v>
      </c>
      <c r="Z1444" s="4">
        <v>11.618340946215399</v>
      </c>
      <c r="AA1444" s="4">
        <v>3.7691051523076902</v>
      </c>
      <c r="AB1444" s="4">
        <v>3.7691051523076902</v>
      </c>
      <c r="AC1444" s="4">
        <v>13.658406267015399</v>
      </c>
      <c r="AD1444" s="4">
        <v>3.7691051523076902</v>
      </c>
      <c r="AE1444" s="4">
        <v>7.84923579390769</v>
      </c>
      <c r="AF1444" s="4">
        <v>9.5782756254153796</v>
      </c>
      <c r="AG1444" s="4">
        <v>21.818667550215402</v>
      </c>
      <c r="AH1444" s="4">
        <v>11.307315456923099</v>
      </c>
      <c r="AI1444" s="4">
        <v>13.347380777723099</v>
      </c>
      <c r="AJ1444" s="4">
        <v>21.5076420609231</v>
      </c>
      <c r="AK1444" s="4">
        <v>32.503932028553798</v>
      </c>
      <c r="AL1444" s="4">
        <v>7.5382103046153803</v>
      </c>
      <c r="AM1444" s="4">
        <v>17.4275114193231</v>
      </c>
      <c r="AN1444" s="4">
        <v>40.975218801046204</v>
      </c>
      <c r="AO1444" s="4">
        <v>21.196616571630798</v>
      </c>
      <c r="AP1444" s="4">
        <v>33.125983007138501</v>
      </c>
      <c r="AQ1444" s="4">
        <v>3.7691051523076902</v>
      </c>
      <c r="AR1444" s="4">
        <v>27.005787044738501</v>
      </c>
      <c r="AS1444" s="4">
        <v>2.0400653208000001</v>
      </c>
      <c r="AT1444" s="4">
        <v>13.969431756307699</v>
      </c>
      <c r="AU1444" s="4">
        <v>9.5782756254153796</v>
      </c>
      <c r="AV1444" s="4">
        <v>27.6278380233231</v>
      </c>
      <c r="AW1444" s="4">
        <v>27.005787044738501</v>
      </c>
      <c r="AX1444" s="4">
        <v>13.347380777723099</v>
      </c>
      <c r="AY1444" s="4">
        <v>9.8893011147076901</v>
      </c>
      <c r="AZ1444" s="4">
        <v>44.744323953353799</v>
      </c>
      <c r="BA1444" s="4">
        <v>35.166048327938498</v>
      </c>
      <c r="BB1444" s="38">
        <v>38</v>
      </c>
    </row>
    <row r="1445" spans="1:54" x14ac:dyDescent="0.3">
      <c r="A1445" s="31" t="s">
        <v>162</v>
      </c>
      <c r="B1445" s="5" t="s">
        <v>168</v>
      </c>
      <c r="C1445" s="5" t="s">
        <v>4</v>
      </c>
      <c r="D1445" s="9">
        <v>81.203067877529307</v>
      </c>
      <c r="E1445" s="8">
        <v>64.422453272614604</v>
      </c>
      <c r="F1445" s="8">
        <v>23.531755709722201</v>
      </c>
      <c r="G1445" s="3">
        <v>0</v>
      </c>
      <c r="H1445" s="4">
        <v>2.9364885805555598</v>
      </c>
      <c r="I1445" s="4">
        <v>4.40473287083333</v>
      </c>
      <c r="J1445" s="4">
        <v>0</v>
      </c>
      <c r="K1445" s="4">
        <v>7.3412214513888898</v>
      </c>
      <c r="L1445" s="4">
        <v>4.40473287083333</v>
      </c>
      <c r="M1445" s="4">
        <v>0</v>
      </c>
      <c r="N1445" s="4">
        <v>7.3412214513888898</v>
      </c>
      <c r="O1445" s="4">
        <v>9.8015776236111094</v>
      </c>
      <c r="P1445" s="4">
        <v>4.40473287083333</v>
      </c>
      <c r="Q1445" s="4">
        <v>6.8650890430555496</v>
      </c>
      <c r="R1445" s="4">
        <v>4.40473287083333</v>
      </c>
      <c r="S1445" s="4">
        <v>0</v>
      </c>
      <c r="T1445" s="4">
        <v>1.4682442902777799</v>
      </c>
      <c r="U1445" s="4">
        <v>8.3333333333333304</v>
      </c>
      <c r="V1445" s="4">
        <v>0</v>
      </c>
      <c r="W1445" s="4">
        <v>1.4682442902777799</v>
      </c>
      <c r="X1445" s="4">
        <v>0</v>
      </c>
      <c r="Y1445" s="4">
        <v>7.3412214513888898</v>
      </c>
      <c r="Z1445" s="4">
        <v>2.9364885805555598</v>
      </c>
      <c r="AA1445" s="4">
        <v>5.8729771611111099</v>
      </c>
      <c r="AB1445" s="4">
        <v>0</v>
      </c>
      <c r="AC1445" s="4">
        <v>14.2063104944444</v>
      </c>
      <c r="AD1445" s="4">
        <v>0</v>
      </c>
      <c r="AE1445" s="4">
        <v>1.4682442902777799</v>
      </c>
      <c r="AF1445" s="4">
        <v>8.8094657416666706</v>
      </c>
      <c r="AG1445" s="4">
        <v>11.7459543222222</v>
      </c>
      <c r="AH1445" s="4">
        <v>12.261933795833301</v>
      </c>
      <c r="AI1445" s="4">
        <v>10.7936895055556</v>
      </c>
      <c r="AJ1445" s="4">
        <v>16.6666666666667</v>
      </c>
      <c r="AK1445" s="4">
        <v>16.6666666666667</v>
      </c>
      <c r="AL1445" s="4">
        <v>13.730178086111099</v>
      </c>
      <c r="AM1445" s="4">
        <v>18.611043365277801</v>
      </c>
      <c r="AN1445" s="4">
        <v>34.801577623611102</v>
      </c>
      <c r="AO1445" s="4">
        <v>19.603155247222201</v>
      </c>
      <c r="AP1445" s="4">
        <v>27.936488580555601</v>
      </c>
      <c r="AQ1445" s="4">
        <v>7.8572009249999999</v>
      </c>
      <c r="AR1445" s="4">
        <v>26.468244290277799</v>
      </c>
      <c r="AS1445" s="4">
        <v>10.7936895055556</v>
      </c>
      <c r="AT1445" s="4">
        <v>25</v>
      </c>
      <c r="AU1445" s="4">
        <v>16.190534258333301</v>
      </c>
      <c r="AV1445" s="4">
        <v>22.063511419444399</v>
      </c>
      <c r="AW1445" s="4">
        <v>22.063511419444399</v>
      </c>
      <c r="AX1445" s="4">
        <v>5.3968447527777803</v>
      </c>
      <c r="AY1445" s="4">
        <v>14.7222899680556</v>
      </c>
      <c r="AZ1445" s="4">
        <v>21.0713995375</v>
      </c>
      <c r="BA1445" s="4">
        <v>31.388956634722199</v>
      </c>
      <c r="BB1445" s="38">
        <v>50</v>
      </c>
    </row>
    <row r="1446" spans="1:54" x14ac:dyDescent="0.3">
      <c r="A1446" s="31" t="s">
        <v>162</v>
      </c>
      <c r="B1446" s="5" t="s">
        <v>168</v>
      </c>
      <c r="C1446" s="5" t="s">
        <v>5</v>
      </c>
      <c r="D1446" s="9">
        <v>93.536887899678504</v>
      </c>
      <c r="E1446" s="8">
        <v>53.929181419833803</v>
      </c>
      <c r="F1446" s="8">
        <v>8.9269466407590095</v>
      </c>
      <c r="G1446" s="3">
        <v>2.4986078541176502</v>
      </c>
      <c r="H1446" s="4">
        <v>1.3988673754838701</v>
      </c>
      <c r="I1446" s="4">
        <v>8.3609485499810194</v>
      </c>
      <c r="J1446" s="4">
        <v>0.83286928470588295</v>
      </c>
      <c r="K1446" s="4">
        <v>0</v>
      </c>
      <c r="L1446" s="4">
        <v>5.5632137990132797</v>
      </c>
      <c r="M1446" s="4">
        <v>0.83286928470588295</v>
      </c>
      <c r="N1446" s="4">
        <v>2.4986078541176502</v>
      </c>
      <c r="O1446" s="4">
        <v>8.0618216531309308</v>
      </c>
      <c r="P1446" s="4">
        <v>0.83286928470588295</v>
      </c>
      <c r="Q1446" s="4">
        <v>1.3988673754838701</v>
      </c>
      <c r="R1446" s="4">
        <v>1.6657385694117699</v>
      </c>
      <c r="S1446" s="4">
        <v>3.89747522960152</v>
      </c>
      <c r="T1446" s="4">
        <v>4.7303445143073999</v>
      </c>
      <c r="U1446" s="4">
        <v>3.0646059448956402</v>
      </c>
      <c r="V1446" s="4">
        <v>2.2317366601897501</v>
      </c>
      <c r="W1446" s="4">
        <v>0</v>
      </c>
      <c r="X1446" s="4">
        <v>0.83286928470588295</v>
      </c>
      <c r="Y1446" s="4">
        <v>3.33147713882353</v>
      </c>
      <c r="Z1446" s="4">
        <v>3.0646059448956402</v>
      </c>
      <c r="AA1446" s="4">
        <v>3.0646059448956402</v>
      </c>
      <c r="AB1446" s="4">
        <v>0.83286928470588295</v>
      </c>
      <c r="AC1446" s="4">
        <v>17.287895190739999</v>
      </c>
      <c r="AD1446" s="4">
        <v>1.6657385694117699</v>
      </c>
      <c r="AE1446" s="4">
        <v>0</v>
      </c>
      <c r="AF1446" s="4">
        <v>3.63060403567362</v>
      </c>
      <c r="AG1446" s="4">
        <v>16.988768293889901</v>
      </c>
      <c r="AH1446" s="4">
        <v>8.3609485499810194</v>
      </c>
      <c r="AI1446" s="4">
        <v>9.7598159254649008</v>
      </c>
      <c r="AJ1446" s="4">
        <v>10.0266871193928</v>
      </c>
      <c r="AK1446" s="4">
        <v>11.1264275980266</v>
      </c>
      <c r="AL1446" s="4">
        <v>8.3609485499810194</v>
      </c>
      <c r="AM1446" s="4">
        <v>11.991552585654601</v>
      </c>
      <c r="AN1446" s="4">
        <v>16.988768293889901</v>
      </c>
      <c r="AO1446" s="4">
        <v>11.991552585654601</v>
      </c>
      <c r="AP1446" s="4">
        <v>22.8188532868311</v>
      </c>
      <c r="AQ1446" s="4">
        <v>3.0646059448956402</v>
      </c>
      <c r="AR1446" s="4">
        <v>16.455025906034201</v>
      </c>
      <c r="AS1446" s="4">
        <v>6.1292118897912697</v>
      </c>
      <c r="AT1446" s="4">
        <v>23.417107080531299</v>
      </c>
      <c r="AU1446" s="4">
        <v>7.5280792652751396</v>
      </c>
      <c r="AV1446" s="4">
        <v>26.182586128576901</v>
      </c>
      <c r="AW1446" s="4">
        <v>11.724681391726801</v>
      </c>
      <c r="AX1446" s="4">
        <v>0.83286928470588295</v>
      </c>
      <c r="AY1446" s="4">
        <v>14.4901604397723</v>
      </c>
      <c r="AZ1446" s="4">
        <v>18.120764475445899</v>
      </c>
      <c r="BA1446" s="4">
        <v>18.953633760151799</v>
      </c>
      <c r="BB1446" s="38">
        <v>99</v>
      </c>
    </row>
    <row r="1447" spans="1:54" x14ac:dyDescent="0.3">
      <c r="A1447" s="31" t="s">
        <v>162</v>
      </c>
      <c r="B1447" s="5" t="s">
        <v>168</v>
      </c>
      <c r="C1447" s="5" t="s">
        <v>6</v>
      </c>
      <c r="D1447" s="9">
        <v>93.661859124921307</v>
      </c>
      <c r="E1447" s="8">
        <v>49.070876646980402</v>
      </c>
      <c r="F1447" s="8">
        <v>8.3069687257405107</v>
      </c>
      <c r="G1447" s="3">
        <v>0</v>
      </c>
      <c r="H1447" s="4">
        <v>0</v>
      </c>
      <c r="I1447" s="4">
        <v>3.94480380736842</v>
      </c>
      <c r="J1447" s="4">
        <v>1.97240190368421</v>
      </c>
      <c r="K1447" s="4">
        <v>1.4540549727907</v>
      </c>
      <c r="L1447" s="4">
        <v>2.9081099455813999</v>
      </c>
      <c r="M1447" s="4">
        <v>0</v>
      </c>
      <c r="N1447" s="4">
        <v>4.8805118492656101</v>
      </c>
      <c r="O1447" s="4">
        <v>4.8805118492656101</v>
      </c>
      <c r="P1447" s="4">
        <v>5.3988587801591201</v>
      </c>
      <c r="Q1447" s="4">
        <v>0</v>
      </c>
      <c r="R1447" s="4">
        <v>1.97240190368421</v>
      </c>
      <c r="S1447" s="4">
        <v>0</v>
      </c>
      <c r="T1447" s="4">
        <v>1.97240190368421</v>
      </c>
      <c r="U1447" s="4">
        <v>8.3069687257405107</v>
      </c>
      <c r="V1447" s="4">
        <v>0</v>
      </c>
      <c r="W1447" s="4">
        <v>0</v>
      </c>
      <c r="X1447" s="4">
        <v>0</v>
      </c>
      <c r="Y1447" s="4">
        <v>4.8805118492656101</v>
      </c>
      <c r="Z1447" s="4">
        <v>3.94480380736842</v>
      </c>
      <c r="AA1447" s="4">
        <v>1.4540549727907</v>
      </c>
      <c r="AB1447" s="4">
        <v>0</v>
      </c>
      <c r="AC1447" s="4">
        <v>16.613937451481</v>
      </c>
      <c r="AD1447" s="4">
        <v>0</v>
      </c>
      <c r="AE1447" s="4">
        <v>0</v>
      </c>
      <c r="AF1447" s="4">
        <v>10.797717560318199</v>
      </c>
      <c r="AG1447" s="4">
        <v>12.1507867132191</v>
      </c>
      <c r="AH1447" s="4">
        <v>5.81621989116279</v>
      </c>
      <c r="AI1447" s="4">
        <v>3.94480380736842</v>
      </c>
      <c r="AJ1447" s="4">
        <v>14.641535547796799</v>
      </c>
      <c r="AK1447" s="4">
        <v>15.159882478690299</v>
      </c>
      <c r="AL1447" s="4">
        <v>7.3712606838433299</v>
      </c>
      <c r="AM1447" s="4">
        <v>16.0955905205875</v>
      </c>
      <c r="AN1447" s="4">
        <v>23.985198135324399</v>
      </c>
      <c r="AO1447" s="4">
        <v>14.641535547796799</v>
      </c>
      <c r="AP1447" s="4">
        <v>13.6048416860098</v>
      </c>
      <c r="AQ1447" s="4">
        <v>2.9081099455813999</v>
      </c>
      <c r="AR1447" s="4">
        <v>13.1874805750061</v>
      </c>
      <c r="AS1447" s="4">
        <v>10.279370629424699</v>
      </c>
      <c r="AT1447" s="4">
        <v>26.792322261015901</v>
      </c>
      <c r="AU1447" s="4">
        <v>1.97240190368421</v>
      </c>
      <c r="AV1447" s="4">
        <v>19.003700466168901</v>
      </c>
      <c r="AW1447" s="4">
        <v>9.2426767676377004</v>
      </c>
      <c r="AX1447" s="4">
        <v>4.3621649183720903</v>
      </c>
      <c r="AY1447" s="4">
        <v>5.81621989116279</v>
      </c>
      <c r="AZ1447" s="4">
        <v>17.0312985624847</v>
      </c>
      <c r="BA1447" s="4">
        <v>22.012796231640099</v>
      </c>
      <c r="BB1447" s="38">
        <v>62</v>
      </c>
    </row>
    <row r="1448" spans="1:54" x14ac:dyDescent="0.3">
      <c r="A1448" s="31" t="s">
        <v>162</v>
      </c>
      <c r="B1448" s="5" t="s">
        <v>168</v>
      </c>
      <c r="C1448" s="5" t="s">
        <v>7</v>
      </c>
      <c r="D1448" s="9">
        <v>82.455301932159998</v>
      </c>
      <c r="E1448" s="8">
        <v>64.906515425569594</v>
      </c>
      <c r="F1448" s="8">
        <v>14.758140992</v>
      </c>
      <c r="G1448" s="3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29.516281983999999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14.758140992</v>
      </c>
      <c r="AL1448" s="4">
        <v>0</v>
      </c>
      <c r="AM1448" s="4">
        <v>29.516281983999999</v>
      </c>
      <c r="AN1448" s="4">
        <v>0</v>
      </c>
      <c r="AO1448" s="4">
        <v>29.516281983999999</v>
      </c>
      <c r="AP1448" s="4">
        <v>44.274422975999997</v>
      </c>
      <c r="AQ1448" s="4">
        <v>14.758140992</v>
      </c>
      <c r="AR1448" s="4">
        <v>0</v>
      </c>
      <c r="AS1448" s="4">
        <v>14.758140992</v>
      </c>
      <c r="AT1448" s="4">
        <v>44.274422975999997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29.516281983999999</v>
      </c>
      <c r="BA1448" s="4">
        <v>0</v>
      </c>
      <c r="BB1448" s="38">
        <v>8</v>
      </c>
    </row>
    <row r="1449" spans="1:54" x14ac:dyDescent="0.3">
      <c r="A1449" s="31" t="s">
        <v>162</v>
      </c>
      <c r="B1449" s="5" t="s">
        <v>8</v>
      </c>
      <c r="C1449" s="5" t="s">
        <v>168</v>
      </c>
      <c r="D1449" s="9">
        <v>75.306213093854794</v>
      </c>
      <c r="E1449" s="8">
        <v>61.304076324601297</v>
      </c>
      <c r="F1449" s="8">
        <v>19.773703068235701</v>
      </c>
      <c r="G1449" s="3">
        <v>3.0566856197310099</v>
      </c>
      <c r="H1449" s="4">
        <v>3.82284520560109</v>
      </c>
      <c r="I1449" s="4">
        <v>15.977119210824601</v>
      </c>
      <c r="J1449" s="4">
        <v>0.27042828473292502</v>
      </c>
      <c r="K1449" s="4">
        <v>6.3152727383906999</v>
      </c>
      <c r="L1449" s="4">
        <v>9.3820063520047601</v>
      </c>
      <c r="M1449" s="4">
        <v>3.7397428825875498</v>
      </c>
      <c r="N1449" s="4">
        <v>13.3922634470128</v>
      </c>
      <c r="O1449" s="4">
        <v>13.358925335783301</v>
      </c>
      <c r="P1449" s="4">
        <v>7.9614880913808603</v>
      </c>
      <c r="Q1449" s="4">
        <v>3.65081750909158</v>
      </c>
      <c r="R1449" s="4">
        <v>8.1666097720027793</v>
      </c>
      <c r="S1449" s="4">
        <v>6.0303548441360704</v>
      </c>
      <c r="T1449" s="4">
        <v>5.2082388128075996</v>
      </c>
      <c r="U1449" s="4">
        <v>8.1608204445463901</v>
      </c>
      <c r="V1449" s="4">
        <v>3.9519282519318399</v>
      </c>
      <c r="W1449" s="4">
        <v>4.5107387397297103</v>
      </c>
      <c r="X1449" s="4">
        <v>0.27042828473292502</v>
      </c>
      <c r="Y1449" s="4">
        <v>10.1729394178122</v>
      </c>
      <c r="Z1449" s="4">
        <v>3.95905099313417</v>
      </c>
      <c r="AA1449" s="4">
        <v>6.4716989900933202</v>
      </c>
      <c r="AB1449" s="4">
        <v>0.27042828473292502</v>
      </c>
      <c r="AC1449" s="4">
        <v>21.472251776815899</v>
      </c>
      <c r="AD1449" s="4">
        <v>3.3424980973613998</v>
      </c>
      <c r="AE1449" s="4">
        <v>4.1265256738759</v>
      </c>
      <c r="AF1449" s="4">
        <v>8.0970825510424795</v>
      </c>
      <c r="AG1449" s="4">
        <v>16.769935920877199</v>
      </c>
      <c r="AH1449" s="4">
        <v>10.6151395984293</v>
      </c>
      <c r="AI1449" s="4">
        <v>6.8437089163556601</v>
      </c>
      <c r="AJ1449" s="4">
        <v>17.8407564860854</v>
      </c>
      <c r="AK1449" s="4">
        <v>20.6275908443004</v>
      </c>
      <c r="AL1449" s="4">
        <v>8.4159030850976997</v>
      </c>
      <c r="AM1449" s="4">
        <v>24.518936781635599</v>
      </c>
      <c r="AN1449" s="4">
        <v>24.840214322677401</v>
      </c>
      <c r="AO1449" s="4">
        <v>20.5293141508518</v>
      </c>
      <c r="AP1449" s="4">
        <v>30.909310579018801</v>
      </c>
      <c r="AQ1449" s="4">
        <v>7.1530082575206304</v>
      </c>
      <c r="AR1449" s="4">
        <v>23.2537023997888</v>
      </c>
      <c r="AS1449" s="4">
        <v>10.722595913474199</v>
      </c>
      <c r="AT1449" s="4">
        <v>29.705784240551299</v>
      </c>
      <c r="AU1449" s="4">
        <v>6.4211901437784702</v>
      </c>
      <c r="AV1449" s="4">
        <v>26.625363967736</v>
      </c>
      <c r="AW1449" s="4">
        <v>17.519905282725201</v>
      </c>
      <c r="AX1449" s="4">
        <v>7.40499152839228</v>
      </c>
      <c r="AY1449" s="4">
        <v>13.497945555539401</v>
      </c>
      <c r="AZ1449" s="4">
        <v>29.0494882536271</v>
      </c>
      <c r="BA1449" s="4">
        <v>19.4527391444703</v>
      </c>
      <c r="BB1449" s="38">
        <v>213</v>
      </c>
    </row>
    <row r="1450" spans="1:54" x14ac:dyDescent="0.3">
      <c r="A1450" s="31" t="s">
        <v>162</v>
      </c>
      <c r="B1450" s="5" t="s">
        <v>8</v>
      </c>
      <c r="C1450" s="5" t="s">
        <v>1</v>
      </c>
      <c r="D1450" s="9">
        <v>24.205384615384599</v>
      </c>
      <c r="E1450" s="8">
        <v>88.375801499675603</v>
      </c>
      <c r="F1450" s="8">
        <v>46.153846153846203</v>
      </c>
      <c r="G1450" s="3">
        <v>7.6923076923076898</v>
      </c>
      <c r="H1450" s="4">
        <v>7.6923076923076898</v>
      </c>
      <c r="I1450" s="4">
        <v>30.769230769230798</v>
      </c>
      <c r="J1450" s="4">
        <v>0</v>
      </c>
      <c r="K1450" s="4">
        <v>0</v>
      </c>
      <c r="L1450" s="4">
        <v>7.6923076923076898</v>
      </c>
      <c r="M1450" s="4">
        <v>7.6923076923076898</v>
      </c>
      <c r="N1450" s="4">
        <v>15.384615384615399</v>
      </c>
      <c r="O1450" s="4">
        <v>15.384615384615399</v>
      </c>
      <c r="P1450" s="4">
        <v>30.769230769230798</v>
      </c>
      <c r="Q1450" s="4">
        <v>15.384615384615399</v>
      </c>
      <c r="R1450" s="4">
        <v>7.6923076923076898</v>
      </c>
      <c r="S1450" s="4">
        <v>15.384615384615399</v>
      </c>
      <c r="T1450" s="4">
        <v>7.6923076923076898</v>
      </c>
      <c r="U1450" s="4">
        <v>7.6923076923076898</v>
      </c>
      <c r="V1450" s="4">
        <v>30.769230769230798</v>
      </c>
      <c r="W1450" s="4">
        <v>23.076923076923102</v>
      </c>
      <c r="X1450" s="4">
        <v>0</v>
      </c>
      <c r="Y1450" s="4">
        <v>30.769230769230798</v>
      </c>
      <c r="Z1450" s="4">
        <v>15.384615384615399</v>
      </c>
      <c r="AA1450" s="4">
        <v>30.769230769230798</v>
      </c>
      <c r="AB1450" s="4">
        <v>0</v>
      </c>
      <c r="AC1450" s="4">
        <v>38.461538461538503</v>
      </c>
      <c r="AD1450" s="4">
        <v>15.384615384615399</v>
      </c>
      <c r="AE1450" s="4">
        <v>7.6923076923076898</v>
      </c>
      <c r="AF1450" s="4">
        <v>30.769230769230798</v>
      </c>
      <c r="AG1450" s="4">
        <v>15.384615384615399</v>
      </c>
      <c r="AH1450" s="4">
        <v>46.153846153846203</v>
      </c>
      <c r="AI1450" s="4">
        <v>30.769230769230798</v>
      </c>
      <c r="AJ1450" s="4">
        <v>38.461538461538503</v>
      </c>
      <c r="AK1450" s="4">
        <v>38.461538461538503</v>
      </c>
      <c r="AL1450" s="4">
        <v>23.076923076923102</v>
      </c>
      <c r="AM1450" s="4">
        <v>23.076923076923102</v>
      </c>
      <c r="AN1450" s="4">
        <v>30.769230769230798</v>
      </c>
      <c r="AO1450" s="4">
        <v>30.769230769230798</v>
      </c>
      <c r="AP1450" s="4">
        <v>53.846153846153797</v>
      </c>
      <c r="AQ1450" s="4">
        <v>30.769230769230798</v>
      </c>
      <c r="AR1450" s="4">
        <v>53.846153846153797</v>
      </c>
      <c r="AS1450" s="4">
        <v>23.076923076923102</v>
      </c>
      <c r="AT1450" s="4">
        <v>46.153846153846203</v>
      </c>
      <c r="AU1450" s="4">
        <v>46.153846153846203</v>
      </c>
      <c r="AV1450" s="4">
        <v>46.153846153846203</v>
      </c>
      <c r="AW1450" s="4">
        <v>53.846153846153797</v>
      </c>
      <c r="AX1450" s="4">
        <v>46.153846153846203</v>
      </c>
      <c r="AY1450" s="4">
        <v>0</v>
      </c>
      <c r="AZ1450" s="4">
        <v>30.769230769230798</v>
      </c>
      <c r="BA1450" s="4">
        <v>46.153846153846203</v>
      </c>
      <c r="BB1450" s="38">
        <v>21</v>
      </c>
    </row>
    <row r="1451" spans="1:54" x14ac:dyDescent="0.3">
      <c r="A1451" s="31" t="s">
        <v>162</v>
      </c>
      <c r="B1451" s="5" t="s">
        <v>8</v>
      </c>
      <c r="C1451" s="5" t="s">
        <v>2</v>
      </c>
      <c r="D1451" s="9">
        <v>44.441000000000003</v>
      </c>
      <c r="E1451" s="8">
        <v>65.301493130531995</v>
      </c>
      <c r="F1451" s="8">
        <v>40</v>
      </c>
      <c r="G1451" s="3">
        <v>10</v>
      </c>
      <c r="H1451" s="4">
        <v>10</v>
      </c>
      <c r="I1451" s="4">
        <v>40</v>
      </c>
      <c r="J1451" s="4">
        <v>0</v>
      </c>
      <c r="K1451" s="4">
        <v>10</v>
      </c>
      <c r="L1451" s="4">
        <v>20</v>
      </c>
      <c r="M1451" s="4">
        <v>0</v>
      </c>
      <c r="N1451" s="4">
        <v>30</v>
      </c>
      <c r="O1451" s="4">
        <v>20</v>
      </c>
      <c r="P1451" s="4">
        <v>10</v>
      </c>
      <c r="Q1451" s="4">
        <v>10</v>
      </c>
      <c r="R1451" s="4">
        <v>30</v>
      </c>
      <c r="S1451" s="4">
        <v>20</v>
      </c>
      <c r="T1451" s="4">
        <v>10</v>
      </c>
      <c r="U1451" s="4">
        <v>20</v>
      </c>
      <c r="V1451" s="4">
        <v>0</v>
      </c>
      <c r="W1451" s="4">
        <v>10</v>
      </c>
      <c r="X1451" s="4">
        <v>0</v>
      </c>
      <c r="Y1451" s="4">
        <v>20</v>
      </c>
      <c r="Z1451" s="4">
        <v>0</v>
      </c>
      <c r="AA1451" s="4">
        <v>10</v>
      </c>
      <c r="AB1451" s="4">
        <v>0</v>
      </c>
      <c r="AC1451" s="4">
        <v>30</v>
      </c>
      <c r="AD1451" s="4">
        <v>10</v>
      </c>
      <c r="AE1451" s="4">
        <v>10</v>
      </c>
      <c r="AF1451" s="4">
        <v>10</v>
      </c>
      <c r="AG1451" s="4">
        <v>10</v>
      </c>
      <c r="AH1451" s="4">
        <v>20</v>
      </c>
      <c r="AI1451" s="4">
        <v>10</v>
      </c>
      <c r="AJ1451" s="4">
        <v>30</v>
      </c>
      <c r="AK1451" s="4">
        <v>40</v>
      </c>
      <c r="AL1451" s="4">
        <v>20</v>
      </c>
      <c r="AM1451" s="4">
        <v>50</v>
      </c>
      <c r="AN1451" s="4">
        <v>30</v>
      </c>
      <c r="AO1451" s="4">
        <v>30</v>
      </c>
      <c r="AP1451" s="4">
        <v>20</v>
      </c>
      <c r="AQ1451" s="4">
        <v>10</v>
      </c>
      <c r="AR1451" s="4">
        <v>50</v>
      </c>
      <c r="AS1451" s="4">
        <v>20</v>
      </c>
      <c r="AT1451" s="4">
        <v>30</v>
      </c>
      <c r="AU1451" s="4">
        <v>0</v>
      </c>
      <c r="AV1451" s="4">
        <v>40</v>
      </c>
      <c r="AW1451" s="4">
        <v>30</v>
      </c>
      <c r="AX1451" s="4">
        <v>10</v>
      </c>
      <c r="AY1451" s="4">
        <v>40</v>
      </c>
      <c r="AZ1451" s="4">
        <v>40</v>
      </c>
      <c r="BA1451" s="4">
        <v>10</v>
      </c>
      <c r="BB1451" s="38">
        <v>14</v>
      </c>
    </row>
    <row r="1452" spans="1:54" x14ac:dyDescent="0.3">
      <c r="A1452" s="31" t="s">
        <v>162</v>
      </c>
      <c r="B1452" s="5" t="s">
        <v>8</v>
      </c>
      <c r="C1452" s="5" t="s">
        <v>3</v>
      </c>
      <c r="D1452" s="9">
        <v>80.968000000000004</v>
      </c>
      <c r="E1452" s="8">
        <v>55.474789469331597</v>
      </c>
      <c r="F1452" s="8">
        <v>12</v>
      </c>
      <c r="G1452" s="3">
        <v>0</v>
      </c>
      <c r="H1452" s="4">
        <v>4</v>
      </c>
      <c r="I1452" s="4">
        <v>24</v>
      </c>
      <c r="J1452" s="4">
        <v>0</v>
      </c>
      <c r="K1452" s="4">
        <v>12</v>
      </c>
      <c r="L1452" s="4">
        <v>12</v>
      </c>
      <c r="M1452" s="4">
        <v>16</v>
      </c>
      <c r="N1452" s="4">
        <v>20</v>
      </c>
      <c r="O1452" s="4">
        <v>24</v>
      </c>
      <c r="P1452" s="4">
        <v>12</v>
      </c>
      <c r="Q1452" s="4">
        <v>0</v>
      </c>
      <c r="R1452" s="4">
        <v>4</v>
      </c>
      <c r="S1452" s="4">
        <v>4</v>
      </c>
      <c r="T1452" s="4">
        <v>8</v>
      </c>
      <c r="U1452" s="4">
        <v>8</v>
      </c>
      <c r="V1452" s="4">
        <v>8</v>
      </c>
      <c r="W1452" s="4">
        <v>4</v>
      </c>
      <c r="X1452" s="4">
        <v>0</v>
      </c>
      <c r="Y1452" s="4">
        <v>4</v>
      </c>
      <c r="Z1452" s="4">
        <v>8</v>
      </c>
      <c r="AA1452" s="4">
        <v>0</v>
      </c>
      <c r="AB1452" s="4">
        <v>0</v>
      </c>
      <c r="AC1452" s="4">
        <v>12</v>
      </c>
      <c r="AD1452" s="4">
        <v>0</v>
      </c>
      <c r="AE1452" s="4">
        <v>8</v>
      </c>
      <c r="AF1452" s="4">
        <v>4</v>
      </c>
      <c r="AG1452" s="4">
        <v>28</v>
      </c>
      <c r="AH1452" s="4">
        <v>0</v>
      </c>
      <c r="AI1452" s="4">
        <v>4</v>
      </c>
      <c r="AJ1452" s="4">
        <v>20</v>
      </c>
      <c r="AK1452" s="4">
        <v>12</v>
      </c>
      <c r="AL1452" s="4">
        <v>0</v>
      </c>
      <c r="AM1452" s="4">
        <v>12</v>
      </c>
      <c r="AN1452" s="4">
        <v>36</v>
      </c>
      <c r="AO1452" s="4">
        <v>12</v>
      </c>
      <c r="AP1452" s="4">
        <v>28</v>
      </c>
      <c r="AQ1452" s="4">
        <v>0</v>
      </c>
      <c r="AR1452" s="4">
        <v>16</v>
      </c>
      <c r="AS1452" s="4">
        <v>4</v>
      </c>
      <c r="AT1452" s="4">
        <v>20</v>
      </c>
      <c r="AU1452" s="4">
        <v>4</v>
      </c>
      <c r="AV1452" s="4">
        <v>32</v>
      </c>
      <c r="AW1452" s="4">
        <v>16</v>
      </c>
      <c r="AX1452" s="4">
        <v>4</v>
      </c>
      <c r="AY1452" s="4">
        <v>12</v>
      </c>
      <c r="AZ1452" s="4">
        <v>36</v>
      </c>
      <c r="BA1452" s="4">
        <v>32</v>
      </c>
      <c r="BB1452" s="38">
        <v>25</v>
      </c>
    </row>
    <row r="1453" spans="1:54" x14ac:dyDescent="0.3">
      <c r="A1453" s="31" t="s">
        <v>162</v>
      </c>
      <c r="B1453" s="5" t="s">
        <v>8</v>
      </c>
      <c r="C1453" s="5" t="s">
        <v>4</v>
      </c>
      <c r="D1453" s="9">
        <v>82.427027027026995</v>
      </c>
      <c r="E1453" s="8">
        <v>60.933974507242297</v>
      </c>
      <c r="F1453" s="8">
        <v>22.2222222222222</v>
      </c>
      <c r="G1453" s="3">
        <v>0</v>
      </c>
      <c r="H1453" s="4">
        <v>5.5555555555555598</v>
      </c>
      <c r="I1453" s="4">
        <v>8.3333333333333304</v>
      </c>
      <c r="J1453" s="4">
        <v>0</v>
      </c>
      <c r="K1453" s="4">
        <v>13.8888888888889</v>
      </c>
      <c r="L1453" s="4">
        <v>8.3333333333333304</v>
      </c>
      <c r="M1453" s="4">
        <v>0</v>
      </c>
      <c r="N1453" s="4">
        <v>13.8888888888889</v>
      </c>
      <c r="O1453" s="4">
        <v>11.1111111111111</v>
      </c>
      <c r="P1453" s="4">
        <v>8.3333333333333304</v>
      </c>
      <c r="Q1453" s="4">
        <v>5.5555555555555598</v>
      </c>
      <c r="R1453" s="4">
        <v>8.3333333333333304</v>
      </c>
      <c r="S1453" s="4">
        <v>0</v>
      </c>
      <c r="T1453" s="4">
        <v>2.7777777777777799</v>
      </c>
      <c r="U1453" s="4">
        <v>8.3333333333333304</v>
      </c>
      <c r="V1453" s="4">
        <v>0</v>
      </c>
      <c r="W1453" s="4">
        <v>2.7777777777777799</v>
      </c>
      <c r="X1453" s="4">
        <v>0</v>
      </c>
      <c r="Y1453" s="4">
        <v>13.8888888888889</v>
      </c>
      <c r="Z1453" s="4">
        <v>5.5555555555555598</v>
      </c>
      <c r="AA1453" s="4">
        <v>11.1111111111111</v>
      </c>
      <c r="AB1453" s="4">
        <v>0</v>
      </c>
      <c r="AC1453" s="4">
        <v>19.4444444444444</v>
      </c>
      <c r="AD1453" s="4">
        <v>0</v>
      </c>
      <c r="AE1453" s="4">
        <v>2.7777777777777799</v>
      </c>
      <c r="AF1453" s="4">
        <v>16.6666666666667</v>
      </c>
      <c r="AG1453" s="4">
        <v>22.2222222222222</v>
      </c>
      <c r="AH1453" s="4">
        <v>8.3333333333333304</v>
      </c>
      <c r="AI1453" s="4">
        <v>5.5555555555555598</v>
      </c>
      <c r="AJ1453" s="4">
        <v>16.6666666666667</v>
      </c>
      <c r="AK1453" s="4">
        <v>16.6666666666667</v>
      </c>
      <c r="AL1453" s="4">
        <v>11.1111111111111</v>
      </c>
      <c r="AM1453" s="4">
        <v>27.7777777777778</v>
      </c>
      <c r="AN1453" s="4">
        <v>36.1111111111111</v>
      </c>
      <c r="AO1453" s="4">
        <v>22.2222222222222</v>
      </c>
      <c r="AP1453" s="4">
        <v>30.5555555555556</v>
      </c>
      <c r="AQ1453" s="4">
        <v>0</v>
      </c>
      <c r="AR1453" s="4">
        <v>27.7777777777778</v>
      </c>
      <c r="AS1453" s="4">
        <v>5.5555555555555598</v>
      </c>
      <c r="AT1453" s="4">
        <v>25</v>
      </c>
      <c r="AU1453" s="4">
        <v>8.3333333333333304</v>
      </c>
      <c r="AV1453" s="4">
        <v>19.4444444444444</v>
      </c>
      <c r="AW1453" s="4">
        <v>19.4444444444444</v>
      </c>
      <c r="AX1453" s="4">
        <v>2.7777777777777799</v>
      </c>
      <c r="AY1453" s="4">
        <v>5.5555555555555598</v>
      </c>
      <c r="AZ1453" s="4">
        <v>25</v>
      </c>
      <c r="BA1453" s="4">
        <v>22.2222222222222</v>
      </c>
      <c r="BB1453" s="38">
        <v>37</v>
      </c>
    </row>
    <row r="1454" spans="1:54" x14ac:dyDescent="0.3">
      <c r="A1454" s="31" t="s">
        <v>162</v>
      </c>
      <c r="B1454" s="5" t="s">
        <v>8</v>
      </c>
      <c r="C1454" s="5" t="s">
        <v>5</v>
      </c>
      <c r="D1454" s="9">
        <v>96.188235294117604</v>
      </c>
      <c r="E1454" s="8">
        <v>51.140195160151997</v>
      </c>
      <c r="F1454" s="8">
        <v>5.8823529411764701</v>
      </c>
      <c r="G1454" s="3">
        <v>4.4117647058823497</v>
      </c>
      <c r="H1454" s="4">
        <v>0</v>
      </c>
      <c r="I1454" s="4">
        <v>7.3529411764705896</v>
      </c>
      <c r="J1454" s="4">
        <v>1.47058823529412</v>
      </c>
      <c r="K1454" s="4">
        <v>0</v>
      </c>
      <c r="L1454" s="4">
        <v>7.3529411764705896</v>
      </c>
      <c r="M1454" s="4">
        <v>1.47058823529412</v>
      </c>
      <c r="N1454" s="4">
        <v>4.4117647058823497</v>
      </c>
      <c r="O1454" s="4">
        <v>11.764705882352899</v>
      </c>
      <c r="P1454" s="4">
        <v>1.47058823529412</v>
      </c>
      <c r="Q1454" s="4">
        <v>0</v>
      </c>
      <c r="R1454" s="4">
        <v>2.9411764705882399</v>
      </c>
      <c r="S1454" s="4">
        <v>4.4117647058823497</v>
      </c>
      <c r="T1454" s="4">
        <v>5.8823529411764701</v>
      </c>
      <c r="U1454" s="4">
        <v>2.9411764705882399</v>
      </c>
      <c r="V1454" s="4">
        <v>1.47058823529412</v>
      </c>
      <c r="W1454" s="4">
        <v>0</v>
      </c>
      <c r="X1454" s="4">
        <v>1.47058823529412</v>
      </c>
      <c r="Y1454" s="4">
        <v>5.8823529411764701</v>
      </c>
      <c r="Z1454" s="4">
        <v>2.9411764705882399</v>
      </c>
      <c r="AA1454" s="4">
        <v>2.9411764705882399</v>
      </c>
      <c r="AB1454" s="4">
        <v>1.47058823529412</v>
      </c>
      <c r="AC1454" s="4">
        <v>13.235294117647101</v>
      </c>
      <c r="AD1454" s="4">
        <v>2.9411764705882399</v>
      </c>
      <c r="AE1454" s="4">
        <v>0</v>
      </c>
      <c r="AF1454" s="4">
        <v>1.47058823529412</v>
      </c>
      <c r="AG1454" s="4">
        <v>17.647058823529399</v>
      </c>
      <c r="AH1454" s="4">
        <v>7.3529411764705896</v>
      </c>
      <c r="AI1454" s="4">
        <v>7.3529411764705896</v>
      </c>
      <c r="AJ1454" s="4">
        <v>10.294117647058799</v>
      </c>
      <c r="AK1454" s="4">
        <v>14.705882352941201</v>
      </c>
      <c r="AL1454" s="4">
        <v>7.3529411764705896</v>
      </c>
      <c r="AM1454" s="4">
        <v>8.8235294117647101</v>
      </c>
      <c r="AN1454" s="4">
        <v>17.647058823529399</v>
      </c>
      <c r="AO1454" s="4">
        <v>8.8235294117647101</v>
      </c>
      <c r="AP1454" s="4">
        <v>27.9411764705882</v>
      </c>
      <c r="AQ1454" s="4">
        <v>2.9411764705882399</v>
      </c>
      <c r="AR1454" s="4">
        <v>11.764705882352899</v>
      </c>
      <c r="AS1454" s="4">
        <v>5.8823529411764701</v>
      </c>
      <c r="AT1454" s="4">
        <v>19.117647058823501</v>
      </c>
      <c r="AU1454" s="4">
        <v>5.8823529411764701</v>
      </c>
      <c r="AV1454" s="4">
        <v>26.470588235294102</v>
      </c>
      <c r="AW1454" s="4">
        <v>5.8823529411764701</v>
      </c>
      <c r="AX1454" s="4">
        <v>1.47058823529412</v>
      </c>
      <c r="AY1454" s="4">
        <v>13.235294117647101</v>
      </c>
      <c r="AZ1454" s="4">
        <v>14.705882352941201</v>
      </c>
      <c r="BA1454" s="4">
        <v>16.176470588235301</v>
      </c>
      <c r="BB1454" s="38">
        <v>68</v>
      </c>
    </row>
    <row r="1455" spans="1:54" x14ac:dyDescent="0.3">
      <c r="A1455" s="31" t="s">
        <v>162</v>
      </c>
      <c r="B1455" s="5" t="s">
        <v>8</v>
      </c>
      <c r="C1455" s="5" t="s">
        <v>6</v>
      </c>
      <c r="D1455" s="9">
        <v>92.534883720930196</v>
      </c>
      <c r="E1455" s="8">
        <v>46.649788871675199</v>
      </c>
      <c r="F1455" s="8">
        <v>6.9767441860465098</v>
      </c>
      <c r="G1455" s="3">
        <v>0</v>
      </c>
      <c r="H1455" s="4">
        <v>0</v>
      </c>
      <c r="I1455" s="4">
        <v>0</v>
      </c>
      <c r="J1455" s="4">
        <v>0</v>
      </c>
      <c r="K1455" s="4">
        <v>2.32558139534884</v>
      </c>
      <c r="L1455" s="4">
        <v>4.6511627906976702</v>
      </c>
      <c r="M1455" s="4">
        <v>0</v>
      </c>
      <c r="N1455" s="4">
        <v>4.6511627906976702</v>
      </c>
      <c r="O1455" s="4">
        <v>4.6511627906976702</v>
      </c>
      <c r="P1455" s="4">
        <v>2.32558139534884</v>
      </c>
      <c r="Q1455" s="4">
        <v>0</v>
      </c>
      <c r="R1455" s="4">
        <v>0</v>
      </c>
      <c r="S1455" s="4">
        <v>0</v>
      </c>
      <c r="T1455" s="4">
        <v>0</v>
      </c>
      <c r="U1455" s="4">
        <v>6.9767441860465098</v>
      </c>
      <c r="V1455" s="4">
        <v>0</v>
      </c>
      <c r="W1455" s="4">
        <v>0</v>
      </c>
      <c r="X1455" s="4">
        <v>0</v>
      </c>
      <c r="Y1455" s="4">
        <v>4.6511627906976702</v>
      </c>
      <c r="Z1455" s="4">
        <v>0</v>
      </c>
      <c r="AA1455" s="4">
        <v>2.32558139534884</v>
      </c>
      <c r="AB1455" s="4">
        <v>0</v>
      </c>
      <c r="AC1455" s="4">
        <v>13.953488372093</v>
      </c>
      <c r="AD1455" s="4">
        <v>0</v>
      </c>
      <c r="AE1455" s="4">
        <v>0</v>
      </c>
      <c r="AF1455" s="4">
        <v>4.6511627906976702</v>
      </c>
      <c r="AG1455" s="4">
        <v>16.2790697674419</v>
      </c>
      <c r="AH1455" s="4">
        <v>9.3023255813953494</v>
      </c>
      <c r="AI1455" s="4">
        <v>0</v>
      </c>
      <c r="AJ1455" s="4">
        <v>13.953488372093</v>
      </c>
      <c r="AK1455" s="4">
        <v>11.6279069767442</v>
      </c>
      <c r="AL1455" s="4">
        <v>2.32558139534884</v>
      </c>
      <c r="AM1455" s="4">
        <v>16.2790697674419</v>
      </c>
      <c r="AN1455" s="4">
        <v>16.2790697674419</v>
      </c>
      <c r="AO1455" s="4">
        <v>13.953488372093</v>
      </c>
      <c r="AP1455" s="4">
        <v>18.604651162790699</v>
      </c>
      <c r="AQ1455" s="4">
        <v>4.6511627906976702</v>
      </c>
      <c r="AR1455" s="4">
        <v>11.6279069767442</v>
      </c>
      <c r="AS1455" s="4">
        <v>6.9767441860465098</v>
      </c>
      <c r="AT1455" s="4">
        <v>30.232558139534898</v>
      </c>
      <c r="AU1455" s="4">
        <v>0</v>
      </c>
      <c r="AV1455" s="4">
        <v>20.930232558139501</v>
      </c>
      <c r="AW1455" s="4">
        <v>11.6279069767442</v>
      </c>
      <c r="AX1455" s="4">
        <v>6.9767441860465098</v>
      </c>
      <c r="AY1455" s="4">
        <v>9.3023255813953494</v>
      </c>
      <c r="AZ1455" s="4">
        <v>20.930232558139501</v>
      </c>
      <c r="BA1455" s="4">
        <v>16.2790697674419</v>
      </c>
      <c r="BB1455" s="38">
        <v>43</v>
      </c>
    </row>
    <row r="1456" spans="1:54" x14ac:dyDescent="0.3">
      <c r="A1456" s="31" t="s">
        <v>162</v>
      </c>
      <c r="B1456" s="5" t="s">
        <v>8</v>
      </c>
      <c r="C1456" s="5" t="s">
        <v>7</v>
      </c>
      <c r="D1456" s="9">
        <v>81.040000000000006</v>
      </c>
      <c r="E1456" s="8">
        <v>46.870171751338802</v>
      </c>
      <c r="F1456" s="8">
        <v>20</v>
      </c>
      <c r="G1456" s="3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40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20</v>
      </c>
      <c r="AL1456" s="4">
        <v>0</v>
      </c>
      <c r="AM1456" s="4">
        <v>40</v>
      </c>
      <c r="AN1456" s="4">
        <v>0</v>
      </c>
      <c r="AO1456" s="4">
        <v>40</v>
      </c>
      <c r="AP1456" s="4">
        <v>60</v>
      </c>
      <c r="AQ1456" s="4">
        <v>20</v>
      </c>
      <c r="AR1456" s="4">
        <v>0</v>
      </c>
      <c r="AS1456" s="4">
        <v>20</v>
      </c>
      <c r="AT1456" s="4">
        <v>60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40</v>
      </c>
      <c r="BA1456" s="4">
        <v>0</v>
      </c>
      <c r="BB1456" s="38">
        <v>5</v>
      </c>
    </row>
    <row r="1457" spans="1:54" x14ac:dyDescent="0.3">
      <c r="A1457" s="31" t="s">
        <v>162</v>
      </c>
      <c r="B1457" s="5" t="s">
        <v>9</v>
      </c>
      <c r="C1457" s="5" t="s">
        <v>168</v>
      </c>
      <c r="D1457" s="9">
        <v>72.026713828626598</v>
      </c>
      <c r="E1457" s="8">
        <v>70.443247551270005</v>
      </c>
      <c r="F1457" s="8">
        <v>23.472077788236898</v>
      </c>
      <c r="G1457" s="3">
        <v>1.6440347584122199</v>
      </c>
      <c r="H1457" s="4">
        <v>2.7745677123762902</v>
      </c>
      <c r="I1457" s="4">
        <v>6.0083635241282298</v>
      </c>
      <c r="J1457" s="4">
        <v>2.1717121641858599</v>
      </c>
      <c r="K1457" s="4">
        <v>1.6440347584122199</v>
      </c>
      <c r="L1457" s="4">
        <v>2.7745677123762902</v>
      </c>
      <c r="M1457" s="4">
        <v>1.6440347584122199</v>
      </c>
      <c r="N1457" s="4">
        <v>3.32281860827633</v>
      </c>
      <c r="O1457" s="4">
        <v>5.2659360826535204</v>
      </c>
      <c r="P1457" s="4">
        <v>3.2749427920047398</v>
      </c>
      <c r="Q1457" s="4">
        <v>4.1627054548346401</v>
      </c>
      <c r="R1457" s="4">
        <v>4.39130014464331</v>
      </c>
      <c r="S1457" s="4">
        <v>3.9256741564667501</v>
      </c>
      <c r="T1457" s="4">
        <v>4.4533515622403996</v>
      </c>
      <c r="U1457" s="4">
        <v>6.8620950247941499</v>
      </c>
      <c r="V1457" s="4">
        <v>3.3501209344215201</v>
      </c>
      <c r="W1457" s="4">
        <v>4.4391759609149002</v>
      </c>
      <c r="X1457" s="4">
        <v>1.6440347584122199</v>
      </c>
      <c r="Y1457" s="4">
        <v>4.8039501953568902</v>
      </c>
      <c r="Z1457" s="4">
        <v>6.6250637264262604</v>
      </c>
      <c r="AA1457" s="4">
        <v>3.9256741564667501</v>
      </c>
      <c r="AB1457" s="4">
        <v>1.6440347584122199</v>
      </c>
      <c r="AC1457" s="4">
        <v>12.3984346719449</v>
      </c>
      <c r="AD1457" s="4">
        <v>1.6440347584122199</v>
      </c>
      <c r="AE1457" s="4">
        <v>1.6440347584122199</v>
      </c>
      <c r="AF1457" s="4">
        <v>8.2353982698923804</v>
      </c>
      <c r="AG1457" s="4">
        <v>11.195071358554101</v>
      </c>
      <c r="AH1457" s="4">
        <v>14.8833230973071</v>
      </c>
      <c r="AI1457" s="4">
        <v>17.974789227853801</v>
      </c>
      <c r="AJ1457" s="4">
        <v>19.098593345798999</v>
      </c>
      <c r="AK1457" s="4">
        <v>30.006327750609401</v>
      </c>
      <c r="AL1457" s="4">
        <v>13.341188969135199</v>
      </c>
      <c r="AM1457" s="4">
        <v>15.0370705919168</v>
      </c>
      <c r="AN1457" s="4">
        <v>30.6031954149299</v>
      </c>
      <c r="AO1457" s="4">
        <v>20.371455980968399</v>
      </c>
      <c r="AP1457" s="4">
        <v>20.291588861165799</v>
      </c>
      <c r="AQ1457" s="4">
        <v>6.7019496413834601</v>
      </c>
      <c r="AR1457" s="4">
        <v>27.721379198892901</v>
      </c>
      <c r="AS1457" s="4">
        <v>9.2526116413368094</v>
      </c>
      <c r="AT1457" s="4">
        <v>14.640634862287101</v>
      </c>
      <c r="AU1457" s="4">
        <v>15.7306567091721</v>
      </c>
      <c r="AV1457" s="4">
        <v>17.997153685509499</v>
      </c>
      <c r="AW1457" s="4">
        <v>20.2710153710394</v>
      </c>
      <c r="AX1457" s="4">
        <v>12.405799381137401</v>
      </c>
      <c r="AY1457" s="4">
        <v>13.517797564733399</v>
      </c>
      <c r="AZ1457" s="4">
        <v>27.9425271233948</v>
      </c>
      <c r="BA1457" s="4">
        <v>35.288478154346798</v>
      </c>
      <c r="BB1457" s="38">
        <v>112</v>
      </c>
    </row>
    <row r="1458" spans="1:54" x14ac:dyDescent="0.3">
      <c r="A1458" s="31" t="s">
        <v>162</v>
      </c>
      <c r="B1458" s="5" t="s">
        <v>9</v>
      </c>
      <c r="C1458" s="5" t="s">
        <v>1</v>
      </c>
      <c r="D1458" s="9">
        <v>34.334000000000003</v>
      </c>
      <c r="E1458" s="8">
        <v>75.798223766787601</v>
      </c>
      <c r="F1458" s="8">
        <v>56.25</v>
      </c>
      <c r="G1458" s="3">
        <v>0</v>
      </c>
      <c r="H1458" s="4">
        <v>6.25</v>
      </c>
      <c r="I1458" s="4">
        <v>0</v>
      </c>
      <c r="J1458" s="4">
        <v>0</v>
      </c>
      <c r="K1458" s="4">
        <v>0</v>
      </c>
      <c r="L1458" s="4">
        <v>6.25</v>
      </c>
      <c r="M1458" s="4">
        <v>0</v>
      </c>
      <c r="N1458" s="4">
        <v>12.5</v>
      </c>
      <c r="O1458" s="4">
        <v>12.5</v>
      </c>
      <c r="P1458" s="4">
        <v>6.25</v>
      </c>
      <c r="Q1458" s="4">
        <v>6.25</v>
      </c>
      <c r="R1458" s="4">
        <v>6.25</v>
      </c>
      <c r="S1458" s="4">
        <v>18.75</v>
      </c>
      <c r="T1458" s="4">
        <v>18.75</v>
      </c>
      <c r="U1458" s="4">
        <v>6.25</v>
      </c>
      <c r="V1458" s="4">
        <v>12.5</v>
      </c>
      <c r="W1458" s="4">
        <v>12.5</v>
      </c>
      <c r="X1458" s="4">
        <v>0</v>
      </c>
      <c r="Y1458" s="4">
        <v>0</v>
      </c>
      <c r="Z1458" s="4">
        <v>18.75</v>
      </c>
      <c r="AA1458" s="4">
        <v>18.75</v>
      </c>
      <c r="AB1458" s="4">
        <v>0</v>
      </c>
      <c r="AC1458" s="4">
        <v>18.75</v>
      </c>
      <c r="AD1458" s="4">
        <v>0</v>
      </c>
      <c r="AE1458" s="4">
        <v>0</v>
      </c>
      <c r="AF1458" s="4">
        <v>18.75</v>
      </c>
      <c r="AG1458" s="4">
        <v>50</v>
      </c>
      <c r="AH1458" s="4">
        <v>31.25</v>
      </c>
      <c r="AI1458" s="4">
        <v>18.75</v>
      </c>
      <c r="AJ1458" s="4">
        <v>31.25</v>
      </c>
      <c r="AK1458" s="4">
        <v>50</v>
      </c>
      <c r="AL1458" s="4">
        <v>43.75</v>
      </c>
      <c r="AM1458" s="4">
        <v>18.75</v>
      </c>
      <c r="AN1458" s="4">
        <v>37.5</v>
      </c>
      <c r="AO1458" s="4">
        <v>43.75</v>
      </c>
      <c r="AP1458" s="4">
        <v>50</v>
      </c>
      <c r="AQ1458" s="4">
        <v>18.75</v>
      </c>
      <c r="AR1458" s="4">
        <v>50</v>
      </c>
      <c r="AS1458" s="4">
        <v>12.5</v>
      </c>
      <c r="AT1458" s="4">
        <v>18.75</v>
      </c>
      <c r="AU1458" s="4">
        <v>37.5</v>
      </c>
      <c r="AV1458" s="4">
        <v>31.25</v>
      </c>
      <c r="AW1458" s="4">
        <v>43.75</v>
      </c>
      <c r="AX1458" s="4">
        <v>37.5</v>
      </c>
      <c r="AY1458" s="4">
        <v>25</v>
      </c>
      <c r="AZ1458" s="4">
        <v>37.5</v>
      </c>
      <c r="BA1458" s="4">
        <v>56.25</v>
      </c>
      <c r="BB1458" s="38">
        <v>21</v>
      </c>
    </row>
    <row r="1459" spans="1:54" x14ac:dyDescent="0.3">
      <c r="A1459" s="31" t="s">
        <v>162</v>
      </c>
      <c r="B1459" s="5" t="s">
        <v>9</v>
      </c>
      <c r="C1459" s="5" t="s">
        <v>2</v>
      </c>
      <c r="D1459" s="9">
        <v>81.655000000000001</v>
      </c>
      <c r="E1459" s="8">
        <v>65.0865086564866</v>
      </c>
      <c r="F1459" s="8">
        <v>12.5</v>
      </c>
      <c r="G1459" s="3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12.5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12.5</v>
      </c>
      <c r="AI1459" s="4">
        <v>25</v>
      </c>
      <c r="AJ1459" s="4">
        <v>25</v>
      </c>
      <c r="AK1459" s="4">
        <v>37.5</v>
      </c>
      <c r="AL1459" s="4">
        <v>0</v>
      </c>
      <c r="AM1459" s="4">
        <v>12.5</v>
      </c>
      <c r="AN1459" s="4">
        <v>25</v>
      </c>
      <c r="AO1459" s="4">
        <v>12.5</v>
      </c>
      <c r="AP1459" s="4">
        <v>0</v>
      </c>
      <c r="AQ1459" s="4">
        <v>0</v>
      </c>
      <c r="AR1459" s="4">
        <v>25</v>
      </c>
      <c r="AS1459" s="4">
        <v>12.5</v>
      </c>
      <c r="AT1459" s="4">
        <v>0</v>
      </c>
      <c r="AU1459" s="4">
        <v>12.5</v>
      </c>
      <c r="AV1459" s="4">
        <v>0</v>
      </c>
      <c r="AW1459" s="4">
        <v>0</v>
      </c>
      <c r="AX1459" s="4">
        <v>12.5</v>
      </c>
      <c r="AY1459" s="4">
        <v>12.5</v>
      </c>
      <c r="AZ1459" s="4">
        <v>25</v>
      </c>
      <c r="BA1459" s="4">
        <v>37.5</v>
      </c>
      <c r="BB1459" s="38">
        <v>12</v>
      </c>
    </row>
    <row r="1460" spans="1:54" x14ac:dyDescent="0.3">
      <c r="A1460" s="31" t="s">
        <v>162</v>
      </c>
      <c r="B1460" s="5" t="s">
        <v>9</v>
      </c>
      <c r="C1460" s="5" t="s">
        <v>3</v>
      </c>
      <c r="D1460" s="9">
        <v>44.123076923076901</v>
      </c>
      <c r="E1460" s="8">
        <v>76.026795208949807</v>
      </c>
      <c r="F1460" s="8">
        <v>38.461538461538503</v>
      </c>
      <c r="G1460" s="3">
        <v>7.6923076923076898</v>
      </c>
      <c r="H1460" s="4">
        <v>7.6923076923076898</v>
      </c>
      <c r="I1460" s="4">
        <v>15.384615384615399</v>
      </c>
      <c r="J1460" s="4">
        <v>7.6923076923076898</v>
      </c>
      <c r="K1460" s="4">
        <v>7.6923076923076898</v>
      </c>
      <c r="L1460" s="4">
        <v>7.6923076923076898</v>
      </c>
      <c r="M1460" s="4">
        <v>7.6923076923076898</v>
      </c>
      <c r="N1460" s="4">
        <v>7.6923076923076898</v>
      </c>
      <c r="O1460" s="4">
        <v>7.6923076923076898</v>
      </c>
      <c r="P1460" s="4">
        <v>7.6923076923076898</v>
      </c>
      <c r="Q1460" s="4">
        <v>7.6923076923076898</v>
      </c>
      <c r="R1460" s="4">
        <v>15.384615384615399</v>
      </c>
      <c r="S1460" s="4">
        <v>7.6923076923076898</v>
      </c>
      <c r="T1460" s="4">
        <v>7.6923076923076898</v>
      </c>
      <c r="U1460" s="4">
        <v>15.384615384615399</v>
      </c>
      <c r="V1460" s="4">
        <v>7.6923076923076898</v>
      </c>
      <c r="W1460" s="4">
        <v>15.384615384615399</v>
      </c>
      <c r="X1460" s="4">
        <v>7.6923076923076898</v>
      </c>
      <c r="Y1460" s="4">
        <v>7.6923076923076898</v>
      </c>
      <c r="Z1460" s="4">
        <v>15.384615384615399</v>
      </c>
      <c r="AA1460" s="4">
        <v>7.6923076923076898</v>
      </c>
      <c r="AB1460" s="4">
        <v>7.6923076923076898</v>
      </c>
      <c r="AC1460" s="4">
        <v>15.384615384615399</v>
      </c>
      <c r="AD1460" s="4">
        <v>7.6923076923076898</v>
      </c>
      <c r="AE1460" s="4">
        <v>7.6923076923076898</v>
      </c>
      <c r="AF1460" s="4">
        <v>15.384615384615399</v>
      </c>
      <c r="AG1460" s="4">
        <v>15.384615384615399</v>
      </c>
      <c r="AH1460" s="4">
        <v>23.076923076923102</v>
      </c>
      <c r="AI1460" s="4">
        <v>23.076923076923102</v>
      </c>
      <c r="AJ1460" s="4">
        <v>23.076923076923102</v>
      </c>
      <c r="AK1460" s="4">
        <v>53.846153846153797</v>
      </c>
      <c r="AL1460" s="4">
        <v>15.384615384615399</v>
      </c>
      <c r="AM1460" s="4">
        <v>23.076923076923102</v>
      </c>
      <c r="AN1460" s="4">
        <v>46.153846153846203</v>
      </c>
      <c r="AO1460" s="4">
        <v>30.769230769230798</v>
      </c>
      <c r="AP1460" s="4">
        <v>38.461538461538503</v>
      </c>
      <c r="AQ1460" s="4">
        <v>7.6923076923076898</v>
      </c>
      <c r="AR1460" s="4">
        <v>38.461538461538503</v>
      </c>
      <c r="AS1460" s="4">
        <v>0</v>
      </c>
      <c r="AT1460" s="4">
        <v>7.6923076923076898</v>
      </c>
      <c r="AU1460" s="4">
        <v>15.384615384615399</v>
      </c>
      <c r="AV1460" s="4">
        <v>23.076923076923102</v>
      </c>
      <c r="AW1460" s="4">
        <v>38.461538461538503</v>
      </c>
      <c r="AX1460" s="4">
        <v>23.076923076923102</v>
      </c>
      <c r="AY1460" s="4">
        <v>7.6923076923076898</v>
      </c>
      <c r="AZ1460" s="4">
        <v>53.846153846153797</v>
      </c>
      <c r="BA1460" s="4">
        <v>38.461538461538503</v>
      </c>
      <c r="BB1460" s="38">
        <v>13</v>
      </c>
    </row>
    <row r="1461" spans="1:54" x14ac:dyDescent="0.3">
      <c r="A1461" s="31" t="s">
        <v>162</v>
      </c>
      <c r="B1461" s="5" t="s">
        <v>9</v>
      </c>
      <c r="C1461" s="5" t="s">
        <v>4</v>
      </c>
      <c r="D1461" s="9">
        <v>79.830769230769207</v>
      </c>
      <c r="E1461" s="8">
        <v>70.073073580553299</v>
      </c>
      <c r="F1461" s="8">
        <v>25</v>
      </c>
      <c r="G1461" s="3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8.3333333333333304</v>
      </c>
      <c r="P1461" s="4">
        <v>0</v>
      </c>
      <c r="Q1461" s="4">
        <v>8.3333333333333304</v>
      </c>
      <c r="R1461" s="4">
        <v>0</v>
      </c>
      <c r="S1461" s="4">
        <v>0</v>
      </c>
      <c r="T1461" s="4">
        <v>0</v>
      </c>
      <c r="U1461" s="4">
        <v>8.3333333333333304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8.3333333333333304</v>
      </c>
      <c r="AD1461" s="4">
        <v>0</v>
      </c>
      <c r="AE1461" s="4">
        <v>0</v>
      </c>
      <c r="AF1461" s="4">
        <v>0</v>
      </c>
      <c r="AG1461" s="4">
        <v>0</v>
      </c>
      <c r="AH1461" s="4">
        <v>16.6666666666667</v>
      </c>
      <c r="AI1461" s="4">
        <v>16.6666666666667</v>
      </c>
      <c r="AJ1461" s="4">
        <v>16.6666666666667</v>
      </c>
      <c r="AK1461" s="4">
        <v>16.6666666666667</v>
      </c>
      <c r="AL1461" s="4">
        <v>16.6666666666667</v>
      </c>
      <c r="AM1461" s="4">
        <v>8.3333333333333304</v>
      </c>
      <c r="AN1461" s="4">
        <v>33.3333333333333</v>
      </c>
      <c r="AO1461" s="4">
        <v>16.6666666666667</v>
      </c>
      <c r="AP1461" s="4">
        <v>25</v>
      </c>
      <c r="AQ1461" s="4">
        <v>16.6666666666667</v>
      </c>
      <c r="AR1461" s="4">
        <v>25</v>
      </c>
      <c r="AS1461" s="4">
        <v>16.6666666666667</v>
      </c>
      <c r="AT1461" s="4">
        <v>25</v>
      </c>
      <c r="AU1461" s="4">
        <v>25</v>
      </c>
      <c r="AV1461" s="4">
        <v>25</v>
      </c>
      <c r="AW1461" s="4">
        <v>25</v>
      </c>
      <c r="AX1461" s="4">
        <v>8.3333333333333304</v>
      </c>
      <c r="AY1461" s="4">
        <v>25</v>
      </c>
      <c r="AZ1461" s="4">
        <v>16.6666666666667</v>
      </c>
      <c r="BA1461" s="4">
        <v>41.6666666666667</v>
      </c>
      <c r="BB1461" s="38">
        <v>13</v>
      </c>
    </row>
    <row r="1462" spans="1:54" x14ac:dyDescent="0.3">
      <c r="A1462" s="31" t="s">
        <v>162</v>
      </c>
      <c r="B1462" s="5" t="s">
        <v>9</v>
      </c>
      <c r="C1462" s="5" t="s">
        <v>5</v>
      </c>
      <c r="D1462" s="9">
        <v>90.0741935483871</v>
      </c>
      <c r="E1462" s="8">
        <v>57.9315686406064</v>
      </c>
      <c r="F1462" s="8">
        <v>12.9032258064516</v>
      </c>
      <c r="G1462" s="3">
        <v>0</v>
      </c>
      <c r="H1462" s="4">
        <v>3.2258064516128999</v>
      </c>
      <c r="I1462" s="4">
        <v>9.67741935483871</v>
      </c>
      <c r="J1462" s="4">
        <v>0</v>
      </c>
      <c r="K1462" s="4">
        <v>0</v>
      </c>
      <c r="L1462" s="4">
        <v>3.2258064516128999</v>
      </c>
      <c r="M1462" s="4">
        <v>0</v>
      </c>
      <c r="N1462" s="4">
        <v>0</v>
      </c>
      <c r="O1462" s="4">
        <v>3.2258064516128999</v>
      </c>
      <c r="P1462" s="4">
        <v>0</v>
      </c>
      <c r="Q1462" s="4">
        <v>3.2258064516128999</v>
      </c>
      <c r="R1462" s="4">
        <v>0</v>
      </c>
      <c r="S1462" s="4">
        <v>3.2258064516128999</v>
      </c>
      <c r="T1462" s="4">
        <v>3.2258064516128999</v>
      </c>
      <c r="U1462" s="4">
        <v>3.2258064516128999</v>
      </c>
      <c r="V1462" s="4">
        <v>3.2258064516128999</v>
      </c>
      <c r="W1462" s="4">
        <v>0</v>
      </c>
      <c r="X1462" s="4">
        <v>0</v>
      </c>
      <c r="Y1462" s="4">
        <v>0</v>
      </c>
      <c r="Z1462" s="4">
        <v>3.2258064516128999</v>
      </c>
      <c r="AA1462" s="4">
        <v>3.2258064516128999</v>
      </c>
      <c r="AB1462" s="4">
        <v>0</v>
      </c>
      <c r="AC1462" s="4">
        <v>22.580645161290299</v>
      </c>
      <c r="AD1462" s="4">
        <v>0</v>
      </c>
      <c r="AE1462" s="4">
        <v>0</v>
      </c>
      <c r="AF1462" s="4">
        <v>6.4516129032258096</v>
      </c>
      <c r="AG1462" s="4">
        <v>16.129032258064498</v>
      </c>
      <c r="AH1462" s="4">
        <v>9.67741935483871</v>
      </c>
      <c r="AI1462" s="4">
        <v>12.9032258064516</v>
      </c>
      <c r="AJ1462" s="4">
        <v>9.67741935483871</v>
      </c>
      <c r="AK1462" s="4">
        <v>6.4516129032258096</v>
      </c>
      <c r="AL1462" s="4">
        <v>9.67741935483871</v>
      </c>
      <c r="AM1462" s="4">
        <v>16.129032258064498</v>
      </c>
      <c r="AN1462" s="4">
        <v>16.129032258064498</v>
      </c>
      <c r="AO1462" s="4">
        <v>16.129032258064498</v>
      </c>
      <c r="AP1462" s="4">
        <v>16.129032258064498</v>
      </c>
      <c r="AQ1462" s="4">
        <v>3.2258064516128999</v>
      </c>
      <c r="AR1462" s="4">
        <v>22.580645161290299</v>
      </c>
      <c r="AS1462" s="4">
        <v>6.4516129032258096</v>
      </c>
      <c r="AT1462" s="4">
        <v>29.0322580645161</v>
      </c>
      <c r="AU1462" s="4">
        <v>9.67741935483871</v>
      </c>
      <c r="AV1462" s="4">
        <v>25.806451612903199</v>
      </c>
      <c r="AW1462" s="4">
        <v>19.354838709677399</v>
      </c>
      <c r="AX1462" s="4">
        <v>0</v>
      </c>
      <c r="AY1462" s="4">
        <v>16.129032258064498</v>
      </c>
      <c r="AZ1462" s="4">
        <v>22.580645161290299</v>
      </c>
      <c r="BA1462" s="4">
        <v>22.580645161290299</v>
      </c>
      <c r="BB1462" s="38">
        <v>31</v>
      </c>
    </row>
    <row r="1463" spans="1:54" x14ac:dyDescent="0.3">
      <c r="A1463" s="31" t="s">
        <v>162</v>
      </c>
      <c r="B1463" s="5" t="s">
        <v>9</v>
      </c>
      <c r="C1463" s="5" t="s">
        <v>6</v>
      </c>
      <c r="D1463" s="9">
        <v>95.542105263157893</v>
      </c>
      <c r="E1463" s="8">
        <v>54.0483149679728</v>
      </c>
      <c r="F1463" s="8">
        <v>10.526315789473699</v>
      </c>
      <c r="G1463" s="3">
        <v>0</v>
      </c>
      <c r="H1463" s="4">
        <v>0</v>
      </c>
      <c r="I1463" s="4">
        <v>10.526315789473699</v>
      </c>
      <c r="J1463" s="4">
        <v>5.2631578947368398</v>
      </c>
      <c r="K1463" s="4">
        <v>0</v>
      </c>
      <c r="L1463" s="4">
        <v>0</v>
      </c>
      <c r="M1463" s="4">
        <v>0</v>
      </c>
      <c r="N1463" s="4">
        <v>5.2631578947368398</v>
      </c>
      <c r="O1463" s="4">
        <v>5.2631578947368398</v>
      </c>
      <c r="P1463" s="4">
        <v>10.526315789473699</v>
      </c>
      <c r="Q1463" s="4">
        <v>0</v>
      </c>
      <c r="R1463" s="4">
        <v>5.2631578947368398</v>
      </c>
      <c r="S1463" s="4">
        <v>0</v>
      </c>
      <c r="T1463" s="4">
        <v>5.2631578947368398</v>
      </c>
      <c r="U1463" s="4">
        <v>10.526315789473699</v>
      </c>
      <c r="V1463" s="4">
        <v>0</v>
      </c>
      <c r="W1463" s="4">
        <v>0</v>
      </c>
      <c r="X1463" s="4">
        <v>0</v>
      </c>
      <c r="Y1463" s="4">
        <v>5.2631578947368398</v>
      </c>
      <c r="Z1463" s="4">
        <v>10.526315789473699</v>
      </c>
      <c r="AA1463" s="4">
        <v>0</v>
      </c>
      <c r="AB1463" s="4">
        <v>0</v>
      </c>
      <c r="AC1463" s="4">
        <v>21.052631578947398</v>
      </c>
      <c r="AD1463" s="4">
        <v>0</v>
      </c>
      <c r="AE1463" s="4">
        <v>0</v>
      </c>
      <c r="AF1463" s="4">
        <v>21.052631578947398</v>
      </c>
      <c r="AG1463" s="4">
        <v>5.2631578947368398</v>
      </c>
      <c r="AH1463" s="4">
        <v>0</v>
      </c>
      <c r="AI1463" s="4">
        <v>10.526315789473699</v>
      </c>
      <c r="AJ1463" s="4">
        <v>15.789473684210501</v>
      </c>
      <c r="AK1463" s="4">
        <v>21.052631578947398</v>
      </c>
      <c r="AL1463" s="4">
        <v>15.789473684210501</v>
      </c>
      <c r="AM1463" s="4">
        <v>15.789473684210501</v>
      </c>
      <c r="AN1463" s="4">
        <v>36.842105263157897</v>
      </c>
      <c r="AO1463" s="4">
        <v>15.789473684210501</v>
      </c>
      <c r="AP1463" s="4">
        <v>5.2631578947368398</v>
      </c>
      <c r="AQ1463" s="4">
        <v>0</v>
      </c>
      <c r="AR1463" s="4">
        <v>15.789473684210501</v>
      </c>
      <c r="AS1463" s="4">
        <v>15.789473684210501</v>
      </c>
      <c r="AT1463" s="4">
        <v>21.052631578947398</v>
      </c>
      <c r="AU1463" s="4">
        <v>5.2631578947368398</v>
      </c>
      <c r="AV1463" s="4">
        <v>15.789473684210501</v>
      </c>
      <c r="AW1463" s="4">
        <v>5.2631578947368398</v>
      </c>
      <c r="AX1463" s="4">
        <v>0</v>
      </c>
      <c r="AY1463" s="4">
        <v>0</v>
      </c>
      <c r="AZ1463" s="4">
        <v>10.526315789473699</v>
      </c>
      <c r="BA1463" s="4">
        <v>31.578947368421101</v>
      </c>
      <c r="BB1463" s="38">
        <v>19</v>
      </c>
    </row>
    <row r="1464" spans="1:54" x14ac:dyDescent="0.3">
      <c r="A1464" s="31" t="s">
        <v>162</v>
      </c>
      <c r="B1464" s="5" t="s">
        <v>9</v>
      </c>
      <c r="C1464" s="5" t="s">
        <v>7</v>
      </c>
      <c r="D1464" s="9">
        <v>86.44</v>
      </c>
      <c r="E1464" s="8">
        <v>115.907840977218</v>
      </c>
      <c r="F1464" s="8">
        <v>0</v>
      </c>
      <c r="G1464" s="3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38">
        <v>3</v>
      </c>
    </row>
    <row r="1465" spans="1:54" x14ac:dyDescent="0.3">
      <c r="A1465" s="31" t="s">
        <v>64</v>
      </c>
      <c r="B1465" s="5" t="s">
        <v>168</v>
      </c>
      <c r="C1465" s="5" t="s">
        <v>168</v>
      </c>
      <c r="D1465" s="9">
        <v>56.249061542291798</v>
      </c>
      <c r="E1465" s="8">
        <v>78.959646332750907</v>
      </c>
      <c r="F1465" s="8">
        <v>37.918572159640703</v>
      </c>
      <c r="G1465" s="3">
        <v>6.3020433453107403</v>
      </c>
      <c r="H1465" s="4">
        <v>17.076786883660098</v>
      </c>
      <c r="I1465" s="4">
        <v>8.8833901365741408</v>
      </c>
      <c r="J1465" s="4">
        <v>8.3448607103331796</v>
      </c>
      <c r="K1465" s="4">
        <v>5.7268581116903796</v>
      </c>
      <c r="L1465" s="4">
        <v>8.5669151088126991</v>
      </c>
      <c r="M1465" s="4">
        <v>6.2185297797199999</v>
      </c>
      <c r="N1465" s="4">
        <v>9.4649599125488795</v>
      </c>
      <c r="O1465" s="4">
        <v>8.2951538437235808</v>
      </c>
      <c r="P1465" s="4">
        <v>11.969631649722301</v>
      </c>
      <c r="Q1465" s="4">
        <v>5.2075133201017199</v>
      </c>
      <c r="R1465" s="4">
        <v>11.0145121631955</v>
      </c>
      <c r="S1465" s="4">
        <v>10.5714242810961</v>
      </c>
      <c r="T1465" s="4">
        <v>7.0690926685127202</v>
      </c>
      <c r="U1465" s="4">
        <v>8.9504926493015908</v>
      </c>
      <c r="V1465" s="4">
        <v>9.0404872854477993</v>
      </c>
      <c r="W1465" s="4">
        <v>8.2889677500437902</v>
      </c>
      <c r="X1465" s="4">
        <v>8.8945734171587194</v>
      </c>
      <c r="Y1465" s="4">
        <v>7.0737258164408301</v>
      </c>
      <c r="Z1465" s="4">
        <v>14.098506423676399</v>
      </c>
      <c r="AA1465" s="4">
        <v>17.652366718137099</v>
      </c>
      <c r="AB1465" s="4">
        <v>3.5019920074531501</v>
      </c>
      <c r="AC1465" s="4">
        <v>22.5651954581508</v>
      </c>
      <c r="AD1465" s="4">
        <v>12.003268512754</v>
      </c>
      <c r="AE1465" s="4">
        <v>8.0435483086932908</v>
      </c>
      <c r="AF1465" s="4">
        <v>13.0735954728781</v>
      </c>
      <c r="AG1465" s="4">
        <v>14.680531492851699</v>
      </c>
      <c r="AH1465" s="4">
        <v>32.230538733752702</v>
      </c>
      <c r="AI1465" s="4">
        <v>15.583322246011599</v>
      </c>
      <c r="AJ1465" s="4">
        <v>22.789382442209</v>
      </c>
      <c r="AK1465" s="4">
        <v>23.590123109027498</v>
      </c>
      <c r="AL1465" s="4">
        <v>36.0950722957745</v>
      </c>
      <c r="AM1465" s="4">
        <v>33.176341183423098</v>
      </c>
      <c r="AN1465" s="4">
        <v>28.281633055798601</v>
      </c>
      <c r="AO1465" s="4">
        <v>39.628818277125397</v>
      </c>
      <c r="AP1465" s="4">
        <v>18.3756330943983</v>
      </c>
      <c r="AQ1465" s="4">
        <v>13.317227233440001</v>
      </c>
      <c r="AR1465" s="4">
        <v>25.732425293539599</v>
      </c>
      <c r="AS1465" s="4">
        <v>22.765631237593901</v>
      </c>
      <c r="AT1465" s="4">
        <v>31.149049605974401</v>
      </c>
      <c r="AU1465" s="4">
        <v>11.9940870325237</v>
      </c>
      <c r="AV1465" s="4">
        <v>25.9957948809374</v>
      </c>
      <c r="AW1465" s="4">
        <v>22.384064833637101</v>
      </c>
      <c r="AX1465" s="4">
        <v>25.158801892658001</v>
      </c>
      <c r="AY1465" s="4">
        <v>16.702903112716601</v>
      </c>
      <c r="AZ1465" s="4">
        <v>33.314655492614399</v>
      </c>
      <c r="BA1465" s="4">
        <v>27.6166836865685</v>
      </c>
      <c r="BB1465" s="38">
        <v>399</v>
      </c>
    </row>
    <row r="1466" spans="1:54" x14ac:dyDescent="0.3">
      <c r="A1466" s="31" t="s">
        <v>64</v>
      </c>
      <c r="B1466" s="5" t="s">
        <v>168</v>
      </c>
      <c r="C1466" s="5" t="s">
        <v>1</v>
      </c>
      <c r="D1466" s="9">
        <v>15.458444981297699</v>
      </c>
      <c r="E1466" s="8">
        <v>75.138895827747106</v>
      </c>
      <c r="F1466" s="8">
        <v>50.367887514000003</v>
      </c>
      <c r="G1466" s="3">
        <v>6.7616657699999996</v>
      </c>
      <c r="H1466" s="4">
        <v>9.7746111409999994</v>
      </c>
      <c r="I1466" s="4">
        <v>14.282388321000001</v>
      </c>
      <c r="J1466" s="4">
        <v>9.7746111409999994</v>
      </c>
      <c r="K1466" s="4">
        <v>2.2538885899999999</v>
      </c>
      <c r="L1466" s="4">
        <v>15.041445102000001</v>
      </c>
      <c r="M1466" s="4">
        <v>6.7616657699999996</v>
      </c>
      <c r="N1466" s="4">
        <v>19.549222281999999</v>
      </c>
      <c r="O1466" s="4">
        <v>19.549222281999999</v>
      </c>
      <c r="P1466" s="4">
        <v>19.549222281999999</v>
      </c>
      <c r="Q1466" s="4">
        <v>2.2538885899999999</v>
      </c>
      <c r="R1466" s="4">
        <v>19.549222281999999</v>
      </c>
      <c r="S1466" s="4">
        <v>24.816056242999998</v>
      </c>
      <c r="T1466" s="4">
        <v>19.549222281999999</v>
      </c>
      <c r="U1466" s="4">
        <v>17.295333692</v>
      </c>
      <c r="V1466" s="4">
        <v>30.841946985</v>
      </c>
      <c r="W1466" s="4">
        <v>9.7746111409999994</v>
      </c>
      <c r="X1466" s="4">
        <v>7.5207225510000004</v>
      </c>
      <c r="Y1466" s="4">
        <v>17.295333692</v>
      </c>
      <c r="Z1466" s="4">
        <v>41.352333154</v>
      </c>
      <c r="AA1466" s="4">
        <v>33.831610603000001</v>
      </c>
      <c r="AB1466" s="4">
        <v>5.2668339609999997</v>
      </c>
      <c r="AC1466" s="4">
        <v>36.085499192999997</v>
      </c>
      <c r="AD1466" s="4">
        <v>19.549222281999999</v>
      </c>
      <c r="AE1466" s="4">
        <v>15.041445102000001</v>
      </c>
      <c r="AF1466" s="4">
        <v>24.816056242999998</v>
      </c>
      <c r="AG1466" s="4">
        <v>18.054390473000002</v>
      </c>
      <c r="AH1466" s="4">
        <v>42.111389934999998</v>
      </c>
      <c r="AI1466" s="4">
        <v>14.282388321000001</v>
      </c>
      <c r="AJ1466" s="4">
        <v>43.606221744000003</v>
      </c>
      <c r="AK1466" s="4">
        <v>40.593276373000002</v>
      </c>
      <c r="AL1466" s="4">
        <v>41.352333154</v>
      </c>
      <c r="AM1466" s="4">
        <v>42.847164962999997</v>
      </c>
      <c r="AN1466" s="4">
        <v>45.101053553</v>
      </c>
      <c r="AO1466" s="4">
        <v>58.647666846</v>
      </c>
      <c r="AP1466" s="4">
        <v>45.101053553</v>
      </c>
      <c r="AQ1466" s="4">
        <v>29.323833423</v>
      </c>
      <c r="AR1466" s="4">
        <v>36.085499192999997</v>
      </c>
      <c r="AS1466" s="4">
        <v>24.056999462</v>
      </c>
      <c r="AT1466" s="4">
        <v>24.056999462</v>
      </c>
      <c r="AU1466" s="4">
        <v>33.831610603000001</v>
      </c>
      <c r="AV1466" s="4">
        <v>33.831610603000001</v>
      </c>
      <c r="AW1466" s="4">
        <v>57.152835037000003</v>
      </c>
      <c r="AX1466" s="4">
        <v>29.323833423</v>
      </c>
      <c r="AY1466" s="4">
        <v>27.069944833000001</v>
      </c>
      <c r="AZ1466" s="4">
        <v>38.339387782999999</v>
      </c>
      <c r="BA1466" s="4">
        <v>58.647666846</v>
      </c>
      <c r="BB1466" s="38">
        <v>71</v>
      </c>
    </row>
    <row r="1467" spans="1:54" x14ac:dyDescent="0.3">
      <c r="A1467" s="31" t="s">
        <v>64</v>
      </c>
      <c r="B1467" s="5" t="s">
        <v>168</v>
      </c>
      <c r="C1467" s="5" t="s">
        <v>2</v>
      </c>
      <c r="D1467" s="9">
        <v>24.211777104799999</v>
      </c>
      <c r="E1467" s="8">
        <v>55.8585484528965</v>
      </c>
      <c r="F1467" s="8">
        <v>65.007581500000001</v>
      </c>
      <c r="G1467" s="3">
        <v>0</v>
      </c>
      <c r="H1467" s="4">
        <v>23.328278999999998</v>
      </c>
      <c r="I1467" s="4">
        <v>11.664139499999999</v>
      </c>
      <c r="J1467" s="4">
        <v>0</v>
      </c>
      <c r="K1467" s="4">
        <v>11.664139499999999</v>
      </c>
      <c r="L1467" s="4">
        <v>0</v>
      </c>
      <c r="M1467" s="4">
        <v>0</v>
      </c>
      <c r="N1467" s="4">
        <v>11.664139499999999</v>
      </c>
      <c r="O1467" s="4">
        <v>0</v>
      </c>
      <c r="P1467" s="4">
        <v>11.664139499999999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11.664139499999999</v>
      </c>
      <c r="X1467" s="4">
        <v>0</v>
      </c>
      <c r="Y1467" s="4">
        <v>0</v>
      </c>
      <c r="Z1467" s="4">
        <v>0</v>
      </c>
      <c r="AA1467" s="4">
        <v>11.664139499999999</v>
      </c>
      <c r="AB1467" s="4">
        <v>0</v>
      </c>
      <c r="AC1467" s="4">
        <v>11.664139499999999</v>
      </c>
      <c r="AD1467" s="4">
        <v>11.664139499999999</v>
      </c>
      <c r="AE1467" s="4">
        <v>0</v>
      </c>
      <c r="AF1467" s="4">
        <v>11.664139499999999</v>
      </c>
      <c r="AG1467" s="4">
        <v>0</v>
      </c>
      <c r="AH1467" s="4">
        <v>53.343442000000003</v>
      </c>
      <c r="AI1467" s="4">
        <v>11.664139499999999</v>
      </c>
      <c r="AJ1467" s="4">
        <v>23.328278999999998</v>
      </c>
      <c r="AK1467" s="4">
        <v>11.664139499999999</v>
      </c>
      <c r="AL1467" s="4">
        <v>65.007581500000001</v>
      </c>
      <c r="AM1467" s="4">
        <v>53.343442000000003</v>
      </c>
      <c r="AN1467" s="4">
        <v>23.328278999999998</v>
      </c>
      <c r="AO1467" s="4">
        <v>76.671721000000005</v>
      </c>
      <c r="AP1467" s="4">
        <v>11.664139499999999</v>
      </c>
      <c r="AQ1467" s="4">
        <v>0</v>
      </c>
      <c r="AR1467" s="4">
        <v>23.328278999999998</v>
      </c>
      <c r="AS1467" s="4">
        <v>53.343442000000003</v>
      </c>
      <c r="AT1467" s="4">
        <v>65.007581500000001</v>
      </c>
      <c r="AU1467" s="4">
        <v>0</v>
      </c>
      <c r="AV1467" s="4">
        <v>11.664139499999999</v>
      </c>
      <c r="AW1467" s="4">
        <v>23.328278999999998</v>
      </c>
      <c r="AX1467" s="4">
        <v>53.343442000000003</v>
      </c>
      <c r="AY1467" s="4">
        <v>11.664139499999999</v>
      </c>
      <c r="AZ1467" s="4">
        <v>53.343442000000003</v>
      </c>
      <c r="BA1467" s="4">
        <v>23.328278999999998</v>
      </c>
      <c r="BB1467" s="38">
        <v>7</v>
      </c>
    </row>
    <row r="1468" spans="1:54" x14ac:dyDescent="0.3">
      <c r="A1468" s="31" t="s">
        <v>64</v>
      </c>
      <c r="B1468" s="5" t="s">
        <v>168</v>
      </c>
      <c r="C1468" s="5" t="s">
        <v>3</v>
      </c>
      <c r="D1468" s="9">
        <v>63.814064048680002</v>
      </c>
      <c r="E1468" s="8">
        <v>100.173446938403</v>
      </c>
      <c r="F1468" s="8">
        <v>38.730480329999999</v>
      </c>
      <c r="G1468" s="3">
        <v>25.820320219999999</v>
      </c>
      <c r="H1468" s="4">
        <v>51.640640439999999</v>
      </c>
      <c r="I1468" s="4">
        <v>12.91016011</v>
      </c>
      <c r="J1468" s="4">
        <v>25.820320219999999</v>
      </c>
      <c r="K1468" s="4">
        <v>12.91016011</v>
      </c>
      <c r="L1468" s="4">
        <v>25.820320219999999</v>
      </c>
      <c r="M1468" s="4">
        <v>25.820320219999999</v>
      </c>
      <c r="N1468" s="4">
        <v>12.91016011</v>
      </c>
      <c r="O1468" s="4">
        <v>12.91016011</v>
      </c>
      <c r="P1468" s="4">
        <v>25.820320219999999</v>
      </c>
      <c r="Q1468" s="4">
        <v>25.820320219999999</v>
      </c>
      <c r="R1468" s="4">
        <v>25.820320219999999</v>
      </c>
      <c r="S1468" s="4">
        <v>25.820320219999999</v>
      </c>
      <c r="T1468" s="4">
        <v>12.91016011</v>
      </c>
      <c r="U1468" s="4">
        <v>25.820320219999999</v>
      </c>
      <c r="V1468" s="4">
        <v>12.91016011</v>
      </c>
      <c r="W1468" s="4">
        <v>12.91016011</v>
      </c>
      <c r="X1468" s="4">
        <v>38.730480329999999</v>
      </c>
      <c r="Y1468" s="4">
        <v>12.91016011</v>
      </c>
      <c r="Z1468" s="4">
        <v>25.820320219999999</v>
      </c>
      <c r="AA1468" s="4">
        <v>38.730480329999999</v>
      </c>
      <c r="AB1468" s="4">
        <v>12.91016011</v>
      </c>
      <c r="AC1468" s="4">
        <v>54.850266849999997</v>
      </c>
      <c r="AD1468" s="4">
        <v>25.820320219999999</v>
      </c>
      <c r="AE1468" s="4">
        <v>25.820320219999999</v>
      </c>
      <c r="AF1468" s="4">
        <v>25.820320219999999</v>
      </c>
      <c r="AG1468" s="4">
        <v>51.640640439999999</v>
      </c>
      <c r="AH1468" s="4">
        <v>25.820320219999999</v>
      </c>
      <c r="AI1468" s="4">
        <v>25.820320219999999</v>
      </c>
      <c r="AJ1468" s="4">
        <v>12.91016011</v>
      </c>
      <c r="AK1468" s="4">
        <v>38.730480329999999</v>
      </c>
      <c r="AL1468" s="4">
        <v>38.730480329999999</v>
      </c>
      <c r="AM1468" s="4">
        <v>29.029946630000001</v>
      </c>
      <c r="AN1468" s="4">
        <v>25.820320219999999</v>
      </c>
      <c r="AO1468" s="4">
        <v>25.820320219999999</v>
      </c>
      <c r="AP1468" s="4">
        <v>0</v>
      </c>
      <c r="AQ1468" s="4">
        <v>12.91016011</v>
      </c>
      <c r="AR1468" s="4">
        <v>38.730480329999999</v>
      </c>
      <c r="AS1468" s="4">
        <v>0</v>
      </c>
      <c r="AT1468" s="4">
        <v>12.91016011</v>
      </c>
      <c r="AU1468" s="4">
        <v>12.91016011</v>
      </c>
      <c r="AV1468" s="4">
        <v>25.820320219999999</v>
      </c>
      <c r="AW1468" s="4">
        <v>12.91016011</v>
      </c>
      <c r="AX1468" s="4">
        <v>12.91016011</v>
      </c>
      <c r="AY1468" s="4">
        <v>12.91016011</v>
      </c>
      <c r="AZ1468" s="4">
        <v>38.730480329999999</v>
      </c>
      <c r="BA1468" s="4">
        <v>25.820320219999999</v>
      </c>
      <c r="BB1468" s="38">
        <v>8</v>
      </c>
    </row>
    <row r="1469" spans="1:54" x14ac:dyDescent="0.3">
      <c r="A1469" s="31" t="s">
        <v>64</v>
      </c>
      <c r="B1469" s="5" t="s">
        <v>168</v>
      </c>
      <c r="C1469" s="5" t="s">
        <v>4</v>
      </c>
      <c r="D1469" s="9">
        <v>90.841103346641503</v>
      </c>
      <c r="E1469" s="8">
        <v>76.956505559841304</v>
      </c>
      <c r="F1469" s="8">
        <v>19.3869789967532</v>
      </c>
      <c r="G1469" s="3">
        <v>0</v>
      </c>
      <c r="H1469" s="4">
        <v>0</v>
      </c>
      <c r="I1469" s="4">
        <v>0</v>
      </c>
      <c r="J1469" s="4">
        <v>7.5504512642857096</v>
      </c>
      <c r="K1469" s="4">
        <v>0</v>
      </c>
      <c r="L1469" s="4">
        <v>0</v>
      </c>
      <c r="M1469" s="4">
        <v>0</v>
      </c>
      <c r="N1469" s="4">
        <v>0</v>
      </c>
      <c r="O1469" s="4">
        <v>4.28607646818182</v>
      </c>
      <c r="P1469" s="4">
        <v>0</v>
      </c>
      <c r="Q1469" s="4">
        <v>0</v>
      </c>
      <c r="R1469" s="4">
        <v>7.5504512642857096</v>
      </c>
      <c r="S1469" s="4">
        <v>0</v>
      </c>
      <c r="T1469" s="4">
        <v>0</v>
      </c>
      <c r="U1469" s="4">
        <v>0</v>
      </c>
      <c r="V1469" s="4">
        <v>0</v>
      </c>
      <c r="W1469" s="4">
        <v>4.28607646818182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4.28607646818182</v>
      </c>
      <c r="AD1469" s="4">
        <v>0</v>
      </c>
      <c r="AE1469" s="4">
        <v>0</v>
      </c>
      <c r="AF1469" s="4">
        <v>0</v>
      </c>
      <c r="AG1469" s="4">
        <v>0</v>
      </c>
      <c r="AH1469" s="4">
        <v>19.3869789967532</v>
      </c>
      <c r="AI1469" s="4">
        <v>16.122604200649398</v>
      </c>
      <c r="AJ1469" s="4">
        <v>16.122604200649398</v>
      </c>
      <c r="AK1469" s="4">
        <v>16.122604200649398</v>
      </c>
      <c r="AL1469" s="4">
        <v>23.6730554649351</v>
      </c>
      <c r="AM1469" s="4">
        <v>16.122604200649398</v>
      </c>
      <c r="AN1469" s="4">
        <v>28.9808336051948</v>
      </c>
      <c r="AO1469" s="4">
        <v>16.122604200649398</v>
      </c>
      <c r="AP1469" s="4">
        <v>27.9591319331169</v>
      </c>
      <c r="AQ1469" s="4">
        <v>23.6730554649351</v>
      </c>
      <c r="AR1469" s="4">
        <v>16.122604200649398</v>
      </c>
      <c r="AS1469" s="4">
        <v>16.122604200649398</v>
      </c>
      <c r="AT1469" s="4">
        <v>27.9591319331169</v>
      </c>
      <c r="AU1469" s="4">
        <v>8.57215293636364</v>
      </c>
      <c r="AV1469" s="4">
        <v>39.795659665584402</v>
      </c>
      <c r="AW1469" s="4">
        <v>8.57215293636364</v>
      </c>
      <c r="AX1469" s="4">
        <v>19.3869789967532</v>
      </c>
      <c r="AY1469" s="4">
        <v>16.122604200649398</v>
      </c>
      <c r="AZ1469" s="4">
        <v>16.122604200649398</v>
      </c>
      <c r="BA1469" s="4">
        <v>11.8365277324675</v>
      </c>
      <c r="BB1469" s="38">
        <v>18</v>
      </c>
    </row>
    <row r="1470" spans="1:54" x14ac:dyDescent="0.3">
      <c r="A1470" s="31" t="s">
        <v>64</v>
      </c>
      <c r="B1470" s="5" t="s">
        <v>168</v>
      </c>
      <c r="C1470" s="5" t="s">
        <v>5</v>
      </c>
      <c r="D1470" s="9">
        <v>96.077836526530106</v>
      </c>
      <c r="E1470" s="8">
        <v>63.330311301632598</v>
      </c>
      <c r="F1470" s="8">
        <v>7.6140496246153804</v>
      </c>
      <c r="G1470" s="3">
        <v>0</v>
      </c>
      <c r="H1470" s="4">
        <v>0</v>
      </c>
      <c r="I1470" s="4">
        <v>3.8070248123076902</v>
      </c>
      <c r="J1470" s="4">
        <v>0</v>
      </c>
      <c r="K1470" s="4">
        <v>0</v>
      </c>
      <c r="L1470" s="4">
        <v>3.8070248123076902</v>
      </c>
      <c r="M1470" s="4">
        <v>0</v>
      </c>
      <c r="N1470" s="4">
        <v>0</v>
      </c>
      <c r="O1470" s="4">
        <v>7.6140496246153804</v>
      </c>
      <c r="P1470" s="4">
        <v>1.90351240615385</v>
      </c>
      <c r="Q1470" s="4">
        <v>0</v>
      </c>
      <c r="R1470" s="4">
        <v>3.8070248123076902</v>
      </c>
      <c r="S1470" s="4">
        <v>3.8070248123076902</v>
      </c>
      <c r="T1470" s="4">
        <v>1.90351240615385</v>
      </c>
      <c r="U1470" s="4">
        <v>3.8070248123076902</v>
      </c>
      <c r="V1470" s="4">
        <v>0</v>
      </c>
      <c r="W1470" s="4">
        <v>0</v>
      </c>
      <c r="X1470" s="4">
        <v>1.90351240615385</v>
      </c>
      <c r="Y1470" s="4">
        <v>5.7105372184615399</v>
      </c>
      <c r="Z1470" s="4">
        <v>3.8070248123076902</v>
      </c>
      <c r="AA1470" s="4">
        <v>3.8070248123076902</v>
      </c>
      <c r="AB1470" s="4">
        <v>0</v>
      </c>
      <c r="AC1470" s="4">
        <v>5.7105372184615399</v>
      </c>
      <c r="AD1470" s="4">
        <v>1.90351240615385</v>
      </c>
      <c r="AE1470" s="4">
        <v>0</v>
      </c>
      <c r="AF1470" s="4">
        <v>1.90351240615385</v>
      </c>
      <c r="AG1470" s="4">
        <v>5.7105372184615399</v>
      </c>
      <c r="AH1470" s="4">
        <v>18.6365997854945</v>
      </c>
      <c r="AI1470" s="4">
        <v>14.8295749731868</v>
      </c>
      <c r="AJ1470" s="4">
        <v>16.733087379340699</v>
      </c>
      <c r="AK1470" s="4">
        <v>9.5175620307692306</v>
      </c>
      <c r="AL1470" s="4">
        <v>3.8070248123076902</v>
      </c>
      <c r="AM1470" s="4">
        <v>20.540112191648401</v>
      </c>
      <c r="AN1470" s="4">
        <v>13.324586843076901</v>
      </c>
      <c r="AO1470" s="4">
        <v>7.6140496246153804</v>
      </c>
      <c r="AP1470" s="4">
        <v>3.8070248123076902</v>
      </c>
      <c r="AQ1470" s="4">
        <v>1.90351240615385</v>
      </c>
      <c r="AR1470" s="4">
        <v>17.131611655384599</v>
      </c>
      <c r="AS1470" s="4">
        <v>14.8295749731868</v>
      </c>
      <c r="AT1470" s="4">
        <v>20.540112191648401</v>
      </c>
      <c r="AU1470" s="4">
        <v>3.8070248123076902</v>
      </c>
      <c r="AV1470" s="4">
        <v>25.852125134065901</v>
      </c>
      <c r="AW1470" s="4">
        <v>1.90351240615385</v>
      </c>
      <c r="AX1470" s="4">
        <v>3.8070248123076902</v>
      </c>
      <c r="AY1470" s="4">
        <v>11.421074436923099</v>
      </c>
      <c r="AZ1470" s="4">
        <v>16.733087379340699</v>
      </c>
      <c r="BA1470" s="4">
        <v>13.324586843076901</v>
      </c>
      <c r="BB1470" s="38">
        <v>33</v>
      </c>
    </row>
    <row r="1471" spans="1:54" x14ac:dyDescent="0.3">
      <c r="A1471" s="31" t="s">
        <v>64</v>
      </c>
      <c r="B1471" s="5" t="s">
        <v>168</v>
      </c>
      <c r="C1471" s="5" t="s">
        <v>6</v>
      </c>
      <c r="D1471" s="9">
        <v>102.94609379581701</v>
      </c>
      <c r="E1471" s="8">
        <v>62.714791169742298</v>
      </c>
      <c r="F1471" s="8">
        <v>10.8158736790731</v>
      </c>
      <c r="G1471" s="3">
        <v>2.9886141699910902</v>
      </c>
      <c r="H1471" s="4">
        <v>2.4193226695454499</v>
      </c>
      <c r="I1471" s="4">
        <v>3.7950550598395698</v>
      </c>
      <c r="J1471" s="4">
        <v>4.8386453390909097</v>
      </c>
      <c r="K1471" s="4">
        <v>2.9886141699910902</v>
      </c>
      <c r="L1471" s="4">
        <v>3.2257635593939402</v>
      </c>
      <c r="M1471" s="4">
        <v>1.6128817796969701</v>
      </c>
      <c r="N1471" s="4">
        <v>2.9886141699910902</v>
      </c>
      <c r="O1471" s="4">
        <v>2.9886141699910902</v>
      </c>
      <c r="P1471" s="4">
        <v>2.9886141699910902</v>
      </c>
      <c r="Q1471" s="4">
        <v>0.80644088984848505</v>
      </c>
      <c r="R1471" s="4">
        <v>7.02081861923351</v>
      </c>
      <c r="S1471" s="4">
        <v>2.9886141699910902</v>
      </c>
      <c r="T1471" s="4">
        <v>3.7950550598395698</v>
      </c>
      <c r="U1471" s="4">
        <v>2.4193226695454499</v>
      </c>
      <c r="V1471" s="4">
        <v>2.1821732801425999</v>
      </c>
      <c r="W1471" s="4">
        <v>6.78366922983066</v>
      </c>
      <c r="X1471" s="4">
        <v>1.6128817796969701</v>
      </c>
      <c r="Y1471" s="4">
        <v>5.7400789505793197</v>
      </c>
      <c r="Z1471" s="4">
        <v>2.4193226695454499</v>
      </c>
      <c r="AA1471" s="4">
        <v>3.7950550598395698</v>
      </c>
      <c r="AB1471" s="4">
        <v>0.80644088984848505</v>
      </c>
      <c r="AC1471" s="4">
        <v>11.9544566799644</v>
      </c>
      <c r="AD1471" s="4">
        <v>3.7950550598395698</v>
      </c>
      <c r="AE1471" s="4">
        <v>3.2257635593939402</v>
      </c>
      <c r="AF1471" s="4">
        <v>2.4193226695454499</v>
      </c>
      <c r="AG1471" s="4">
        <v>10.8158736790731</v>
      </c>
      <c r="AH1471" s="4">
        <v>8.1594016201247808</v>
      </c>
      <c r="AI1471" s="4">
        <v>8.1594016201247808</v>
      </c>
      <c r="AJ1471" s="4">
        <v>14.136629960106999</v>
      </c>
      <c r="AK1471" s="4">
        <v>17.694535630543701</v>
      </c>
      <c r="AL1471" s="4">
        <v>8.3965510095276308</v>
      </c>
      <c r="AM1471" s="4">
        <v>13.5673384596613</v>
      </c>
      <c r="AN1471" s="4">
        <v>28.984708088422501</v>
      </c>
      <c r="AO1471" s="4">
        <v>11.385165179518699</v>
      </c>
      <c r="AP1471" s="4">
        <v>11.148015790115901</v>
      </c>
      <c r="AQ1471" s="4">
        <v>6.54651984042781</v>
      </c>
      <c r="AR1471" s="4">
        <v>11.7173072905615</v>
      </c>
      <c r="AS1471" s="4">
        <v>6.2143777293850304</v>
      </c>
      <c r="AT1471" s="4">
        <v>16.2238105186096</v>
      </c>
      <c r="AU1471" s="4">
        <v>6.78366922983066</v>
      </c>
      <c r="AV1471" s="4">
        <v>23.102472470080201</v>
      </c>
      <c r="AW1471" s="4">
        <v>10.009432789224601</v>
      </c>
      <c r="AX1471" s="4">
        <v>4.6014959496880596</v>
      </c>
      <c r="AY1471" s="4">
        <v>23.813920638288799</v>
      </c>
      <c r="AZ1471" s="4">
        <v>10.3415749002674</v>
      </c>
      <c r="BA1471" s="4">
        <v>18.168834409349401</v>
      </c>
      <c r="BB1471" s="38">
        <v>101</v>
      </c>
    </row>
    <row r="1472" spans="1:54" x14ac:dyDescent="0.3">
      <c r="A1472" s="31" t="s">
        <v>64</v>
      </c>
      <c r="B1472" s="5" t="s">
        <v>168</v>
      </c>
      <c r="C1472" s="5" t="s">
        <v>7</v>
      </c>
      <c r="D1472" s="9">
        <v>108.75980916026001</v>
      </c>
      <c r="E1472" s="8">
        <v>63.9421405081088</v>
      </c>
      <c r="F1472" s="8">
        <v>9.3804560656916998</v>
      </c>
      <c r="G1472" s="3">
        <v>1.59250836130435</v>
      </c>
      <c r="H1472" s="4">
        <v>3.89397385219368</v>
      </c>
      <c r="I1472" s="4">
        <v>4.0703314078359698</v>
      </c>
      <c r="J1472" s="4">
        <v>3.0086591669664</v>
      </c>
      <c r="K1472" s="4">
        <v>0.53083612043478301</v>
      </c>
      <c r="L1472" s="4">
        <v>3.0086591669664</v>
      </c>
      <c r="M1472" s="4">
        <v>1.59250836130435</v>
      </c>
      <c r="N1472" s="4">
        <v>2.8323016113241102</v>
      </c>
      <c r="O1472" s="4">
        <v>1.06167224086957</v>
      </c>
      <c r="P1472" s="4">
        <v>1.41615080566206</v>
      </c>
      <c r="Q1472" s="4">
        <v>1.41615080566206</v>
      </c>
      <c r="R1472" s="4">
        <v>3.36313773175889</v>
      </c>
      <c r="S1472" s="4">
        <v>1.06167224086957</v>
      </c>
      <c r="T1472" s="4">
        <v>4.9556460930632404</v>
      </c>
      <c r="U1472" s="4">
        <v>1.41615080566206</v>
      </c>
      <c r="V1472" s="4">
        <v>1.41615080566206</v>
      </c>
      <c r="W1472" s="4">
        <v>1.41615080566206</v>
      </c>
      <c r="X1472" s="4">
        <v>0.53083612043478301</v>
      </c>
      <c r="Y1472" s="4">
        <v>1.94698692609684</v>
      </c>
      <c r="Z1472" s="4">
        <v>2.8323016113241102</v>
      </c>
      <c r="AA1472" s="4">
        <v>3.36313773175889</v>
      </c>
      <c r="AB1472" s="4">
        <v>0.53083612043478301</v>
      </c>
      <c r="AC1472" s="4">
        <v>7.0789905748023703</v>
      </c>
      <c r="AD1472" s="4">
        <v>0.88531468522727297</v>
      </c>
      <c r="AE1472" s="4">
        <v>0.53083612043478301</v>
      </c>
      <c r="AF1472" s="4">
        <v>2.1233444817391298</v>
      </c>
      <c r="AG1472" s="4">
        <v>8.1406628156719396</v>
      </c>
      <c r="AH1472" s="4">
        <v>8.3187838248221393</v>
      </c>
      <c r="AI1472" s="4">
        <v>8.8496199452569204</v>
      </c>
      <c r="AJ1472" s="4">
        <v>8.1424262691798397</v>
      </c>
      <c r="AK1472" s="4">
        <v>14.1597446031126</v>
      </c>
      <c r="AL1472" s="4">
        <v>8.6732623896146208</v>
      </c>
      <c r="AM1472" s="4">
        <v>15.219653390474299</v>
      </c>
      <c r="AN1472" s="4">
        <v>16.104968075701599</v>
      </c>
      <c r="AO1472" s="4">
        <v>10.972964426996</v>
      </c>
      <c r="AP1472" s="4">
        <v>10.7966068713538</v>
      </c>
      <c r="AQ1472" s="4">
        <v>7.96430526002964</v>
      </c>
      <c r="AR1472" s="4">
        <v>8.1424262691798397</v>
      </c>
      <c r="AS1472" s="4">
        <v>12.390878686165999</v>
      </c>
      <c r="AT1472" s="4">
        <v>15.397774399624501</v>
      </c>
      <c r="AU1472" s="4">
        <v>7.2571115839525699</v>
      </c>
      <c r="AV1472" s="4">
        <v>13.274429917885399</v>
      </c>
      <c r="AW1472" s="4">
        <v>7.4334691395948598</v>
      </c>
      <c r="AX1472" s="4">
        <v>6.1954393430829997</v>
      </c>
      <c r="AY1472" s="4">
        <v>15.043295834832</v>
      </c>
      <c r="AZ1472" s="4">
        <v>15.221416843982199</v>
      </c>
      <c r="BA1472" s="4">
        <v>14.514223167905101</v>
      </c>
      <c r="BB1472" s="38">
        <v>161</v>
      </c>
    </row>
    <row r="1473" spans="1:54" x14ac:dyDescent="0.3">
      <c r="A1473" s="31" t="s">
        <v>64</v>
      </c>
      <c r="B1473" s="5" t="s">
        <v>8</v>
      </c>
      <c r="C1473" s="5" t="s">
        <v>168</v>
      </c>
      <c r="D1473" s="9">
        <v>77.874206320116997</v>
      </c>
      <c r="E1473" s="8">
        <v>73.940433728339002</v>
      </c>
      <c r="F1473" s="8">
        <v>23.219498957225401</v>
      </c>
      <c r="G1473" s="3">
        <v>3.2672866681596</v>
      </c>
      <c r="H1473" s="4">
        <v>13.714346375550299</v>
      </c>
      <c r="I1473" s="4">
        <v>11.040326700615299</v>
      </c>
      <c r="J1473" s="4">
        <v>2.7141977580648602</v>
      </c>
      <c r="K1473" s="4">
        <v>6.8761221562089201</v>
      </c>
      <c r="L1473" s="4">
        <v>3.4464590125347101</v>
      </c>
      <c r="M1473" s="4">
        <v>3.2672866681596</v>
      </c>
      <c r="N1473" s="4">
        <v>9.8774749232693502</v>
      </c>
      <c r="O1473" s="4">
        <v>7.5630941663760796</v>
      </c>
      <c r="P1473" s="4">
        <v>10.3131931585992</v>
      </c>
      <c r="Q1473" s="4">
        <v>1.12285464916061</v>
      </c>
      <c r="R1473" s="4">
        <v>5.6983765764961101</v>
      </c>
      <c r="S1473" s="4">
        <v>5.1603005086575902</v>
      </c>
      <c r="T1473" s="4">
        <v>4.9209285663320799</v>
      </c>
      <c r="U1473" s="4">
        <v>4.2400004181414399</v>
      </c>
      <c r="V1473" s="4">
        <v>2.1127423477716398</v>
      </c>
      <c r="W1473" s="4">
        <v>9.6378195373908202</v>
      </c>
      <c r="X1473" s="4">
        <v>1.6915398350399999</v>
      </c>
      <c r="Y1473" s="4">
        <v>4.63782071660372</v>
      </c>
      <c r="Z1473" s="4">
        <v>10.211016281034899</v>
      </c>
      <c r="AA1473" s="4">
        <v>14.9048084813773</v>
      </c>
      <c r="AB1473" s="4">
        <v>0.13296695054958699</v>
      </c>
      <c r="AC1473" s="4">
        <v>24.550103669925399</v>
      </c>
      <c r="AD1473" s="4">
        <v>10.382780766693999</v>
      </c>
      <c r="AE1473" s="4">
        <v>2.4165741857383298</v>
      </c>
      <c r="AF1473" s="4">
        <v>10.5095394516034</v>
      </c>
      <c r="AG1473" s="4">
        <v>3.7851602662330799</v>
      </c>
      <c r="AH1473" s="4">
        <v>11.9932326118816</v>
      </c>
      <c r="AI1473" s="4">
        <v>15.240411446491899</v>
      </c>
      <c r="AJ1473" s="4">
        <v>27.609175876048099</v>
      </c>
      <c r="AK1473" s="4">
        <v>23.301867996074101</v>
      </c>
      <c r="AL1473" s="4">
        <v>19.3942093426224</v>
      </c>
      <c r="AM1473" s="4">
        <v>25.788216622237901</v>
      </c>
      <c r="AN1473" s="4">
        <v>37.912092577051801</v>
      </c>
      <c r="AO1473" s="4">
        <v>29.343371065304499</v>
      </c>
      <c r="AP1473" s="4">
        <v>24.948496666580098</v>
      </c>
      <c r="AQ1473" s="4">
        <v>9.9634183376718894</v>
      </c>
      <c r="AR1473" s="4">
        <v>28.185087965699001</v>
      </c>
      <c r="AS1473" s="4">
        <v>11.6694738953101</v>
      </c>
      <c r="AT1473" s="4">
        <v>21.3883682422581</v>
      </c>
      <c r="AU1473" s="4">
        <v>12.518087186413499</v>
      </c>
      <c r="AV1473" s="4">
        <v>24.241954892617699</v>
      </c>
      <c r="AW1473" s="4">
        <v>24.813035893663201</v>
      </c>
      <c r="AX1473" s="4">
        <v>8.9056773228103392</v>
      </c>
      <c r="AY1473" s="4">
        <v>19.102448139646501</v>
      </c>
      <c r="AZ1473" s="4">
        <v>16.3182602949028</v>
      </c>
      <c r="BA1473" s="4">
        <v>29.784003336982899</v>
      </c>
      <c r="BB1473" s="38">
        <v>277</v>
      </c>
    </row>
    <row r="1474" spans="1:54" x14ac:dyDescent="0.3">
      <c r="A1474" s="31" t="s">
        <v>64</v>
      </c>
      <c r="B1474" s="5" t="s">
        <v>8</v>
      </c>
      <c r="C1474" s="5" t="s">
        <v>1</v>
      </c>
      <c r="D1474" s="9">
        <v>10.2814121510673</v>
      </c>
      <c r="E1474" s="8">
        <v>62.778679430534098</v>
      </c>
      <c r="F1474" s="8">
        <v>61.904761904761898</v>
      </c>
      <c r="G1474" s="3">
        <v>14.285714285714301</v>
      </c>
      <c r="H1474" s="4">
        <v>9.5238095238095202</v>
      </c>
      <c r="I1474" s="4">
        <v>19.047619047619001</v>
      </c>
      <c r="J1474" s="4">
        <v>9.5238095238095202</v>
      </c>
      <c r="K1474" s="4">
        <v>4.7619047619047601</v>
      </c>
      <c r="L1474" s="4">
        <v>9.5238095238095202</v>
      </c>
      <c r="M1474" s="4">
        <v>14.285714285714301</v>
      </c>
      <c r="N1474" s="4">
        <v>19.047619047619001</v>
      </c>
      <c r="O1474" s="4">
        <v>19.047619047619001</v>
      </c>
      <c r="P1474" s="4">
        <v>19.047619047619001</v>
      </c>
      <c r="Q1474" s="4">
        <v>4.7619047619047601</v>
      </c>
      <c r="R1474" s="4">
        <v>19.047619047619001</v>
      </c>
      <c r="S1474" s="4">
        <v>19.047619047619001</v>
      </c>
      <c r="T1474" s="4">
        <v>19.047619047619001</v>
      </c>
      <c r="U1474" s="4">
        <v>14.285714285714301</v>
      </c>
      <c r="V1474" s="4">
        <v>9.5238095238095202</v>
      </c>
      <c r="W1474" s="4">
        <v>9.5238095238095202</v>
      </c>
      <c r="X1474" s="4">
        <v>4.7619047619047601</v>
      </c>
      <c r="Y1474" s="4">
        <v>14.285714285714301</v>
      </c>
      <c r="Z1474" s="4">
        <v>42.857142857142897</v>
      </c>
      <c r="AA1474" s="4">
        <v>38.095238095238102</v>
      </c>
      <c r="AB1474" s="4">
        <v>0</v>
      </c>
      <c r="AC1474" s="4">
        <v>42.857142857142897</v>
      </c>
      <c r="AD1474" s="4">
        <v>19.047619047619001</v>
      </c>
      <c r="AE1474" s="4">
        <v>9.5238095238095202</v>
      </c>
      <c r="AF1474" s="4">
        <v>19.047619047619001</v>
      </c>
      <c r="AG1474" s="4">
        <v>4.7619047619047601</v>
      </c>
      <c r="AH1474" s="4">
        <v>33.3333333333333</v>
      </c>
      <c r="AI1474" s="4">
        <v>19.047619047619001</v>
      </c>
      <c r="AJ1474" s="4">
        <v>47.619047619047599</v>
      </c>
      <c r="AK1474" s="4">
        <v>52.380952380952401</v>
      </c>
      <c r="AL1474" s="4">
        <v>42.857142857142897</v>
      </c>
      <c r="AM1474" s="4">
        <v>57.142857142857103</v>
      </c>
      <c r="AN1474" s="4">
        <v>61.904761904761898</v>
      </c>
      <c r="AO1474" s="4">
        <v>57.142857142857103</v>
      </c>
      <c r="AP1474" s="4">
        <v>61.904761904761898</v>
      </c>
      <c r="AQ1474" s="4">
        <v>28.571428571428601</v>
      </c>
      <c r="AR1474" s="4">
        <v>42.857142857142897</v>
      </c>
      <c r="AS1474" s="4">
        <v>28.571428571428601</v>
      </c>
      <c r="AT1474" s="4">
        <v>28.571428571428601</v>
      </c>
      <c r="AU1474" s="4">
        <v>38.095238095238102</v>
      </c>
      <c r="AV1474" s="4">
        <v>38.095238095238102</v>
      </c>
      <c r="AW1474" s="4">
        <v>42.857142857142897</v>
      </c>
      <c r="AX1474" s="4">
        <v>28.571428571428601</v>
      </c>
      <c r="AY1474" s="4">
        <v>23.8095238095238</v>
      </c>
      <c r="AZ1474" s="4">
        <v>47.619047619047599</v>
      </c>
      <c r="BA1474" s="4">
        <v>57.142857142857103</v>
      </c>
      <c r="BB1474" s="38">
        <v>50</v>
      </c>
    </row>
    <row r="1475" spans="1:54" x14ac:dyDescent="0.3">
      <c r="A1475" s="31" t="s">
        <v>64</v>
      </c>
      <c r="B1475" s="5" t="s">
        <v>8</v>
      </c>
      <c r="C1475" s="5" t="s">
        <v>2</v>
      </c>
      <c r="D1475" s="9">
        <v>57.05</v>
      </c>
      <c r="E1475" s="8">
        <v>52.556033589557202</v>
      </c>
      <c r="F1475" s="8">
        <v>25</v>
      </c>
      <c r="G1475" s="3">
        <v>0</v>
      </c>
      <c r="H1475" s="4">
        <v>50</v>
      </c>
      <c r="I1475" s="4">
        <v>25</v>
      </c>
      <c r="J1475" s="4">
        <v>0</v>
      </c>
      <c r="K1475" s="4">
        <v>25</v>
      </c>
      <c r="L1475" s="4">
        <v>0</v>
      </c>
      <c r="M1475" s="4">
        <v>0</v>
      </c>
      <c r="N1475" s="4">
        <v>25</v>
      </c>
      <c r="O1475" s="4">
        <v>0</v>
      </c>
      <c r="P1475" s="4">
        <v>25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25</v>
      </c>
      <c r="X1475" s="4">
        <v>0</v>
      </c>
      <c r="Y1475" s="4">
        <v>0</v>
      </c>
      <c r="Z1475" s="4">
        <v>0</v>
      </c>
      <c r="AA1475" s="4">
        <v>25</v>
      </c>
      <c r="AB1475" s="4">
        <v>0</v>
      </c>
      <c r="AC1475" s="4">
        <v>25</v>
      </c>
      <c r="AD1475" s="4">
        <v>25</v>
      </c>
      <c r="AE1475" s="4">
        <v>0</v>
      </c>
      <c r="AF1475" s="4">
        <v>25</v>
      </c>
      <c r="AG1475" s="4">
        <v>0</v>
      </c>
      <c r="AH1475" s="4">
        <v>0</v>
      </c>
      <c r="AI1475" s="4">
        <v>25</v>
      </c>
      <c r="AJ1475" s="4">
        <v>50</v>
      </c>
      <c r="AK1475" s="4">
        <v>25</v>
      </c>
      <c r="AL1475" s="4">
        <v>25</v>
      </c>
      <c r="AM1475" s="4">
        <v>0</v>
      </c>
      <c r="AN1475" s="4">
        <v>50</v>
      </c>
      <c r="AO1475" s="4">
        <v>50</v>
      </c>
      <c r="AP1475" s="4">
        <v>25</v>
      </c>
      <c r="AQ1475" s="4">
        <v>0</v>
      </c>
      <c r="AR1475" s="4">
        <v>50</v>
      </c>
      <c r="AS1475" s="4">
        <v>0</v>
      </c>
      <c r="AT1475" s="4">
        <v>25</v>
      </c>
      <c r="AU1475" s="4">
        <v>0</v>
      </c>
      <c r="AV1475" s="4">
        <v>25</v>
      </c>
      <c r="AW1475" s="4">
        <v>50</v>
      </c>
      <c r="AX1475" s="4">
        <v>0</v>
      </c>
      <c r="AY1475" s="4">
        <v>25</v>
      </c>
      <c r="AZ1475" s="4">
        <v>0</v>
      </c>
      <c r="BA1475" s="4">
        <v>50</v>
      </c>
      <c r="BB1475" s="38">
        <v>4</v>
      </c>
    </row>
    <row r="1476" spans="1:54" x14ac:dyDescent="0.3">
      <c r="A1476" s="31" t="s">
        <v>64</v>
      </c>
      <c r="B1476" s="5" t="s">
        <v>8</v>
      </c>
      <c r="C1476" s="5" t="s">
        <v>3</v>
      </c>
      <c r="D1476" s="9">
        <v>145.73333333333301</v>
      </c>
      <c r="E1476" s="8">
        <v>28.292460715415601</v>
      </c>
      <c r="F1476" s="8">
        <v>0</v>
      </c>
      <c r="G1476" s="3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33.3333333333333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33.3333333333333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38">
        <v>3</v>
      </c>
    </row>
    <row r="1477" spans="1:54" x14ac:dyDescent="0.3">
      <c r="A1477" s="31" t="s">
        <v>64</v>
      </c>
      <c r="B1477" s="5" t="s">
        <v>8</v>
      </c>
      <c r="C1477" s="5" t="s">
        <v>4</v>
      </c>
      <c r="D1477" s="9">
        <v>100.06363636363599</v>
      </c>
      <c r="E1477" s="8">
        <v>78.1227018571077</v>
      </c>
      <c r="F1477" s="8">
        <v>9.0909090909090899</v>
      </c>
      <c r="G1477" s="3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9.0909090909090899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9.0909090909090899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9.0909090909090899</v>
      </c>
      <c r="AD1477" s="4">
        <v>0</v>
      </c>
      <c r="AE1477" s="4">
        <v>0</v>
      </c>
      <c r="AF1477" s="4">
        <v>0</v>
      </c>
      <c r="AG1477" s="4">
        <v>0</v>
      </c>
      <c r="AH1477" s="4">
        <v>9.0909090909090899</v>
      </c>
      <c r="AI1477" s="4">
        <v>18.181818181818201</v>
      </c>
      <c r="AJ1477" s="4">
        <v>18.181818181818201</v>
      </c>
      <c r="AK1477" s="4">
        <v>18.181818181818201</v>
      </c>
      <c r="AL1477" s="4">
        <v>18.181818181818201</v>
      </c>
      <c r="AM1477" s="4">
        <v>18.181818181818201</v>
      </c>
      <c r="AN1477" s="4">
        <v>45.454545454545503</v>
      </c>
      <c r="AO1477" s="4">
        <v>18.181818181818201</v>
      </c>
      <c r="AP1477" s="4">
        <v>27.272727272727298</v>
      </c>
      <c r="AQ1477" s="4">
        <v>18.181818181818201</v>
      </c>
      <c r="AR1477" s="4">
        <v>18.181818181818201</v>
      </c>
      <c r="AS1477" s="4">
        <v>18.181818181818201</v>
      </c>
      <c r="AT1477" s="4">
        <v>27.272727272727298</v>
      </c>
      <c r="AU1477" s="4">
        <v>18.181818181818201</v>
      </c>
      <c r="AV1477" s="4">
        <v>36.363636363636402</v>
      </c>
      <c r="AW1477" s="4">
        <v>18.181818181818201</v>
      </c>
      <c r="AX1477" s="4">
        <v>9.0909090909090899</v>
      </c>
      <c r="AY1477" s="4">
        <v>18.181818181818201</v>
      </c>
      <c r="AZ1477" s="4">
        <v>18.181818181818201</v>
      </c>
      <c r="BA1477" s="4">
        <v>9.0909090909090899</v>
      </c>
      <c r="BB1477" s="38">
        <v>11</v>
      </c>
    </row>
    <row r="1478" spans="1:54" x14ac:dyDescent="0.3">
      <c r="A1478" s="31" t="s">
        <v>64</v>
      </c>
      <c r="B1478" s="5" t="s">
        <v>8</v>
      </c>
      <c r="C1478" s="5" t="s">
        <v>5</v>
      </c>
      <c r="D1478" s="9">
        <v>81.038461538461505</v>
      </c>
      <c r="E1478" s="8">
        <v>71.890567263991301</v>
      </c>
      <c r="F1478" s="8">
        <v>15.384615384615399</v>
      </c>
      <c r="G1478" s="3">
        <v>0</v>
      </c>
      <c r="H1478" s="4">
        <v>0</v>
      </c>
      <c r="I1478" s="4">
        <v>7.6923076923076898</v>
      </c>
      <c r="J1478" s="4">
        <v>0</v>
      </c>
      <c r="K1478" s="4">
        <v>0</v>
      </c>
      <c r="L1478" s="4">
        <v>7.6923076923076898</v>
      </c>
      <c r="M1478" s="4">
        <v>0</v>
      </c>
      <c r="N1478" s="4">
        <v>0</v>
      </c>
      <c r="O1478" s="4">
        <v>15.384615384615399</v>
      </c>
      <c r="P1478" s="4">
        <v>3.8461538461538498</v>
      </c>
      <c r="Q1478" s="4">
        <v>0</v>
      </c>
      <c r="R1478" s="4">
        <v>7.6923076923076898</v>
      </c>
      <c r="S1478" s="4">
        <v>7.6923076923076898</v>
      </c>
      <c r="T1478" s="4">
        <v>3.8461538461538498</v>
      </c>
      <c r="U1478" s="4">
        <v>7.6923076923076898</v>
      </c>
      <c r="V1478" s="4">
        <v>0</v>
      </c>
      <c r="W1478" s="4">
        <v>0</v>
      </c>
      <c r="X1478" s="4">
        <v>3.8461538461538498</v>
      </c>
      <c r="Y1478" s="4">
        <v>11.538461538461499</v>
      </c>
      <c r="Z1478" s="4">
        <v>7.6923076923076898</v>
      </c>
      <c r="AA1478" s="4">
        <v>7.6923076923076898</v>
      </c>
      <c r="AB1478" s="4">
        <v>0</v>
      </c>
      <c r="AC1478" s="4">
        <v>11.538461538461499</v>
      </c>
      <c r="AD1478" s="4">
        <v>3.8461538461538498</v>
      </c>
      <c r="AE1478" s="4">
        <v>0</v>
      </c>
      <c r="AF1478" s="4">
        <v>3.8461538461538498</v>
      </c>
      <c r="AG1478" s="4">
        <v>11.538461538461499</v>
      </c>
      <c r="AH1478" s="4">
        <v>23.076923076923102</v>
      </c>
      <c r="AI1478" s="4">
        <v>15.384615384615399</v>
      </c>
      <c r="AJ1478" s="4">
        <v>19.230769230769202</v>
      </c>
      <c r="AK1478" s="4">
        <v>19.230769230769202</v>
      </c>
      <c r="AL1478" s="4">
        <v>7.6923076923076898</v>
      </c>
      <c r="AM1478" s="4">
        <v>26.923076923076898</v>
      </c>
      <c r="AN1478" s="4">
        <v>26.923076923076898</v>
      </c>
      <c r="AO1478" s="4">
        <v>15.384615384615399</v>
      </c>
      <c r="AP1478" s="4">
        <v>7.6923076923076898</v>
      </c>
      <c r="AQ1478" s="4">
        <v>3.8461538461538498</v>
      </c>
      <c r="AR1478" s="4">
        <v>34.615384615384599</v>
      </c>
      <c r="AS1478" s="4">
        <v>15.384615384615399</v>
      </c>
      <c r="AT1478" s="4">
        <v>26.923076923076898</v>
      </c>
      <c r="AU1478" s="4">
        <v>7.6923076923076898</v>
      </c>
      <c r="AV1478" s="4">
        <v>23.076923076923102</v>
      </c>
      <c r="AW1478" s="4">
        <v>3.8461538461538498</v>
      </c>
      <c r="AX1478" s="4">
        <v>7.6923076923076898</v>
      </c>
      <c r="AY1478" s="4">
        <v>23.076923076923102</v>
      </c>
      <c r="AZ1478" s="4">
        <v>19.230769230769202</v>
      </c>
      <c r="BA1478" s="4">
        <v>26.923076923076898</v>
      </c>
      <c r="BB1478" s="38">
        <v>26</v>
      </c>
    </row>
    <row r="1479" spans="1:54" x14ac:dyDescent="0.3">
      <c r="A1479" s="31" t="s">
        <v>64</v>
      </c>
      <c r="B1479" s="5" t="s">
        <v>8</v>
      </c>
      <c r="C1479" s="5" t="s">
        <v>6</v>
      </c>
      <c r="D1479" s="9">
        <v>98.5925373134328</v>
      </c>
      <c r="E1479" s="8">
        <v>66.108334672425897</v>
      </c>
      <c r="F1479" s="8">
        <v>15.1515151515152</v>
      </c>
      <c r="G1479" s="3">
        <v>3.0303030303030298</v>
      </c>
      <c r="H1479" s="4">
        <v>4.5454545454545503</v>
      </c>
      <c r="I1479" s="4">
        <v>4.5454545454545503</v>
      </c>
      <c r="J1479" s="4">
        <v>9.0909090909090899</v>
      </c>
      <c r="K1479" s="4">
        <v>3.0303030303030298</v>
      </c>
      <c r="L1479" s="4">
        <v>6.0606060606060597</v>
      </c>
      <c r="M1479" s="4">
        <v>3.0303030303030298</v>
      </c>
      <c r="N1479" s="4">
        <v>3.0303030303030298</v>
      </c>
      <c r="O1479" s="4">
        <v>3.0303030303030298</v>
      </c>
      <c r="P1479" s="4">
        <v>3.0303030303030298</v>
      </c>
      <c r="Q1479" s="4">
        <v>1.51515151515152</v>
      </c>
      <c r="R1479" s="4">
        <v>10.6060606060606</v>
      </c>
      <c r="S1479" s="4">
        <v>3.0303030303030298</v>
      </c>
      <c r="T1479" s="4">
        <v>4.5454545454545503</v>
      </c>
      <c r="U1479" s="4">
        <v>4.5454545454545503</v>
      </c>
      <c r="V1479" s="4">
        <v>1.51515151515152</v>
      </c>
      <c r="W1479" s="4">
        <v>7.5757575757575797</v>
      </c>
      <c r="X1479" s="4">
        <v>3.0303030303030298</v>
      </c>
      <c r="Y1479" s="4">
        <v>3.0303030303030298</v>
      </c>
      <c r="Z1479" s="4">
        <v>4.5454545454545503</v>
      </c>
      <c r="AA1479" s="4">
        <v>4.5454545454545503</v>
      </c>
      <c r="AB1479" s="4">
        <v>1.51515151515152</v>
      </c>
      <c r="AC1479" s="4">
        <v>12.1212121212121</v>
      </c>
      <c r="AD1479" s="4">
        <v>4.5454545454545503</v>
      </c>
      <c r="AE1479" s="4">
        <v>6.0606060606060597</v>
      </c>
      <c r="AF1479" s="4">
        <v>4.5454545454545503</v>
      </c>
      <c r="AG1479" s="4">
        <v>15.1515151515152</v>
      </c>
      <c r="AH1479" s="4">
        <v>7.5757575757575797</v>
      </c>
      <c r="AI1479" s="4">
        <v>7.5757575757575797</v>
      </c>
      <c r="AJ1479" s="4">
        <v>13.636363636363599</v>
      </c>
      <c r="AK1479" s="4">
        <v>15.1515151515152</v>
      </c>
      <c r="AL1479" s="4">
        <v>10.6060606060606</v>
      </c>
      <c r="AM1479" s="4">
        <v>15.1515151515152</v>
      </c>
      <c r="AN1479" s="4">
        <v>36.363636363636402</v>
      </c>
      <c r="AO1479" s="4">
        <v>13.636363636363599</v>
      </c>
      <c r="AP1479" s="4">
        <v>10.6060606060606</v>
      </c>
      <c r="AQ1479" s="4">
        <v>4.5454545454545503</v>
      </c>
      <c r="AR1479" s="4">
        <v>9.0909090909090899</v>
      </c>
      <c r="AS1479" s="4">
        <v>9.0909090909090899</v>
      </c>
      <c r="AT1479" s="4">
        <v>22.727272727272702</v>
      </c>
      <c r="AU1479" s="4">
        <v>7.5757575757575797</v>
      </c>
      <c r="AV1479" s="4">
        <v>22.727272727272702</v>
      </c>
      <c r="AW1479" s="4">
        <v>13.636363636363599</v>
      </c>
      <c r="AX1479" s="4">
        <v>6.0606060606060597</v>
      </c>
      <c r="AY1479" s="4">
        <v>31.818181818181799</v>
      </c>
      <c r="AZ1479" s="4">
        <v>9.0909090909090899</v>
      </c>
      <c r="BA1479" s="4">
        <v>21.2121212121212</v>
      </c>
      <c r="BB1479" s="38">
        <v>67</v>
      </c>
    </row>
    <row r="1480" spans="1:54" x14ac:dyDescent="0.3">
      <c r="A1480" s="31" t="s">
        <v>64</v>
      </c>
      <c r="B1480" s="5" t="s">
        <v>8</v>
      </c>
      <c r="C1480" s="5" t="s">
        <v>7</v>
      </c>
      <c r="D1480" s="9">
        <v>111.03275862069</v>
      </c>
      <c r="E1480" s="8">
        <v>61.046186044541003</v>
      </c>
      <c r="F1480" s="8">
        <v>9.5652173913043494</v>
      </c>
      <c r="G1480" s="3">
        <v>2.60869565217391</v>
      </c>
      <c r="H1480" s="4">
        <v>3.47826086956522</v>
      </c>
      <c r="I1480" s="4">
        <v>5.2173913043478297</v>
      </c>
      <c r="J1480" s="4">
        <v>3.47826086956522</v>
      </c>
      <c r="K1480" s="4">
        <v>0.86956521739130399</v>
      </c>
      <c r="L1480" s="4">
        <v>3.47826086956522</v>
      </c>
      <c r="M1480" s="4">
        <v>2.60869565217391</v>
      </c>
      <c r="N1480" s="4">
        <v>1.73913043478261</v>
      </c>
      <c r="O1480" s="4">
        <v>1.73913043478261</v>
      </c>
      <c r="P1480" s="4">
        <v>0.86956521739130399</v>
      </c>
      <c r="Q1480" s="4">
        <v>0.86956521739130399</v>
      </c>
      <c r="R1480" s="4">
        <v>2.60869565217391</v>
      </c>
      <c r="S1480" s="4">
        <v>1.73913043478261</v>
      </c>
      <c r="T1480" s="4">
        <v>5.2173913043478297</v>
      </c>
      <c r="U1480" s="4">
        <v>0.86956521739130399</v>
      </c>
      <c r="V1480" s="4">
        <v>0.86956521739130399</v>
      </c>
      <c r="W1480" s="4">
        <v>0.86956521739130399</v>
      </c>
      <c r="X1480" s="4">
        <v>0.86956521739130399</v>
      </c>
      <c r="Y1480" s="4">
        <v>1.73913043478261</v>
      </c>
      <c r="Z1480" s="4">
        <v>1.73913043478261</v>
      </c>
      <c r="AA1480" s="4">
        <v>2.60869565217391</v>
      </c>
      <c r="AB1480" s="4">
        <v>0.86956521739130399</v>
      </c>
      <c r="AC1480" s="4">
        <v>8.6956521739130395</v>
      </c>
      <c r="AD1480" s="4">
        <v>0</v>
      </c>
      <c r="AE1480" s="4">
        <v>0.86956521739130399</v>
      </c>
      <c r="AF1480" s="4">
        <v>3.47826086956522</v>
      </c>
      <c r="AG1480" s="4">
        <v>10.4347826086957</v>
      </c>
      <c r="AH1480" s="4">
        <v>7.8260869565217401</v>
      </c>
      <c r="AI1480" s="4">
        <v>8.6956521739130395</v>
      </c>
      <c r="AJ1480" s="4">
        <v>6.0869565217391299</v>
      </c>
      <c r="AK1480" s="4">
        <v>13.0434782608696</v>
      </c>
      <c r="AL1480" s="4">
        <v>6.9565217391304301</v>
      </c>
      <c r="AM1480" s="4">
        <v>19.130434782608699</v>
      </c>
      <c r="AN1480" s="4">
        <v>19.130434782608699</v>
      </c>
      <c r="AO1480" s="4">
        <v>12.173913043478301</v>
      </c>
      <c r="AP1480" s="4">
        <v>10.4347826086957</v>
      </c>
      <c r="AQ1480" s="4">
        <v>8.6956521739130395</v>
      </c>
      <c r="AR1480" s="4">
        <v>6.0869565217391299</v>
      </c>
      <c r="AS1480" s="4">
        <v>8.6956521739130395</v>
      </c>
      <c r="AT1480" s="4">
        <v>16.521739130434799</v>
      </c>
      <c r="AU1480" s="4">
        <v>6.0869565217391299</v>
      </c>
      <c r="AV1480" s="4">
        <v>13.0434782608696</v>
      </c>
      <c r="AW1480" s="4">
        <v>7.8260869565217401</v>
      </c>
      <c r="AX1480" s="4">
        <v>4.3478260869565197</v>
      </c>
      <c r="AY1480" s="4">
        <v>17.3913043478261</v>
      </c>
      <c r="AZ1480" s="4">
        <v>14.7826086956522</v>
      </c>
      <c r="BA1480" s="4">
        <v>12.173913043478301</v>
      </c>
      <c r="BB1480" s="38">
        <v>116</v>
      </c>
    </row>
    <row r="1481" spans="1:54" x14ac:dyDescent="0.3">
      <c r="A1481" s="31" t="s">
        <v>64</v>
      </c>
      <c r="B1481" s="5" t="s">
        <v>9</v>
      </c>
      <c r="C1481" s="5" t="s">
        <v>168</v>
      </c>
      <c r="D1481" s="9">
        <v>36.015766468485097</v>
      </c>
      <c r="E1481" s="8">
        <v>81.091101765163302</v>
      </c>
      <c r="F1481" s="8">
        <v>51.671575365986897</v>
      </c>
      <c r="G1481" s="3">
        <v>9.1414753092973005</v>
      </c>
      <c r="H1481" s="4">
        <v>20.2228121098386</v>
      </c>
      <c r="I1481" s="4">
        <v>6.8652795355927196</v>
      </c>
      <c r="J1481" s="4">
        <v>13.6131197710972</v>
      </c>
      <c r="K1481" s="4">
        <v>4.6515636467524004</v>
      </c>
      <c r="L1481" s="4">
        <v>13.357805531951801</v>
      </c>
      <c r="M1481" s="4">
        <v>8.9798233250898001</v>
      </c>
      <c r="N1481" s="4">
        <v>9.0789954244330406</v>
      </c>
      <c r="O1481" s="4">
        <v>8.9800962827956798</v>
      </c>
      <c r="P1481" s="4">
        <v>13.519457516159299</v>
      </c>
      <c r="Q1481" s="4">
        <v>9.0292728959084805</v>
      </c>
      <c r="R1481" s="4">
        <v>15.988487644145</v>
      </c>
      <c r="S1481" s="4">
        <v>15.634274263362199</v>
      </c>
      <c r="T1481" s="4">
        <v>9.0789954244330406</v>
      </c>
      <c r="U1481" s="4">
        <v>13.357805531951801</v>
      </c>
      <c r="V1481" s="4">
        <v>15.5223448076793</v>
      </c>
      <c r="W1481" s="4">
        <v>7.02693151980022</v>
      </c>
      <c r="X1481" s="4">
        <v>15.6340013056563</v>
      </c>
      <c r="Y1481" s="4">
        <v>9.3528498220293592</v>
      </c>
      <c r="Z1481" s="4">
        <v>17.735787738813698</v>
      </c>
      <c r="AA1481" s="4">
        <v>20.223085067544499</v>
      </c>
      <c r="AB1481" s="4">
        <v>6.6541779805665398</v>
      </c>
      <c r="AC1481" s="4">
        <v>20.708041020166998</v>
      </c>
      <c r="AD1481" s="4">
        <v>13.519457516159299</v>
      </c>
      <c r="AE1481" s="4">
        <v>13.308355961133101</v>
      </c>
      <c r="AF1481" s="4">
        <v>15.472622279154701</v>
      </c>
      <c r="AG1481" s="4">
        <v>24.874648714296899</v>
      </c>
      <c r="AH1481" s="4">
        <v>51.165319998544902</v>
      </c>
      <c r="AI1481" s="4">
        <v>15.9041624290494</v>
      </c>
      <c r="AJ1481" s="4">
        <v>18.279803259803099</v>
      </c>
      <c r="AK1481" s="4">
        <v>23.859825384049898</v>
      </c>
      <c r="AL1481" s="4">
        <v>51.721024936805598</v>
      </c>
      <c r="AM1481" s="4">
        <v>40.088947126997098</v>
      </c>
      <c r="AN1481" s="4">
        <v>19.2710145798677</v>
      </c>
      <c r="AO1481" s="4">
        <v>49.252267766525797</v>
      </c>
      <c r="AP1481" s="4">
        <v>12.225815859322401</v>
      </c>
      <c r="AQ1481" s="4">
        <v>16.455176396022502</v>
      </c>
      <c r="AR1481" s="4">
        <v>23.437622273997601</v>
      </c>
      <c r="AS1481" s="4">
        <v>33.147611477082798</v>
      </c>
      <c r="AT1481" s="4">
        <v>40.281508523572398</v>
      </c>
      <c r="AU1481" s="4">
        <v>11.5038128682995</v>
      </c>
      <c r="AV1481" s="4">
        <v>27.636753234975401</v>
      </c>
      <c r="AW1481" s="4">
        <v>20.111428569567401</v>
      </c>
      <c r="AX1481" s="4">
        <v>40.365833738668002</v>
      </c>
      <c r="AY1481" s="4">
        <v>14.457798948907801</v>
      </c>
      <c r="AZ1481" s="4">
        <v>49.217119164543</v>
      </c>
      <c r="BA1481" s="4">
        <v>25.5888582779736</v>
      </c>
      <c r="BB1481" s="38">
        <v>122</v>
      </c>
    </row>
    <row r="1482" spans="1:54" x14ac:dyDescent="0.3">
      <c r="A1482" s="31" t="s">
        <v>64</v>
      </c>
      <c r="B1482" s="5" t="s">
        <v>9</v>
      </c>
      <c r="C1482" s="5" t="s">
        <v>1</v>
      </c>
      <c r="D1482" s="9">
        <v>20.1109090909091</v>
      </c>
      <c r="E1482" s="8">
        <v>85.273452751323703</v>
      </c>
      <c r="F1482" s="8">
        <v>40</v>
      </c>
      <c r="G1482" s="3">
        <v>0</v>
      </c>
      <c r="H1482" s="4">
        <v>10</v>
      </c>
      <c r="I1482" s="4">
        <v>10</v>
      </c>
      <c r="J1482" s="4">
        <v>10</v>
      </c>
      <c r="K1482" s="4">
        <v>0</v>
      </c>
      <c r="L1482" s="4">
        <v>20</v>
      </c>
      <c r="M1482" s="4">
        <v>0</v>
      </c>
      <c r="N1482" s="4">
        <v>20</v>
      </c>
      <c r="O1482" s="4">
        <v>20</v>
      </c>
      <c r="P1482" s="4">
        <v>20</v>
      </c>
      <c r="Q1482" s="4">
        <v>0</v>
      </c>
      <c r="R1482" s="4">
        <v>20</v>
      </c>
      <c r="S1482" s="4">
        <v>30</v>
      </c>
      <c r="T1482" s="4">
        <v>20</v>
      </c>
      <c r="U1482" s="4">
        <v>20</v>
      </c>
      <c r="V1482" s="4">
        <v>50</v>
      </c>
      <c r="W1482" s="4">
        <v>10</v>
      </c>
      <c r="X1482" s="4">
        <v>10</v>
      </c>
      <c r="Y1482" s="4">
        <v>20</v>
      </c>
      <c r="Z1482" s="4">
        <v>40</v>
      </c>
      <c r="AA1482" s="4">
        <v>30</v>
      </c>
      <c r="AB1482" s="4">
        <v>10</v>
      </c>
      <c r="AC1482" s="4">
        <v>30</v>
      </c>
      <c r="AD1482" s="4">
        <v>20</v>
      </c>
      <c r="AE1482" s="4">
        <v>20</v>
      </c>
      <c r="AF1482" s="4">
        <v>30</v>
      </c>
      <c r="AG1482" s="4">
        <v>30</v>
      </c>
      <c r="AH1482" s="4">
        <v>50</v>
      </c>
      <c r="AI1482" s="4">
        <v>10</v>
      </c>
      <c r="AJ1482" s="4">
        <v>40</v>
      </c>
      <c r="AK1482" s="4">
        <v>30</v>
      </c>
      <c r="AL1482" s="4">
        <v>40</v>
      </c>
      <c r="AM1482" s="4">
        <v>30</v>
      </c>
      <c r="AN1482" s="4">
        <v>30</v>
      </c>
      <c r="AO1482" s="4">
        <v>60</v>
      </c>
      <c r="AP1482" s="4">
        <v>30</v>
      </c>
      <c r="AQ1482" s="4">
        <v>30</v>
      </c>
      <c r="AR1482" s="4">
        <v>30</v>
      </c>
      <c r="AS1482" s="4">
        <v>20</v>
      </c>
      <c r="AT1482" s="4">
        <v>20</v>
      </c>
      <c r="AU1482" s="4">
        <v>30</v>
      </c>
      <c r="AV1482" s="4">
        <v>30</v>
      </c>
      <c r="AW1482" s="4">
        <v>70</v>
      </c>
      <c r="AX1482" s="4">
        <v>30</v>
      </c>
      <c r="AY1482" s="4">
        <v>30</v>
      </c>
      <c r="AZ1482" s="4">
        <v>30</v>
      </c>
      <c r="BA1482" s="4">
        <v>60</v>
      </c>
      <c r="BB1482" s="38">
        <v>21</v>
      </c>
    </row>
    <row r="1483" spans="1:54" x14ac:dyDescent="0.3">
      <c r="A1483" s="31" t="s">
        <v>64</v>
      </c>
      <c r="B1483" s="5" t="s">
        <v>9</v>
      </c>
      <c r="C1483" s="5" t="s">
        <v>2</v>
      </c>
      <c r="D1483" s="9">
        <v>-4.51</v>
      </c>
      <c r="E1483" s="8">
        <v>35.756780475876198</v>
      </c>
      <c r="F1483" s="8">
        <v>100</v>
      </c>
      <c r="G1483" s="3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100</v>
      </c>
      <c r="AI1483" s="4">
        <v>0</v>
      </c>
      <c r="AJ1483" s="4">
        <v>0</v>
      </c>
      <c r="AK1483" s="4">
        <v>0</v>
      </c>
      <c r="AL1483" s="4">
        <v>100</v>
      </c>
      <c r="AM1483" s="4">
        <v>100</v>
      </c>
      <c r="AN1483" s="4">
        <v>0</v>
      </c>
      <c r="AO1483" s="4">
        <v>100</v>
      </c>
      <c r="AP1483" s="4">
        <v>0</v>
      </c>
      <c r="AQ1483" s="4">
        <v>0</v>
      </c>
      <c r="AR1483" s="4">
        <v>0</v>
      </c>
      <c r="AS1483" s="4">
        <v>100</v>
      </c>
      <c r="AT1483" s="4">
        <v>100</v>
      </c>
      <c r="AU1483" s="4">
        <v>0</v>
      </c>
      <c r="AV1483" s="4">
        <v>0</v>
      </c>
      <c r="AW1483" s="4">
        <v>0</v>
      </c>
      <c r="AX1483" s="4">
        <v>100</v>
      </c>
      <c r="AY1483" s="4">
        <v>0</v>
      </c>
      <c r="AZ1483" s="4">
        <v>100</v>
      </c>
      <c r="BA1483" s="4">
        <v>0</v>
      </c>
      <c r="BB1483" s="38">
        <v>3</v>
      </c>
    </row>
    <row r="1484" spans="1:54" x14ac:dyDescent="0.3">
      <c r="A1484" s="31" t="s">
        <v>64</v>
      </c>
      <c r="B1484" s="5" t="s">
        <v>9</v>
      </c>
      <c r="C1484" s="5" t="s">
        <v>3</v>
      </c>
      <c r="D1484" s="9">
        <v>-12.9</v>
      </c>
      <c r="E1484" s="8">
        <v>72.555943932940494</v>
      </c>
      <c r="F1484" s="8">
        <v>75</v>
      </c>
      <c r="G1484" s="3">
        <v>50</v>
      </c>
      <c r="H1484" s="4">
        <v>100</v>
      </c>
      <c r="I1484" s="4">
        <v>25</v>
      </c>
      <c r="J1484" s="4">
        <v>50</v>
      </c>
      <c r="K1484" s="4">
        <v>25</v>
      </c>
      <c r="L1484" s="4">
        <v>50</v>
      </c>
      <c r="M1484" s="4">
        <v>50</v>
      </c>
      <c r="N1484" s="4">
        <v>25</v>
      </c>
      <c r="O1484" s="4">
        <v>25</v>
      </c>
      <c r="P1484" s="4">
        <v>50</v>
      </c>
      <c r="Q1484" s="4">
        <v>50</v>
      </c>
      <c r="R1484" s="4">
        <v>50</v>
      </c>
      <c r="S1484" s="4">
        <v>50</v>
      </c>
      <c r="T1484" s="4">
        <v>25</v>
      </c>
      <c r="U1484" s="4">
        <v>50</v>
      </c>
      <c r="V1484" s="4">
        <v>25</v>
      </c>
      <c r="W1484" s="4">
        <v>25</v>
      </c>
      <c r="X1484" s="4">
        <v>75</v>
      </c>
      <c r="Y1484" s="4">
        <v>25</v>
      </c>
      <c r="Z1484" s="4">
        <v>50</v>
      </c>
      <c r="AA1484" s="4">
        <v>75</v>
      </c>
      <c r="AB1484" s="4">
        <v>25</v>
      </c>
      <c r="AC1484" s="4">
        <v>75</v>
      </c>
      <c r="AD1484" s="4">
        <v>50</v>
      </c>
      <c r="AE1484" s="4">
        <v>50</v>
      </c>
      <c r="AF1484" s="4">
        <v>50</v>
      </c>
      <c r="AG1484" s="4">
        <v>100</v>
      </c>
      <c r="AH1484" s="4">
        <v>50</v>
      </c>
      <c r="AI1484" s="4">
        <v>50</v>
      </c>
      <c r="AJ1484" s="4">
        <v>25</v>
      </c>
      <c r="AK1484" s="4">
        <v>75</v>
      </c>
      <c r="AL1484" s="4">
        <v>75</v>
      </c>
      <c r="AM1484" s="4">
        <v>25</v>
      </c>
      <c r="AN1484" s="4">
        <v>50</v>
      </c>
      <c r="AO1484" s="4">
        <v>50</v>
      </c>
      <c r="AP1484" s="4">
        <v>0</v>
      </c>
      <c r="AQ1484" s="4">
        <v>25</v>
      </c>
      <c r="AR1484" s="4">
        <v>75</v>
      </c>
      <c r="AS1484" s="4">
        <v>0</v>
      </c>
      <c r="AT1484" s="4">
        <v>25</v>
      </c>
      <c r="AU1484" s="4">
        <v>25</v>
      </c>
      <c r="AV1484" s="4">
        <v>50</v>
      </c>
      <c r="AW1484" s="4">
        <v>25</v>
      </c>
      <c r="AX1484" s="4">
        <v>25</v>
      </c>
      <c r="AY1484" s="4">
        <v>25</v>
      </c>
      <c r="AZ1484" s="4">
        <v>75</v>
      </c>
      <c r="BA1484" s="4">
        <v>50</v>
      </c>
      <c r="BB1484" s="38">
        <v>5</v>
      </c>
    </row>
    <row r="1485" spans="1:54" x14ac:dyDescent="0.3">
      <c r="A1485" s="31" t="s">
        <v>64</v>
      </c>
      <c r="B1485" s="5" t="s">
        <v>9</v>
      </c>
      <c r="C1485" s="5" t="s">
        <v>4</v>
      </c>
      <c r="D1485" s="9">
        <v>82.6142857142857</v>
      </c>
      <c r="E1485" s="8">
        <v>79.656919108792806</v>
      </c>
      <c r="F1485" s="8">
        <v>28.571428571428601</v>
      </c>
      <c r="G1485" s="3">
        <v>0</v>
      </c>
      <c r="H1485" s="4">
        <v>0</v>
      </c>
      <c r="I1485" s="4">
        <v>0</v>
      </c>
      <c r="J1485" s="4">
        <v>14.285714285714301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14.285714285714301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28.571428571428601</v>
      </c>
      <c r="AI1485" s="4">
        <v>14.285714285714301</v>
      </c>
      <c r="AJ1485" s="4">
        <v>14.285714285714301</v>
      </c>
      <c r="AK1485" s="4">
        <v>14.285714285714301</v>
      </c>
      <c r="AL1485" s="4">
        <v>28.571428571428601</v>
      </c>
      <c r="AM1485" s="4">
        <v>14.285714285714301</v>
      </c>
      <c r="AN1485" s="4">
        <v>14.285714285714301</v>
      </c>
      <c r="AO1485" s="4">
        <v>14.285714285714301</v>
      </c>
      <c r="AP1485" s="4">
        <v>28.571428571428601</v>
      </c>
      <c r="AQ1485" s="4">
        <v>28.571428571428601</v>
      </c>
      <c r="AR1485" s="4">
        <v>14.285714285714301</v>
      </c>
      <c r="AS1485" s="4">
        <v>14.285714285714301</v>
      </c>
      <c r="AT1485" s="4">
        <v>28.571428571428601</v>
      </c>
      <c r="AU1485" s="4">
        <v>0</v>
      </c>
      <c r="AV1485" s="4">
        <v>42.857142857142897</v>
      </c>
      <c r="AW1485" s="4">
        <v>0</v>
      </c>
      <c r="AX1485" s="4">
        <v>28.571428571428601</v>
      </c>
      <c r="AY1485" s="4">
        <v>14.285714285714301</v>
      </c>
      <c r="AZ1485" s="4">
        <v>14.285714285714301</v>
      </c>
      <c r="BA1485" s="4">
        <v>14.285714285714301</v>
      </c>
      <c r="BB1485" s="38">
        <v>7</v>
      </c>
    </row>
    <row r="1486" spans="1:54" x14ac:dyDescent="0.3">
      <c r="A1486" s="31" t="s">
        <v>64</v>
      </c>
      <c r="B1486" s="5" t="s">
        <v>9</v>
      </c>
      <c r="C1486" s="5" t="s">
        <v>5</v>
      </c>
      <c r="D1486" s="9">
        <v>110.814285714286</v>
      </c>
      <c r="E1486" s="8">
        <v>51.442700440115203</v>
      </c>
      <c r="F1486" s="8">
        <v>0</v>
      </c>
      <c r="G1486" s="3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14.285714285714301</v>
      </c>
      <c r="AI1486" s="4">
        <v>14.285714285714301</v>
      </c>
      <c r="AJ1486" s="4">
        <v>14.285714285714301</v>
      </c>
      <c r="AK1486" s="4">
        <v>0</v>
      </c>
      <c r="AL1486" s="4">
        <v>0</v>
      </c>
      <c r="AM1486" s="4">
        <v>14.285714285714301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14.285714285714301</v>
      </c>
      <c r="AT1486" s="4">
        <v>14.285714285714301</v>
      </c>
      <c r="AU1486" s="4">
        <v>0</v>
      </c>
      <c r="AV1486" s="4">
        <v>28.571428571428601</v>
      </c>
      <c r="AW1486" s="4">
        <v>0</v>
      </c>
      <c r="AX1486" s="4">
        <v>0</v>
      </c>
      <c r="AY1486" s="4">
        <v>0</v>
      </c>
      <c r="AZ1486" s="4">
        <v>14.285714285714301</v>
      </c>
      <c r="BA1486" s="4">
        <v>0</v>
      </c>
      <c r="BB1486" s="38">
        <v>7</v>
      </c>
    </row>
    <row r="1487" spans="1:54" x14ac:dyDescent="0.3">
      <c r="A1487" s="31" t="s">
        <v>64</v>
      </c>
      <c r="B1487" s="5" t="s">
        <v>9</v>
      </c>
      <c r="C1487" s="5" t="s">
        <v>6</v>
      </c>
      <c r="D1487" s="9">
        <v>107.9</v>
      </c>
      <c r="E1487" s="8">
        <v>58.960937248420002</v>
      </c>
      <c r="F1487" s="8">
        <v>5.8823529411764701</v>
      </c>
      <c r="G1487" s="3">
        <v>2.9411764705882399</v>
      </c>
      <c r="H1487" s="4">
        <v>0</v>
      </c>
      <c r="I1487" s="4">
        <v>2.9411764705882399</v>
      </c>
      <c r="J1487" s="4">
        <v>0</v>
      </c>
      <c r="K1487" s="4">
        <v>2.9411764705882399</v>
      </c>
      <c r="L1487" s="4">
        <v>0</v>
      </c>
      <c r="M1487" s="4">
        <v>0</v>
      </c>
      <c r="N1487" s="4">
        <v>2.9411764705882399</v>
      </c>
      <c r="O1487" s="4">
        <v>2.9411764705882399</v>
      </c>
      <c r="P1487" s="4">
        <v>2.9411764705882399</v>
      </c>
      <c r="Q1487" s="4">
        <v>0</v>
      </c>
      <c r="R1487" s="4">
        <v>2.9411764705882399</v>
      </c>
      <c r="S1487" s="4">
        <v>2.9411764705882399</v>
      </c>
      <c r="T1487" s="4">
        <v>2.9411764705882399</v>
      </c>
      <c r="U1487" s="4">
        <v>0</v>
      </c>
      <c r="V1487" s="4">
        <v>2.9411764705882399</v>
      </c>
      <c r="W1487" s="4">
        <v>5.8823529411764701</v>
      </c>
      <c r="X1487" s="4">
        <v>0</v>
      </c>
      <c r="Y1487" s="4">
        <v>8.8235294117647101</v>
      </c>
      <c r="Z1487" s="4">
        <v>0</v>
      </c>
      <c r="AA1487" s="4">
        <v>2.9411764705882399</v>
      </c>
      <c r="AB1487" s="4">
        <v>0</v>
      </c>
      <c r="AC1487" s="4">
        <v>11.764705882352899</v>
      </c>
      <c r="AD1487" s="4">
        <v>2.9411764705882399</v>
      </c>
      <c r="AE1487" s="4">
        <v>0</v>
      </c>
      <c r="AF1487" s="4">
        <v>0</v>
      </c>
      <c r="AG1487" s="4">
        <v>5.8823529411764701</v>
      </c>
      <c r="AH1487" s="4">
        <v>8.8235294117647101</v>
      </c>
      <c r="AI1487" s="4">
        <v>8.8235294117647101</v>
      </c>
      <c r="AJ1487" s="4">
        <v>14.705882352941201</v>
      </c>
      <c r="AK1487" s="4">
        <v>20.588235294117599</v>
      </c>
      <c r="AL1487" s="4">
        <v>5.8823529411764701</v>
      </c>
      <c r="AM1487" s="4">
        <v>11.764705882352899</v>
      </c>
      <c r="AN1487" s="4">
        <v>20.588235294117599</v>
      </c>
      <c r="AO1487" s="4">
        <v>8.8235294117647101</v>
      </c>
      <c r="AP1487" s="4">
        <v>11.764705882352899</v>
      </c>
      <c r="AQ1487" s="4">
        <v>8.8235294117647101</v>
      </c>
      <c r="AR1487" s="4">
        <v>14.705882352941201</v>
      </c>
      <c r="AS1487" s="4">
        <v>2.9411764705882399</v>
      </c>
      <c r="AT1487" s="4">
        <v>8.8235294117647101</v>
      </c>
      <c r="AU1487" s="4">
        <v>5.8823529411764701</v>
      </c>
      <c r="AV1487" s="4">
        <v>23.529411764705898</v>
      </c>
      <c r="AW1487" s="4">
        <v>5.8823529411764701</v>
      </c>
      <c r="AX1487" s="4">
        <v>2.9411764705882399</v>
      </c>
      <c r="AY1487" s="4">
        <v>14.705882352941201</v>
      </c>
      <c r="AZ1487" s="4">
        <v>11.764705882352899</v>
      </c>
      <c r="BA1487" s="4">
        <v>14.705882352941201</v>
      </c>
      <c r="BB1487" s="38">
        <v>34</v>
      </c>
    </row>
    <row r="1488" spans="1:54" x14ac:dyDescent="0.3">
      <c r="A1488" s="31" t="s">
        <v>64</v>
      </c>
      <c r="B1488" s="5" t="s">
        <v>9</v>
      </c>
      <c r="C1488" s="5" t="s">
        <v>7</v>
      </c>
      <c r="D1488" s="9">
        <v>105.197777777778</v>
      </c>
      <c r="E1488" s="8">
        <v>68.711030240913104</v>
      </c>
      <c r="F1488" s="8">
        <v>9.0909090909090899</v>
      </c>
      <c r="G1488" s="3">
        <v>0</v>
      </c>
      <c r="H1488" s="4">
        <v>4.5454545454545503</v>
      </c>
      <c r="I1488" s="4">
        <v>2.2727272727272698</v>
      </c>
      <c r="J1488" s="4">
        <v>2.2727272727272698</v>
      </c>
      <c r="K1488" s="4">
        <v>0</v>
      </c>
      <c r="L1488" s="4">
        <v>2.2727272727272698</v>
      </c>
      <c r="M1488" s="4">
        <v>0</v>
      </c>
      <c r="N1488" s="4">
        <v>4.5454545454545503</v>
      </c>
      <c r="O1488" s="4">
        <v>0</v>
      </c>
      <c r="P1488" s="4">
        <v>2.2727272727272698</v>
      </c>
      <c r="Q1488" s="4">
        <v>2.2727272727272698</v>
      </c>
      <c r="R1488" s="4">
        <v>4.5454545454545503</v>
      </c>
      <c r="S1488" s="4">
        <v>0</v>
      </c>
      <c r="T1488" s="4">
        <v>4.5454545454545503</v>
      </c>
      <c r="U1488" s="4">
        <v>2.2727272727272698</v>
      </c>
      <c r="V1488" s="4">
        <v>2.2727272727272698</v>
      </c>
      <c r="W1488" s="4">
        <v>2.2727272727272698</v>
      </c>
      <c r="X1488" s="4">
        <v>0</v>
      </c>
      <c r="Y1488" s="4">
        <v>2.2727272727272698</v>
      </c>
      <c r="Z1488" s="4">
        <v>4.5454545454545503</v>
      </c>
      <c r="AA1488" s="4">
        <v>4.5454545454545503</v>
      </c>
      <c r="AB1488" s="4">
        <v>0</v>
      </c>
      <c r="AC1488" s="4">
        <v>4.5454545454545503</v>
      </c>
      <c r="AD1488" s="4">
        <v>2.2727272727272698</v>
      </c>
      <c r="AE1488" s="4">
        <v>0</v>
      </c>
      <c r="AF1488" s="4">
        <v>0</v>
      </c>
      <c r="AG1488" s="4">
        <v>4.5454545454545503</v>
      </c>
      <c r="AH1488" s="4">
        <v>9.0909090909090899</v>
      </c>
      <c r="AI1488" s="4">
        <v>9.0909090909090899</v>
      </c>
      <c r="AJ1488" s="4">
        <v>11.363636363636401</v>
      </c>
      <c r="AK1488" s="4">
        <v>15.909090909090899</v>
      </c>
      <c r="AL1488" s="4">
        <v>11.363636363636401</v>
      </c>
      <c r="AM1488" s="4">
        <v>9.0909090909090899</v>
      </c>
      <c r="AN1488" s="4">
        <v>11.363636363636401</v>
      </c>
      <c r="AO1488" s="4">
        <v>9.0909090909090899</v>
      </c>
      <c r="AP1488" s="4">
        <v>11.363636363636401</v>
      </c>
      <c r="AQ1488" s="4">
        <v>6.8181818181818201</v>
      </c>
      <c r="AR1488" s="4">
        <v>11.363636363636401</v>
      </c>
      <c r="AS1488" s="4">
        <v>18.181818181818201</v>
      </c>
      <c r="AT1488" s="4">
        <v>13.636363636363599</v>
      </c>
      <c r="AU1488" s="4">
        <v>9.0909090909090899</v>
      </c>
      <c r="AV1488" s="4">
        <v>13.636363636363599</v>
      </c>
      <c r="AW1488" s="4">
        <v>6.8181818181818201</v>
      </c>
      <c r="AX1488" s="4">
        <v>9.0909090909090899</v>
      </c>
      <c r="AY1488" s="4">
        <v>11.363636363636401</v>
      </c>
      <c r="AZ1488" s="4">
        <v>15.909090909090899</v>
      </c>
      <c r="BA1488" s="4">
        <v>18.181818181818201</v>
      </c>
      <c r="BB1488" s="38">
        <v>45</v>
      </c>
    </row>
    <row r="1489" spans="1:54" x14ac:dyDescent="0.3">
      <c r="A1489" s="31" t="s">
        <v>65</v>
      </c>
      <c r="B1489" s="5" t="s">
        <v>168</v>
      </c>
      <c r="C1489" s="5" t="s">
        <v>168</v>
      </c>
      <c r="D1489" s="9">
        <v>66.225037564314903</v>
      </c>
      <c r="E1489" s="8">
        <v>70.402541939004905</v>
      </c>
      <c r="F1489" s="8">
        <v>25.552025024173499</v>
      </c>
      <c r="G1489" s="3">
        <v>3.8575284365861102</v>
      </c>
      <c r="H1489" s="4">
        <v>9.8674448369171994</v>
      </c>
      <c r="I1489" s="4">
        <v>14.7203832601957</v>
      </c>
      <c r="J1489" s="4">
        <v>4.9881157891289698</v>
      </c>
      <c r="K1489" s="4">
        <v>5.6608787232617797</v>
      </c>
      <c r="L1489" s="4">
        <v>6.8649082149189598</v>
      </c>
      <c r="M1489" s="4">
        <v>6.1636676176571301</v>
      </c>
      <c r="N1489" s="4">
        <v>7.3129893444485203</v>
      </c>
      <c r="O1489" s="4">
        <v>8.4380745351353195</v>
      </c>
      <c r="P1489" s="4">
        <v>9.9425514434629996</v>
      </c>
      <c r="Q1489" s="4">
        <v>3.7371421885380398</v>
      </c>
      <c r="R1489" s="4">
        <v>7.4228294170979101</v>
      </c>
      <c r="S1489" s="4">
        <v>7.2479018598212299</v>
      </c>
      <c r="T1489" s="4">
        <v>5.9779030673145304</v>
      </c>
      <c r="U1489" s="4">
        <v>8.5466816324697401</v>
      </c>
      <c r="V1489" s="4">
        <v>7.9161800273795802</v>
      </c>
      <c r="W1489" s="4">
        <v>8.0789275865472092</v>
      </c>
      <c r="X1489" s="4">
        <v>3.6746314725490499</v>
      </c>
      <c r="Y1489" s="4">
        <v>8.8015622639781999</v>
      </c>
      <c r="Z1489" s="4">
        <v>7.5341316242628196</v>
      </c>
      <c r="AA1489" s="4">
        <v>8.4294040360911708</v>
      </c>
      <c r="AB1489" s="4">
        <v>2.2111692042767102</v>
      </c>
      <c r="AC1489" s="4">
        <v>17.826313237555599</v>
      </c>
      <c r="AD1489" s="4">
        <v>5.2560787334213401</v>
      </c>
      <c r="AE1489" s="4">
        <v>5.5591718054809602</v>
      </c>
      <c r="AF1489" s="4">
        <v>12.6180422412538</v>
      </c>
      <c r="AG1489" s="4">
        <v>15.9856388698775</v>
      </c>
      <c r="AH1489" s="4">
        <v>16.980208073161499</v>
      </c>
      <c r="AI1489" s="4">
        <v>11.7116020477864</v>
      </c>
      <c r="AJ1489" s="4">
        <v>22.222447584182401</v>
      </c>
      <c r="AK1489" s="4">
        <v>34.401979707098398</v>
      </c>
      <c r="AL1489" s="4">
        <v>23.558126244127099</v>
      </c>
      <c r="AM1489" s="4">
        <v>21.4828947917592</v>
      </c>
      <c r="AN1489" s="4">
        <v>36.159819136341397</v>
      </c>
      <c r="AO1489" s="4">
        <v>28.451003403920701</v>
      </c>
      <c r="AP1489" s="4">
        <v>36.613223791159299</v>
      </c>
      <c r="AQ1489" s="4">
        <v>9.2396835165893005</v>
      </c>
      <c r="AR1489" s="4">
        <v>31.904645946080102</v>
      </c>
      <c r="AS1489" s="4">
        <v>13.706195626960801</v>
      </c>
      <c r="AT1489" s="4">
        <v>29.766568710605199</v>
      </c>
      <c r="AU1489" s="4">
        <v>19.163446156190201</v>
      </c>
      <c r="AV1489" s="4">
        <v>24.372202553944401</v>
      </c>
      <c r="AW1489" s="4">
        <v>23.3603931305916</v>
      </c>
      <c r="AX1489" s="4">
        <v>8.5139155826705402</v>
      </c>
      <c r="AY1489" s="4">
        <v>16.496391246434001</v>
      </c>
      <c r="AZ1489" s="4">
        <v>32.544501101519003</v>
      </c>
      <c r="BA1489" s="4">
        <v>32.755670052621397</v>
      </c>
      <c r="BB1489" s="38">
        <v>5233</v>
      </c>
    </row>
    <row r="1490" spans="1:54" x14ac:dyDescent="0.3">
      <c r="A1490" s="31" t="s">
        <v>65</v>
      </c>
      <c r="B1490" s="5" t="s">
        <v>168</v>
      </c>
      <c r="C1490" s="5" t="s">
        <v>1</v>
      </c>
      <c r="D1490" s="9">
        <v>32.559607493439202</v>
      </c>
      <c r="E1490" s="8">
        <v>67.281148449169905</v>
      </c>
      <c r="F1490" s="8">
        <v>42.133963520218899</v>
      </c>
      <c r="G1490" s="3">
        <v>4.4852072904524203</v>
      </c>
      <c r="H1490" s="4">
        <v>9.7865010088936302</v>
      </c>
      <c r="I1490" s="4">
        <v>22.5544253754598</v>
      </c>
      <c r="J1490" s="4">
        <v>8.0259392297184</v>
      </c>
      <c r="K1490" s="4">
        <v>5.96938284231683</v>
      </c>
      <c r="L1490" s="4">
        <v>9.79303713586547</v>
      </c>
      <c r="M1490" s="4">
        <v>8.4437866341705607</v>
      </c>
      <c r="N1490" s="4">
        <v>11.2772126877299</v>
      </c>
      <c r="O1490" s="4">
        <v>12.652607697312201</v>
      </c>
      <c r="P1490" s="4">
        <v>13.8669331488376</v>
      </c>
      <c r="Q1490" s="4">
        <v>4.4786711634805796</v>
      </c>
      <c r="R1490" s="4">
        <v>11.270676560758</v>
      </c>
      <c r="S1490" s="4">
        <v>15.6340310549847</v>
      </c>
      <c r="T1490" s="4">
        <v>11.560135042012501</v>
      </c>
      <c r="U1490" s="4">
        <v>10.750584740995601</v>
      </c>
      <c r="V1490" s="4">
        <v>11.9714463194929</v>
      </c>
      <c r="W1490" s="4">
        <v>14.1302471222047</v>
      </c>
      <c r="X1490" s="4">
        <v>5.3012937184412099</v>
      </c>
      <c r="Y1490" s="4">
        <v>12.511146520170801</v>
      </c>
      <c r="Z1490" s="4">
        <v>13.083527355708</v>
      </c>
      <c r="AA1490" s="4">
        <v>14.0280027068944</v>
      </c>
      <c r="AB1490" s="4">
        <v>2.7246455112771901</v>
      </c>
      <c r="AC1490" s="4">
        <v>23.511972980589899</v>
      </c>
      <c r="AD1490" s="4">
        <v>11.399065483955701</v>
      </c>
      <c r="AE1490" s="4">
        <v>12.3696853430295</v>
      </c>
      <c r="AF1490" s="4">
        <v>15.068186346419299</v>
      </c>
      <c r="AG1490" s="4">
        <v>32.906771092918703</v>
      </c>
      <c r="AH1490" s="4">
        <v>33.505296436343301</v>
      </c>
      <c r="AI1490" s="4">
        <v>16.881037141369301</v>
      </c>
      <c r="AJ1490" s="4">
        <v>30.876359213404498</v>
      </c>
      <c r="AK1490" s="4">
        <v>43.779208630140097</v>
      </c>
      <c r="AL1490" s="4">
        <v>37.642220102794603</v>
      </c>
      <c r="AM1490" s="4">
        <v>28.1321053212118</v>
      </c>
      <c r="AN1490" s="4">
        <v>45.121923004863199</v>
      </c>
      <c r="AO1490" s="4">
        <v>43.071902744433501</v>
      </c>
      <c r="AP1490" s="4">
        <v>49.544102641836403</v>
      </c>
      <c r="AQ1490" s="4">
        <v>12.376221470001299</v>
      </c>
      <c r="AR1490" s="4">
        <v>44.440761627043898</v>
      </c>
      <c r="AS1490" s="4">
        <v>15.0747224733912</v>
      </c>
      <c r="AT1490" s="4">
        <v>28.6456610140024</v>
      </c>
      <c r="AU1490" s="4">
        <v>32.386679273156297</v>
      </c>
      <c r="AV1490" s="4">
        <v>27.052704919855898</v>
      </c>
      <c r="AW1490" s="4">
        <v>37.635683975822801</v>
      </c>
      <c r="AX1490" s="4">
        <v>16.8483565065101</v>
      </c>
      <c r="AY1490" s="4">
        <v>18.878768386024301</v>
      </c>
      <c r="AZ1490" s="4">
        <v>43.104583379292698</v>
      </c>
      <c r="BA1490" s="4">
        <v>47.609399050660599</v>
      </c>
      <c r="BB1490" s="38">
        <v>492</v>
      </c>
    </row>
    <row r="1491" spans="1:54" x14ac:dyDescent="0.3">
      <c r="A1491" s="31" t="s">
        <v>65</v>
      </c>
      <c r="B1491" s="5" t="s">
        <v>168</v>
      </c>
      <c r="C1491" s="5" t="s">
        <v>2</v>
      </c>
      <c r="D1491" s="9">
        <v>49.720291990707103</v>
      </c>
      <c r="E1491" s="8">
        <v>69.547155035030102</v>
      </c>
      <c r="F1491" s="8">
        <v>33.7563772085037</v>
      </c>
      <c r="G1491" s="3">
        <v>3.75315275823609</v>
      </c>
      <c r="H1491" s="4">
        <v>12.4650329648053</v>
      </c>
      <c r="I1491" s="4">
        <v>19.574878158840001</v>
      </c>
      <c r="J1491" s="4">
        <v>7.0323875043919397</v>
      </c>
      <c r="K1491" s="4">
        <v>8.2541559172736392</v>
      </c>
      <c r="L1491" s="4">
        <v>9.2389653241152097</v>
      </c>
      <c r="M1491" s="4">
        <v>8.5176984760466397</v>
      </c>
      <c r="N1491" s="4">
        <v>10.239968453741501</v>
      </c>
      <c r="O1491" s="4">
        <v>12.217684128817</v>
      </c>
      <c r="P1491" s="4">
        <v>13.9237603837271</v>
      </c>
      <c r="Q1491" s="4">
        <v>5.4592290131462402</v>
      </c>
      <c r="R1491" s="4">
        <v>9.1060475604507705</v>
      </c>
      <c r="S1491" s="4">
        <v>9.8538979612522297</v>
      </c>
      <c r="T1491" s="4">
        <v>7.1630122995005001</v>
      </c>
      <c r="U1491" s="4">
        <v>12.8349097345099</v>
      </c>
      <c r="V1491" s="4">
        <v>11.014402407275799</v>
      </c>
      <c r="W1491" s="4">
        <v>11.6905990112709</v>
      </c>
      <c r="X1491" s="4">
        <v>4.2721410143897698</v>
      </c>
      <c r="Y1491" s="4">
        <v>11.5149039720889</v>
      </c>
      <c r="Z1491" s="4">
        <v>11.014402407275799</v>
      </c>
      <c r="AA1491" s="4">
        <v>12.0604757809755</v>
      </c>
      <c r="AB1491" s="4">
        <v>2.6111350035530601</v>
      </c>
      <c r="AC1491" s="4">
        <v>23.293350502950901</v>
      </c>
      <c r="AD1491" s="4">
        <v>7.6739036942618499</v>
      </c>
      <c r="AE1491" s="4">
        <v>7.7270707997276196</v>
      </c>
      <c r="AF1491" s="4">
        <v>17.509314964173502</v>
      </c>
      <c r="AG1491" s="4">
        <v>19.566781297447701</v>
      </c>
      <c r="AH1491" s="4">
        <v>19.967827556996902</v>
      </c>
      <c r="AI1491" s="4">
        <v>14.197692772448301</v>
      </c>
      <c r="AJ1491" s="4">
        <v>27.003725985669401</v>
      </c>
      <c r="AK1491" s="4">
        <v>42.535325274767402</v>
      </c>
      <c r="AL1491" s="4">
        <v>28.920177693886799</v>
      </c>
      <c r="AM1491" s="4">
        <v>25.316136422099799</v>
      </c>
      <c r="AN1491" s="4">
        <v>44.496847227058304</v>
      </c>
      <c r="AO1491" s="4">
        <v>34.078890765578898</v>
      </c>
      <c r="AP1491" s="4">
        <v>42.652049315647197</v>
      </c>
      <c r="AQ1491" s="4">
        <v>9.0285898708079895</v>
      </c>
      <c r="AR1491" s="4">
        <v>38.606477477349301</v>
      </c>
      <c r="AS1491" s="4">
        <v>14.371094843074401</v>
      </c>
      <c r="AT1491" s="4">
        <v>31.616867248475</v>
      </c>
      <c r="AU1491" s="4">
        <v>22.2680567891476</v>
      </c>
      <c r="AV1491" s="4">
        <v>27.118157057993301</v>
      </c>
      <c r="AW1491" s="4">
        <v>29.907280069284301</v>
      </c>
      <c r="AX1491" s="4">
        <v>10.4526368756046</v>
      </c>
      <c r="AY1491" s="4">
        <v>17.0434938134856</v>
      </c>
      <c r="AZ1491" s="4">
        <v>38.281670951718198</v>
      </c>
      <c r="BA1491" s="4">
        <v>40.4986386013897</v>
      </c>
      <c r="BB1491" s="38">
        <v>774</v>
      </c>
    </row>
    <row r="1492" spans="1:54" x14ac:dyDescent="0.3">
      <c r="A1492" s="31" t="s">
        <v>65</v>
      </c>
      <c r="B1492" s="5" t="s">
        <v>168</v>
      </c>
      <c r="C1492" s="5" t="s">
        <v>3</v>
      </c>
      <c r="D1492" s="9">
        <v>66.921741093698003</v>
      </c>
      <c r="E1492" s="8">
        <v>69.660656633419293</v>
      </c>
      <c r="F1492" s="8">
        <v>24.6832026811073</v>
      </c>
      <c r="G1492" s="3">
        <v>4.8484823097840701</v>
      </c>
      <c r="H1492" s="4">
        <v>11.680449804205599</v>
      </c>
      <c r="I1492" s="4">
        <v>14.9311089766174</v>
      </c>
      <c r="J1492" s="4">
        <v>4.1322292065482502</v>
      </c>
      <c r="K1492" s="4">
        <v>5.5647415281385504</v>
      </c>
      <c r="L1492" s="4">
        <v>7.0523248410233297</v>
      </c>
      <c r="M1492" s="4">
        <v>6.4462809866817201</v>
      </c>
      <c r="N1492" s="4">
        <v>6.6115551117517501</v>
      </c>
      <c r="O1492" s="4">
        <v>7.9338673571258296</v>
      </c>
      <c r="P1492" s="4">
        <v>11.0743814893893</v>
      </c>
      <c r="Q1492" s="4">
        <v>3.7465579866051102</v>
      </c>
      <c r="R1492" s="4">
        <v>8.1542552793209495</v>
      </c>
      <c r="S1492" s="4">
        <v>6.1157021609483699</v>
      </c>
      <c r="T1492" s="4">
        <v>5.3443322030281202</v>
      </c>
      <c r="U1492" s="4">
        <v>8.31955386486562</v>
      </c>
      <c r="V1492" s="4">
        <v>8.1542919700329097</v>
      </c>
      <c r="W1492" s="4">
        <v>7.5482205976573304</v>
      </c>
      <c r="X1492" s="4">
        <v>3.9669397936815698</v>
      </c>
      <c r="Y1492" s="4">
        <v>8.8705267279127504</v>
      </c>
      <c r="Z1492" s="4">
        <v>6.9972385619321997</v>
      </c>
      <c r="AA1492" s="4">
        <v>7.9889842118102496</v>
      </c>
      <c r="AB1492" s="4">
        <v>2.4242426836717001</v>
      </c>
      <c r="AC1492" s="4">
        <v>19.889769959702299</v>
      </c>
      <c r="AD1492" s="4">
        <v>3.5812655161791098</v>
      </c>
      <c r="AE1492" s="4">
        <v>4.6831959544767203</v>
      </c>
      <c r="AF1492" s="4">
        <v>13.2231255113001</v>
      </c>
      <c r="AG1492" s="4">
        <v>12.5619281115621</v>
      </c>
      <c r="AH1492" s="4">
        <v>15.978014287010501</v>
      </c>
      <c r="AI1492" s="4">
        <v>10.6336392781517</v>
      </c>
      <c r="AJ1492" s="4">
        <v>21.818159692570699</v>
      </c>
      <c r="AK1492" s="4">
        <v>34.490358204213599</v>
      </c>
      <c r="AL1492" s="4">
        <v>23.2506842443983</v>
      </c>
      <c r="AM1492" s="4">
        <v>22.0385292694098</v>
      </c>
      <c r="AN1492" s="4">
        <v>36.363606621922898</v>
      </c>
      <c r="AO1492" s="4">
        <v>27.988920614576202</v>
      </c>
      <c r="AP1492" s="4">
        <v>37.961435874413802</v>
      </c>
      <c r="AQ1492" s="4">
        <v>10.3581406163908</v>
      </c>
      <c r="AR1492" s="4">
        <v>33.057851997741999</v>
      </c>
      <c r="AS1492" s="4">
        <v>16.363642701122998</v>
      </c>
      <c r="AT1492" s="4">
        <v>31.9007466111327</v>
      </c>
      <c r="AU1492" s="4">
        <v>17.630871724965299</v>
      </c>
      <c r="AV1492" s="4">
        <v>25.785120889167601</v>
      </c>
      <c r="AW1492" s="4">
        <v>21.652906970416002</v>
      </c>
      <c r="AX1492" s="4">
        <v>7.2727433388117504</v>
      </c>
      <c r="AY1492" s="4">
        <v>17.5206227277998</v>
      </c>
      <c r="AZ1492" s="4">
        <v>34.600503244361903</v>
      </c>
      <c r="BA1492" s="4">
        <v>32.231429393883197</v>
      </c>
      <c r="BB1492" s="38">
        <v>1244</v>
      </c>
    </row>
    <row r="1493" spans="1:54" x14ac:dyDescent="0.3">
      <c r="A1493" s="31" t="s">
        <v>65</v>
      </c>
      <c r="B1493" s="5" t="s">
        <v>168</v>
      </c>
      <c r="C1493" s="5" t="s">
        <v>4</v>
      </c>
      <c r="D1493" s="9">
        <v>85.737710250117004</v>
      </c>
      <c r="E1493" s="8">
        <v>64.712831978234604</v>
      </c>
      <c r="F1493" s="8">
        <v>15.2802741378745</v>
      </c>
      <c r="G1493" s="3">
        <v>3.0357574123098501</v>
      </c>
      <c r="H1493" s="4">
        <v>7.1250877308572997</v>
      </c>
      <c r="I1493" s="4">
        <v>9.7445103085831501</v>
      </c>
      <c r="J1493" s="4">
        <v>3.4130858237700701</v>
      </c>
      <c r="K1493" s="4">
        <v>4.1948122138277002</v>
      </c>
      <c r="L1493" s="4">
        <v>4.71582997990095</v>
      </c>
      <c r="M1493" s="4">
        <v>3.4134853056655698</v>
      </c>
      <c r="N1493" s="4">
        <v>4.3249667848721396</v>
      </c>
      <c r="O1493" s="4">
        <v>5.1715707195042304</v>
      </c>
      <c r="P1493" s="4">
        <v>5.3670023170186401</v>
      </c>
      <c r="Q1493" s="4">
        <v>2.4749342593218202</v>
      </c>
      <c r="R1493" s="4">
        <v>4.7811070063709202</v>
      </c>
      <c r="S1493" s="4">
        <v>3.4130858237700701</v>
      </c>
      <c r="T1493" s="4">
        <v>4.0646576427832599</v>
      </c>
      <c r="U1493" s="4">
        <v>5.5883050359837299</v>
      </c>
      <c r="V1493" s="4">
        <v>4.4678571756941698</v>
      </c>
      <c r="W1493" s="4">
        <v>4.4415865723479797</v>
      </c>
      <c r="X1493" s="4">
        <v>2.7483787030837901</v>
      </c>
      <c r="Y1493" s="4">
        <v>6.87791389044152</v>
      </c>
      <c r="Z1493" s="4">
        <v>3.9862453146401999</v>
      </c>
      <c r="AA1493" s="4">
        <v>4.2338186369514803</v>
      </c>
      <c r="AB1493" s="4">
        <v>1.43289872717532</v>
      </c>
      <c r="AC1493" s="4">
        <v>11.3218973541625</v>
      </c>
      <c r="AD1493" s="4">
        <v>3.3088023741763202</v>
      </c>
      <c r="AE1493" s="4">
        <v>2.1103416676391902</v>
      </c>
      <c r="AF1493" s="4">
        <v>8.8453651672586808</v>
      </c>
      <c r="AG1493" s="4">
        <v>10.084430224501601</v>
      </c>
      <c r="AH1493" s="4">
        <v>9.2218946149278995</v>
      </c>
      <c r="AI1493" s="4">
        <v>8.7398832719784298</v>
      </c>
      <c r="AJ1493" s="4">
        <v>18.314034140706902</v>
      </c>
      <c r="AK1493" s="4">
        <v>27.9813305668334</v>
      </c>
      <c r="AL1493" s="4">
        <v>16.713572346945298</v>
      </c>
      <c r="AM1493" s="4">
        <v>17.3261377428347</v>
      </c>
      <c r="AN1493" s="4">
        <v>28.542153719821499</v>
      </c>
      <c r="AO1493" s="4">
        <v>21.989825997938802</v>
      </c>
      <c r="AP1493" s="4">
        <v>28.436272342645701</v>
      </c>
      <c r="AQ1493" s="4">
        <v>7.4510733813116401</v>
      </c>
      <c r="AR1493" s="4">
        <v>24.242259092609</v>
      </c>
      <c r="AS1493" s="4">
        <v>10.5783784234377</v>
      </c>
      <c r="AT1493" s="4">
        <v>26.992235723274799</v>
      </c>
      <c r="AU1493" s="4">
        <v>14.328188307962201</v>
      </c>
      <c r="AV1493" s="4">
        <v>19.943163429187599</v>
      </c>
      <c r="AW1493" s="4">
        <v>15.7746218187061</v>
      </c>
      <c r="AX1493" s="4">
        <v>5.0143465813226102</v>
      </c>
      <c r="AY1493" s="4">
        <v>14.9809585726618</v>
      </c>
      <c r="AZ1493" s="4">
        <v>25.024784446457701</v>
      </c>
      <c r="BA1493" s="4">
        <v>23.7861188711103</v>
      </c>
      <c r="BB1493" s="38">
        <v>1371</v>
      </c>
    </row>
    <row r="1494" spans="1:54" x14ac:dyDescent="0.3">
      <c r="A1494" s="31" t="s">
        <v>65</v>
      </c>
      <c r="B1494" s="5" t="s">
        <v>168</v>
      </c>
      <c r="C1494" s="5" t="s">
        <v>5</v>
      </c>
      <c r="D1494" s="9">
        <v>100.005396243614</v>
      </c>
      <c r="E1494" s="8">
        <v>61.622476641318997</v>
      </c>
      <c r="F1494" s="8">
        <v>10.9816553363196</v>
      </c>
      <c r="G1494" s="3">
        <v>2.16602461460048</v>
      </c>
      <c r="H1494" s="4">
        <v>4.38229008244552</v>
      </c>
      <c r="I1494" s="4">
        <v>4.6941072539951598</v>
      </c>
      <c r="J1494" s="4">
        <v>1.88370419213075</v>
      </c>
      <c r="K1494" s="4">
        <v>2.6094396488861999</v>
      </c>
      <c r="L1494" s="4">
        <v>2.4985858903147702</v>
      </c>
      <c r="M1494" s="4">
        <v>2.58950524830508</v>
      </c>
      <c r="N1494" s="4">
        <v>3.1533363896610198</v>
      </c>
      <c r="O1494" s="4">
        <v>2.7202934074576302</v>
      </c>
      <c r="P1494" s="4">
        <v>2.6293740494673101</v>
      </c>
      <c r="Q1494" s="4">
        <v>1.1683407874576299</v>
      </c>
      <c r="R1494" s="4">
        <v>2.3374912784987898</v>
      </c>
      <c r="S1494" s="4">
        <v>1.6619966749878901</v>
      </c>
      <c r="T1494" s="4">
        <v>2.15565256251816</v>
      </c>
      <c r="U1494" s="4">
        <v>2.5687611441404399</v>
      </c>
      <c r="V1494" s="4">
        <v>2.63974610154964</v>
      </c>
      <c r="W1494" s="4">
        <v>1.7832224856416501</v>
      </c>
      <c r="X1494" s="4">
        <v>1.0574870288861999</v>
      </c>
      <c r="Y1494" s="4">
        <v>2.3574256790799</v>
      </c>
      <c r="Z1494" s="4">
        <v>1.5009020631719101</v>
      </c>
      <c r="AA1494" s="4">
        <v>2.41803858440678</v>
      </c>
      <c r="AB1494" s="4">
        <v>1.4203547572639199</v>
      </c>
      <c r="AC1494" s="4">
        <v>7.5746855696852302</v>
      </c>
      <c r="AD1494" s="4">
        <v>0.95700532239709402</v>
      </c>
      <c r="AE1494" s="4">
        <v>1.40042035668281</v>
      </c>
      <c r="AF1494" s="4">
        <v>3.5560729192009699</v>
      </c>
      <c r="AG1494" s="4">
        <v>7.7764586862469702</v>
      </c>
      <c r="AH1494" s="4">
        <v>8.5030038465859601</v>
      </c>
      <c r="AI1494" s="4">
        <v>8.6146673087409198</v>
      </c>
      <c r="AJ1494" s="4">
        <v>12.6436520113075</v>
      </c>
      <c r="AK1494" s="4">
        <v>21.247947267966101</v>
      </c>
      <c r="AL1494" s="4">
        <v>11.132377896053301</v>
      </c>
      <c r="AM1494" s="4">
        <v>12.874112173365599</v>
      </c>
      <c r="AN1494" s="4">
        <v>24.390101901961302</v>
      </c>
      <c r="AO1494" s="4">
        <v>14.436436845447901</v>
      </c>
      <c r="AP1494" s="4">
        <v>23.6348696961259</v>
      </c>
      <c r="AQ1494" s="4">
        <v>7.7174651880871696</v>
      </c>
      <c r="AR1494" s="4">
        <v>16.2914539920823</v>
      </c>
      <c r="AS1494" s="4">
        <v>10.1355037724939</v>
      </c>
      <c r="AT1494" s="4">
        <v>24.630934116101699</v>
      </c>
      <c r="AU1494" s="4">
        <v>10.750385470677999</v>
      </c>
      <c r="AV1494" s="4">
        <v>18.900083937384998</v>
      </c>
      <c r="AW1494" s="4">
        <v>12.472995050992701</v>
      </c>
      <c r="AX1494" s="4">
        <v>5.1885728451089603</v>
      </c>
      <c r="AY1494" s="4">
        <v>14.032890612324501</v>
      </c>
      <c r="AZ1494" s="4">
        <v>18.566712958087201</v>
      </c>
      <c r="BA1494" s="4">
        <v>18.778858126731201</v>
      </c>
      <c r="BB1494" s="38">
        <v>1015</v>
      </c>
    </row>
    <row r="1495" spans="1:54" x14ac:dyDescent="0.3">
      <c r="A1495" s="31" t="s">
        <v>65</v>
      </c>
      <c r="B1495" s="5" t="s">
        <v>168</v>
      </c>
      <c r="C1495" s="5" t="s">
        <v>6</v>
      </c>
      <c r="D1495" s="9">
        <v>101.64485812717901</v>
      </c>
      <c r="E1495" s="8">
        <v>58.200732262499102</v>
      </c>
      <c r="F1495" s="8">
        <v>10.064255025116999</v>
      </c>
      <c r="G1495" s="3">
        <v>3.76917129334934</v>
      </c>
      <c r="H1495" s="4">
        <v>4.1700515156652704</v>
      </c>
      <c r="I1495" s="4">
        <v>5.1724559813595397</v>
      </c>
      <c r="J1495" s="4">
        <v>3.2078574181452599</v>
      </c>
      <c r="K1495" s="4">
        <v>3.1676470499709901</v>
      </c>
      <c r="L1495" s="4">
        <v>2.1652425842767098</v>
      </c>
      <c r="M1495" s="4">
        <v>3.5685272722869099</v>
      </c>
      <c r="N1495" s="4">
        <v>3.3280807028591401</v>
      </c>
      <c r="O1495" s="4">
        <v>2.8467797441946798</v>
      </c>
      <c r="P1495" s="4">
        <v>2.8869901123689501</v>
      </c>
      <c r="Q1495" s="4">
        <v>2.1652425842767098</v>
      </c>
      <c r="R1495" s="4">
        <v>3.2878703346848699</v>
      </c>
      <c r="S1495" s="4">
        <v>2.4458995218787498</v>
      </c>
      <c r="T1495" s="4">
        <v>3.4080936193987599</v>
      </c>
      <c r="U1495" s="4">
        <v>3.3280807028591401</v>
      </c>
      <c r="V1495" s="4">
        <v>2.2854658689905998</v>
      </c>
      <c r="W1495" s="4">
        <v>1.1628381185824299</v>
      </c>
      <c r="X1495" s="4">
        <v>2.4458995218787498</v>
      </c>
      <c r="Y1495" s="4">
        <v>2.1652425842767098</v>
      </c>
      <c r="Z1495" s="4">
        <v>2.1652425842767098</v>
      </c>
      <c r="AA1495" s="4">
        <v>1.88458564667467</v>
      </c>
      <c r="AB1495" s="4">
        <v>2.0048089313885602</v>
      </c>
      <c r="AC1495" s="4">
        <v>5.1322456131852698</v>
      </c>
      <c r="AD1495" s="4">
        <v>1.0024044656942801</v>
      </c>
      <c r="AE1495" s="4">
        <v>2.12503221610244</v>
      </c>
      <c r="AF1495" s="4">
        <v>3.0072133970828299</v>
      </c>
      <c r="AG1495" s="4">
        <v>9.8238084556892709</v>
      </c>
      <c r="AH1495" s="4">
        <v>9.4225204135644294</v>
      </c>
      <c r="AI1495" s="4">
        <v>7.3775011140015998</v>
      </c>
      <c r="AJ1495" s="4">
        <v>9.3022971288505403</v>
      </c>
      <c r="AK1495" s="4">
        <v>18.1635036672109</v>
      </c>
      <c r="AL1495" s="4">
        <v>9.7835980875150099</v>
      </c>
      <c r="AM1495" s="4">
        <v>12.4301416304562</v>
      </c>
      <c r="AN1495" s="4">
        <v>19.927458209362701</v>
      </c>
      <c r="AO1495" s="4">
        <v>14.434950561844699</v>
      </c>
      <c r="AP1495" s="4">
        <v>20.409166987836102</v>
      </c>
      <c r="AQ1495" s="4">
        <v>6.7361743222578996</v>
      </c>
      <c r="AR1495" s="4">
        <v>15.557170492444</v>
      </c>
      <c r="AS1495" s="4">
        <v>10.665779268495401</v>
      </c>
      <c r="AT1495" s="4">
        <v>26.343580865462201</v>
      </c>
      <c r="AU1495" s="4">
        <v>10.625568900321101</v>
      </c>
      <c r="AV1495" s="4">
        <v>21.010283411405599</v>
      </c>
      <c r="AW1495" s="4">
        <v>11.7481966507293</v>
      </c>
      <c r="AX1495" s="4">
        <v>3.6087376404611802</v>
      </c>
      <c r="AY1495" s="4">
        <v>10.7055818168607</v>
      </c>
      <c r="AZ1495" s="4">
        <v>20.9708886828491</v>
      </c>
      <c r="BA1495" s="4">
        <v>16.559574958138299</v>
      </c>
      <c r="BB1495" s="38">
        <v>298</v>
      </c>
    </row>
    <row r="1496" spans="1:54" x14ac:dyDescent="0.3">
      <c r="A1496" s="31" t="s">
        <v>65</v>
      </c>
      <c r="B1496" s="5" t="s">
        <v>168</v>
      </c>
      <c r="C1496" s="5" t="s">
        <v>7</v>
      </c>
      <c r="D1496" s="9">
        <v>106.036907136715</v>
      </c>
      <c r="E1496" s="8">
        <v>53.263397350718698</v>
      </c>
      <c r="F1496" s="8">
        <v>6.7147165448275903</v>
      </c>
      <c r="G1496" s="3">
        <v>1.6786791362069</v>
      </c>
      <c r="H1496" s="4">
        <v>10.1678679136207</v>
      </c>
      <c r="I1496" s="4">
        <v>1.6786791362069</v>
      </c>
      <c r="J1496" s="4">
        <v>1.6786791362069</v>
      </c>
      <c r="K1496" s="4">
        <v>1.6786791362069</v>
      </c>
      <c r="L1496" s="4">
        <v>0</v>
      </c>
      <c r="M1496" s="4">
        <v>1.6786791362069</v>
      </c>
      <c r="N1496" s="4">
        <v>6.8105096412068997</v>
      </c>
      <c r="O1496" s="4">
        <v>3.3573582724137898</v>
      </c>
      <c r="P1496" s="4">
        <v>1.6786791362069</v>
      </c>
      <c r="Q1496" s="4">
        <v>1.6786791362069</v>
      </c>
      <c r="R1496" s="4">
        <v>3.3573582724137898</v>
      </c>
      <c r="S1496" s="4">
        <v>3.3573582724137898</v>
      </c>
      <c r="T1496" s="4">
        <v>1.6786791362069</v>
      </c>
      <c r="U1496" s="4">
        <v>3.3573582724137898</v>
      </c>
      <c r="V1496" s="4">
        <v>1.6786791362069</v>
      </c>
      <c r="W1496" s="4">
        <v>1.6786791362069</v>
      </c>
      <c r="X1496" s="4">
        <v>3.3573582724137898</v>
      </c>
      <c r="Y1496" s="4">
        <v>5.1318305049999999</v>
      </c>
      <c r="Z1496" s="4">
        <v>1.6786791362069</v>
      </c>
      <c r="AA1496" s="4">
        <v>8.4891887774137906</v>
      </c>
      <c r="AB1496" s="4">
        <v>1.6786791362069</v>
      </c>
      <c r="AC1496" s="4">
        <v>5.0360374086206896</v>
      </c>
      <c r="AD1496" s="4">
        <v>1.6786791362069</v>
      </c>
      <c r="AE1496" s="4">
        <v>1.6786791362069</v>
      </c>
      <c r="AF1496" s="4">
        <v>17.074170651206899</v>
      </c>
      <c r="AG1496" s="4">
        <v>10.072074817241401</v>
      </c>
      <c r="AH1496" s="4">
        <v>6.7147165448275903</v>
      </c>
      <c r="AI1496" s="4">
        <v>10.1678679136207</v>
      </c>
      <c r="AJ1496" s="4">
        <v>6.7147165448275903</v>
      </c>
      <c r="AK1496" s="4">
        <v>5.0360374086206896</v>
      </c>
      <c r="AL1496" s="4">
        <v>5.0360374086206896</v>
      </c>
      <c r="AM1496" s="4">
        <v>10.072074817241401</v>
      </c>
      <c r="AN1496" s="4">
        <v>11.846547049827601</v>
      </c>
      <c r="AO1496" s="4">
        <v>8.4891887774137906</v>
      </c>
      <c r="AP1496" s="4">
        <v>10.1678679136207</v>
      </c>
      <c r="AQ1496" s="4">
        <v>1.6786791362069</v>
      </c>
      <c r="AR1496" s="4">
        <v>10.072074817241401</v>
      </c>
      <c r="AS1496" s="4">
        <v>6.7147165448275903</v>
      </c>
      <c r="AT1496" s="4">
        <v>39.088585614655202</v>
      </c>
      <c r="AU1496" s="4">
        <v>10.1678679136207</v>
      </c>
      <c r="AV1496" s="4">
        <v>22.014414963448299</v>
      </c>
      <c r="AW1496" s="4">
        <v>5.0360374086206896</v>
      </c>
      <c r="AX1496" s="4">
        <v>1.6786791362069</v>
      </c>
      <c r="AY1496" s="4">
        <v>13.5252261860345</v>
      </c>
      <c r="AZ1496" s="4">
        <v>5.0360374086206896</v>
      </c>
      <c r="BA1496" s="4">
        <v>11.846547049827601</v>
      </c>
      <c r="BB1496" s="38">
        <v>39</v>
      </c>
    </row>
    <row r="1497" spans="1:54" x14ac:dyDescent="0.3">
      <c r="A1497" s="31" t="s">
        <v>65</v>
      </c>
      <c r="B1497" s="5" t="s">
        <v>8</v>
      </c>
      <c r="C1497" s="5" t="s">
        <v>168</v>
      </c>
      <c r="D1497" s="9">
        <v>60.651149225162399</v>
      </c>
      <c r="E1497" s="8">
        <v>68.016038888395002</v>
      </c>
      <c r="F1497" s="8">
        <v>26.8218765733778</v>
      </c>
      <c r="G1497" s="3">
        <v>4.6287062860355599</v>
      </c>
      <c r="H1497" s="4">
        <v>9.8790079971056599</v>
      </c>
      <c r="I1497" s="4">
        <v>17.851965749746</v>
      </c>
      <c r="J1497" s="4">
        <v>5.5192779484486101</v>
      </c>
      <c r="K1497" s="4">
        <v>6.2557801373697197</v>
      </c>
      <c r="L1497" s="4">
        <v>7.6406082703815299</v>
      </c>
      <c r="M1497" s="4">
        <v>6.5019654914915899</v>
      </c>
      <c r="N1497" s="4">
        <v>9.1346576994300204</v>
      </c>
      <c r="O1497" s="4">
        <v>9.8068471590006592</v>
      </c>
      <c r="P1497" s="4">
        <v>10.8028369916267</v>
      </c>
      <c r="Q1497" s="4">
        <v>3.90043163104058</v>
      </c>
      <c r="R1497" s="4">
        <v>9.1195688803879609</v>
      </c>
      <c r="S1497" s="4">
        <v>8.2264819055363798</v>
      </c>
      <c r="T1497" s="4">
        <v>7.8026522720418701</v>
      </c>
      <c r="U1497" s="4">
        <v>8.5530250481490508</v>
      </c>
      <c r="V1497" s="4">
        <v>7.5580884217080797</v>
      </c>
      <c r="W1497" s="4">
        <v>8.84636888419538</v>
      </c>
      <c r="X1497" s="4">
        <v>3.94482931106548</v>
      </c>
      <c r="Y1497" s="4">
        <v>9.6521629851646296</v>
      </c>
      <c r="Z1497" s="4">
        <v>7.8218202736032998</v>
      </c>
      <c r="AA1497" s="4">
        <v>8.6730609441097801</v>
      </c>
      <c r="AB1497" s="4">
        <v>1.9865473224280099</v>
      </c>
      <c r="AC1497" s="4">
        <v>21.765132711602199</v>
      </c>
      <c r="AD1497" s="4">
        <v>6.4047777492987903</v>
      </c>
      <c r="AE1497" s="4">
        <v>5.9660693941773104</v>
      </c>
      <c r="AF1497" s="4">
        <v>15.440296409977799</v>
      </c>
      <c r="AG1497" s="4">
        <v>20.3402830582069</v>
      </c>
      <c r="AH1497" s="4">
        <v>12.4808698947234</v>
      </c>
      <c r="AI1497" s="4">
        <v>9.7750313098611006</v>
      </c>
      <c r="AJ1497" s="4">
        <v>23.3681353902242</v>
      </c>
      <c r="AK1497" s="4">
        <v>36.945515893620303</v>
      </c>
      <c r="AL1497" s="4">
        <v>26.091491813480701</v>
      </c>
      <c r="AM1497" s="4">
        <v>24.730666833196299</v>
      </c>
      <c r="AN1497" s="4">
        <v>39.605598093685899</v>
      </c>
      <c r="AO1497" s="4">
        <v>34.1463119135041</v>
      </c>
      <c r="AP1497" s="4">
        <v>36.725420384326597</v>
      </c>
      <c r="AQ1497" s="4">
        <v>8.5792379694940593</v>
      </c>
      <c r="AR1497" s="4">
        <v>34.196956041362</v>
      </c>
      <c r="AS1497" s="4">
        <v>15.384843306095</v>
      </c>
      <c r="AT1497" s="4">
        <v>36.510698010321498</v>
      </c>
      <c r="AU1497" s="4">
        <v>17.817787992172299</v>
      </c>
      <c r="AV1497" s="4">
        <v>25.412136558996298</v>
      </c>
      <c r="AW1497" s="4">
        <v>23.382703554038802</v>
      </c>
      <c r="AX1497" s="4">
        <v>8.1637898645086793</v>
      </c>
      <c r="AY1497" s="4">
        <v>19.539636722217399</v>
      </c>
      <c r="AZ1497" s="4">
        <v>36.616832511651403</v>
      </c>
      <c r="BA1497" s="4">
        <v>32.771442291666702</v>
      </c>
      <c r="BB1497" s="38">
        <v>2686</v>
      </c>
    </row>
    <row r="1498" spans="1:54" x14ac:dyDescent="0.3">
      <c r="A1498" s="31" t="s">
        <v>65</v>
      </c>
      <c r="B1498" s="5" t="s">
        <v>8</v>
      </c>
      <c r="C1498" s="5" t="s">
        <v>1</v>
      </c>
      <c r="D1498" s="9">
        <v>25.401657458563498</v>
      </c>
      <c r="E1498" s="8">
        <v>64.931622227634605</v>
      </c>
      <c r="F1498" s="8">
        <v>47.740112994350298</v>
      </c>
      <c r="G1498" s="3">
        <v>5.0847457627118597</v>
      </c>
      <c r="H1498" s="4">
        <v>11.0169491525424</v>
      </c>
      <c r="I1498" s="4">
        <v>26.553672316384201</v>
      </c>
      <c r="J1498" s="4">
        <v>8.1920903954802302</v>
      </c>
      <c r="K1498" s="4">
        <v>8.1920903954802302</v>
      </c>
      <c r="L1498" s="4">
        <v>10.1694915254237</v>
      </c>
      <c r="M1498" s="4">
        <v>7.3446327683615804</v>
      </c>
      <c r="N1498" s="4">
        <v>13.276836158192101</v>
      </c>
      <c r="O1498" s="4">
        <v>12.7118644067797</v>
      </c>
      <c r="P1498" s="4">
        <v>15.254237288135601</v>
      </c>
      <c r="Q1498" s="4">
        <v>5.9322033898305104</v>
      </c>
      <c r="R1498" s="4">
        <v>14.1242937853107</v>
      </c>
      <c r="S1498" s="4">
        <v>17.2316384180791</v>
      </c>
      <c r="T1498" s="4">
        <v>12.1468926553672</v>
      </c>
      <c r="U1498" s="4">
        <v>10.4519774011299</v>
      </c>
      <c r="V1498" s="4">
        <v>12.1468926553672</v>
      </c>
      <c r="W1498" s="4">
        <v>16.6666666666667</v>
      </c>
      <c r="X1498" s="4">
        <v>5.9322033898305104</v>
      </c>
      <c r="Y1498" s="4">
        <v>13.276836158192101</v>
      </c>
      <c r="Z1498" s="4">
        <v>10.1694915254237</v>
      </c>
      <c r="AA1498" s="4">
        <v>12.1468926553672</v>
      </c>
      <c r="AB1498" s="4">
        <v>2.2598870056497198</v>
      </c>
      <c r="AC1498" s="4">
        <v>26.836158192090402</v>
      </c>
      <c r="AD1498" s="4">
        <v>15.254237288135601</v>
      </c>
      <c r="AE1498" s="4">
        <v>13.841807909604499</v>
      </c>
      <c r="AF1498" s="4">
        <v>19.491525423728799</v>
      </c>
      <c r="AG1498" s="4">
        <v>35.310734463276802</v>
      </c>
      <c r="AH1498" s="4">
        <v>28.8135593220339</v>
      </c>
      <c r="AI1498" s="4">
        <v>15.536723163841801</v>
      </c>
      <c r="AJ1498" s="4">
        <v>31.920903954802299</v>
      </c>
      <c r="AK1498" s="4">
        <v>47.740112994350298</v>
      </c>
      <c r="AL1498" s="4">
        <v>43.502824858757101</v>
      </c>
      <c r="AM1498" s="4">
        <v>32.203389830508499</v>
      </c>
      <c r="AN1498" s="4">
        <v>51.412429378531101</v>
      </c>
      <c r="AO1498" s="4">
        <v>50.564971751412401</v>
      </c>
      <c r="AP1498" s="4">
        <v>46.892655367231598</v>
      </c>
      <c r="AQ1498" s="4">
        <v>12.9943502824859</v>
      </c>
      <c r="AR1498" s="4">
        <v>50.847457627118601</v>
      </c>
      <c r="AS1498" s="4">
        <v>18.644067796610202</v>
      </c>
      <c r="AT1498" s="4">
        <v>36.723163841807903</v>
      </c>
      <c r="AU1498" s="4">
        <v>31.638418079095999</v>
      </c>
      <c r="AV1498" s="4">
        <v>29.9435028248588</v>
      </c>
      <c r="AW1498" s="4">
        <v>44.350282485875702</v>
      </c>
      <c r="AX1498" s="4">
        <v>19.774011299434999</v>
      </c>
      <c r="AY1498" s="4">
        <v>23.163841807909598</v>
      </c>
      <c r="AZ1498" s="4">
        <v>46.327683615819197</v>
      </c>
      <c r="BA1498" s="4">
        <v>48.870056497175099</v>
      </c>
      <c r="BB1498" s="38">
        <v>362</v>
      </c>
    </row>
    <row r="1499" spans="1:54" x14ac:dyDescent="0.3">
      <c r="A1499" s="31" t="s">
        <v>65</v>
      </c>
      <c r="B1499" s="5" t="s">
        <v>8</v>
      </c>
      <c r="C1499" s="5" t="s">
        <v>2</v>
      </c>
      <c r="D1499" s="9">
        <v>50.829183673469402</v>
      </c>
      <c r="E1499" s="8">
        <v>67.126936079263302</v>
      </c>
      <c r="F1499" s="8">
        <v>31.4928425357873</v>
      </c>
      <c r="G1499" s="3">
        <v>4.4989775051124701</v>
      </c>
      <c r="H1499" s="4">
        <v>12.065439672801601</v>
      </c>
      <c r="I1499" s="4">
        <v>22.494887525562401</v>
      </c>
      <c r="J1499" s="4">
        <v>6.9529652351738198</v>
      </c>
      <c r="K1499" s="4">
        <v>8.3844580777096098</v>
      </c>
      <c r="L1499" s="4">
        <v>8.7934560327198401</v>
      </c>
      <c r="M1499" s="4">
        <v>8.9979550102249508</v>
      </c>
      <c r="N1499" s="4">
        <v>12.065439672801601</v>
      </c>
      <c r="O1499" s="4">
        <v>14.3149284253579</v>
      </c>
      <c r="P1499" s="4">
        <v>14.519427402863</v>
      </c>
      <c r="Q1499" s="4">
        <v>4.7034764826175897</v>
      </c>
      <c r="R1499" s="4">
        <v>10.838445807771</v>
      </c>
      <c r="S1499" s="4">
        <v>10.224948875255601</v>
      </c>
      <c r="T1499" s="4">
        <v>9.61145194274029</v>
      </c>
      <c r="U1499" s="4">
        <v>11.0429447852761</v>
      </c>
      <c r="V1499" s="4">
        <v>11.0429447852761</v>
      </c>
      <c r="W1499" s="4">
        <v>13.0879345603272</v>
      </c>
      <c r="X1499" s="4">
        <v>4.2944785276073603</v>
      </c>
      <c r="Y1499" s="4">
        <v>12.678936605317</v>
      </c>
      <c r="Z1499" s="4">
        <v>11.0429447852761</v>
      </c>
      <c r="AA1499" s="4">
        <v>12.065439672801601</v>
      </c>
      <c r="AB1499" s="4">
        <v>1.8404907975460101</v>
      </c>
      <c r="AC1499" s="4">
        <v>25.971370143149301</v>
      </c>
      <c r="AD1499" s="4">
        <v>7.9754601226993902</v>
      </c>
      <c r="AE1499" s="4">
        <v>7.1574642126789403</v>
      </c>
      <c r="AF1499" s="4">
        <v>20.040899795501002</v>
      </c>
      <c r="AG1499" s="4">
        <v>21.063394683026601</v>
      </c>
      <c r="AH1499" s="4">
        <v>10.224948875255601</v>
      </c>
      <c r="AI1499" s="4">
        <v>11.860940695296501</v>
      </c>
      <c r="AJ1499" s="4">
        <v>28.016359918200401</v>
      </c>
      <c r="AK1499" s="4">
        <v>45.807770961145202</v>
      </c>
      <c r="AL1499" s="4">
        <v>29.6523517382413</v>
      </c>
      <c r="AM1499" s="4">
        <v>25.971370143149301</v>
      </c>
      <c r="AN1499" s="4">
        <v>45.194274028629899</v>
      </c>
      <c r="AO1499" s="4">
        <v>37.423312883435599</v>
      </c>
      <c r="AP1499" s="4">
        <v>40.899795501022503</v>
      </c>
      <c r="AQ1499" s="4">
        <v>7.3619631901840501</v>
      </c>
      <c r="AR1499" s="4">
        <v>40.899795501022503</v>
      </c>
      <c r="AS1499" s="4">
        <v>16.973415132924298</v>
      </c>
      <c r="AT1499" s="4">
        <v>36.400817995910003</v>
      </c>
      <c r="AU1499" s="4">
        <v>18.404907975460102</v>
      </c>
      <c r="AV1499" s="4">
        <v>27.811860940695301</v>
      </c>
      <c r="AW1499" s="4">
        <v>25.357873210633901</v>
      </c>
      <c r="AX1499" s="4">
        <v>8.7934560327198401</v>
      </c>
      <c r="AY1499" s="4">
        <v>19.427402862985701</v>
      </c>
      <c r="AZ1499" s="4">
        <v>39.672801635991803</v>
      </c>
      <c r="BA1499" s="4">
        <v>38.241308793456</v>
      </c>
      <c r="BB1499" s="38">
        <v>490</v>
      </c>
    </row>
    <row r="1500" spans="1:54" x14ac:dyDescent="0.3">
      <c r="A1500" s="31" t="s">
        <v>65</v>
      </c>
      <c r="B1500" s="5" t="s">
        <v>8</v>
      </c>
      <c r="C1500" s="5" t="s">
        <v>3</v>
      </c>
      <c r="D1500" s="9">
        <v>61.846487294469398</v>
      </c>
      <c r="E1500" s="8">
        <v>65.222254112417104</v>
      </c>
      <c r="F1500" s="8">
        <v>23.988005997001501</v>
      </c>
      <c r="G1500" s="3">
        <v>5.09745127436282</v>
      </c>
      <c r="H1500" s="4">
        <v>10.794602698650699</v>
      </c>
      <c r="I1500" s="4">
        <v>16.941529235382301</v>
      </c>
      <c r="J1500" s="4">
        <v>4.3478260869565197</v>
      </c>
      <c r="K1500" s="4">
        <v>5.2473763118440804</v>
      </c>
      <c r="L1500" s="4">
        <v>8.6956521739130395</v>
      </c>
      <c r="M1500" s="4">
        <v>6.4467766116941503</v>
      </c>
      <c r="N1500" s="4">
        <v>8.0959520239880103</v>
      </c>
      <c r="O1500" s="4">
        <v>9.5952023988006001</v>
      </c>
      <c r="P1500" s="4">
        <v>10.944527736131899</v>
      </c>
      <c r="Q1500" s="4">
        <v>3.5982008995502199</v>
      </c>
      <c r="R1500" s="4">
        <v>9.5952023988006001</v>
      </c>
      <c r="S1500" s="4">
        <v>6.1469265367316304</v>
      </c>
      <c r="T1500" s="4">
        <v>7.34632683658171</v>
      </c>
      <c r="U1500" s="4">
        <v>8.8455772113942999</v>
      </c>
      <c r="V1500" s="4">
        <v>5.99700149925037</v>
      </c>
      <c r="W1500" s="4">
        <v>6.4467766116941503</v>
      </c>
      <c r="X1500" s="4">
        <v>4.1979010494752602</v>
      </c>
      <c r="Y1500" s="4">
        <v>8.5457271364317808</v>
      </c>
      <c r="Z1500" s="4">
        <v>7.64617691154423</v>
      </c>
      <c r="AA1500" s="4">
        <v>7.64617691154423</v>
      </c>
      <c r="AB1500" s="4">
        <v>2.39880059970015</v>
      </c>
      <c r="AC1500" s="4">
        <v>23.538230884557699</v>
      </c>
      <c r="AD1500" s="4">
        <v>3.7481259370314799</v>
      </c>
      <c r="AE1500" s="4">
        <v>4.6476761619190397</v>
      </c>
      <c r="AF1500" s="4">
        <v>14.692653673163401</v>
      </c>
      <c r="AG1500" s="4">
        <v>17.991004497751099</v>
      </c>
      <c r="AH1500" s="4">
        <v>10.794602698650699</v>
      </c>
      <c r="AI1500" s="4">
        <v>7.64617691154423</v>
      </c>
      <c r="AJ1500" s="4">
        <v>23.988005997001501</v>
      </c>
      <c r="AK1500" s="4">
        <v>34.482758620689701</v>
      </c>
      <c r="AL1500" s="4">
        <v>23.688155922039002</v>
      </c>
      <c r="AM1500" s="4">
        <v>25.787106446776601</v>
      </c>
      <c r="AN1500" s="4">
        <v>39.280359820089998</v>
      </c>
      <c r="AO1500" s="4">
        <v>33.883058470764603</v>
      </c>
      <c r="AP1500" s="4">
        <v>37.631184407796098</v>
      </c>
      <c r="AQ1500" s="4">
        <v>8.9955022488755603</v>
      </c>
      <c r="AR1500" s="4">
        <v>32.983508245877097</v>
      </c>
      <c r="AS1500" s="4">
        <v>15.7421289355322</v>
      </c>
      <c r="AT1500" s="4">
        <v>39.730134932533701</v>
      </c>
      <c r="AU1500" s="4">
        <v>15.8920539730135</v>
      </c>
      <c r="AV1500" s="4">
        <v>26.086956521739101</v>
      </c>
      <c r="AW1500" s="4">
        <v>20.239880059970002</v>
      </c>
      <c r="AX1500" s="4">
        <v>5.6971514242878598</v>
      </c>
      <c r="AY1500" s="4">
        <v>21.2893553223388</v>
      </c>
      <c r="AZ1500" s="4">
        <v>39.280359820089998</v>
      </c>
      <c r="BA1500" s="4">
        <v>29.8350824587706</v>
      </c>
      <c r="BB1500" s="38">
        <v>669</v>
      </c>
    </row>
    <row r="1501" spans="1:54" x14ac:dyDescent="0.3">
      <c r="A1501" s="31" t="s">
        <v>65</v>
      </c>
      <c r="B1501" s="5" t="s">
        <v>8</v>
      </c>
      <c r="C1501" s="5" t="s">
        <v>4</v>
      </c>
      <c r="D1501" s="9">
        <v>76.718593749999997</v>
      </c>
      <c r="E1501" s="8">
        <v>63.770962538769098</v>
      </c>
      <c r="F1501" s="8">
        <v>17.65625</v>
      </c>
      <c r="G1501" s="3">
        <v>5</v>
      </c>
      <c r="H1501" s="4">
        <v>6.875</v>
      </c>
      <c r="I1501" s="4">
        <v>12.8125</v>
      </c>
      <c r="J1501" s="4">
        <v>4.21875</v>
      </c>
      <c r="K1501" s="4">
        <v>5.46875</v>
      </c>
      <c r="L1501" s="4">
        <v>5.9375</v>
      </c>
      <c r="M1501" s="4">
        <v>5.3125</v>
      </c>
      <c r="N1501" s="4">
        <v>5.3125</v>
      </c>
      <c r="O1501" s="4">
        <v>5.9375</v>
      </c>
      <c r="P1501" s="4">
        <v>6.25</v>
      </c>
      <c r="Q1501" s="4">
        <v>2.5</v>
      </c>
      <c r="R1501" s="4">
        <v>6.40625</v>
      </c>
      <c r="S1501" s="4">
        <v>4.21875</v>
      </c>
      <c r="T1501" s="4">
        <v>5.625</v>
      </c>
      <c r="U1501" s="4">
        <v>6.09375</v>
      </c>
      <c r="V1501" s="4">
        <v>4.375</v>
      </c>
      <c r="W1501" s="4">
        <v>3.75</v>
      </c>
      <c r="X1501" s="4">
        <v>2.5</v>
      </c>
      <c r="Y1501" s="4">
        <v>7.5</v>
      </c>
      <c r="Z1501" s="4">
        <v>4.84375</v>
      </c>
      <c r="AA1501" s="4">
        <v>5.3125</v>
      </c>
      <c r="AB1501" s="4">
        <v>1.5625</v>
      </c>
      <c r="AC1501" s="4">
        <v>17.8125</v>
      </c>
      <c r="AD1501" s="4">
        <v>3.90625</v>
      </c>
      <c r="AE1501" s="4">
        <v>2.5</v>
      </c>
      <c r="AF1501" s="4">
        <v>10.9375</v>
      </c>
      <c r="AG1501" s="4">
        <v>16.5625</v>
      </c>
      <c r="AH1501" s="4">
        <v>7.96875</v>
      </c>
      <c r="AI1501" s="4">
        <v>7.34375</v>
      </c>
      <c r="AJ1501" s="4">
        <v>17.1875</v>
      </c>
      <c r="AK1501" s="4">
        <v>32.5</v>
      </c>
      <c r="AL1501" s="4">
        <v>20.3125</v>
      </c>
      <c r="AM1501" s="4">
        <v>21.875</v>
      </c>
      <c r="AN1501" s="4">
        <v>35</v>
      </c>
      <c r="AO1501" s="4">
        <v>27.65625</v>
      </c>
      <c r="AP1501" s="4">
        <v>30.3125</v>
      </c>
      <c r="AQ1501" s="4">
        <v>8.125</v>
      </c>
      <c r="AR1501" s="4">
        <v>27.03125</v>
      </c>
      <c r="AS1501" s="4">
        <v>14.21875</v>
      </c>
      <c r="AT1501" s="4">
        <v>33.90625</v>
      </c>
      <c r="AU1501" s="4">
        <v>13.4375</v>
      </c>
      <c r="AV1501" s="4">
        <v>21.25</v>
      </c>
      <c r="AW1501" s="4">
        <v>16.40625</v>
      </c>
      <c r="AX1501" s="4">
        <v>3.28125</v>
      </c>
      <c r="AY1501" s="4">
        <v>18.125</v>
      </c>
      <c r="AZ1501" s="4">
        <v>30.46875</v>
      </c>
      <c r="BA1501" s="4">
        <v>25.9375</v>
      </c>
      <c r="BB1501" s="38">
        <v>640</v>
      </c>
    </row>
    <row r="1502" spans="1:54" x14ac:dyDescent="0.3">
      <c r="A1502" s="31" t="s">
        <v>65</v>
      </c>
      <c r="B1502" s="5" t="s">
        <v>8</v>
      </c>
      <c r="C1502" s="5" t="s">
        <v>5</v>
      </c>
      <c r="D1502" s="9">
        <v>99.586682808716702</v>
      </c>
      <c r="E1502" s="8">
        <v>58.616451531827899</v>
      </c>
      <c r="F1502" s="8">
        <v>9.6852300242130696</v>
      </c>
      <c r="G1502" s="3">
        <v>2.1791767554479402</v>
      </c>
      <c r="H1502" s="4">
        <v>4.8426150121065401</v>
      </c>
      <c r="I1502" s="4">
        <v>6.7796610169491496</v>
      </c>
      <c r="J1502" s="4">
        <v>2.6634382566585999</v>
      </c>
      <c r="K1502" s="4">
        <v>2.1791767554479402</v>
      </c>
      <c r="L1502" s="4">
        <v>2.1791767554479402</v>
      </c>
      <c r="M1502" s="4">
        <v>1.45278450363196</v>
      </c>
      <c r="N1502" s="4">
        <v>3.1476997578692498</v>
      </c>
      <c r="O1502" s="4">
        <v>2.1791767554479402</v>
      </c>
      <c r="P1502" s="4">
        <v>2.90556900726392</v>
      </c>
      <c r="Q1502" s="4">
        <v>2.1791767554479402</v>
      </c>
      <c r="R1502" s="4">
        <v>1.6949152542372901</v>
      </c>
      <c r="S1502" s="4">
        <v>2.6634382566585999</v>
      </c>
      <c r="T1502" s="4">
        <v>3.1476997578692498</v>
      </c>
      <c r="U1502" s="4">
        <v>3.3898305084745801</v>
      </c>
      <c r="V1502" s="4">
        <v>1.9370460048426199</v>
      </c>
      <c r="W1502" s="4">
        <v>1.6949152542372901</v>
      </c>
      <c r="X1502" s="4">
        <v>2.1791767554479402</v>
      </c>
      <c r="Y1502" s="4">
        <v>2.4213075060532701</v>
      </c>
      <c r="Z1502" s="4">
        <v>2.1791767554479402</v>
      </c>
      <c r="AA1502" s="4">
        <v>1.9370460048426199</v>
      </c>
      <c r="AB1502" s="4">
        <v>1.9370460048426199</v>
      </c>
      <c r="AC1502" s="4">
        <v>12.1065375302663</v>
      </c>
      <c r="AD1502" s="4">
        <v>1.2106537530266299</v>
      </c>
      <c r="AE1502" s="4">
        <v>1.2106537530266299</v>
      </c>
      <c r="AF1502" s="4">
        <v>4.3583535108958804</v>
      </c>
      <c r="AG1502" s="4">
        <v>11.380145278450399</v>
      </c>
      <c r="AH1502" s="4">
        <v>8.2324455205811091</v>
      </c>
      <c r="AI1502" s="4">
        <v>5.5690072639225203</v>
      </c>
      <c r="AJ1502" s="4">
        <v>12.348668280871699</v>
      </c>
      <c r="AK1502" s="4">
        <v>18.8861985472155</v>
      </c>
      <c r="AL1502" s="4">
        <v>11.138014527845</v>
      </c>
      <c r="AM1502" s="4">
        <v>16.707021791767598</v>
      </c>
      <c r="AN1502" s="4">
        <v>25.665859564164599</v>
      </c>
      <c r="AO1502" s="4">
        <v>15.738498789346201</v>
      </c>
      <c r="AP1502" s="4">
        <v>23.728813559321999</v>
      </c>
      <c r="AQ1502" s="4">
        <v>6.5375302663438299</v>
      </c>
      <c r="AR1502" s="4">
        <v>13.317191283293001</v>
      </c>
      <c r="AS1502" s="4">
        <v>8.4745762711864394</v>
      </c>
      <c r="AT1502" s="4">
        <v>29.055690072639202</v>
      </c>
      <c r="AU1502" s="4">
        <v>7.9903147699757904</v>
      </c>
      <c r="AV1502" s="4">
        <v>18.159806295399498</v>
      </c>
      <c r="AW1502" s="4">
        <v>10.1694915254237</v>
      </c>
      <c r="AX1502" s="4">
        <v>4.6004842615012098</v>
      </c>
      <c r="AY1502" s="4">
        <v>17.191283292978198</v>
      </c>
      <c r="AZ1502" s="4">
        <v>20.8232445520581</v>
      </c>
      <c r="BA1502" s="4">
        <v>19.128329297820802</v>
      </c>
      <c r="BB1502" s="38">
        <v>413</v>
      </c>
    </row>
    <row r="1503" spans="1:54" x14ac:dyDescent="0.3">
      <c r="A1503" s="31" t="s">
        <v>65</v>
      </c>
      <c r="B1503" s="5" t="s">
        <v>8</v>
      </c>
      <c r="C1503" s="5" t="s">
        <v>6</v>
      </c>
      <c r="D1503" s="9">
        <v>98.785294117647098</v>
      </c>
      <c r="E1503" s="8">
        <v>59.162463676967299</v>
      </c>
      <c r="F1503" s="8">
        <v>11.764705882352899</v>
      </c>
      <c r="G1503" s="3">
        <v>5.8823529411764701</v>
      </c>
      <c r="H1503" s="4">
        <v>4.9019607843137303</v>
      </c>
      <c r="I1503" s="4">
        <v>5.8823529411764701</v>
      </c>
      <c r="J1503" s="4">
        <v>5.8823529411764701</v>
      </c>
      <c r="K1503" s="4">
        <v>3.9215686274509798</v>
      </c>
      <c r="L1503" s="4">
        <v>2.9411764705882399</v>
      </c>
      <c r="M1503" s="4">
        <v>2.9411764705882399</v>
      </c>
      <c r="N1503" s="4">
        <v>4.9019607843137303</v>
      </c>
      <c r="O1503" s="4">
        <v>1.9607843137254899</v>
      </c>
      <c r="P1503" s="4">
        <v>3.9215686274509798</v>
      </c>
      <c r="Q1503" s="4">
        <v>2.9411764705882399</v>
      </c>
      <c r="R1503" s="4">
        <v>2.9411764705882399</v>
      </c>
      <c r="S1503" s="4">
        <v>2.9411764705882399</v>
      </c>
      <c r="T1503" s="4">
        <v>1.9607843137254899</v>
      </c>
      <c r="U1503" s="4">
        <v>4.9019607843137303</v>
      </c>
      <c r="V1503" s="4">
        <v>1.9607843137254899</v>
      </c>
      <c r="W1503" s="4">
        <v>1.9607843137254899</v>
      </c>
      <c r="X1503" s="4">
        <v>2.9411764705882399</v>
      </c>
      <c r="Y1503" s="4">
        <v>2.9411764705882399</v>
      </c>
      <c r="Z1503" s="4">
        <v>2.9411764705882399</v>
      </c>
      <c r="AA1503" s="4">
        <v>2.9411764705882399</v>
      </c>
      <c r="AB1503" s="4">
        <v>1.9607843137254899</v>
      </c>
      <c r="AC1503" s="4">
        <v>3.9215686274509798</v>
      </c>
      <c r="AD1503" s="4">
        <v>0.98039215686274495</v>
      </c>
      <c r="AE1503" s="4">
        <v>0.98039215686274495</v>
      </c>
      <c r="AF1503" s="4">
        <v>2.9411764705882399</v>
      </c>
      <c r="AG1503" s="4">
        <v>13.7254901960784</v>
      </c>
      <c r="AH1503" s="4">
        <v>7.8431372549019596</v>
      </c>
      <c r="AI1503" s="4">
        <v>3.9215686274509798</v>
      </c>
      <c r="AJ1503" s="4">
        <v>8.8235294117647101</v>
      </c>
      <c r="AK1503" s="4">
        <v>16.6666666666667</v>
      </c>
      <c r="AL1503" s="4">
        <v>11.764705882352899</v>
      </c>
      <c r="AM1503" s="4">
        <v>17.647058823529399</v>
      </c>
      <c r="AN1503" s="4">
        <v>13.7254901960784</v>
      </c>
      <c r="AO1503" s="4">
        <v>19.6078431372549</v>
      </c>
      <c r="AP1503" s="4">
        <v>23.529411764705898</v>
      </c>
      <c r="AQ1503" s="4">
        <v>6.8627450980392197</v>
      </c>
      <c r="AR1503" s="4">
        <v>12.7450980392157</v>
      </c>
      <c r="AS1503" s="4">
        <v>13.7254901960784</v>
      </c>
      <c r="AT1503" s="4">
        <v>32.352941176470601</v>
      </c>
      <c r="AU1503" s="4">
        <v>11.764705882352899</v>
      </c>
      <c r="AV1503" s="4">
        <v>18.627450980392201</v>
      </c>
      <c r="AW1503" s="4">
        <v>11.764705882352899</v>
      </c>
      <c r="AX1503" s="4">
        <v>4.9019607843137303</v>
      </c>
      <c r="AY1503" s="4">
        <v>8.8235294117647101</v>
      </c>
      <c r="AZ1503" s="4">
        <v>30.3921568627451</v>
      </c>
      <c r="BA1503" s="4">
        <v>13.7254901960784</v>
      </c>
      <c r="BB1503" s="38">
        <v>102</v>
      </c>
    </row>
    <row r="1504" spans="1:54" x14ac:dyDescent="0.3">
      <c r="A1504" s="31" t="s">
        <v>65</v>
      </c>
      <c r="B1504" s="5" t="s">
        <v>8</v>
      </c>
      <c r="C1504" s="5" t="s">
        <v>7</v>
      </c>
      <c r="D1504" s="9">
        <v>115.11</v>
      </c>
      <c r="E1504" s="8">
        <v>39.429048795131898</v>
      </c>
      <c r="F1504" s="8">
        <v>0</v>
      </c>
      <c r="G1504" s="3">
        <v>0</v>
      </c>
      <c r="H1504" s="4">
        <v>10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10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10</v>
      </c>
      <c r="Z1504" s="4">
        <v>0</v>
      </c>
      <c r="AA1504" s="4">
        <v>10</v>
      </c>
      <c r="AB1504" s="4">
        <v>0</v>
      </c>
      <c r="AC1504" s="4">
        <v>0</v>
      </c>
      <c r="AD1504" s="4">
        <v>0</v>
      </c>
      <c r="AE1504" s="4">
        <v>0</v>
      </c>
      <c r="AF1504" s="4">
        <v>30</v>
      </c>
      <c r="AG1504" s="4">
        <v>0</v>
      </c>
      <c r="AH1504" s="4">
        <v>0</v>
      </c>
      <c r="AI1504" s="4">
        <v>10</v>
      </c>
      <c r="AJ1504" s="4">
        <v>0</v>
      </c>
      <c r="AK1504" s="4">
        <v>0</v>
      </c>
      <c r="AL1504" s="4">
        <v>0</v>
      </c>
      <c r="AM1504" s="4">
        <v>0</v>
      </c>
      <c r="AN1504" s="4">
        <v>10</v>
      </c>
      <c r="AO1504" s="4">
        <v>10</v>
      </c>
      <c r="AP1504" s="4">
        <v>10</v>
      </c>
      <c r="AQ1504" s="4">
        <v>0</v>
      </c>
      <c r="AR1504" s="4">
        <v>0</v>
      </c>
      <c r="AS1504" s="4">
        <v>0</v>
      </c>
      <c r="AT1504" s="4">
        <v>50</v>
      </c>
      <c r="AU1504" s="4">
        <v>10</v>
      </c>
      <c r="AV1504" s="4">
        <v>20</v>
      </c>
      <c r="AW1504" s="4">
        <v>0</v>
      </c>
      <c r="AX1504" s="4">
        <v>0</v>
      </c>
      <c r="AY1504" s="4">
        <v>10</v>
      </c>
      <c r="AZ1504" s="4">
        <v>0</v>
      </c>
      <c r="BA1504" s="4">
        <v>10</v>
      </c>
      <c r="BB1504" s="38">
        <v>10</v>
      </c>
    </row>
    <row r="1505" spans="1:54" x14ac:dyDescent="0.3">
      <c r="A1505" s="31" t="s">
        <v>65</v>
      </c>
      <c r="B1505" s="5" t="s">
        <v>9</v>
      </c>
      <c r="C1505" s="5" t="s">
        <v>168</v>
      </c>
      <c r="D1505" s="9">
        <v>69.839116766778005</v>
      </c>
      <c r="E1505" s="8">
        <v>71.694272707726796</v>
      </c>
      <c r="F1505" s="8">
        <v>24.7286601125411</v>
      </c>
      <c r="G1505" s="3">
        <v>3.3575008694808499</v>
      </c>
      <c r="H1505" s="4">
        <v>9.8599473454490205</v>
      </c>
      <c r="I1505" s="4">
        <v>12.689882028288499</v>
      </c>
      <c r="J1505" s="4">
        <v>4.6437131036753003</v>
      </c>
      <c r="K1505" s="4">
        <v>5.2751478481899801</v>
      </c>
      <c r="L1505" s="4">
        <v>6.3619484736068701</v>
      </c>
      <c r="M1505" s="4">
        <v>5.9443170964953502</v>
      </c>
      <c r="N1505" s="4">
        <v>6.1318293874878096</v>
      </c>
      <c r="O1505" s="4">
        <v>7.5505697324159202</v>
      </c>
      <c r="P1505" s="4">
        <v>9.3847469234180902</v>
      </c>
      <c r="Q1505" s="4">
        <v>3.6312661927334302</v>
      </c>
      <c r="R1505" s="4">
        <v>6.3226726809829898</v>
      </c>
      <c r="S1505" s="4">
        <v>6.6133958244993103</v>
      </c>
      <c r="T1505" s="4">
        <v>4.7947455039807902</v>
      </c>
      <c r="U1505" s="4">
        <v>8.5425685953660206</v>
      </c>
      <c r="V1505" s="4">
        <v>8.1483646963681693</v>
      </c>
      <c r="W1505" s="4">
        <v>7.5813227791192297</v>
      </c>
      <c r="X1505" s="4">
        <v>3.49943664810848</v>
      </c>
      <c r="Y1505" s="4">
        <v>8.2500373341301199</v>
      </c>
      <c r="Z1505" s="4">
        <v>7.3475958516374602</v>
      </c>
      <c r="AA1505" s="4">
        <v>8.2714182074614495</v>
      </c>
      <c r="AB1505" s="4">
        <v>2.3568128232873402</v>
      </c>
      <c r="AC1505" s="4">
        <v>15.272403889371001</v>
      </c>
      <c r="AD1505" s="4">
        <v>4.51126847404689</v>
      </c>
      <c r="AE1505" s="4">
        <v>5.2953415983955701</v>
      </c>
      <c r="AF1505" s="4">
        <v>10.7881078280127</v>
      </c>
      <c r="AG1505" s="4">
        <v>13.162111015366801</v>
      </c>
      <c r="AH1505" s="4">
        <v>19.897554729088998</v>
      </c>
      <c r="AI1505" s="4">
        <v>12.9672640903473</v>
      </c>
      <c r="AJ1505" s="4">
        <v>21.479589776369998</v>
      </c>
      <c r="AK1505" s="4">
        <v>32.752764532745502</v>
      </c>
      <c r="AL1505" s="4">
        <v>21.915505643060399</v>
      </c>
      <c r="AM1505" s="4">
        <v>19.377056879954299</v>
      </c>
      <c r="AN1505" s="4">
        <v>33.9255946055832</v>
      </c>
      <c r="AO1505" s="4">
        <v>24.7581960192576</v>
      </c>
      <c r="AP1505" s="4">
        <v>36.540476121969597</v>
      </c>
      <c r="AQ1505" s="4">
        <v>9.6679128540553698</v>
      </c>
      <c r="AR1505" s="4">
        <v>30.418324416676299</v>
      </c>
      <c r="AS1505" s="4">
        <v>12.6177695061112</v>
      </c>
      <c r="AT1505" s="4">
        <v>25.393711571661601</v>
      </c>
      <c r="AU1505" s="4">
        <v>20.035963665785498</v>
      </c>
      <c r="AV1505" s="4">
        <v>23.697914941479699</v>
      </c>
      <c r="AW1505" s="4">
        <v>23.345927170881701</v>
      </c>
      <c r="AX1505" s="4">
        <v>8.7409352132286404</v>
      </c>
      <c r="AY1505" s="4">
        <v>14.5231672595069</v>
      </c>
      <c r="AZ1505" s="4">
        <v>29.9040233322071</v>
      </c>
      <c r="BA1505" s="4">
        <v>32.745443415843802</v>
      </c>
      <c r="BB1505" s="38">
        <v>2547</v>
      </c>
    </row>
    <row r="1506" spans="1:54" x14ac:dyDescent="0.3">
      <c r="A1506" s="31" t="s">
        <v>65</v>
      </c>
      <c r="B1506" s="5" t="s">
        <v>9</v>
      </c>
      <c r="C1506" s="5" t="s">
        <v>1</v>
      </c>
      <c r="D1506" s="9">
        <v>39.1046153846154</v>
      </c>
      <c r="E1506" s="8">
        <v>68.8810556212253</v>
      </c>
      <c r="F1506" s="8">
        <v>37.007874015748001</v>
      </c>
      <c r="G1506" s="3">
        <v>3.9370078740157499</v>
      </c>
      <c r="H1506" s="4">
        <v>8.6614173228346498</v>
      </c>
      <c r="I1506" s="4">
        <v>18.8976377952756</v>
      </c>
      <c r="J1506" s="4">
        <v>7.8740157480314998</v>
      </c>
      <c r="K1506" s="4">
        <v>3.9370078740157499</v>
      </c>
      <c r="L1506" s="4">
        <v>9.4488188976377891</v>
      </c>
      <c r="M1506" s="4">
        <v>9.4488188976377891</v>
      </c>
      <c r="N1506" s="4">
        <v>9.4488188976377891</v>
      </c>
      <c r="O1506" s="4">
        <v>12.5984251968504</v>
      </c>
      <c r="P1506" s="4">
        <v>12.5984251968504</v>
      </c>
      <c r="Q1506" s="4">
        <v>3.1496062992125999</v>
      </c>
      <c r="R1506" s="4">
        <v>8.6614173228346498</v>
      </c>
      <c r="S1506" s="4">
        <v>14.1732283464567</v>
      </c>
      <c r="T1506" s="4">
        <v>11.0236220472441</v>
      </c>
      <c r="U1506" s="4">
        <v>11.0236220472441</v>
      </c>
      <c r="V1506" s="4">
        <v>11.8110236220472</v>
      </c>
      <c r="W1506" s="4">
        <v>11.8110236220472</v>
      </c>
      <c r="X1506" s="4">
        <v>4.7244094488188999</v>
      </c>
      <c r="Y1506" s="4">
        <v>11.8110236220472</v>
      </c>
      <c r="Z1506" s="4">
        <v>15.748031496063</v>
      </c>
      <c r="AA1506" s="4">
        <v>15.748031496063</v>
      </c>
      <c r="AB1506" s="4">
        <v>3.1496062992125999</v>
      </c>
      <c r="AC1506" s="4">
        <v>20.4724409448819</v>
      </c>
      <c r="AD1506" s="4">
        <v>7.8740157480314998</v>
      </c>
      <c r="AE1506" s="4">
        <v>11.0236220472441</v>
      </c>
      <c r="AF1506" s="4">
        <v>11.0236220472441</v>
      </c>
      <c r="AG1506" s="4">
        <v>30.708661417322801</v>
      </c>
      <c r="AH1506" s="4">
        <v>37.795275590551199</v>
      </c>
      <c r="AI1506" s="4">
        <v>18.110236220472402</v>
      </c>
      <c r="AJ1506" s="4">
        <v>29.921259842519699</v>
      </c>
      <c r="AK1506" s="4">
        <v>40.157480314960601</v>
      </c>
      <c r="AL1506" s="4">
        <v>32.283464566929098</v>
      </c>
      <c r="AM1506" s="4">
        <v>24.409448818897602</v>
      </c>
      <c r="AN1506" s="4">
        <v>39.370078740157503</v>
      </c>
      <c r="AO1506" s="4">
        <v>36.220472440944903</v>
      </c>
      <c r="AP1506" s="4">
        <v>51.968503937007902</v>
      </c>
      <c r="AQ1506" s="4">
        <v>11.8110236220472</v>
      </c>
      <c r="AR1506" s="4">
        <v>38.582677165354298</v>
      </c>
      <c r="AS1506" s="4">
        <v>11.8110236220472</v>
      </c>
      <c r="AT1506" s="4">
        <v>21.259842519685002</v>
      </c>
      <c r="AU1506" s="4">
        <v>33.070866141732303</v>
      </c>
      <c r="AV1506" s="4">
        <v>24.409448818897602</v>
      </c>
      <c r="AW1506" s="4">
        <v>31.496062992125999</v>
      </c>
      <c r="AX1506" s="4">
        <v>14.1732283464567</v>
      </c>
      <c r="AY1506" s="4">
        <v>14.9606299212598</v>
      </c>
      <c r="AZ1506" s="4">
        <v>40.157480314960601</v>
      </c>
      <c r="BA1506" s="4">
        <v>46.456692913385801</v>
      </c>
      <c r="BB1506" s="38">
        <v>130</v>
      </c>
    </row>
    <row r="1507" spans="1:54" x14ac:dyDescent="0.3">
      <c r="A1507" s="31" t="s">
        <v>65</v>
      </c>
      <c r="B1507" s="5" t="s">
        <v>9</v>
      </c>
      <c r="C1507" s="5" t="s">
        <v>2</v>
      </c>
      <c r="D1507" s="9">
        <v>48.885211267605598</v>
      </c>
      <c r="E1507" s="8">
        <v>71.388014996315903</v>
      </c>
      <c r="F1507" s="8">
        <v>35.460992907801398</v>
      </c>
      <c r="G1507" s="3">
        <v>3.1914893617021298</v>
      </c>
      <c r="H1507" s="4">
        <v>12.7659574468085</v>
      </c>
      <c r="I1507" s="4">
        <v>17.3758865248227</v>
      </c>
      <c r="J1507" s="4">
        <v>7.0921985815602797</v>
      </c>
      <c r="K1507" s="4">
        <v>8.1560283687943294</v>
      </c>
      <c r="L1507" s="4">
        <v>9.5744680851063801</v>
      </c>
      <c r="M1507" s="4">
        <v>8.1560283687943294</v>
      </c>
      <c r="N1507" s="4">
        <v>8.8652482269503494</v>
      </c>
      <c r="O1507" s="4">
        <v>10.6382978723404</v>
      </c>
      <c r="P1507" s="4">
        <v>13.4751773049645</v>
      </c>
      <c r="Q1507" s="4">
        <v>6.0283687943262398</v>
      </c>
      <c r="R1507" s="4">
        <v>7.8014184397163104</v>
      </c>
      <c r="S1507" s="4">
        <v>9.5744680851063801</v>
      </c>
      <c r="T1507" s="4">
        <v>5.31914893617021</v>
      </c>
      <c r="U1507" s="4">
        <v>14.1843971631206</v>
      </c>
      <c r="V1507" s="4">
        <v>10.992907801418401</v>
      </c>
      <c r="W1507" s="4">
        <v>10.6382978723404</v>
      </c>
      <c r="X1507" s="4">
        <v>4.2553191489361701</v>
      </c>
      <c r="Y1507" s="4">
        <v>10.6382978723404</v>
      </c>
      <c r="Z1507" s="4">
        <v>10.992907801418401</v>
      </c>
      <c r="AA1507" s="4">
        <v>12.056737588652499</v>
      </c>
      <c r="AB1507" s="4">
        <v>3.1914893617021298</v>
      </c>
      <c r="AC1507" s="4">
        <v>21.2765957446809</v>
      </c>
      <c r="AD1507" s="4">
        <v>7.4468085106383004</v>
      </c>
      <c r="AE1507" s="4">
        <v>8.1560283687943294</v>
      </c>
      <c r="AF1507" s="4">
        <v>15.6028368794326</v>
      </c>
      <c r="AG1507" s="4">
        <v>18.439716312056699</v>
      </c>
      <c r="AH1507" s="4">
        <v>27.304964539007099</v>
      </c>
      <c r="AI1507" s="4">
        <v>15.9574468085106</v>
      </c>
      <c r="AJ1507" s="4">
        <v>26.241134751773</v>
      </c>
      <c r="AK1507" s="4">
        <v>40.070921985815602</v>
      </c>
      <c r="AL1507" s="4">
        <v>28.368794326241101</v>
      </c>
      <c r="AM1507" s="4">
        <v>24.822695035460999</v>
      </c>
      <c r="AN1507" s="4">
        <v>43.971631205673802</v>
      </c>
      <c r="AO1507" s="4">
        <v>31.560283687943301</v>
      </c>
      <c r="AP1507" s="4">
        <v>43.971631205673802</v>
      </c>
      <c r="AQ1507" s="4">
        <v>10.2836879432624</v>
      </c>
      <c r="AR1507" s="4">
        <v>36.879432624113498</v>
      </c>
      <c r="AS1507" s="4">
        <v>12.411347517730499</v>
      </c>
      <c r="AT1507" s="4">
        <v>28.014184397163099</v>
      </c>
      <c r="AU1507" s="4">
        <v>25.177304964539001</v>
      </c>
      <c r="AV1507" s="4">
        <v>26.595744680851102</v>
      </c>
      <c r="AW1507" s="4">
        <v>33.3333333333333</v>
      </c>
      <c r="AX1507" s="4">
        <v>11.702127659574501</v>
      </c>
      <c r="AY1507" s="4">
        <v>15.248226950354599</v>
      </c>
      <c r="AZ1507" s="4">
        <v>37.2340425531915</v>
      </c>
      <c r="BA1507" s="4">
        <v>42.198581560283699</v>
      </c>
      <c r="BB1507" s="38">
        <v>284</v>
      </c>
    </row>
    <row r="1508" spans="1:54" x14ac:dyDescent="0.3">
      <c r="A1508" s="31" t="s">
        <v>65</v>
      </c>
      <c r="B1508" s="5" t="s">
        <v>9</v>
      </c>
      <c r="C1508" s="5" t="s">
        <v>3</v>
      </c>
      <c r="D1508" s="9">
        <v>69.870434782608697</v>
      </c>
      <c r="E1508" s="8">
        <v>71.990197713881898</v>
      </c>
      <c r="F1508" s="8">
        <v>25.0871080139373</v>
      </c>
      <c r="G1508" s="3">
        <v>4.7038327526132404</v>
      </c>
      <c r="H1508" s="4">
        <v>12.1951219512195</v>
      </c>
      <c r="I1508" s="4">
        <v>13.7630662020906</v>
      </c>
      <c r="J1508" s="4">
        <v>4.0069686411149803</v>
      </c>
      <c r="K1508" s="4">
        <v>5.7491289198606301</v>
      </c>
      <c r="L1508" s="4">
        <v>6.0975609756097597</v>
      </c>
      <c r="M1508" s="4">
        <v>6.4459930313588796</v>
      </c>
      <c r="N1508" s="4">
        <v>5.7491289198606301</v>
      </c>
      <c r="O1508" s="4">
        <v>6.9686411149825798</v>
      </c>
      <c r="P1508" s="4">
        <v>11.1498257839721</v>
      </c>
      <c r="Q1508" s="4">
        <v>3.8327526132404199</v>
      </c>
      <c r="R1508" s="4">
        <v>7.3170731707317103</v>
      </c>
      <c r="S1508" s="4">
        <v>6.0975609756097597</v>
      </c>
      <c r="T1508" s="4">
        <v>4.18118466898955</v>
      </c>
      <c r="U1508" s="4">
        <v>8.0139372822299695</v>
      </c>
      <c r="V1508" s="4">
        <v>9.4076655052264808</v>
      </c>
      <c r="W1508" s="4">
        <v>8.1881533101045303</v>
      </c>
      <c r="X1508" s="4">
        <v>3.8327526132404199</v>
      </c>
      <c r="Y1508" s="4">
        <v>9.0592334494773503</v>
      </c>
      <c r="Z1508" s="4">
        <v>6.6202090592334502</v>
      </c>
      <c r="AA1508" s="4">
        <v>8.1881533101045303</v>
      </c>
      <c r="AB1508" s="4">
        <v>2.4390243902439002</v>
      </c>
      <c r="AC1508" s="4">
        <v>17.7700348432056</v>
      </c>
      <c r="AD1508" s="4">
        <v>3.4843205574912899</v>
      </c>
      <c r="AE1508" s="4">
        <v>4.7038327526132404</v>
      </c>
      <c r="AF1508" s="4">
        <v>12.3693379790941</v>
      </c>
      <c r="AG1508" s="4">
        <v>9.4076655052264808</v>
      </c>
      <c r="AH1508" s="4">
        <v>18.989547038327501</v>
      </c>
      <c r="AI1508" s="4">
        <v>12.3693379790941</v>
      </c>
      <c r="AJ1508" s="4">
        <v>20.557491289198602</v>
      </c>
      <c r="AK1508" s="4">
        <v>34.4947735191638</v>
      </c>
      <c r="AL1508" s="4">
        <v>22.996515679442499</v>
      </c>
      <c r="AM1508" s="4">
        <v>19.860627177700302</v>
      </c>
      <c r="AN1508" s="4">
        <v>34.668989547038301</v>
      </c>
      <c r="AO1508" s="4">
        <v>24.5644599303136</v>
      </c>
      <c r="AP1508" s="4">
        <v>38.153310104529602</v>
      </c>
      <c r="AQ1508" s="4">
        <v>11.1498257839721</v>
      </c>
      <c r="AR1508" s="4">
        <v>33.1010452961672</v>
      </c>
      <c r="AS1508" s="4">
        <v>16.7247386759582</v>
      </c>
      <c r="AT1508" s="4">
        <v>27.351916376306601</v>
      </c>
      <c r="AU1508" s="4">
        <v>18.641114982578401</v>
      </c>
      <c r="AV1508" s="4">
        <v>25.609756097561</v>
      </c>
      <c r="AW1508" s="4">
        <v>22.473867595818799</v>
      </c>
      <c r="AX1508" s="4">
        <v>8.1881533101045303</v>
      </c>
      <c r="AY1508" s="4">
        <v>15.331010452961699</v>
      </c>
      <c r="AZ1508" s="4">
        <v>31.881533101045299</v>
      </c>
      <c r="BA1508" s="4">
        <v>33.6236933797909</v>
      </c>
      <c r="BB1508" s="38">
        <v>575</v>
      </c>
    </row>
    <row r="1509" spans="1:54" x14ac:dyDescent="0.3">
      <c r="A1509" s="31" t="s">
        <v>65</v>
      </c>
      <c r="B1509" s="5" t="s">
        <v>9</v>
      </c>
      <c r="C1509" s="5" t="s">
        <v>4</v>
      </c>
      <c r="D1509" s="9">
        <v>90.254856361149095</v>
      </c>
      <c r="E1509" s="8">
        <v>64.739632271564702</v>
      </c>
      <c r="F1509" s="8">
        <v>14.090287277701799</v>
      </c>
      <c r="G1509" s="3">
        <v>2.0519835841313299</v>
      </c>
      <c r="H1509" s="4">
        <v>7.2503419972640204</v>
      </c>
      <c r="I1509" s="4">
        <v>8.2079343365253106</v>
      </c>
      <c r="J1509" s="4">
        <v>3.0095759233926098</v>
      </c>
      <c r="K1509" s="4">
        <v>3.5567715458276301</v>
      </c>
      <c r="L1509" s="4">
        <v>4.10396716826265</v>
      </c>
      <c r="M1509" s="4">
        <v>2.46238030095759</v>
      </c>
      <c r="N1509" s="4">
        <v>3.8303693570451398</v>
      </c>
      <c r="O1509" s="4">
        <v>4.7879616963064304</v>
      </c>
      <c r="P1509" s="4">
        <v>4.9247606019151799</v>
      </c>
      <c r="Q1509" s="4">
        <v>2.46238030095759</v>
      </c>
      <c r="R1509" s="4">
        <v>3.9671682626539</v>
      </c>
      <c r="S1509" s="4">
        <v>3.0095759233926098</v>
      </c>
      <c r="T1509" s="4">
        <v>3.28317373461012</v>
      </c>
      <c r="U1509" s="4">
        <v>5.3351573187414498</v>
      </c>
      <c r="V1509" s="4">
        <v>4.5143638850889198</v>
      </c>
      <c r="W1509" s="4">
        <v>4.7879616963064304</v>
      </c>
      <c r="X1509" s="4">
        <v>2.8727770177838599</v>
      </c>
      <c r="Y1509" s="4">
        <v>6.5663474692202497</v>
      </c>
      <c r="Z1509" s="4">
        <v>3.5567715458276301</v>
      </c>
      <c r="AA1509" s="4">
        <v>3.6935704514363898</v>
      </c>
      <c r="AB1509" s="4">
        <v>1.3679890560875501</v>
      </c>
      <c r="AC1509" s="4">
        <v>8.0711354309165504</v>
      </c>
      <c r="AD1509" s="4">
        <v>3.0095759233926098</v>
      </c>
      <c r="AE1509" s="4">
        <v>1.9151846785225699</v>
      </c>
      <c r="AF1509" s="4">
        <v>7.7975376196990398</v>
      </c>
      <c r="AG1509" s="4">
        <v>6.8399452804377603</v>
      </c>
      <c r="AH1509" s="4">
        <v>9.8495212038303706</v>
      </c>
      <c r="AI1509" s="4">
        <v>9.4391244870041007</v>
      </c>
      <c r="AJ1509" s="4">
        <v>18.878248974008201</v>
      </c>
      <c r="AK1509" s="4">
        <v>25.718194254446001</v>
      </c>
      <c r="AL1509" s="4">
        <v>14.9110807113543</v>
      </c>
      <c r="AM1509" s="4">
        <v>15.047879616963099</v>
      </c>
      <c r="AN1509" s="4">
        <v>25.307797537619699</v>
      </c>
      <c r="AO1509" s="4">
        <v>19.1518467852257</v>
      </c>
      <c r="AP1509" s="4">
        <v>27.496580027359801</v>
      </c>
      <c r="AQ1509" s="4">
        <v>7.11354309165527</v>
      </c>
      <c r="AR1509" s="4">
        <v>22.845417236662101</v>
      </c>
      <c r="AS1509" s="4">
        <v>8.75512995896033</v>
      </c>
      <c r="AT1509" s="4">
        <v>23.529411764705898</v>
      </c>
      <c r="AU1509" s="4">
        <v>14.7742818057456</v>
      </c>
      <c r="AV1509" s="4">
        <v>19.2886456908345</v>
      </c>
      <c r="AW1509" s="4">
        <v>15.4582763337893</v>
      </c>
      <c r="AX1509" s="4">
        <v>5.8823529411764701</v>
      </c>
      <c r="AY1509" s="4">
        <v>13.406292749658</v>
      </c>
      <c r="AZ1509" s="4">
        <v>22.298221614227099</v>
      </c>
      <c r="BA1509" s="4">
        <v>22.708618331053401</v>
      </c>
      <c r="BB1509" s="38">
        <v>731</v>
      </c>
    </row>
    <row r="1510" spans="1:54" x14ac:dyDescent="0.3">
      <c r="A1510" s="31" t="s">
        <v>65</v>
      </c>
      <c r="B1510" s="5" t="s">
        <v>9</v>
      </c>
      <c r="C1510" s="5" t="s">
        <v>5</v>
      </c>
      <c r="D1510" s="9">
        <v>100.214119601329</v>
      </c>
      <c r="E1510" s="8">
        <v>63.106265526684801</v>
      </c>
      <c r="F1510" s="8">
        <v>11.6279069767442</v>
      </c>
      <c r="G1510" s="3">
        <v>2.1594684385382101</v>
      </c>
      <c r="H1510" s="4">
        <v>4.1528239202657797</v>
      </c>
      <c r="I1510" s="4">
        <v>3.6544850498338901</v>
      </c>
      <c r="J1510" s="4">
        <v>1.49501661129568</v>
      </c>
      <c r="K1510" s="4">
        <v>2.8239202657807301</v>
      </c>
      <c r="L1510" s="4">
        <v>2.6578073089701002</v>
      </c>
      <c r="M1510" s="4">
        <v>3.1561461794019898</v>
      </c>
      <c r="N1510" s="4">
        <v>3.1561461794019898</v>
      </c>
      <c r="O1510" s="4">
        <v>2.99003322259136</v>
      </c>
      <c r="P1510" s="4">
        <v>2.4916943521594699</v>
      </c>
      <c r="Q1510" s="4">
        <v>0.66445182724252505</v>
      </c>
      <c r="R1510" s="4">
        <v>2.6578073089701002</v>
      </c>
      <c r="S1510" s="4">
        <v>1.16279069767442</v>
      </c>
      <c r="T1510" s="4">
        <v>1.6611295681063101</v>
      </c>
      <c r="U1510" s="4">
        <v>2.1594684385382101</v>
      </c>
      <c r="V1510" s="4">
        <v>2.99003322259136</v>
      </c>
      <c r="W1510" s="4">
        <v>1.8272425249169399</v>
      </c>
      <c r="X1510" s="4">
        <v>0.49833887043189401</v>
      </c>
      <c r="Y1510" s="4">
        <v>2.32558139534884</v>
      </c>
      <c r="Z1510" s="4">
        <v>1.16279069767442</v>
      </c>
      <c r="AA1510" s="4">
        <v>2.6578073089701002</v>
      </c>
      <c r="AB1510" s="4">
        <v>1.16279069767442</v>
      </c>
      <c r="AC1510" s="4">
        <v>5.3156146179402004</v>
      </c>
      <c r="AD1510" s="4">
        <v>0.83056478405315604</v>
      </c>
      <c r="AE1510" s="4">
        <v>1.49501661129568</v>
      </c>
      <c r="AF1510" s="4">
        <v>3.1561461794019898</v>
      </c>
      <c r="AG1510" s="4">
        <v>5.9800664451827199</v>
      </c>
      <c r="AH1510" s="4">
        <v>8.6378737541528192</v>
      </c>
      <c r="AI1510" s="4">
        <v>10.1328903654485</v>
      </c>
      <c r="AJ1510" s="4">
        <v>12.790697674418601</v>
      </c>
      <c r="AK1510" s="4">
        <v>22.425249169435201</v>
      </c>
      <c r="AL1510" s="4">
        <v>11.1295681063123</v>
      </c>
      <c r="AM1510" s="4">
        <v>10.9634551495017</v>
      </c>
      <c r="AN1510" s="4">
        <v>23.7541528239203</v>
      </c>
      <c r="AO1510" s="4">
        <v>13.7873754152824</v>
      </c>
      <c r="AP1510" s="4">
        <v>23.5880398671096</v>
      </c>
      <c r="AQ1510" s="4">
        <v>8.3056478405315595</v>
      </c>
      <c r="AR1510" s="4">
        <v>17.774086378737501</v>
      </c>
      <c r="AS1510" s="4">
        <v>10.9634551495017</v>
      </c>
      <c r="AT1510" s="4">
        <v>22.425249169435201</v>
      </c>
      <c r="AU1510" s="4">
        <v>12.126245847176101</v>
      </c>
      <c r="AV1510" s="4">
        <v>19.2691029900332</v>
      </c>
      <c r="AW1510" s="4">
        <v>13.621262458471801</v>
      </c>
      <c r="AX1510" s="4">
        <v>5.4817275747508303</v>
      </c>
      <c r="AY1510" s="4">
        <v>12.4584717607973</v>
      </c>
      <c r="AZ1510" s="4">
        <v>17.441860465116299</v>
      </c>
      <c r="BA1510" s="4">
        <v>18.604651162790699</v>
      </c>
      <c r="BB1510" s="38">
        <v>602</v>
      </c>
    </row>
    <row r="1511" spans="1:54" x14ac:dyDescent="0.3">
      <c r="A1511" s="31" t="s">
        <v>65</v>
      </c>
      <c r="B1511" s="5" t="s">
        <v>9</v>
      </c>
      <c r="C1511" s="5" t="s">
        <v>6</v>
      </c>
      <c r="D1511" s="9">
        <v>103.98367346938799</v>
      </c>
      <c r="E1511" s="8">
        <v>57.4983240672194</v>
      </c>
      <c r="F1511" s="8">
        <v>8.6734693877550999</v>
      </c>
      <c r="G1511" s="3">
        <v>2.0408163265306101</v>
      </c>
      <c r="H1511" s="4">
        <v>3.5714285714285698</v>
      </c>
      <c r="I1511" s="4">
        <v>4.5918367346938798</v>
      </c>
      <c r="J1511" s="4">
        <v>1.0204081632653099</v>
      </c>
      <c r="K1511" s="4">
        <v>2.5510204081632701</v>
      </c>
      <c r="L1511" s="4">
        <v>1.53061224489796</v>
      </c>
      <c r="M1511" s="4">
        <v>4.0816326530612201</v>
      </c>
      <c r="N1511" s="4">
        <v>2.0408163265306101</v>
      </c>
      <c r="O1511" s="4">
        <v>3.5714285714285698</v>
      </c>
      <c r="P1511" s="4">
        <v>2.0408163265306101</v>
      </c>
      <c r="Q1511" s="4">
        <v>1.53061224489796</v>
      </c>
      <c r="R1511" s="4">
        <v>3.5714285714285698</v>
      </c>
      <c r="S1511" s="4">
        <v>2.0408163265306101</v>
      </c>
      <c r="T1511" s="4">
        <v>4.5918367346938798</v>
      </c>
      <c r="U1511" s="4">
        <v>2.0408163265306101</v>
      </c>
      <c r="V1511" s="4">
        <v>2.5510204081632701</v>
      </c>
      <c r="W1511" s="4">
        <v>0.51020408163265296</v>
      </c>
      <c r="X1511" s="4">
        <v>2.0408163265306101</v>
      </c>
      <c r="Y1511" s="4">
        <v>1.53061224489796</v>
      </c>
      <c r="Z1511" s="4">
        <v>1.53061224489796</v>
      </c>
      <c r="AA1511" s="4">
        <v>1.0204081632653099</v>
      </c>
      <c r="AB1511" s="4">
        <v>2.0408163265306101</v>
      </c>
      <c r="AC1511" s="4">
        <v>6.12244897959184</v>
      </c>
      <c r="AD1511" s="4">
        <v>1.0204081632653099</v>
      </c>
      <c r="AE1511" s="4">
        <v>3.06122448979592</v>
      </c>
      <c r="AF1511" s="4">
        <v>3.06122448979592</v>
      </c>
      <c r="AG1511" s="4">
        <v>6.6326530612244898</v>
      </c>
      <c r="AH1511" s="4">
        <v>10.714285714285699</v>
      </c>
      <c r="AI1511" s="4">
        <v>10.2040816326531</v>
      </c>
      <c r="AJ1511" s="4">
        <v>9.6938775510204103</v>
      </c>
      <c r="AK1511" s="4">
        <v>19.387755102040799</v>
      </c>
      <c r="AL1511" s="4">
        <v>8.1632653061224492</v>
      </c>
      <c r="AM1511" s="4">
        <v>8.1632653061224492</v>
      </c>
      <c r="AN1511" s="4">
        <v>25</v>
      </c>
      <c r="AO1511" s="4">
        <v>10.2040816326531</v>
      </c>
      <c r="AP1511" s="4">
        <v>17.8571428571429</v>
      </c>
      <c r="AQ1511" s="4">
        <v>6.6326530612244898</v>
      </c>
      <c r="AR1511" s="4">
        <v>17.8571428571429</v>
      </c>
      <c r="AS1511" s="4">
        <v>8.1632653061224492</v>
      </c>
      <c r="AT1511" s="4">
        <v>21.428571428571399</v>
      </c>
      <c r="AU1511" s="4">
        <v>9.6938775510204103</v>
      </c>
      <c r="AV1511" s="4">
        <v>22.959183673469401</v>
      </c>
      <c r="AW1511" s="4">
        <v>11.734693877551001</v>
      </c>
      <c r="AX1511" s="4">
        <v>2.5510204081632701</v>
      </c>
      <c r="AY1511" s="4">
        <v>12.244897959183699</v>
      </c>
      <c r="AZ1511" s="4">
        <v>13.265306122448999</v>
      </c>
      <c r="BA1511" s="4">
        <v>18.877551020408202</v>
      </c>
      <c r="BB1511" s="38">
        <v>196</v>
      </c>
    </row>
    <row r="1512" spans="1:54" x14ac:dyDescent="0.3">
      <c r="A1512" s="31" t="s">
        <v>65</v>
      </c>
      <c r="B1512" s="5" t="s">
        <v>9</v>
      </c>
      <c r="C1512" s="5" t="s">
        <v>7</v>
      </c>
      <c r="D1512" s="9">
        <v>96.472413793103399</v>
      </c>
      <c r="E1512" s="8">
        <v>64.149918698042896</v>
      </c>
      <c r="F1512" s="8">
        <v>13.7931034482759</v>
      </c>
      <c r="G1512" s="3">
        <v>3.4482758620689702</v>
      </c>
      <c r="H1512" s="4">
        <v>10.3448275862069</v>
      </c>
      <c r="I1512" s="4">
        <v>3.4482758620689702</v>
      </c>
      <c r="J1512" s="4">
        <v>3.4482758620689702</v>
      </c>
      <c r="K1512" s="4">
        <v>3.4482758620689702</v>
      </c>
      <c r="L1512" s="4">
        <v>0</v>
      </c>
      <c r="M1512" s="4">
        <v>3.4482758620689702</v>
      </c>
      <c r="N1512" s="4">
        <v>3.4482758620689702</v>
      </c>
      <c r="O1512" s="4">
        <v>6.8965517241379297</v>
      </c>
      <c r="P1512" s="4">
        <v>3.4482758620689702</v>
      </c>
      <c r="Q1512" s="4">
        <v>3.4482758620689702</v>
      </c>
      <c r="R1512" s="4">
        <v>6.8965517241379297</v>
      </c>
      <c r="S1512" s="4">
        <v>6.8965517241379297</v>
      </c>
      <c r="T1512" s="4">
        <v>3.4482758620689702</v>
      </c>
      <c r="U1512" s="4">
        <v>6.8965517241379297</v>
      </c>
      <c r="V1512" s="4">
        <v>3.4482758620689702</v>
      </c>
      <c r="W1512" s="4">
        <v>3.4482758620689702</v>
      </c>
      <c r="X1512" s="4">
        <v>6.8965517241379297</v>
      </c>
      <c r="Y1512" s="4">
        <v>0</v>
      </c>
      <c r="Z1512" s="4">
        <v>3.4482758620689702</v>
      </c>
      <c r="AA1512" s="4">
        <v>6.8965517241379297</v>
      </c>
      <c r="AB1512" s="4">
        <v>3.4482758620689702</v>
      </c>
      <c r="AC1512" s="4">
        <v>10.3448275862069</v>
      </c>
      <c r="AD1512" s="4">
        <v>3.4482758620689702</v>
      </c>
      <c r="AE1512" s="4">
        <v>3.4482758620689702</v>
      </c>
      <c r="AF1512" s="4">
        <v>3.4482758620689702</v>
      </c>
      <c r="AG1512" s="4">
        <v>20.689655172413801</v>
      </c>
      <c r="AH1512" s="4">
        <v>13.7931034482759</v>
      </c>
      <c r="AI1512" s="4">
        <v>10.3448275862069</v>
      </c>
      <c r="AJ1512" s="4">
        <v>13.7931034482759</v>
      </c>
      <c r="AK1512" s="4">
        <v>10.3448275862069</v>
      </c>
      <c r="AL1512" s="4">
        <v>10.3448275862069</v>
      </c>
      <c r="AM1512" s="4">
        <v>20.689655172413801</v>
      </c>
      <c r="AN1512" s="4">
        <v>13.7931034482759</v>
      </c>
      <c r="AO1512" s="4">
        <v>6.8965517241379297</v>
      </c>
      <c r="AP1512" s="4">
        <v>10.3448275862069</v>
      </c>
      <c r="AQ1512" s="4">
        <v>3.4482758620689702</v>
      </c>
      <c r="AR1512" s="4">
        <v>20.689655172413801</v>
      </c>
      <c r="AS1512" s="4">
        <v>13.7931034482759</v>
      </c>
      <c r="AT1512" s="4">
        <v>27.586206896551701</v>
      </c>
      <c r="AU1512" s="4">
        <v>10.3448275862069</v>
      </c>
      <c r="AV1512" s="4">
        <v>24.137931034482801</v>
      </c>
      <c r="AW1512" s="4">
        <v>10.3448275862069</v>
      </c>
      <c r="AX1512" s="4">
        <v>3.4482758620689702</v>
      </c>
      <c r="AY1512" s="4">
        <v>17.241379310344801</v>
      </c>
      <c r="AZ1512" s="4">
        <v>10.3448275862069</v>
      </c>
      <c r="BA1512" s="4">
        <v>13.7931034482759</v>
      </c>
      <c r="BB1512" s="38">
        <v>29</v>
      </c>
    </row>
    <row r="1513" spans="1:54" x14ac:dyDescent="0.3">
      <c r="A1513" s="31" t="s">
        <v>66</v>
      </c>
      <c r="B1513" s="5" t="s">
        <v>168</v>
      </c>
      <c r="C1513" s="5" t="s">
        <v>168</v>
      </c>
      <c r="D1513" s="9">
        <v>77.0742275979364</v>
      </c>
      <c r="E1513" s="8">
        <v>69.471991787259398</v>
      </c>
      <c r="F1513" s="8">
        <v>20.690698583679598</v>
      </c>
      <c r="G1513" s="3">
        <v>1.9716473703083399</v>
      </c>
      <c r="H1513" s="4">
        <v>3.6368790760204299</v>
      </c>
      <c r="I1513" s="4">
        <v>5.0514879140694404</v>
      </c>
      <c r="J1513" s="4">
        <v>1.2776454088873599</v>
      </c>
      <c r="K1513" s="4">
        <v>3.8173380354253199</v>
      </c>
      <c r="L1513" s="4">
        <v>4.8712535461189201</v>
      </c>
      <c r="M1513" s="4">
        <v>3.5020720600235302</v>
      </c>
      <c r="N1513" s="4">
        <v>5.7726400186765296</v>
      </c>
      <c r="O1513" s="4">
        <v>5.3764974895923103</v>
      </c>
      <c r="P1513" s="4">
        <v>8.5754655541019993</v>
      </c>
      <c r="Q1513" s="4">
        <v>2.20898297771428</v>
      </c>
      <c r="R1513" s="4">
        <v>7.7500733941987301</v>
      </c>
      <c r="S1513" s="4">
        <v>5.9953967281098004</v>
      </c>
      <c r="T1513" s="4">
        <v>3.3566442125911902</v>
      </c>
      <c r="U1513" s="4">
        <v>9.60611547222849</v>
      </c>
      <c r="V1513" s="4">
        <v>5.0219935733613204</v>
      </c>
      <c r="W1513" s="4">
        <v>4.4084557887210698</v>
      </c>
      <c r="X1513" s="4">
        <v>2.6532948792266802</v>
      </c>
      <c r="Y1513" s="4">
        <v>6.2313385069889797</v>
      </c>
      <c r="Z1513" s="4">
        <v>8.7920596231783108</v>
      </c>
      <c r="AA1513" s="4">
        <v>7.9981469714979596</v>
      </c>
      <c r="AB1513" s="4">
        <v>1.3201544622463099</v>
      </c>
      <c r="AC1513" s="4">
        <v>11.8452525269871</v>
      </c>
      <c r="AD1513" s="4">
        <v>4.7488794662991403</v>
      </c>
      <c r="AE1513" s="4">
        <v>3.5415739884535702</v>
      </c>
      <c r="AF1513" s="4">
        <v>5.2297510648951997</v>
      </c>
      <c r="AG1513" s="4">
        <v>11.9101896817282</v>
      </c>
      <c r="AH1513" s="4">
        <v>13.5232354132857</v>
      </c>
      <c r="AI1513" s="4">
        <v>7.53499247392259</v>
      </c>
      <c r="AJ1513" s="4">
        <v>17.695779460942202</v>
      </c>
      <c r="AK1513" s="4">
        <v>27.585554388878499</v>
      </c>
      <c r="AL1513" s="4">
        <v>17.129266596308799</v>
      </c>
      <c r="AM1513" s="4">
        <v>15.7194872505417</v>
      </c>
      <c r="AN1513" s="4">
        <v>28.522661339110201</v>
      </c>
      <c r="AO1513" s="4">
        <v>22.632072692680801</v>
      </c>
      <c r="AP1513" s="4">
        <v>22.633006609987302</v>
      </c>
      <c r="AQ1513" s="4">
        <v>5.4410495316510499</v>
      </c>
      <c r="AR1513" s="4">
        <v>22.243913759138799</v>
      </c>
      <c r="AS1513" s="4">
        <v>11.511431256191999</v>
      </c>
      <c r="AT1513" s="4">
        <v>15.459610287778499</v>
      </c>
      <c r="AU1513" s="4">
        <v>11.5562506042842</v>
      </c>
      <c r="AV1513" s="4">
        <v>17.4387420896823</v>
      </c>
      <c r="AW1513" s="4">
        <v>17.494252603536101</v>
      </c>
      <c r="AX1513" s="4">
        <v>13.231976075876799</v>
      </c>
      <c r="AY1513" s="4">
        <v>12.852127331329999</v>
      </c>
      <c r="AZ1513" s="4">
        <v>17.457191427379399</v>
      </c>
      <c r="BA1513" s="4">
        <v>26.0241641363578</v>
      </c>
      <c r="BB1513" s="38">
        <v>1842</v>
      </c>
    </row>
    <row r="1514" spans="1:54" x14ac:dyDescent="0.3">
      <c r="A1514" s="31" t="s">
        <v>66</v>
      </c>
      <c r="B1514" s="5" t="s">
        <v>168</v>
      </c>
      <c r="C1514" s="5" t="s">
        <v>1</v>
      </c>
      <c r="D1514" s="9">
        <v>19.376911050824098</v>
      </c>
      <c r="E1514" s="8">
        <v>61.801189611147798</v>
      </c>
      <c r="F1514" s="8">
        <v>51.093136753030301</v>
      </c>
      <c r="G1514" s="3">
        <v>2.8924104037878799</v>
      </c>
      <c r="H1514" s="4">
        <v>7.3016396992424202</v>
      </c>
      <c r="I1514" s="4">
        <v>20.105645446969699</v>
      </c>
      <c r="J1514" s="4">
        <v>3.58020615984849</v>
      </c>
      <c r="K1514" s="4">
        <v>8.6772312113636403</v>
      </c>
      <c r="L1514" s="4">
        <v>5.7848208075757599</v>
      </c>
      <c r="M1514" s="4">
        <v>10.8818458590909</v>
      </c>
      <c r="N1514" s="4">
        <v>20.934668582575799</v>
      </c>
      <c r="O1514" s="4">
        <v>14.179597259848499</v>
      </c>
      <c r="P1514" s="4">
        <v>21.340009579545502</v>
      </c>
      <c r="Q1514" s="4">
        <v>5.0970250515151498</v>
      </c>
      <c r="R1514" s="4">
        <v>23.4217379893939</v>
      </c>
      <c r="S1514" s="4">
        <v>15.8376435310606</v>
      </c>
      <c r="T1514" s="4">
        <v>9.3650269674242406</v>
      </c>
      <c r="U1514" s="4">
        <v>27.001944149242401</v>
      </c>
      <c r="V1514" s="4">
        <v>18.0422581787879</v>
      </c>
      <c r="W1514" s="4">
        <v>13.0864605068182</v>
      </c>
      <c r="X1514" s="4">
        <v>9.5062543469696994</v>
      </c>
      <c r="Y1514" s="4">
        <v>20.6522138234848</v>
      </c>
      <c r="Z1514" s="4">
        <v>33.474560712878798</v>
      </c>
      <c r="AA1514" s="4">
        <v>27.548512525757602</v>
      </c>
      <c r="AB1514" s="4">
        <v>4.4092292954545496</v>
      </c>
      <c r="AC1514" s="4">
        <v>24.109533745454499</v>
      </c>
      <c r="AD1514" s="4">
        <v>14.462052018939399</v>
      </c>
      <c r="AE1514" s="4">
        <v>11.0230732386364</v>
      </c>
      <c r="AF1514" s="4">
        <v>19.417849690909101</v>
      </c>
      <c r="AG1514" s="4">
        <v>25.0797842606061</v>
      </c>
      <c r="AH1514" s="4">
        <v>26.860716769697</v>
      </c>
      <c r="AI1514" s="4">
        <v>12.3986647507576</v>
      </c>
      <c r="AJ1514" s="4">
        <v>34.567697465909099</v>
      </c>
      <c r="AK1514" s="4">
        <v>51.375591512121197</v>
      </c>
      <c r="AL1514" s="4">
        <v>32.363082818181802</v>
      </c>
      <c r="AM1514" s="4">
        <v>21.622464338636401</v>
      </c>
      <c r="AN1514" s="4">
        <v>48.888522105302997</v>
      </c>
      <c r="AO1514" s="4">
        <v>53.580206159848501</v>
      </c>
      <c r="AP1514" s="4">
        <v>46.419793840151499</v>
      </c>
      <c r="AQ1514" s="4">
        <v>7.8482080757575696</v>
      </c>
      <c r="AR1514" s="4">
        <v>44.761747568939398</v>
      </c>
      <c r="AS1514" s="4">
        <v>11.8337552325758</v>
      </c>
      <c r="AT1514" s="4">
        <v>18.0422581787879</v>
      </c>
      <c r="AU1514" s="4">
        <v>30.8462639265151</v>
      </c>
      <c r="AV1514" s="4">
        <v>27.689739905303</v>
      </c>
      <c r="AW1514" s="4">
        <v>34.850152225000002</v>
      </c>
      <c r="AX1514" s="4">
        <v>37.460107869696998</v>
      </c>
      <c r="AY1514" s="4">
        <v>10.5993911</v>
      </c>
      <c r="AZ1514" s="4">
        <v>29.470672414393899</v>
      </c>
      <c r="BA1514" s="4">
        <v>52.063387268181799</v>
      </c>
      <c r="BB1514" s="38">
        <v>282</v>
      </c>
    </row>
    <row r="1515" spans="1:54" x14ac:dyDescent="0.3">
      <c r="A1515" s="31" t="s">
        <v>66</v>
      </c>
      <c r="B1515" s="5" t="s">
        <v>168</v>
      </c>
      <c r="C1515" s="5" t="s">
        <v>2</v>
      </c>
      <c r="D1515" s="9">
        <v>47.012294947659797</v>
      </c>
      <c r="E1515" s="8">
        <v>66.179151244768704</v>
      </c>
      <c r="F1515" s="8">
        <v>33.863631458390799</v>
      </c>
      <c r="G1515" s="3">
        <v>2.9924479511111102</v>
      </c>
      <c r="H1515" s="4">
        <v>6.1742367014559401</v>
      </c>
      <c r="I1515" s="4">
        <v>4.5833423262835202</v>
      </c>
      <c r="J1515" s="4">
        <v>0</v>
      </c>
      <c r="K1515" s="4">
        <v>4.5833423262835202</v>
      </c>
      <c r="L1515" s="4">
        <v>7.5757902773946304</v>
      </c>
      <c r="M1515" s="4">
        <v>2.9924479511111102</v>
      </c>
      <c r="N1515" s="4">
        <v>7.5757902773946304</v>
      </c>
      <c r="O1515" s="4">
        <v>7.5757902773946304</v>
      </c>
      <c r="P1515" s="4">
        <v>16.553134130728001</v>
      </c>
      <c r="Q1515" s="4">
        <v>4.5833423262835202</v>
      </c>
      <c r="R1515" s="4">
        <v>12.3484734029119</v>
      </c>
      <c r="S1515" s="4">
        <v>10.568238228505701</v>
      </c>
      <c r="T1515" s="4">
        <v>4.5833423262835202</v>
      </c>
      <c r="U1515" s="4">
        <v>12.1591326036782</v>
      </c>
      <c r="V1515" s="4">
        <v>6.1742367014559401</v>
      </c>
      <c r="W1515" s="4">
        <v>5.9848959022222203</v>
      </c>
      <c r="X1515" s="4">
        <v>0</v>
      </c>
      <c r="Y1515" s="4">
        <v>7.5757902773946304</v>
      </c>
      <c r="Z1515" s="4">
        <v>12.1591326036782</v>
      </c>
      <c r="AA1515" s="4">
        <v>12.1591326036782</v>
      </c>
      <c r="AB1515" s="4">
        <v>0</v>
      </c>
      <c r="AC1515" s="4">
        <v>15.340921354022999</v>
      </c>
      <c r="AD1515" s="4">
        <v>7.5757902773946304</v>
      </c>
      <c r="AE1515" s="4">
        <v>4.5833423262835202</v>
      </c>
      <c r="AF1515" s="4">
        <v>4.5833423262835202</v>
      </c>
      <c r="AG1515" s="4">
        <v>15.1515805547893</v>
      </c>
      <c r="AH1515" s="4">
        <v>18.333369305134099</v>
      </c>
      <c r="AI1515" s="4">
        <v>7.7651310766283501</v>
      </c>
      <c r="AJ1515" s="4">
        <v>25.075628404291201</v>
      </c>
      <c r="AK1515" s="4">
        <v>35.6438666327969</v>
      </c>
      <c r="AL1515" s="4">
        <v>29.280289132107299</v>
      </c>
      <c r="AM1515" s="4">
        <v>20.302945278773901</v>
      </c>
      <c r="AN1515" s="4">
        <v>30.681842708045998</v>
      </c>
      <c r="AO1515" s="4">
        <v>29.848311529808399</v>
      </c>
      <c r="AP1515" s="4">
        <v>41.818103334252903</v>
      </c>
      <c r="AQ1515" s="4">
        <v>1.5908943751724101</v>
      </c>
      <c r="AR1515" s="4">
        <v>29.848311529808399</v>
      </c>
      <c r="AS1515" s="4">
        <v>15.340921354022999</v>
      </c>
      <c r="AT1515" s="4">
        <v>16.742474929961698</v>
      </c>
      <c r="AU1515" s="4">
        <v>17.121156528429101</v>
      </c>
      <c r="AV1515" s="4">
        <v>18.5227101043678</v>
      </c>
      <c r="AW1515" s="4">
        <v>24.8862876050575</v>
      </c>
      <c r="AX1515" s="4">
        <v>18.5227101043678</v>
      </c>
      <c r="AY1515" s="4">
        <v>18.5227101043678</v>
      </c>
      <c r="AZ1515" s="4">
        <v>29.469629931341</v>
      </c>
      <c r="BA1515" s="4">
        <v>38.8256553831418</v>
      </c>
      <c r="BB1515" s="38">
        <v>126</v>
      </c>
    </row>
    <row r="1516" spans="1:54" x14ac:dyDescent="0.3">
      <c r="A1516" s="31" t="s">
        <v>66</v>
      </c>
      <c r="B1516" s="5" t="s">
        <v>168</v>
      </c>
      <c r="C1516" s="5" t="s">
        <v>3</v>
      </c>
      <c r="D1516" s="9">
        <v>54.701899561983701</v>
      </c>
      <c r="E1516" s="8">
        <v>63.768366021690703</v>
      </c>
      <c r="F1516" s="8">
        <v>25.164166334466699</v>
      </c>
      <c r="G1516" s="3">
        <v>2.5805459884666702</v>
      </c>
      <c r="H1516" s="4">
        <v>5.1610919769333297</v>
      </c>
      <c r="I1516" s="4">
        <v>6.4498277923999998</v>
      </c>
      <c r="J1516" s="4">
        <v>1.2887358154666699</v>
      </c>
      <c r="K1516" s="4">
        <v>5.1641663344666702</v>
      </c>
      <c r="L1516" s="4">
        <v>7.1034187727333302</v>
      </c>
      <c r="M1516" s="4">
        <v>4.5167240692000004</v>
      </c>
      <c r="N1516" s="4">
        <v>5.1641663344666702</v>
      </c>
      <c r="O1516" s="4">
        <v>5.8054598846666696</v>
      </c>
      <c r="P1516" s="4">
        <v>9.6808904036666696</v>
      </c>
      <c r="Q1516" s="4">
        <v>1.93617808073333</v>
      </c>
      <c r="R1516" s="4">
        <v>7.0972700576666696</v>
      </c>
      <c r="S1516" s="4">
        <v>3.8692818039333301</v>
      </c>
      <c r="T1516" s="4">
        <v>3.2249138961999999</v>
      </c>
      <c r="U1516" s="4">
        <v>12.908878657400001</v>
      </c>
      <c r="V1516" s="4">
        <v>3.2249138961999999</v>
      </c>
      <c r="W1516" s="4">
        <v>3.8662074463999998</v>
      </c>
      <c r="X1516" s="4">
        <v>3.8723561614666702</v>
      </c>
      <c r="Y1516" s="4">
        <v>7.7416379653999998</v>
      </c>
      <c r="Z1516" s="4">
        <v>8.3890802306666696</v>
      </c>
      <c r="AA1516" s="4">
        <v>9.6808904036666696</v>
      </c>
      <c r="AB1516" s="4">
        <v>1.291810173</v>
      </c>
      <c r="AC1516" s="4">
        <v>21.291810172999998</v>
      </c>
      <c r="AD1516" s="4">
        <v>4.5167240692000004</v>
      </c>
      <c r="AE1516" s="4">
        <v>3.8692818039333301</v>
      </c>
      <c r="AF1516" s="4">
        <v>6.4529021499333297</v>
      </c>
      <c r="AG1516" s="4">
        <v>18.063821919266701</v>
      </c>
      <c r="AH1516" s="4">
        <v>15.4863502883333</v>
      </c>
      <c r="AI1516" s="4">
        <v>6.4529021499333297</v>
      </c>
      <c r="AJ1516" s="4">
        <v>27.103418772733299</v>
      </c>
      <c r="AK1516" s="4">
        <v>40.003074357533301</v>
      </c>
      <c r="AL1516" s="4">
        <v>20.647442265266701</v>
      </c>
      <c r="AM1516" s="4">
        <v>23.2249138962</v>
      </c>
      <c r="AN1516" s="4">
        <v>43.872356161466698</v>
      </c>
      <c r="AO1516" s="4">
        <v>29.0272994233333</v>
      </c>
      <c r="AP1516" s="4">
        <v>28.3860058731333</v>
      </c>
      <c r="AQ1516" s="4">
        <v>12.2645107496667</v>
      </c>
      <c r="AR1516" s="4">
        <v>30.9696262191333</v>
      </c>
      <c r="AS1516" s="4">
        <v>21.936178080733299</v>
      </c>
      <c r="AT1516" s="4">
        <v>21.9423267958</v>
      </c>
      <c r="AU1516" s="4">
        <v>14.1945401153333</v>
      </c>
      <c r="AV1516" s="4">
        <v>24.522872784266699</v>
      </c>
      <c r="AW1516" s="4">
        <v>20.003074357533301</v>
      </c>
      <c r="AX1516" s="4">
        <v>14.838908023066701</v>
      </c>
      <c r="AY1516" s="4">
        <v>18.714338542066699</v>
      </c>
      <c r="AZ1516" s="4">
        <v>26.449827792400001</v>
      </c>
      <c r="BA1516" s="4">
        <v>36.139941268666703</v>
      </c>
      <c r="BB1516" s="38">
        <v>147</v>
      </c>
    </row>
    <row r="1517" spans="1:54" x14ac:dyDescent="0.3">
      <c r="A1517" s="31" t="s">
        <v>66</v>
      </c>
      <c r="B1517" s="5" t="s">
        <v>168</v>
      </c>
      <c r="C1517" s="5" t="s">
        <v>4</v>
      </c>
      <c r="D1517" s="9">
        <v>96.648633034609801</v>
      </c>
      <c r="E1517" s="8">
        <v>62.0545806635294</v>
      </c>
      <c r="F1517" s="8">
        <v>11.878840708338201</v>
      </c>
      <c r="G1517" s="3">
        <v>1.76763274305147</v>
      </c>
      <c r="H1517" s="4">
        <v>1.49156194675735</v>
      </c>
      <c r="I1517" s="4">
        <v>2.9831238935147102</v>
      </c>
      <c r="J1517" s="4">
        <v>1.49156194675735</v>
      </c>
      <c r="K1517" s="4">
        <v>3.6464734513897099</v>
      </c>
      <c r="L1517" s="4">
        <v>6.0238008865955903</v>
      </c>
      <c r="M1517" s="4">
        <v>2.1549115046323499</v>
      </c>
      <c r="N1517" s="4">
        <v>4.0337522129705903</v>
      </c>
      <c r="O1517" s="4">
        <v>4.5858938055588201</v>
      </c>
      <c r="P1517" s="4">
        <v>5.1380353981470597</v>
      </c>
      <c r="Q1517" s="4">
        <v>1.6027699120441199</v>
      </c>
      <c r="R1517" s="4">
        <v>5.9125929213088204</v>
      </c>
      <c r="S1517" s="4">
        <v>6.9632212407647103</v>
      </c>
      <c r="T1517" s="4">
        <v>3.0943318588014699</v>
      </c>
      <c r="U1517" s="4">
        <v>8.4547831875220592</v>
      </c>
      <c r="V1517" s="4">
        <v>5.2492433634338198</v>
      </c>
      <c r="W1517" s="4">
        <v>4.3098230092647096</v>
      </c>
      <c r="X1517" s="4">
        <v>3.6464734513897099</v>
      </c>
      <c r="Y1517" s="4">
        <v>4.1986150439779397</v>
      </c>
      <c r="Z1517" s="4">
        <v>6.0238008865955903</v>
      </c>
      <c r="AA1517" s="4">
        <v>3.0943318588014699</v>
      </c>
      <c r="AB1517" s="4">
        <v>1.6027699120441199</v>
      </c>
      <c r="AC1517" s="4">
        <v>5.8550398217426496</v>
      </c>
      <c r="AD1517" s="4">
        <v>3.0943318588014699</v>
      </c>
      <c r="AE1517" s="4">
        <v>2.70705309722059</v>
      </c>
      <c r="AF1517" s="4">
        <v>3.3704026550955901</v>
      </c>
      <c r="AG1517" s="4">
        <v>9.7814823032720604</v>
      </c>
      <c r="AH1517" s="4">
        <v>9.5590663726985294</v>
      </c>
      <c r="AI1517" s="4">
        <v>6.5759424791838201</v>
      </c>
      <c r="AJ1517" s="4">
        <v>10.828212388882401</v>
      </c>
      <c r="AK1517" s="4">
        <v>18.9493716805441</v>
      </c>
      <c r="AL1517" s="4">
        <v>11.5452168124779</v>
      </c>
      <c r="AM1517" s="4">
        <v>10.7706592893162</v>
      </c>
      <c r="AN1517" s="4">
        <v>21.322800881904399</v>
      </c>
      <c r="AO1517" s="4">
        <v>15.855039821742601</v>
      </c>
      <c r="AP1517" s="4">
        <v>10.9930752198897</v>
      </c>
      <c r="AQ1517" s="4">
        <v>3.4816106203823498</v>
      </c>
      <c r="AR1517" s="4">
        <v>16.629597344904401</v>
      </c>
      <c r="AS1517" s="4">
        <v>6.4071814143308803</v>
      </c>
      <c r="AT1517" s="4">
        <v>11.5452168124779</v>
      </c>
      <c r="AU1517" s="4">
        <v>5.30289822915441</v>
      </c>
      <c r="AV1517" s="4">
        <v>9.9424469004338203</v>
      </c>
      <c r="AW1517" s="4">
        <v>13.370402655095599</v>
      </c>
      <c r="AX1517" s="4">
        <v>8.7845088495367705</v>
      </c>
      <c r="AY1517" s="4">
        <v>8.83816371525735</v>
      </c>
      <c r="AZ1517" s="4">
        <v>9.4439601735661807</v>
      </c>
      <c r="BA1517" s="4">
        <v>14.309823009264701</v>
      </c>
      <c r="BB1517" s="38">
        <v>266</v>
      </c>
    </row>
    <row r="1518" spans="1:54" x14ac:dyDescent="0.3">
      <c r="A1518" s="31" t="s">
        <v>66</v>
      </c>
      <c r="B1518" s="5" t="s">
        <v>168</v>
      </c>
      <c r="C1518" s="5" t="s">
        <v>5</v>
      </c>
      <c r="D1518" s="9">
        <v>107.844368520858</v>
      </c>
      <c r="E1518" s="8">
        <v>59.876623981371701</v>
      </c>
      <c r="F1518" s="8">
        <v>8.8021679229937106</v>
      </c>
      <c r="G1518" s="3">
        <v>1.3071344664227</v>
      </c>
      <c r="H1518" s="4">
        <v>1.74308002848934</v>
      </c>
      <c r="I1518" s="4">
        <v>1.74308002848934</v>
      </c>
      <c r="J1518" s="4">
        <v>1.4379883570204199</v>
      </c>
      <c r="K1518" s="4">
        <v>1.6122261378916301</v>
      </c>
      <c r="L1518" s="4">
        <v>1.9607016996340501</v>
      </c>
      <c r="M1518" s="4">
        <v>2.0915555902317702</v>
      </c>
      <c r="N1518" s="4">
        <v>2.04817169995827</v>
      </c>
      <c r="O1518" s="4">
        <v>2.6142689328454001</v>
      </c>
      <c r="P1518" s="4">
        <v>2.8759767140408301</v>
      </c>
      <c r="Q1518" s="4">
        <v>1.1328966855514899</v>
      </c>
      <c r="R1518" s="4">
        <v>2.8759767140408301</v>
      </c>
      <c r="S1518" s="4">
        <v>1.9607016996340501</v>
      </c>
      <c r="T1518" s="4">
        <v>1.7864639187628399</v>
      </c>
      <c r="U1518" s="4">
        <v>2.3091772613764801</v>
      </c>
      <c r="V1518" s="4">
        <v>1.7864639187628399</v>
      </c>
      <c r="W1518" s="4">
        <v>1.9607016996340501</v>
      </c>
      <c r="X1518" s="4">
        <v>1.3071344664227</v>
      </c>
      <c r="Y1518" s="4">
        <v>2.2657933711029798</v>
      </c>
      <c r="Z1518" s="4">
        <v>1.7864639187628399</v>
      </c>
      <c r="AA1518" s="4">
        <v>2.96344671436505</v>
      </c>
      <c r="AB1518" s="4">
        <v>1.4379883570204199</v>
      </c>
      <c r="AC1518" s="4">
        <v>5.1851539754173102</v>
      </c>
      <c r="AD1518" s="4">
        <v>1.9173178093605501</v>
      </c>
      <c r="AE1518" s="4">
        <v>1.6122261378916301</v>
      </c>
      <c r="AF1518" s="4">
        <v>2.5708850425719101</v>
      </c>
      <c r="AG1518" s="4">
        <v>4.7925923036241604</v>
      </c>
      <c r="AH1518" s="4">
        <v>9.3255834853845698</v>
      </c>
      <c r="AI1518" s="4">
        <v>7.05979011428159</v>
      </c>
      <c r="AJ1518" s="4">
        <v>8.9764057038649199</v>
      </c>
      <c r="AK1518" s="4">
        <v>17.735189736585099</v>
      </c>
      <c r="AL1518" s="4">
        <v>9.0638757041891402</v>
      </c>
      <c r="AM1518" s="4">
        <v>12.1574740893747</v>
      </c>
      <c r="AN1518" s="4">
        <v>19.781956996988999</v>
      </c>
      <c r="AO1518" s="4">
        <v>11.982534088726201</v>
      </c>
      <c r="AP1518" s="4">
        <v>9.5425029367520509</v>
      </c>
      <c r="AQ1518" s="4">
        <v>3.8346356187211099</v>
      </c>
      <c r="AR1518" s="4">
        <v>11.8964685279565</v>
      </c>
      <c r="AS1518" s="4">
        <v>7.2767095656490799</v>
      </c>
      <c r="AT1518" s="4">
        <v>14.990066913142</v>
      </c>
      <c r="AU1518" s="4">
        <v>6.2746667706953003</v>
      </c>
      <c r="AV1518" s="4">
        <v>16.297201379564701</v>
      </c>
      <c r="AW1518" s="4">
        <v>11.678144637034499</v>
      </c>
      <c r="AX1518" s="4">
        <v>5.7519534280816602</v>
      </c>
      <c r="AY1518" s="4">
        <v>9.1506434847361309</v>
      </c>
      <c r="AZ1518" s="4">
        <v>9.2374112652831304</v>
      </c>
      <c r="BA1518" s="4">
        <v>15.2076885842867</v>
      </c>
      <c r="BB1518" s="38">
        <v>455</v>
      </c>
    </row>
    <row r="1519" spans="1:54" x14ac:dyDescent="0.3">
      <c r="A1519" s="31" t="s">
        <v>66</v>
      </c>
      <c r="B1519" s="5" t="s">
        <v>168</v>
      </c>
      <c r="C1519" s="5" t="s">
        <v>6</v>
      </c>
      <c r="D1519" s="9">
        <v>114.269187882197</v>
      </c>
      <c r="E1519" s="8">
        <v>54.9496465395247</v>
      </c>
      <c r="F1519" s="8">
        <v>5.9447954887723196</v>
      </c>
      <c r="G1519" s="3">
        <v>0.25413429026041701</v>
      </c>
      <c r="H1519" s="4">
        <v>1.5461714871587999</v>
      </c>
      <c r="I1519" s="4">
        <v>0.25413429026041701</v>
      </c>
      <c r="J1519" s="4">
        <v>0.51539049571960005</v>
      </c>
      <c r="K1519" s="4">
        <v>1.0236590762404301</v>
      </c>
      <c r="L1519" s="4">
        <v>0.52251241091836698</v>
      </c>
      <c r="M1519" s="4">
        <v>1.5319276567612701</v>
      </c>
      <c r="N1519" s="4">
        <v>0.77664670117878398</v>
      </c>
      <c r="O1519" s="4">
        <v>1.0236590762404301</v>
      </c>
      <c r="P1519" s="4">
        <v>0.76952478598001695</v>
      </c>
      <c r="Q1519" s="4">
        <v>0</v>
      </c>
      <c r="R1519" s="4">
        <v>1.0379029066379699</v>
      </c>
      <c r="S1519" s="4">
        <v>0.25413429026041701</v>
      </c>
      <c r="T1519" s="4">
        <v>0.51539049571960005</v>
      </c>
      <c r="U1519" s="4">
        <v>1.2849152816996201</v>
      </c>
      <c r="V1519" s="4">
        <v>1.0307809914392001</v>
      </c>
      <c r="W1519" s="4">
        <v>0.50826858052083301</v>
      </c>
      <c r="X1519" s="4">
        <v>0</v>
      </c>
      <c r="Y1519" s="4">
        <v>0.50826858052083301</v>
      </c>
      <c r="Z1519" s="4">
        <v>0.77664670117878398</v>
      </c>
      <c r="AA1519" s="4">
        <v>0.25413429026041701</v>
      </c>
      <c r="AB1519" s="4">
        <v>0.25413429026041701</v>
      </c>
      <c r="AC1519" s="4">
        <v>3.8618677602976201</v>
      </c>
      <c r="AD1519" s="4">
        <v>0.52251241091836698</v>
      </c>
      <c r="AE1519" s="4">
        <v>0.50826858052083301</v>
      </c>
      <c r="AF1519" s="4">
        <v>0.25413429026041701</v>
      </c>
      <c r="AG1519" s="4">
        <v>2.8097210232621199</v>
      </c>
      <c r="AH1519" s="4">
        <v>7.25107651606824</v>
      </c>
      <c r="AI1519" s="4">
        <v>7.2653203464657699</v>
      </c>
      <c r="AJ1519" s="4">
        <v>6.4459421540943902</v>
      </c>
      <c r="AK1519" s="4">
        <v>12.157969098202599</v>
      </c>
      <c r="AL1519" s="4">
        <v>6.9755764802115197</v>
      </c>
      <c r="AM1519" s="4">
        <v>7.7237355205952403</v>
      </c>
      <c r="AN1519" s="4">
        <v>13.1175309376541</v>
      </c>
      <c r="AO1519" s="4">
        <v>8.2177602707185393</v>
      </c>
      <c r="AP1519" s="4">
        <v>9.5240412980144598</v>
      </c>
      <c r="AQ1519" s="4">
        <v>4.4128678320110497</v>
      </c>
      <c r="AR1519" s="4">
        <v>8.8114918336245793</v>
      </c>
      <c r="AS1519" s="4">
        <v>6.4459421540943902</v>
      </c>
      <c r="AT1519" s="4">
        <v>11.1058223611671</v>
      </c>
      <c r="AU1519" s="4">
        <v>4.1516116265518699</v>
      </c>
      <c r="AV1519" s="4">
        <v>11.861103316749601</v>
      </c>
      <c r="AW1519" s="4">
        <v>7.7735889269866103</v>
      </c>
      <c r="AX1519" s="4">
        <v>4.1302458809555702</v>
      </c>
      <c r="AY1519" s="4">
        <v>9.8066632490699401</v>
      </c>
      <c r="AZ1519" s="4">
        <v>5.1681487875935401</v>
      </c>
      <c r="BA1519" s="4">
        <v>9.8493947402625395</v>
      </c>
      <c r="BB1519" s="38">
        <v>389</v>
      </c>
    </row>
    <row r="1520" spans="1:54" x14ac:dyDescent="0.3">
      <c r="A1520" s="31" t="s">
        <v>66</v>
      </c>
      <c r="B1520" s="5" t="s">
        <v>168</v>
      </c>
      <c r="C1520" s="5" t="s">
        <v>7</v>
      </c>
      <c r="D1520" s="9">
        <v>116.851569927627</v>
      </c>
      <c r="E1520" s="8">
        <v>50.632234880467202</v>
      </c>
      <c r="F1520" s="8">
        <v>4.3212649120583597</v>
      </c>
      <c r="G1520" s="3">
        <v>1.18199785682647</v>
      </c>
      <c r="H1520" s="4">
        <v>1.18199785682647</v>
      </c>
      <c r="I1520" s="4">
        <v>0.77527134157894695</v>
      </c>
      <c r="J1520" s="4">
        <v>1.18199785682647</v>
      </c>
      <c r="K1520" s="4">
        <v>0.81345303049504902</v>
      </c>
      <c r="L1520" s="4">
        <v>0.81345303049504902</v>
      </c>
      <c r="M1520" s="4">
        <v>0.77527134157894695</v>
      </c>
      <c r="N1520" s="4">
        <v>1.5887243720740001</v>
      </c>
      <c r="O1520" s="4">
        <v>0.40672651524752501</v>
      </c>
      <c r="P1520" s="4">
        <v>1.18199785682647</v>
      </c>
      <c r="Q1520" s="4">
        <v>0</v>
      </c>
      <c r="R1520" s="4">
        <v>1.18199785682647</v>
      </c>
      <c r="S1520" s="4">
        <v>1.18199785682647</v>
      </c>
      <c r="T1520" s="4">
        <v>0</v>
      </c>
      <c r="U1520" s="4">
        <v>1.5505426831578899</v>
      </c>
      <c r="V1520" s="4">
        <v>0.40672651524752501</v>
      </c>
      <c r="W1520" s="4">
        <v>0.77527134157894695</v>
      </c>
      <c r="X1520" s="4">
        <v>0</v>
      </c>
      <c r="Y1520" s="4">
        <v>0.77527134157894695</v>
      </c>
      <c r="Z1520" s="4">
        <v>1.2201795457425699</v>
      </c>
      <c r="AA1520" s="4">
        <v>0.77527134157894695</v>
      </c>
      <c r="AB1520" s="4">
        <v>0.40672651524752501</v>
      </c>
      <c r="AC1520" s="4">
        <v>3.5459935704794199</v>
      </c>
      <c r="AD1520" s="4">
        <v>1.5887243720740001</v>
      </c>
      <c r="AE1520" s="4">
        <v>0</v>
      </c>
      <c r="AF1520" s="4">
        <v>1.2201795457425699</v>
      </c>
      <c r="AG1520" s="4">
        <v>4.3212649120583597</v>
      </c>
      <c r="AH1520" s="4">
        <v>5.8718075952162598</v>
      </c>
      <c r="AI1520" s="4">
        <v>6.7234423146274098</v>
      </c>
      <c r="AJ1520" s="4">
        <v>4.3212649120583597</v>
      </c>
      <c r="AK1520" s="4">
        <v>5.9099892841323598</v>
      </c>
      <c r="AL1520" s="4">
        <v>2.7707222289004698</v>
      </c>
      <c r="AM1520" s="4">
        <v>8.6807115130328292</v>
      </c>
      <c r="AN1520" s="4">
        <v>14.260337659749901</v>
      </c>
      <c r="AO1520" s="4">
        <v>5.5414444578009396</v>
      </c>
      <c r="AP1520" s="4">
        <v>5.8718075952162598</v>
      </c>
      <c r="AQ1520" s="4">
        <v>3.95272008572694</v>
      </c>
      <c r="AR1520" s="4">
        <v>4.7279914273058896</v>
      </c>
      <c r="AS1520" s="4">
        <v>4.3594466009744703</v>
      </c>
      <c r="AT1520" s="4">
        <v>7.1683505187910397</v>
      </c>
      <c r="AU1520" s="4">
        <v>1.5887243720740001</v>
      </c>
      <c r="AV1520" s="4">
        <v>10.7525257781866</v>
      </c>
      <c r="AW1520" s="4">
        <v>4.3212649120583597</v>
      </c>
      <c r="AX1520" s="4">
        <v>2.7707222289004698</v>
      </c>
      <c r="AY1520" s="4">
        <v>11.4514337419333</v>
      </c>
      <c r="AZ1520" s="4">
        <v>4.3594466009744703</v>
      </c>
      <c r="BA1520" s="4">
        <v>9.0874380282803493</v>
      </c>
      <c r="BB1520" s="38">
        <v>177</v>
      </c>
    </row>
    <row r="1521" spans="1:54" x14ac:dyDescent="0.3">
      <c r="A1521" s="31" t="s">
        <v>66</v>
      </c>
      <c r="B1521" s="5" t="s">
        <v>8</v>
      </c>
      <c r="C1521" s="5" t="s">
        <v>168</v>
      </c>
      <c r="D1521" s="9">
        <v>78.5103277987388</v>
      </c>
      <c r="E1521" s="8">
        <v>70.312395154794501</v>
      </c>
      <c r="F1521" s="8">
        <v>20.270982571834899</v>
      </c>
      <c r="G1521" s="3">
        <v>1.6634223292063199</v>
      </c>
      <c r="H1521" s="4">
        <v>3.5796318070041102</v>
      </c>
      <c r="I1521" s="4">
        <v>5.5197280666470201</v>
      </c>
      <c r="J1521" s="4">
        <v>1.6335114967172999</v>
      </c>
      <c r="K1521" s="4">
        <v>3.1112950413490301</v>
      </c>
      <c r="L1521" s="4">
        <v>2.4054131805027001</v>
      </c>
      <c r="M1521" s="4">
        <v>2.85782337670843</v>
      </c>
      <c r="N1521" s="4">
        <v>4.2397149318488996</v>
      </c>
      <c r="O1521" s="4">
        <v>5.4573323497142496</v>
      </c>
      <c r="P1521" s="4">
        <v>6.4621774031328796</v>
      </c>
      <c r="Q1521" s="4">
        <v>1.6046714415527299</v>
      </c>
      <c r="R1521" s="4">
        <v>6.7363042309259598</v>
      </c>
      <c r="S1521" s="4">
        <v>4.6151824525231397</v>
      </c>
      <c r="T1521" s="4">
        <v>3.2429782345275902</v>
      </c>
      <c r="U1521" s="4">
        <v>6.8242518298414403</v>
      </c>
      <c r="V1521" s="4">
        <v>5.12064947695022</v>
      </c>
      <c r="W1521" s="4">
        <v>3.9988414796048701</v>
      </c>
      <c r="X1521" s="4">
        <v>2.2007036436625098</v>
      </c>
      <c r="Y1521" s="4">
        <v>6.4552289611032698</v>
      </c>
      <c r="Z1521" s="4">
        <v>6.3964780734496696</v>
      </c>
      <c r="AA1521" s="4">
        <v>5.9261773190924796</v>
      </c>
      <c r="AB1521" s="4">
        <v>0.67393951387293305</v>
      </c>
      <c r="AC1521" s="4">
        <v>11.322723743511601</v>
      </c>
      <c r="AD1521" s="4">
        <v>3.6428659323185002</v>
      </c>
      <c r="AE1521" s="4">
        <v>3.3003414357330101</v>
      </c>
      <c r="AF1521" s="4">
        <v>4.8758455882690903</v>
      </c>
      <c r="AG1521" s="4">
        <v>9.22969501190172</v>
      </c>
      <c r="AH1521" s="4">
        <v>10.8948947942486</v>
      </c>
      <c r="AI1521" s="4">
        <v>6.0115002697443503</v>
      </c>
      <c r="AJ1521" s="4">
        <v>19.5941856038582</v>
      </c>
      <c r="AK1521" s="4">
        <v>27.784799905916</v>
      </c>
      <c r="AL1521" s="4">
        <v>17.322466718905702</v>
      </c>
      <c r="AM1521" s="4">
        <v>18.506184978589101</v>
      </c>
      <c r="AN1521" s="4">
        <v>29.8015903519414</v>
      </c>
      <c r="AO1521" s="4">
        <v>27.6525458237099</v>
      </c>
      <c r="AP1521" s="4">
        <v>24.774056952851002</v>
      </c>
      <c r="AQ1521" s="4">
        <v>4.2513749632320996</v>
      </c>
      <c r="AR1521" s="4">
        <v>24.731976367321501</v>
      </c>
      <c r="AS1521" s="4">
        <v>12.6748386476529</v>
      </c>
      <c r="AT1521" s="4">
        <v>12.954085553027101</v>
      </c>
      <c r="AU1521" s="4">
        <v>13.0581534075449</v>
      </c>
      <c r="AV1521" s="4">
        <v>16.2162537186389</v>
      </c>
      <c r="AW1521" s="4">
        <v>17.448784041738701</v>
      </c>
      <c r="AX1521" s="4">
        <v>13.561478877323101</v>
      </c>
      <c r="AY1521" s="4">
        <v>13.310623141683999</v>
      </c>
      <c r="AZ1521" s="4">
        <v>20.643494375841499</v>
      </c>
      <c r="BA1521" s="4">
        <v>25.257054049862202</v>
      </c>
      <c r="BB1521" s="38">
        <v>1007</v>
      </c>
    </row>
    <row r="1522" spans="1:54" x14ac:dyDescent="0.3">
      <c r="A1522" s="31" t="s">
        <v>66</v>
      </c>
      <c r="B1522" s="5" t="s">
        <v>8</v>
      </c>
      <c r="C1522" s="5" t="s">
        <v>1</v>
      </c>
      <c r="D1522" s="9">
        <v>12.3089298043728</v>
      </c>
      <c r="E1522" s="8">
        <v>61.686970472270197</v>
      </c>
      <c r="F1522" s="8">
        <v>59.090909090909101</v>
      </c>
      <c r="G1522" s="3">
        <v>3.0303030303030298</v>
      </c>
      <c r="H1522" s="4">
        <v>6.0606060606060597</v>
      </c>
      <c r="I1522" s="4">
        <v>24.2424242424242</v>
      </c>
      <c r="J1522" s="4">
        <v>4.5454545454545503</v>
      </c>
      <c r="K1522" s="4">
        <v>9.0909090909090899</v>
      </c>
      <c r="L1522" s="4">
        <v>6.0606060606060597</v>
      </c>
      <c r="M1522" s="4">
        <v>10.6060606060606</v>
      </c>
      <c r="N1522" s="4">
        <v>22.727272727272702</v>
      </c>
      <c r="O1522" s="4">
        <v>21.2121212121212</v>
      </c>
      <c r="P1522" s="4">
        <v>30.303030303030301</v>
      </c>
      <c r="Q1522" s="4">
        <v>4.5454545454545503</v>
      </c>
      <c r="R1522" s="4">
        <v>18.181818181818201</v>
      </c>
      <c r="S1522" s="4">
        <v>18.181818181818201</v>
      </c>
      <c r="T1522" s="4">
        <v>10.6060606060606</v>
      </c>
      <c r="U1522" s="4">
        <v>22.727272727272702</v>
      </c>
      <c r="V1522" s="4">
        <v>19.696969696969699</v>
      </c>
      <c r="W1522" s="4">
        <v>12.1212121212121</v>
      </c>
      <c r="X1522" s="4">
        <v>7.5757575757575797</v>
      </c>
      <c r="Y1522" s="4">
        <v>28.7878787878788</v>
      </c>
      <c r="Z1522" s="4">
        <v>30.303030303030301</v>
      </c>
      <c r="AA1522" s="4">
        <v>27.272727272727298</v>
      </c>
      <c r="AB1522" s="4">
        <v>3.0303030303030298</v>
      </c>
      <c r="AC1522" s="4">
        <v>19.696969696969699</v>
      </c>
      <c r="AD1522" s="4">
        <v>15.1515151515152</v>
      </c>
      <c r="AE1522" s="4">
        <v>7.5757575757575797</v>
      </c>
      <c r="AF1522" s="4">
        <v>22.727272727272702</v>
      </c>
      <c r="AG1522" s="4">
        <v>15.1515151515152</v>
      </c>
      <c r="AH1522" s="4">
        <v>25.7575757575758</v>
      </c>
      <c r="AI1522" s="4">
        <v>10.6060606060606</v>
      </c>
      <c r="AJ1522" s="4">
        <v>39.393939393939398</v>
      </c>
      <c r="AK1522" s="4">
        <v>53.030303030303003</v>
      </c>
      <c r="AL1522" s="4">
        <v>37.878787878787897</v>
      </c>
      <c r="AM1522" s="4">
        <v>24.2424242424242</v>
      </c>
      <c r="AN1522" s="4">
        <v>57.575757575757599</v>
      </c>
      <c r="AO1522" s="4">
        <v>54.545454545454497</v>
      </c>
      <c r="AP1522" s="4">
        <v>45.454545454545503</v>
      </c>
      <c r="AQ1522" s="4">
        <v>10.6060606060606</v>
      </c>
      <c r="AR1522" s="4">
        <v>48.484848484848499</v>
      </c>
      <c r="AS1522" s="4">
        <v>22.727272727272702</v>
      </c>
      <c r="AT1522" s="4">
        <v>19.696969696969699</v>
      </c>
      <c r="AU1522" s="4">
        <v>37.878787878787897</v>
      </c>
      <c r="AV1522" s="4">
        <v>24.2424242424242</v>
      </c>
      <c r="AW1522" s="4">
        <v>33.3333333333333</v>
      </c>
      <c r="AX1522" s="4">
        <v>42.424242424242401</v>
      </c>
      <c r="AY1522" s="4">
        <v>16.6666666666667</v>
      </c>
      <c r="AZ1522" s="4">
        <v>34.848484848484901</v>
      </c>
      <c r="BA1522" s="4">
        <v>54.545454545454497</v>
      </c>
      <c r="BB1522" s="38">
        <v>145</v>
      </c>
    </row>
    <row r="1523" spans="1:54" x14ac:dyDescent="0.3">
      <c r="A1523" s="31" t="s">
        <v>66</v>
      </c>
      <c r="B1523" s="5" t="s">
        <v>8</v>
      </c>
      <c r="C1523" s="5" t="s">
        <v>2</v>
      </c>
      <c r="D1523" s="9">
        <v>40.6124137931034</v>
      </c>
      <c r="E1523" s="8">
        <v>63.1221949263252</v>
      </c>
      <c r="F1523" s="8">
        <v>34.482758620689701</v>
      </c>
      <c r="G1523" s="3">
        <v>0</v>
      </c>
      <c r="H1523" s="4">
        <v>6.8965517241379297</v>
      </c>
      <c r="I1523" s="4">
        <v>3.4482758620689702</v>
      </c>
      <c r="J1523" s="4">
        <v>0</v>
      </c>
      <c r="K1523" s="4">
        <v>3.4482758620689702</v>
      </c>
      <c r="L1523" s="4">
        <v>3.4482758620689702</v>
      </c>
      <c r="M1523" s="4">
        <v>0</v>
      </c>
      <c r="N1523" s="4">
        <v>3.4482758620689702</v>
      </c>
      <c r="O1523" s="4">
        <v>3.4482758620689702</v>
      </c>
      <c r="P1523" s="4">
        <v>3.4482758620689702</v>
      </c>
      <c r="Q1523" s="4">
        <v>3.4482758620689702</v>
      </c>
      <c r="R1523" s="4">
        <v>13.7931034482759</v>
      </c>
      <c r="S1523" s="4">
        <v>3.4482758620689702</v>
      </c>
      <c r="T1523" s="4">
        <v>3.4482758620689702</v>
      </c>
      <c r="U1523" s="4">
        <v>6.8965517241379297</v>
      </c>
      <c r="V1523" s="4">
        <v>6.8965517241379297</v>
      </c>
      <c r="W1523" s="4">
        <v>0</v>
      </c>
      <c r="X1523" s="4">
        <v>0</v>
      </c>
      <c r="Y1523" s="4">
        <v>3.4482758620689702</v>
      </c>
      <c r="Z1523" s="4">
        <v>6.8965517241379297</v>
      </c>
      <c r="AA1523" s="4">
        <v>6.8965517241379297</v>
      </c>
      <c r="AB1523" s="4">
        <v>0</v>
      </c>
      <c r="AC1523" s="4">
        <v>13.7931034482759</v>
      </c>
      <c r="AD1523" s="4">
        <v>3.4482758620689702</v>
      </c>
      <c r="AE1523" s="4">
        <v>3.4482758620689702</v>
      </c>
      <c r="AF1523" s="4">
        <v>3.4482758620689702</v>
      </c>
      <c r="AG1523" s="4">
        <v>6.8965517241379297</v>
      </c>
      <c r="AH1523" s="4">
        <v>13.7931034482759</v>
      </c>
      <c r="AI1523" s="4">
        <v>10.3448275862069</v>
      </c>
      <c r="AJ1523" s="4">
        <v>41.379310344827601</v>
      </c>
      <c r="AK1523" s="4">
        <v>44.827586206896598</v>
      </c>
      <c r="AL1523" s="4">
        <v>31.034482758620701</v>
      </c>
      <c r="AM1523" s="4">
        <v>31.034482758620701</v>
      </c>
      <c r="AN1523" s="4">
        <v>27.586206896551701</v>
      </c>
      <c r="AO1523" s="4">
        <v>51.724137931034498</v>
      </c>
      <c r="AP1523" s="4">
        <v>51.724137931034498</v>
      </c>
      <c r="AQ1523" s="4">
        <v>3.4482758620689702</v>
      </c>
      <c r="AR1523" s="4">
        <v>51.724137931034498</v>
      </c>
      <c r="AS1523" s="4">
        <v>13.7931034482759</v>
      </c>
      <c r="AT1523" s="4">
        <v>10.3448275862069</v>
      </c>
      <c r="AU1523" s="4">
        <v>24.137931034482801</v>
      </c>
      <c r="AV1523" s="4">
        <v>20.689655172413801</v>
      </c>
      <c r="AW1523" s="4">
        <v>34.482758620689701</v>
      </c>
      <c r="AX1523" s="4">
        <v>20.689655172413801</v>
      </c>
      <c r="AY1523" s="4">
        <v>20.689655172413801</v>
      </c>
      <c r="AZ1523" s="4">
        <v>37.931034482758598</v>
      </c>
      <c r="BA1523" s="4">
        <v>51.724137931034498</v>
      </c>
      <c r="BB1523" s="38">
        <v>58</v>
      </c>
    </row>
    <row r="1524" spans="1:54" x14ac:dyDescent="0.3">
      <c r="A1524" s="31" t="s">
        <v>66</v>
      </c>
      <c r="B1524" s="5" t="s">
        <v>8</v>
      </c>
      <c r="C1524" s="5" t="s">
        <v>3</v>
      </c>
      <c r="D1524" s="9">
        <v>58.171739130434801</v>
      </c>
      <c r="E1524" s="8">
        <v>66.2554087795599</v>
      </c>
      <c r="F1524" s="8">
        <v>22.6666666666667</v>
      </c>
      <c r="G1524" s="3">
        <v>2.6666666666666701</v>
      </c>
      <c r="H1524" s="4">
        <v>5.3333333333333304</v>
      </c>
      <c r="I1524" s="4">
        <v>8</v>
      </c>
      <c r="J1524" s="4">
        <v>2.6666666666666701</v>
      </c>
      <c r="K1524" s="4">
        <v>2.6666666666666701</v>
      </c>
      <c r="L1524" s="4">
        <v>1.3333333333333299</v>
      </c>
      <c r="M1524" s="4">
        <v>4</v>
      </c>
      <c r="N1524" s="4">
        <v>2.6666666666666701</v>
      </c>
      <c r="O1524" s="4">
        <v>6.6666666666666696</v>
      </c>
      <c r="P1524" s="4">
        <v>6.6666666666666696</v>
      </c>
      <c r="Q1524" s="4">
        <v>1.3333333333333299</v>
      </c>
      <c r="R1524" s="4">
        <v>6.6666666666666696</v>
      </c>
      <c r="S1524" s="4">
        <v>5.3333333333333304</v>
      </c>
      <c r="T1524" s="4">
        <v>4</v>
      </c>
      <c r="U1524" s="4">
        <v>8</v>
      </c>
      <c r="V1524" s="4">
        <v>4</v>
      </c>
      <c r="W1524" s="4">
        <v>8</v>
      </c>
      <c r="X1524" s="4">
        <v>2.6666666666666701</v>
      </c>
      <c r="Y1524" s="4">
        <v>8</v>
      </c>
      <c r="Z1524" s="4">
        <v>6.6666666666666696</v>
      </c>
      <c r="AA1524" s="4">
        <v>6.6666666666666696</v>
      </c>
      <c r="AB1524" s="4">
        <v>0</v>
      </c>
      <c r="AC1524" s="4">
        <v>20</v>
      </c>
      <c r="AD1524" s="4">
        <v>4</v>
      </c>
      <c r="AE1524" s="4">
        <v>5.3333333333333304</v>
      </c>
      <c r="AF1524" s="4">
        <v>5.3333333333333304</v>
      </c>
      <c r="AG1524" s="4">
        <v>18.6666666666667</v>
      </c>
      <c r="AH1524" s="4">
        <v>13.3333333333333</v>
      </c>
      <c r="AI1524" s="4">
        <v>5.3333333333333304</v>
      </c>
      <c r="AJ1524" s="4">
        <v>21.3333333333333</v>
      </c>
      <c r="AK1524" s="4">
        <v>37.3333333333333</v>
      </c>
      <c r="AL1524" s="4">
        <v>18.6666666666667</v>
      </c>
      <c r="AM1524" s="4">
        <v>24</v>
      </c>
      <c r="AN1524" s="4">
        <v>42.6666666666667</v>
      </c>
      <c r="AO1524" s="4">
        <v>33.3333333333333</v>
      </c>
      <c r="AP1524" s="4">
        <v>29.3333333333333</v>
      </c>
      <c r="AQ1524" s="4">
        <v>6.6666666666666696</v>
      </c>
      <c r="AR1524" s="4">
        <v>29.3333333333333</v>
      </c>
      <c r="AS1524" s="4">
        <v>21.3333333333333</v>
      </c>
      <c r="AT1524" s="4">
        <v>16</v>
      </c>
      <c r="AU1524" s="4">
        <v>13.3333333333333</v>
      </c>
      <c r="AV1524" s="4">
        <v>18.6666666666667</v>
      </c>
      <c r="AW1524" s="4">
        <v>17.3333333333333</v>
      </c>
      <c r="AX1524" s="4">
        <v>14.6666666666667</v>
      </c>
      <c r="AY1524" s="4">
        <v>14.6666666666667</v>
      </c>
      <c r="AZ1524" s="4">
        <v>28</v>
      </c>
      <c r="BA1524" s="4">
        <v>26.6666666666667</v>
      </c>
      <c r="BB1524" s="38">
        <v>92</v>
      </c>
    </row>
    <row r="1525" spans="1:54" x14ac:dyDescent="0.3">
      <c r="A1525" s="31" t="s">
        <v>66</v>
      </c>
      <c r="B1525" s="5" t="s">
        <v>8</v>
      </c>
      <c r="C1525" s="5" t="s">
        <v>4</v>
      </c>
      <c r="D1525" s="9">
        <v>96.8751412429379</v>
      </c>
      <c r="E1525" s="8">
        <v>60.532110685037402</v>
      </c>
      <c r="F1525" s="8">
        <v>11.176470588235301</v>
      </c>
      <c r="G1525" s="3">
        <v>2.3529411764705901</v>
      </c>
      <c r="H1525" s="4">
        <v>1.76470588235294</v>
      </c>
      <c r="I1525" s="4">
        <v>3.52941176470588</v>
      </c>
      <c r="J1525" s="4">
        <v>1.76470588235294</v>
      </c>
      <c r="K1525" s="4">
        <v>3.52941176470588</v>
      </c>
      <c r="L1525" s="4">
        <v>2.9411764705882399</v>
      </c>
      <c r="M1525" s="4">
        <v>1.76470588235294</v>
      </c>
      <c r="N1525" s="4">
        <v>2.9411764705882399</v>
      </c>
      <c r="O1525" s="4">
        <v>4.1176470588235299</v>
      </c>
      <c r="P1525" s="4">
        <v>5.2941176470588198</v>
      </c>
      <c r="Q1525" s="4">
        <v>0.58823529411764697</v>
      </c>
      <c r="R1525" s="4">
        <v>4.1176470588235299</v>
      </c>
      <c r="S1525" s="4">
        <v>3.52941176470588</v>
      </c>
      <c r="T1525" s="4">
        <v>2.3529411764705901</v>
      </c>
      <c r="U1525" s="4">
        <v>5.2941176470588198</v>
      </c>
      <c r="V1525" s="4">
        <v>4.1176470588235299</v>
      </c>
      <c r="W1525" s="4">
        <v>3.52941176470588</v>
      </c>
      <c r="X1525" s="4">
        <v>3.52941176470588</v>
      </c>
      <c r="Y1525" s="4">
        <v>4.7058823529411802</v>
      </c>
      <c r="Z1525" s="4">
        <v>2.9411764705882399</v>
      </c>
      <c r="AA1525" s="4">
        <v>2.3529411764705901</v>
      </c>
      <c r="AB1525" s="4">
        <v>0.58823529411764697</v>
      </c>
      <c r="AC1525" s="4">
        <v>8.2352941176470598</v>
      </c>
      <c r="AD1525" s="4">
        <v>2.3529411764705901</v>
      </c>
      <c r="AE1525" s="4">
        <v>2.9411764705882399</v>
      </c>
      <c r="AF1525" s="4">
        <v>2.9411764705882399</v>
      </c>
      <c r="AG1525" s="4">
        <v>5.2941176470588198</v>
      </c>
      <c r="AH1525" s="4">
        <v>7.6470588235294104</v>
      </c>
      <c r="AI1525" s="4">
        <v>4.1176470588235299</v>
      </c>
      <c r="AJ1525" s="4">
        <v>11.764705882352899</v>
      </c>
      <c r="AK1525" s="4">
        <v>20.588235294117599</v>
      </c>
      <c r="AL1525" s="4">
        <v>14.705882352941201</v>
      </c>
      <c r="AM1525" s="4">
        <v>15.882352941176499</v>
      </c>
      <c r="AN1525" s="4">
        <v>27.0588235294118</v>
      </c>
      <c r="AO1525" s="4">
        <v>18.235294117647101</v>
      </c>
      <c r="AP1525" s="4">
        <v>13.5294117647059</v>
      </c>
      <c r="AQ1525" s="4">
        <v>1.76470588235294</v>
      </c>
      <c r="AR1525" s="4">
        <v>17.0588235294118</v>
      </c>
      <c r="AS1525" s="4">
        <v>9.4117647058823497</v>
      </c>
      <c r="AT1525" s="4">
        <v>14.705882352941201</v>
      </c>
      <c r="AU1525" s="4">
        <v>7.0588235294117601</v>
      </c>
      <c r="AV1525" s="4">
        <v>14.117647058823501</v>
      </c>
      <c r="AW1525" s="4">
        <v>12.9411764705882</v>
      </c>
      <c r="AX1525" s="4">
        <v>8.8235294117647101</v>
      </c>
      <c r="AY1525" s="4">
        <v>11.764705882352899</v>
      </c>
      <c r="AZ1525" s="4">
        <v>15.882352941176499</v>
      </c>
      <c r="BA1525" s="4">
        <v>13.5294117647059</v>
      </c>
      <c r="BB1525" s="38">
        <v>177</v>
      </c>
    </row>
    <row r="1526" spans="1:54" x14ac:dyDescent="0.3">
      <c r="A1526" s="31" t="s">
        <v>66</v>
      </c>
      <c r="B1526" s="5" t="s">
        <v>8</v>
      </c>
      <c r="C1526" s="5" t="s">
        <v>5</v>
      </c>
      <c r="D1526" s="9">
        <v>114.38576779026199</v>
      </c>
      <c r="E1526" s="8">
        <v>58.799278994019602</v>
      </c>
      <c r="F1526" s="8">
        <v>7.1969696969696999</v>
      </c>
      <c r="G1526" s="3">
        <v>1.51515151515152</v>
      </c>
      <c r="H1526" s="4">
        <v>1.13636363636364</v>
      </c>
      <c r="I1526" s="4">
        <v>1.13636363636364</v>
      </c>
      <c r="J1526" s="4">
        <v>1.13636363636364</v>
      </c>
      <c r="K1526" s="4">
        <v>1.51515151515152</v>
      </c>
      <c r="L1526" s="4">
        <v>2.2727272727272698</v>
      </c>
      <c r="M1526" s="4">
        <v>1.89393939393939</v>
      </c>
      <c r="N1526" s="4">
        <v>1.13636363636364</v>
      </c>
      <c r="O1526" s="4">
        <v>3.0303030303030298</v>
      </c>
      <c r="P1526" s="4">
        <v>2.2727272727272698</v>
      </c>
      <c r="Q1526" s="4">
        <v>1.13636363636364</v>
      </c>
      <c r="R1526" s="4">
        <v>2.2727272727272698</v>
      </c>
      <c r="S1526" s="4">
        <v>2.2727272727272698</v>
      </c>
      <c r="T1526" s="4">
        <v>1.89393939393939</v>
      </c>
      <c r="U1526" s="4">
        <v>3.0303030303030298</v>
      </c>
      <c r="V1526" s="4">
        <v>1.89393939393939</v>
      </c>
      <c r="W1526" s="4">
        <v>2.2727272727272698</v>
      </c>
      <c r="X1526" s="4">
        <v>1.51515151515152</v>
      </c>
      <c r="Y1526" s="4">
        <v>2.2727272727272698</v>
      </c>
      <c r="Z1526" s="4">
        <v>1.89393939393939</v>
      </c>
      <c r="AA1526" s="4">
        <v>1.13636363636364</v>
      </c>
      <c r="AB1526" s="4">
        <v>1.13636363636364</v>
      </c>
      <c r="AC1526" s="4">
        <v>5.3030303030303001</v>
      </c>
      <c r="AD1526" s="4">
        <v>1.51515151515152</v>
      </c>
      <c r="AE1526" s="4">
        <v>1.51515151515152</v>
      </c>
      <c r="AF1526" s="4">
        <v>2.2727272727272698</v>
      </c>
      <c r="AG1526" s="4">
        <v>6.4393939393939403</v>
      </c>
      <c r="AH1526" s="4">
        <v>5.6818181818181799</v>
      </c>
      <c r="AI1526" s="4">
        <v>3.4090909090909101</v>
      </c>
      <c r="AJ1526" s="4">
        <v>7.5757575757575797</v>
      </c>
      <c r="AK1526" s="4">
        <v>14.0151515151515</v>
      </c>
      <c r="AL1526" s="4">
        <v>6.4393939393939403</v>
      </c>
      <c r="AM1526" s="4">
        <v>9.8484848484848495</v>
      </c>
      <c r="AN1526" s="4">
        <v>20.454545454545499</v>
      </c>
      <c r="AO1526" s="4">
        <v>12.1212121212121</v>
      </c>
      <c r="AP1526" s="4">
        <v>9.4696969696969706</v>
      </c>
      <c r="AQ1526" s="4">
        <v>3.0303030303030298</v>
      </c>
      <c r="AR1526" s="4">
        <v>7.9545454545454497</v>
      </c>
      <c r="AS1526" s="4">
        <v>7.1969696969696999</v>
      </c>
      <c r="AT1526" s="4">
        <v>11.363636363636401</v>
      </c>
      <c r="AU1526" s="4">
        <v>5.6818181818181799</v>
      </c>
      <c r="AV1526" s="4">
        <v>12.8787878787879</v>
      </c>
      <c r="AW1526" s="4">
        <v>9.4696969696969706</v>
      </c>
      <c r="AX1526" s="4">
        <v>4.5454545454545503</v>
      </c>
      <c r="AY1526" s="4">
        <v>7.9545454545454497</v>
      </c>
      <c r="AZ1526" s="4">
        <v>9.4696969696969706</v>
      </c>
      <c r="BA1526" s="4">
        <v>12.5</v>
      </c>
      <c r="BB1526" s="38">
        <v>267</v>
      </c>
    </row>
    <row r="1527" spans="1:54" x14ac:dyDescent="0.3">
      <c r="A1527" s="31" t="s">
        <v>66</v>
      </c>
      <c r="B1527" s="5" t="s">
        <v>8</v>
      </c>
      <c r="C1527" s="5" t="s">
        <v>6</v>
      </c>
      <c r="D1527" s="9">
        <v>119.8953125</v>
      </c>
      <c r="E1527" s="8">
        <v>49.889933606836003</v>
      </c>
      <c r="F1527" s="8">
        <v>4.6875</v>
      </c>
      <c r="G1527" s="3">
        <v>0.52083333333333304</v>
      </c>
      <c r="H1527" s="4">
        <v>1.5625</v>
      </c>
      <c r="I1527" s="4">
        <v>0.52083333333333304</v>
      </c>
      <c r="J1527" s="4">
        <v>0.52083333333333304</v>
      </c>
      <c r="K1527" s="4">
        <v>1.5625</v>
      </c>
      <c r="L1527" s="4">
        <v>0</v>
      </c>
      <c r="M1527" s="4">
        <v>2.6041666666666701</v>
      </c>
      <c r="N1527" s="4">
        <v>0.52083333333333304</v>
      </c>
      <c r="O1527" s="4">
        <v>1.5625</v>
      </c>
      <c r="P1527" s="4">
        <v>1.0416666666666701</v>
      </c>
      <c r="Q1527" s="4">
        <v>0</v>
      </c>
      <c r="R1527" s="4">
        <v>0.52083333333333304</v>
      </c>
      <c r="S1527" s="4">
        <v>0.52083333333333304</v>
      </c>
      <c r="T1527" s="4">
        <v>0.52083333333333304</v>
      </c>
      <c r="U1527" s="4">
        <v>1.5625</v>
      </c>
      <c r="V1527" s="4">
        <v>1.0416666666666701</v>
      </c>
      <c r="W1527" s="4">
        <v>1.0416666666666701</v>
      </c>
      <c r="X1527" s="4">
        <v>0</v>
      </c>
      <c r="Y1527" s="4">
        <v>1.0416666666666701</v>
      </c>
      <c r="Z1527" s="4">
        <v>0.52083333333333304</v>
      </c>
      <c r="AA1527" s="4">
        <v>0.52083333333333304</v>
      </c>
      <c r="AB1527" s="4">
        <v>0.52083333333333304</v>
      </c>
      <c r="AC1527" s="4">
        <v>4.1666666666666696</v>
      </c>
      <c r="AD1527" s="4">
        <v>0</v>
      </c>
      <c r="AE1527" s="4">
        <v>1.0416666666666701</v>
      </c>
      <c r="AF1527" s="4">
        <v>0.52083333333333304</v>
      </c>
      <c r="AG1527" s="4">
        <v>4.6875</v>
      </c>
      <c r="AH1527" s="4">
        <v>4.6875</v>
      </c>
      <c r="AI1527" s="4">
        <v>3.6458333333333299</v>
      </c>
      <c r="AJ1527" s="4">
        <v>6.25</v>
      </c>
      <c r="AK1527" s="4">
        <v>8.8541666666666696</v>
      </c>
      <c r="AL1527" s="4">
        <v>5.7291666666666696</v>
      </c>
      <c r="AM1527" s="4">
        <v>8.3333333333333304</v>
      </c>
      <c r="AN1527" s="4">
        <v>15.1041666666667</v>
      </c>
      <c r="AO1527" s="4">
        <v>10.4166666666667</v>
      </c>
      <c r="AP1527" s="4">
        <v>10.4166666666667</v>
      </c>
      <c r="AQ1527" s="4">
        <v>2.0833333333333299</v>
      </c>
      <c r="AR1527" s="4">
        <v>5.2083333333333304</v>
      </c>
      <c r="AS1527" s="4">
        <v>6.25</v>
      </c>
      <c r="AT1527" s="4">
        <v>9.375</v>
      </c>
      <c r="AU1527" s="4">
        <v>2.0833333333333299</v>
      </c>
      <c r="AV1527" s="4">
        <v>11.4583333333333</v>
      </c>
      <c r="AW1527" s="4">
        <v>4.6875</v>
      </c>
      <c r="AX1527" s="4">
        <v>3.6458333333333299</v>
      </c>
      <c r="AY1527" s="4">
        <v>8.8541666666666696</v>
      </c>
      <c r="AZ1527" s="4">
        <v>4.1666666666666696</v>
      </c>
      <c r="BA1527" s="4">
        <v>5.7291666666666696</v>
      </c>
      <c r="BB1527" s="38">
        <v>192</v>
      </c>
    </row>
    <row r="1528" spans="1:54" x14ac:dyDescent="0.3">
      <c r="A1528" s="31" t="s">
        <v>66</v>
      </c>
      <c r="B1528" s="5" t="s">
        <v>8</v>
      </c>
      <c r="C1528" s="5" t="s">
        <v>7</v>
      </c>
      <c r="D1528" s="9">
        <v>117.335526315789</v>
      </c>
      <c r="E1528" s="8">
        <v>50.583213826848002</v>
      </c>
      <c r="F1528" s="8">
        <v>5.2631578947368398</v>
      </c>
      <c r="G1528" s="3">
        <v>1.31578947368421</v>
      </c>
      <c r="H1528" s="4">
        <v>1.31578947368421</v>
      </c>
      <c r="I1528" s="4">
        <v>1.31578947368421</v>
      </c>
      <c r="J1528" s="4">
        <v>1.31578947368421</v>
      </c>
      <c r="K1528" s="4">
        <v>0</v>
      </c>
      <c r="L1528" s="4">
        <v>0</v>
      </c>
      <c r="M1528" s="4">
        <v>1.31578947368421</v>
      </c>
      <c r="N1528" s="4">
        <v>1.31578947368421</v>
      </c>
      <c r="O1528" s="4">
        <v>0</v>
      </c>
      <c r="P1528" s="4">
        <v>1.31578947368421</v>
      </c>
      <c r="Q1528" s="4">
        <v>0</v>
      </c>
      <c r="R1528" s="4">
        <v>1.31578947368421</v>
      </c>
      <c r="S1528" s="4">
        <v>1.31578947368421</v>
      </c>
      <c r="T1528" s="4">
        <v>0</v>
      </c>
      <c r="U1528" s="4">
        <v>2.6315789473684199</v>
      </c>
      <c r="V1528" s="4">
        <v>0</v>
      </c>
      <c r="W1528" s="4">
        <v>1.31578947368421</v>
      </c>
      <c r="X1528" s="4">
        <v>0</v>
      </c>
      <c r="Y1528" s="4">
        <v>1.31578947368421</v>
      </c>
      <c r="Z1528" s="4">
        <v>0</v>
      </c>
      <c r="AA1528" s="4">
        <v>1.31578947368421</v>
      </c>
      <c r="AB1528" s="4">
        <v>0</v>
      </c>
      <c r="AC1528" s="4">
        <v>3.9473684210526301</v>
      </c>
      <c r="AD1528" s="4">
        <v>1.31578947368421</v>
      </c>
      <c r="AE1528" s="4">
        <v>0</v>
      </c>
      <c r="AF1528" s="4">
        <v>0</v>
      </c>
      <c r="AG1528" s="4">
        <v>5.2631578947368398</v>
      </c>
      <c r="AH1528" s="4">
        <v>7.8947368421052602</v>
      </c>
      <c r="AI1528" s="4">
        <v>6.5789473684210504</v>
      </c>
      <c r="AJ1528" s="4">
        <v>5.2631578947368398</v>
      </c>
      <c r="AK1528" s="4">
        <v>6.5789473684210504</v>
      </c>
      <c r="AL1528" s="4">
        <v>2.6315789473684199</v>
      </c>
      <c r="AM1528" s="4">
        <v>9.2105263157894708</v>
      </c>
      <c r="AN1528" s="4">
        <v>13.157894736842101</v>
      </c>
      <c r="AO1528" s="4">
        <v>5.2631578947368398</v>
      </c>
      <c r="AP1528" s="4">
        <v>7.8947368421052602</v>
      </c>
      <c r="AQ1528" s="4">
        <v>3.9473684210526301</v>
      </c>
      <c r="AR1528" s="4">
        <v>5.2631578947368398</v>
      </c>
      <c r="AS1528" s="4">
        <v>3.9473684210526301</v>
      </c>
      <c r="AT1528" s="4">
        <v>5.2631578947368398</v>
      </c>
      <c r="AU1528" s="4">
        <v>1.31578947368421</v>
      </c>
      <c r="AV1528" s="4">
        <v>7.8947368421052602</v>
      </c>
      <c r="AW1528" s="4">
        <v>5.2631578947368398</v>
      </c>
      <c r="AX1528" s="4">
        <v>2.6315789473684199</v>
      </c>
      <c r="AY1528" s="4">
        <v>11.842105263157899</v>
      </c>
      <c r="AZ1528" s="4">
        <v>3.9473684210526301</v>
      </c>
      <c r="BA1528" s="4">
        <v>9.2105263157894708</v>
      </c>
      <c r="BB1528" s="38">
        <v>76</v>
      </c>
    </row>
    <row r="1529" spans="1:54" x14ac:dyDescent="0.3">
      <c r="A1529" s="31" t="s">
        <v>66</v>
      </c>
      <c r="B1529" s="5" t="s">
        <v>9</v>
      </c>
      <c r="C1529" s="5" t="s">
        <v>168</v>
      </c>
      <c r="D1529" s="9">
        <v>75.775281111189202</v>
      </c>
      <c r="E1529" s="8">
        <v>68.786103828797707</v>
      </c>
      <c r="F1529" s="8">
        <v>21.070329919991899</v>
      </c>
      <c r="G1529" s="3">
        <v>2.2504356011348898</v>
      </c>
      <c r="H1529" s="4">
        <v>3.68865898577927</v>
      </c>
      <c r="I1529" s="4">
        <v>4.6279666992206199</v>
      </c>
      <c r="J1529" s="4">
        <v>0.95576605495450495</v>
      </c>
      <c r="K1529" s="4">
        <v>4.4559509028559203</v>
      </c>
      <c r="L1529" s="4">
        <v>7.1015956073056499</v>
      </c>
      <c r="M1529" s="4">
        <v>4.0847922376621399</v>
      </c>
      <c r="N1529" s="4">
        <v>7.1591642010652796</v>
      </c>
      <c r="O1529" s="4">
        <v>5.3033827042679196</v>
      </c>
      <c r="P1529" s="4">
        <v>10.486925644463399</v>
      </c>
      <c r="Q1529" s="4">
        <v>2.7555801765913599</v>
      </c>
      <c r="R1529" s="4">
        <v>8.6670232649984307</v>
      </c>
      <c r="S1529" s="4">
        <v>7.2437946352945497</v>
      </c>
      <c r="T1529" s="4">
        <v>3.4594546033953901</v>
      </c>
      <c r="U1529" s="4">
        <v>12.1222992352433</v>
      </c>
      <c r="V1529" s="4">
        <v>4.9327597306808704</v>
      </c>
      <c r="W1529" s="4">
        <v>4.7789501787471798</v>
      </c>
      <c r="X1529" s="4">
        <v>3.0626617156530598</v>
      </c>
      <c r="Y1529" s="4">
        <v>6.0288305488597498</v>
      </c>
      <c r="Z1529" s="4">
        <v>10.958852885714199</v>
      </c>
      <c r="AA1529" s="4">
        <v>9.8722346568980104</v>
      </c>
      <c r="AB1529" s="4">
        <v>1.90465311835444</v>
      </c>
      <c r="AC1529" s="4">
        <v>12.317877575945399</v>
      </c>
      <c r="AD1529" s="4">
        <v>5.7492639756161799</v>
      </c>
      <c r="AE1529" s="4">
        <v>3.75976780019902</v>
      </c>
      <c r="AF1529" s="4">
        <v>5.5498570542375196</v>
      </c>
      <c r="AG1529" s="4">
        <v>14.3346856429055</v>
      </c>
      <c r="AH1529" s="4">
        <v>15.9005582578618</v>
      </c>
      <c r="AI1529" s="4">
        <v>8.9129846546577198</v>
      </c>
      <c r="AJ1529" s="4">
        <v>15.978679226659899</v>
      </c>
      <c r="AK1529" s="4">
        <v>27.405337670849999</v>
      </c>
      <c r="AL1529" s="4">
        <v>16.954517911128399</v>
      </c>
      <c r="AM1529" s="4">
        <v>13.1989310774378</v>
      </c>
      <c r="AN1529" s="4">
        <v>27.365875518251901</v>
      </c>
      <c r="AO1529" s="4">
        <v>18.091076224923398</v>
      </c>
      <c r="AP1529" s="4">
        <v>20.696435734170699</v>
      </c>
      <c r="AQ1529" s="4">
        <v>6.5171050895097098</v>
      </c>
      <c r="AR1529" s="4">
        <v>19.9934717750582</v>
      </c>
      <c r="AS1529" s="4">
        <v>10.459134247913401</v>
      </c>
      <c r="AT1529" s="4">
        <v>17.725846690113698</v>
      </c>
      <c r="AU1529" s="4">
        <v>10.1977859439295</v>
      </c>
      <c r="AV1529" s="4">
        <v>18.544477590176601</v>
      </c>
      <c r="AW1529" s="4">
        <v>17.5353787228633</v>
      </c>
      <c r="AX1529" s="4">
        <v>12.933942201375199</v>
      </c>
      <c r="AY1529" s="4">
        <v>12.437419832165</v>
      </c>
      <c r="AZ1529" s="4">
        <v>14.5751940418338</v>
      </c>
      <c r="BA1529" s="4">
        <v>26.718011927084898</v>
      </c>
      <c r="BB1529" s="38">
        <v>835</v>
      </c>
    </row>
    <row r="1530" spans="1:54" x14ac:dyDescent="0.3">
      <c r="A1530" s="31" t="s">
        <v>66</v>
      </c>
      <c r="B1530" s="5" t="s">
        <v>9</v>
      </c>
      <c r="C1530" s="5" t="s">
        <v>1</v>
      </c>
      <c r="D1530" s="9">
        <v>25.252651265126499</v>
      </c>
      <c r="E1530" s="8">
        <v>61.250713329703302</v>
      </c>
      <c r="F1530" s="8">
        <v>44.4444444444444</v>
      </c>
      <c r="G1530" s="3">
        <v>2.7777777777777799</v>
      </c>
      <c r="H1530" s="4">
        <v>8.3333333333333304</v>
      </c>
      <c r="I1530" s="4">
        <v>16.6666666666667</v>
      </c>
      <c r="J1530" s="4">
        <v>2.7777777777777799</v>
      </c>
      <c r="K1530" s="4">
        <v>8.3333333333333304</v>
      </c>
      <c r="L1530" s="4">
        <v>5.5555555555555598</v>
      </c>
      <c r="M1530" s="4">
        <v>11.1111111111111</v>
      </c>
      <c r="N1530" s="4">
        <v>19.4444444444444</v>
      </c>
      <c r="O1530" s="4">
        <v>8.3333333333333304</v>
      </c>
      <c r="P1530" s="4">
        <v>13.8888888888889</v>
      </c>
      <c r="Q1530" s="4">
        <v>5.5555555555555598</v>
      </c>
      <c r="R1530" s="4">
        <v>27.7777777777778</v>
      </c>
      <c r="S1530" s="4">
        <v>13.8888888888889</v>
      </c>
      <c r="T1530" s="4">
        <v>8.3333333333333304</v>
      </c>
      <c r="U1530" s="4">
        <v>30.5555555555556</v>
      </c>
      <c r="V1530" s="4">
        <v>16.6666666666667</v>
      </c>
      <c r="W1530" s="4">
        <v>13.8888888888889</v>
      </c>
      <c r="X1530" s="4">
        <v>11.1111111111111</v>
      </c>
      <c r="Y1530" s="4">
        <v>13.8888888888889</v>
      </c>
      <c r="Z1530" s="4">
        <v>36.1111111111111</v>
      </c>
      <c r="AA1530" s="4">
        <v>27.7777777777778</v>
      </c>
      <c r="AB1530" s="4">
        <v>5.5555555555555598</v>
      </c>
      <c r="AC1530" s="4">
        <v>27.7777777777778</v>
      </c>
      <c r="AD1530" s="4">
        <v>13.8888888888889</v>
      </c>
      <c r="AE1530" s="4">
        <v>13.8888888888889</v>
      </c>
      <c r="AF1530" s="4">
        <v>16.6666666666667</v>
      </c>
      <c r="AG1530" s="4">
        <v>33.3333333333333</v>
      </c>
      <c r="AH1530" s="4">
        <v>27.7777777777778</v>
      </c>
      <c r="AI1530" s="4">
        <v>13.8888888888889</v>
      </c>
      <c r="AJ1530" s="4">
        <v>30.5555555555556</v>
      </c>
      <c r="AK1530" s="4">
        <v>50</v>
      </c>
      <c r="AL1530" s="4">
        <v>27.7777777777778</v>
      </c>
      <c r="AM1530" s="4">
        <v>19.4444444444444</v>
      </c>
      <c r="AN1530" s="4">
        <v>41.6666666666667</v>
      </c>
      <c r="AO1530" s="4">
        <v>52.7777777777778</v>
      </c>
      <c r="AP1530" s="4">
        <v>47.2222222222222</v>
      </c>
      <c r="AQ1530" s="4">
        <v>5.5555555555555598</v>
      </c>
      <c r="AR1530" s="4">
        <v>41.6666666666667</v>
      </c>
      <c r="AS1530" s="4">
        <v>2.7777777777777799</v>
      </c>
      <c r="AT1530" s="4">
        <v>16.6666666666667</v>
      </c>
      <c r="AU1530" s="4">
        <v>25</v>
      </c>
      <c r="AV1530" s="4">
        <v>30.5555555555556</v>
      </c>
      <c r="AW1530" s="4">
        <v>36.1111111111111</v>
      </c>
      <c r="AX1530" s="4">
        <v>33.3333333333333</v>
      </c>
      <c r="AY1530" s="4">
        <v>5.5555555555555598</v>
      </c>
      <c r="AZ1530" s="4">
        <v>25</v>
      </c>
      <c r="BA1530" s="4">
        <v>50</v>
      </c>
      <c r="BB1530" s="38">
        <v>137</v>
      </c>
    </row>
    <row r="1531" spans="1:54" x14ac:dyDescent="0.3">
      <c r="A1531" s="31" t="s">
        <v>66</v>
      </c>
      <c r="B1531" s="5" t="s">
        <v>9</v>
      </c>
      <c r="C1531" s="5" t="s">
        <v>2</v>
      </c>
      <c r="D1531" s="9">
        <v>52.493955555555601</v>
      </c>
      <c r="E1531" s="8">
        <v>68.220539146652996</v>
      </c>
      <c r="F1531" s="8">
        <v>33.3333333333333</v>
      </c>
      <c r="G1531" s="3">
        <v>5.5555555555555598</v>
      </c>
      <c r="H1531" s="4">
        <v>5.5555555555555598</v>
      </c>
      <c r="I1531" s="4">
        <v>5.5555555555555598</v>
      </c>
      <c r="J1531" s="4">
        <v>0</v>
      </c>
      <c r="K1531" s="4">
        <v>5.5555555555555598</v>
      </c>
      <c r="L1531" s="4">
        <v>11.1111111111111</v>
      </c>
      <c r="M1531" s="4">
        <v>5.5555555555555598</v>
      </c>
      <c r="N1531" s="4">
        <v>11.1111111111111</v>
      </c>
      <c r="O1531" s="4">
        <v>11.1111111111111</v>
      </c>
      <c r="P1531" s="4">
        <v>27.7777777777778</v>
      </c>
      <c r="Q1531" s="4">
        <v>5.5555555555555598</v>
      </c>
      <c r="R1531" s="4">
        <v>11.1111111111111</v>
      </c>
      <c r="S1531" s="4">
        <v>16.6666666666667</v>
      </c>
      <c r="T1531" s="4">
        <v>5.5555555555555598</v>
      </c>
      <c r="U1531" s="4">
        <v>16.6666666666667</v>
      </c>
      <c r="V1531" s="4">
        <v>5.5555555555555598</v>
      </c>
      <c r="W1531" s="4">
        <v>11.1111111111111</v>
      </c>
      <c r="X1531" s="4">
        <v>0</v>
      </c>
      <c r="Y1531" s="4">
        <v>11.1111111111111</v>
      </c>
      <c r="Z1531" s="4">
        <v>16.6666666666667</v>
      </c>
      <c r="AA1531" s="4">
        <v>16.6666666666667</v>
      </c>
      <c r="AB1531" s="4">
        <v>0</v>
      </c>
      <c r="AC1531" s="4">
        <v>16.6666666666667</v>
      </c>
      <c r="AD1531" s="4">
        <v>11.1111111111111</v>
      </c>
      <c r="AE1531" s="4">
        <v>5.5555555555555598</v>
      </c>
      <c r="AF1531" s="4">
        <v>5.5555555555555598</v>
      </c>
      <c r="AG1531" s="4">
        <v>22.2222222222222</v>
      </c>
      <c r="AH1531" s="4">
        <v>22.2222222222222</v>
      </c>
      <c r="AI1531" s="4">
        <v>5.5555555555555598</v>
      </c>
      <c r="AJ1531" s="4">
        <v>11.1111111111111</v>
      </c>
      <c r="AK1531" s="4">
        <v>27.7777777777778</v>
      </c>
      <c r="AL1531" s="4">
        <v>27.7777777777778</v>
      </c>
      <c r="AM1531" s="4">
        <v>11.1111111111111</v>
      </c>
      <c r="AN1531" s="4">
        <v>33.3333333333333</v>
      </c>
      <c r="AO1531" s="4">
        <v>11.1111111111111</v>
      </c>
      <c r="AP1531" s="4">
        <v>33.3333333333333</v>
      </c>
      <c r="AQ1531" s="4">
        <v>0</v>
      </c>
      <c r="AR1531" s="4">
        <v>11.1111111111111</v>
      </c>
      <c r="AS1531" s="4">
        <v>16.6666666666667</v>
      </c>
      <c r="AT1531" s="4">
        <v>22.2222222222222</v>
      </c>
      <c r="AU1531" s="4">
        <v>11.1111111111111</v>
      </c>
      <c r="AV1531" s="4">
        <v>16.6666666666667</v>
      </c>
      <c r="AW1531" s="4">
        <v>16.6666666666667</v>
      </c>
      <c r="AX1531" s="4">
        <v>16.6666666666667</v>
      </c>
      <c r="AY1531" s="4">
        <v>16.6666666666667</v>
      </c>
      <c r="AZ1531" s="4">
        <v>22.2222222222222</v>
      </c>
      <c r="BA1531" s="4">
        <v>27.7777777777778</v>
      </c>
      <c r="BB1531" s="38">
        <v>68</v>
      </c>
    </row>
    <row r="1532" spans="1:54" x14ac:dyDescent="0.3">
      <c r="A1532" s="31" t="s">
        <v>66</v>
      </c>
      <c r="B1532" s="5" t="s">
        <v>9</v>
      </c>
      <c r="C1532" s="5" t="s">
        <v>3</v>
      </c>
      <c r="D1532" s="9">
        <v>51.456666666666699</v>
      </c>
      <c r="E1532" s="8">
        <v>61.6167629491963</v>
      </c>
      <c r="F1532" s="8">
        <v>27.5</v>
      </c>
      <c r="G1532" s="3">
        <v>2.5</v>
      </c>
      <c r="H1532" s="4">
        <v>5</v>
      </c>
      <c r="I1532" s="4">
        <v>5</v>
      </c>
      <c r="J1532" s="4">
        <v>0</v>
      </c>
      <c r="K1532" s="4">
        <v>7.5</v>
      </c>
      <c r="L1532" s="4">
        <v>12.5</v>
      </c>
      <c r="M1532" s="4">
        <v>5</v>
      </c>
      <c r="N1532" s="4">
        <v>7.5</v>
      </c>
      <c r="O1532" s="4">
        <v>5</v>
      </c>
      <c r="P1532" s="4">
        <v>12.5</v>
      </c>
      <c r="Q1532" s="4">
        <v>2.5</v>
      </c>
      <c r="R1532" s="4">
        <v>7.5</v>
      </c>
      <c r="S1532" s="4">
        <v>2.5</v>
      </c>
      <c r="T1532" s="4">
        <v>2.5</v>
      </c>
      <c r="U1532" s="4">
        <v>17.5</v>
      </c>
      <c r="V1532" s="4">
        <v>2.5</v>
      </c>
      <c r="W1532" s="4">
        <v>0</v>
      </c>
      <c r="X1532" s="4">
        <v>5</v>
      </c>
      <c r="Y1532" s="4">
        <v>7.5</v>
      </c>
      <c r="Z1532" s="4">
        <v>10</v>
      </c>
      <c r="AA1532" s="4">
        <v>12.5</v>
      </c>
      <c r="AB1532" s="4">
        <v>2.5</v>
      </c>
      <c r="AC1532" s="4">
        <v>22.5</v>
      </c>
      <c r="AD1532" s="4">
        <v>5</v>
      </c>
      <c r="AE1532" s="4">
        <v>2.5</v>
      </c>
      <c r="AF1532" s="4">
        <v>7.5</v>
      </c>
      <c r="AG1532" s="4">
        <v>17.5</v>
      </c>
      <c r="AH1532" s="4">
        <v>17.5</v>
      </c>
      <c r="AI1532" s="4">
        <v>7.5</v>
      </c>
      <c r="AJ1532" s="4">
        <v>32.5</v>
      </c>
      <c r="AK1532" s="4">
        <v>42.5</v>
      </c>
      <c r="AL1532" s="4">
        <v>22.5</v>
      </c>
      <c r="AM1532" s="4">
        <v>22.5</v>
      </c>
      <c r="AN1532" s="4">
        <v>45</v>
      </c>
      <c r="AO1532" s="4">
        <v>25</v>
      </c>
      <c r="AP1532" s="4">
        <v>27.5</v>
      </c>
      <c r="AQ1532" s="4">
        <v>17.5</v>
      </c>
      <c r="AR1532" s="4">
        <v>32.5</v>
      </c>
      <c r="AS1532" s="4">
        <v>22.5</v>
      </c>
      <c r="AT1532" s="4">
        <v>27.5</v>
      </c>
      <c r="AU1532" s="4">
        <v>15</v>
      </c>
      <c r="AV1532" s="4">
        <v>30</v>
      </c>
      <c r="AW1532" s="4">
        <v>22.5</v>
      </c>
      <c r="AX1532" s="4">
        <v>15</v>
      </c>
      <c r="AY1532" s="4">
        <v>22.5</v>
      </c>
      <c r="AZ1532" s="4">
        <v>25</v>
      </c>
      <c r="BA1532" s="4">
        <v>45</v>
      </c>
      <c r="BB1532" s="38">
        <v>55</v>
      </c>
    </row>
    <row r="1533" spans="1:54" x14ac:dyDescent="0.3">
      <c r="A1533" s="31" t="s">
        <v>66</v>
      </c>
      <c r="B1533" s="5" t="s">
        <v>9</v>
      </c>
      <c r="C1533" s="5" t="s">
        <v>4</v>
      </c>
      <c r="D1533" s="9">
        <v>96.448314606741604</v>
      </c>
      <c r="E1533" s="8">
        <v>63.620244262983697</v>
      </c>
      <c r="F1533" s="8">
        <v>12.5</v>
      </c>
      <c r="G1533" s="3">
        <v>1.25</v>
      </c>
      <c r="H1533" s="4">
        <v>1.25</v>
      </c>
      <c r="I1533" s="4">
        <v>2.5</v>
      </c>
      <c r="J1533" s="4">
        <v>1.25</v>
      </c>
      <c r="K1533" s="4">
        <v>3.75</v>
      </c>
      <c r="L1533" s="4">
        <v>8.75</v>
      </c>
      <c r="M1533" s="4">
        <v>2.5</v>
      </c>
      <c r="N1533" s="4">
        <v>5</v>
      </c>
      <c r="O1533" s="4">
        <v>5</v>
      </c>
      <c r="P1533" s="4">
        <v>5</v>
      </c>
      <c r="Q1533" s="4">
        <v>2.5</v>
      </c>
      <c r="R1533" s="4">
        <v>7.5</v>
      </c>
      <c r="S1533" s="4">
        <v>10</v>
      </c>
      <c r="T1533" s="4">
        <v>3.75</v>
      </c>
      <c r="U1533" s="4">
        <v>11.25</v>
      </c>
      <c r="V1533" s="4">
        <v>6.25</v>
      </c>
      <c r="W1533" s="4">
        <v>5</v>
      </c>
      <c r="X1533" s="4">
        <v>3.75</v>
      </c>
      <c r="Y1533" s="4">
        <v>3.75</v>
      </c>
      <c r="Z1533" s="4">
        <v>8.75</v>
      </c>
      <c r="AA1533" s="4">
        <v>3.75</v>
      </c>
      <c r="AB1533" s="4">
        <v>2.5</v>
      </c>
      <c r="AC1533" s="4">
        <v>3.75</v>
      </c>
      <c r="AD1533" s="4">
        <v>3.75</v>
      </c>
      <c r="AE1533" s="4">
        <v>2.5</v>
      </c>
      <c r="AF1533" s="4">
        <v>3.75</v>
      </c>
      <c r="AG1533" s="4">
        <v>13.75</v>
      </c>
      <c r="AH1533" s="4">
        <v>11.25</v>
      </c>
      <c r="AI1533" s="4">
        <v>8.75</v>
      </c>
      <c r="AJ1533" s="4">
        <v>10</v>
      </c>
      <c r="AK1533" s="4">
        <v>17.5</v>
      </c>
      <c r="AL1533" s="4">
        <v>8.75</v>
      </c>
      <c r="AM1533" s="4">
        <v>6.25</v>
      </c>
      <c r="AN1533" s="4">
        <v>16.25</v>
      </c>
      <c r="AO1533" s="4">
        <v>13.75</v>
      </c>
      <c r="AP1533" s="4">
        <v>8.75</v>
      </c>
      <c r="AQ1533" s="4">
        <v>5</v>
      </c>
      <c r="AR1533" s="4">
        <v>16.25</v>
      </c>
      <c r="AS1533" s="4">
        <v>3.75</v>
      </c>
      <c r="AT1533" s="4">
        <v>8.75</v>
      </c>
      <c r="AU1533" s="4">
        <v>3.75</v>
      </c>
      <c r="AV1533" s="4">
        <v>6.25</v>
      </c>
      <c r="AW1533" s="4">
        <v>13.75</v>
      </c>
      <c r="AX1533" s="4">
        <v>8.75</v>
      </c>
      <c r="AY1533" s="4">
        <v>6.25</v>
      </c>
      <c r="AZ1533" s="4">
        <v>3.75</v>
      </c>
      <c r="BA1533" s="4">
        <v>15</v>
      </c>
      <c r="BB1533" s="38">
        <v>89</v>
      </c>
    </row>
    <row r="1534" spans="1:54" x14ac:dyDescent="0.3">
      <c r="A1534" s="31" t="s">
        <v>66</v>
      </c>
      <c r="B1534" s="5" t="s">
        <v>9</v>
      </c>
      <c r="C1534" s="5" t="s">
        <v>5</v>
      </c>
      <c r="D1534" s="9">
        <v>102.27234042553199</v>
      </c>
      <c r="E1534" s="8">
        <v>60.344525830448603</v>
      </c>
      <c r="F1534" s="8">
        <v>10.1694915254237</v>
      </c>
      <c r="G1534" s="3">
        <v>1.1299435028248599</v>
      </c>
      <c r="H1534" s="4">
        <v>2.2598870056497198</v>
      </c>
      <c r="I1534" s="4">
        <v>2.2598870056497198</v>
      </c>
      <c r="J1534" s="4">
        <v>1.6949152542372901</v>
      </c>
      <c r="K1534" s="4">
        <v>1.6949152542372901</v>
      </c>
      <c r="L1534" s="4">
        <v>1.6949152542372901</v>
      </c>
      <c r="M1534" s="4">
        <v>2.2598870056497198</v>
      </c>
      <c r="N1534" s="4">
        <v>2.8248587570621502</v>
      </c>
      <c r="O1534" s="4">
        <v>2.2598870056497198</v>
      </c>
      <c r="P1534" s="4">
        <v>3.3898305084745801</v>
      </c>
      <c r="Q1534" s="4">
        <v>1.1299435028248599</v>
      </c>
      <c r="R1534" s="4">
        <v>3.3898305084745801</v>
      </c>
      <c r="S1534" s="4">
        <v>1.6949152542372901</v>
      </c>
      <c r="T1534" s="4">
        <v>1.6949152542372901</v>
      </c>
      <c r="U1534" s="4">
        <v>1.6949152542372901</v>
      </c>
      <c r="V1534" s="4">
        <v>1.6949152542372901</v>
      </c>
      <c r="W1534" s="4">
        <v>1.6949152542372901</v>
      </c>
      <c r="X1534" s="4">
        <v>1.1299435028248599</v>
      </c>
      <c r="Y1534" s="4">
        <v>2.2598870056497198</v>
      </c>
      <c r="Z1534" s="4">
        <v>1.6949152542372901</v>
      </c>
      <c r="AA1534" s="4">
        <v>4.5197740112994396</v>
      </c>
      <c r="AB1534" s="4">
        <v>1.6949152542372901</v>
      </c>
      <c r="AC1534" s="4">
        <v>5.0847457627118597</v>
      </c>
      <c r="AD1534" s="4">
        <v>2.2598870056497198</v>
      </c>
      <c r="AE1534" s="4">
        <v>1.6949152542372901</v>
      </c>
      <c r="AF1534" s="4">
        <v>2.8248587570621502</v>
      </c>
      <c r="AG1534" s="4">
        <v>3.3898305084745801</v>
      </c>
      <c r="AH1534" s="4">
        <v>12.4293785310734</v>
      </c>
      <c r="AI1534" s="4">
        <v>10.1694915254237</v>
      </c>
      <c r="AJ1534" s="4">
        <v>10.1694915254237</v>
      </c>
      <c r="AK1534" s="4">
        <v>20.9039548022599</v>
      </c>
      <c r="AL1534" s="4">
        <v>11.299435028248601</v>
      </c>
      <c r="AM1534" s="4">
        <v>14.1242937853107</v>
      </c>
      <c r="AN1534" s="4">
        <v>19.209039548022599</v>
      </c>
      <c r="AO1534" s="4">
        <v>11.864406779661</v>
      </c>
      <c r="AP1534" s="4">
        <v>9.6045197740112993</v>
      </c>
      <c r="AQ1534" s="4">
        <v>4.5197740112994396</v>
      </c>
      <c r="AR1534" s="4">
        <v>15.254237288135601</v>
      </c>
      <c r="AS1534" s="4">
        <v>7.3446327683615804</v>
      </c>
      <c r="AT1534" s="4">
        <v>18.079096045197701</v>
      </c>
      <c r="AU1534" s="4">
        <v>6.7796610169491496</v>
      </c>
      <c r="AV1534" s="4">
        <v>19.209039548022599</v>
      </c>
      <c r="AW1534" s="4">
        <v>13.559322033898299</v>
      </c>
      <c r="AX1534" s="4">
        <v>6.7796610169491496</v>
      </c>
      <c r="AY1534" s="4">
        <v>10.1694915254237</v>
      </c>
      <c r="AZ1534" s="4">
        <v>9.0395480225988702</v>
      </c>
      <c r="BA1534" s="4">
        <v>17.514124293785301</v>
      </c>
      <c r="BB1534" s="38">
        <v>188</v>
      </c>
    </row>
    <row r="1535" spans="1:54" x14ac:dyDescent="0.3">
      <c r="A1535" s="31" t="s">
        <v>66</v>
      </c>
      <c r="B1535" s="5" t="s">
        <v>9</v>
      </c>
      <c r="C1535" s="5" t="s">
        <v>6</v>
      </c>
      <c r="D1535" s="9">
        <v>108.90812182741099</v>
      </c>
      <c r="E1535" s="8">
        <v>58.999064633067903</v>
      </c>
      <c r="F1535" s="8">
        <v>7.1428571428571397</v>
      </c>
      <c r="G1535" s="3">
        <v>0</v>
      </c>
      <c r="H1535" s="4">
        <v>1.53061224489796</v>
      </c>
      <c r="I1535" s="4">
        <v>0</v>
      </c>
      <c r="J1535" s="4">
        <v>0.51020408163265296</v>
      </c>
      <c r="K1535" s="4">
        <v>0.51020408163265296</v>
      </c>
      <c r="L1535" s="4">
        <v>1.0204081632653099</v>
      </c>
      <c r="M1535" s="4">
        <v>0.51020408163265296</v>
      </c>
      <c r="N1535" s="4">
        <v>1.0204081632653099</v>
      </c>
      <c r="O1535" s="4">
        <v>0.51020408163265296</v>
      </c>
      <c r="P1535" s="4">
        <v>0.51020408163265296</v>
      </c>
      <c r="Q1535" s="4">
        <v>0</v>
      </c>
      <c r="R1535" s="4">
        <v>1.53061224489796</v>
      </c>
      <c r="S1535" s="4">
        <v>0</v>
      </c>
      <c r="T1535" s="4">
        <v>0.51020408163265296</v>
      </c>
      <c r="U1535" s="4">
        <v>1.0204081632653099</v>
      </c>
      <c r="V1535" s="4">
        <v>1.0204081632653099</v>
      </c>
      <c r="W1535" s="4">
        <v>0</v>
      </c>
      <c r="X1535" s="4">
        <v>0</v>
      </c>
      <c r="Y1535" s="4">
        <v>0</v>
      </c>
      <c r="Z1535" s="4">
        <v>1.0204081632653099</v>
      </c>
      <c r="AA1535" s="4">
        <v>0</v>
      </c>
      <c r="AB1535" s="4">
        <v>0</v>
      </c>
      <c r="AC1535" s="4">
        <v>3.5714285714285698</v>
      </c>
      <c r="AD1535" s="4">
        <v>1.0204081632653099</v>
      </c>
      <c r="AE1535" s="4">
        <v>0</v>
      </c>
      <c r="AF1535" s="4">
        <v>0</v>
      </c>
      <c r="AG1535" s="4">
        <v>1.0204081632653099</v>
      </c>
      <c r="AH1535" s="4">
        <v>9.6938775510204103</v>
      </c>
      <c r="AI1535" s="4">
        <v>10.714285714285699</v>
      </c>
      <c r="AJ1535" s="4">
        <v>6.6326530612244898</v>
      </c>
      <c r="AK1535" s="4">
        <v>15.3061224489796</v>
      </c>
      <c r="AL1535" s="4">
        <v>8.1632653061224492</v>
      </c>
      <c r="AM1535" s="4">
        <v>7.1428571428571397</v>
      </c>
      <c r="AN1535" s="4">
        <v>11.2244897959184</v>
      </c>
      <c r="AO1535" s="4">
        <v>6.12244897959184</v>
      </c>
      <c r="AP1535" s="4">
        <v>8.6734693877550999</v>
      </c>
      <c r="AQ1535" s="4">
        <v>6.6326530612244898</v>
      </c>
      <c r="AR1535" s="4">
        <v>12.244897959183699</v>
      </c>
      <c r="AS1535" s="4">
        <v>6.6326530612244898</v>
      </c>
      <c r="AT1535" s="4">
        <v>12.755102040816301</v>
      </c>
      <c r="AU1535" s="4">
        <v>6.12244897959184</v>
      </c>
      <c r="AV1535" s="4">
        <v>12.244897959183699</v>
      </c>
      <c r="AW1535" s="4">
        <v>10.714285714285699</v>
      </c>
      <c r="AX1535" s="4">
        <v>4.5918367346938798</v>
      </c>
      <c r="AY1535" s="4">
        <v>10.714285714285699</v>
      </c>
      <c r="AZ1535" s="4">
        <v>6.12244897959184</v>
      </c>
      <c r="BA1535" s="4">
        <v>13.7755102040816</v>
      </c>
      <c r="BB1535" s="38">
        <v>197</v>
      </c>
    </row>
    <row r="1536" spans="1:54" x14ac:dyDescent="0.3">
      <c r="A1536" s="31" t="s">
        <v>66</v>
      </c>
      <c r="B1536" s="5" t="s">
        <v>9</v>
      </c>
      <c r="C1536" s="5" t="s">
        <v>7</v>
      </c>
      <c r="D1536" s="9">
        <v>116.15742574257401</v>
      </c>
      <c r="E1536" s="8">
        <v>51.039879205449999</v>
      </c>
      <c r="F1536" s="8">
        <v>2.9702970297029698</v>
      </c>
      <c r="G1536" s="3">
        <v>0.99009900990098998</v>
      </c>
      <c r="H1536" s="4">
        <v>0.99009900990098998</v>
      </c>
      <c r="I1536" s="4">
        <v>0</v>
      </c>
      <c r="J1536" s="4">
        <v>0.99009900990098998</v>
      </c>
      <c r="K1536" s="4">
        <v>1.98019801980198</v>
      </c>
      <c r="L1536" s="4">
        <v>1.98019801980198</v>
      </c>
      <c r="M1536" s="4">
        <v>0</v>
      </c>
      <c r="N1536" s="4">
        <v>1.98019801980198</v>
      </c>
      <c r="O1536" s="4">
        <v>0.99009900990098998</v>
      </c>
      <c r="P1536" s="4">
        <v>0.99009900990098998</v>
      </c>
      <c r="Q1536" s="4">
        <v>0</v>
      </c>
      <c r="R1536" s="4">
        <v>0.99009900990098998</v>
      </c>
      <c r="S1536" s="4">
        <v>0.99009900990098998</v>
      </c>
      <c r="T1536" s="4">
        <v>0</v>
      </c>
      <c r="U1536" s="4">
        <v>0</v>
      </c>
      <c r="V1536" s="4">
        <v>0.99009900990098998</v>
      </c>
      <c r="W1536" s="4">
        <v>0</v>
      </c>
      <c r="X1536" s="4">
        <v>0</v>
      </c>
      <c r="Y1536" s="4">
        <v>0</v>
      </c>
      <c r="Z1536" s="4">
        <v>2.9702970297029698</v>
      </c>
      <c r="AA1536" s="4">
        <v>0</v>
      </c>
      <c r="AB1536" s="4">
        <v>0.99009900990098998</v>
      </c>
      <c r="AC1536" s="4">
        <v>2.9702970297029698</v>
      </c>
      <c r="AD1536" s="4">
        <v>1.98019801980198</v>
      </c>
      <c r="AE1536" s="4">
        <v>0</v>
      </c>
      <c r="AF1536" s="4">
        <v>2.9702970297029698</v>
      </c>
      <c r="AG1536" s="4">
        <v>2.9702970297029698</v>
      </c>
      <c r="AH1536" s="4">
        <v>2.9702970297029698</v>
      </c>
      <c r="AI1536" s="4">
        <v>6.9306930693069297</v>
      </c>
      <c r="AJ1536" s="4">
        <v>2.9702970297029698</v>
      </c>
      <c r="AK1536" s="4">
        <v>4.9504950495049496</v>
      </c>
      <c r="AL1536" s="4">
        <v>2.9702970297029698</v>
      </c>
      <c r="AM1536" s="4">
        <v>7.9207920792079198</v>
      </c>
      <c r="AN1536" s="4">
        <v>15.841584158415801</v>
      </c>
      <c r="AO1536" s="4">
        <v>5.9405940594059397</v>
      </c>
      <c r="AP1536" s="4">
        <v>2.9702970297029698</v>
      </c>
      <c r="AQ1536" s="4">
        <v>3.9603960396039599</v>
      </c>
      <c r="AR1536" s="4">
        <v>3.9603960396039599</v>
      </c>
      <c r="AS1536" s="4">
        <v>4.9504950495049496</v>
      </c>
      <c r="AT1536" s="4">
        <v>9.9009900990098991</v>
      </c>
      <c r="AU1536" s="4">
        <v>1.98019801980198</v>
      </c>
      <c r="AV1536" s="4">
        <v>14.8514851485149</v>
      </c>
      <c r="AW1536" s="4">
        <v>2.9702970297029698</v>
      </c>
      <c r="AX1536" s="4">
        <v>2.9702970297029698</v>
      </c>
      <c r="AY1536" s="4">
        <v>10.891089108910901</v>
      </c>
      <c r="AZ1536" s="4">
        <v>4.9504950495049496</v>
      </c>
      <c r="BA1536" s="4">
        <v>8.9108910891089099</v>
      </c>
      <c r="BB1536" s="38">
        <v>101</v>
      </c>
    </row>
    <row r="1537" spans="1:54" x14ac:dyDescent="0.3">
      <c r="A1537" s="31" t="s">
        <v>67</v>
      </c>
      <c r="B1537" s="5" t="s">
        <v>168</v>
      </c>
      <c r="C1537" s="5" t="s">
        <v>168</v>
      </c>
      <c r="D1537" s="9">
        <v>52.3292898659505</v>
      </c>
      <c r="E1537" s="8">
        <v>72.767291028638596</v>
      </c>
      <c r="F1537" s="8">
        <v>31.2041568691238</v>
      </c>
      <c r="G1537" s="3">
        <v>3.6263653206216899</v>
      </c>
      <c r="H1537" s="4">
        <v>7.4070896557115704</v>
      </c>
      <c r="I1537" s="4">
        <v>14.1452423810535</v>
      </c>
      <c r="J1537" s="4">
        <v>3.0276151398770201</v>
      </c>
      <c r="K1537" s="4">
        <v>4.3361501561823399</v>
      </c>
      <c r="L1537" s="4">
        <v>6.8061317180915601</v>
      </c>
      <c r="M1537" s="4">
        <v>4.7843145059372798</v>
      </c>
      <c r="N1537" s="4">
        <v>8.0573908983951199</v>
      </c>
      <c r="O1537" s="4">
        <v>11.440561510596099</v>
      </c>
      <c r="P1537" s="4">
        <v>9.8835612647363895</v>
      </c>
      <c r="Q1537" s="4">
        <v>3.2943782676548001</v>
      </c>
      <c r="R1537" s="4">
        <v>12.1844433099442</v>
      </c>
      <c r="S1537" s="4">
        <v>8.8733408449374291</v>
      </c>
      <c r="T1537" s="4">
        <v>5.7960423207564897</v>
      </c>
      <c r="U1537" s="4">
        <v>9.3851556017267903</v>
      </c>
      <c r="V1537" s="4">
        <v>8.0957635391656204</v>
      </c>
      <c r="W1537" s="4">
        <v>8.2238629697445305</v>
      </c>
      <c r="X1537" s="4">
        <v>2.6106299341797001</v>
      </c>
      <c r="Y1537" s="4">
        <v>10.7226164905546</v>
      </c>
      <c r="Z1537" s="4">
        <v>10.922549096225101</v>
      </c>
      <c r="AA1537" s="4">
        <v>11.386667282096299</v>
      </c>
      <c r="AB1537" s="4">
        <v>3.24000658769521</v>
      </c>
      <c r="AC1537" s="4">
        <v>21.555029503786599</v>
      </c>
      <c r="AD1537" s="4">
        <v>5.8127723665674598</v>
      </c>
      <c r="AE1537" s="4">
        <v>4.1498194086064002</v>
      </c>
      <c r="AF1537" s="4">
        <v>11.740137947167799</v>
      </c>
      <c r="AG1537" s="4">
        <v>17.272579670691702</v>
      </c>
      <c r="AH1537" s="4">
        <v>25.823368704187398</v>
      </c>
      <c r="AI1537" s="4">
        <v>12.567685680117799</v>
      </c>
      <c r="AJ1537" s="4">
        <v>27.499134900125899</v>
      </c>
      <c r="AK1537" s="4">
        <v>42.587407397781398</v>
      </c>
      <c r="AL1537" s="4">
        <v>23.995572152148501</v>
      </c>
      <c r="AM1537" s="4">
        <v>29.326839983517001</v>
      </c>
      <c r="AN1537" s="4">
        <v>42.737769027472602</v>
      </c>
      <c r="AO1537" s="4">
        <v>37.208496756918301</v>
      </c>
      <c r="AP1537" s="4">
        <v>36.558251425435898</v>
      </c>
      <c r="AQ1537" s="4">
        <v>11.209762496215999</v>
      </c>
      <c r="AR1537" s="4">
        <v>31.317258202075902</v>
      </c>
      <c r="AS1537" s="4">
        <v>18.031980692723099</v>
      </c>
      <c r="AT1537" s="4">
        <v>25.326868372700702</v>
      </c>
      <c r="AU1537" s="4">
        <v>19.990144406139699</v>
      </c>
      <c r="AV1537" s="4">
        <v>22.8900513274376</v>
      </c>
      <c r="AW1537" s="4">
        <v>28.970528171734799</v>
      </c>
      <c r="AX1537" s="4">
        <v>17.826748794376201</v>
      </c>
      <c r="AY1537" s="4">
        <v>18.4230536245941</v>
      </c>
      <c r="AZ1537" s="4">
        <v>30.106618180679501</v>
      </c>
      <c r="BA1537" s="4">
        <v>36.7486434623235</v>
      </c>
      <c r="BB1537" s="38">
        <v>10092</v>
      </c>
    </row>
    <row r="1538" spans="1:54" x14ac:dyDescent="0.3">
      <c r="A1538" s="31" t="s">
        <v>67</v>
      </c>
      <c r="B1538" s="5" t="s">
        <v>168</v>
      </c>
      <c r="C1538" s="5" t="s">
        <v>1</v>
      </c>
      <c r="D1538" s="9">
        <v>26.004741214861198</v>
      </c>
      <c r="E1538" s="8">
        <v>64.075770791484402</v>
      </c>
      <c r="F1538" s="8">
        <v>43.114268409397603</v>
      </c>
      <c r="G1538" s="3">
        <v>4.9865400005359399</v>
      </c>
      <c r="H1538" s="4">
        <v>9.7564943871250502</v>
      </c>
      <c r="I1538" s="4">
        <v>21.288779362044</v>
      </c>
      <c r="J1538" s="4">
        <v>5.3066640718986298</v>
      </c>
      <c r="K1538" s="4">
        <v>6.2049132115371801</v>
      </c>
      <c r="L1538" s="4">
        <v>9.1162462443996706</v>
      </c>
      <c r="M1538" s="4">
        <v>8.2594124877274595</v>
      </c>
      <c r="N1538" s="4">
        <v>13.8862006309888</v>
      </c>
      <c r="O1538" s="4">
        <v>16.880364429783999</v>
      </c>
      <c r="P1538" s="4">
        <v>16.539532666938101</v>
      </c>
      <c r="Q1538" s="4">
        <v>5.3066640718986298</v>
      </c>
      <c r="R1538" s="4">
        <v>16.281531670024901</v>
      </c>
      <c r="S1538" s="4">
        <v>16.240116287058601</v>
      </c>
      <c r="T1538" s="4">
        <v>9.1162462443996706</v>
      </c>
      <c r="U1538" s="4">
        <v>12.089702351711701</v>
      </c>
      <c r="V1538" s="4">
        <v>13.2873678712297</v>
      </c>
      <c r="W1538" s="4">
        <v>11.7902859718322</v>
      </c>
      <c r="X1538" s="4">
        <v>4.1089985523805597</v>
      </c>
      <c r="Y1538" s="4">
        <v>15.10457384199</v>
      </c>
      <c r="Z1538" s="4">
        <v>13.0086591828334</v>
      </c>
      <c r="AA1538" s="4">
        <v>13.2873678712297</v>
      </c>
      <c r="AB1538" s="4">
        <v>5.6267881432613196</v>
      </c>
      <c r="AC1538" s="4">
        <v>26.316734745546299</v>
      </c>
      <c r="AD1538" s="4">
        <v>12.6471197285044</v>
      </c>
      <c r="AE1538" s="4">
        <v>8.0221191822974696</v>
      </c>
      <c r="AF1538" s="4">
        <v>15.403990221869501</v>
      </c>
      <c r="AG1538" s="4">
        <v>23.260447872301601</v>
      </c>
      <c r="AH1538" s="4">
        <v>34.668486698321601</v>
      </c>
      <c r="AI1538" s="4">
        <v>12.9879514913502</v>
      </c>
      <c r="AJ1538" s="4">
        <v>33.574359636219398</v>
      </c>
      <c r="AK1538" s="4">
        <v>51.590266511071903</v>
      </c>
      <c r="AL1538" s="4">
        <v>34.214607778944703</v>
      </c>
      <c r="AM1538" s="4">
        <v>34.400977002293303</v>
      </c>
      <c r="AN1538" s="4">
        <v>52.7879320305899</v>
      </c>
      <c r="AO1538" s="4">
        <v>49.061180624021603</v>
      </c>
      <c r="AP1538" s="4">
        <v>48.699641169692597</v>
      </c>
      <c r="AQ1538" s="4">
        <v>16.8389490468176</v>
      </c>
      <c r="AR1538" s="4">
        <v>41.937310581362702</v>
      </c>
      <c r="AS1538" s="4">
        <v>16.901072121267099</v>
      </c>
      <c r="AT1538" s="4">
        <v>17.221196192629801</v>
      </c>
      <c r="AU1538" s="4">
        <v>28.928651398529301</v>
      </c>
      <c r="AV1538" s="4">
        <v>28.2884032558039</v>
      </c>
      <c r="AW1538" s="4">
        <v>41.575771127033597</v>
      </c>
      <c r="AX1538" s="4">
        <v>25.139776917511401</v>
      </c>
      <c r="AY1538" s="4">
        <v>18.676862709061101</v>
      </c>
      <c r="AZ1538" s="4">
        <v>37.508187957619398</v>
      </c>
      <c r="BA1538" s="4">
        <v>52.426392576260902</v>
      </c>
      <c r="BB1538" s="38">
        <v>1787</v>
      </c>
    </row>
    <row r="1539" spans="1:54" x14ac:dyDescent="0.3">
      <c r="A1539" s="31" t="s">
        <v>67</v>
      </c>
      <c r="B1539" s="5" t="s">
        <v>168</v>
      </c>
      <c r="C1539" s="5" t="s">
        <v>2</v>
      </c>
      <c r="D1539" s="9">
        <v>41.063537310105303</v>
      </c>
      <c r="E1539" s="8">
        <v>71.322710303902298</v>
      </c>
      <c r="F1539" s="8">
        <v>36.174589087113198</v>
      </c>
      <c r="G1539" s="3">
        <v>3.6490989769631801</v>
      </c>
      <c r="H1539" s="4">
        <v>8.6561531031622696</v>
      </c>
      <c r="I1539" s="4">
        <v>15.213183903825501</v>
      </c>
      <c r="J1539" s="4">
        <v>2.6671801936514901</v>
      </c>
      <c r="K1539" s="4">
        <v>4.1306022370602697</v>
      </c>
      <c r="L1539" s="4">
        <v>6.6435854317185701</v>
      </c>
      <c r="M1539" s="4">
        <v>5.0936087572544402</v>
      </c>
      <c r="N1539" s="4">
        <v>8.4154014731137305</v>
      </c>
      <c r="O1539" s="4">
        <v>11.9401212927865</v>
      </c>
      <c r="P1539" s="4">
        <v>11.6317272948002</v>
      </c>
      <c r="Q1539" s="4">
        <v>2.92684408681755</v>
      </c>
      <c r="R1539" s="4">
        <v>13.798491965237</v>
      </c>
      <c r="S1539" s="4">
        <v>10.841830036716701</v>
      </c>
      <c r="T1539" s="4">
        <v>4.7663024961505496</v>
      </c>
      <c r="U1539" s="4">
        <v>8.0880952120098293</v>
      </c>
      <c r="V1539" s="4">
        <v>11.977945819021601</v>
      </c>
      <c r="W1539" s="4">
        <v>10.7930999318964</v>
      </c>
      <c r="X1539" s="4">
        <v>2.4264285636029501</v>
      </c>
      <c r="Y1539" s="4">
        <v>13.354813231374999</v>
      </c>
      <c r="Z1539" s="4">
        <v>12.527091447056501</v>
      </c>
      <c r="AA1539" s="4">
        <v>15.5215779018119</v>
      </c>
      <c r="AB1539" s="4">
        <v>3.8898506070117298</v>
      </c>
      <c r="AC1539" s="4">
        <v>25.092007420348001</v>
      </c>
      <c r="AD1539" s="4">
        <v>6.2297245395593199</v>
      </c>
      <c r="AE1539" s="4">
        <v>5.7671335425797503</v>
      </c>
      <c r="AF1539" s="4">
        <v>13.644294966243899</v>
      </c>
      <c r="AG1539" s="4">
        <v>15.4052054290537</v>
      </c>
      <c r="AH1539" s="4">
        <v>30.675126122231699</v>
      </c>
      <c r="AI1539" s="4">
        <v>13.614477124541001</v>
      </c>
      <c r="AJ1539" s="4">
        <v>32.322563006336502</v>
      </c>
      <c r="AK1539" s="4">
        <v>50.7033426270281</v>
      </c>
      <c r="AL1539" s="4">
        <v>28.5003547672626</v>
      </c>
      <c r="AM1539" s="4">
        <v>33.420854262406401</v>
      </c>
      <c r="AN1539" s="4">
        <v>47.121886018002797</v>
      </c>
      <c r="AO1539" s="4">
        <v>43.762268775908503</v>
      </c>
      <c r="AP1539" s="4">
        <v>43.559341672094902</v>
      </c>
      <c r="AQ1539" s="4">
        <v>13.373725494492501</v>
      </c>
      <c r="AR1539" s="4">
        <v>37.754383603280203</v>
      </c>
      <c r="AS1539" s="4">
        <v>23.888249270105302</v>
      </c>
      <c r="AT1539" s="4">
        <v>26.950378092798498</v>
      </c>
      <c r="AU1539" s="4">
        <v>25.765532205673299</v>
      </c>
      <c r="AV1539" s="4">
        <v>23.474388377945999</v>
      </c>
      <c r="AW1539" s="4">
        <v>34.508239939890899</v>
      </c>
      <c r="AX1539" s="4">
        <v>18.862282880788701</v>
      </c>
      <c r="AY1539" s="4">
        <v>20.634098922183799</v>
      </c>
      <c r="AZ1539" s="4">
        <v>35.779640458071498</v>
      </c>
      <c r="BA1539" s="4">
        <v>42.837086781949303</v>
      </c>
      <c r="BB1539" s="38">
        <v>1554</v>
      </c>
    </row>
    <row r="1540" spans="1:54" x14ac:dyDescent="0.3">
      <c r="A1540" s="31" t="s">
        <v>67</v>
      </c>
      <c r="B1540" s="5" t="s">
        <v>168</v>
      </c>
      <c r="C1540" s="5" t="s">
        <v>3</v>
      </c>
      <c r="D1540" s="9">
        <v>47.874480416291298</v>
      </c>
      <c r="E1540" s="8">
        <v>72.711924797879107</v>
      </c>
      <c r="F1540" s="8">
        <v>32.319336841295701</v>
      </c>
      <c r="G1540" s="3">
        <v>3.94434915669357</v>
      </c>
      <c r="H1540" s="4">
        <v>7.3153900613371396</v>
      </c>
      <c r="I1540" s="4">
        <v>14.413034043066</v>
      </c>
      <c r="J1540" s="4">
        <v>3.5806945468139801</v>
      </c>
      <c r="K1540" s="4">
        <v>5.5847416811102901</v>
      </c>
      <c r="L1540" s="4">
        <v>7.9577057985642599</v>
      </c>
      <c r="M1540" s="4">
        <v>5.0618237302434403</v>
      </c>
      <c r="N1540" s="4">
        <v>7.7055554151278196</v>
      </c>
      <c r="O1540" s="4">
        <v>13.3566733947762</v>
      </c>
      <c r="P1540" s="4">
        <v>9.3459479395445406</v>
      </c>
      <c r="Q1540" s="4">
        <v>3.6921987732571302</v>
      </c>
      <c r="R1540" s="4">
        <v>13.316807840149201</v>
      </c>
      <c r="S1540" s="4">
        <v>7.6152995593176902</v>
      </c>
      <c r="T1540" s="4">
        <v>7.5701716314126202</v>
      </c>
      <c r="U1540" s="4">
        <v>10.896084608151099</v>
      </c>
      <c r="V1540" s="4">
        <v>6.8853591529194702</v>
      </c>
      <c r="W1540" s="4">
        <v>8.38773670698194</v>
      </c>
      <c r="X1540" s="4">
        <v>2.8958820683208302</v>
      </c>
      <c r="Y1540" s="4">
        <v>11.947182883162901</v>
      </c>
      <c r="Z1540" s="4">
        <v>11.899423768618799</v>
      </c>
      <c r="AA1540" s="4">
        <v>11.1933629194926</v>
      </c>
      <c r="AB1540" s="4">
        <v>3.1454012651182301</v>
      </c>
      <c r="AC1540" s="4">
        <v>23.591825081706201</v>
      </c>
      <c r="AD1540" s="4">
        <v>5.3803504122179602</v>
      </c>
      <c r="AE1540" s="4">
        <v>2.8507541404157601</v>
      </c>
      <c r="AF1540" s="4">
        <v>14.158252472990601</v>
      </c>
      <c r="AG1540" s="4">
        <v>17.075382911944399</v>
      </c>
      <c r="AH1540" s="4">
        <v>26.522310331376001</v>
      </c>
      <c r="AI1540" s="4">
        <v>13.5106743624854</v>
      </c>
      <c r="AJ1540" s="4">
        <v>29.537590186057098</v>
      </c>
      <c r="AK1540" s="4">
        <v>44.603663590427097</v>
      </c>
      <c r="AL1540" s="4">
        <v>24.892442553515401</v>
      </c>
      <c r="AM1540" s="4">
        <v>29.1579495788225</v>
      </c>
      <c r="AN1540" s="4">
        <v>45.492867337812598</v>
      </c>
      <c r="AO1540" s="4">
        <v>38.2226052043805</v>
      </c>
      <c r="AP1540" s="4">
        <v>36.879490991305303</v>
      </c>
      <c r="AQ1540" s="4">
        <v>10.346655913373199</v>
      </c>
      <c r="AR1540" s="4">
        <v>32.911262277339702</v>
      </c>
      <c r="AS1540" s="4">
        <v>19.3077008724051</v>
      </c>
      <c r="AT1540" s="4">
        <v>28.467874727051299</v>
      </c>
      <c r="AU1540" s="4">
        <v>20.074875646791298</v>
      </c>
      <c r="AV1540" s="4">
        <v>22.378832279068099</v>
      </c>
      <c r="AW1540" s="4">
        <v>29.7658610122214</v>
      </c>
      <c r="AX1540" s="4">
        <v>19.666093109006599</v>
      </c>
      <c r="AY1540" s="4">
        <v>19.034302118335699</v>
      </c>
      <c r="AZ1540" s="4">
        <v>30.5010637918977</v>
      </c>
      <c r="BA1540" s="4">
        <v>36.303551552616298</v>
      </c>
      <c r="BB1540" s="38">
        <v>1474</v>
      </c>
    </row>
    <row r="1541" spans="1:54" x14ac:dyDescent="0.3">
      <c r="A1541" s="31" t="s">
        <v>67</v>
      </c>
      <c r="B1541" s="5" t="s">
        <v>168</v>
      </c>
      <c r="C1541" s="5" t="s">
        <v>4</v>
      </c>
      <c r="D1541" s="9">
        <v>62.090757198482102</v>
      </c>
      <c r="E1541" s="8">
        <v>71.684069863737804</v>
      </c>
      <c r="F1541" s="8">
        <v>27.061955726247</v>
      </c>
      <c r="G1541" s="3">
        <v>3.58884449611603</v>
      </c>
      <c r="H1541" s="4">
        <v>6.3097702097778798</v>
      </c>
      <c r="I1541" s="4">
        <v>12.822982769765799</v>
      </c>
      <c r="J1541" s="4">
        <v>2.2049779116976702</v>
      </c>
      <c r="K1541" s="4">
        <v>3.5281175263795301</v>
      </c>
      <c r="L1541" s="4">
        <v>6.7503071891276196</v>
      </c>
      <c r="M1541" s="4">
        <v>3.2361091773097099</v>
      </c>
      <c r="N1541" s="4">
        <v>6.8659478787942803</v>
      </c>
      <c r="O1541" s="4">
        <v>9.5458793870875809</v>
      </c>
      <c r="P1541" s="4">
        <v>7.4287031359333398</v>
      </c>
      <c r="Q1541" s="4">
        <v>3.1951149719411598</v>
      </c>
      <c r="R1541" s="4">
        <v>10.6180048580682</v>
      </c>
      <c r="S1541" s="4">
        <v>5.9431153764099296</v>
      </c>
      <c r="T1541" s="4">
        <v>4.68146706978089</v>
      </c>
      <c r="U1541" s="4">
        <v>10.461369963033</v>
      </c>
      <c r="V1541" s="4">
        <v>3.7922868463261099</v>
      </c>
      <c r="W1541" s="4">
        <v>5.7799028932520802</v>
      </c>
      <c r="X1541" s="4">
        <v>2.6799315082933002</v>
      </c>
      <c r="Y1541" s="4">
        <v>7.7067919704415404</v>
      </c>
      <c r="Z1541" s="4">
        <v>10.6245824461908</v>
      </c>
      <c r="AA1541" s="4">
        <v>9.5729540778945097</v>
      </c>
      <c r="AB1541" s="4">
        <v>2.1303314273995499</v>
      </c>
      <c r="AC1541" s="4">
        <v>19.314933888753199</v>
      </c>
      <c r="AD1541" s="4">
        <v>2.7340808899071498</v>
      </c>
      <c r="AE1541" s="4">
        <v>2.38792315922348</v>
      </c>
      <c r="AF1541" s="4">
        <v>8.8404087494749408</v>
      </c>
      <c r="AG1541" s="4">
        <v>17.754699644931701</v>
      </c>
      <c r="AH1541" s="4">
        <v>22.297735907412701</v>
      </c>
      <c r="AI1541" s="4">
        <v>12.7460432705188</v>
      </c>
      <c r="AJ1541" s="4">
        <v>24.8832881670399</v>
      </c>
      <c r="AK1541" s="4">
        <v>36.6063064367019</v>
      </c>
      <c r="AL1541" s="4">
        <v>18.1608200070355</v>
      </c>
      <c r="AM1541" s="4">
        <v>29.023261420682299</v>
      </c>
      <c r="AN1541" s="4">
        <v>39.2394304898204</v>
      </c>
      <c r="AO1541" s="4">
        <v>31.430917344273801</v>
      </c>
      <c r="AP1541" s="4">
        <v>30.806670779081902</v>
      </c>
      <c r="AQ1541" s="4">
        <v>9.1784602154033195</v>
      </c>
      <c r="AR1541" s="4">
        <v>24.733995198443701</v>
      </c>
      <c r="AS1541" s="4">
        <v>15.514540777671799</v>
      </c>
      <c r="AT1541" s="4">
        <v>29.13156018391</v>
      </c>
      <c r="AU1541" s="4">
        <v>14.0962575760076</v>
      </c>
      <c r="AV1541" s="4">
        <v>23.729174285322198</v>
      </c>
      <c r="AW1541" s="4">
        <v>22.882516943868701</v>
      </c>
      <c r="AX1541" s="4">
        <v>15.250371457725199</v>
      </c>
      <c r="AY1541" s="4">
        <v>19.836694940523699</v>
      </c>
      <c r="AZ1541" s="4">
        <v>25.759313214249399</v>
      </c>
      <c r="BA1541" s="4">
        <v>30.262883947994499</v>
      </c>
      <c r="BB1541" s="38">
        <v>1528</v>
      </c>
    </row>
    <row r="1542" spans="1:54" x14ac:dyDescent="0.3">
      <c r="A1542" s="31" t="s">
        <v>67</v>
      </c>
      <c r="B1542" s="5" t="s">
        <v>168</v>
      </c>
      <c r="C1542" s="5" t="s">
        <v>5</v>
      </c>
      <c r="D1542" s="9">
        <v>81.709919536451594</v>
      </c>
      <c r="E1542" s="8">
        <v>69.887201322155207</v>
      </c>
      <c r="F1542" s="8">
        <v>18.0753860395115</v>
      </c>
      <c r="G1542" s="3">
        <v>2.3602624826940399</v>
      </c>
      <c r="H1542" s="4">
        <v>5.7417347367082403</v>
      </c>
      <c r="I1542" s="4">
        <v>8.6279561847301292</v>
      </c>
      <c r="J1542" s="4">
        <v>1.44228441063095</v>
      </c>
      <c r="K1542" s="4">
        <v>2.50707748081444</v>
      </c>
      <c r="L1542" s="4">
        <v>4.6446961719465998</v>
      </c>
      <c r="M1542" s="4">
        <v>2.50223489205184</v>
      </c>
      <c r="N1542" s="4">
        <v>4.6350109944214104</v>
      </c>
      <c r="O1542" s="4">
        <v>6.3612402237679504</v>
      </c>
      <c r="P1542" s="4">
        <v>4.9608864852403496</v>
      </c>
      <c r="Q1542" s="4">
        <v>1.98111851548658</v>
      </c>
      <c r="R1542" s="4">
        <v>7.4776491435799697</v>
      </c>
      <c r="S1542" s="4">
        <v>3.5234446633719898</v>
      </c>
      <c r="T1542" s="4">
        <v>3.7364032774086899</v>
      </c>
      <c r="U1542" s="4">
        <v>7.9406544549941103</v>
      </c>
      <c r="V1542" s="4">
        <v>3.3201712268604799</v>
      </c>
      <c r="W1542" s="4">
        <v>4.0719639457528096</v>
      </c>
      <c r="X1542" s="4">
        <v>1.4616547656813199</v>
      </c>
      <c r="Y1542" s="4">
        <v>5.18837286556482</v>
      </c>
      <c r="Z1542" s="4">
        <v>7.3405193229847603</v>
      </c>
      <c r="AA1542" s="4">
        <v>6.8533010677576502</v>
      </c>
      <c r="AB1542" s="4">
        <v>1.5132706153098501</v>
      </c>
      <c r="AC1542" s="4">
        <v>13.8582597223983</v>
      </c>
      <c r="AD1542" s="4">
        <v>2.4070357435599798</v>
      </c>
      <c r="AE1542" s="4">
        <v>1.4471269993935401</v>
      </c>
      <c r="AF1542" s="4">
        <v>6.6354998649583603</v>
      </c>
      <c r="AG1542" s="4">
        <v>15.9539477414271</v>
      </c>
      <c r="AH1542" s="4">
        <v>15.3182618613196</v>
      </c>
      <c r="AI1542" s="4">
        <v>10.6251398017471</v>
      </c>
      <c r="AJ1542" s="4">
        <v>17.2315841341299</v>
      </c>
      <c r="AK1542" s="4">
        <v>29.481374092726501</v>
      </c>
      <c r="AL1542" s="4">
        <v>14.174450035692001</v>
      </c>
      <c r="AM1542" s="4">
        <v>21.6649743187998</v>
      </c>
      <c r="AN1542" s="4">
        <v>30.773653543234399</v>
      </c>
      <c r="AO1542" s="4">
        <v>23.742944609538199</v>
      </c>
      <c r="AP1542" s="4">
        <v>23.552546312554501</v>
      </c>
      <c r="AQ1542" s="4">
        <v>6.5919165660950299</v>
      </c>
      <c r="AR1542" s="4">
        <v>18.059205646463699</v>
      </c>
      <c r="AS1542" s="4">
        <v>12.759568530876701</v>
      </c>
      <c r="AT1542" s="4">
        <v>27.0292177150606</v>
      </c>
      <c r="AU1542" s="4">
        <v>9.8507867658017894</v>
      </c>
      <c r="AV1542" s="4">
        <v>18.485122874537101</v>
      </c>
      <c r="AW1542" s="4">
        <v>15.4166509718141</v>
      </c>
      <c r="AX1542" s="4">
        <v>11.0139689464797</v>
      </c>
      <c r="AY1542" s="4">
        <v>14.7035989630225</v>
      </c>
      <c r="AZ1542" s="4">
        <v>20.5017921381218</v>
      </c>
      <c r="BA1542" s="4">
        <v>23.1298190464837</v>
      </c>
      <c r="BB1542" s="38">
        <v>1596</v>
      </c>
    </row>
    <row r="1543" spans="1:54" x14ac:dyDescent="0.3">
      <c r="A1543" s="31" t="s">
        <v>67</v>
      </c>
      <c r="B1543" s="5" t="s">
        <v>168</v>
      </c>
      <c r="C1543" s="5" t="s">
        <v>6</v>
      </c>
      <c r="D1543" s="9">
        <v>98.229827407487306</v>
      </c>
      <c r="E1543" s="8">
        <v>63.165415686606401</v>
      </c>
      <c r="F1543" s="8">
        <v>12.440598975745599</v>
      </c>
      <c r="G1543" s="3">
        <v>1.77852678012857</v>
      </c>
      <c r="H1543" s="4">
        <v>3.26129473046525</v>
      </c>
      <c r="I1543" s="4">
        <v>4.8094843442954804</v>
      </c>
      <c r="J1543" s="4">
        <v>1.48276795033668</v>
      </c>
      <c r="K1543" s="4">
        <v>1.8662094461436001</v>
      </c>
      <c r="L1543" s="4">
        <v>2.9733732725923199</v>
      </c>
      <c r="M1543" s="4">
        <v>1.69084411411353</v>
      </c>
      <c r="N1543" s="4">
        <v>2.03896232086736</v>
      </c>
      <c r="O1543" s="4">
        <v>3.7795533546365201</v>
      </c>
      <c r="P1543" s="4">
        <v>2.82288140039006</v>
      </c>
      <c r="Q1543" s="4">
        <v>0.98677032868691095</v>
      </c>
      <c r="R1543" s="4">
        <v>4.68647838922735</v>
      </c>
      <c r="S1543" s="4">
        <v>2.47215073632991</v>
      </c>
      <c r="T1543" s="4">
        <v>2.09915906974827</v>
      </c>
      <c r="U1543" s="4">
        <v>4.4757897681441898</v>
      </c>
      <c r="V1543" s="4">
        <v>1.8635969888372901</v>
      </c>
      <c r="W1543" s="4">
        <v>1.9486671975460099</v>
      </c>
      <c r="X1543" s="4">
        <v>0.78653153682901999</v>
      </c>
      <c r="Y1543" s="4">
        <v>2.7679095661218001</v>
      </c>
      <c r="Z1543" s="4">
        <v>4.5765347206908196</v>
      </c>
      <c r="AA1543" s="4">
        <v>4.1957056821902103</v>
      </c>
      <c r="AB1543" s="4">
        <v>0.52348353878390697</v>
      </c>
      <c r="AC1543" s="4">
        <v>9.6006814874467192</v>
      </c>
      <c r="AD1543" s="4">
        <v>1.1922340351574401</v>
      </c>
      <c r="AE1543" s="4">
        <v>0.728947245254434</v>
      </c>
      <c r="AF1543" s="4">
        <v>3.69709560323412</v>
      </c>
      <c r="AG1543" s="4">
        <v>12.949658883927</v>
      </c>
      <c r="AH1543" s="4">
        <v>9.99854661385619</v>
      </c>
      <c r="AI1543" s="4">
        <v>8.8429972118227909</v>
      </c>
      <c r="AJ1543" s="4">
        <v>13.5320880583565</v>
      </c>
      <c r="AK1543" s="4">
        <v>20.647556522941699</v>
      </c>
      <c r="AL1543" s="4">
        <v>9.2276898208650806</v>
      </c>
      <c r="AM1543" s="4">
        <v>16.528973446705599</v>
      </c>
      <c r="AN1543" s="4">
        <v>22.6223482935509</v>
      </c>
      <c r="AO1543" s="4">
        <v>17.548454607139298</v>
      </c>
      <c r="AP1543" s="4">
        <v>16.0329758250559</v>
      </c>
      <c r="AQ1543" s="4">
        <v>4.3580087276887003</v>
      </c>
      <c r="AR1543" s="4">
        <v>13.8723688931913</v>
      </c>
      <c r="AS1543" s="4">
        <v>10.258982154595</v>
      </c>
      <c r="AT1543" s="4">
        <v>20.613484347124</v>
      </c>
      <c r="AU1543" s="4">
        <v>5.6300880569422196</v>
      </c>
      <c r="AV1543" s="4">
        <v>16.0068512519927</v>
      </c>
      <c r="AW1543" s="4">
        <v>11.911890522349101</v>
      </c>
      <c r="AX1543" s="4">
        <v>7.9949075820419102</v>
      </c>
      <c r="AY1543" s="4">
        <v>11.198618020932599</v>
      </c>
      <c r="AZ1543" s="4">
        <v>16.318284825622499</v>
      </c>
      <c r="BA1543" s="4">
        <v>15.5710503792238</v>
      </c>
      <c r="BB1543" s="38">
        <v>1436</v>
      </c>
    </row>
    <row r="1544" spans="1:54" x14ac:dyDescent="0.3">
      <c r="A1544" s="31" t="s">
        <v>67</v>
      </c>
      <c r="B1544" s="5" t="s">
        <v>168</v>
      </c>
      <c r="C1544" s="5" t="s">
        <v>7</v>
      </c>
      <c r="D1544" s="9">
        <v>110.487870001074</v>
      </c>
      <c r="E1544" s="8">
        <v>55.219584530096697</v>
      </c>
      <c r="F1544" s="8">
        <v>7.1401071294090004</v>
      </c>
      <c r="G1544" s="3">
        <v>0.82678565567398099</v>
      </c>
      <c r="H1544" s="4">
        <v>1.45263055782621</v>
      </c>
      <c r="I1544" s="4">
        <v>2.7206926260693298</v>
      </c>
      <c r="J1544" s="4">
        <v>1.21229489877883</v>
      </c>
      <c r="K1544" s="4">
        <v>0.70949565634866196</v>
      </c>
      <c r="L1544" s="4">
        <v>0.50279924243016605</v>
      </c>
      <c r="M1544" s="4">
        <v>0.65372848688437502</v>
      </c>
      <c r="N1544" s="4">
        <v>1.7766169710700299</v>
      </c>
      <c r="O1544" s="4">
        <v>1.39110772796518</v>
      </c>
      <c r="P1544" s="4">
        <v>0.68161207161651804</v>
      </c>
      <c r="Q1544" s="4">
        <v>1.0671213147213701</v>
      </c>
      <c r="R1544" s="4">
        <v>2.4582290426865501</v>
      </c>
      <c r="S1544" s="4">
        <v>1.68721055647685</v>
      </c>
      <c r="T1544" s="4">
        <v>1.9554298002563799</v>
      </c>
      <c r="U1544" s="4">
        <v>2.1621262141748701</v>
      </c>
      <c r="V1544" s="4">
        <v>0.59220565702334205</v>
      </c>
      <c r="W1544" s="4">
        <v>0.53643848755905499</v>
      </c>
      <c r="X1544" s="4">
        <v>0.178812829186352</v>
      </c>
      <c r="Y1544" s="4">
        <v>0.41339282783699099</v>
      </c>
      <c r="Z1544" s="4">
        <v>1.7766169710700299</v>
      </c>
      <c r="AA1544" s="4">
        <v>1.4805141425583599</v>
      </c>
      <c r="AB1544" s="4">
        <v>0.47491565769802302</v>
      </c>
      <c r="AC1544" s="4">
        <v>5.2404444986169096</v>
      </c>
      <c r="AD1544" s="4">
        <v>0.65372848688437502</v>
      </c>
      <c r="AE1544" s="4">
        <v>0.68161207161651804</v>
      </c>
      <c r="AF1544" s="4">
        <v>1.5978041418836799</v>
      </c>
      <c r="AG1544" s="4">
        <v>9.9444505096747609</v>
      </c>
      <c r="AH1544" s="4">
        <v>6.7488422259074001</v>
      </c>
      <c r="AI1544" s="4">
        <v>5.6932322319795299</v>
      </c>
      <c r="AJ1544" s="4">
        <v>5.6595929868506403</v>
      </c>
      <c r="AK1544" s="4">
        <v>15.4031027430036</v>
      </c>
      <c r="AL1544" s="4">
        <v>6.0172186452233403</v>
      </c>
      <c r="AM1544" s="4">
        <v>14.2129357685602</v>
      </c>
      <c r="AN1544" s="4">
        <v>18.1180397086762</v>
      </c>
      <c r="AO1544" s="4">
        <v>10.7154689958844</v>
      </c>
      <c r="AP1544" s="4">
        <v>9.2628384380582407</v>
      </c>
      <c r="AQ1544" s="4">
        <v>3.2292475288962401</v>
      </c>
      <c r="AR1544" s="4">
        <v>8.4418084427809994</v>
      </c>
      <c r="AS1544" s="4">
        <v>6.5142622272567703</v>
      </c>
      <c r="AT1544" s="4">
        <v>18.0286332940831</v>
      </c>
      <c r="AU1544" s="4">
        <v>5.00586449996627</v>
      </c>
      <c r="AV1544" s="4">
        <v>12.4141908731548</v>
      </c>
      <c r="AW1544" s="4">
        <v>6.2517986438739799</v>
      </c>
      <c r="AX1544" s="4">
        <v>5.8384058160369898</v>
      </c>
      <c r="AY1544" s="4">
        <v>10.9500489945351</v>
      </c>
      <c r="AZ1544" s="4">
        <v>11.4864874820941</v>
      </c>
      <c r="BA1544" s="4">
        <v>9.7492654165497505</v>
      </c>
      <c r="BB1544" s="38">
        <v>717</v>
      </c>
    </row>
    <row r="1545" spans="1:54" x14ac:dyDescent="0.3">
      <c r="A1545" s="31" t="s">
        <v>67</v>
      </c>
      <c r="B1545" s="5" t="s">
        <v>8</v>
      </c>
      <c r="C1545" s="5" t="s">
        <v>168</v>
      </c>
      <c r="D1545" s="9">
        <v>45.793028040414697</v>
      </c>
      <c r="E1545" s="8">
        <v>73.058038641489404</v>
      </c>
      <c r="F1545" s="8">
        <v>35.075851509210402</v>
      </c>
      <c r="G1545" s="3">
        <v>3.8367016300561199</v>
      </c>
      <c r="H1545" s="4">
        <v>8.7158960054571608</v>
      </c>
      <c r="I1545" s="4">
        <v>18.040867244773899</v>
      </c>
      <c r="J1545" s="4">
        <v>3.7749026851320799</v>
      </c>
      <c r="K1545" s="4">
        <v>5.1655179033449103</v>
      </c>
      <c r="L1545" s="4">
        <v>7.6576264602328399</v>
      </c>
      <c r="M1545" s="4">
        <v>5.7953912779502197</v>
      </c>
      <c r="N1545" s="4">
        <v>9.6659093896969601</v>
      </c>
      <c r="O1545" s="4">
        <v>14.6734384325159</v>
      </c>
      <c r="P1545" s="4">
        <v>11.93393060703</v>
      </c>
      <c r="Q1545" s="4">
        <v>3.0842542886887401</v>
      </c>
      <c r="R1545" s="4">
        <v>16.425230167306498</v>
      </c>
      <c r="S1545" s="4">
        <v>10.5420651916582</v>
      </c>
      <c r="T1545" s="4">
        <v>7.0356549011378204</v>
      </c>
      <c r="U1545" s="4">
        <v>10.813893236256501</v>
      </c>
      <c r="V1545" s="4">
        <v>9.3738976659771591</v>
      </c>
      <c r="W1545" s="4">
        <v>8.1496723376331897</v>
      </c>
      <c r="X1545" s="4">
        <v>3.0250354125099599</v>
      </c>
      <c r="Y1545" s="4">
        <v>13.008107661006401</v>
      </c>
      <c r="Z1545" s="4">
        <v>13.539519798962299</v>
      </c>
      <c r="AA1545" s="4">
        <v>13.8760945566959</v>
      </c>
      <c r="AB1545" s="4">
        <v>3.6998543497566199</v>
      </c>
      <c r="AC1545" s="4">
        <v>25.0980143228327</v>
      </c>
      <c r="AD1545" s="4">
        <v>6.3157126936999504</v>
      </c>
      <c r="AE1545" s="4">
        <v>4.7823203055152401</v>
      </c>
      <c r="AF1545" s="4">
        <v>15.4084842264693</v>
      </c>
      <c r="AG1545" s="4">
        <v>19.289954013028598</v>
      </c>
      <c r="AH1545" s="4">
        <v>23.301221726452699</v>
      </c>
      <c r="AI1545" s="4">
        <v>11.9454637815174</v>
      </c>
      <c r="AJ1545" s="4">
        <v>28.225418546038402</v>
      </c>
      <c r="AK1545" s="4">
        <v>45.089735108573201</v>
      </c>
      <c r="AL1545" s="4">
        <v>26.667733248655399</v>
      </c>
      <c r="AM1545" s="4">
        <v>35.830483819347997</v>
      </c>
      <c r="AN1545" s="4">
        <v>46.852851467315503</v>
      </c>
      <c r="AO1545" s="4">
        <v>43.183638229269903</v>
      </c>
      <c r="AP1545" s="4">
        <v>40.7339656240013</v>
      </c>
      <c r="AQ1545" s="4">
        <v>11.6989890339509</v>
      </c>
      <c r="AR1545" s="4">
        <v>35.356873064163203</v>
      </c>
      <c r="AS1545" s="4">
        <v>20.456666041424199</v>
      </c>
      <c r="AT1545" s="4">
        <v>29.808738452016499</v>
      </c>
      <c r="AU1545" s="4">
        <v>20.242813980586298</v>
      </c>
      <c r="AV1545" s="4">
        <v>23.676343556290401</v>
      </c>
      <c r="AW1545" s="4">
        <v>30.655630605172899</v>
      </c>
      <c r="AX1545" s="4">
        <v>19.561697589805298</v>
      </c>
      <c r="AY1545" s="4">
        <v>21.9314881356512</v>
      </c>
      <c r="AZ1545" s="4">
        <v>34.431224664356201</v>
      </c>
      <c r="BA1545" s="4">
        <v>38.030874074070603</v>
      </c>
      <c r="BB1545" s="38">
        <v>5994</v>
      </c>
    </row>
    <row r="1546" spans="1:54" x14ac:dyDescent="0.3">
      <c r="A1546" s="31" t="s">
        <v>67</v>
      </c>
      <c r="B1546" s="5" t="s">
        <v>8</v>
      </c>
      <c r="C1546" s="5" t="s">
        <v>1</v>
      </c>
      <c r="D1546" s="9">
        <v>10.701322453450199</v>
      </c>
      <c r="E1546" s="8">
        <v>61.790060756189298</v>
      </c>
      <c r="F1546" s="8">
        <v>53.012048192771097</v>
      </c>
      <c r="G1546" s="3">
        <v>4.2168674698795199</v>
      </c>
      <c r="H1546" s="4">
        <v>12.6506024096386</v>
      </c>
      <c r="I1546" s="4">
        <v>27.710843373494001</v>
      </c>
      <c r="J1546" s="4">
        <v>6.0240963855421699</v>
      </c>
      <c r="K1546" s="4">
        <v>7.8313253012048198</v>
      </c>
      <c r="L1546" s="4">
        <v>9.0361445783132499</v>
      </c>
      <c r="M1546" s="4">
        <v>9.6385542168674707</v>
      </c>
      <c r="N1546" s="4">
        <v>17.4698795180723</v>
      </c>
      <c r="O1546" s="4">
        <v>23.493975903614501</v>
      </c>
      <c r="P1546" s="4">
        <v>20.481927710843401</v>
      </c>
      <c r="Q1546" s="4">
        <v>6.0240963855421699</v>
      </c>
      <c r="R1546" s="4">
        <v>22.289156626505999</v>
      </c>
      <c r="S1546" s="4">
        <v>19.879518072289201</v>
      </c>
      <c r="T1546" s="4">
        <v>9.0361445783132499</v>
      </c>
      <c r="U1546" s="4">
        <v>13.855421686747</v>
      </c>
      <c r="V1546" s="4">
        <v>16.265060240963901</v>
      </c>
      <c r="W1546" s="4">
        <v>13.253012048192801</v>
      </c>
      <c r="X1546" s="4">
        <v>3.6144578313253</v>
      </c>
      <c r="Y1546" s="4">
        <v>21.0843373493976</v>
      </c>
      <c r="Z1546" s="4">
        <v>16.867469879518101</v>
      </c>
      <c r="AA1546" s="4">
        <v>16.265060240963901</v>
      </c>
      <c r="AB1546" s="4">
        <v>7.8313253012048198</v>
      </c>
      <c r="AC1546" s="4">
        <v>34.337349397590401</v>
      </c>
      <c r="AD1546" s="4">
        <v>12.6506024096386</v>
      </c>
      <c r="AE1546" s="4">
        <v>12.6506024096386</v>
      </c>
      <c r="AF1546" s="4">
        <v>21.6867469879518</v>
      </c>
      <c r="AG1546" s="4">
        <v>24.6987951807229</v>
      </c>
      <c r="AH1546" s="4">
        <v>32.530120481927703</v>
      </c>
      <c r="AI1546" s="4">
        <v>15.662650602409601</v>
      </c>
      <c r="AJ1546" s="4">
        <v>36.144578313253</v>
      </c>
      <c r="AK1546" s="4">
        <v>58.433734939758999</v>
      </c>
      <c r="AL1546" s="4">
        <v>39.759036144578303</v>
      </c>
      <c r="AM1546" s="4">
        <v>50.602409638554199</v>
      </c>
      <c r="AN1546" s="4">
        <v>60.843373493975903</v>
      </c>
      <c r="AO1546" s="4">
        <v>62.650602409638601</v>
      </c>
      <c r="AP1546" s="4">
        <v>58.433734939758999</v>
      </c>
      <c r="AQ1546" s="4">
        <v>21.0843373493976</v>
      </c>
      <c r="AR1546" s="4">
        <v>51.807228915662598</v>
      </c>
      <c r="AS1546" s="4">
        <v>24.6987951807229</v>
      </c>
      <c r="AT1546" s="4">
        <v>26.506024096385499</v>
      </c>
      <c r="AU1546" s="4">
        <v>34.939759036144601</v>
      </c>
      <c r="AV1546" s="4">
        <v>31.325301204819301</v>
      </c>
      <c r="AW1546" s="4">
        <v>47.590361445783103</v>
      </c>
      <c r="AX1546" s="4">
        <v>33.132530120481903</v>
      </c>
      <c r="AY1546" s="4">
        <v>27.108433734939801</v>
      </c>
      <c r="AZ1546" s="4">
        <v>46.385542168674696</v>
      </c>
      <c r="BA1546" s="4">
        <v>56.6265060240964</v>
      </c>
      <c r="BB1546" s="38">
        <v>1266</v>
      </c>
    </row>
    <row r="1547" spans="1:54" x14ac:dyDescent="0.3">
      <c r="A1547" s="31" t="s">
        <v>67</v>
      </c>
      <c r="B1547" s="5" t="s">
        <v>8</v>
      </c>
      <c r="C1547" s="5" t="s">
        <v>2</v>
      </c>
      <c r="D1547" s="9">
        <v>32.341631021618703</v>
      </c>
      <c r="E1547" s="8">
        <v>70.245269966189099</v>
      </c>
      <c r="F1547" s="8">
        <v>41.262135922330103</v>
      </c>
      <c r="G1547" s="3">
        <v>3.3980582524271798</v>
      </c>
      <c r="H1547" s="4">
        <v>10.194174757281599</v>
      </c>
      <c r="I1547" s="4">
        <v>17.475728155339802</v>
      </c>
      <c r="J1547" s="4">
        <v>3.3980582524271798</v>
      </c>
      <c r="K1547" s="4">
        <v>4.3689320388349504</v>
      </c>
      <c r="L1547" s="4">
        <v>6.7961165048543704</v>
      </c>
      <c r="M1547" s="4">
        <v>6.3106796116504897</v>
      </c>
      <c r="N1547" s="4">
        <v>9.7087378640776691</v>
      </c>
      <c r="O1547" s="4">
        <v>17.475728155339802</v>
      </c>
      <c r="P1547" s="4">
        <v>15.5339805825243</v>
      </c>
      <c r="Q1547" s="4">
        <v>1.94174757281553</v>
      </c>
      <c r="R1547" s="4">
        <v>19.902912621359199</v>
      </c>
      <c r="S1547" s="4">
        <v>12.621359223301001</v>
      </c>
      <c r="T1547" s="4">
        <v>6.3106796116504897</v>
      </c>
      <c r="U1547" s="4">
        <v>9.7087378640776691</v>
      </c>
      <c r="V1547" s="4">
        <v>13.5922330097087</v>
      </c>
      <c r="W1547" s="4">
        <v>9.2233009708737903</v>
      </c>
      <c r="X1547" s="4">
        <v>2.9126213592233001</v>
      </c>
      <c r="Y1547" s="4">
        <v>15.0485436893204</v>
      </c>
      <c r="Z1547" s="4">
        <v>16.019417475728201</v>
      </c>
      <c r="AA1547" s="4">
        <v>19.417475728155299</v>
      </c>
      <c r="AB1547" s="4">
        <v>3.8834951456310698</v>
      </c>
      <c r="AC1547" s="4">
        <v>28.1553398058252</v>
      </c>
      <c r="AD1547" s="4">
        <v>7.2815533980582501</v>
      </c>
      <c r="AE1547" s="4">
        <v>4.3689320388349504</v>
      </c>
      <c r="AF1547" s="4">
        <v>18.932038834951499</v>
      </c>
      <c r="AG1547" s="4">
        <v>14.5631067961165</v>
      </c>
      <c r="AH1547" s="4">
        <v>26.213592233009699</v>
      </c>
      <c r="AI1547" s="4">
        <v>13.5922330097087</v>
      </c>
      <c r="AJ1547" s="4">
        <v>33.495145631067999</v>
      </c>
      <c r="AK1547" s="4">
        <v>53.398058252427198</v>
      </c>
      <c r="AL1547" s="4">
        <v>31.067961165048501</v>
      </c>
      <c r="AM1547" s="4">
        <v>38.349514563106801</v>
      </c>
      <c r="AN1547" s="4">
        <v>51.456310679611597</v>
      </c>
      <c r="AO1547" s="4">
        <v>51.941747572815501</v>
      </c>
      <c r="AP1547" s="4">
        <v>47.572815533980602</v>
      </c>
      <c r="AQ1547" s="4">
        <v>13.106796116504899</v>
      </c>
      <c r="AR1547" s="4">
        <v>47.087378640776699</v>
      </c>
      <c r="AS1547" s="4">
        <v>25.728155339805799</v>
      </c>
      <c r="AT1547" s="4">
        <v>30.582524271844701</v>
      </c>
      <c r="AU1547" s="4">
        <v>26.213592233009699</v>
      </c>
      <c r="AV1547" s="4">
        <v>26.213592233009699</v>
      </c>
      <c r="AW1547" s="4">
        <v>35.922330097087404</v>
      </c>
      <c r="AX1547" s="4">
        <v>20.873786407767</v>
      </c>
      <c r="AY1547" s="4">
        <v>23.786407766990301</v>
      </c>
      <c r="AZ1547" s="4">
        <v>39.805825242718399</v>
      </c>
      <c r="BA1547" s="4">
        <v>46.116504854368898</v>
      </c>
      <c r="BB1547" s="38">
        <v>1044</v>
      </c>
    </row>
    <row r="1548" spans="1:54" x14ac:dyDescent="0.3">
      <c r="A1548" s="31" t="s">
        <v>67</v>
      </c>
      <c r="B1548" s="5" t="s">
        <v>8</v>
      </c>
      <c r="C1548" s="5" t="s">
        <v>3</v>
      </c>
      <c r="D1548" s="9">
        <v>44.291662894580099</v>
      </c>
      <c r="E1548" s="8">
        <v>72.1317119243256</v>
      </c>
      <c r="F1548" s="8">
        <v>34.703196347031998</v>
      </c>
      <c r="G1548" s="3">
        <v>5.0228310502283096</v>
      </c>
      <c r="H1548" s="4">
        <v>7.3059360730593603</v>
      </c>
      <c r="I1548" s="4">
        <v>20.5479452054795</v>
      </c>
      <c r="J1548" s="4">
        <v>5.2511415525114202</v>
      </c>
      <c r="K1548" s="4">
        <v>6.3926940639269398</v>
      </c>
      <c r="L1548" s="4">
        <v>10.5022831050228</v>
      </c>
      <c r="M1548" s="4">
        <v>6.6210045662100496</v>
      </c>
      <c r="N1548" s="4">
        <v>9.3607305936073093</v>
      </c>
      <c r="O1548" s="4">
        <v>14.611872146118699</v>
      </c>
      <c r="P1548" s="4">
        <v>10.730593607305901</v>
      </c>
      <c r="Q1548" s="4">
        <v>3.8812785388127899</v>
      </c>
      <c r="R1548" s="4">
        <v>18.036529680365302</v>
      </c>
      <c r="S1548" s="4">
        <v>9.81735159817352</v>
      </c>
      <c r="T1548" s="4">
        <v>10.0456621004566</v>
      </c>
      <c r="U1548" s="4">
        <v>12.5570776255708</v>
      </c>
      <c r="V1548" s="4">
        <v>8.6757990867579906</v>
      </c>
      <c r="W1548" s="4">
        <v>9.1324200913241995</v>
      </c>
      <c r="X1548" s="4">
        <v>3.8812785388127899</v>
      </c>
      <c r="Y1548" s="4">
        <v>15.296803652968</v>
      </c>
      <c r="Z1548" s="4">
        <v>13.9269406392694</v>
      </c>
      <c r="AA1548" s="4">
        <v>13.4703196347032</v>
      </c>
      <c r="AB1548" s="4">
        <v>3.4246575342465801</v>
      </c>
      <c r="AC1548" s="4">
        <v>26.484018264840198</v>
      </c>
      <c r="AD1548" s="4">
        <v>6.6210045662100496</v>
      </c>
      <c r="AE1548" s="4">
        <v>4.10958904109589</v>
      </c>
      <c r="AF1548" s="4">
        <v>17.808219178082201</v>
      </c>
      <c r="AG1548" s="4">
        <v>20.776255707762601</v>
      </c>
      <c r="AH1548" s="4">
        <v>23.744292237442899</v>
      </c>
      <c r="AI1548" s="4">
        <v>11.415525114155299</v>
      </c>
      <c r="AJ1548" s="4">
        <v>31.050228310502298</v>
      </c>
      <c r="AK1548" s="4">
        <v>47.488584474885798</v>
      </c>
      <c r="AL1548" s="4">
        <v>28.7671232876712</v>
      </c>
      <c r="AM1548" s="4">
        <v>35.388127853881301</v>
      </c>
      <c r="AN1548" s="4">
        <v>48.630136986301402</v>
      </c>
      <c r="AO1548" s="4">
        <v>41.095890410958901</v>
      </c>
      <c r="AP1548" s="4">
        <v>40.6392694063927</v>
      </c>
      <c r="AQ1548" s="4">
        <v>10.5022831050228</v>
      </c>
      <c r="AR1548" s="4">
        <v>34.931506849315099</v>
      </c>
      <c r="AS1548" s="4">
        <v>22.374429223744301</v>
      </c>
      <c r="AT1548" s="4">
        <v>30.821917808219201</v>
      </c>
      <c r="AU1548" s="4">
        <v>18.4931506849315</v>
      </c>
      <c r="AV1548" s="4">
        <v>22.1461187214612</v>
      </c>
      <c r="AW1548" s="4">
        <v>31.5068493150685</v>
      </c>
      <c r="AX1548" s="4">
        <v>18.949771689497702</v>
      </c>
      <c r="AY1548" s="4">
        <v>22.1461187214612</v>
      </c>
      <c r="AZ1548" s="4">
        <v>35.844748858447502</v>
      </c>
      <c r="BA1548" s="4">
        <v>36.301369863013697</v>
      </c>
      <c r="BB1548" s="38">
        <v>898</v>
      </c>
    </row>
    <row r="1549" spans="1:54" x14ac:dyDescent="0.3">
      <c r="A1549" s="31" t="s">
        <v>67</v>
      </c>
      <c r="B1549" s="5" t="s">
        <v>8</v>
      </c>
      <c r="C1549" s="5" t="s">
        <v>4</v>
      </c>
      <c r="D1549" s="9">
        <v>54.423234213645401</v>
      </c>
      <c r="E1549" s="8">
        <v>69.847618343702294</v>
      </c>
      <c r="F1549" s="8">
        <v>30.969609261939201</v>
      </c>
      <c r="G1549" s="3">
        <v>4.1968162083936296</v>
      </c>
      <c r="H1549" s="4">
        <v>8.6830680173661392</v>
      </c>
      <c r="I1549" s="4">
        <v>17.3661360347323</v>
      </c>
      <c r="J1549" s="4">
        <v>2.8943560057887101</v>
      </c>
      <c r="K1549" s="4">
        <v>5.0651230101302502</v>
      </c>
      <c r="L1549" s="4">
        <v>7.9594790159189603</v>
      </c>
      <c r="M1549" s="4">
        <v>3.9073806078147602</v>
      </c>
      <c r="N1549" s="4">
        <v>8.9725036179450104</v>
      </c>
      <c r="O1549" s="4">
        <v>12.590448625180899</v>
      </c>
      <c r="P1549" s="4">
        <v>8.6830680173661392</v>
      </c>
      <c r="Q1549" s="4">
        <v>3.0390738060781501</v>
      </c>
      <c r="R1549" s="4">
        <v>14.4717800289436</v>
      </c>
      <c r="S1549" s="4">
        <v>7.3806078147612197</v>
      </c>
      <c r="T1549" s="4">
        <v>6.5123010130246</v>
      </c>
      <c r="U1549" s="4">
        <v>12.590448625180899</v>
      </c>
      <c r="V1549" s="4">
        <v>4.1968162083936296</v>
      </c>
      <c r="W1549" s="4">
        <v>6.0781476121562896</v>
      </c>
      <c r="X1549" s="4">
        <v>3.6179450072358899</v>
      </c>
      <c r="Y1549" s="4">
        <v>8.8277858176555704</v>
      </c>
      <c r="Z1549" s="4">
        <v>13.892908827785799</v>
      </c>
      <c r="AA1549" s="4">
        <v>12.4457308248915</v>
      </c>
      <c r="AB1549" s="4">
        <v>2.7496382054992798</v>
      </c>
      <c r="AC1549" s="4">
        <v>23.4442836468886</v>
      </c>
      <c r="AD1549" s="4">
        <v>3.32850940665702</v>
      </c>
      <c r="AE1549" s="4">
        <v>2.46020260492041</v>
      </c>
      <c r="AF1549" s="4">
        <v>12.0115774240232</v>
      </c>
      <c r="AG1549" s="4">
        <v>21.9971056439942</v>
      </c>
      <c r="AH1549" s="4">
        <v>20.549927641099899</v>
      </c>
      <c r="AI1549" s="4">
        <v>10.7091172214182</v>
      </c>
      <c r="AJ1549" s="4">
        <v>25.759768451519498</v>
      </c>
      <c r="AK1549" s="4">
        <v>39.218523878436997</v>
      </c>
      <c r="AL1549" s="4">
        <v>19.8263386396527</v>
      </c>
      <c r="AM1549" s="4">
        <v>35.166425470332896</v>
      </c>
      <c r="AN1549" s="4">
        <v>44.717800289435601</v>
      </c>
      <c r="AO1549" s="4">
        <v>35.890014471779999</v>
      </c>
      <c r="AP1549" s="4">
        <v>34.876989869753999</v>
      </c>
      <c r="AQ1549" s="4">
        <v>9.1172214182344398</v>
      </c>
      <c r="AR1549" s="4">
        <v>25.4703328509407</v>
      </c>
      <c r="AS1549" s="4">
        <v>15.484804630969601</v>
      </c>
      <c r="AT1549" s="4">
        <v>34.587554269175101</v>
      </c>
      <c r="AU1549" s="4">
        <v>12.7351664254703</v>
      </c>
      <c r="AV1549" s="4">
        <v>22.141823444283599</v>
      </c>
      <c r="AW1549" s="4">
        <v>25.0361794500724</v>
      </c>
      <c r="AX1549" s="4">
        <v>16.3531114327062</v>
      </c>
      <c r="AY1549" s="4">
        <v>22.286541244573101</v>
      </c>
      <c r="AZ1549" s="4">
        <v>29.232995658465999</v>
      </c>
      <c r="BA1549" s="4">
        <v>31.259044862518099</v>
      </c>
      <c r="BB1549" s="38">
        <v>912</v>
      </c>
    </row>
    <row r="1550" spans="1:54" x14ac:dyDescent="0.3">
      <c r="A1550" s="31" t="s">
        <v>67</v>
      </c>
      <c r="B1550" s="5" t="s">
        <v>8</v>
      </c>
      <c r="C1550" s="5" t="s">
        <v>5</v>
      </c>
      <c r="D1550" s="9">
        <v>74.728403755868499</v>
      </c>
      <c r="E1550" s="8">
        <v>70.421098622316606</v>
      </c>
      <c r="F1550" s="8">
        <v>20.183486238532101</v>
      </c>
      <c r="G1550" s="3">
        <v>3.0144167758846701</v>
      </c>
      <c r="H1550" s="4">
        <v>6.8152031454783701</v>
      </c>
      <c r="I1550" s="4">
        <v>11.533420707732599</v>
      </c>
      <c r="J1550" s="4">
        <v>1.44167758846658</v>
      </c>
      <c r="K1550" s="4">
        <v>3.40760157273919</v>
      </c>
      <c r="L1550" s="4">
        <v>5.76671035386632</v>
      </c>
      <c r="M1550" s="4">
        <v>3.2765399737876799</v>
      </c>
      <c r="N1550" s="4">
        <v>5.5045871559632999</v>
      </c>
      <c r="O1550" s="4">
        <v>7.4705111402359101</v>
      </c>
      <c r="P1550" s="4">
        <v>5.3735255570118001</v>
      </c>
      <c r="Q1550" s="4">
        <v>1.7038007863695901</v>
      </c>
      <c r="R1550" s="4">
        <v>9.0432503276540004</v>
      </c>
      <c r="S1550" s="4">
        <v>4.0629095674967202</v>
      </c>
      <c r="T1550" s="4">
        <v>4.4560943643512498</v>
      </c>
      <c r="U1550" s="4">
        <v>9.0432503276540004</v>
      </c>
      <c r="V1550" s="4">
        <v>3.9318479685452199</v>
      </c>
      <c r="W1550" s="4">
        <v>4.5871559633027497</v>
      </c>
      <c r="X1550" s="4">
        <v>1.9659239842726099</v>
      </c>
      <c r="Y1550" s="4">
        <v>6.1598951507208399</v>
      </c>
      <c r="Z1550" s="4">
        <v>8.9121887287024908</v>
      </c>
      <c r="AA1550" s="4">
        <v>8.2568807339449499</v>
      </c>
      <c r="AB1550" s="4">
        <v>1.57273918741809</v>
      </c>
      <c r="AC1550" s="4">
        <v>17.038007863695899</v>
      </c>
      <c r="AD1550" s="4">
        <v>2.4901703800786401</v>
      </c>
      <c r="AE1550" s="4">
        <v>1.57273918741809</v>
      </c>
      <c r="AF1550" s="4">
        <v>7.7326343381389204</v>
      </c>
      <c r="AG1550" s="4">
        <v>20.0524246395806</v>
      </c>
      <c r="AH1550" s="4">
        <v>17.1690694626474</v>
      </c>
      <c r="AI1550" s="4">
        <v>10.0917431192661</v>
      </c>
      <c r="AJ1550" s="4">
        <v>17.038007863695899</v>
      </c>
      <c r="AK1550" s="4">
        <v>31.7169069462647</v>
      </c>
      <c r="AL1550" s="4">
        <v>16.644823066841401</v>
      </c>
      <c r="AM1550" s="4">
        <v>24.246395806028801</v>
      </c>
      <c r="AN1550" s="4">
        <v>34.469200524246403</v>
      </c>
      <c r="AO1550" s="4">
        <v>28.571428571428601</v>
      </c>
      <c r="AP1550" s="4">
        <v>26.9986893840105</v>
      </c>
      <c r="AQ1550" s="4">
        <v>6.5530799475753598</v>
      </c>
      <c r="AR1550" s="4">
        <v>17.9554390563565</v>
      </c>
      <c r="AS1550" s="4">
        <v>14.1546526867628</v>
      </c>
      <c r="AT1550" s="4">
        <v>31.585845347313199</v>
      </c>
      <c r="AU1550" s="4">
        <v>10.6159895150721</v>
      </c>
      <c r="AV1550" s="4">
        <v>18.741808650065501</v>
      </c>
      <c r="AW1550" s="4">
        <v>16.251638269986898</v>
      </c>
      <c r="AX1550" s="4">
        <v>11.6644823066841</v>
      </c>
      <c r="AY1550" s="4">
        <v>16.644823066841401</v>
      </c>
      <c r="AZ1550" s="4">
        <v>23.197903014416799</v>
      </c>
      <c r="BA1550" s="4">
        <v>24.508519003931799</v>
      </c>
      <c r="BB1550" s="38">
        <v>852</v>
      </c>
    </row>
    <row r="1551" spans="1:54" x14ac:dyDescent="0.3">
      <c r="A1551" s="31" t="s">
        <v>67</v>
      </c>
      <c r="B1551" s="5" t="s">
        <v>8</v>
      </c>
      <c r="C1551" s="5" t="s">
        <v>6</v>
      </c>
      <c r="D1551" s="9">
        <v>94.218794835007202</v>
      </c>
      <c r="E1551" s="8">
        <v>65.001126026803504</v>
      </c>
      <c r="F1551" s="8">
        <v>13.533834586466201</v>
      </c>
      <c r="G1551" s="3">
        <v>2.55639097744361</v>
      </c>
      <c r="H1551" s="4">
        <v>4.2105263157894699</v>
      </c>
      <c r="I1551" s="4">
        <v>6.7669172932330799</v>
      </c>
      <c r="J1551" s="4">
        <v>1.6541353383458599</v>
      </c>
      <c r="K1551" s="4">
        <v>2.7067669172932298</v>
      </c>
      <c r="L1551" s="4">
        <v>4.2105263157894699</v>
      </c>
      <c r="M1551" s="4">
        <v>2.4060150375939799</v>
      </c>
      <c r="N1551" s="4">
        <v>2.7067669172932298</v>
      </c>
      <c r="O1551" s="4">
        <v>4.2105263157894699</v>
      </c>
      <c r="P1551" s="4">
        <v>3.4586466165413499</v>
      </c>
      <c r="Q1551" s="4">
        <v>0.90225563909774398</v>
      </c>
      <c r="R1551" s="4">
        <v>5.8646616541353396</v>
      </c>
      <c r="S1551" s="4">
        <v>2.8571428571428599</v>
      </c>
      <c r="T1551" s="4">
        <v>3.0075187969924801</v>
      </c>
      <c r="U1551" s="4">
        <v>4.8120300751879697</v>
      </c>
      <c r="V1551" s="4">
        <v>2.4060150375939799</v>
      </c>
      <c r="W1551" s="4">
        <v>2.2556390977443601</v>
      </c>
      <c r="X1551" s="4">
        <v>1.0526315789473699</v>
      </c>
      <c r="Y1551" s="4">
        <v>3.7593984962406002</v>
      </c>
      <c r="Z1551" s="4">
        <v>6.4661654135338296</v>
      </c>
      <c r="AA1551" s="4">
        <v>5.71428571428571</v>
      </c>
      <c r="AB1551" s="4">
        <v>0.60150375939849599</v>
      </c>
      <c r="AC1551" s="4">
        <v>11.4285714285714</v>
      </c>
      <c r="AD1551" s="4">
        <v>1.35338345864662</v>
      </c>
      <c r="AE1551" s="4">
        <v>1.0526315789473699</v>
      </c>
      <c r="AF1551" s="4">
        <v>4.6616541353383498</v>
      </c>
      <c r="AG1551" s="4">
        <v>15.789473684210501</v>
      </c>
      <c r="AH1551" s="4">
        <v>10.8270676691729</v>
      </c>
      <c r="AI1551" s="4">
        <v>7.0676691729323302</v>
      </c>
      <c r="AJ1551" s="4">
        <v>13.233082706766901</v>
      </c>
      <c r="AK1551" s="4">
        <v>20.300751879699199</v>
      </c>
      <c r="AL1551" s="4">
        <v>11.578947368421099</v>
      </c>
      <c r="AM1551" s="4">
        <v>20.150375939849599</v>
      </c>
      <c r="AN1551" s="4">
        <v>25.563909774436102</v>
      </c>
      <c r="AO1551" s="4">
        <v>21.5037593984962</v>
      </c>
      <c r="AP1551" s="4">
        <v>19.398496240601499</v>
      </c>
      <c r="AQ1551" s="4">
        <v>4.5112781954887202</v>
      </c>
      <c r="AR1551" s="4">
        <v>12.6315789473684</v>
      </c>
      <c r="AS1551" s="4">
        <v>10.9774436090226</v>
      </c>
      <c r="AT1551" s="4">
        <v>23.0075187969925</v>
      </c>
      <c r="AU1551" s="4">
        <v>5.11278195488722</v>
      </c>
      <c r="AV1551" s="4">
        <v>16.390977443609</v>
      </c>
      <c r="AW1551" s="4">
        <v>12.330827067669199</v>
      </c>
      <c r="AX1551" s="4">
        <v>8.8721804511278197</v>
      </c>
      <c r="AY1551" s="4">
        <v>13.082706766917299</v>
      </c>
      <c r="AZ1551" s="4">
        <v>19.097744360902301</v>
      </c>
      <c r="BA1551" s="4">
        <v>15.9398496240601</v>
      </c>
      <c r="BB1551" s="38">
        <v>697</v>
      </c>
    </row>
    <row r="1552" spans="1:54" x14ac:dyDescent="0.3">
      <c r="A1552" s="31" t="s">
        <v>67</v>
      </c>
      <c r="B1552" s="5" t="s">
        <v>8</v>
      </c>
      <c r="C1552" s="5" t="s">
        <v>7</v>
      </c>
      <c r="D1552" s="9">
        <v>111.486769230769</v>
      </c>
      <c r="E1552" s="8">
        <v>54.946287833016299</v>
      </c>
      <c r="F1552" s="8">
        <v>6.8965517241379297</v>
      </c>
      <c r="G1552" s="3">
        <v>1.25391849529781</v>
      </c>
      <c r="H1552" s="4">
        <v>1.25391849529781</v>
      </c>
      <c r="I1552" s="4">
        <v>3.4482758620689702</v>
      </c>
      <c r="J1552" s="4">
        <v>1.5673981191222599</v>
      </c>
      <c r="K1552" s="4">
        <v>0.94043887147335403</v>
      </c>
      <c r="L1552" s="4">
        <v>0.62695924764890298</v>
      </c>
      <c r="M1552" s="4">
        <v>0.31347962382445099</v>
      </c>
      <c r="N1552" s="4">
        <v>1.8808777429467101</v>
      </c>
      <c r="O1552" s="4">
        <v>1.5673981191222599</v>
      </c>
      <c r="P1552" s="4">
        <v>0.62695924764890298</v>
      </c>
      <c r="Q1552" s="4">
        <v>0.94043887147335403</v>
      </c>
      <c r="R1552" s="4">
        <v>2.5078369905956102</v>
      </c>
      <c r="S1552" s="4">
        <v>1.8808777429467101</v>
      </c>
      <c r="T1552" s="4">
        <v>1.8808777429467101</v>
      </c>
      <c r="U1552" s="4">
        <v>2.1943573667711598</v>
      </c>
      <c r="V1552" s="4">
        <v>0.62695924764890298</v>
      </c>
      <c r="W1552" s="4">
        <v>0</v>
      </c>
      <c r="X1552" s="4">
        <v>0</v>
      </c>
      <c r="Y1552" s="4">
        <v>0.62695924764890298</v>
      </c>
      <c r="Z1552" s="4">
        <v>1.8808777429467101</v>
      </c>
      <c r="AA1552" s="4">
        <v>1.5673981191222599</v>
      </c>
      <c r="AB1552" s="4">
        <v>0.31347962382445099</v>
      </c>
      <c r="AC1552" s="4">
        <v>5.64263322884013</v>
      </c>
      <c r="AD1552" s="4">
        <v>0.31347962382445099</v>
      </c>
      <c r="AE1552" s="4">
        <v>0.62695924764890298</v>
      </c>
      <c r="AF1552" s="4">
        <v>1.8808777429467101</v>
      </c>
      <c r="AG1552" s="4">
        <v>11.285266457680301</v>
      </c>
      <c r="AH1552" s="4">
        <v>7.5235109717868296</v>
      </c>
      <c r="AI1552" s="4">
        <v>4.7021943573667704</v>
      </c>
      <c r="AJ1552" s="4">
        <v>5.3291536050156703</v>
      </c>
      <c r="AK1552" s="4">
        <v>15.360501567398099</v>
      </c>
      <c r="AL1552" s="4">
        <v>5.3291536050156703</v>
      </c>
      <c r="AM1552" s="4">
        <v>15.0470219435737</v>
      </c>
      <c r="AN1552" s="4">
        <v>19.7492163009404</v>
      </c>
      <c r="AO1552" s="4">
        <v>11.912225705329201</v>
      </c>
      <c r="AP1552" s="4">
        <v>10.6583072100313</v>
      </c>
      <c r="AQ1552" s="4">
        <v>3.13479623824451</v>
      </c>
      <c r="AR1552" s="4">
        <v>8.4639498432601901</v>
      </c>
      <c r="AS1552" s="4">
        <v>6.8965517241379297</v>
      </c>
      <c r="AT1552" s="4">
        <v>19.7492163009404</v>
      </c>
      <c r="AU1552" s="4">
        <v>5.0156739811912203</v>
      </c>
      <c r="AV1552" s="4">
        <v>11.912225705329201</v>
      </c>
      <c r="AW1552" s="4">
        <v>5.9561128526645799</v>
      </c>
      <c r="AX1552" s="4">
        <v>5.3291536050156703</v>
      </c>
      <c r="AY1552" s="4">
        <v>12.539184952978101</v>
      </c>
      <c r="AZ1552" s="4">
        <v>12.539184952978101</v>
      </c>
      <c r="BA1552" s="4">
        <v>9.0909090909090899</v>
      </c>
      <c r="BB1552" s="38">
        <v>325</v>
      </c>
    </row>
    <row r="1553" spans="1:54" x14ac:dyDescent="0.3">
      <c r="A1553" s="31" t="s">
        <v>67</v>
      </c>
      <c r="B1553" s="5" t="s">
        <v>9</v>
      </c>
      <c r="C1553" s="5" t="s">
        <v>168</v>
      </c>
      <c r="D1553" s="9">
        <v>59.238802232674701</v>
      </c>
      <c r="E1553" s="8">
        <v>71.851316906231105</v>
      </c>
      <c r="F1553" s="8">
        <v>27.111370700175499</v>
      </c>
      <c r="G1553" s="3">
        <v>3.4040178428351999</v>
      </c>
      <c r="H1553" s="4">
        <v>6.0235444581416298</v>
      </c>
      <c r="I1553" s="4">
        <v>10.027159463015799</v>
      </c>
      <c r="J1553" s="4">
        <v>2.2376540468750501</v>
      </c>
      <c r="K1553" s="4">
        <v>3.4594217052709499</v>
      </c>
      <c r="L1553" s="4">
        <v>5.9060127192098104</v>
      </c>
      <c r="M1553" s="4">
        <v>3.7155006109537099</v>
      </c>
      <c r="N1553" s="4">
        <v>6.3570186207088799</v>
      </c>
      <c r="O1553" s="4">
        <v>8.0230724826914699</v>
      </c>
      <c r="P1553" s="4">
        <v>7.7161064249186202</v>
      </c>
      <c r="Q1553" s="4">
        <v>3.51650128995766</v>
      </c>
      <c r="R1553" s="4">
        <v>7.7014880645454999</v>
      </c>
      <c r="S1553" s="4">
        <v>7.1093246810932698</v>
      </c>
      <c r="T1553" s="4">
        <v>4.4856421741558901</v>
      </c>
      <c r="U1553" s="4">
        <v>7.8748304927227304</v>
      </c>
      <c r="V1553" s="4">
        <v>6.7446420889249197</v>
      </c>
      <c r="W1553" s="4">
        <v>8.3022902273444696</v>
      </c>
      <c r="X1553" s="4">
        <v>2.17256000157469</v>
      </c>
      <c r="Y1553" s="4">
        <v>8.3066132874822696</v>
      </c>
      <c r="Z1553" s="4">
        <v>8.1561373587638606</v>
      </c>
      <c r="AA1553" s="4">
        <v>8.7550822876112395</v>
      </c>
      <c r="AB1553" s="4">
        <v>2.75389940844985</v>
      </c>
      <c r="AC1553" s="4">
        <v>17.809723995138299</v>
      </c>
      <c r="AD1553" s="4">
        <v>5.2811118388476599</v>
      </c>
      <c r="AE1553" s="4">
        <v>3.4811998083131601</v>
      </c>
      <c r="AF1553" s="4">
        <v>7.8623122634247897</v>
      </c>
      <c r="AG1553" s="4">
        <v>15.1400039971415</v>
      </c>
      <c r="AH1553" s="4">
        <v>28.4895418469963</v>
      </c>
      <c r="AI1553" s="4">
        <v>13.2254393041089</v>
      </c>
      <c r="AJ1553" s="4">
        <v>26.731377125431401</v>
      </c>
      <c r="AK1553" s="4">
        <v>39.942185292899701</v>
      </c>
      <c r="AL1553" s="4">
        <v>21.1708183959474</v>
      </c>
      <c r="AM1553" s="4">
        <v>22.4518082436683</v>
      </c>
      <c r="AN1553" s="4">
        <v>38.387696498842402</v>
      </c>
      <c r="AO1553" s="4">
        <v>30.892147290238</v>
      </c>
      <c r="AP1553" s="4">
        <v>32.144084786299501</v>
      </c>
      <c r="AQ1553" s="4">
        <v>10.692598878357799</v>
      </c>
      <c r="AR1553" s="4">
        <v>27.046962795554698</v>
      </c>
      <c r="AS1553" s="4">
        <v>15.4688346852304</v>
      </c>
      <c r="AT1553" s="4">
        <v>20.5890629478947</v>
      </c>
      <c r="AU1553" s="4">
        <v>19.723046239490799</v>
      </c>
      <c r="AV1553" s="4">
        <v>22.058858204404402</v>
      </c>
      <c r="AW1553" s="4">
        <v>27.189198657259801</v>
      </c>
      <c r="AX1553" s="4">
        <v>15.9927264621563</v>
      </c>
      <c r="AY1553" s="4">
        <v>14.714271405108899</v>
      </c>
      <c r="AZ1553" s="4">
        <v>25.535056823756801</v>
      </c>
      <c r="BA1553" s="4">
        <v>35.393191598946203</v>
      </c>
      <c r="BB1553" s="38">
        <v>4098</v>
      </c>
    </row>
    <row r="1554" spans="1:54" x14ac:dyDescent="0.3">
      <c r="A1554" s="31" t="s">
        <v>67</v>
      </c>
      <c r="B1554" s="5" t="s">
        <v>9</v>
      </c>
      <c r="C1554" s="5" t="s">
        <v>1</v>
      </c>
      <c r="D1554" s="9">
        <v>41.127500926955904</v>
      </c>
      <c r="E1554" s="8">
        <v>62.587078263046998</v>
      </c>
      <c r="F1554" s="8">
        <v>33.3333333333333</v>
      </c>
      <c r="G1554" s="3">
        <v>5.7471264367816097</v>
      </c>
      <c r="H1554" s="4">
        <v>6.8965517241379297</v>
      </c>
      <c r="I1554" s="4">
        <v>14.9425287356322</v>
      </c>
      <c r="J1554" s="4">
        <v>4.5977011494252897</v>
      </c>
      <c r="K1554" s="4">
        <v>4.5977011494252897</v>
      </c>
      <c r="L1554" s="4">
        <v>9.1954022988505706</v>
      </c>
      <c r="M1554" s="4">
        <v>6.8965517241379297</v>
      </c>
      <c r="N1554" s="4">
        <v>10.3448275862069</v>
      </c>
      <c r="O1554" s="4">
        <v>10.3448275862069</v>
      </c>
      <c r="P1554" s="4">
        <v>12.643678160919499</v>
      </c>
      <c r="Q1554" s="4">
        <v>4.5977011494252897</v>
      </c>
      <c r="R1554" s="4">
        <v>10.3448275862069</v>
      </c>
      <c r="S1554" s="4">
        <v>12.643678160919499</v>
      </c>
      <c r="T1554" s="4">
        <v>9.1954022988505706</v>
      </c>
      <c r="U1554" s="4">
        <v>10.3448275862069</v>
      </c>
      <c r="V1554" s="4">
        <v>10.3448275862069</v>
      </c>
      <c r="W1554" s="4">
        <v>10.3448275862069</v>
      </c>
      <c r="X1554" s="4">
        <v>4.5977011494252897</v>
      </c>
      <c r="Y1554" s="4">
        <v>9.1954022988505706</v>
      </c>
      <c r="Z1554" s="4">
        <v>9.1954022988505706</v>
      </c>
      <c r="AA1554" s="4">
        <v>10.3448275862069</v>
      </c>
      <c r="AB1554" s="4">
        <v>3.4482758620689702</v>
      </c>
      <c r="AC1554" s="4">
        <v>18.390804597701099</v>
      </c>
      <c r="AD1554" s="4">
        <v>12.643678160919499</v>
      </c>
      <c r="AE1554" s="4">
        <v>3.4482758620689702</v>
      </c>
      <c r="AF1554" s="4">
        <v>9.1954022988505706</v>
      </c>
      <c r="AG1554" s="4">
        <v>21.839080459770098</v>
      </c>
      <c r="AH1554" s="4">
        <v>36.781609195402297</v>
      </c>
      <c r="AI1554" s="4">
        <v>10.3448275862069</v>
      </c>
      <c r="AJ1554" s="4">
        <v>31.034482758620701</v>
      </c>
      <c r="AK1554" s="4">
        <v>44.827586206896598</v>
      </c>
      <c r="AL1554" s="4">
        <v>28.735632183907999</v>
      </c>
      <c r="AM1554" s="4">
        <v>18.390804597701099</v>
      </c>
      <c r="AN1554" s="4">
        <v>44.827586206896598</v>
      </c>
      <c r="AO1554" s="4">
        <v>35.632183908046002</v>
      </c>
      <c r="AP1554" s="4">
        <v>39.080459770114899</v>
      </c>
      <c r="AQ1554" s="4">
        <v>12.643678160919499</v>
      </c>
      <c r="AR1554" s="4">
        <v>32.183908045976999</v>
      </c>
      <c r="AS1554" s="4">
        <v>9.1954022988505706</v>
      </c>
      <c r="AT1554" s="4">
        <v>8.0459770114942497</v>
      </c>
      <c r="AU1554" s="4">
        <v>22.9885057471264</v>
      </c>
      <c r="AV1554" s="4">
        <v>25.287356321839098</v>
      </c>
      <c r="AW1554" s="4">
        <v>35.632183908046002</v>
      </c>
      <c r="AX1554" s="4">
        <v>17.241379310344801</v>
      </c>
      <c r="AY1554" s="4">
        <v>10.3448275862069</v>
      </c>
      <c r="AZ1554" s="4">
        <v>28.735632183907999</v>
      </c>
      <c r="BA1554" s="4">
        <v>48.275862068965502</v>
      </c>
      <c r="BB1554" s="38">
        <v>521</v>
      </c>
    </row>
    <row r="1555" spans="1:54" x14ac:dyDescent="0.3">
      <c r="A1555" s="31" t="s">
        <v>67</v>
      </c>
      <c r="B1555" s="5" t="s">
        <v>9</v>
      </c>
      <c r="C1555" s="5" t="s">
        <v>2</v>
      </c>
      <c r="D1555" s="9">
        <v>49.645227637531001</v>
      </c>
      <c r="E1555" s="8">
        <v>71.304692202023205</v>
      </c>
      <c r="F1555" s="8">
        <v>31.168831168831201</v>
      </c>
      <c r="G1555" s="3">
        <v>3.8961038961039001</v>
      </c>
      <c r="H1555" s="4">
        <v>7.1428571428571397</v>
      </c>
      <c r="I1555" s="4">
        <v>12.987012987012999</v>
      </c>
      <c r="J1555" s="4">
        <v>1.94805194805195</v>
      </c>
      <c r="K1555" s="4">
        <v>3.8961038961039001</v>
      </c>
      <c r="L1555" s="4">
        <v>6.4935064935064899</v>
      </c>
      <c r="M1555" s="4">
        <v>3.8961038961039001</v>
      </c>
      <c r="N1555" s="4">
        <v>7.1428571428571397</v>
      </c>
      <c r="O1555" s="4">
        <v>6.4935064935064899</v>
      </c>
      <c r="P1555" s="4">
        <v>7.7922077922077904</v>
      </c>
      <c r="Q1555" s="4">
        <v>3.8961038961039001</v>
      </c>
      <c r="R1555" s="4">
        <v>7.7922077922077904</v>
      </c>
      <c r="S1555" s="4">
        <v>9.0909090909090899</v>
      </c>
      <c r="T1555" s="4">
        <v>3.2467532467532498</v>
      </c>
      <c r="U1555" s="4">
        <v>6.4935064935064899</v>
      </c>
      <c r="V1555" s="4">
        <v>10.3896103896104</v>
      </c>
      <c r="W1555" s="4">
        <v>12.3376623376623</v>
      </c>
      <c r="X1555" s="4">
        <v>1.94805194805195</v>
      </c>
      <c r="Y1555" s="4">
        <v>11.6883116883117</v>
      </c>
      <c r="Z1555" s="4">
        <v>9.0909090909090899</v>
      </c>
      <c r="AA1555" s="4">
        <v>11.6883116883117</v>
      </c>
      <c r="AB1555" s="4">
        <v>3.8961038961039001</v>
      </c>
      <c r="AC1555" s="4">
        <v>22.0779220779221</v>
      </c>
      <c r="AD1555" s="4">
        <v>5.1948051948051903</v>
      </c>
      <c r="AE1555" s="4">
        <v>7.1428571428571397</v>
      </c>
      <c r="AF1555" s="4">
        <v>8.4415584415584402</v>
      </c>
      <c r="AG1555" s="4">
        <v>16.2337662337662</v>
      </c>
      <c r="AH1555" s="4">
        <v>35.064935064935099</v>
      </c>
      <c r="AI1555" s="4">
        <v>13.636363636363599</v>
      </c>
      <c r="AJ1555" s="4">
        <v>31.168831168831201</v>
      </c>
      <c r="AK1555" s="4">
        <v>48.051948051948102</v>
      </c>
      <c r="AL1555" s="4">
        <v>25.974025974025999</v>
      </c>
      <c r="AM1555" s="4">
        <v>28.571428571428601</v>
      </c>
      <c r="AN1555" s="4">
        <v>42.857142857142897</v>
      </c>
      <c r="AO1555" s="4">
        <v>35.714285714285701</v>
      </c>
      <c r="AP1555" s="4">
        <v>39.610389610389603</v>
      </c>
      <c r="AQ1555" s="4">
        <v>13.636363636363599</v>
      </c>
      <c r="AR1555" s="4">
        <v>28.571428571428601</v>
      </c>
      <c r="AS1555" s="4">
        <v>22.0779220779221</v>
      </c>
      <c r="AT1555" s="4">
        <v>23.3766233766234</v>
      </c>
      <c r="AU1555" s="4">
        <v>25.324675324675301</v>
      </c>
      <c r="AV1555" s="4">
        <v>20.7792207792208</v>
      </c>
      <c r="AW1555" s="4">
        <v>33.116883116883102</v>
      </c>
      <c r="AX1555" s="4">
        <v>16.883116883116902</v>
      </c>
      <c r="AY1555" s="4">
        <v>17.5324675324675</v>
      </c>
      <c r="AZ1555" s="4">
        <v>31.818181818181799</v>
      </c>
      <c r="BA1555" s="4">
        <v>39.610389610389603</v>
      </c>
      <c r="BB1555" s="38">
        <v>510</v>
      </c>
    </row>
    <row r="1556" spans="1:54" x14ac:dyDescent="0.3">
      <c r="A1556" s="31" t="s">
        <v>67</v>
      </c>
      <c r="B1556" s="5" t="s">
        <v>9</v>
      </c>
      <c r="C1556" s="5" t="s">
        <v>3</v>
      </c>
      <c r="D1556" s="9">
        <v>51.456052900277101</v>
      </c>
      <c r="E1556" s="8">
        <v>73.147612809310502</v>
      </c>
      <c r="F1556" s="8">
        <v>29.936305732484101</v>
      </c>
      <c r="G1556" s="3">
        <v>2.8662420382165599</v>
      </c>
      <c r="H1556" s="4">
        <v>7.3248407643312099</v>
      </c>
      <c r="I1556" s="4">
        <v>8.2802547770700592</v>
      </c>
      <c r="J1556" s="4">
        <v>1.9108280254777099</v>
      </c>
      <c r="K1556" s="4">
        <v>4.7770700636942696</v>
      </c>
      <c r="L1556" s="4">
        <v>5.4140127388534998</v>
      </c>
      <c r="M1556" s="4">
        <v>3.5031847133757998</v>
      </c>
      <c r="N1556" s="4">
        <v>6.0509554140127397</v>
      </c>
      <c r="O1556" s="4">
        <v>12.101910828025501</v>
      </c>
      <c r="P1556" s="4">
        <v>7.9617834394904499</v>
      </c>
      <c r="Q1556" s="4">
        <v>3.5031847133757998</v>
      </c>
      <c r="R1556" s="4">
        <v>8.5987261146496792</v>
      </c>
      <c r="S1556" s="4">
        <v>5.4140127388534998</v>
      </c>
      <c r="T1556" s="4">
        <v>5.0955414012738904</v>
      </c>
      <c r="U1556" s="4">
        <v>9.2356687898089191</v>
      </c>
      <c r="V1556" s="4">
        <v>5.0955414012738904</v>
      </c>
      <c r="W1556" s="4">
        <v>7.6433121019108299</v>
      </c>
      <c r="X1556" s="4">
        <v>1.9108280254777099</v>
      </c>
      <c r="Y1556" s="4">
        <v>8.5987261146496792</v>
      </c>
      <c r="Z1556" s="4">
        <v>9.8726114649681502</v>
      </c>
      <c r="AA1556" s="4">
        <v>8.9171974522292992</v>
      </c>
      <c r="AB1556" s="4">
        <v>2.8662420382165599</v>
      </c>
      <c r="AC1556" s="4">
        <v>20.700636942675199</v>
      </c>
      <c r="AD1556" s="4">
        <v>4.1401273885350296</v>
      </c>
      <c r="AE1556" s="4">
        <v>1.5923566878980899</v>
      </c>
      <c r="AF1556" s="4">
        <v>10.509554140127401</v>
      </c>
      <c r="AG1556" s="4">
        <v>13.375796178343901</v>
      </c>
      <c r="AH1556" s="4">
        <v>29.299363057324801</v>
      </c>
      <c r="AI1556" s="4">
        <v>15.605095541401299</v>
      </c>
      <c r="AJ1556" s="4">
        <v>28.025477707006399</v>
      </c>
      <c r="AK1556" s="4">
        <v>41.719745222929902</v>
      </c>
      <c r="AL1556" s="4">
        <v>21.019108280254802</v>
      </c>
      <c r="AM1556" s="4">
        <v>22.9299363057325</v>
      </c>
      <c r="AN1556" s="4">
        <v>42.356687898089199</v>
      </c>
      <c r="AO1556" s="4">
        <v>35.350318471337602</v>
      </c>
      <c r="AP1556" s="4">
        <v>33.121019108280301</v>
      </c>
      <c r="AQ1556" s="4">
        <v>10.1910828025478</v>
      </c>
      <c r="AR1556" s="4">
        <v>30.8917197452229</v>
      </c>
      <c r="AS1556" s="4">
        <v>16.242038216560498</v>
      </c>
      <c r="AT1556" s="4">
        <v>26.1146496815287</v>
      </c>
      <c r="AU1556" s="4">
        <v>21.656050955413999</v>
      </c>
      <c r="AV1556" s="4">
        <v>22.611464968152902</v>
      </c>
      <c r="AW1556" s="4">
        <v>28.025477707006399</v>
      </c>
      <c r="AX1556" s="4">
        <v>20.382165605095501</v>
      </c>
      <c r="AY1556" s="4">
        <v>15.9235668789809</v>
      </c>
      <c r="AZ1556" s="4">
        <v>25.159235668789801</v>
      </c>
      <c r="BA1556" s="4">
        <v>36.305732484076401</v>
      </c>
      <c r="BB1556" s="38">
        <v>576</v>
      </c>
    </row>
    <row r="1557" spans="1:54" x14ac:dyDescent="0.3">
      <c r="A1557" s="31" t="s">
        <v>67</v>
      </c>
      <c r="B1557" s="5" t="s">
        <v>9</v>
      </c>
      <c r="C1557" s="5" t="s">
        <v>4</v>
      </c>
      <c r="D1557" s="9">
        <v>70.258915966386596</v>
      </c>
      <c r="E1557" s="8">
        <v>72.754749163787295</v>
      </c>
      <c r="F1557" s="8">
        <v>22.8991596638655</v>
      </c>
      <c r="G1557" s="3">
        <v>2.9411764705882399</v>
      </c>
      <c r="H1557" s="4">
        <v>3.7815126050420198</v>
      </c>
      <c r="I1557" s="4">
        <v>7.98319327731092</v>
      </c>
      <c r="J1557" s="4">
        <v>1.47058823529412</v>
      </c>
      <c r="K1557" s="4">
        <v>1.8907563025210099</v>
      </c>
      <c r="L1557" s="4">
        <v>5.46218487394958</v>
      </c>
      <c r="M1557" s="4">
        <v>2.52100840336134</v>
      </c>
      <c r="N1557" s="4">
        <v>4.6218487394957997</v>
      </c>
      <c r="O1557" s="4">
        <v>6.3025210084033603</v>
      </c>
      <c r="P1557" s="4">
        <v>6.0924369747899201</v>
      </c>
      <c r="Q1557" s="4">
        <v>3.3613445378151301</v>
      </c>
      <c r="R1557" s="4">
        <v>6.5126050420168102</v>
      </c>
      <c r="S1557" s="4">
        <v>4.4117647058823497</v>
      </c>
      <c r="T1557" s="4">
        <v>2.73109243697479</v>
      </c>
      <c r="U1557" s="4">
        <v>8.1932773109243708</v>
      </c>
      <c r="V1557" s="4">
        <v>3.3613445378151301</v>
      </c>
      <c r="W1557" s="4">
        <v>5.46218487394958</v>
      </c>
      <c r="X1557" s="4">
        <v>1.6806722689075599</v>
      </c>
      <c r="Y1557" s="4">
        <v>6.5126050420168102</v>
      </c>
      <c r="Z1557" s="4">
        <v>7.1428571428571397</v>
      </c>
      <c r="AA1557" s="4">
        <v>6.5126050420168102</v>
      </c>
      <c r="AB1557" s="4">
        <v>1.47058823529412</v>
      </c>
      <c r="AC1557" s="4">
        <v>14.915966386554601</v>
      </c>
      <c r="AD1557" s="4">
        <v>2.1008403361344499</v>
      </c>
      <c r="AE1557" s="4">
        <v>2.3109243697478998</v>
      </c>
      <c r="AF1557" s="4">
        <v>5.46218487394958</v>
      </c>
      <c r="AG1557" s="4">
        <v>13.235294117647101</v>
      </c>
      <c r="AH1557" s="4">
        <v>24.1596638655462</v>
      </c>
      <c r="AI1557" s="4">
        <v>14.915966386554601</v>
      </c>
      <c r="AJ1557" s="4">
        <v>23.949579831932802</v>
      </c>
      <c r="AK1557" s="4">
        <v>33.823529411764703</v>
      </c>
      <c r="AL1557" s="4">
        <v>16.386554621848699</v>
      </c>
      <c r="AM1557" s="4">
        <v>22.4789915966387</v>
      </c>
      <c r="AN1557" s="4">
        <v>33.403361344537799</v>
      </c>
      <c r="AO1557" s="4">
        <v>26.6806722689076</v>
      </c>
      <c r="AP1557" s="4">
        <v>26.470588235294102</v>
      </c>
      <c r="AQ1557" s="4">
        <v>9.2436974789915993</v>
      </c>
      <c r="AR1557" s="4">
        <v>23.949579831932802</v>
      </c>
      <c r="AS1557" s="4">
        <v>15.546218487395</v>
      </c>
      <c r="AT1557" s="4">
        <v>23.3193277310924</v>
      </c>
      <c r="AU1557" s="4">
        <v>15.546218487395</v>
      </c>
      <c r="AV1557" s="4">
        <v>25.4201680672269</v>
      </c>
      <c r="AW1557" s="4">
        <v>20.588235294117599</v>
      </c>
      <c r="AX1557" s="4">
        <v>14.075630252100799</v>
      </c>
      <c r="AY1557" s="4">
        <v>17.226890756302499</v>
      </c>
      <c r="AZ1557" s="4">
        <v>22.0588235294118</v>
      </c>
      <c r="BA1557" s="4">
        <v>29.2016806722689</v>
      </c>
      <c r="BB1557" s="38">
        <v>616</v>
      </c>
    </row>
    <row r="1558" spans="1:54" x14ac:dyDescent="0.3">
      <c r="A1558" s="31" t="s">
        <v>67</v>
      </c>
      <c r="B1558" s="5" t="s">
        <v>9</v>
      </c>
      <c r="C1558" s="5" t="s">
        <v>5</v>
      </c>
      <c r="D1558" s="9">
        <v>89.959408602150503</v>
      </c>
      <c r="E1558" s="8">
        <v>68.385253915459103</v>
      </c>
      <c r="F1558" s="8">
        <v>15.5844155844156</v>
      </c>
      <c r="G1558" s="3">
        <v>1.5873015873015901</v>
      </c>
      <c r="H1558" s="4">
        <v>4.47330447330447</v>
      </c>
      <c r="I1558" s="4">
        <v>5.1948051948051903</v>
      </c>
      <c r="J1558" s="4">
        <v>1.44300144300144</v>
      </c>
      <c r="K1558" s="4">
        <v>1.44300144300144</v>
      </c>
      <c r="L1558" s="4">
        <v>3.3189033189033199</v>
      </c>
      <c r="M1558" s="4">
        <v>1.5873015873015901</v>
      </c>
      <c r="N1558" s="4">
        <v>3.60750360750361</v>
      </c>
      <c r="O1558" s="4">
        <v>5.0505050505050502</v>
      </c>
      <c r="P1558" s="4">
        <v>4.47330447330447</v>
      </c>
      <c r="Q1558" s="4">
        <v>2.30880230880231</v>
      </c>
      <c r="R1558" s="4">
        <v>5.6277056277056303</v>
      </c>
      <c r="S1558" s="4">
        <v>2.8860028860028901</v>
      </c>
      <c r="T1558" s="4">
        <v>2.8860028860028901</v>
      </c>
      <c r="U1558" s="4">
        <v>6.6378066378066398</v>
      </c>
      <c r="V1558" s="4">
        <v>2.5974025974026</v>
      </c>
      <c r="W1558" s="4">
        <v>3.4632034632034601</v>
      </c>
      <c r="X1558" s="4">
        <v>0.86580086580086602</v>
      </c>
      <c r="Y1558" s="4">
        <v>4.0404040404040398</v>
      </c>
      <c r="Z1558" s="4">
        <v>5.4834054834054804</v>
      </c>
      <c r="AA1558" s="4">
        <v>5.1948051948051903</v>
      </c>
      <c r="AB1558" s="4">
        <v>1.44300144300144</v>
      </c>
      <c r="AC1558" s="4">
        <v>10.1010101010101</v>
      </c>
      <c r="AD1558" s="4">
        <v>2.30880230880231</v>
      </c>
      <c r="AE1558" s="4">
        <v>1.2987012987013</v>
      </c>
      <c r="AF1558" s="4">
        <v>5.3391053391053402</v>
      </c>
      <c r="AG1558" s="4">
        <v>11.1111111111111</v>
      </c>
      <c r="AH1558" s="4">
        <v>13.1313131313131</v>
      </c>
      <c r="AI1558" s="4">
        <v>11.2554112554113</v>
      </c>
      <c r="AJ1558" s="4">
        <v>17.460317460317501</v>
      </c>
      <c r="AK1558" s="4">
        <v>26.839826839826799</v>
      </c>
      <c r="AL1558" s="4">
        <v>11.2554112554113</v>
      </c>
      <c r="AM1558" s="4">
        <v>18.614718614718601</v>
      </c>
      <c r="AN1558" s="4">
        <v>26.406926406926399</v>
      </c>
      <c r="AO1558" s="4">
        <v>18.037518037518002</v>
      </c>
      <c r="AP1558" s="4">
        <v>19.480519480519501</v>
      </c>
      <c r="AQ1558" s="4">
        <v>6.6378066378066398</v>
      </c>
      <c r="AR1558" s="4">
        <v>18.181818181818201</v>
      </c>
      <c r="AS1558" s="4">
        <v>11.1111111111111</v>
      </c>
      <c r="AT1558" s="4">
        <v>21.6450216450216</v>
      </c>
      <c r="AU1558" s="4">
        <v>8.9466089466089507</v>
      </c>
      <c r="AV1558" s="4">
        <v>18.181818181818201</v>
      </c>
      <c r="AW1558" s="4">
        <v>14.430014430014401</v>
      </c>
      <c r="AX1558" s="4">
        <v>10.245310245310201</v>
      </c>
      <c r="AY1558" s="4">
        <v>12.4098124098124</v>
      </c>
      <c r="AZ1558" s="4">
        <v>17.316017316017302</v>
      </c>
      <c r="BA1558" s="4">
        <v>21.5007215007215</v>
      </c>
      <c r="BB1558" s="38">
        <v>744</v>
      </c>
    </row>
    <row r="1559" spans="1:54" x14ac:dyDescent="0.3">
      <c r="A1559" s="31" t="s">
        <v>67</v>
      </c>
      <c r="B1559" s="5" t="s">
        <v>9</v>
      </c>
      <c r="C1559" s="5" t="s">
        <v>6</v>
      </c>
      <c r="D1559" s="9">
        <v>103.839648173207</v>
      </c>
      <c r="E1559" s="8">
        <v>60.110644236720297</v>
      </c>
      <c r="F1559" s="8">
        <v>10.9116022099448</v>
      </c>
      <c r="G1559" s="3">
        <v>0.69060773480662996</v>
      </c>
      <c r="H1559" s="4">
        <v>1.9337016574585599</v>
      </c>
      <c r="I1559" s="4">
        <v>2.0718232044198901</v>
      </c>
      <c r="J1559" s="4">
        <v>1.24309392265193</v>
      </c>
      <c r="K1559" s="4">
        <v>0.69060773480662996</v>
      </c>
      <c r="L1559" s="4">
        <v>1.24309392265193</v>
      </c>
      <c r="M1559" s="4">
        <v>0.69060773480662996</v>
      </c>
      <c r="N1559" s="4">
        <v>1.10497237569061</v>
      </c>
      <c r="O1559" s="4">
        <v>3.1767955801104999</v>
      </c>
      <c r="P1559" s="4">
        <v>1.9337016574585599</v>
      </c>
      <c r="Q1559" s="4">
        <v>1.10497237569061</v>
      </c>
      <c r="R1559" s="4">
        <v>3.03867403314917</v>
      </c>
      <c r="S1559" s="4">
        <v>1.9337016574585599</v>
      </c>
      <c r="T1559" s="4">
        <v>0.82872928176795602</v>
      </c>
      <c r="U1559" s="4">
        <v>4.0055248618784498</v>
      </c>
      <c r="V1559" s="4">
        <v>1.10497237569061</v>
      </c>
      <c r="W1559" s="4">
        <v>1.5193370165745901</v>
      </c>
      <c r="X1559" s="4">
        <v>0.41436464088397801</v>
      </c>
      <c r="Y1559" s="4">
        <v>1.3812154696132599</v>
      </c>
      <c r="Z1559" s="4">
        <v>1.9337016574585599</v>
      </c>
      <c r="AA1559" s="4">
        <v>2.0718232044198901</v>
      </c>
      <c r="AB1559" s="4">
        <v>0.41436464088397801</v>
      </c>
      <c r="AC1559" s="4">
        <v>7.0441988950276198</v>
      </c>
      <c r="AD1559" s="4">
        <v>0.96685082872928196</v>
      </c>
      <c r="AE1559" s="4">
        <v>0.27624309392265201</v>
      </c>
      <c r="AF1559" s="4">
        <v>2.3480662983425402</v>
      </c>
      <c r="AG1559" s="4">
        <v>8.9779005524861901</v>
      </c>
      <c r="AH1559" s="4">
        <v>8.8397790055248606</v>
      </c>
      <c r="AI1559" s="4">
        <v>11.325966850828699</v>
      </c>
      <c r="AJ1559" s="4">
        <v>13.950276243093899</v>
      </c>
      <c r="AK1559" s="4">
        <v>21.132596685082898</v>
      </c>
      <c r="AL1559" s="4">
        <v>5.9392265193370202</v>
      </c>
      <c r="AM1559" s="4">
        <v>11.4640883977901</v>
      </c>
      <c r="AN1559" s="4">
        <v>18.508287292817698</v>
      </c>
      <c r="AO1559" s="4">
        <v>12.0165745856354</v>
      </c>
      <c r="AP1559" s="4">
        <v>11.325966850828699</v>
      </c>
      <c r="AQ1559" s="4">
        <v>4.1436464088397802</v>
      </c>
      <c r="AR1559" s="4">
        <v>15.6077348066298</v>
      </c>
      <c r="AS1559" s="4">
        <v>9.2541436464088402</v>
      </c>
      <c r="AT1559" s="4">
        <v>17.265193370165701</v>
      </c>
      <c r="AU1559" s="4">
        <v>6.35359116022099</v>
      </c>
      <c r="AV1559" s="4">
        <v>15.469613259668501</v>
      </c>
      <c r="AW1559" s="4">
        <v>11.325966850828699</v>
      </c>
      <c r="AX1559" s="4">
        <v>6.7679558011049696</v>
      </c>
      <c r="AY1559" s="4">
        <v>8.5635359116022105</v>
      </c>
      <c r="AZ1559" s="4">
        <v>12.4309392265193</v>
      </c>
      <c r="BA1559" s="4">
        <v>15.0552486187845</v>
      </c>
      <c r="BB1559" s="38">
        <v>739</v>
      </c>
    </row>
    <row r="1560" spans="1:54" x14ac:dyDescent="0.3">
      <c r="A1560" s="31" t="s">
        <v>67</v>
      </c>
      <c r="B1560" s="5" t="s">
        <v>9</v>
      </c>
      <c r="C1560" s="5" t="s">
        <v>7</v>
      </c>
      <c r="D1560" s="9">
        <v>108.554336734694</v>
      </c>
      <c r="E1560" s="8">
        <v>55.795253504446499</v>
      </c>
      <c r="F1560" s="8">
        <v>7.6115485564304501</v>
      </c>
      <c r="G1560" s="3">
        <v>0</v>
      </c>
      <c r="H1560" s="4">
        <v>1.8372703412073501</v>
      </c>
      <c r="I1560" s="4">
        <v>1.31233595800525</v>
      </c>
      <c r="J1560" s="4">
        <v>0.52493438320209995</v>
      </c>
      <c r="K1560" s="4">
        <v>0.26246719160104998</v>
      </c>
      <c r="L1560" s="4">
        <v>0.26246719160104998</v>
      </c>
      <c r="M1560" s="4">
        <v>1.31233595800525</v>
      </c>
      <c r="N1560" s="4">
        <v>1.5748031496063</v>
      </c>
      <c r="O1560" s="4">
        <v>1.0498687664041999</v>
      </c>
      <c r="P1560" s="4">
        <v>0.78740157480314998</v>
      </c>
      <c r="Q1560" s="4">
        <v>1.31233595800525</v>
      </c>
      <c r="R1560" s="4">
        <v>2.36220472440945</v>
      </c>
      <c r="S1560" s="4">
        <v>1.31233595800525</v>
      </c>
      <c r="T1560" s="4">
        <v>2.0997375328083998</v>
      </c>
      <c r="U1560" s="4">
        <v>2.0997375328083998</v>
      </c>
      <c r="V1560" s="4">
        <v>0.52493438320209995</v>
      </c>
      <c r="W1560" s="4">
        <v>1.5748031496063</v>
      </c>
      <c r="X1560" s="4">
        <v>0.52493438320209995</v>
      </c>
      <c r="Y1560" s="4">
        <v>0</v>
      </c>
      <c r="Z1560" s="4">
        <v>1.5748031496063</v>
      </c>
      <c r="AA1560" s="4">
        <v>1.31233595800525</v>
      </c>
      <c r="AB1560" s="4">
        <v>0.78740157480314998</v>
      </c>
      <c r="AC1560" s="4">
        <v>4.4619422572178502</v>
      </c>
      <c r="AD1560" s="4">
        <v>1.31233595800525</v>
      </c>
      <c r="AE1560" s="4">
        <v>0.78740157480314998</v>
      </c>
      <c r="AF1560" s="4">
        <v>1.0498687664041999</v>
      </c>
      <c r="AG1560" s="4">
        <v>7.3490813648294004</v>
      </c>
      <c r="AH1560" s="4">
        <v>5.2493438320210002</v>
      </c>
      <c r="AI1560" s="4">
        <v>7.6115485564304501</v>
      </c>
      <c r="AJ1560" s="4">
        <v>6.2992125984251999</v>
      </c>
      <c r="AK1560" s="4">
        <v>15.485564304461899</v>
      </c>
      <c r="AL1560" s="4">
        <v>7.3490813648294004</v>
      </c>
      <c r="AM1560" s="4">
        <v>12.5984251968504</v>
      </c>
      <c r="AN1560" s="4">
        <v>14.9606299212598</v>
      </c>
      <c r="AO1560" s="4">
        <v>8.3989501312335992</v>
      </c>
      <c r="AP1560" s="4">
        <v>6.5616797900262496</v>
      </c>
      <c r="AQ1560" s="4">
        <v>3.4120734908136501</v>
      </c>
      <c r="AR1560" s="4">
        <v>8.3989501312335992</v>
      </c>
      <c r="AS1560" s="4">
        <v>5.7742782152230996</v>
      </c>
      <c r="AT1560" s="4">
        <v>14.698162729658801</v>
      </c>
      <c r="AU1560" s="4">
        <v>4.9868766404199496</v>
      </c>
      <c r="AV1560" s="4">
        <v>13.3858267716535</v>
      </c>
      <c r="AW1560" s="4">
        <v>6.8241469816273002</v>
      </c>
      <c r="AX1560" s="4">
        <v>6.8241469816273002</v>
      </c>
      <c r="AY1560" s="4">
        <v>7.8740157480314998</v>
      </c>
      <c r="AZ1560" s="4">
        <v>9.4488188976377891</v>
      </c>
      <c r="BA1560" s="4">
        <v>11.0236220472441</v>
      </c>
      <c r="BB1560" s="38">
        <v>392</v>
      </c>
    </row>
    <row r="1561" spans="1:54" x14ac:dyDescent="0.3">
      <c r="A1561" s="31" t="s">
        <v>160</v>
      </c>
      <c r="B1561" s="5" t="s">
        <v>168</v>
      </c>
      <c r="C1561" s="5" t="s">
        <v>168</v>
      </c>
      <c r="D1561" s="9">
        <v>83.626127911709901</v>
      </c>
      <c r="E1561" s="8">
        <v>66.785568825934405</v>
      </c>
      <c r="F1561" s="8">
        <v>17.438256492469801</v>
      </c>
      <c r="G1561" s="3">
        <v>4.1645448631559203</v>
      </c>
      <c r="H1561" s="4">
        <v>5.2676430414379203</v>
      </c>
      <c r="I1561" s="4">
        <v>9.0000112067475104</v>
      </c>
      <c r="J1561" s="4">
        <v>1.77586060309635</v>
      </c>
      <c r="K1561" s="4">
        <v>4.4632779945126302</v>
      </c>
      <c r="L1561" s="4">
        <v>6.2892551582299001</v>
      </c>
      <c r="M1561" s="4">
        <v>4.2634502319850904</v>
      </c>
      <c r="N1561" s="4">
        <v>7.6859195982604804</v>
      </c>
      <c r="O1561" s="4">
        <v>8.5157864223308195</v>
      </c>
      <c r="P1561" s="4">
        <v>9.3585050256352904</v>
      </c>
      <c r="Q1561" s="4">
        <v>4.7809247150385303</v>
      </c>
      <c r="R1561" s="4">
        <v>7.6503949531276403</v>
      </c>
      <c r="S1561" s="4">
        <v>8.2317213705378691</v>
      </c>
      <c r="T1561" s="4">
        <v>3.7880429285025499</v>
      </c>
      <c r="U1561" s="4">
        <v>10.0812959999505</v>
      </c>
      <c r="V1561" s="4">
        <v>6.2403562780152599</v>
      </c>
      <c r="W1561" s="4">
        <v>6.4962329240953096</v>
      </c>
      <c r="X1561" s="4">
        <v>3.3228397936507101</v>
      </c>
      <c r="Y1561" s="4">
        <v>8.3298843747943501</v>
      </c>
      <c r="Z1561" s="4">
        <v>6.5116833115003798</v>
      </c>
      <c r="AA1561" s="4">
        <v>6.7218847362465404</v>
      </c>
      <c r="AB1561" s="4">
        <v>2.4948974214398398</v>
      </c>
      <c r="AC1561" s="4">
        <v>21.706270043136499</v>
      </c>
      <c r="AD1561" s="4">
        <v>6.1598230206804097</v>
      </c>
      <c r="AE1561" s="4">
        <v>3.0359941941159398</v>
      </c>
      <c r="AF1561" s="4">
        <v>9.9759728740481393</v>
      </c>
      <c r="AG1561" s="4">
        <v>11.4576739378843</v>
      </c>
      <c r="AH1561" s="4">
        <v>11.6682989127218</v>
      </c>
      <c r="AI1561" s="4">
        <v>5.71727511574122</v>
      </c>
      <c r="AJ1561" s="4">
        <v>11.591210176499301</v>
      </c>
      <c r="AK1561" s="4">
        <v>18.653418785783899</v>
      </c>
      <c r="AL1561" s="4">
        <v>11.1293092264503</v>
      </c>
      <c r="AM1561" s="4">
        <v>15.770381826379399</v>
      </c>
      <c r="AN1561" s="4">
        <v>25.0080683507449</v>
      </c>
      <c r="AO1561" s="4">
        <v>10.9837871214225</v>
      </c>
      <c r="AP1561" s="4">
        <v>21.365010481872901</v>
      </c>
      <c r="AQ1561" s="4">
        <v>3.4891803360084701</v>
      </c>
      <c r="AR1561" s="4">
        <v>15.2017316380996</v>
      </c>
      <c r="AS1561" s="4">
        <v>10.293105780599699</v>
      </c>
      <c r="AT1561" s="4">
        <v>18.936476457468899</v>
      </c>
      <c r="AU1561" s="4">
        <v>8.9011299683702205</v>
      </c>
      <c r="AV1561" s="4">
        <v>18.121663638113201</v>
      </c>
      <c r="AW1561" s="4">
        <v>13.8616118997105</v>
      </c>
      <c r="AX1561" s="4">
        <v>8.6152708064327097</v>
      </c>
      <c r="AY1561" s="4">
        <v>14.8709921422265</v>
      </c>
      <c r="AZ1561" s="4">
        <v>21.0217711647927</v>
      </c>
      <c r="BA1561" s="4">
        <v>17.671815441440899</v>
      </c>
      <c r="BB1561" s="38">
        <v>1734</v>
      </c>
    </row>
    <row r="1562" spans="1:54" x14ac:dyDescent="0.3">
      <c r="A1562" s="31" t="s">
        <v>160</v>
      </c>
      <c r="B1562" s="5" t="s">
        <v>168</v>
      </c>
      <c r="C1562" s="5" t="s">
        <v>1</v>
      </c>
      <c r="D1562" s="9">
        <v>40.488643768290601</v>
      </c>
      <c r="E1562" s="8">
        <v>73.044108068278504</v>
      </c>
      <c r="F1562" s="8">
        <v>36.175482832321798</v>
      </c>
      <c r="G1562" s="3">
        <v>10.203443021006899</v>
      </c>
      <c r="H1562" s="4">
        <v>11.9707881324884</v>
      </c>
      <c r="I1562" s="4">
        <v>19.346478975124999</v>
      </c>
      <c r="J1562" s="4">
        <v>5.2784560216516203</v>
      </c>
      <c r="K1562" s="4">
        <v>10.690454592597201</v>
      </c>
      <c r="L1562" s="4">
        <v>13.8912884423252</v>
      </c>
      <c r="M1562" s="4">
        <v>11.307042049750001</v>
      </c>
      <c r="N1562" s="4">
        <v>21.090244773813701</v>
      </c>
      <c r="O1562" s="4">
        <v>17.5359419017894</v>
      </c>
      <c r="P1562" s="4">
        <v>23.7412624410359</v>
      </c>
      <c r="Q1562" s="4">
        <v>10.0267085098588</v>
      </c>
      <c r="R1562" s="4">
        <v>21.577256345403899</v>
      </c>
      <c r="S1562" s="4">
        <v>22.924361159942102</v>
      </c>
      <c r="T1562" s="4">
        <v>8.039436925375</v>
      </c>
      <c r="U1562" s="4">
        <v>25.441836277870401</v>
      </c>
      <c r="V1562" s="4">
        <v>23.321022144092598</v>
      </c>
      <c r="W1562" s="4">
        <v>15.591862279159701</v>
      </c>
      <c r="X1562" s="4">
        <v>8.9663014429699093</v>
      </c>
      <c r="Y1562" s="4">
        <v>16.408763560253501</v>
      </c>
      <c r="Z1562" s="4">
        <v>21.863954093053199</v>
      </c>
      <c r="AA1562" s="4">
        <v>22.814397923441</v>
      </c>
      <c r="AB1562" s="4">
        <v>6.7355240726909704</v>
      </c>
      <c r="AC1562" s="4">
        <v>33.677620363454899</v>
      </c>
      <c r="AD1562" s="4">
        <v>13.4710481453819</v>
      </c>
      <c r="AE1562" s="4">
        <v>7.3324988807824099</v>
      </c>
      <c r="AF1562" s="4">
        <v>27.7158056100035</v>
      </c>
      <c r="AG1562" s="4">
        <v>17.579133863643499</v>
      </c>
      <c r="AH1562" s="4">
        <v>21.1334367356678</v>
      </c>
      <c r="AI1562" s="4">
        <v>9.0330727176168999</v>
      </c>
      <c r="AJ1562" s="4">
        <v>22.924361159942102</v>
      </c>
      <c r="AK1562" s="4">
        <v>32.9942616316551</v>
      </c>
      <c r="AL1562" s="4">
        <v>18.419614457530098</v>
      </c>
      <c r="AM1562" s="4">
        <v>27.472299824208299</v>
      </c>
      <c r="AN1562" s="4">
        <v>40.770580122173598</v>
      </c>
      <c r="AO1562" s="4">
        <v>28.55628620389</v>
      </c>
      <c r="AP1562" s="4">
        <v>39.289932758341401</v>
      </c>
      <c r="AQ1562" s="4">
        <v>7.6859679030786996</v>
      </c>
      <c r="AR1562" s="4">
        <v>33.0846122190949</v>
      </c>
      <c r="AS1562" s="4">
        <v>15.3051645315104</v>
      </c>
      <c r="AT1562" s="4">
        <v>21.490872421695599</v>
      </c>
      <c r="AU1562" s="4">
        <v>21.863954093053199</v>
      </c>
      <c r="AV1562" s="4">
        <v>31.3172671076134</v>
      </c>
      <c r="AW1562" s="4">
        <v>24.7348982332778</v>
      </c>
      <c r="AX1562" s="4">
        <v>18.9066260291204</v>
      </c>
      <c r="AY1562" s="4">
        <v>17.402399352495401</v>
      </c>
      <c r="AZ1562" s="4">
        <v>34.078248011336797</v>
      </c>
      <c r="BA1562" s="4">
        <v>33.438081241391203</v>
      </c>
      <c r="BB1562" s="38">
        <v>360</v>
      </c>
    </row>
    <row r="1563" spans="1:54" x14ac:dyDescent="0.3">
      <c r="A1563" s="31" t="s">
        <v>160</v>
      </c>
      <c r="B1563" s="5" t="s">
        <v>168</v>
      </c>
      <c r="C1563" s="5" t="s">
        <v>2</v>
      </c>
      <c r="D1563" s="9">
        <v>64.227934537011393</v>
      </c>
      <c r="E1563" s="8">
        <v>68.831772864475894</v>
      </c>
      <c r="F1563" s="8">
        <v>25.311089541029801</v>
      </c>
      <c r="G1563" s="3">
        <v>6.5475243261199996</v>
      </c>
      <c r="H1563" s="4">
        <v>8.0766456794258907</v>
      </c>
      <c r="I1563" s="4">
        <v>17.222254217961499</v>
      </c>
      <c r="J1563" s="4">
        <v>3.4649023322232302</v>
      </c>
      <c r="K1563" s="4">
        <v>9.2478659816902908</v>
      </c>
      <c r="L1563" s="4">
        <v>13.426200268989099</v>
      </c>
      <c r="M1563" s="4">
        <v>9.6179566763742699</v>
      </c>
      <c r="N1563" s="4">
        <v>11.057010230167901</v>
      </c>
      <c r="O1563" s="4">
        <v>16.343246454511299</v>
      </c>
      <c r="P1563" s="4">
        <v>17.8212390862398</v>
      </c>
      <c r="Q1563" s="4">
        <v>8.6245018261269202</v>
      </c>
      <c r="R1563" s="4">
        <v>14.9041929007176</v>
      </c>
      <c r="S1563" s="4">
        <v>13.362881903769299</v>
      </c>
      <c r="T1563" s="4">
        <v>5.9996681794189604</v>
      </c>
      <c r="U1563" s="4">
        <v>17.1711254963841</v>
      </c>
      <c r="V1563" s="4">
        <v>10.840305700216</v>
      </c>
      <c r="W1563" s="4">
        <v>8.4833053050373408</v>
      </c>
      <c r="X1563" s="4">
        <v>5.4006833111405799</v>
      </c>
      <c r="Y1563" s="4">
        <v>9.5790175984393997</v>
      </c>
      <c r="Z1563" s="4">
        <v>10.674729891841499</v>
      </c>
      <c r="AA1563" s="4">
        <v>15.6687535773706</v>
      </c>
      <c r="AB1563" s="4">
        <v>3.2481978022713198</v>
      </c>
      <c r="AC1563" s="4">
        <v>27.770347379363201</v>
      </c>
      <c r="AD1563" s="4">
        <v>6.5475243261199996</v>
      </c>
      <c r="AE1563" s="4">
        <v>5.2351075027660201</v>
      </c>
      <c r="AF1563" s="4">
        <v>17.604534556287899</v>
      </c>
      <c r="AG1563" s="4">
        <v>9.5278888768620504</v>
      </c>
      <c r="AH1563" s="4">
        <v>16.1654810024943</v>
      </c>
      <c r="AI1563" s="4">
        <v>8.1910927662230897</v>
      </c>
      <c r="AJ1563" s="4">
        <v>19.64257297836</v>
      </c>
      <c r="AK1563" s="4">
        <v>26.063460574040299</v>
      </c>
      <c r="AL1563" s="4">
        <v>14.025185137267499</v>
      </c>
      <c r="AM1563" s="4">
        <v>18.649118128112601</v>
      </c>
      <c r="AN1563" s="4">
        <v>29.336037663596599</v>
      </c>
      <c r="AO1563" s="4">
        <v>15.8075799514528</v>
      </c>
      <c r="AP1563" s="4">
        <v>26.457930556009298</v>
      </c>
      <c r="AQ1563" s="4">
        <v>5.28623622434338</v>
      </c>
      <c r="AR1563" s="4">
        <v>27.604771570988699</v>
      </c>
      <c r="AS1563" s="4">
        <v>14.4707838408138</v>
      </c>
      <c r="AT1563" s="4">
        <v>21.948444651961299</v>
      </c>
      <c r="AU1563" s="4">
        <v>12.9806015654428</v>
      </c>
      <c r="AV1563" s="4">
        <v>23.540884370487099</v>
      </c>
      <c r="AW1563" s="4">
        <v>15.349791604264</v>
      </c>
      <c r="AX1563" s="4">
        <v>12.547192505539</v>
      </c>
      <c r="AY1563" s="4">
        <v>16.725526792837801</v>
      </c>
      <c r="AZ1563" s="4">
        <v>31.795295501929999</v>
      </c>
      <c r="BA1563" s="4">
        <v>25.070005723792899</v>
      </c>
      <c r="BB1563" s="38">
        <v>382</v>
      </c>
    </row>
    <row r="1564" spans="1:54" x14ac:dyDescent="0.3">
      <c r="A1564" s="31" t="s">
        <v>160</v>
      </c>
      <c r="B1564" s="5" t="s">
        <v>168</v>
      </c>
      <c r="C1564" s="5" t="s">
        <v>3</v>
      </c>
      <c r="D1564" s="9">
        <v>68.468549170327407</v>
      </c>
      <c r="E1564" s="8">
        <v>64.416619866856394</v>
      </c>
      <c r="F1564" s="8">
        <v>21.826264255000002</v>
      </c>
      <c r="G1564" s="3">
        <v>5.8648721983333303</v>
      </c>
      <c r="H1564" s="4">
        <v>6.7421027436363596</v>
      </c>
      <c r="I1564" s="4">
        <v>12.6069749419697</v>
      </c>
      <c r="J1564" s="4">
        <v>1.4240199480303</v>
      </c>
      <c r="K1564" s="4">
        <v>6.7016905595454501</v>
      </c>
      <c r="L1564" s="4">
        <v>8.2065348757575798</v>
      </c>
      <c r="M1564" s="4">
        <v>5.06846602121212</v>
      </c>
      <c r="N1564" s="4">
        <v>6.9513073339393898</v>
      </c>
      <c r="O1564" s="4">
        <v>14.0381385598485</v>
      </c>
      <c r="P1564" s="4">
        <v>13.8693461536364</v>
      </c>
      <c r="Q1564" s="4">
        <v>8.0448861393939399</v>
      </c>
      <c r="R1564" s="4">
        <v>9.8801715981818194</v>
      </c>
      <c r="S1564" s="4">
        <v>7.8356815490909097</v>
      </c>
      <c r="T1564" s="4">
        <v>4.8592614309090898</v>
      </c>
      <c r="U1564" s="4">
        <v>13.7409659315152</v>
      </c>
      <c r="V1564" s="4">
        <v>7.7881256951515097</v>
      </c>
      <c r="W1564" s="4">
        <v>10.8525138513636</v>
      </c>
      <c r="X1564" s="4">
        <v>4.2720598440909097</v>
      </c>
      <c r="Y1564" s="4">
        <v>10.8121016672727</v>
      </c>
      <c r="Z1564" s="4">
        <v>8.8412923165151494</v>
      </c>
      <c r="AA1564" s="4">
        <v>4.8996736150000002</v>
      </c>
      <c r="AB1564" s="4">
        <v>3.0168323022727299</v>
      </c>
      <c r="AC1564" s="4">
        <v>30.242003721060598</v>
      </c>
      <c r="AD1564" s="4">
        <v>5.6556676080303001</v>
      </c>
      <c r="AE1564" s="4">
        <v>4.3124720281818201</v>
      </c>
      <c r="AF1564" s="4">
        <v>14.408991886515199</v>
      </c>
      <c r="AG1564" s="4">
        <v>18.222230365909098</v>
      </c>
      <c r="AH1564" s="4">
        <v>14.368579702424199</v>
      </c>
      <c r="AI1564" s="4">
        <v>7.7952693650000002</v>
      </c>
      <c r="AJ1564" s="4">
        <v>16.717386049697001</v>
      </c>
      <c r="AK1564" s="4">
        <v>26.854318092121201</v>
      </c>
      <c r="AL1564" s="4">
        <v>13.7409659315152</v>
      </c>
      <c r="AM1564" s="4">
        <v>22.116293213484902</v>
      </c>
      <c r="AN1564" s="4">
        <v>35.445993634242399</v>
      </c>
      <c r="AO1564" s="4">
        <v>16.123040793030299</v>
      </c>
      <c r="AP1564" s="4">
        <v>28.5683669986364</v>
      </c>
      <c r="AQ1564" s="4">
        <v>6.2428691948484802</v>
      </c>
      <c r="AR1564" s="4">
        <v>19.437045723636398</v>
      </c>
      <c r="AS1564" s="4">
        <v>12.9445597543939</v>
      </c>
      <c r="AT1564" s="4">
        <v>23.540313161515201</v>
      </c>
      <c r="AU1564" s="4">
        <v>14.0381385598485</v>
      </c>
      <c r="AV1564" s="4">
        <v>19.106604581060601</v>
      </c>
      <c r="AW1564" s="4">
        <v>14.247343150151501</v>
      </c>
      <c r="AX1564" s="4">
        <v>10.724133629242401</v>
      </c>
      <c r="AY1564" s="4">
        <v>15.704631612424199</v>
      </c>
      <c r="AZ1564" s="4">
        <v>26.894730276212101</v>
      </c>
      <c r="BA1564" s="4">
        <v>21.785852070909101</v>
      </c>
      <c r="BB1564" s="38">
        <v>319</v>
      </c>
    </row>
    <row r="1565" spans="1:54" x14ac:dyDescent="0.3">
      <c r="A1565" s="31" t="s">
        <v>160</v>
      </c>
      <c r="B1565" s="5" t="s">
        <v>168</v>
      </c>
      <c r="C1565" s="5" t="s">
        <v>4</v>
      </c>
      <c r="D1565" s="9">
        <v>88.641705673766893</v>
      </c>
      <c r="E1565" s="8">
        <v>58.540333905113002</v>
      </c>
      <c r="F1565" s="8">
        <v>12.4108058519769</v>
      </c>
      <c r="G1565" s="3">
        <v>3.1510450541720201</v>
      </c>
      <c r="H1565" s="4">
        <v>2.7942684620795899</v>
      </c>
      <c r="I1565" s="4">
        <v>6.5322073807509602</v>
      </c>
      <c r="J1565" s="4">
        <v>1.3971342310397901</v>
      </c>
      <c r="K1565" s="4">
        <v>1.3004470486842099</v>
      </c>
      <c r="L1565" s="4">
        <v>2.7942684620795899</v>
      </c>
      <c r="M1565" s="4">
        <v>1.3971342310397901</v>
      </c>
      <c r="N1565" s="4">
        <v>3.9313132833825399</v>
      </c>
      <c r="O1565" s="4">
        <v>3.9313132833825399</v>
      </c>
      <c r="P1565" s="4">
        <v>5.6852241065147604</v>
      </c>
      <c r="Q1565" s="4">
        <v>4.1914026931193797</v>
      </c>
      <c r="R1565" s="4">
        <v>3.9313132833825399</v>
      </c>
      <c r="S1565" s="4">
        <v>3.2177600991976898</v>
      </c>
      <c r="T1565" s="4">
        <v>3.31444728155327</v>
      </c>
      <c r="U1565" s="4">
        <v>8.1227159765019294</v>
      </c>
      <c r="V1565" s="4">
        <v>2.7942684620795899</v>
      </c>
      <c r="W1565" s="4">
        <v>5.2617324693966596</v>
      </c>
      <c r="X1565" s="4">
        <v>2.7942684620795899</v>
      </c>
      <c r="Y1565" s="4">
        <v>4.5481792852118099</v>
      </c>
      <c r="Z1565" s="4">
        <v>3.6712238736457001</v>
      </c>
      <c r="AA1565" s="4">
        <v>2.5341790523427501</v>
      </c>
      <c r="AB1565" s="4">
        <v>1.75391082313222</v>
      </c>
      <c r="AC1565" s="4">
        <v>20.013343009005101</v>
      </c>
      <c r="AD1565" s="4">
        <v>3.1510450541720201</v>
      </c>
      <c r="AE1565" s="4">
        <v>2.5341790523427501</v>
      </c>
      <c r="AF1565" s="4">
        <v>4.4514921028562302</v>
      </c>
      <c r="AG1565" s="4">
        <v>9.3564479801604605</v>
      </c>
      <c r="AH1565" s="4">
        <v>8.1526881138318394</v>
      </c>
      <c r="AI1565" s="4">
        <v>5.32844751442234</v>
      </c>
      <c r="AJ1565" s="4">
        <v>9.1630736154492904</v>
      </c>
      <c r="AK1565" s="4">
        <v>16.6022085450963</v>
      </c>
      <c r="AL1565" s="4">
        <v>8.2861182038831807</v>
      </c>
      <c r="AM1565" s="4">
        <v>11.5338504404108</v>
      </c>
      <c r="AN1565" s="4">
        <v>22.777639333754799</v>
      </c>
      <c r="AO1565" s="4">
        <v>6.8889839728433904</v>
      </c>
      <c r="AP1565" s="4">
        <v>15.531878768819</v>
      </c>
      <c r="AQ1565" s="4">
        <v>1.9173130505134801</v>
      </c>
      <c r="AR1565" s="4">
        <v>10.560207846489099</v>
      </c>
      <c r="AS1565" s="4">
        <v>10.3968056191078</v>
      </c>
      <c r="AT1565" s="4">
        <v>20.176745236386399</v>
      </c>
      <c r="AU1565" s="4">
        <v>6.3987772906996199</v>
      </c>
      <c r="AV1565" s="4">
        <v>16.535493500070601</v>
      </c>
      <c r="AW1565" s="4">
        <v>10.0400290270154</v>
      </c>
      <c r="AX1565" s="4">
        <v>8.4794925685943507</v>
      </c>
      <c r="AY1565" s="4">
        <v>9.9733139819897296</v>
      </c>
      <c r="AZ1565" s="4">
        <v>15.6285659511746</v>
      </c>
      <c r="BA1565" s="4">
        <v>13.8079400830167</v>
      </c>
      <c r="BB1565" s="38">
        <v>272</v>
      </c>
    </row>
    <row r="1566" spans="1:54" x14ac:dyDescent="0.3">
      <c r="A1566" s="31" t="s">
        <v>160</v>
      </c>
      <c r="B1566" s="5" t="s">
        <v>168</v>
      </c>
      <c r="C1566" s="5" t="s">
        <v>5</v>
      </c>
      <c r="D1566" s="9">
        <v>108.092897942493</v>
      </c>
      <c r="E1566" s="8">
        <v>52.785005813343098</v>
      </c>
      <c r="F1566" s="8">
        <v>7.5021713801315002</v>
      </c>
      <c r="G1566" s="3">
        <v>1.32636707751286</v>
      </c>
      <c r="H1566" s="4">
        <v>4.9294867291423703</v>
      </c>
      <c r="I1566" s="4">
        <v>2.5935477396512301</v>
      </c>
      <c r="J1566" s="4">
        <v>1.00957191197827</v>
      </c>
      <c r="K1566" s="4">
        <v>1.5839758276729601</v>
      </c>
      <c r="L1566" s="4">
        <v>3.52307014759291</v>
      </c>
      <c r="M1566" s="4">
        <v>1.32636707751286</v>
      </c>
      <c r="N1566" s="4">
        <v>0.75196316181818201</v>
      </c>
      <c r="O1566" s="4">
        <v>2.7711069857747299</v>
      </c>
      <c r="P1566" s="4">
        <v>2.2767525741166401</v>
      </c>
      <c r="Q1566" s="4">
        <v>1.00957191197827</v>
      </c>
      <c r="R1566" s="4">
        <v>1.9007709932075501</v>
      </c>
      <c r="S1566" s="4">
        <v>0.69277674644368203</v>
      </c>
      <c r="T1566" s="4">
        <v>0.31679516553459097</v>
      </c>
      <c r="U1566" s="4">
        <v>4.5918284749456797</v>
      </c>
      <c r="V1566" s="4">
        <v>1.70234865842196</v>
      </c>
      <c r="W1566" s="4">
        <v>2.7119205704002298</v>
      </c>
      <c r="X1566" s="4">
        <v>0.63359033106918194</v>
      </c>
      <c r="Y1566" s="4">
        <v>2.3951254048656399</v>
      </c>
      <c r="Z1566" s="4">
        <v>2.13751665470555</v>
      </c>
      <c r="AA1566" s="4">
        <v>2.3359389894911402</v>
      </c>
      <c r="AB1566" s="4">
        <v>0.69277674644368203</v>
      </c>
      <c r="AC1566" s="4">
        <v>12.3132852785249</v>
      </c>
      <c r="AD1566" s="4">
        <v>1.70234865842196</v>
      </c>
      <c r="AE1566" s="4">
        <v>0</v>
      </c>
      <c r="AF1566" s="4">
        <v>4.0382876479130898</v>
      </c>
      <c r="AG1566" s="4">
        <v>6.0574314718696396</v>
      </c>
      <c r="AH1566" s="4">
        <v>4.53264205957118</v>
      </c>
      <c r="AI1566" s="4">
        <v>4.3342197247855898</v>
      </c>
      <c r="AJ1566" s="4">
        <v>5.7406363063350501</v>
      </c>
      <c r="AK1566" s="4">
        <v>12.727590186146401</v>
      </c>
      <c r="AL1566" s="4">
        <v>5.3054683100514604</v>
      </c>
      <c r="AM1566" s="4">
        <v>9.2845695425900505</v>
      </c>
      <c r="AN1566" s="4">
        <v>13.876398017535699</v>
      </c>
      <c r="AO1566" s="4">
        <v>5.7406363063350501</v>
      </c>
      <c r="AP1566" s="4">
        <v>10.986918201011999</v>
      </c>
      <c r="AQ1566" s="4">
        <v>2.2767525741166401</v>
      </c>
      <c r="AR1566" s="4">
        <v>7.30374904534591</v>
      </c>
      <c r="AS1566" s="4">
        <v>6.4334130527787297</v>
      </c>
      <c r="AT1566" s="4">
        <v>13.0060620249686</v>
      </c>
      <c r="AU1566" s="4">
        <v>3.8398653131275</v>
      </c>
      <c r="AV1566" s="4">
        <v>9.4621287887135495</v>
      </c>
      <c r="AW1566" s="4">
        <v>7.1261897992224101</v>
      </c>
      <c r="AX1566" s="4">
        <v>4.2958963980731903</v>
      </c>
      <c r="AY1566" s="4">
        <v>10.906868696975399</v>
      </c>
      <c r="AZ1566" s="4">
        <v>13.1836212710921</v>
      </c>
      <c r="BA1566" s="4">
        <v>7.1261897992224101</v>
      </c>
      <c r="BB1566" s="38">
        <v>291</v>
      </c>
    </row>
    <row r="1567" spans="1:54" x14ac:dyDescent="0.3">
      <c r="A1567" s="31" t="s">
        <v>160</v>
      </c>
      <c r="B1567" s="5" t="s">
        <v>168</v>
      </c>
      <c r="C1567" s="5" t="s">
        <v>6</v>
      </c>
      <c r="D1567" s="9">
        <v>121.798088618558</v>
      </c>
      <c r="E1567" s="8">
        <v>49.143956287017502</v>
      </c>
      <c r="F1567" s="8">
        <v>3.1539031851694901</v>
      </c>
      <c r="G1567" s="3">
        <v>0</v>
      </c>
      <c r="H1567" s="4">
        <v>1.6072685101694899</v>
      </c>
      <c r="I1567" s="4">
        <v>1.546634675</v>
      </c>
      <c r="J1567" s="4">
        <v>0</v>
      </c>
      <c r="K1567" s="4">
        <v>0</v>
      </c>
      <c r="L1567" s="4">
        <v>1.546634675</v>
      </c>
      <c r="M1567" s="4">
        <v>0</v>
      </c>
      <c r="N1567" s="4">
        <v>0.80363425508474595</v>
      </c>
      <c r="O1567" s="4">
        <v>0</v>
      </c>
      <c r="P1567" s="4">
        <v>0</v>
      </c>
      <c r="Q1567" s="4">
        <v>0</v>
      </c>
      <c r="R1567" s="4">
        <v>0.80363425508474595</v>
      </c>
      <c r="S1567" s="4">
        <v>0.80363425508474595</v>
      </c>
      <c r="T1567" s="4">
        <v>2.3502689300847499</v>
      </c>
      <c r="U1567" s="4">
        <v>0</v>
      </c>
      <c r="V1567" s="4">
        <v>0</v>
      </c>
      <c r="W1567" s="4">
        <v>1.546634675</v>
      </c>
      <c r="X1567" s="4">
        <v>1.546634675</v>
      </c>
      <c r="Y1567" s="4">
        <v>0.80363425508474595</v>
      </c>
      <c r="Z1567" s="4">
        <v>0</v>
      </c>
      <c r="AA1567" s="4">
        <v>0</v>
      </c>
      <c r="AB1567" s="4">
        <v>0.80363425508474595</v>
      </c>
      <c r="AC1567" s="4">
        <v>5.4435382800847503</v>
      </c>
      <c r="AD1567" s="4">
        <v>0</v>
      </c>
      <c r="AE1567" s="4">
        <v>0</v>
      </c>
      <c r="AF1567" s="4">
        <v>0.80363425508474595</v>
      </c>
      <c r="AG1567" s="4">
        <v>1.546634675</v>
      </c>
      <c r="AH1567" s="4">
        <v>3.8969036050847499</v>
      </c>
      <c r="AI1567" s="4">
        <v>0.80363425508474595</v>
      </c>
      <c r="AJ1567" s="4">
        <v>3.95753744025424</v>
      </c>
      <c r="AK1567" s="4">
        <v>8.7187091355932207</v>
      </c>
      <c r="AL1567" s="4">
        <v>3.95753744025424</v>
      </c>
      <c r="AM1567" s="4">
        <v>5.5041721152542404</v>
      </c>
      <c r="AN1567" s="4">
        <v>11.0083442305085</v>
      </c>
      <c r="AO1567" s="4">
        <v>3.8969036050847499</v>
      </c>
      <c r="AP1567" s="4">
        <v>10.2047099754237</v>
      </c>
      <c r="AQ1567" s="4">
        <v>0</v>
      </c>
      <c r="AR1567" s="4">
        <v>4.8218055305084704</v>
      </c>
      <c r="AS1567" s="4">
        <v>7.0508067902542404</v>
      </c>
      <c r="AT1567" s="4">
        <v>11.0083442305085</v>
      </c>
      <c r="AU1567" s="4">
        <v>2.3502689300847499</v>
      </c>
      <c r="AV1567" s="4">
        <v>7.9757087156779702</v>
      </c>
      <c r="AW1567" s="4">
        <v>10.265343810593199</v>
      </c>
      <c r="AX1567" s="4">
        <v>3.8969036050847499</v>
      </c>
      <c r="AY1567" s="4">
        <v>15.6482482555085</v>
      </c>
      <c r="AZ1567" s="4">
        <v>7.1114406254237297</v>
      </c>
      <c r="BA1567" s="4">
        <v>6.3078063703389802</v>
      </c>
      <c r="BB1567" s="38">
        <v>93</v>
      </c>
    </row>
    <row r="1568" spans="1:54" x14ac:dyDescent="0.3">
      <c r="A1568" s="31" t="s">
        <v>160</v>
      </c>
      <c r="B1568" s="5" t="s">
        <v>168</v>
      </c>
      <c r="C1568" s="5" t="s">
        <v>7</v>
      </c>
      <c r="D1568" s="9">
        <v>88.665786824774301</v>
      </c>
      <c r="E1568" s="8">
        <v>82.921222810722398</v>
      </c>
      <c r="F1568" s="8">
        <v>23.734956723076898</v>
      </c>
      <c r="G1568" s="3">
        <v>2.8795129830769199</v>
      </c>
      <c r="H1568" s="4">
        <v>0</v>
      </c>
      <c r="I1568" s="4">
        <v>2.8795129830769199</v>
      </c>
      <c r="J1568" s="4">
        <v>0</v>
      </c>
      <c r="K1568" s="4">
        <v>2.8795129830769199</v>
      </c>
      <c r="L1568" s="4">
        <v>0</v>
      </c>
      <c r="M1568" s="4">
        <v>2.8795129830769199</v>
      </c>
      <c r="N1568" s="4">
        <v>20.855443739999998</v>
      </c>
      <c r="O1568" s="4">
        <v>5.7590259661538497</v>
      </c>
      <c r="P1568" s="4">
        <v>2.8795129830769199</v>
      </c>
      <c r="Q1568" s="4">
        <v>0</v>
      </c>
      <c r="R1568" s="4">
        <v>2.8795129830769199</v>
      </c>
      <c r="S1568" s="4">
        <v>20.855443739999998</v>
      </c>
      <c r="T1568" s="4">
        <v>2.8795129830769199</v>
      </c>
      <c r="U1568" s="4">
        <v>0</v>
      </c>
      <c r="V1568" s="4">
        <v>0</v>
      </c>
      <c r="W1568" s="4">
        <v>0</v>
      </c>
      <c r="X1568" s="4">
        <v>0</v>
      </c>
      <c r="Y1568" s="4">
        <v>23.734956723076898</v>
      </c>
      <c r="Z1568" s="4">
        <v>0</v>
      </c>
      <c r="AA1568" s="4">
        <v>2.8795129830769199</v>
      </c>
      <c r="AB1568" s="4">
        <v>2.8795129830769199</v>
      </c>
      <c r="AC1568" s="4">
        <v>23.734956723076898</v>
      </c>
      <c r="AD1568" s="4">
        <v>23.734956723076898</v>
      </c>
      <c r="AE1568" s="4">
        <v>2.8795129830769199</v>
      </c>
      <c r="AF1568" s="4">
        <v>2.8795129830769199</v>
      </c>
      <c r="AG1568" s="4">
        <v>23.734956723076898</v>
      </c>
      <c r="AH1568" s="4">
        <v>20.855443739999998</v>
      </c>
      <c r="AI1568" s="4">
        <v>2.8795129830769199</v>
      </c>
      <c r="AJ1568" s="4">
        <v>0</v>
      </c>
      <c r="AK1568" s="4">
        <v>0</v>
      </c>
      <c r="AL1568" s="4">
        <v>20.855443739999998</v>
      </c>
      <c r="AM1568" s="4">
        <v>20.855443739999998</v>
      </c>
      <c r="AN1568" s="4">
        <v>23.734956723076898</v>
      </c>
      <c r="AO1568" s="4">
        <v>0</v>
      </c>
      <c r="AP1568" s="4">
        <v>26.614469706153798</v>
      </c>
      <c r="AQ1568" s="4">
        <v>0</v>
      </c>
      <c r="AR1568" s="4">
        <v>2.8795129830769199</v>
      </c>
      <c r="AS1568" s="4">
        <v>2.8795129830769199</v>
      </c>
      <c r="AT1568" s="4">
        <v>20.855443739999998</v>
      </c>
      <c r="AU1568" s="4">
        <v>0</v>
      </c>
      <c r="AV1568" s="4">
        <v>26.614469706153798</v>
      </c>
      <c r="AW1568" s="4">
        <v>26.614469706153798</v>
      </c>
      <c r="AX1568" s="4">
        <v>0</v>
      </c>
      <c r="AY1568" s="4">
        <v>26.614469706153798</v>
      </c>
      <c r="AZ1568" s="4">
        <v>20.855443739999998</v>
      </c>
      <c r="BA1568" s="4">
        <v>23.734956723076898</v>
      </c>
      <c r="BB1568" s="38">
        <v>17</v>
      </c>
    </row>
    <row r="1569" spans="1:54" x14ac:dyDescent="0.3">
      <c r="A1569" s="31" t="s">
        <v>160</v>
      </c>
      <c r="B1569" s="5" t="s">
        <v>8</v>
      </c>
      <c r="C1569" s="5" t="s">
        <v>168</v>
      </c>
      <c r="D1569" s="9">
        <v>79.187047551724902</v>
      </c>
      <c r="E1569" s="8">
        <v>67.240407966230805</v>
      </c>
      <c r="F1569" s="8">
        <v>19.552776303686802</v>
      </c>
      <c r="G1569" s="3">
        <v>4.1218503577744698</v>
      </c>
      <c r="H1569" s="4">
        <v>5.9217889589232602</v>
      </c>
      <c r="I1569" s="4">
        <v>10.595900575782199</v>
      </c>
      <c r="J1569" s="4">
        <v>1.9565414899706799</v>
      </c>
      <c r="K1569" s="4">
        <v>5.7345986046161901</v>
      </c>
      <c r="L1569" s="4">
        <v>7.23963685185457</v>
      </c>
      <c r="M1569" s="4">
        <v>3.8413351090709802</v>
      </c>
      <c r="N1569" s="4">
        <v>9.3617939079105099</v>
      </c>
      <c r="O1569" s="4">
        <v>8.0122924314349007</v>
      </c>
      <c r="P1569" s="4">
        <v>8.9610911555888801</v>
      </c>
      <c r="Q1569" s="4">
        <v>4.3248700234642996</v>
      </c>
      <c r="R1569" s="4">
        <v>8.7519633526721403</v>
      </c>
      <c r="S1569" s="4">
        <v>9.8899123697012694</v>
      </c>
      <c r="T1569" s="4">
        <v>4.2789489411947699</v>
      </c>
      <c r="U1569" s="4">
        <v>10.417698061906</v>
      </c>
      <c r="V1569" s="4">
        <v>6.9087782416511301</v>
      </c>
      <c r="W1569" s="4">
        <v>6.4944612303295202</v>
      </c>
      <c r="X1569" s="4">
        <v>4.2046940145458302</v>
      </c>
      <c r="Y1569" s="4">
        <v>9.3007852071927104</v>
      </c>
      <c r="Z1569" s="4">
        <v>6.21239735163907</v>
      </c>
      <c r="AA1569" s="4">
        <v>6.9120029956423403</v>
      </c>
      <c r="AB1569" s="4">
        <v>1.9550754742562</v>
      </c>
      <c r="AC1569" s="4">
        <v>24.292167062530599</v>
      </c>
      <c r="AD1569" s="4">
        <v>7.3180914106895498</v>
      </c>
      <c r="AE1569" s="4">
        <v>3.7103360903017499</v>
      </c>
      <c r="AF1569" s="4">
        <v>10.248572171114199</v>
      </c>
      <c r="AG1569" s="4">
        <v>13.704209205478501</v>
      </c>
      <c r="AH1569" s="4">
        <v>12.1406844514665</v>
      </c>
      <c r="AI1569" s="4">
        <v>4.5205680123209104</v>
      </c>
      <c r="AJ1569" s="4">
        <v>12.158768010994301</v>
      </c>
      <c r="AK1569" s="4">
        <v>17.844681225165498</v>
      </c>
      <c r="AL1569" s="4">
        <v>13.7404288505209</v>
      </c>
      <c r="AM1569" s="4">
        <v>18.445485148716301</v>
      </c>
      <c r="AN1569" s="4">
        <v>28.610815700458399</v>
      </c>
      <c r="AO1569" s="4">
        <v>13.7412688594304</v>
      </c>
      <c r="AP1569" s="4">
        <v>24.901596745560301</v>
      </c>
      <c r="AQ1569" s="4">
        <v>4.1688270502285398</v>
      </c>
      <c r="AR1569" s="4">
        <v>15.1079575292976</v>
      </c>
      <c r="AS1569" s="4">
        <v>11.0206734632263</v>
      </c>
      <c r="AT1569" s="4">
        <v>23.268774023585902</v>
      </c>
      <c r="AU1569" s="4">
        <v>7.7917494930667903</v>
      </c>
      <c r="AV1569" s="4">
        <v>18.543645601301801</v>
      </c>
      <c r="AW1569" s="4">
        <v>14.9696349169326</v>
      </c>
      <c r="AX1569" s="4">
        <v>10.1833615199776</v>
      </c>
      <c r="AY1569" s="4">
        <v>17.491549987165101</v>
      </c>
      <c r="AZ1569" s="4">
        <v>24.152369825231801</v>
      </c>
      <c r="BA1569" s="4">
        <v>19.147215579074199</v>
      </c>
      <c r="BB1569" s="38">
        <v>1194</v>
      </c>
    </row>
    <row r="1570" spans="1:54" x14ac:dyDescent="0.3">
      <c r="A1570" s="31" t="s">
        <v>160</v>
      </c>
      <c r="B1570" s="5" t="s">
        <v>8</v>
      </c>
      <c r="C1570" s="5" t="s">
        <v>1</v>
      </c>
      <c r="D1570" s="9">
        <v>31.757876712328802</v>
      </c>
      <c r="E1570" s="8">
        <v>69.322498787102603</v>
      </c>
      <c r="F1570" s="8">
        <v>38.148148148148103</v>
      </c>
      <c r="G1570" s="3">
        <v>11.1111111111111</v>
      </c>
      <c r="H1570" s="4">
        <v>14.814814814814801</v>
      </c>
      <c r="I1570" s="4">
        <v>20</v>
      </c>
      <c r="J1570" s="4">
        <v>5.92592592592593</v>
      </c>
      <c r="K1570" s="4">
        <v>15.5555555555556</v>
      </c>
      <c r="L1570" s="4">
        <v>13.703703703703701</v>
      </c>
      <c r="M1570" s="4">
        <v>10</v>
      </c>
      <c r="N1570" s="4">
        <v>18.518518518518501</v>
      </c>
      <c r="O1570" s="4">
        <v>19.629629629629601</v>
      </c>
      <c r="P1570" s="4">
        <v>24.074074074074101</v>
      </c>
      <c r="Q1570" s="4">
        <v>10.7407407407407</v>
      </c>
      <c r="R1570" s="4">
        <v>22.962962962963001</v>
      </c>
      <c r="S1570" s="4">
        <v>24.074074074074101</v>
      </c>
      <c r="T1570" s="4">
        <v>10</v>
      </c>
      <c r="U1570" s="4">
        <v>25.925925925925899</v>
      </c>
      <c r="V1570" s="4">
        <v>21.481481481481499</v>
      </c>
      <c r="W1570" s="4">
        <v>15.5555555555556</v>
      </c>
      <c r="X1570" s="4">
        <v>8.5185185185185208</v>
      </c>
      <c r="Y1570" s="4">
        <v>15.5555555555556</v>
      </c>
      <c r="Z1570" s="4">
        <v>21.851851851851901</v>
      </c>
      <c r="AA1570" s="4">
        <v>25.5555555555556</v>
      </c>
      <c r="AB1570" s="4">
        <v>5.5555555555555598</v>
      </c>
      <c r="AC1570" s="4">
        <v>27.7777777777778</v>
      </c>
      <c r="AD1570" s="4">
        <v>11.1111111111111</v>
      </c>
      <c r="AE1570" s="4">
        <v>8.5185185185185208</v>
      </c>
      <c r="AF1570" s="4">
        <v>25.5555555555556</v>
      </c>
      <c r="AG1570" s="4">
        <v>16.296296296296301</v>
      </c>
      <c r="AH1570" s="4">
        <v>15.185185185185199</v>
      </c>
      <c r="AI1570" s="4">
        <v>10.3703703703704</v>
      </c>
      <c r="AJ1570" s="4">
        <v>24.074074074074101</v>
      </c>
      <c r="AK1570" s="4">
        <v>31.481481481481499</v>
      </c>
      <c r="AL1570" s="4">
        <v>21.481481481481499</v>
      </c>
      <c r="AM1570" s="4">
        <v>23.3333333333333</v>
      </c>
      <c r="AN1570" s="4">
        <v>47.7777777777778</v>
      </c>
      <c r="AO1570" s="4">
        <v>30.740740740740701</v>
      </c>
      <c r="AP1570" s="4">
        <v>42.962962962962997</v>
      </c>
      <c r="AQ1570" s="4">
        <v>9.2592592592592595</v>
      </c>
      <c r="AR1570" s="4">
        <v>38.518518518518498</v>
      </c>
      <c r="AS1570" s="4">
        <v>16.6666666666667</v>
      </c>
      <c r="AT1570" s="4">
        <v>29.629629629629601</v>
      </c>
      <c r="AU1570" s="4">
        <v>21.851851851851901</v>
      </c>
      <c r="AV1570" s="4">
        <v>34.814814814814802</v>
      </c>
      <c r="AW1570" s="4">
        <v>24.4444444444444</v>
      </c>
      <c r="AX1570" s="4">
        <v>25.925925925925899</v>
      </c>
      <c r="AY1570" s="4">
        <v>15.925925925925901</v>
      </c>
      <c r="AZ1570" s="4">
        <v>38.8888888888889</v>
      </c>
      <c r="BA1570" s="4">
        <v>39.259259259259302</v>
      </c>
      <c r="BB1570" s="38">
        <v>292</v>
      </c>
    </row>
    <row r="1571" spans="1:54" x14ac:dyDescent="0.3">
      <c r="A1571" s="31" t="s">
        <v>160</v>
      </c>
      <c r="B1571" s="5" t="s">
        <v>8</v>
      </c>
      <c r="C1571" s="5" t="s">
        <v>2</v>
      </c>
      <c r="D1571" s="9">
        <v>48.656842105263202</v>
      </c>
      <c r="E1571" s="8">
        <v>66.404105887550202</v>
      </c>
      <c r="F1571" s="8">
        <v>31.802120141342801</v>
      </c>
      <c r="G1571" s="3">
        <v>8.1272084805653702</v>
      </c>
      <c r="H1571" s="4">
        <v>6.7137809187279096</v>
      </c>
      <c r="I1571" s="4">
        <v>21.554770318021198</v>
      </c>
      <c r="J1571" s="4">
        <v>3.8869257950530001</v>
      </c>
      <c r="K1571" s="4">
        <v>12.7208480565371</v>
      </c>
      <c r="L1571" s="4">
        <v>16.961130742049502</v>
      </c>
      <c r="M1571" s="4">
        <v>8.8339222614840995</v>
      </c>
      <c r="N1571" s="4">
        <v>13.074204946996501</v>
      </c>
      <c r="O1571" s="4">
        <v>20.848056537102501</v>
      </c>
      <c r="P1571" s="4">
        <v>20.494699646643099</v>
      </c>
      <c r="Q1571" s="4">
        <v>6.7137809187279096</v>
      </c>
      <c r="R1571" s="4">
        <v>16.6077738515901</v>
      </c>
      <c r="S1571" s="4">
        <v>14.487632508833901</v>
      </c>
      <c r="T1571" s="4">
        <v>8.1272084805653702</v>
      </c>
      <c r="U1571" s="4">
        <v>22.614840989399301</v>
      </c>
      <c r="V1571" s="4">
        <v>13.7809187279152</v>
      </c>
      <c r="W1571" s="4">
        <v>13.4275618374558</v>
      </c>
      <c r="X1571" s="4">
        <v>9.1872791519434607</v>
      </c>
      <c r="Y1571" s="4">
        <v>13.4275618374558</v>
      </c>
      <c r="Z1571" s="4">
        <v>13.4275618374558</v>
      </c>
      <c r="AA1571" s="4">
        <v>15.9010600706714</v>
      </c>
      <c r="AB1571" s="4">
        <v>4.5936395759717303</v>
      </c>
      <c r="AC1571" s="4">
        <v>30.035335689045901</v>
      </c>
      <c r="AD1571" s="4">
        <v>8.1272084805653702</v>
      </c>
      <c r="AE1571" s="4">
        <v>8.8339222614840995</v>
      </c>
      <c r="AF1571" s="4">
        <v>21.2014134275618</v>
      </c>
      <c r="AG1571" s="4">
        <v>14.487632508833901</v>
      </c>
      <c r="AH1571" s="4">
        <v>16.961130742049502</v>
      </c>
      <c r="AI1571" s="4">
        <v>8.1272084805653702</v>
      </c>
      <c r="AJ1571" s="4">
        <v>24.381625441696102</v>
      </c>
      <c r="AK1571" s="4">
        <v>27.5618374558304</v>
      </c>
      <c r="AL1571" s="4">
        <v>15.9010600706714</v>
      </c>
      <c r="AM1571" s="4">
        <v>22.261484098939899</v>
      </c>
      <c r="AN1571" s="4">
        <v>39.222614840989401</v>
      </c>
      <c r="AO1571" s="4">
        <v>24.381625441696102</v>
      </c>
      <c r="AP1571" s="4">
        <v>30.742049469964702</v>
      </c>
      <c r="AQ1571" s="4">
        <v>7.7738515901060099</v>
      </c>
      <c r="AR1571" s="4">
        <v>29.681978798586599</v>
      </c>
      <c r="AS1571" s="4">
        <v>18.021201413427601</v>
      </c>
      <c r="AT1571" s="4">
        <v>25.795053003533599</v>
      </c>
      <c r="AU1571" s="4">
        <v>14.840989399293299</v>
      </c>
      <c r="AV1571" s="4">
        <v>26.855123674911699</v>
      </c>
      <c r="AW1571" s="4">
        <v>18.727915194346298</v>
      </c>
      <c r="AX1571" s="4">
        <v>16.254416961130701</v>
      </c>
      <c r="AY1571" s="4">
        <v>20.494699646643099</v>
      </c>
      <c r="AZ1571" s="4">
        <v>37.455830388692597</v>
      </c>
      <c r="BA1571" s="4">
        <v>25.441696113074201</v>
      </c>
      <c r="BB1571" s="38">
        <v>285</v>
      </c>
    </row>
    <row r="1572" spans="1:54" x14ac:dyDescent="0.3">
      <c r="A1572" s="31" t="s">
        <v>160</v>
      </c>
      <c r="B1572" s="5" t="s">
        <v>8</v>
      </c>
      <c r="C1572" s="5" t="s">
        <v>3</v>
      </c>
      <c r="D1572" s="9">
        <v>64.117748917748898</v>
      </c>
      <c r="E1572" s="8">
        <v>63.983217814260598</v>
      </c>
      <c r="F1572" s="8">
        <v>22.0779220779221</v>
      </c>
      <c r="G1572" s="3">
        <v>6.0606060606060597</v>
      </c>
      <c r="H1572" s="4">
        <v>9.0909090909090899</v>
      </c>
      <c r="I1572" s="4">
        <v>15.1515151515152</v>
      </c>
      <c r="J1572" s="4">
        <v>1.73160173160173</v>
      </c>
      <c r="K1572" s="4">
        <v>7.7922077922077904</v>
      </c>
      <c r="L1572" s="4">
        <v>12.1212121212121</v>
      </c>
      <c r="M1572" s="4">
        <v>5.6277056277056303</v>
      </c>
      <c r="N1572" s="4">
        <v>9.5238095238095202</v>
      </c>
      <c r="O1572" s="4">
        <v>10.8225108225108</v>
      </c>
      <c r="P1572" s="4">
        <v>11.6883116883117</v>
      </c>
      <c r="Q1572" s="4">
        <v>6.9264069264069299</v>
      </c>
      <c r="R1572" s="4">
        <v>15.5844155844156</v>
      </c>
      <c r="S1572" s="4">
        <v>6.4935064935064899</v>
      </c>
      <c r="T1572" s="4">
        <v>5.1948051948051903</v>
      </c>
      <c r="U1572" s="4">
        <v>13.852813852813901</v>
      </c>
      <c r="V1572" s="4">
        <v>11.2554112554113</v>
      </c>
      <c r="W1572" s="4">
        <v>9.0909090909090899</v>
      </c>
      <c r="X1572" s="4">
        <v>5.1948051948051903</v>
      </c>
      <c r="Y1572" s="4">
        <v>7.7922077922077904</v>
      </c>
      <c r="Z1572" s="4">
        <v>7.3593073593073601</v>
      </c>
      <c r="AA1572" s="4">
        <v>6.4935064935064899</v>
      </c>
      <c r="AB1572" s="4">
        <v>2.5974025974026</v>
      </c>
      <c r="AC1572" s="4">
        <v>34.632034632034603</v>
      </c>
      <c r="AD1572" s="4">
        <v>5.6277056277056303</v>
      </c>
      <c r="AE1572" s="4">
        <v>6.4935064935064899</v>
      </c>
      <c r="AF1572" s="4">
        <v>16.450216450216502</v>
      </c>
      <c r="AG1572" s="4">
        <v>19.480519480519501</v>
      </c>
      <c r="AH1572" s="4">
        <v>15.1515151515152</v>
      </c>
      <c r="AI1572" s="4">
        <v>5.1948051948051903</v>
      </c>
      <c r="AJ1572" s="4">
        <v>15.1515151515152</v>
      </c>
      <c r="AK1572" s="4">
        <v>26.406926406926399</v>
      </c>
      <c r="AL1572" s="4">
        <v>13.852813852813901</v>
      </c>
      <c r="AM1572" s="4">
        <v>25.108225108225099</v>
      </c>
      <c r="AN1572" s="4">
        <v>32.034632034631997</v>
      </c>
      <c r="AO1572" s="4">
        <v>21.2121212121212</v>
      </c>
      <c r="AP1572" s="4">
        <v>31.168831168831201</v>
      </c>
      <c r="AQ1572" s="4">
        <v>5.6277056277056303</v>
      </c>
      <c r="AR1572" s="4">
        <v>20.7792207792208</v>
      </c>
      <c r="AS1572" s="4">
        <v>13.419913419913399</v>
      </c>
      <c r="AT1572" s="4">
        <v>26.839826839826799</v>
      </c>
      <c r="AU1572" s="4">
        <v>10.8225108225108</v>
      </c>
      <c r="AV1572" s="4">
        <v>16.450216450216502</v>
      </c>
      <c r="AW1572" s="4">
        <v>11.2554112554113</v>
      </c>
      <c r="AX1572" s="4">
        <v>11.2554112554113</v>
      </c>
      <c r="AY1572" s="4">
        <v>20.346320346320301</v>
      </c>
      <c r="AZ1572" s="4">
        <v>27.705627705627698</v>
      </c>
      <c r="BA1572" s="4">
        <v>20.7792207792208</v>
      </c>
      <c r="BB1572" s="38">
        <v>231</v>
      </c>
    </row>
    <row r="1573" spans="1:54" x14ac:dyDescent="0.3">
      <c r="A1573" s="31" t="s">
        <v>160</v>
      </c>
      <c r="B1573" s="5" t="s">
        <v>8</v>
      </c>
      <c r="C1573" s="5" t="s">
        <v>4</v>
      </c>
      <c r="D1573" s="9">
        <v>86.853157894736796</v>
      </c>
      <c r="E1573" s="8">
        <v>57.546918199046402</v>
      </c>
      <c r="F1573" s="8">
        <v>12.6315789473684</v>
      </c>
      <c r="G1573" s="3">
        <v>2.6315789473684199</v>
      </c>
      <c r="H1573" s="4">
        <v>3.1578947368421102</v>
      </c>
      <c r="I1573" s="4">
        <v>9.4736842105263204</v>
      </c>
      <c r="J1573" s="4">
        <v>1.57894736842105</v>
      </c>
      <c r="K1573" s="4">
        <v>2.6315789473684199</v>
      </c>
      <c r="L1573" s="4">
        <v>3.1578947368421102</v>
      </c>
      <c r="M1573" s="4">
        <v>1.57894736842105</v>
      </c>
      <c r="N1573" s="4">
        <v>4.2105263157894699</v>
      </c>
      <c r="O1573" s="4">
        <v>4.2105263157894699</v>
      </c>
      <c r="P1573" s="4">
        <v>5.2631578947368398</v>
      </c>
      <c r="Q1573" s="4">
        <v>4.7368421052631602</v>
      </c>
      <c r="R1573" s="4">
        <v>4.2105263157894699</v>
      </c>
      <c r="S1573" s="4">
        <v>5.2631578947368398</v>
      </c>
      <c r="T1573" s="4">
        <v>4.2105263157894699</v>
      </c>
      <c r="U1573" s="4">
        <v>8.9473684210526301</v>
      </c>
      <c r="V1573" s="4">
        <v>3.1578947368421102</v>
      </c>
      <c r="W1573" s="4">
        <v>3.1578947368421102</v>
      </c>
      <c r="X1573" s="4">
        <v>3.1578947368421102</v>
      </c>
      <c r="Y1573" s="4">
        <v>4.2105263157894699</v>
      </c>
      <c r="Z1573" s="4">
        <v>3.6842105263157898</v>
      </c>
      <c r="AA1573" s="4">
        <v>2.6315789473684199</v>
      </c>
      <c r="AB1573" s="4">
        <v>1.0526315789473699</v>
      </c>
      <c r="AC1573" s="4">
        <v>20.526315789473699</v>
      </c>
      <c r="AD1573" s="4">
        <v>2.6315789473684199</v>
      </c>
      <c r="AE1573" s="4">
        <v>2.6315789473684199</v>
      </c>
      <c r="AF1573" s="4">
        <v>5.2631578947368398</v>
      </c>
      <c r="AG1573" s="4">
        <v>8.9473684210526301</v>
      </c>
      <c r="AH1573" s="4">
        <v>5.2631578947368398</v>
      </c>
      <c r="AI1573" s="4">
        <v>5.7894736842105301</v>
      </c>
      <c r="AJ1573" s="4">
        <v>11.0526315789474</v>
      </c>
      <c r="AK1573" s="4">
        <v>17.3684210526316</v>
      </c>
      <c r="AL1573" s="4">
        <v>10.526315789473699</v>
      </c>
      <c r="AM1573" s="4">
        <v>12.105263157894701</v>
      </c>
      <c r="AN1573" s="4">
        <v>27.3684210526316</v>
      </c>
      <c r="AO1573" s="4">
        <v>8.9473684210526301</v>
      </c>
      <c r="AP1573" s="4">
        <v>18.947368421052602</v>
      </c>
      <c r="AQ1573" s="4">
        <v>2.6315789473684199</v>
      </c>
      <c r="AR1573" s="4">
        <v>12.6315789473684</v>
      </c>
      <c r="AS1573" s="4">
        <v>11.0526315789474</v>
      </c>
      <c r="AT1573" s="4">
        <v>22.105263157894701</v>
      </c>
      <c r="AU1573" s="4">
        <v>4.2105263157894699</v>
      </c>
      <c r="AV1573" s="4">
        <v>14.7368421052632</v>
      </c>
      <c r="AW1573" s="4">
        <v>11.578947368421099</v>
      </c>
      <c r="AX1573" s="4">
        <v>8.4210526315789505</v>
      </c>
      <c r="AY1573" s="4">
        <v>8.9473684210526301</v>
      </c>
      <c r="AZ1573" s="4">
        <v>17.894736842105299</v>
      </c>
      <c r="BA1573" s="4">
        <v>14.210526315789499</v>
      </c>
      <c r="BB1573" s="38">
        <v>190</v>
      </c>
    </row>
    <row r="1574" spans="1:54" x14ac:dyDescent="0.3">
      <c r="A1574" s="31" t="s">
        <v>160</v>
      </c>
      <c r="B1574" s="5" t="s">
        <v>8</v>
      </c>
      <c r="C1574" s="5" t="s">
        <v>5</v>
      </c>
      <c r="D1574" s="9">
        <v>102.825786163522</v>
      </c>
      <c r="E1574" s="8">
        <v>51.920153173396201</v>
      </c>
      <c r="F1574" s="8">
        <v>8.1761006289308202</v>
      </c>
      <c r="G1574" s="3">
        <v>1.88679245283019</v>
      </c>
      <c r="H1574" s="4">
        <v>7.5471698113207504</v>
      </c>
      <c r="I1574" s="4">
        <v>4.4025157232704402</v>
      </c>
      <c r="J1574" s="4">
        <v>1.2578616352201299</v>
      </c>
      <c r="K1574" s="4">
        <v>3.1446540880503102</v>
      </c>
      <c r="L1574" s="4">
        <v>2.5157232704402501</v>
      </c>
      <c r="M1574" s="4">
        <v>1.88679245283019</v>
      </c>
      <c r="N1574" s="4">
        <v>0</v>
      </c>
      <c r="O1574" s="4">
        <v>2.5157232704402501</v>
      </c>
      <c r="P1574" s="4">
        <v>3.7735849056603801</v>
      </c>
      <c r="Q1574" s="4">
        <v>1.2578616352201299</v>
      </c>
      <c r="R1574" s="4">
        <v>3.7735849056603801</v>
      </c>
      <c r="S1574" s="4">
        <v>0.62893081761006298</v>
      </c>
      <c r="T1574" s="4">
        <v>0.62893081761006298</v>
      </c>
      <c r="U1574" s="4">
        <v>3.1446540880503102</v>
      </c>
      <c r="V1574" s="4">
        <v>1.88679245283019</v>
      </c>
      <c r="W1574" s="4">
        <v>3.1446540880503102</v>
      </c>
      <c r="X1574" s="4">
        <v>1.2578616352201299</v>
      </c>
      <c r="Y1574" s="4">
        <v>2.5157232704402501</v>
      </c>
      <c r="Z1574" s="4">
        <v>1.2578616352201299</v>
      </c>
      <c r="AA1574" s="4">
        <v>3.1446540880503102</v>
      </c>
      <c r="AB1574" s="4">
        <v>0.62893081761006298</v>
      </c>
      <c r="AC1574" s="4">
        <v>16.981132075471699</v>
      </c>
      <c r="AD1574" s="4">
        <v>1.88679245283019</v>
      </c>
      <c r="AE1574" s="4">
        <v>0</v>
      </c>
      <c r="AF1574" s="4">
        <v>5.0314465408805003</v>
      </c>
      <c r="AG1574" s="4">
        <v>7.5471698113207504</v>
      </c>
      <c r="AH1574" s="4">
        <v>3.7735849056603801</v>
      </c>
      <c r="AI1574" s="4">
        <v>1.88679245283019</v>
      </c>
      <c r="AJ1574" s="4">
        <v>6.9182389937106903</v>
      </c>
      <c r="AK1574" s="4">
        <v>12.578616352201299</v>
      </c>
      <c r="AL1574" s="4">
        <v>7.5471698113207504</v>
      </c>
      <c r="AM1574" s="4">
        <v>13.207547169811299</v>
      </c>
      <c r="AN1574" s="4">
        <v>16.352201257861601</v>
      </c>
      <c r="AO1574" s="4">
        <v>6.9182389937106903</v>
      </c>
      <c r="AP1574" s="4">
        <v>15.094339622641501</v>
      </c>
      <c r="AQ1574" s="4">
        <v>3.7735849056603801</v>
      </c>
      <c r="AR1574" s="4">
        <v>6.2893081761006302</v>
      </c>
      <c r="AS1574" s="4">
        <v>7.5471698113207504</v>
      </c>
      <c r="AT1574" s="4">
        <v>17.6100628930818</v>
      </c>
      <c r="AU1574" s="4">
        <v>3.1446540880503102</v>
      </c>
      <c r="AV1574" s="4">
        <v>11.320754716981099</v>
      </c>
      <c r="AW1574" s="4">
        <v>8.1761006289308202</v>
      </c>
      <c r="AX1574" s="4">
        <v>6.2893081761006302</v>
      </c>
      <c r="AY1574" s="4">
        <v>11.9496855345912</v>
      </c>
      <c r="AZ1574" s="4">
        <v>15.7232704402516</v>
      </c>
      <c r="BA1574" s="4">
        <v>8.1761006289308202</v>
      </c>
      <c r="BB1574" s="38">
        <v>159</v>
      </c>
    </row>
    <row r="1575" spans="1:54" x14ac:dyDescent="0.3">
      <c r="A1575" s="31" t="s">
        <v>160</v>
      </c>
      <c r="B1575" s="5" t="s">
        <v>8</v>
      </c>
      <c r="C1575" s="5" t="s">
        <v>6</v>
      </c>
      <c r="D1575" s="9">
        <v>121.658823529412</v>
      </c>
      <c r="E1575" s="8">
        <v>53.102423146486601</v>
      </c>
      <c r="F1575" s="8">
        <v>2.9411764705882399</v>
      </c>
      <c r="G1575" s="3">
        <v>0</v>
      </c>
      <c r="H1575" s="4">
        <v>0</v>
      </c>
      <c r="I1575" s="4">
        <v>2.9411764705882399</v>
      </c>
      <c r="J1575" s="4">
        <v>0</v>
      </c>
      <c r="K1575" s="4">
        <v>0</v>
      </c>
      <c r="L1575" s="4">
        <v>2.9411764705882399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2.9411764705882399</v>
      </c>
      <c r="U1575" s="4">
        <v>0</v>
      </c>
      <c r="V1575" s="4">
        <v>0</v>
      </c>
      <c r="W1575" s="4">
        <v>2.9411764705882399</v>
      </c>
      <c r="X1575" s="4">
        <v>2.9411764705882399</v>
      </c>
      <c r="Y1575" s="4">
        <v>0</v>
      </c>
      <c r="Z1575" s="4">
        <v>0</v>
      </c>
      <c r="AA1575" s="4">
        <v>0</v>
      </c>
      <c r="AB1575" s="4">
        <v>0</v>
      </c>
      <c r="AC1575" s="4">
        <v>8.8235294117647101</v>
      </c>
      <c r="AD1575" s="4">
        <v>0</v>
      </c>
      <c r="AE1575" s="4">
        <v>0</v>
      </c>
      <c r="AF1575" s="4">
        <v>0</v>
      </c>
      <c r="AG1575" s="4">
        <v>2.9411764705882399</v>
      </c>
      <c r="AH1575" s="4">
        <v>5.8823529411764701</v>
      </c>
      <c r="AI1575" s="4">
        <v>0</v>
      </c>
      <c r="AJ1575" s="4">
        <v>2.9411764705882399</v>
      </c>
      <c r="AK1575" s="4">
        <v>5.8823529411764701</v>
      </c>
      <c r="AL1575" s="4">
        <v>2.9411764705882399</v>
      </c>
      <c r="AM1575" s="4">
        <v>5.8823529411764701</v>
      </c>
      <c r="AN1575" s="4">
        <v>11.764705882352899</v>
      </c>
      <c r="AO1575" s="4">
        <v>5.8823529411764701</v>
      </c>
      <c r="AP1575" s="4">
        <v>11.764705882352899</v>
      </c>
      <c r="AQ1575" s="4">
        <v>0</v>
      </c>
      <c r="AR1575" s="4">
        <v>0</v>
      </c>
      <c r="AS1575" s="4">
        <v>8.8235294117647101</v>
      </c>
      <c r="AT1575" s="4">
        <v>11.764705882352899</v>
      </c>
      <c r="AU1575" s="4">
        <v>2.9411764705882399</v>
      </c>
      <c r="AV1575" s="4">
        <v>2.9411764705882399</v>
      </c>
      <c r="AW1575" s="4">
        <v>8.8235294117647101</v>
      </c>
      <c r="AX1575" s="4">
        <v>5.8823529411764701</v>
      </c>
      <c r="AY1575" s="4">
        <v>20.588235294117599</v>
      </c>
      <c r="AZ1575" s="4">
        <v>5.8823529411764701</v>
      </c>
      <c r="BA1575" s="4">
        <v>5.8823529411764701</v>
      </c>
      <c r="BB1575" s="38">
        <v>34</v>
      </c>
    </row>
    <row r="1576" spans="1:54" x14ac:dyDescent="0.3">
      <c r="A1576" s="31" t="s">
        <v>160</v>
      </c>
      <c r="B1576" s="5" t="s">
        <v>8</v>
      </c>
      <c r="C1576" s="5" t="s">
        <v>7</v>
      </c>
      <c r="D1576" s="9">
        <v>87.8333333333333</v>
      </c>
      <c r="E1576" s="8">
        <v>92.748387227667394</v>
      </c>
      <c r="F1576" s="8">
        <v>33.3333333333333</v>
      </c>
      <c r="G1576" s="3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33.3333333333333</v>
      </c>
      <c r="O1576" s="4">
        <v>0</v>
      </c>
      <c r="P1576" s="4">
        <v>0</v>
      </c>
      <c r="Q1576" s="4">
        <v>0</v>
      </c>
      <c r="R1576" s="4">
        <v>0</v>
      </c>
      <c r="S1576" s="4">
        <v>33.3333333333333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33.3333333333333</v>
      </c>
      <c r="Z1576" s="4">
        <v>0</v>
      </c>
      <c r="AA1576" s="4">
        <v>0</v>
      </c>
      <c r="AB1576" s="4">
        <v>0</v>
      </c>
      <c r="AC1576" s="4">
        <v>33.3333333333333</v>
      </c>
      <c r="AD1576" s="4">
        <v>33.3333333333333</v>
      </c>
      <c r="AE1576" s="4">
        <v>0</v>
      </c>
      <c r="AF1576" s="4">
        <v>0</v>
      </c>
      <c r="AG1576" s="4">
        <v>33.3333333333333</v>
      </c>
      <c r="AH1576" s="4">
        <v>33.3333333333333</v>
      </c>
      <c r="AI1576" s="4">
        <v>0</v>
      </c>
      <c r="AJ1576" s="4">
        <v>0</v>
      </c>
      <c r="AK1576" s="4">
        <v>0</v>
      </c>
      <c r="AL1576" s="4">
        <v>33.3333333333333</v>
      </c>
      <c r="AM1576" s="4">
        <v>33.3333333333333</v>
      </c>
      <c r="AN1576" s="4">
        <v>33.3333333333333</v>
      </c>
      <c r="AO1576" s="4">
        <v>0</v>
      </c>
      <c r="AP1576" s="4">
        <v>33.3333333333333</v>
      </c>
      <c r="AQ1576" s="4">
        <v>0</v>
      </c>
      <c r="AR1576" s="4">
        <v>0</v>
      </c>
      <c r="AS1576" s="4">
        <v>0</v>
      </c>
      <c r="AT1576" s="4">
        <v>33.3333333333333</v>
      </c>
      <c r="AU1576" s="4">
        <v>0</v>
      </c>
      <c r="AV1576" s="4">
        <v>33.3333333333333</v>
      </c>
      <c r="AW1576" s="4">
        <v>33.3333333333333</v>
      </c>
      <c r="AX1576" s="4">
        <v>0</v>
      </c>
      <c r="AY1576" s="4">
        <v>33.3333333333333</v>
      </c>
      <c r="AZ1576" s="4">
        <v>33.3333333333333</v>
      </c>
      <c r="BA1576" s="4">
        <v>33.3333333333333</v>
      </c>
      <c r="BB1576" s="38">
        <v>3</v>
      </c>
    </row>
    <row r="1577" spans="1:54" x14ac:dyDescent="0.3">
      <c r="A1577" s="31" t="s">
        <v>160</v>
      </c>
      <c r="B1577" s="5" t="s">
        <v>9</v>
      </c>
      <c r="C1577" s="5" t="s">
        <v>168</v>
      </c>
      <c r="D1577" s="9">
        <v>88.1020772966354</v>
      </c>
      <c r="E1577" s="8">
        <v>66.195396955801797</v>
      </c>
      <c r="F1577" s="8">
        <v>15.3061744215563</v>
      </c>
      <c r="G1577" s="3">
        <v>4.2075939697218097</v>
      </c>
      <c r="H1577" s="4">
        <v>4.6080640795010996</v>
      </c>
      <c r="I1577" s="4">
        <v>7.3908670917841697</v>
      </c>
      <c r="J1577" s="4">
        <v>1.59367906116144</v>
      </c>
      <c r="K1577" s="4">
        <v>3.1813983621627302</v>
      </c>
      <c r="L1577" s="4">
        <v>5.3309800176903304</v>
      </c>
      <c r="M1577" s="4">
        <v>4.6890712545721396</v>
      </c>
      <c r="N1577" s="4">
        <v>5.9961262234613697</v>
      </c>
      <c r="O1577" s="4">
        <v>9.0234622091352197</v>
      </c>
      <c r="P1577" s="4">
        <v>9.7592196372223707</v>
      </c>
      <c r="Q1577" s="4">
        <v>5.2407671930447703</v>
      </c>
      <c r="R1577" s="4">
        <v>6.5396774172338104</v>
      </c>
      <c r="S1577" s="4">
        <v>6.5597581759046504</v>
      </c>
      <c r="T1577" s="4">
        <v>3.2930596692764098</v>
      </c>
      <c r="U1577" s="4">
        <v>9.7420999314312695</v>
      </c>
      <c r="V1577" s="4">
        <v>5.56638269911614</v>
      </c>
      <c r="W1577" s="4">
        <v>6.4980193322373596</v>
      </c>
      <c r="X1577" s="4">
        <v>2.4336612846822598</v>
      </c>
      <c r="Y1577" s="4">
        <v>7.3509196726154702</v>
      </c>
      <c r="Z1577" s="4">
        <v>6.8134550064119397</v>
      </c>
      <c r="AA1577" s="4">
        <v>6.5301874387553802</v>
      </c>
      <c r="AB1577" s="4">
        <v>3.0392028888198102</v>
      </c>
      <c r="AC1577" s="4">
        <v>19.0988957152646</v>
      </c>
      <c r="AD1577" s="4">
        <v>4.9919345696657498</v>
      </c>
      <c r="AE1577" s="4">
        <v>2.3560515146244798</v>
      </c>
      <c r="AF1577" s="4">
        <v>9.7011094881342306</v>
      </c>
      <c r="AG1577" s="4">
        <v>9.1924799497760894</v>
      </c>
      <c r="AH1577" s="4">
        <v>11.191989949726</v>
      </c>
      <c r="AI1577" s="4">
        <v>6.9239215341589704</v>
      </c>
      <c r="AJ1577" s="4">
        <v>11.0189384589616</v>
      </c>
      <c r="AK1577" s="4">
        <v>19.468873358848398</v>
      </c>
      <c r="AL1577" s="4">
        <v>8.4965028068373094</v>
      </c>
      <c r="AM1577" s="4">
        <v>13.0730602883273</v>
      </c>
      <c r="AN1577" s="4">
        <v>21.3753981871868</v>
      </c>
      <c r="AO1577" s="4">
        <v>8.2034029693642498</v>
      </c>
      <c r="AP1577" s="4">
        <v>17.7990509094098</v>
      </c>
      <c r="AQ1577" s="4">
        <v>2.8038887790660398</v>
      </c>
      <c r="AR1577" s="4">
        <v>15.2962845917335</v>
      </c>
      <c r="AS1577" s="4">
        <v>9.5594952449167803</v>
      </c>
      <c r="AT1577" s="4">
        <v>14.5681967592213</v>
      </c>
      <c r="AU1577" s="4">
        <v>10.0197244624395</v>
      </c>
      <c r="AV1577" s="4">
        <v>17.696176879864598</v>
      </c>
      <c r="AW1577" s="4">
        <v>12.7443861372918</v>
      </c>
      <c r="AX1577" s="4">
        <v>7.0341562302021803</v>
      </c>
      <c r="AY1577" s="4">
        <v>12.228669112948999</v>
      </c>
      <c r="AZ1577" s="4">
        <v>17.8651711469284</v>
      </c>
      <c r="BA1577" s="4">
        <v>16.184161287304299</v>
      </c>
      <c r="BB1577" s="38">
        <v>540</v>
      </c>
    </row>
    <row r="1578" spans="1:54" x14ac:dyDescent="0.3">
      <c r="A1578" s="31" t="s">
        <v>160</v>
      </c>
      <c r="B1578" s="5" t="s">
        <v>9</v>
      </c>
      <c r="C1578" s="5" t="s">
        <v>1</v>
      </c>
      <c r="D1578" s="9">
        <v>48.457352941176502</v>
      </c>
      <c r="E1578" s="8">
        <v>75.738728664760202</v>
      </c>
      <c r="F1578" s="8">
        <v>34.375</v>
      </c>
      <c r="G1578" s="3">
        <v>9.375</v>
      </c>
      <c r="H1578" s="4">
        <v>9.375</v>
      </c>
      <c r="I1578" s="4">
        <v>18.75</v>
      </c>
      <c r="J1578" s="4">
        <v>4.6875</v>
      </c>
      <c r="K1578" s="4">
        <v>6.25</v>
      </c>
      <c r="L1578" s="4">
        <v>14.0625</v>
      </c>
      <c r="M1578" s="4">
        <v>12.5</v>
      </c>
      <c r="N1578" s="4">
        <v>23.4375</v>
      </c>
      <c r="O1578" s="4">
        <v>15.625</v>
      </c>
      <c r="P1578" s="4">
        <v>23.4375</v>
      </c>
      <c r="Q1578" s="4">
        <v>9.375</v>
      </c>
      <c r="R1578" s="4">
        <v>20.3125</v>
      </c>
      <c r="S1578" s="4">
        <v>21.875</v>
      </c>
      <c r="T1578" s="4">
        <v>6.25</v>
      </c>
      <c r="U1578" s="4">
        <v>25</v>
      </c>
      <c r="V1578" s="4">
        <v>25</v>
      </c>
      <c r="W1578" s="4">
        <v>15.625</v>
      </c>
      <c r="X1578" s="4">
        <v>9.375</v>
      </c>
      <c r="Y1578" s="4">
        <v>17.1875</v>
      </c>
      <c r="Z1578" s="4">
        <v>21.875</v>
      </c>
      <c r="AA1578" s="4">
        <v>20.3125</v>
      </c>
      <c r="AB1578" s="4">
        <v>7.8125</v>
      </c>
      <c r="AC1578" s="4">
        <v>39.0625</v>
      </c>
      <c r="AD1578" s="4">
        <v>15.625</v>
      </c>
      <c r="AE1578" s="4">
        <v>6.25</v>
      </c>
      <c r="AF1578" s="4">
        <v>29.6875</v>
      </c>
      <c r="AG1578" s="4">
        <v>18.75</v>
      </c>
      <c r="AH1578" s="4">
        <v>26.5625</v>
      </c>
      <c r="AI1578" s="4">
        <v>7.8125</v>
      </c>
      <c r="AJ1578" s="4">
        <v>21.875</v>
      </c>
      <c r="AK1578" s="4">
        <v>34.375</v>
      </c>
      <c r="AL1578" s="4">
        <v>15.625</v>
      </c>
      <c r="AM1578" s="4">
        <v>31.25</v>
      </c>
      <c r="AN1578" s="4">
        <v>34.375</v>
      </c>
      <c r="AO1578" s="4">
        <v>26.5625</v>
      </c>
      <c r="AP1578" s="4">
        <v>35.9375</v>
      </c>
      <c r="AQ1578" s="4">
        <v>6.25</v>
      </c>
      <c r="AR1578" s="4">
        <v>28.125</v>
      </c>
      <c r="AS1578" s="4">
        <v>14.0625</v>
      </c>
      <c r="AT1578" s="4">
        <v>14.0625</v>
      </c>
      <c r="AU1578" s="4">
        <v>21.875</v>
      </c>
      <c r="AV1578" s="4">
        <v>28.125</v>
      </c>
      <c r="AW1578" s="4">
        <v>25</v>
      </c>
      <c r="AX1578" s="4">
        <v>12.5</v>
      </c>
      <c r="AY1578" s="4">
        <v>18.75</v>
      </c>
      <c r="AZ1578" s="4">
        <v>29.6875</v>
      </c>
      <c r="BA1578" s="4">
        <v>28.125</v>
      </c>
      <c r="BB1578" s="38">
        <v>68</v>
      </c>
    </row>
    <row r="1579" spans="1:54" x14ac:dyDescent="0.3">
      <c r="A1579" s="31" t="s">
        <v>160</v>
      </c>
      <c r="B1579" s="5" t="s">
        <v>9</v>
      </c>
      <c r="C1579" s="5" t="s">
        <v>2</v>
      </c>
      <c r="D1579" s="9">
        <v>77.957731958762906</v>
      </c>
      <c r="E1579" s="8">
        <v>68.218747171402498</v>
      </c>
      <c r="F1579" s="8">
        <v>19.587628865979401</v>
      </c>
      <c r="G1579" s="3">
        <v>5.1546391752577296</v>
      </c>
      <c r="H1579" s="4">
        <v>9.2783505154639201</v>
      </c>
      <c r="I1579" s="4">
        <v>13.4020618556701</v>
      </c>
      <c r="J1579" s="4">
        <v>3.0927835051546402</v>
      </c>
      <c r="K1579" s="4">
        <v>6.1855670103092804</v>
      </c>
      <c r="L1579" s="4">
        <v>10.3092783505155</v>
      </c>
      <c r="M1579" s="4">
        <v>10.3092783505155</v>
      </c>
      <c r="N1579" s="4">
        <v>9.2783505154639201</v>
      </c>
      <c r="O1579" s="4">
        <v>12.3711340206186</v>
      </c>
      <c r="P1579" s="4">
        <v>15.4639175257732</v>
      </c>
      <c r="Q1579" s="4">
        <v>10.3092783505155</v>
      </c>
      <c r="R1579" s="4">
        <v>13.4020618556701</v>
      </c>
      <c r="S1579" s="4">
        <v>12.3711340206186</v>
      </c>
      <c r="T1579" s="4">
        <v>4.1237113402061896</v>
      </c>
      <c r="U1579" s="4">
        <v>12.3711340206186</v>
      </c>
      <c r="V1579" s="4">
        <v>8.2474226804123703</v>
      </c>
      <c r="W1579" s="4">
        <v>4.1237113402061896</v>
      </c>
      <c r="X1579" s="4">
        <v>2.0618556701030899</v>
      </c>
      <c r="Y1579" s="4">
        <v>6.1855670103092804</v>
      </c>
      <c r="Z1579" s="4">
        <v>8.2474226804123703</v>
      </c>
      <c r="AA1579" s="4">
        <v>15.4639175257732</v>
      </c>
      <c r="AB1579" s="4">
        <v>2.0618556701030899</v>
      </c>
      <c r="AC1579" s="4">
        <v>25.7731958762887</v>
      </c>
      <c r="AD1579" s="4">
        <v>5.1546391752577296</v>
      </c>
      <c r="AE1579" s="4">
        <v>2.0618556701030899</v>
      </c>
      <c r="AF1579" s="4">
        <v>14.4329896907216</v>
      </c>
      <c r="AG1579" s="4">
        <v>5.1546391752577296</v>
      </c>
      <c r="AH1579" s="4">
        <v>15.4639175257732</v>
      </c>
      <c r="AI1579" s="4">
        <v>8.2474226804123703</v>
      </c>
      <c r="AJ1579" s="4">
        <v>15.4639175257732</v>
      </c>
      <c r="AK1579" s="4">
        <v>24.7422680412371</v>
      </c>
      <c r="AL1579" s="4">
        <v>12.3711340206186</v>
      </c>
      <c r="AM1579" s="4">
        <v>15.4639175257732</v>
      </c>
      <c r="AN1579" s="4">
        <v>20.618556701030901</v>
      </c>
      <c r="AO1579" s="4">
        <v>8.2474226804123703</v>
      </c>
      <c r="AP1579" s="4">
        <v>22.680412371134</v>
      </c>
      <c r="AQ1579" s="4">
        <v>3.0927835051546402</v>
      </c>
      <c r="AR1579" s="4">
        <v>25.7731958762887</v>
      </c>
      <c r="AS1579" s="4">
        <v>11.340206185567</v>
      </c>
      <c r="AT1579" s="4">
        <v>18.556701030927801</v>
      </c>
      <c r="AU1579" s="4">
        <v>11.340206185567</v>
      </c>
      <c r="AV1579" s="4">
        <v>20.618556701030901</v>
      </c>
      <c r="AW1579" s="4">
        <v>12.3711340206186</v>
      </c>
      <c r="AX1579" s="4">
        <v>9.2783505154639201</v>
      </c>
      <c r="AY1579" s="4">
        <v>13.4020618556701</v>
      </c>
      <c r="AZ1579" s="4">
        <v>26.8041237113402</v>
      </c>
      <c r="BA1579" s="4">
        <v>24.7422680412371</v>
      </c>
      <c r="BB1579" s="38">
        <v>97</v>
      </c>
    </row>
    <row r="1580" spans="1:54" x14ac:dyDescent="0.3">
      <c r="A1580" s="31" t="s">
        <v>160</v>
      </c>
      <c r="B1580" s="5" t="s">
        <v>9</v>
      </c>
      <c r="C1580" s="5" t="s">
        <v>3</v>
      </c>
      <c r="D1580" s="9">
        <v>72.537499999999994</v>
      </c>
      <c r="E1580" s="8">
        <v>64.800399659083993</v>
      </c>
      <c r="F1580" s="8">
        <v>21.590909090909101</v>
      </c>
      <c r="G1580" s="3">
        <v>5.6818181818181799</v>
      </c>
      <c r="H1580" s="4">
        <v>4.5454545454545503</v>
      </c>
      <c r="I1580" s="4">
        <v>10.2272727272727</v>
      </c>
      <c r="J1580" s="4">
        <v>1.13636363636364</v>
      </c>
      <c r="K1580" s="4">
        <v>5.6818181818181799</v>
      </c>
      <c r="L1580" s="4">
        <v>4.5454545454545503</v>
      </c>
      <c r="M1580" s="4">
        <v>4.5454545454545503</v>
      </c>
      <c r="N1580" s="4">
        <v>4.5454545454545503</v>
      </c>
      <c r="O1580" s="4">
        <v>17.045454545454501</v>
      </c>
      <c r="P1580" s="4">
        <v>15.909090909090899</v>
      </c>
      <c r="Q1580" s="4">
        <v>9.0909090909090899</v>
      </c>
      <c r="R1580" s="4">
        <v>4.5454545454545503</v>
      </c>
      <c r="S1580" s="4">
        <v>9.0909090909090899</v>
      </c>
      <c r="T1580" s="4">
        <v>4.5454545454545503</v>
      </c>
      <c r="U1580" s="4">
        <v>13.636363636363599</v>
      </c>
      <c r="V1580" s="4">
        <v>4.5454545454545503</v>
      </c>
      <c r="W1580" s="4">
        <v>12.5</v>
      </c>
      <c r="X1580" s="4">
        <v>3.4090909090909101</v>
      </c>
      <c r="Y1580" s="4">
        <v>13.636363636363599</v>
      </c>
      <c r="Z1580" s="4">
        <v>10.2272727272727</v>
      </c>
      <c r="AA1580" s="4">
        <v>3.4090909090909101</v>
      </c>
      <c r="AB1580" s="4">
        <v>3.4090909090909101</v>
      </c>
      <c r="AC1580" s="4">
        <v>26.136363636363601</v>
      </c>
      <c r="AD1580" s="4">
        <v>5.6818181818181799</v>
      </c>
      <c r="AE1580" s="4">
        <v>2.2727272727272698</v>
      </c>
      <c r="AF1580" s="4">
        <v>12.5</v>
      </c>
      <c r="AG1580" s="4">
        <v>17.045454545454501</v>
      </c>
      <c r="AH1580" s="4">
        <v>13.636363636363599</v>
      </c>
      <c r="AI1580" s="4">
        <v>10.2272727272727</v>
      </c>
      <c r="AJ1580" s="4">
        <v>18.181818181818201</v>
      </c>
      <c r="AK1580" s="4">
        <v>27.272727272727298</v>
      </c>
      <c r="AL1580" s="4">
        <v>13.636363636363599</v>
      </c>
      <c r="AM1580" s="4">
        <v>19.318181818181799</v>
      </c>
      <c r="AN1580" s="4">
        <v>38.636363636363598</v>
      </c>
      <c r="AO1580" s="4">
        <v>11.363636363636401</v>
      </c>
      <c r="AP1580" s="4">
        <v>26.136363636363601</v>
      </c>
      <c r="AQ1580" s="4">
        <v>6.8181818181818201</v>
      </c>
      <c r="AR1580" s="4">
        <v>18.181818181818201</v>
      </c>
      <c r="AS1580" s="4">
        <v>12.5</v>
      </c>
      <c r="AT1580" s="4">
        <v>20.454545454545499</v>
      </c>
      <c r="AU1580" s="4">
        <v>17.045454545454501</v>
      </c>
      <c r="AV1580" s="4">
        <v>21.590909090909101</v>
      </c>
      <c r="AW1580" s="4">
        <v>17.045454545454501</v>
      </c>
      <c r="AX1580" s="4">
        <v>10.2272727272727</v>
      </c>
      <c r="AY1580" s="4">
        <v>11.363636363636401</v>
      </c>
      <c r="AZ1580" s="4">
        <v>26.136363636363601</v>
      </c>
      <c r="BA1580" s="4">
        <v>22.727272727272702</v>
      </c>
      <c r="BB1580" s="38">
        <v>88</v>
      </c>
    </row>
    <row r="1581" spans="1:54" x14ac:dyDescent="0.3">
      <c r="A1581" s="31" t="s">
        <v>160</v>
      </c>
      <c r="B1581" s="5" t="s">
        <v>9</v>
      </c>
      <c r="C1581" s="5" t="s">
        <v>4</v>
      </c>
      <c r="D1581" s="9">
        <v>90.389024390243904</v>
      </c>
      <c r="E1581" s="8">
        <v>59.700100308242497</v>
      </c>
      <c r="F1581" s="8">
        <v>12.1951219512195</v>
      </c>
      <c r="G1581" s="3">
        <v>3.6585365853658498</v>
      </c>
      <c r="H1581" s="4">
        <v>2.4390243902439002</v>
      </c>
      <c r="I1581" s="4">
        <v>3.6585365853658498</v>
      </c>
      <c r="J1581" s="4">
        <v>1.2195121951219501</v>
      </c>
      <c r="K1581" s="4">
        <v>0</v>
      </c>
      <c r="L1581" s="4">
        <v>2.4390243902439002</v>
      </c>
      <c r="M1581" s="4">
        <v>1.2195121951219501</v>
      </c>
      <c r="N1581" s="4">
        <v>3.6585365853658498</v>
      </c>
      <c r="O1581" s="4">
        <v>3.6585365853658498</v>
      </c>
      <c r="P1581" s="4">
        <v>6.0975609756097597</v>
      </c>
      <c r="Q1581" s="4">
        <v>3.6585365853658498</v>
      </c>
      <c r="R1581" s="4">
        <v>3.6585365853658498</v>
      </c>
      <c r="S1581" s="4">
        <v>1.2195121951219501</v>
      </c>
      <c r="T1581" s="4">
        <v>2.4390243902439002</v>
      </c>
      <c r="U1581" s="4">
        <v>7.3170731707317103</v>
      </c>
      <c r="V1581" s="4">
        <v>2.4390243902439002</v>
      </c>
      <c r="W1581" s="4">
        <v>7.3170731707317103</v>
      </c>
      <c r="X1581" s="4">
        <v>2.4390243902439002</v>
      </c>
      <c r="Y1581" s="4">
        <v>4.8780487804878003</v>
      </c>
      <c r="Z1581" s="4">
        <v>3.6585365853658498</v>
      </c>
      <c r="AA1581" s="4">
        <v>2.4390243902439002</v>
      </c>
      <c r="AB1581" s="4">
        <v>2.4390243902439002</v>
      </c>
      <c r="AC1581" s="4">
        <v>19.512195121951201</v>
      </c>
      <c r="AD1581" s="4">
        <v>3.6585365853658498</v>
      </c>
      <c r="AE1581" s="4">
        <v>2.4390243902439002</v>
      </c>
      <c r="AF1581" s="4">
        <v>3.6585365853658498</v>
      </c>
      <c r="AG1581" s="4">
        <v>9.7560975609756095</v>
      </c>
      <c r="AH1581" s="4">
        <v>10.975609756097599</v>
      </c>
      <c r="AI1581" s="4">
        <v>4.8780487804878003</v>
      </c>
      <c r="AJ1581" s="4">
        <v>7.3170731707317103</v>
      </c>
      <c r="AK1581" s="4">
        <v>15.853658536585399</v>
      </c>
      <c r="AL1581" s="4">
        <v>6.0975609756097597</v>
      </c>
      <c r="AM1581" s="4">
        <v>10.975609756097599</v>
      </c>
      <c r="AN1581" s="4">
        <v>18.292682926829301</v>
      </c>
      <c r="AO1581" s="4">
        <v>4.8780487804878003</v>
      </c>
      <c r="AP1581" s="4">
        <v>12.1951219512195</v>
      </c>
      <c r="AQ1581" s="4">
        <v>1.2195121951219501</v>
      </c>
      <c r="AR1581" s="4">
        <v>8.5365853658536608</v>
      </c>
      <c r="AS1581" s="4">
        <v>9.7560975609756095</v>
      </c>
      <c r="AT1581" s="4">
        <v>18.292682926829301</v>
      </c>
      <c r="AU1581" s="4">
        <v>8.5365853658536608</v>
      </c>
      <c r="AV1581" s="4">
        <v>18.292682926829301</v>
      </c>
      <c r="AW1581" s="4">
        <v>8.5365853658536608</v>
      </c>
      <c r="AX1581" s="4">
        <v>8.5365853658536608</v>
      </c>
      <c r="AY1581" s="4">
        <v>10.975609756097599</v>
      </c>
      <c r="AZ1581" s="4">
        <v>13.4146341463415</v>
      </c>
      <c r="BA1581" s="4">
        <v>13.4146341463415</v>
      </c>
      <c r="BB1581" s="38">
        <v>82</v>
      </c>
    </row>
    <row r="1582" spans="1:54" x14ac:dyDescent="0.3">
      <c r="A1582" s="31" t="s">
        <v>160</v>
      </c>
      <c r="B1582" s="5" t="s">
        <v>9</v>
      </c>
      <c r="C1582" s="5" t="s">
        <v>5</v>
      </c>
      <c r="D1582" s="9">
        <v>113.43863636363599</v>
      </c>
      <c r="E1582" s="8">
        <v>53.298434801828598</v>
      </c>
      <c r="F1582" s="8">
        <v>6.8181818181818201</v>
      </c>
      <c r="G1582" s="3">
        <v>0.75757575757575801</v>
      </c>
      <c r="H1582" s="4">
        <v>2.2727272727272698</v>
      </c>
      <c r="I1582" s="4">
        <v>0.75757575757575801</v>
      </c>
      <c r="J1582" s="4">
        <v>0.75757575757575801</v>
      </c>
      <c r="K1582" s="4">
        <v>0</v>
      </c>
      <c r="L1582" s="4">
        <v>4.5454545454545503</v>
      </c>
      <c r="M1582" s="4">
        <v>0.75757575757575801</v>
      </c>
      <c r="N1582" s="4">
        <v>1.51515151515152</v>
      </c>
      <c r="O1582" s="4">
        <v>3.0303030303030298</v>
      </c>
      <c r="P1582" s="4">
        <v>0.75757575757575801</v>
      </c>
      <c r="Q1582" s="4">
        <v>0.75757575757575801</v>
      </c>
      <c r="R1582" s="4">
        <v>0</v>
      </c>
      <c r="S1582" s="4">
        <v>0.75757575757575801</v>
      </c>
      <c r="T1582" s="4">
        <v>0</v>
      </c>
      <c r="U1582" s="4">
        <v>6.0606060606060597</v>
      </c>
      <c r="V1582" s="4">
        <v>1.51515151515152</v>
      </c>
      <c r="W1582" s="4">
        <v>2.2727272727272698</v>
      </c>
      <c r="X1582" s="4">
        <v>0</v>
      </c>
      <c r="Y1582" s="4">
        <v>2.2727272727272698</v>
      </c>
      <c r="Z1582" s="4">
        <v>3.0303030303030298</v>
      </c>
      <c r="AA1582" s="4">
        <v>1.51515151515152</v>
      </c>
      <c r="AB1582" s="4">
        <v>0.75757575757575801</v>
      </c>
      <c r="AC1582" s="4">
        <v>7.5757575757575797</v>
      </c>
      <c r="AD1582" s="4">
        <v>1.51515151515152</v>
      </c>
      <c r="AE1582" s="4">
        <v>0</v>
      </c>
      <c r="AF1582" s="4">
        <v>3.0303030303030298</v>
      </c>
      <c r="AG1582" s="4">
        <v>4.5454545454545503</v>
      </c>
      <c r="AH1582" s="4">
        <v>5.3030303030303001</v>
      </c>
      <c r="AI1582" s="4">
        <v>6.8181818181818201</v>
      </c>
      <c r="AJ1582" s="4">
        <v>4.5454545454545503</v>
      </c>
      <c r="AK1582" s="4">
        <v>12.8787878787879</v>
      </c>
      <c r="AL1582" s="4">
        <v>3.0303030303030298</v>
      </c>
      <c r="AM1582" s="4">
        <v>5.3030303030303001</v>
      </c>
      <c r="AN1582" s="4">
        <v>11.363636363636401</v>
      </c>
      <c r="AO1582" s="4">
        <v>4.5454545454545503</v>
      </c>
      <c r="AP1582" s="4">
        <v>6.8181818181818201</v>
      </c>
      <c r="AQ1582" s="4">
        <v>0.75757575757575801</v>
      </c>
      <c r="AR1582" s="4">
        <v>8.3333333333333304</v>
      </c>
      <c r="AS1582" s="4">
        <v>5.3030303030303001</v>
      </c>
      <c r="AT1582" s="4">
        <v>8.3333333333333304</v>
      </c>
      <c r="AU1582" s="4">
        <v>4.5454545454545503</v>
      </c>
      <c r="AV1582" s="4">
        <v>7.5757575757575797</v>
      </c>
      <c r="AW1582" s="4">
        <v>6.0606060606060597</v>
      </c>
      <c r="AX1582" s="4">
        <v>2.2727272727272698</v>
      </c>
      <c r="AY1582" s="4">
        <v>9.8484848484848495</v>
      </c>
      <c r="AZ1582" s="4">
        <v>10.6060606060606</v>
      </c>
      <c r="BA1582" s="4">
        <v>6.0606060606060597</v>
      </c>
      <c r="BB1582" s="38">
        <v>132</v>
      </c>
    </row>
    <row r="1583" spans="1:54" x14ac:dyDescent="0.3">
      <c r="A1583" s="31" t="s">
        <v>160</v>
      </c>
      <c r="B1583" s="5" t="s">
        <v>9</v>
      </c>
      <c r="C1583" s="5" t="s">
        <v>6</v>
      </c>
      <c r="D1583" s="9">
        <v>121.952542372881</v>
      </c>
      <c r="E1583" s="8">
        <v>45.075336768616701</v>
      </c>
      <c r="F1583" s="8">
        <v>3.3898305084745801</v>
      </c>
      <c r="G1583" s="3">
        <v>0</v>
      </c>
      <c r="H1583" s="4">
        <v>3.3898305084745801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1.6949152542372901</v>
      </c>
      <c r="O1583" s="4">
        <v>0</v>
      </c>
      <c r="P1583" s="4">
        <v>0</v>
      </c>
      <c r="Q1583" s="4">
        <v>0</v>
      </c>
      <c r="R1583" s="4">
        <v>1.6949152542372901</v>
      </c>
      <c r="S1583" s="4">
        <v>1.6949152542372901</v>
      </c>
      <c r="T1583" s="4">
        <v>1.6949152542372901</v>
      </c>
      <c r="U1583" s="4">
        <v>0</v>
      </c>
      <c r="V1583" s="4">
        <v>0</v>
      </c>
      <c r="W1583" s="4">
        <v>0</v>
      </c>
      <c r="X1583" s="4">
        <v>0</v>
      </c>
      <c r="Y1583" s="4">
        <v>1.6949152542372901</v>
      </c>
      <c r="Z1583" s="4">
        <v>0</v>
      </c>
      <c r="AA1583" s="4">
        <v>0</v>
      </c>
      <c r="AB1583" s="4">
        <v>1.6949152542372901</v>
      </c>
      <c r="AC1583" s="4">
        <v>1.6949152542372901</v>
      </c>
      <c r="AD1583" s="4">
        <v>0</v>
      </c>
      <c r="AE1583" s="4">
        <v>0</v>
      </c>
      <c r="AF1583" s="4">
        <v>1.6949152542372901</v>
      </c>
      <c r="AG1583" s="4">
        <v>0</v>
      </c>
      <c r="AH1583" s="4">
        <v>1.6949152542372901</v>
      </c>
      <c r="AI1583" s="4">
        <v>1.6949152542372901</v>
      </c>
      <c r="AJ1583" s="4">
        <v>5.0847457627118597</v>
      </c>
      <c r="AK1583" s="4">
        <v>11.864406779661</v>
      </c>
      <c r="AL1583" s="4">
        <v>5.0847457627118597</v>
      </c>
      <c r="AM1583" s="4">
        <v>5.0847457627118597</v>
      </c>
      <c r="AN1583" s="4">
        <v>10.1694915254237</v>
      </c>
      <c r="AO1583" s="4">
        <v>1.6949152542372901</v>
      </c>
      <c r="AP1583" s="4">
        <v>8.4745762711864394</v>
      </c>
      <c r="AQ1583" s="4">
        <v>0</v>
      </c>
      <c r="AR1583" s="4">
        <v>10.1694915254237</v>
      </c>
      <c r="AS1583" s="4">
        <v>5.0847457627118597</v>
      </c>
      <c r="AT1583" s="4">
        <v>10.1694915254237</v>
      </c>
      <c r="AU1583" s="4">
        <v>1.6949152542372901</v>
      </c>
      <c r="AV1583" s="4">
        <v>13.559322033898299</v>
      </c>
      <c r="AW1583" s="4">
        <v>11.864406779661</v>
      </c>
      <c r="AX1583" s="4">
        <v>1.6949152542372901</v>
      </c>
      <c r="AY1583" s="4">
        <v>10.1694915254237</v>
      </c>
      <c r="AZ1583" s="4">
        <v>8.4745762711864394</v>
      </c>
      <c r="BA1583" s="4">
        <v>6.7796610169491496</v>
      </c>
      <c r="BB1583" s="38">
        <v>59</v>
      </c>
    </row>
    <row r="1584" spans="1:54" x14ac:dyDescent="0.3">
      <c r="A1584" s="31" t="s">
        <v>160</v>
      </c>
      <c r="B1584" s="5" t="s">
        <v>9</v>
      </c>
      <c r="C1584" s="5" t="s">
        <v>7</v>
      </c>
      <c r="D1584" s="9">
        <v>90.057142857142793</v>
      </c>
      <c r="E1584" s="8">
        <v>81.708503599316799</v>
      </c>
      <c r="F1584" s="8">
        <v>7.6923076923076898</v>
      </c>
      <c r="G1584" s="3">
        <v>7.6923076923076898</v>
      </c>
      <c r="H1584" s="4">
        <v>0</v>
      </c>
      <c r="I1584" s="4">
        <v>7.6923076923076898</v>
      </c>
      <c r="J1584" s="4">
        <v>0</v>
      </c>
      <c r="K1584" s="4">
        <v>7.6923076923076898</v>
      </c>
      <c r="L1584" s="4">
        <v>0</v>
      </c>
      <c r="M1584" s="4">
        <v>7.6923076923076898</v>
      </c>
      <c r="N1584" s="4">
        <v>0</v>
      </c>
      <c r="O1584" s="4">
        <v>15.384615384615399</v>
      </c>
      <c r="P1584" s="4">
        <v>7.6923076923076898</v>
      </c>
      <c r="Q1584" s="4">
        <v>0</v>
      </c>
      <c r="R1584" s="4">
        <v>7.6923076923076898</v>
      </c>
      <c r="S1584" s="4">
        <v>0</v>
      </c>
      <c r="T1584" s="4">
        <v>7.6923076923076898</v>
      </c>
      <c r="U1584" s="4">
        <v>0</v>
      </c>
      <c r="V1584" s="4">
        <v>0</v>
      </c>
      <c r="W1584" s="4">
        <v>0</v>
      </c>
      <c r="X1584" s="4">
        <v>0</v>
      </c>
      <c r="Y1584" s="4">
        <v>7.6923076923076898</v>
      </c>
      <c r="Z1584" s="4">
        <v>0</v>
      </c>
      <c r="AA1584" s="4">
        <v>7.6923076923076898</v>
      </c>
      <c r="AB1584" s="4">
        <v>7.6923076923076898</v>
      </c>
      <c r="AC1584" s="4">
        <v>7.6923076923076898</v>
      </c>
      <c r="AD1584" s="4">
        <v>7.6923076923076898</v>
      </c>
      <c r="AE1584" s="4">
        <v>7.6923076923076898</v>
      </c>
      <c r="AF1584" s="4">
        <v>7.6923076923076898</v>
      </c>
      <c r="AG1584" s="4">
        <v>7.6923076923076898</v>
      </c>
      <c r="AH1584" s="4">
        <v>0</v>
      </c>
      <c r="AI1584" s="4">
        <v>7.6923076923076898</v>
      </c>
      <c r="AJ1584" s="4">
        <v>0</v>
      </c>
      <c r="AK1584" s="4">
        <v>0</v>
      </c>
      <c r="AL1584" s="4">
        <v>0</v>
      </c>
      <c r="AM1584" s="4">
        <v>0</v>
      </c>
      <c r="AN1584" s="4">
        <v>7.6923076923076898</v>
      </c>
      <c r="AO1584" s="4">
        <v>0</v>
      </c>
      <c r="AP1584" s="4">
        <v>15.384615384615399</v>
      </c>
      <c r="AQ1584" s="4">
        <v>0</v>
      </c>
      <c r="AR1584" s="4">
        <v>7.6923076923076898</v>
      </c>
      <c r="AS1584" s="4">
        <v>7.6923076923076898</v>
      </c>
      <c r="AT1584" s="4">
        <v>0</v>
      </c>
      <c r="AU1584" s="4">
        <v>0</v>
      </c>
      <c r="AV1584" s="4">
        <v>15.384615384615399</v>
      </c>
      <c r="AW1584" s="4">
        <v>15.384615384615399</v>
      </c>
      <c r="AX1584" s="4">
        <v>0</v>
      </c>
      <c r="AY1584" s="4">
        <v>15.384615384615399</v>
      </c>
      <c r="AZ1584" s="4">
        <v>0</v>
      </c>
      <c r="BA1584" s="4">
        <v>7.6923076923076898</v>
      </c>
      <c r="BB1584" s="38">
        <v>14</v>
      </c>
    </row>
    <row r="1585" spans="1:54" x14ac:dyDescent="0.3">
      <c r="A1585" s="31" t="s">
        <v>68</v>
      </c>
      <c r="B1585" s="5" t="s">
        <v>168</v>
      </c>
      <c r="C1585" s="5" t="s">
        <v>168</v>
      </c>
      <c r="D1585" s="9">
        <v>68.2083083851266</v>
      </c>
      <c r="E1585" s="8">
        <v>70.574483699880005</v>
      </c>
      <c r="F1585" s="8">
        <v>22.672516869739301</v>
      </c>
      <c r="G1585" s="3">
        <v>2.7254891162794701</v>
      </c>
      <c r="H1585" s="4">
        <v>8.1241090445512398</v>
      </c>
      <c r="I1585" s="4">
        <v>11.0737939482438</v>
      </c>
      <c r="J1585" s="4">
        <v>2.2835050491286299</v>
      </c>
      <c r="K1585" s="4">
        <v>4.0937135203634298</v>
      </c>
      <c r="L1585" s="4">
        <v>5.7316044405026298</v>
      </c>
      <c r="M1585" s="4">
        <v>4.5097796177929403</v>
      </c>
      <c r="N1585" s="4">
        <v>7.1914727803526102</v>
      </c>
      <c r="O1585" s="4">
        <v>11.1557762204329</v>
      </c>
      <c r="P1585" s="4">
        <v>8.5070609754563193</v>
      </c>
      <c r="Q1585" s="4">
        <v>2.9312445781257201</v>
      </c>
      <c r="R1585" s="4">
        <v>9.3864083364538207</v>
      </c>
      <c r="S1585" s="4">
        <v>7.8436425326899899</v>
      </c>
      <c r="T1585" s="4">
        <v>4.0588457235809603</v>
      </c>
      <c r="U1585" s="4">
        <v>11.187704361407899</v>
      </c>
      <c r="V1585" s="4">
        <v>6.1660161659767798</v>
      </c>
      <c r="W1585" s="4">
        <v>5.4583739095442398</v>
      </c>
      <c r="X1585" s="4">
        <v>2.59019264085943</v>
      </c>
      <c r="Y1585" s="4">
        <v>9.2766422548987908</v>
      </c>
      <c r="Z1585" s="4">
        <v>12.120160516460601</v>
      </c>
      <c r="AA1585" s="4">
        <v>10.732632844780801</v>
      </c>
      <c r="AB1585" s="4">
        <v>1.5380813251254399</v>
      </c>
      <c r="AC1585" s="4">
        <v>15.469891623128699</v>
      </c>
      <c r="AD1585" s="4">
        <v>3.9409776711656201</v>
      </c>
      <c r="AE1585" s="4">
        <v>2.75196693091732</v>
      </c>
      <c r="AF1585" s="4">
        <v>11.5544195278834</v>
      </c>
      <c r="AG1585" s="4">
        <v>12.075516253343199</v>
      </c>
      <c r="AH1585" s="4">
        <v>16.2756258209184</v>
      </c>
      <c r="AI1585" s="4">
        <v>9.6703831813358807</v>
      </c>
      <c r="AJ1585" s="4">
        <v>17.513034103122699</v>
      </c>
      <c r="AK1585" s="4">
        <v>30.793765912004599</v>
      </c>
      <c r="AL1585" s="4">
        <v>18.742853790710399</v>
      </c>
      <c r="AM1585" s="4">
        <v>22.292295890218998</v>
      </c>
      <c r="AN1585" s="4">
        <v>37.938613949613803</v>
      </c>
      <c r="AO1585" s="4">
        <v>28.961155506933601</v>
      </c>
      <c r="AP1585" s="4">
        <v>29.904660855301799</v>
      </c>
      <c r="AQ1585" s="4">
        <v>7.9373543870557901</v>
      </c>
      <c r="AR1585" s="4">
        <v>28.1963764816172</v>
      </c>
      <c r="AS1585" s="4">
        <v>13.383532665699301</v>
      </c>
      <c r="AT1585" s="4">
        <v>25.258476852327099</v>
      </c>
      <c r="AU1585" s="4">
        <v>13.659177205805101</v>
      </c>
      <c r="AV1585" s="4">
        <v>23.996899581371199</v>
      </c>
      <c r="AW1585" s="4">
        <v>19.979607896353901</v>
      </c>
      <c r="AX1585" s="4">
        <v>11.7962764988893</v>
      </c>
      <c r="AY1585" s="4">
        <v>13.950821774491599</v>
      </c>
      <c r="AZ1585" s="4">
        <v>22.6033167801784</v>
      </c>
      <c r="BA1585" s="4">
        <v>32.178787281508498</v>
      </c>
      <c r="BB1585" s="38">
        <v>19129</v>
      </c>
    </row>
    <row r="1586" spans="1:54" x14ac:dyDescent="0.3">
      <c r="A1586" s="31" t="s">
        <v>68</v>
      </c>
      <c r="B1586" s="5" t="s">
        <v>168</v>
      </c>
      <c r="C1586" s="5" t="s">
        <v>1</v>
      </c>
      <c r="D1586" s="9">
        <v>29.9623265306234</v>
      </c>
      <c r="E1586" s="8">
        <v>66.355564191093293</v>
      </c>
      <c r="F1586" s="8">
        <v>42.692994332357898</v>
      </c>
      <c r="G1586" s="3">
        <v>4.3911758476812999</v>
      </c>
      <c r="H1586" s="4">
        <v>11.2896028636801</v>
      </c>
      <c r="I1586" s="4">
        <v>19.4451417669633</v>
      </c>
      <c r="J1586" s="4">
        <v>4.7488565427087002</v>
      </c>
      <c r="K1586" s="4">
        <v>5.9223003380830299</v>
      </c>
      <c r="L1586" s="4">
        <v>6.1495983891799497</v>
      </c>
      <c r="M1586" s="4">
        <v>8.6185018146680807</v>
      </c>
      <c r="N1586" s="4">
        <v>14.6460843691086</v>
      </c>
      <c r="O1586" s="4">
        <v>20.6102187531467</v>
      </c>
      <c r="P1586" s="4">
        <v>17.237003629336201</v>
      </c>
      <c r="Q1586" s="4">
        <v>5.3840361439790803</v>
      </c>
      <c r="R1586" s="4">
        <v>17.994199065345999</v>
      </c>
      <c r="S1586" s="4">
        <v>16.984605150666201</v>
      </c>
      <c r="T1586" s="4">
        <v>7.07901051507534</v>
      </c>
      <c r="U1586" s="4">
        <v>15.297997588761</v>
      </c>
      <c r="V1586" s="4">
        <v>14.1496542209597</v>
      </c>
      <c r="W1586" s="4">
        <v>11.827867057783999</v>
      </c>
      <c r="X1586" s="4">
        <v>4.6435743263512599</v>
      </c>
      <c r="Y1586" s="4">
        <v>14.687918415063599</v>
      </c>
      <c r="Z1586" s="4">
        <v>27.761044247815398</v>
      </c>
      <c r="AA1586" s="4">
        <v>21.237031545225999</v>
      </c>
      <c r="AB1586" s="4">
        <v>3.20099843392495</v>
      </c>
      <c r="AC1586" s="4">
        <v>23.613900069612999</v>
      </c>
      <c r="AD1586" s="4">
        <v>10.2716421398093</v>
      </c>
      <c r="AE1586" s="4">
        <v>7.0706437058843301</v>
      </c>
      <c r="AF1586" s="4">
        <v>18.940344809623401</v>
      </c>
      <c r="AG1586" s="4">
        <v>18.768128119737899</v>
      </c>
      <c r="AH1586" s="4">
        <v>21.616326364700701</v>
      </c>
      <c r="AI1586" s="4">
        <v>19.142542433147302</v>
      </c>
      <c r="AJ1586" s="4">
        <v>29.009789325908802</v>
      </c>
      <c r="AK1586" s="4">
        <v>46.764837227841198</v>
      </c>
      <c r="AL1586" s="4">
        <v>32.2658691210451</v>
      </c>
      <c r="AM1586" s="4">
        <v>31.176093417580901</v>
      </c>
      <c r="AN1586" s="4">
        <v>51.736111315581503</v>
      </c>
      <c r="AO1586" s="4">
        <v>44.354501466690202</v>
      </c>
      <c r="AP1586" s="4">
        <v>51.156013075522502</v>
      </c>
      <c r="AQ1586" s="4">
        <v>13.4977410013073</v>
      </c>
      <c r="AR1586" s="4">
        <v>45.944193621429001</v>
      </c>
      <c r="AS1586" s="4">
        <v>16.3494255493958</v>
      </c>
      <c r="AT1586" s="4">
        <v>19.428408148581301</v>
      </c>
      <c r="AU1586" s="4">
        <v>26.368669210535199</v>
      </c>
      <c r="AV1586" s="4">
        <v>26.1629852838856</v>
      </c>
      <c r="AW1586" s="4">
        <v>40.459755767157702</v>
      </c>
      <c r="AX1586" s="4">
        <v>26.4823182360836</v>
      </c>
      <c r="AY1586" s="4">
        <v>16.219042905465301</v>
      </c>
      <c r="AZ1586" s="4">
        <v>34.654590757748899</v>
      </c>
      <c r="BA1586" s="4">
        <v>53.0197178333786</v>
      </c>
      <c r="BB1586" s="38">
        <v>4821</v>
      </c>
    </row>
    <row r="1587" spans="1:54" x14ac:dyDescent="0.3">
      <c r="A1587" s="31" t="s">
        <v>68</v>
      </c>
      <c r="B1587" s="5" t="s">
        <v>168</v>
      </c>
      <c r="C1587" s="5" t="s">
        <v>2</v>
      </c>
      <c r="D1587" s="9">
        <v>36.106629177991401</v>
      </c>
      <c r="E1587" s="8">
        <v>66.246728122861995</v>
      </c>
      <c r="F1587" s="8">
        <v>40.434010313834598</v>
      </c>
      <c r="G1587" s="3">
        <v>4.7516333040299097</v>
      </c>
      <c r="H1587" s="4">
        <v>14.5553184162235</v>
      </c>
      <c r="I1587" s="4">
        <v>18.872289135646</v>
      </c>
      <c r="J1587" s="4">
        <v>2.2547694579351898</v>
      </c>
      <c r="K1587" s="4">
        <v>9.1357260636892406</v>
      </c>
      <c r="L1587" s="4">
        <v>9.6199148400083097</v>
      </c>
      <c r="M1587" s="4">
        <v>7.0647268779393402</v>
      </c>
      <c r="N1587" s="4">
        <v>12.6680895026589</v>
      </c>
      <c r="O1587" s="4">
        <v>18.697316787723299</v>
      </c>
      <c r="P1587" s="4">
        <v>16.626317601973401</v>
      </c>
      <c r="Q1587" s="4">
        <v>5.9709031690901497</v>
      </c>
      <c r="R1587" s="4">
        <v>16.016682669443298</v>
      </c>
      <c r="S1587" s="4">
        <v>15.164953348753601</v>
      </c>
      <c r="T1587" s="4">
        <v>5.2358220803489797</v>
      </c>
      <c r="U1587" s="4">
        <v>19.9165866527836</v>
      </c>
      <c r="V1587" s="4">
        <v>11.941806338180299</v>
      </c>
      <c r="W1587" s="4">
        <v>10.8391847050686</v>
      </c>
      <c r="X1587" s="4">
        <v>4.1419983714997901</v>
      </c>
      <c r="Y1587" s="4">
        <v>18.638992671749101</v>
      </c>
      <c r="Z1587" s="4">
        <v>21.8621396823224</v>
      </c>
      <c r="AA1587" s="4">
        <v>22.104234070481901</v>
      </c>
      <c r="AB1587" s="4">
        <v>1.8872289135646001</v>
      </c>
      <c r="AC1587" s="4">
        <v>21.494599137951798</v>
      </c>
      <c r="AD1587" s="4">
        <v>4.8099574200041504</v>
      </c>
      <c r="AE1587" s="4">
        <v>2.0709991857498999</v>
      </c>
      <c r="AF1587" s="4">
        <v>20.400775429102598</v>
      </c>
      <c r="AG1587" s="4">
        <v>13.3360485511633</v>
      </c>
      <c r="AH1587" s="4">
        <v>24.242355296468599</v>
      </c>
      <c r="AI1587" s="4">
        <v>12.4843192304736</v>
      </c>
      <c r="AJ1587" s="4">
        <v>25.094084617158298</v>
      </c>
      <c r="AK1587" s="4">
        <v>45.728156510157902</v>
      </c>
      <c r="AL1587" s="4">
        <v>30.688649317615301</v>
      </c>
      <c r="AM1587" s="4">
        <v>33.060067007499001</v>
      </c>
      <c r="AN1587" s="4">
        <v>57.002003799833801</v>
      </c>
      <c r="AO1587" s="4">
        <v>46.2794673267137</v>
      </c>
      <c r="AP1587" s="4">
        <v>45.728156510157902</v>
      </c>
      <c r="AQ1587" s="4">
        <v>10.5299682766722</v>
      </c>
      <c r="AR1587" s="4">
        <v>43.4821849764853</v>
      </c>
      <c r="AS1587" s="4">
        <v>19.5402481841504</v>
      </c>
      <c r="AT1587" s="4">
        <v>30.321108773244699</v>
      </c>
      <c r="AU1587" s="4">
        <v>22.2880043426672</v>
      </c>
      <c r="AV1587" s="4">
        <v>27.891366967386801</v>
      </c>
      <c r="AW1587" s="4">
        <v>30.388230813481499</v>
      </c>
      <c r="AX1587" s="4">
        <v>20.826640089447402</v>
      </c>
      <c r="AY1587" s="4">
        <v>16.133330901391801</v>
      </c>
      <c r="AZ1587" s="4">
        <v>37.327511535209801</v>
      </c>
      <c r="BA1587" s="4">
        <v>52.9183295443083</v>
      </c>
      <c r="BB1587" s="38">
        <v>2667</v>
      </c>
    </row>
    <row r="1588" spans="1:54" x14ac:dyDescent="0.3">
      <c r="A1588" s="31" t="s">
        <v>68</v>
      </c>
      <c r="B1588" s="5" t="s">
        <v>168</v>
      </c>
      <c r="C1588" s="5" t="s">
        <v>3</v>
      </c>
      <c r="D1588" s="9">
        <v>53.682883482708803</v>
      </c>
      <c r="E1588" s="8">
        <v>69.431122204126495</v>
      </c>
      <c r="F1588" s="8">
        <v>27.661885658483801</v>
      </c>
      <c r="G1588" s="3">
        <v>2.9746637273101699</v>
      </c>
      <c r="H1588" s="4">
        <v>10.784241405678801</v>
      </c>
      <c r="I1588" s="4">
        <v>13.614829740483099</v>
      </c>
      <c r="J1588" s="4">
        <v>2.7649155779655401</v>
      </c>
      <c r="K1588" s="4">
        <v>4.5011969087988399</v>
      </c>
      <c r="L1588" s="4">
        <v>7.41018787927029</v>
      </c>
      <c r="M1588" s="4">
        <v>5.6410701700176196</v>
      </c>
      <c r="N1588" s="4">
        <v>8.9367210607589591</v>
      </c>
      <c r="O1588" s="4">
        <v>15.219765557638899</v>
      </c>
      <c r="P1588" s="4">
        <v>10.646530952587099</v>
      </c>
      <c r="Q1588" s="4">
        <v>2.9089909704714398</v>
      </c>
      <c r="R1588" s="4">
        <v>11.026825933442799</v>
      </c>
      <c r="S1588" s="4">
        <v>8.5436962010748392</v>
      </c>
      <c r="T1588" s="4">
        <v>5.1760076140805502</v>
      </c>
      <c r="U1588" s="4">
        <v>13.798106450822599</v>
      </c>
      <c r="V1588" s="4">
        <v>6.6697044171498501</v>
      </c>
      <c r="W1588" s="4">
        <v>6.6305030993162699</v>
      </c>
      <c r="X1588" s="4">
        <v>3.5838016757531399</v>
      </c>
      <c r="Y1588" s="4">
        <v>12.4484850402592</v>
      </c>
      <c r="Z1588" s="4">
        <v>15.6456267957424</v>
      </c>
      <c r="AA1588" s="4">
        <v>13.654031058316701</v>
      </c>
      <c r="AB1588" s="4">
        <v>1.9523944195921601</v>
      </c>
      <c r="AC1588" s="4">
        <v>20.605521321064099</v>
      </c>
      <c r="AD1588" s="4">
        <v>4.2194110632012602</v>
      </c>
      <c r="AE1588" s="4">
        <v>4.8221840722300104</v>
      </c>
      <c r="AF1588" s="4">
        <v>16.563022028788101</v>
      </c>
      <c r="AG1588" s="4">
        <v>14.604262669781701</v>
      </c>
      <c r="AH1588" s="4">
        <v>19.085353078989598</v>
      </c>
      <c r="AI1588" s="4">
        <v>11.3149767184546</v>
      </c>
      <c r="AJ1588" s="4">
        <v>24.1893229968172</v>
      </c>
      <c r="AK1588" s="4">
        <v>39.802113414140301</v>
      </c>
      <c r="AL1588" s="4">
        <v>20.6383576994835</v>
      </c>
      <c r="AM1588" s="4">
        <v>25.133189668868098</v>
      </c>
      <c r="AN1588" s="4">
        <v>45.541692719415998</v>
      </c>
      <c r="AO1588" s="4">
        <v>35.962997331794703</v>
      </c>
      <c r="AP1588" s="4">
        <v>39.7173458390589</v>
      </c>
      <c r="AQ1588" s="4">
        <v>6.6633394777356303</v>
      </c>
      <c r="AR1588" s="4">
        <v>36.637808037076397</v>
      </c>
      <c r="AS1588" s="4">
        <v>14.538589912942999</v>
      </c>
      <c r="AT1588" s="4">
        <v>28.153419653426099</v>
      </c>
      <c r="AU1588" s="4">
        <v>16.353273879443499</v>
      </c>
      <c r="AV1588" s="4">
        <v>28.3038599853462</v>
      </c>
      <c r="AW1588" s="4">
        <v>23.7369903197086</v>
      </c>
      <c r="AX1588" s="4">
        <v>12.0946614984086</v>
      </c>
      <c r="AY1588" s="4">
        <v>14.787539380121199</v>
      </c>
      <c r="AZ1588" s="4">
        <v>24.294197071489599</v>
      </c>
      <c r="BA1588" s="4">
        <v>39.055265012605602</v>
      </c>
      <c r="BB1588" s="38">
        <v>2400</v>
      </c>
    </row>
    <row r="1589" spans="1:54" x14ac:dyDescent="0.3">
      <c r="A1589" s="31" t="s">
        <v>68</v>
      </c>
      <c r="B1589" s="5" t="s">
        <v>168</v>
      </c>
      <c r="C1589" s="5" t="s">
        <v>4</v>
      </c>
      <c r="D1589" s="9">
        <v>65.515858367025302</v>
      </c>
      <c r="E1589" s="8">
        <v>70.582075744199699</v>
      </c>
      <c r="F1589" s="8">
        <v>22.376984686711999</v>
      </c>
      <c r="G1589" s="3">
        <v>2.7407537072577499</v>
      </c>
      <c r="H1589" s="4">
        <v>8.4413719427116192</v>
      </c>
      <c r="I1589" s="4">
        <v>12.853885671345299</v>
      </c>
      <c r="J1589" s="4">
        <v>2.7349338365028801</v>
      </c>
      <c r="K1589" s="4">
        <v>3.3989324817276199</v>
      </c>
      <c r="L1589" s="4">
        <v>6.9225168734433602</v>
      </c>
      <c r="M1589" s="4">
        <v>5.3374559353444599</v>
      </c>
      <c r="N1589" s="4">
        <v>7.2496663037599998</v>
      </c>
      <c r="O1589" s="4">
        <v>11.828664682929499</v>
      </c>
      <c r="P1589" s="4">
        <v>8.6945556765244394</v>
      </c>
      <c r="Q1589" s="4">
        <v>3.1906150906442199</v>
      </c>
      <c r="R1589" s="4">
        <v>11.312597430712399</v>
      </c>
      <c r="S1589" s="4">
        <v>8.8668601978150807</v>
      </c>
      <c r="T1589" s="4">
        <v>4.9801135059899302</v>
      </c>
      <c r="U1589" s="4">
        <v>12.7799199748415</v>
      </c>
      <c r="V1589" s="4">
        <v>6.6197405714097304</v>
      </c>
      <c r="W1589" s="4">
        <v>4.9421606792788797</v>
      </c>
      <c r="X1589" s="4">
        <v>2.5703891428854102</v>
      </c>
      <c r="Y1589" s="4">
        <v>9.6253177539900605</v>
      </c>
      <c r="Z1589" s="4">
        <v>12.157754070164399</v>
      </c>
      <c r="AA1589" s="4">
        <v>10.215350702711</v>
      </c>
      <c r="AB1589" s="4">
        <v>2.01054919320236</v>
      </c>
      <c r="AC1589" s="4">
        <v>17.107674577116502</v>
      </c>
      <c r="AD1589" s="4">
        <v>4.7416031158686502</v>
      </c>
      <c r="AE1589" s="4">
        <v>2.96568439895099</v>
      </c>
      <c r="AF1589" s="4">
        <v>12.191826983038901</v>
      </c>
      <c r="AG1589" s="4">
        <v>13.5743904008093</v>
      </c>
      <c r="AH1589" s="4">
        <v>15.577179766338499</v>
      </c>
      <c r="AI1589" s="4">
        <v>9.0236450637593801</v>
      </c>
      <c r="AJ1589" s="4">
        <v>17.760033480831499</v>
      </c>
      <c r="AK1589" s="4">
        <v>31.687886397158699</v>
      </c>
      <c r="AL1589" s="4">
        <v>19.343154462012102</v>
      </c>
      <c r="AM1589" s="4">
        <v>23.4459783725938</v>
      </c>
      <c r="AN1589" s="4">
        <v>39.1419901781655</v>
      </c>
      <c r="AO1589" s="4">
        <v>29.1934029076954</v>
      </c>
      <c r="AP1589" s="4">
        <v>29.498119166647299</v>
      </c>
      <c r="AQ1589" s="4">
        <v>8.8006543289844306</v>
      </c>
      <c r="AR1589" s="4">
        <v>28.964592302165499</v>
      </c>
      <c r="AS1589" s="4">
        <v>13.816780704767099</v>
      </c>
      <c r="AT1589" s="4">
        <v>27.521642886319398</v>
      </c>
      <c r="AU1589" s="4">
        <v>13.477991532940701</v>
      </c>
      <c r="AV1589" s="4">
        <v>26.204439025724898</v>
      </c>
      <c r="AW1589" s="4">
        <v>19.564205239868699</v>
      </c>
      <c r="AX1589" s="4">
        <v>10.873529477180901</v>
      </c>
      <c r="AY1589" s="4">
        <v>13.441978663147999</v>
      </c>
      <c r="AZ1589" s="4">
        <v>22.4412505986243</v>
      </c>
      <c r="BA1589" s="4">
        <v>32.743300384612397</v>
      </c>
      <c r="BB1589" s="38">
        <v>2913</v>
      </c>
    </row>
    <row r="1590" spans="1:54" x14ac:dyDescent="0.3">
      <c r="A1590" s="31" t="s">
        <v>68</v>
      </c>
      <c r="B1590" s="5" t="s">
        <v>168</v>
      </c>
      <c r="C1590" s="5" t="s">
        <v>5</v>
      </c>
      <c r="D1590" s="9">
        <v>79.929456350537095</v>
      </c>
      <c r="E1590" s="8">
        <v>68.780955440072503</v>
      </c>
      <c r="F1590" s="8">
        <v>15.658061565464401</v>
      </c>
      <c r="G1590" s="3">
        <v>2.2472441906716298</v>
      </c>
      <c r="H1590" s="4">
        <v>5.3245231303832803</v>
      </c>
      <c r="I1590" s="4">
        <v>8.3579611113156993</v>
      </c>
      <c r="J1590" s="4">
        <v>2.2085547797978999</v>
      </c>
      <c r="K1590" s="4">
        <v>3.05278268636929</v>
      </c>
      <c r="L1590" s="4">
        <v>4.7665757436445002</v>
      </c>
      <c r="M1590" s="4">
        <v>3.4417792720817899</v>
      </c>
      <c r="N1590" s="4">
        <v>4.5430603926329498</v>
      </c>
      <c r="O1590" s="4">
        <v>7.8683509366985103</v>
      </c>
      <c r="P1590" s="4">
        <v>5.2815231623941399</v>
      </c>
      <c r="Q1590" s="4">
        <v>2.31600189818827</v>
      </c>
      <c r="R1590" s="4">
        <v>6.5672097276880796</v>
      </c>
      <c r="S1590" s="4">
        <v>4.8882160195662197</v>
      </c>
      <c r="T1590" s="4">
        <v>3.4611239775186502</v>
      </c>
      <c r="U1590" s="4">
        <v>8.7564198020491197</v>
      </c>
      <c r="V1590" s="4">
        <v>4.0530297226207104</v>
      </c>
      <c r="W1590" s="4">
        <v>3.5776127055348801</v>
      </c>
      <c r="X1590" s="4">
        <v>1.85435754323876</v>
      </c>
      <c r="Y1590" s="4">
        <v>6.2027093953179397</v>
      </c>
      <c r="Z1590" s="4">
        <v>6.9940547334842202</v>
      </c>
      <c r="AA1590" s="4">
        <v>5.8433606108532903</v>
      </c>
      <c r="AB1590" s="4">
        <v>1.16015622765184</v>
      </c>
      <c r="AC1590" s="4">
        <v>14.172094416316201</v>
      </c>
      <c r="AD1590" s="4">
        <v>2.7768052623476902</v>
      </c>
      <c r="AE1590" s="4">
        <v>1.84447494282281</v>
      </c>
      <c r="AF1590" s="4">
        <v>7.3581345704593204</v>
      </c>
      <c r="AG1590" s="4">
        <v>11.916229111413699</v>
      </c>
      <c r="AH1590" s="4">
        <v>14.4897047189768</v>
      </c>
      <c r="AI1590" s="4">
        <v>7.7479721469619101</v>
      </c>
      <c r="AJ1590" s="4">
        <v>13.4799955777045</v>
      </c>
      <c r="AK1590" s="4">
        <v>22.235994884358501</v>
      </c>
      <c r="AL1590" s="4">
        <v>14.3723750001705</v>
      </c>
      <c r="AM1590" s="4">
        <v>18.6175902909747</v>
      </c>
      <c r="AN1590" s="4">
        <v>30.1172774924033</v>
      </c>
      <c r="AO1590" s="4">
        <v>22.598813235148501</v>
      </c>
      <c r="AP1590" s="4">
        <v>22.049907458035602</v>
      </c>
      <c r="AQ1590" s="4">
        <v>6.5964370335408899</v>
      </c>
      <c r="AR1590" s="4">
        <v>20.183459234240701</v>
      </c>
      <c r="AS1590" s="4">
        <v>11.241372501263699</v>
      </c>
      <c r="AT1590" s="4">
        <v>25.850615019187</v>
      </c>
      <c r="AU1590" s="4">
        <v>9.4265453596887205</v>
      </c>
      <c r="AV1590" s="4">
        <v>20.2419138459463</v>
      </c>
      <c r="AW1590" s="4">
        <v>13.9657156906013</v>
      </c>
      <c r="AX1590" s="4">
        <v>8.0136464751725107</v>
      </c>
      <c r="AY1590" s="4">
        <v>12.328039968888399</v>
      </c>
      <c r="AZ1590" s="4">
        <v>17.380475736970499</v>
      </c>
      <c r="BA1590" s="4">
        <v>22.007327985441499</v>
      </c>
      <c r="BB1590" s="38">
        <v>3389</v>
      </c>
    </row>
    <row r="1591" spans="1:54" x14ac:dyDescent="0.3">
      <c r="A1591" s="31" t="s">
        <v>68</v>
      </c>
      <c r="B1591" s="5" t="s">
        <v>168</v>
      </c>
      <c r="C1591" s="5" t="s">
        <v>6</v>
      </c>
      <c r="D1591" s="9">
        <v>100.98338115494801</v>
      </c>
      <c r="E1591" s="8">
        <v>58.576466370926298</v>
      </c>
      <c r="F1591" s="8">
        <v>8.8800992213248602</v>
      </c>
      <c r="G1591" s="3">
        <v>1.5666097363908</v>
      </c>
      <c r="H1591" s="4">
        <v>3.3259425881716198</v>
      </c>
      <c r="I1591" s="4">
        <v>3.12443684515836</v>
      </c>
      <c r="J1591" s="4">
        <v>1.36290833647174</v>
      </c>
      <c r="K1591" s="4">
        <v>1.46256337952546</v>
      </c>
      <c r="L1591" s="4">
        <v>2.68477177903985</v>
      </c>
      <c r="M1591" s="4">
        <v>1.6186329148234699</v>
      </c>
      <c r="N1591" s="4">
        <v>2.78442682209357</v>
      </c>
      <c r="O1591" s="4">
        <v>3.4343802588485799</v>
      </c>
      <c r="P1591" s="4">
        <v>2.01944874394417</v>
      </c>
      <c r="Q1591" s="4">
        <v>1.2244040564201999</v>
      </c>
      <c r="R1591" s="4">
        <v>3.0790006374431198</v>
      </c>
      <c r="S1591" s="4">
        <v>2.2209544869574298</v>
      </c>
      <c r="T1591" s="4">
        <v>1.8223343147425399</v>
      </c>
      <c r="U1591" s="4">
        <v>3.3823570804159102</v>
      </c>
      <c r="V1591" s="4">
        <v>1.7248749285946201</v>
      </c>
      <c r="W1591" s="4">
        <v>1.88094446389264</v>
      </c>
      <c r="X1591" s="4">
        <v>0.70636792899929901</v>
      </c>
      <c r="Y1591" s="4">
        <v>2.5287022437418401</v>
      </c>
      <c r="Z1591" s="4">
        <v>2.8298630298088101</v>
      </c>
      <c r="AA1591" s="4">
        <v>2.7756441944703298</v>
      </c>
      <c r="AB1591" s="4">
        <v>0.40740279983812999</v>
      </c>
      <c r="AC1591" s="4">
        <v>5.4450463751695199</v>
      </c>
      <c r="AD1591" s="4">
        <v>1.5666097363908</v>
      </c>
      <c r="AE1591" s="4">
        <v>0.71295489971672799</v>
      </c>
      <c r="AF1591" s="4">
        <v>3.5838628234291701</v>
      </c>
      <c r="AG1591" s="4">
        <v>6.8665648607913496</v>
      </c>
      <c r="AH1591" s="4">
        <v>11.621285492608999</v>
      </c>
      <c r="AI1591" s="4">
        <v>6.1176289682893801</v>
      </c>
      <c r="AJ1591" s="4">
        <v>8.2696676088744194</v>
      </c>
      <c r="AK1591" s="4">
        <v>16.7072335198682</v>
      </c>
      <c r="AL1591" s="4">
        <v>9.8224308165236103</v>
      </c>
      <c r="AM1591" s="4">
        <v>13.148373404695199</v>
      </c>
      <c r="AN1591" s="4">
        <v>21.8943596597802</v>
      </c>
      <c r="AO1591" s="4">
        <v>14.5874571455635</v>
      </c>
      <c r="AP1591" s="4">
        <v>14.3969296870793</v>
      </c>
      <c r="AQ1591" s="4">
        <v>6.3015694560561597</v>
      </c>
      <c r="AR1591" s="4">
        <v>13.2054604842463</v>
      </c>
      <c r="AS1591" s="4">
        <v>9.2984803056920295</v>
      </c>
      <c r="AT1591" s="4">
        <v>20.6684325337609</v>
      </c>
      <c r="AU1591" s="4">
        <v>5.90294928384127</v>
      </c>
      <c r="AV1591" s="4">
        <v>18.200536096074998</v>
      </c>
      <c r="AW1591" s="4">
        <v>9.19223829192088</v>
      </c>
      <c r="AX1591" s="4">
        <v>6.00260432689499</v>
      </c>
      <c r="AY1591" s="4">
        <v>12.1327346493125</v>
      </c>
      <c r="AZ1591" s="4">
        <v>13.079457558322799</v>
      </c>
      <c r="BA1591" s="4">
        <v>16.406072733801199</v>
      </c>
      <c r="BB1591" s="38">
        <v>2163</v>
      </c>
    </row>
    <row r="1592" spans="1:54" x14ac:dyDescent="0.3">
      <c r="A1592" s="31" t="s">
        <v>68</v>
      </c>
      <c r="B1592" s="5" t="s">
        <v>168</v>
      </c>
      <c r="C1592" s="5" t="s">
        <v>7</v>
      </c>
      <c r="D1592" s="9">
        <v>106.33397150770899</v>
      </c>
      <c r="E1592" s="8">
        <v>55.147392207605201</v>
      </c>
      <c r="F1592" s="8">
        <v>6.3621476604246103</v>
      </c>
      <c r="G1592" s="3">
        <v>0.85286471467686698</v>
      </c>
      <c r="H1592" s="4">
        <v>3.0880396003247199</v>
      </c>
      <c r="I1592" s="4">
        <v>1.9508866474222299</v>
      </c>
      <c r="J1592" s="4">
        <v>0.215612838921833</v>
      </c>
      <c r="K1592" s="4">
        <v>2.01956204672602</v>
      </c>
      <c r="L1592" s="4">
        <v>1.13715295290249</v>
      </c>
      <c r="M1592" s="4">
        <v>0.28428823822562199</v>
      </c>
      <c r="N1592" s="4">
        <v>1.5587919897356901</v>
      </c>
      <c r="O1592" s="4">
        <v>1.5587919897356901</v>
      </c>
      <c r="P1592" s="4">
        <v>1.2353727313529399</v>
      </c>
      <c r="Q1592" s="4">
        <v>0.215612838921833</v>
      </c>
      <c r="R1592" s="4">
        <v>1.0293465334415699</v>
      </c>
      <c r="S1592" s="4">
        <v>0.81373369451973998</v>
      </c>
      <c r="T1592" s="4">
        <v>0.60770749660837198</v>
      </c>
      <c r="U1592" s="4">
        <v>3.5783540364617101</v>
      </c>
      <c r="V1592" s="4">
        <v>0.46077005699032803</v>
      </c>
      <c r="W1592" s="4">
        <v>0.60770749660837198</v>
      </c>
      <c r="X1592" s="4">
        <v>0.92154011398065605</v>
      </c>
      <c r="Y1592" s="4">
        <v>1.09802193274536</v>
      </c>
      <c r="Z1592" s="4">
        <v>1.9508866474222299</v>
      </c>
      <c r="AA1592" s="4">
        <v>2.4507877245696799</v>
      </c>
      <c r="AB1592" s="4">
        <v>0.28428823822562199</v>
      </c>
      <c r="AC1592" s="4">
        <v>4.7155069893641999</v>
      </c>
      <c r="AD1592" s="4">
        <v>0.99980215429491004</v>
      </c>
      <c r="AE1592" s="4">
        <v>0.28428823822562199</v>
      </c>
      <c r="AF1592" s="4">
        <v>2.01956204672602</v>
      </c>
      <c r="AG1592" s="4">
        <v>5.3136278449621104</v>
      </c>
      <c r="AH1592" s="4">
        <v>8.0782481869040694</v>
      </c>
      <c r="AI1592" s="4">
        <v>4.9798374894536197</v>
      </c>
      <c r="AJ1592" s="4">
        <v>5.6658070263762497</v>
      </c>
      <c r="AK1592" s="4">
        <v>14.410067012066801</v>
      </c>
      <c r="AL1592" s="4">
        <v>7.8913952710136401</v>
      </c>
      <c r="AM1592" s="4">
        <v>12.6955353978178</v>
      </c>
      <c r="AN1592" s="4">
        <v>21.233769185597001</v>
      </c>
      <c r="AO1592" s="4">
        <v>11.930519364465701</v>
      </c>
      <c r="AP1592" s="4">
        <v>10.37172737473</v>
      </c>
      <c r="AQ1592" s="4">
        <v>5.49969630473728</v>
      </c>
      <c r="AR1592" s="4">
        <v>11.488922589496299</v>
      </c>
      <c r="AS1592" s="4">
        <v>9.3224231031522091</v>
      </c>
      <c r="AT1592" s="4">
        <v>19.3906889576356</v>
      </c>
      <c r="AU1592" s="4">
        <v>5.5388273248943998</v>
      </c>
      <c r="AV1592" s="4">
        <v>18.988223202823399</v>
      </c>
      <c r="AW1592" s="4">
        <v>8.9207418044552096</v>
      </c>
      <c r="AX1592" s="4">
        <v>4.3034545935414599</v>
      </c>
      <c r="AY1592" s="4">
        <v>13.625877696693699</v>
      </c>
      <c r="AZ1592" s="4">
        <v>13.067672317368199</v>
      </c>
      <c r="BA1592" s="4">
        <v>14.077061112673499</v>
      </c>
      <c r="BB1592" s="38">
        <v>776</v>
      </c>
    </row>
    <row r="1593" spans="1:54" x14ac:dyDescent="0.3">
      <c r="A1593" s="31" t="s">
        <v>68</v>
      </c>
      <c r="B1593" s="5" t="s">
        <v>8</v>
      </c>
      <c r="C1593" s="5" t="s">
        <v>168</v>
      </c>
      <c r="D1593" s="9">
        <v>64.695178784518404</v>
      </c>
      <c r="E1593" s="8">
        <v>70.9781683996396</v>
      </c>
      <c r="F1593" s="8">
        <v>24.730970385527598</v>
      </c>
      <c r="G1593" s="3">
        <v>3.4047532688940301</v>
      </c>
      <c r="H1593" s="4">
        <v>8.6715536154831607</v>
      </c>
      <c r="I1593" s="4">
        <v>13.283829589292001</v>
      </c>
      <c r="J1593" s="4">
        <v>2.3018614541293201</v>
      </c>
      <c r="K1593" s="4">
        <v>4.8716773054541003</v>
      </c>
      <c r="L1593" s="4">
        <v>6.46029543275273</v>
      </c>
      <c r="M1593" s="4">
        <v>4.4859818206272699</v>
      </c>
      <c r="N1593" s="4">
        <v>7.62398547415689</v>
      </c>
      <c r="O1593" s="4">
        <v>11.5082904341425</v>
      </c>
      <c r="P1593" s="4">
        <v>8.2692513575881694</v>
      </c>
      <c r="Q1593" s="4">
        <v>2.14234646345442</v>
      </c>
      <c r="R1593" s="4">
        <v>10.585862136136999</v>
      </c>
      <c r="S1593" s="4">
        <v>8.5840158696821796</v>
      </c>
      <c r="T1593" s="4">
        <v>4.7282269688234297</v>
      </c>
      <c r="U1593" s="4">
        <v>11.374712748451</v>
      </c>
      <c r="V1593" s="4">
        <v>5.5726669143955601</v>
      </c>
      <c r="W1593" s="4">
        <v>5.8048559901599504</v>
      </c>
      <c r="X1593" s="4">
        <v>2.6016104126782502</v>
      </c>
      <c r="Y1593" s="4">
        <v>9.7955784905157905</v>
      </c>
      <c r="Z1593" s="4">
        <v>12.6142171686681</v>
      </c>
      <c r="AA1593" s="4">
        <v>12.001713871295999</v>
      </c>
      <c r="AB1593" s="4">
        <v>1.5084698660831399</v>
      </c>
      <c r="AC1593" s="4">
        <v>17.4100809182566</v>
      </c>
      <c r="AD1593" s="4">
        <v>4.0714248159027102</v>
      </c>
      <c r="AE1593" s="4">
        <v>2.9445442800385</v>
      </c>
      <c r="AF1593" s="4">
        <v>12.649667331077699</v>
      </c>
      <c r="AG1593" s="4">
        <v>13.869839762735699</v>
      </c>
      <c r="AH1593" s="4">
        <v>15.637671918814601</v>
      </c>
      <c r="AI1593" s="4">
        <v>9.4479939522744907</v>
      </c>
      <c r="AJ1593" s="4">
        <v>17.705809236471701</v>
      </c>
      <c r="AK1593" s="4">
        <v>31.892778137914402</v>
      </c>
      <c r="AL1593" s="4">
        <v>20.722690616368901</v>
      </c>
      <c r="AM1593" s="4">
        <v>27.653227239206799</v>
      </c>
      <c r="AN1593" s="4">
        <v>40.775036174966502</v>
      </c>
      <c r="AO1593" s="4">
        <v>31.565548966738302</v>
      </c>
      <c r="AP1593" s="4">
        <v>33.547241866151097</v>
      </c>
      <c r="AQ1593" s="4">
        <v>9.6331679492079303</v>
      </c>
      <c r="AR1593" s="4">
        <v>29.5293075994141</v>
      </c>
      <c r="AS1593" s="4">
        <v>15.7951299477521</v>
      </c>
      <c r="AT1593" s="4">
        <v>29.002773907634101</v>
      </c>
      <c r="AU1593" s="4">
        <v>14.3645894782717</v>
      </c>
      <c r="AV1593" s="4">
        <v>23.6482231086739</v>
      </c>
      <c r="AW1593" s="4">
        <v>19.690198853068502</v>
      </c>
      <c r="AX1593" s="4">
        <v>12.4470770101052</v>
      </c>
      <c r="AY1593" s="4">
        <v>15.717637550990201</v>
      </c>
      <c r="AZ1593" s="4">
        <v>25.398373736371301</v>
      </c>
      <c r="BA1593" s="4">
        <v>33.088527317404598</v>
      </c>
      <c r="BB1593" s="38">
        <v>11274</v>
      </c>
    </row>
    <row r="1594" spans="1:54" x14ac:dyDescent="0.3">
      <c r="A1594" s="31" t="s">
        <v>68</v>
      </c>
      <c r="B1594" s="5" t="s">
        <v>8</v>
      </c>
      <c r="C1594" s="5" t="s">
        <v>1</v>
      </c>
      <c r="D1594" s="9">
        <v>15.3946278892107</v>
      </c>
      <c r="E1594" s="8">
        <v>62.446739178852503</v>
      </c>
      <c r="F1594" s="8">
        <v>50.8021390374332</v>
      </c>
      <c r="G1594" s="3">
        <v>6.4171122994652396</v>
      </c>
      <c r="H1594" s="4">
        <v>11.764705882352899</v>
      </c>
      <c r="I1594" s="4">
        <v>24.866310160427801</v>
      </c>
      <c r="J1594" s="4">
        <v>5.0802139037433198</v>
      </c>
      <c r="K1594" s="4">
        <v>7.4866310160427796</v>
      </c>
      <c r="L1594" s="4">
        <v>5.8823529411764701</v>
      </c>
      <c r="M1594" s="4">
        <v>10.427807486631</v>
      </c>
      <c r="N1594" s="4">
        <v>16.577540106951901</v>
      </c>
      <c r="O1594" s="4">
        <v>26.737967914438499</v>
      </c>
      <c r="P1594" s="4">
        <v>20.855614973262</v>
      </c>
      <c r="Q1594" s="4">
        <v>5.3475935828876997</v>
      </c>
      <c r="R1594" s="4">
        <v>20.855614973262</v>
      </c>
      <c r="S1594" s="4">
        <v>20.855614973262</v>
      </c>
      <c r="T1594" s="4">
        <v>8.8235294117647101</v>
      </c>
      <c r="U1594" s="4">
        <v>17.9144385026738</v>
      </c>
      <c r="V1594" s="4">
        <v>17.1122994652406</v>
      </c>
      <c r="W1594" s="4">
        <v>13.903743315508001</v>
      </c>
      <c r="X1594" s="4">
        <v>6.4171122994652396</v>
      </c>
      <c r="Y1594" s="4">
        <v>19.251336898395699</v>
      </c>
      <c r="Z1594" s="4">
        <v>32.085561497326204</v>
      </c>
      <c r="AA1594" s="4">
        <v>26.470588235294102</v>
      </c>
      <c r="AB1594" s="4">
        <v>2.9411764705882399</v>
      </c>
      <c r="AC1594" s="4">
        <v>25.133689839572199</v>
      </c>
      <c r="AD1594" s="4">
        <v>11.2299465240642</v>
      </c>
      <c r="AE1594" s="4">
        <v>8.2887700534759396</v>
      </c>
      <c r="AF1594" s="4">
        <v>24.866310160427801</v>
      </c>
      <c r="AG1594" s="4">
        <v>21.925133689839601</v>
      </c>
      <c r="AH1594" s="4">
        <v>18.449197860962599</v>
      </c>
      <c r="AI1594" s="4">
        <v>21.6577540106952</v>
      </c>
      <c r="AJ1594" s="4">
        <v>39.304812834224599</v>
      </c>
      <c r="AK1594" s="4">
        <v>52.941176470588204</v>
      </c>
      <c r="AL1594" s="4">
        <v>37.700534759358298</v>
      </c>
      <c r="AM1594" s="4">
        <v>40.641711229946502</v>
      </c>
      <c r="AN1594" s="4">
        <v>64.171122994652407</v>
      </c>
      <c r="AO1594" s="4">
        <v>52.139037433155103</v>
      </c>
      <c r="AP1594" s="4">
        <v>59.358288770053498</v>
      </c>
      <c r="AQ1594" s="4">
        <v>15.775401069518701</v>
      </c>
      <c r="AR1594" s="4">
        <v>56.951871657753998</v>
      </c>
      <c r="AS1594" s="4">
        <v>20.588235294117599</v>
      </c>
      <c r="AT1594" s="4">
        <v>23.796791443850299</v>
      </c>
      <c r="AU1594" s="4">
        <v>31.818181818181799</v>
      </c>
      <c r="AV1594" s="4">
        <v>26.737967914438499</v>
      </c>
      <c r="AW1594" s="4">
        <v>45.187165775401098</v>
      </c>
      <c r="AX1594" s="4">
        <v>31.016042780748698</v>
      </c>
      <c r="AY1594" s="4">
        <v>20.320855614973301</v>
      </c>
      <c r="AZ1594" s="4">
        <v>45.187165775401098</v>
      </c>
      <c r="BA1594" s="4">
        <v>57.4866310160428</v>
      </c>
      <c r="BB1594" s="38">
        <v>3083</v>
      </c>
    </row>
    <row r="1595" spans="1:54" x14ac:dyDescent="0.3">
      <c r="A1595" s="31" t="s">
        <v>68</v>
      </c>
      <c r="B1595" s="5" t="s">
        <v>8</v>
      </c>
      <c r="C1595" s="5" t="s">
        <v>2</v>
      </c>
      <c r="D1595" s="9">
        <v>29.029334316798799</v>
      </c>
      <c r="E1595" s="8">
        <v>65.190841518571006</v>
      </c>
      <c r="F1595" s="8">
        <v>44.827586206896598</v>
      </c>
      <c r="G1595" s="3">
        <v>3.4482758620689702</v>
      </c>
      <c r="H1595" s="4">
        <v>14.6551724137931</v>
      </c>
      <c r="I1595" s="4">
        <v>25.862068965517199</v>
      </c>
      <c r="J1595" s="4">
        <v>0.86206896551724099</v>
      </c>
      <c r="K1595" s="4">
        <v>8.6206896551724093</v>
      </c>
      <c r="L1595" s="4">
        <v>12.0689655172414</v>
      </c>
      <c r="M1595" s="4">
        <v>6.8965517241379297</v>
      </c>
      <c r="N1595" s="4">
        <v>12.0689655172414</v>
      </c>
      <c r="O1595" s="4">
        <v>18.1034482758621</v>
      </c>
      <c r="P1595" s="4">
        <v>16.379310344827601</v>
      </c>
      <c r="Q1595" s="4">
        <v>3.4482758620689702</v>
      </c>
      <c r="R1595" s="4">
        <v>16.379310344827601</v>
      </c>
      <c r="S1595" s="4">
        <v>14.6551724137931</v>
      </c>
      <c r="T1595" s="4">
        <v>6.8965517241379297</v>
      </c>
      <c r="U1595" s="4">
        <v>18.1034482758621</v>
      </c>
      <c r="V1595" s="4">
        <v>6.8965517241379297</v>
      </c>
      <c r="W1595" s="4">
        <v>12.0689655172414</v>
      </c>
      <c r="X1595" s="4">
        <v>3.4482758620689702</v>
      </c>
      <c r="Y1595" s="4">
        <v>15.517241379310301</v>
      </c>
      <c r="Z1595" s="4">
        <v>23.275862068965498</v>
      </c>
      <c r="AA1595" s="4">
        <v>25</v>
      </c>
      <c r="AB1595" s="4">
        <v>2.5862068965517202</v>
      </c>
      <c r="AC1595" s="4">
        <v>25</v>
      </c>
      <c r="AD1595" s="4">
        <v>6.0344827586206904</v>
      </c>
      <c r="AE1595" s="4">
        <v>1.72413793103448</v>
      </c>
      <c r="AF1595" s="4">
        <v>21.551724137931</v>
      </c>
      <c r="AG1595" s="4">
        <v>14.6551724137931</v>
      </c>
      <c r="AH1595" s="4">
        <v>20.689655172413801</v>
      </c>
      <c r="AI1595" s="4">
        <v>12.9310344827586</v>
      </c>
      <c r="AJ1595" s="4">
        <v>22.413793103448299</v>
      </c>
      <c r="AK1595" s="4">
        <v>54.310344827586199</v>
      </c>
      <c r="AL1595" s="4">
        <v>36.2068965517241</v>
      </c>
      <c r="AM1595" s="4">
        <v>42.241379310344797</v>
      </c>
      <c r="AN1595" s="4">
        <v>58.620689655172399</v>
      </c>
      <c r="AO1595" s="4">
        <v>51.724137931034498</v>
      </c>
      <c r="AP1595" s="4">
        <v>54.310344827586199</v>
      </c>
      <c r="AQ1595" s="4">
        <v>16.379310344827601</v>
      </c>
      <c r="AR1595" s="4">
        <v>44.827586206896598</v>
      </c>
      <c r="AS1595" s="4">
        <v>28.448275862069</v>
      </c>
      <c r="AT1595" s="4">
        <v>37.931034482758598</v>
      </c>
      <c r="AU1595" s="4">
        <v>24.137931034482801</v>
      </c>
      <c r="AV1595" s="4">
        <v>29.310344827586199</v>
      </c>
      <c r="AW1595" s="4">
        <v>31.8965517241379</v>
      </c>
      <c r="AX1595" s="4">
        <v>22.413793103448299</v>
      </c>
      <c r="AY1595" s="4">
        <v>21.551724137931</v>
      </c>
      <c r="AZ1595" s="4">
        <v>42.241379310344797</v>
      </c>
      <c r="BA1595" s="4">
        <v>57.758620689655203</v>
      </c>
      <c r="BB1595" s="38">
        <v>1612</v>
      </c>
    </row>
    <row r="1596" spans="1:54" x14ac:dyDescent="0.3">
      <c r="A1596" s="31" t="s">
        <v>68</v>
      </c>
      <c r="B1596" s="5" t="s">
        <v>8</v>
      </c>
      <c r="C1596" s="5" t="s">
        <v>3</v>
      </c>
      <c r="D1596" s="9">
        <v>47.723051041485199</v>
      </c>
      <c r="E1596" s="8">
        <v>68.322600606139005</v>
      </c>
      <c r="F1596" s="8">
        <v>30.604982206405701</v>
      </c>
      <c r="G1596" s="3">
        <v>4.9822064056939501</v>
      </c>
      <c r="H1596" s="4">
        <v>10.676156583629901</v>
      </c>
      <c r="I1596" s="4">
        <v>16.3701067615658</v>
      </c>
      <c r="J1596" s="4">
        <v>3.5587188612099601</v>
      </c>
      <c r="K1596" s="4">
        <v>6.04982206405694</v>
      </c>
      <c r="L1596" s="4">
        <v>8.8967971530249095</v>
      </c>
      <c r="M1596" s="4">
        <v>5.3380782918149503</v>
      </c>
      <c r="N1596" s="4">
        <v>9.9644128113879002</v>
      </c>
      <c r="O1596" s="4">
        <v>14.5907473309609</v>
      </c>
      <c r="P1596" s="4">
        <v>8.8967971530249095</v>
      </c>
      <c r="Q1596" s="4">
        <v>2.8469750889679699</v>
      </c>
      <c r="R1596" s="4">
        <v>13.167259786476899</v>
      </c>
      <c r="S1596" s="4">
        <v>10.676156583629901</v>
      </c>
      <c r="T1596" s="4">
        <v>6.4056939501779402</v>
      </c>
      <c r="U1596" s="4">
        <v>14.234875444839901</v>
      </c>
      <c r="V1596" s="4">
        <v>6.4056939501779402</v>
      </c>
      <c r="W1596" s="4">
        <v>7.8291814946619196</v>
      </c>
      <c r="X1596" s="4">
        <v>3.2028469750889701</v>
      </c>
      <c r="Y1596" s="4">
        <v>13.5231316725979</v>
      </c>
      <c r="Z1596" s="4">
        <v>14.946619217081899</v>
      </c>
      <c r="AA1596" s="4">
        <v>14.946619217081899</v>
      </c>
      <c r="AB1596" s="4">
        <v>1.4234875444839901</v>
      </c>
      <c r="AC1596" s="4">
        <v>22.419928825622801</v>
      </c>
      <c r="AD1596" s="4">
        <v>4.9822064056939501</v>
      </c>
      <c r="AE1596" s="4">
        <v>5.6939501779359398</v>
      </c>
      <c r="AF1596" s="4">
        <v>17.793594306049801</v>
      </c>
      <c r="AG1596" s="4">
        <v>18.861209964412801</v>
      </c>
      <c r="AH1596" s="4">
        <v>18.861209964412801</v>
      </c>
      <c r="AI1596" s="4">
        <v>11.7437722419929</v>
      </c>
      <c r="AJ1596" s="4">
        <v>25.6227758007117</v>
      </c>
      <c r="AK1596" s="4">
        <v>39.5017793594306</v>
      </c>
      <c r="AL1596" s="4">
        <v>23.487544483985801</v>
      </c>
      <c r="AM1596" s="4">
        <v>32.028469750889698</v>
      </c>
      <c r="AN1596" s="4">
        <v>48.042704626334498</v>
      </c>
      <c r="AO1596" s="4">
        <v>38.790035587188598</v>
      </c>
      <c r="AP1596" s="4">
        <v>44.839857651245602</v>
      </c>
      <c r="AQ1596" s="4">
        <v>8.8967971530249095</v>
      </c>
      <c r="AR1596" s="4">
        <v>39.145907473309599</v>
      </c>
      <c r="AS1596" s="4">
        <v>16.725978647686802</v>
      </c>
      <c r="AT1596" s="4">
        <v>33.096085409252701</v>
      </c>
      <c r="AU1596" s="4">
        <v>16.3701067615658</v>
      </c>
      <c r="AV1596" s="4">
        <v>29.893238434163699</v>
      </c>
      <c r="AW1596" s="4">
        <v>21.708185053380799</v>
      </c>
      <c r="AX1596" s="4">
        <v>12.8113879003559</v>
      </c>
      <c r="AY1596" s="4">
        <v>16.725978647686802</v>
      </c>
      <c r="AZ1596" s="4">
        <v>26.334519572953699</v>
      </c>
      <c r="BA1596" s="4">
        <v>39.5017793594306</v>
      </c>
      <c r="BB1596" s="38">
        <v>1425</v>
      </c>
    </row>
    <row r="1597" spans="1:54" x14ac:dyDescent="0.3">
      <c r="A1597" s="31" t="s">
        <v>68</v>
      </c>
      <c r="B1597" s="5" t="s">
        <v>8</v>
      </c>
      <c r="C1597" s="5" t="s">
        <v>4</v>
      </c>
      <c r="D1597" s="9">
        <v>62.0591211986454</v>
      </c>
      <c r="E1597" s="8">
        <v>70.917172459261494</v>
      </c>
      <c r="F1597" s="8">
        <v>24.865591397849499</v>
      </c>
      <c r="G1597" s="3">
        <v>4.1666666666666696</v>
      </c>
      <c r="H1597" s="4">
        <v>10.3494623655914</v>
      </c>
      <c r="I1597" s="4">
        <v>14.5161290322581</v>
      </c>
      <c r="J1597" s="4">
        <v>2.9569892473118302</v>
      </c>
      <c r="K1597" s="4">
        <v>4.7043010752688197</v>
      </c>
      <c r="L1597" s="4">
        <v>8.0645161290322598</v>
      </c>
      <c r="M1597" s="4">
        <v>5.6451612903225801</v>
      </c>
      <c r="N1597" s="4">
        <v>7.93010752688172</v>
      </c>
      <c r="O1597" s="4">
        <v>12.634408602150501</v>
      </c>
      <c r="P1597" s="4">
        <v>8.4677419354838701</v>
      </c>
      <c r="Q1597" s="4">
        <v>2.28494623655914</v>
      </c>
      <c r="R1597" s="4">
        <v>14.381720430107499</v>
      </c>
      <c r="S1597" s="4">
        <v>10.215053763440901</v>
      </c>
      <c r="T1597" s="4">
        <v>6.3172043010752699</v>
      </c>
      <c r="U1597" s="4">
        <v>12.768817204301101</v>
      </c>
      <c r="V1597" s="4">
        <v>6.4516129032258096</v>
      </c>
      <c r="W1597" s="4">
        <v>5.2419354838709697</v>
      </c>
      <c r="X1597" s="4">
        <v>2.82258064516129</v>
      </c>
      <c r="Y1597" s="4">
        <v>11.155913978494601</v>
      </c>
      <c r="Z1597" s="4">
        <v>12.9032258064516</v>
      </c>
      <c r="AA1597" s="4">
        <v>11.155913978494601</v>
      </c>
      <c r="AB1597" s="4">
        <v>2.28494623655914</v>
      </c>
      <c r="AC1597" s="4">
        <v>19.758064516129</v>
      </c>
      <c r="AD1597" s="4">
        <v>4.4354838709677402</v>
      </c>
      <c r="AE1597" s="4">
        <v>3.2258064516128999</v>
      </c>
      <c r="AF1597" s="4">
        <v>13.1720430107527</v>
      </c>
      <c r="AG1597" s="4">
        <v>14.381720430107499</v>
      </c>
      <c r="AH1597" s="4">
        <v>15.0537634408602</v>
      </c>
      <c r="AI1597" s="4">
        <v>8.7365591397849496</v>
      </c>
      <c r="AJ1597" s="4">
        <v>19.086021505376301</v>
      </c>
      <c r="AK1597" s="4">
        <v>31.989247311827999</v>
      </c>
      <c r="AL1597" s="4">
        <v>21.102150537634401</v>
      </c>
      <c r="AM1597" s="4">
        <v>29.0322580645161</v>
      </c>
      <c r="AN1597" s="4">
        <v>41.5322580645161</v>
      </c>
      <c r="AO1597" s="4">
        <v>31.3172043010753</v>
      </c>
      <c r="AP1597" s="4">
        <v>33.3333333333333</v>
      </c>
      <c r="AQ1597" s="4">
        <v>10.080645161290301</v>
      </c>
      <c r="AR1597" s="4">
        <v>31.451612903225801</v>
      </c>
      <c r="AS1597" s="4">
        <v>17.069892473118301</v>
      </c>
      <c r="AT1597" s="4">
        <v>31.3172043010753</v>
      </c>
      <c r="AU1597" s="4">
        <v>14.784946236559099</v>
      </c>
      <c r="AV1597" s="4">
        <v>23.252688172043001</v>
      </c>
      <c r="AW1597" s="4">
        <v>19.354838709677399</v>
      </c>
      <c r="AX1597" s="4">
        <v>11.693548387096801</v>
      </c>
      <c r="AY1597" s="4">
        <v>14.1129032258065</v>
      </c>
      <c r="AZ1597" s="4">
        <v>24.596774193548399</v>
      </c>
      <c r="BA1597" s="4">
        <v>33.3333333333333</v>
      </c>
      <c r="BB1597" s="38">
        <v>1687</v>
      </c>
    </row>
    <row r="1598" spans="1:54" x14ac:dyDescent="0.3">
      <c r="A1598" s="31" t="s">
        <v>68</v>
      </c>
      <c r="B1598" s="5" t="s">
        <v>8</v>
      </c>
      <c r="C1598" s="5" t="s">
        <v>5</v>
      </c>
      <c r="D1598" s="9">
        <v>75.640850545604806</v>
      </c>
      <c r="E1598" s="8">
        <v>67.510707958337704</v>
      </c>
      <c r="F1598" s="8">
        <v>17.831004657352</v>
      </c>
      <c r="G1598" s="3">
        <v>2.5948103792415198</v>
      </c>
      <c r="H1598" s="4">
        <v>6.0545575515635397</v>
      </c>
      <c r="I1598" s="4">
        <v>9.7139055222887603</v>
      </c>
      <c r="J1598" s="4">
        <v>2.3286759813705902</v>
      </c>
      <c r="K1598" s="4">
        <v>3.7924151696606798</v>
      </c>
      <c r="L1598" s="4">
        <v>5.0565535595475701</v>
      </c>
      <c r="M1598" s="4">
        <v>3.1270791749833702</v>
      </c>
      <c r="N1598" s="4">
        <v>5.1896207584830298</v>
      </c>
      <c r="O1598" s="4">
        <v>8.1836327345309403</v>
      </c>
      <c r="P1598" s="4">
        <v>4.9234863606121104</v>
      </c>
      <c r="Q1598" s="4">
        <v>1.39720558882236</v>
      </c>
      <c r="R1598" s="4">
        <v>7.2521623419827002</v>
      </c>
      <c r="S1598" s="4">
        <v>4.7238855622089204</v>
      </c>
      <c r="T1598" s="4">
        <v>3.2601463739188299</v>
      </c>
      <c r="U1598" s="4">
        <v>9.4477711244178302</v>
      </c>
      <c r="V1598" s="4">
        <v>4.3246839654025298</v>
      </c>
      <c r="W1598" s="4">
        <v>3.39321357285429</v>
      </c>
      <c r="X1598" s="4">
        <v>1.7298735861610099</v>
      </c>
      <c r="Y1598" s="4">
        <v>7.5848303393213596</v>
      </c>
      <c r="Z1598" s="4">
        <v>8.1836327345309403</v>
      </c>
      <c r="AA1598" s="4">
        <v>7.4517631403858902</v>
      </c>
      <c r="AB1598" s="4">
        <v>1.1310711909514299</v>
      </c>
      <c r="AC1598" s="4">
        <v>17.298735861610101</v>
      </c>
      <c r="AD1598" s="4">
        <v>2.39520958083832</v>
      </c>
      <c r="AE1598" s="4">
        <v>1.99600798403194</v>
      </c>
      <c r="AF1598" s="4">
        <v>8.51630073186959</v>
      </c>
      <c r="AG1598" s="4">
        <v>12.9740518962076</v>
      </c>
      <c r="AH1598" s="4">
        <v>14.304723885562201</v>
      </c>
      <c r="AI1598" s="4">
        <v>6.5202927478376598</v>
      </c>
      <c r="AJ1598" s="4">
        <v>13.373253493013999</v>
      </c>
      <c r="AK1598" s="4">
        <v>23.486360612109099</v>
      </c>
      <c r="AL1598" s="4">
        <v>15.502328675981399</v>
      </c>
      <c r="AM1598" s="4">
        <v>23.153692614770499</v>
      </c>
      <c r="AN1598" s="4">
        <v>34.264803725881599</v>
      </c>
      <c r="AO1598" s="4">
        <v>25.8150365934797</v>
      </c>
      <c r="AP1598" s="4">
        <v>25.8815701929474</v>
      </c>
      <c r="AQ1598" s="4">
        <v>7.1190951430472396</v>
      </c>
      <c r="AR1598" s="4">
        <v>20.226214238190298</v>
      </c>
      <c r="AS1598" s="4">
        <v>12.5083166999335</v>
      </c>
      <c r="AT1598" s="4">
        <v>29.8070525615436</v>
      </c>
      <c r="AU1598" s="4">
        <v>9.7139055222887603</v>
      </c>
      <c r="AV1598" s="4">
        <v>19.960079840319398</v>
      </c>
      <c r="AW1598" s="4">
        <v>13.373253493013999</v>
      </c>
      <c r="AX1598" s="4">
        <v>8.8489687292082504</v>
      </c>
      <c r="AY1598" s="4">
        <v>14.6373918829009</v>
      </c>
      <c r="AZ1598" s="4">
        <v>20.825016633399901</v>
      </c>
      <c r="BA1598" s="4">
        <v>24.085163007318702</v>
      </c>
      <c r="BB1598" s="38">
        <v>1957</v>
      </c>
    </row>
    <row r="1599" spans="1:54" x14ac:dyDescent="0.3">
      <c r="A1599" s="31" t="s">
        <v>68</v>
      </c>
      <c r="B1599" s="5" t="s">
        <v>8</v>
      </c>
      <c r="C1599" s="5" t="s">
        <v>6</v>
      </c>
      <c r="D1599" s="9">
        <v>99.530587204206796</v>
      </c>
      <c r="E1599" s="8">
        <v>59.312547580123102</v>
      </c>
      <c r="F1599" s="8">
        <v>9.6135721017907603</v>
      </c>
      <c r="G1599" s="3">
        <v>1.9792648444863301</v>
      </c>
      <c r="H1599" s="4">
        <v>4.6182846371347797</v>
      </c>
      <c r="I1599" s="4">
        <v>4.3355325164938696</v>
      </c>
      <c r="J1599" s="4">
        <v>1.7907634307257301</v>
      </c>
      <c r="K1599" s="4">
        <v>1.9792648444863301</v>
      </c>
      <c r="L1599" s="4">
        <v>3.1102733270499501</v>
      </c>
      <c r="M1599" s="4">
        <v>1.9792648444863301</v>
      </c>
      <c r="N1599" s="4">
        <v>3.2987747408105599</v>
      </c>
      <c r="O1599" s="4">
        <v>4.4297832233741801</v>
      </c>
      <c r="P1599" s="4">
        <v>2.63901979264844</v>
      </c>
      <c r="Q1599" s="4">
        <v>1.0367577756833199</v>
      </c>
      <c r="R1599" s="4">
        <v>4.0527803958529702</v>
      </c>
      <c r="S1599" s="4">
        <v>2.92177191328935</v>
      </c>
      <c r="T1599" s="4">
        <v>2.1677662582469401</v>
      </c>
      <c r="U1599" s="4">
        <v>4.4297832233741801</v>
      </c>
      <c r="V1599" s="4">
        <v>1.8850141376060301</v>
      </c>
      <c r="W1599" s="4">
        <v>1.8850141376060301</v>
      </c>
      <c r="X1599" s="4">
        <v>0.94250706880301605</v>
      </c>
      <c r="Y1599" s="4">
        <v>3.1102733270499501</v>
      </c>
      <c r="Z1599" s="4">
        <v>3.5815268614514602</v>
      </c>
      <c r="AA1599" s="4">
        <v>3.6757775683317599</v>
      </c>
      <c r="AB1599" s="4">
        <v>0.37700282752120601</v>
      </c>
      <c r="AC1599" s="4">
        <v>7.4458058435438303</v>
      </c>
      <c r="AD1599" s="4">
        <v>1.9792648444863301</v>
      </c>
      <c r="AE1599" s="4">
        <v>0.659754948162111</v>
      </c>
      <c r="AF1599" s="4">
        <v>4.7125353440150803</v>
      </c>
      <c r="AG1599" s="4">
        <v>8.9538171536286502</v>
      </c>
      <c r="AH1599" s="4">
        <v>12.535344015080099</v>
      </c>
      <c r="AI1599" s="4">
        <v>5.3722902921771896</v>
      </c>
      <c r="AJ1599" s="4">
        <v>6.7860508953817202</v>
      </c>
      <c r="AK1599" s="4">
        <v>17.530631479736101</v>
      </c>
      <c r="AL1599" s="4">
        <v>11.592836946277099</v>
      </c>
      <c r="AM1599" s="4">
        <v>16.211121583411899</v>
      </c>
      <c r="AN1599" s="4">
        <v>24.882186616399601</v>
      </c>
      <c r="AO1599" s="4">
        <v>16.965127238454301</v>
      </c>
      <c r="AP1599" s="4">
        <v>16.211121583411899</v>
      </c>
      <c r="AQ1599" s="4">
        <v>6.4090480678605104</v>
      </c>
      <c r="AR1599" s="4">
        <v>13.760603204523999</v>
      </c>
      <c r="AS1599" s="4">
        <v>9.5193213949104596</v>
      </c>
      <c r="AT1599" s="4">
        <v>21.677662582469399</v>
      </c>
      <c r="AU1599" s="4">
        <v>5.6550424128180996</v>
      </c>
      <c r="AV1599" s="4">
        <v>18.190386427898201</v>
      </c>
      <c r="AW1599" s="4">
        <v>9.6135721017907603</v>
      </c>
      <c r="AX1599" s="4">
        <v>5.8435438265787001</v>
      </c>
      <c r="AY1599" s="4">
        <v>12.9123468426013</v>
      </c>
      <c r="AZ1599" s="4">
        <v>14.7031102733271</v>
      </c>
      <c r="BA1599" s="4">
        <v>17.0593779453346</v>
      </c>
      <c r="BB1599" s="38">
        <v>1141</v>
      </c>
    </row>
    <row r="1600" spans="1:54" x14ac:dyDescent="0.3">
      <c r="A1600" s="31" t="s">
        <v>68</v>
      </c>
      <c r="B1600" s="5" t="s">
        <v>8</v>
      </c>
      <c r="C1600" s="5" t="s">
        <v>7</v>
      </c>
      <c r="D1600" s="9">
        <v>104.845799457995</v>
      </c>
      <c r="E1600" s="8">
        <v>55.738305363126599</v>
      </c>
      <c r="F1600" s="8">
        <v>6.4705882352941204</v>
      </c>
      <c r="G1600" s="3">
        <v>0.88235294117647101</v>
      </c>
      <c r="H1600" s="4">
        <v>3.52941176470588</v>
      </c>
      <c r="I1600" s="4">
        <v>2.3529411764705901</v>
      </c>
      <c r="J1600" s="4">
        <v>0</v>
      </c>
      <c r="K1600" s="4">
        <v>2.6470588235294099</v>
      </c>
      <c r="L1600" s="4">
        <v>1.1764705882352899</v>
      </c>
      <c r="M1600" s="4">
        <v>0.29411764705882398</v>
      </c>
      <c r="N1600" s="4">
        <v>2.0588235294117601</v>
      </c>
      <c r="O1600" s="4">
        <v>2.0588235294117601</v>
      </c>
      <c r="P1600" s="4">
        <v>2.0588235294117601</v>
      </c>
      <c r="Q1600" s="4">
        <v>0</v>
      </c>
      <c r="R1600" s="4">
        <v>1.1764705882352899</v>
      </c>
      <c r="S1600" s="4">
        <v>1.1764705882352899</v>
      </c>
      <c r="T1600" s="4">
        <v>0.29411764705882398</v>
      </c>
      <c r="U1600" s="4">
        <v>4.7058823529411802</v>
      </c>
      <c r="V1600" s="4">
        <v>0.58823529411764697</v>
      </c>
      <c r="W1600" s="4">
        <v>0.29411764705882398</v>
      </c>
      <c r="X1600" s="4">
        <v>1.1764705882352899</v>
      </c>
      <c r="Y1600" s="4">
        <v>1.47058823529412</v>
      </c>
      <c r="Z1600" s="4">
        <v>2.3529411764705901</v>
      </c>
      <c r="AA1600" s="4">
        <v>2.6470588235294099</v>
      </c>
      <c r="AB1600" s="4">
        <v>0.29411764705882398</v>
      </c>
      <c r="AC1600" s="4">
        <v>5.8823529411764701</v>
      </c>
      <c r="AD1600" s="4">
        <v>0.58823529411764697</v>
      </c>
      <c r="AE1600" s="4">
        <v>0.29411764705882398</v>
      </c>
      <c r="AF1600" s="4">
        <v>2.6470588235294099</v>
      </c>
      <c r="AG1600" s="4">
        <v>7.0588235294117601</v>
      </c>
      <c r="AH1600" s="4">
        <v>10.588235294117601</v>
      </c>
      <c r="AI1600" s="4">
        <v>4.7058823529411802</v>
      </c>
      <c r="AJ1600" s="4">
        <v>4.4117647058823497</v>
      </c>
      <c r="AK1600" s="4">
        <v>13.235294117647101</v>
      </c>
      <c r="AL1600" s="4">
        <v>7.9411764705882399</v>
      </c>
      <c r="AM1600" s="4">
        <v>15.588235294117601</v>
      </c>
      <c r="AN1600" s="4">
        <v>23.529411764705898</v>
      </c>
      <c r="AO1600" s="4">
        <v>13.235294117647101</v>
      </c>
      <c r="AP1600" s="4">
        <v>11.176470588235301</v>
      </c>
      <c r="AQ1600" s="4">
        <v>6.4705882352941204</v>
      </c>
      <c r="AR1600" s="4">
        <v>10.882352941176499</v>
      </c>
      <c r="AS1600" s="4">
        <v>8.5294117647058805</v>
      </c>
      <c r="AT1600" s="4">
        <v>21.176470588235301</v>
      </c>
      <c r="AU1600" s="4">
        <v>6.1764705882352899</v>
      </c>
      <c r="AV1600" s="4">
        <v>18.529411764705898</v>
      </c>
      <c r="AW1600" s="4">
        <v>9.1176470588235308</v>
      </c>
      <c r="AX1600" s="4">
        <v>4.1176470588235299</v>
      </c>
      <c r="AY1600" s="4">
        <v>12.647058823529401</v>
      </c>
      <c r="AZ1600" s="4">
        <v>14.411764705882399</v>
      </c>
      <c r="BA1600" s="4">
        <v>14.117647058823501</v>
      </c>
      <c r="BB1600" s="38">
        <v>369</v>
      </c>
    </row>
    <row r="1601" spans="1:54" x14ac:dyDescent="0.3">
      <c r="A1601" s="31" t="s">
        <v>68</v>
      </c>
      <c r="B1601" s="5" t="s">
        <v>9</v>
      </c>
      <c r="C1601" s="5" t="s">
        <v>168</v>
      </c>
      <c r="D1601" s="9">
        <v>71.917941815143294</v>
      </c>
      <c r="E1601" s="8">
        <v>69.975391095005307</v>
      </c>
      <c r="F1601" s="8">
        <v>20.498925557945</v>
      </c>
      <c r="G1601" s="3">
        <v>2.00823091758134</v>
      </c>
      <c r="H1601" s="4">
        <v>7.5460436406182998</v>
      </c>
      <c r="I1601" s="4">
        <v>8.7401418978136896</v>
      </c>
      <c r="J1601" s="4">
        <v>2.2641218947152799</v>
      </c>
      <c r="K1601" s="4">
        <v>3.27223501151534</v>
      </c>
      <c r="L1601" s="4">
        <v>4.9621547554192897</v>
      </c>
      <c r="M1601" s="4">
        <v>4.53490852401299</v>
      </c>
      <c r="N1601" s="4">
        <v>6.7347678674649298</v>
      </c>
      <c r="O1601" s="4">
        <v>10.783544432736599</v>
      </c>
      <c r="P1601" s="4">
        <v>8.7581722661690193</v>
      </c>
      <c r="Q1601" s="4">
        <v>3.76426901839976</v>
      </c>
      <c r="R1601" s="4">
        <v>8.1198641382343997</v>
      </c>
      <c r="S1601" s="4">
        <v>7.0618570608761102</v>
      </c>
      <c r="T1601" s="4">
        <v>3.3520232243067398</v>
      </c>
      <c r="U1601" s="4">
        <v>10.990235823762699</v>
      </c>
      <c r="V1601" s="4">
        <v>6.7925538885628596</v>
      </c>
      <c r="W1601" s="4">
        <v>5.0925116569408999</v>
      </c>
      <c r="X1601" s="4">
        <v>2.5781362259326999</v>
      </c>
      <c r="Y1601" s="4">
        <v>8.7286797749178806</v>
      </c>
      <c r="Z1601" s="4">
        <v>11.5984692378844</v>
      </c>
      <c r="AA1601" s="4">
        <v>9.3925668815357106</v>
      </c>
      <c r="AB1601" s="4">
        <v>1.5693490753324699</v>
      </c>
      <c r="AC1601" s="4">
        <v>13.421179537989399</v>
      </c>
      <c r="AD1601" s="4">
        <v>3.8032340796531598</v>
      </c>
      <c r="AE1601" s="4">
        <v>2.5486179363931201</v>
      </c>
      <c r="AF1601" s="4">
        <v>10.3979099972764</v>
      </c>
      <c r="AG1601" s="4">
        <v>10.180828828658401</v>
      </c>
      <c r="AH1601" s="4">
        <v>16.9492631161128</v>
      </c>
      <c r="AI1601" s="4">
        <v>9.9052115573699098</v>
      </c>
      <c r="AJ1601" s="4">
        <v>17.309476261511399</v>
      </c>
      <c r="AK1601" s="4">
        <v>29.6332813995127</v>
      </c>
      <c r="AL1601" s="4">
        <v>16.652276524802001</v>
      </c>
      <c r="AM1601" s="4">
        <v>16.631505537427</v>
      </c>
      <c r="AN1601" s="4">
        <v>34.943538929008398</v>
      </c>
      <c r="AO1601" s="4">
        <v>26.2110875781249</v>
      </c>
      <c r="AP1601" s="4">
        <v>26.058335263554099</v>
      </c>
      <c r="AQ1601" s="4">
        <v>6.1466869773609103</v>
      </c>
      <c r="AR1601" s="4">
        <v>26.7888890282643</v>
      </c>
      <c r="AS1601" s="4">
        <v>10.8370448002786</v>
      </c>
      <c r="AT1601" s="4">
        <v>21.3047458180014</v>
      </c>
      <c r="AU1601" s="4">
        <v>12.914308315207901</v>
      </c>
      <c r="AV1601" s="4">
        <v>24.365078967527499</v>
      </c>
      <c r="AW1601" s="4">
        <v>20.285204781355802</v>
      </c>
      <c r="AX1601" s="4">
        <v>11.1090740305712</v>
      </c>
      <c r="AY1601" s="4">
        <v>12.085180703708</v>
      </c>
      <c r="AZ1601" s="4">
        <v>19.6519207588588</v>
      </c>
      <c r="BA1601" s="4">
        <v>31.218161733023699</v>
      </c>
      <c r="BB1601" s="38">
        <v>7855</v>
      </c>
    </row>
    <row r="1602" spans="1:54" x14ac:dyDescent="0.3">
      <c r="A1602" s="31" t="s">
        <v>68</v>
      </c>
      <c r="B1602" s="5" t="s">
        <v>9</v>
      </c>
      <c r="C1602" s="5" t="s">
        <v>1</v>
      </c>
      <c r="D1602" s="9">
        <v>43.826678134176298</v>
      </c>
      <c r="E1602" s="8">
        <v>66.941097923490801</v>
      </c>
      <c r="F1602" s="8">
        <v>34.9753694581281</v>
      </c>
      <c r="G1602" s="3">
        <v>2.4630541871921201</v>
      </c>
      <c r="H1602" s="4">
        <v>10.837438423645301</v>
      </c>
      <c r="I1602" s="4">
        <v>14.285714285714301</v>
      </c>
      <c r="J1602" s="4">
        <v>4.4334975369458096</v>
      </c>
      <c r="K1602" s="4">
        <v>4.4334975369458096</v>
      </c>
      <c r="L1602" s="4">
        <v>6.4039408866995098</v>
      </c>
      <c r="M1602" s="4">
        <v>6.8965517241379297</v>
      </c>
      <c r="N1602" s="4">
        <v>12.807881773399</v>
      </c>
      <c r="O1602" s="4">
        <v>14.778325123152699</v>
      </c>
      <c r="P1602" s="4">
        <v>13.7931034482759</v>
      </c>
      <c r="Q1602" s="4">
        <v>5.4187192118226601</v>
      </c>
      <c r="R1602" s="4">
        <v>15.2709359605911</v>
      </c>
      <c r="S1602" s="4">
        <v>13.3004926108374</v>
      </c>
      <c r="T1602" s="4">
        <v>5.4187192118226601</v>
      </c>
      <c r="U1602" s="4">
        <v>12.807881773399</v>
      </c>
      <c r="V1602" s="4">
        <v>11.330049261083699</v>
      </c>
      <c r="W1602" s="4">
        <v>9.8522167487684698</v>
      </c>
      <c r="X1602" s="4">
        <v>2.95566502463054</v>
      </c>
      <c r="Y1602" s="4">
        <v>10.3448275862069</v>
      </c>
      <c r="Z1602" s="4">
        <v>23.645320197044299</v>
      </c>
      <c r="AA1602" s="4">
        <v>16.256157635468</v>
      </c>
      <c r="AB1602" s="4">
        <v>3.4482758620689702</v>
      </c>
      <c r="AC1602" s="4">
        <v>22.1674876847291</v>
      </c>
      <c r="AD1602" s="4">
        <v>9.3596059113300498</v>
      </c>
      <c r="AE1602" s="4">
        <v>5.9113300492610801</v>
      </c>
      <c r="AF1602" s="4">
        <v>13.3004926108374</v>
      </c>
      <c r="AG1602" s="4">
        <v>15.7635467980296</v>
      </c>
      <c r="AH1602" s="4">
        <v>24.630541871921199</v>
      </c>
      <c r="AI1602" s="4">
        <v>16.748768472906399</v>
      </c>
      <c r="AJ1602" s="4">
        <v>19.211822660098498</v>
      </c>
      <c r="AK1602" s="4">
        <v>40.886699507389203</v>
      </c>
      <c r="AL1602" s="4">
        <v>27.093596059113299</v>
      </c>
      <c r="AM1602" s="4">
        <v>22.1674876847291</v>
      </c>
      <c r="AN1602" s="4">
        <v>39.901477832512299</v>
      </c>
      <c r="AO1602" s="4">
        <v>36.945812807881801</v>
      </c>
      <c r="AP1602" s="4">
        <v>43.349753694581302</v>
      </c>
      <c r="AQ1602" s="4">
        <v>11.330049261083699</v>
      </c>
      <c r="AR1602" s="4">
        <v>35.467980295566498</v>
      </c>
      <c r="AS1602" s="4">
        <v>12.3152709359606</v>
      </c>
      <c r="AT1602" s="4">
        <v>15.2709359605911</v>
      </c>
      <c r="AU1602" s="4">
        <v>21.182266009852199</v>
      </c>
      <c r="AV1602" s="4">
        <v>25.615763546798</v>
      </c>
      <c r="AW1602" s="4">
        <v>35.960591133004897</v>
      </c>
      <c r="AX1602" s="4">
        <v>22.1674876847291</v>
      </c>
      <c r="AY1602" s="4">
        <v>12.3152709359606</v>
      </c>
      <c r="AZ1602" s="4">
        <v>24.630541871921199</v>
      </c>
      <c r="BA1602" s="4">
        <v>48.7684729064039</v>
      </c>
      <c r="BB1602" s="38">
        <v>1738</v>
      </c>
    </row>
    <row r="1603" spans="1:54" x14ac:dyDescent="0.3">
      <c r="A1603" s="31" t="s">
        <v>68</v>
      </c>
      <c r="B1603" s="5" t="s">
        <v>9</v>
      </c>
      <c r="C1603" s="5" t="s">
        <v>2</v>
      </c>
      <c r="D1603" s="9">
        <v>43.0161661460657</v>
      </c>
      <c r="E1603" s="8">
        <v>66.372288671549796</v>
      </c>
      <c r="F1603" s="8">
        <v>36.144578313253</v>
      </c>
      <c r="G1603" s="3">
        <v>6.0240963855421699</v>
      </c>
      <c r="H1603" s="4">
        <v>14.4578313253012</v>
      </c>
      <c r="I1603" s="4">
        <v>12.048192771084301</v>
      </c>
      <c r="J1603" s="4">
        <v>3.6144578313253</v>
      </c>
      <c r="K1603" s="4">
        <v>9.6385542168674707</v>
      </c>
      <c r="L1603" s="4">
        <v>7.2289156626505999</v>
      </c>
      <c r="M1603" s="4">
        <v>7.2289156626505999</v>
      </c>
      <c r="N1603" s="4">
        <v>13.253012048192801</v>
      </c>
      <c r="O1603" s="4">
        <v>19.277108433734899</v>
      </c>
      <c r="P1603" s="4">
        <v>16.867469879518101</v>
      </c>
      <c r="Q1603" s="4">
        <v>8.4337349397590398</v>
      </c>
      <c r="R1603" s="4">
        <v>15.662650602409601</v>
      </c>
      <c r="S1603" s="4">
        <v>15.662650602409601</v>
      </c>
      <c r="T1603" s="4">
        <v>3.6144578313253</v>
      </c>
      <c r="U1603" s="4">
        <v>21.6867469879518</v>
      </c>
      <c r="V1603" s="4">
        <v>16.867469879518101</v>
      </c>
      <c r="W1603" s="4">
        <v>9.6385542168674707</v>
      </c>
      <c r="X1603" s="4">
        <v>4.8192771084337398</v>
      </c>
      <c r="Y1603" s="4">
        <v>21.6867469879518</v>
      </c>
      <c r="Z1603" s="4">
        <v>20.481927710843401</v>
      </c>
      <c r="AA1603" s="4">
        <v>19.277108433734899</v>
      </c>
      <c r="AB1603" s="4">
        <v>1.2048192771084301</v>
      </c>
      <c r="AC1603" s="4">
        <v>18.0722891566265</v>
      </c>
      <c r="AD1603" s="4">
        <v>3.6144578313253</v>
      </c>
      <c r="AE1603" s="4">
        <v>2.4096385542168699</v>
      </c>
      <c r="AF1603" s="4">
        <v>19.277108433734899</v>
      </c>
      <c r="AG1603" s="4">
        <v>12.048192771084301</v>
      </c>
      <c r="AH1603" s="4">
        <v>27.710843373494001</v>
      </c>
      <c r="AI1603" s="4">
        <v>12.048192771084301</v>
      </c>
      <c r="AJ1603" s="4">
        <v>27.710843373494001</v>
      </c>
      <c r="AK1603" s="4">
        <v>37.349397590361399</v>
      </c>
      <c r="AL1603" s="4">
        <v>25.3012048192771</v>
      </c>
      <c r="AM1603" s="4">
        <v>24.096385542168701</v>
      </c>
      <c r="AN1603" s="4">
        <v>55.421686746988001</v>
      </c>
      <c r="AO1603" s="4">
        <v>40.963855421686702</v>
      </c>
      <c r="AP1603" s="4">
        <v>37.349397590361399</v>
      </c>
      <c r="AQ1603" s="4">
        <v>4.8192771084337398</v>
      </c>
      <c r="AR1603" s="4">
        <v>42.168674698795201</v>
      </c>
      <c r="AS1603" s="4">
        <v>10.8433734939759</v>
      </c>
      <c r="AT1603" s="4">
        <v>22.891566265060199</v>
      </c>
      <c r="AU1603" s="4">
        <v>20.481927710843401</v>
      </c>
      <c r="AV1603" s="4">
        <v>26.506024096385499</v>
      </c>
      <c r="AW1603" s="4">
        <v>28.9156626506024</v>
      </c>
      <c r="AX1603" s="4">
        <v>19.277108433734899</v>
      </c>
      <c r="AY1603" s="4">
        <v>10.8433734939759</v>
      </c>
      <c r="AZ1603" s="4">
        <v>32.530120481927703</v>
      </c>
      <c r="BA1603" s="4">
        <v>48.192771084337402</v>
      </c>
      <c r="BB1603" s="38">
        <v>1055</v>
      </c>
    </row>
    <row r="1604" spans="1:54" x14ac:dyDescent="0.3">
      <c r="A1604" s="31" t="s">
        <v>68</v>
      </c>
      <c r="B1604" s="5" t="s">
        <v>9</v>
      </c>
      <c r="C1604" s="5" t="s">
        <v>3</v>
      </c>
      <c r="D1604" s="9">
        <v>59.574500787724297</v>
      </c>
      <c r="E1604" s="8">
        <v>69.977051163978999</v>
      </c>
      <c r="F1604" s="8">
        <v>24.752475247524799</v>
      </c>
      <c r="G1604" s="3">
        <v>0.99009900990098998</v>
      </c>
      <c r="H1604" s="4">
        <v>10.891089108910901</v>
      </c>
      <c r="I1604" s="4">
        <v>10.891089108910901</v>
      </c>
      <c r="J1604" s="4">
        <v>1.98019801980198</v>
      </c>
      <c r="K1604" s="4">
        <v>2.9702970297029698</v>
      </c>
      <c r="L1604" s="4">
        <v>5.9405940594059397</v>
      </c>
      <c r="M1604" s="4">
        <v>5.9405940594059397</v>
      </c>
      <c r="N1604" s="4">
        <v>7.9207920792079198</v>
      </c>
      <c r="O1604" s="4">
        <v>15.841584158415801</v>
      </c>
      <c r="P1604" s="4">
        <v>12.3762376237624</v>
      </c>
      <c r="Q1604" s="4">
        <v>2.9702970297029698</v>
      </c>
      <c r="R1604" s="4">
        <v>8.9108910891089099</v>
      </c>
      <c r="S1604" s="4">
        <v>6.4356435643564396</v>
      </c>
      <c r="T1604" s="4">
        <v>3.9603960396039599</v>
      </c>
      <c r="U1604" s="4">
        <v>13.3663366336634</v>
      </c>
      <c r="V1604" s="4">
        <v>6.9306930693069297</v>
      </c>
      <c r="W1604" s="4">
        <v>5.4455445544554504</v>
      </c>
      <c r="X1604" s="4">
        <v>3.9603960396039599</v>
      </c>
      <c r="Y1604" s="4">
        <v>11.3861386138614</v>
      </c>
      <c r="Z1604" s="4">
        <v>16.3366336633663</v>
      </c>
      <c r="AA1604" s="4">
        <v>12.3762376237624</v>
      </c>
      <c r="AB1604" s="4">
        <v>2.4752475247524801</v>
      </c>
      <c r="AC1604" s="4">
        <v>18.8118811881188</v>
      </c>
      <c r="AD1604" s="4">
        <v>3.4653465346534702</v>
      </c>
      <c r="AE1604" s="4">
        <v>3.9603960396039599</v>
      </c>
      <c r="AF1604" s="4">
        <v>15.3465346534653</v>
      </c>
      <c r="AG1604" s="4">
        <v>10.3960396039604</v>
      </c>
      <c r="AH1604" s="4">
        <v>19.306930693069301</v>
      </c>
      <c r="AI1604" s="4">
        <v>10.891089108910901</v>
      </c>
      <c r="AJ1604" s="4">
        <v>22.7722772277228</v>
      </c>
      <c r="AK1604" s="4">
        <v>40.099009900990097</v>
      </c>
      <c r="AL1604" s="4">
        <v>17.821782178217799</v>
      </c>
      <c r="AM1604" s="4">
        <v>18.316831683168299</v>
      </c>
      <c r="AN1604" s="4">
        <v>43.069306930693102</v>
      </c>
      <c r="AO1604" s="4">
        <v>33.1683168316832</v>
      </c>
      <c r="AP1604" s="4">
        <v>34.653465346534702</v>
      </c>
      <c r="AQ1604" s="4">
        <v>4.4554455445544603</v>
      </c>
      <c r="AR1604" s="4">
        <v>34.158415841584201</v>
      </c>
      <c r="AS1604" s="4">
        <v>12.3762376237624</v>
      </c>
      <c r="AT1604" s="4">
        <v>23.2673267326733</v>
      </c>
      <c r="AU1604" s="4">
        <v>16.3366336633663</v>
      </c>
      <c r="AV1604" s="4">
        <v>26.7326732673267</v>
      </c>
      <c r="AW1604" s="4">
        <v>25.742574257425701</v>
      </c>
      <c r="AX1604" s="4">
        <v>11.3861386138614</v>
      </c>
      <c r="AY1604" s="4">
        <v>12.8712871287129</v>
      </c>
      <c r="AZ1604" s="4">
        <v>22.277227722772299</v>
      </c>
      <c r="BA1604" s="4">
        <v>38.613861386138602</v>
      </c>
      <c r="BB1604" s="38">
        <v>975</v>
      </c>
    </row>
    <row r="1605" spans="1:54" x14ac:dyDescent="0.3">
      <c r="A1605" s="31" t="s">
        <v>68</v>
      </c>
      <c r="B1605" s="5" t="s">
        <v>9</v>
      </c>
      <c r="C1605" s="5" t="s">
        <v>4</v>
      </c>
      <c r="D1605" s="9">
        <v>68.871387924445898</v>
      </c>
      <c r="E1605" s="8">
        <v>70.102905931795405</v>
      </c>
      <c r="F1605" s="8">
        <v>19.9612403100775</v>
      </c>
      <c r="G1605" s="3">
        <v>1.3565891472868199</v>
      </c>
      <c r="H1605" s="4">
        <v>6.58914728682171</v>
      </c>
      <c r="I1605" s="4">
        <v>11.2403100775194</v>
      </c>
      <c r="J1605" s="4">
        <v>2.5193798449612399</v>
      </c>
      <c r="K1605" s="4">
        <v>2.1317829457364299</v>
      </c>
      <c r="L1605" s="4">
        <v>5.81395348837209</v>
      </c>
      <c r="M1605" s="4">
        <v>5.0387596899224798</v>
      </c>
      <c r="N1605" s="4">
        <v>6.58914728682171</v>
      </c>
      <c r="O1605" s="4">
        <v>11.046511627907</v>
      </c>
      <c r="P1605" s="4">
        <v>8.9147286821705407</v>
      </c>
      <c r="Q1605" s="4">
        <v>4.0697674418604697</v>
      </c>
      <c r="R1605" s="4">
        <v>8.3333333333333304</v>
      </c>
      <c r="S1605" s="4">
        <v>7.5581395348837201</v>
      </c>
      <c r="T1605" s="4">
        <v>3.6821705426356601</v>
      </c>
      <c r="U1605" s="4">
        <v>12.790697674418601</v>
      </c>
      <c r="V1605" s="4">
        <v>6.7829457364341099</v>
      </c>
      <c r="W1605" s="4">
        <v>4.6511627906976702</v>
      </c>
      <c r="X1605" s="4">
        <v>2.32558139534884</v>
      </c>
      <c r="Y1605" s="4">
        <v>8.1395348837209305</v>
      </c>
      <c r="Z1605" s="4">
        <v>11.4341085271318</v>
      </c>
      <c r="AA1605" s="4">
        <v>9.3023255813953494</v>
      </c>
      <c r="AB1605" s="4">
        <v>1.7441860465116299</v>
      </c>
      <c r="AC1605" s="4">
        <v>14.5348837209302</v>
      </c>
      <c r="AD1605" s="4">
        <v>5.0387596899224798</v>
      </c>
      <c r="AE1605" s="4">
        <v>2.7131782945736398</v>
      </c>
      <c r="AF1605" s="4">
        <v>11.2403100775194</v>
      </c>
      <c r="AG1605" s="4">
        <v>12.790697674418601</v>
      </c>
      <c r="AH1605" s="4">
        <v>16.085271317829498</v>
      </c>
      <c r="AI1605" s="4">
        <v>9.3023255813953494</v>
      </c>
      <c r="AJ1605" s="4">
        <v>16.472868217054302</v>
      </c>
      <c r="AK1605" s="4">
        <v>31.395348837209301</v>
      </c>
      <c r="AL1605" s="4">
        <v>17.635658914728701</v>
      </c>
      <c r="AM1605" s="4">
        <v>18.023255813953501</v>
      </c>
      <c r="AN1605" s="4">
        <v>36.821705426356601</v>
      </c>
      <c r="AO1605" s="4">
        <v>27.131782945736401</v>
      </c>
      <c r="AP1605" s="4">
        <v>25.7751937984496</v>
      </c>
      <c r="AQ1605" s="4">
        <v>7.5581395348837201</v>
      </c>
      <c r="AR1605" s="4">
        <v>26.550387596899199</v>
      </c>
      <c r="AS1605" s="4">
        <v>10.6589147286822</v>
      </c>
      <c r="AT1605" s="4">
        <v>23.837209302325601</v>
      </c>
      <c r="AU1605" s="4">
        <v>12.209302325581399</v>
      </c>
      <c r="AV1605" s="4">
        <v>29.069767441860499</v>
      </c>
      <c r="AW1605" s="4">
        <v>19.767441860465102</v>
      </c>
      <c r="AX1605" s="4">
        <v>10.077519379845</v>
      </c>
      <c r="AY1605" s="4">
        <v>12.790697674418601</v>
      </c>
      <c r="AZ1605" s="4">
        <v>20.3488372093023</v>
      </c>
      <c r="BA1605" s="4">
        <v>32.170542635658897</v>
      </c>
      <c r="BB1605" s="38">
        <v>1226</v>
      </c>
    </row>
    <row r="1606" spans="1:54" x14ac:dyDescent="0.3">
      <c r="A1606" s="31" t="s">
        <v>68</v>
      </c>
      <c r="B1606" s="5" t="s">
        <v>9</v>
      </c>
      <c r="C1606" s="5" t="s">
        <v>5</v>
      </c>
      <c r="D1606" s="9">
        <v>84.400152740341397</v>
      </c>
      <c r="E1606" s="8">
        <v>69.821084839149194</v>
      </c>
      <c r="F1606" s="8">
        <v>13.3928571428571</v>
      </c>
      <c r="G1606" s="3">
        <v>1.88492063492063</v>
      </c>
      <c r="H1606" s="4">
        <v>4.5634920634920597</v>
      </c>
      <c r="I1606" s="4">
        <v>6.9444444444444402</v>
      </c>
      <c r="J1606" s="4">
        <v>2.0833333333333299</v>
      </c>
      <c r="K1606" s="4">
        <v>2.2817460317460299</v>
      </c>
      <c r="L1606" s="4">
        <v>4.46428571428571</v>
      </c>
      <c r="M1606" s="4">
        <v>3.7698412698412702</v>
      </c>
      <c r="N1606" s="4">
        <v>3.86904761904762</v>
      </c>
      <c r="O1606" s="4">
        <v>7.5396825396825404</v>
      </c>
      <c r="P1606" s="4">
        <v>5.6547619047619104</v>
      </c>
      <c r="Q1606" s="4">
        <v>3.2738095238095202</v>
      </c>
      <c r="R1606" s="4">
        <v>5.8531746031746001</v>
      </c>
      <c r="S1606" s="4">
        <v>5.0595238095238102</v>
      </c>
      <c r="T1606" s="4">
        <v>3.67063492063492</v>
      </c>
      <c r="U1606" s="4">
        <v>8.03571428571429</v>
      </c>
      <c r="V1606" s="4">
        <v>3.7698412698412702</v>
      </c>
      <c r="W1606" s="4">
        <v>3.7698412698412702</v>
      </c>
      <c r="X1606" s="4">
        <v>1.98412698412698</v>
      </c>
      <c r="Y1606" s="4">
        <v>4.7619047619047601</v>
      </c>
      <c r="Z1606" s="4">
        <v>5.7539682539682504</v>
      </c>
      <c r="AA1606" s="4">
        <v>4.1666666666666696</v>
      </c>
      <c r="AB1606" s="4">
        <v>1.19047619047619</v>
      </c>
      <c r="AC1606" s="4">
        <v>10.912698412698401</v>
      </c>
      <c r="AD1606" s="4">
        <v>3.17460317460317</v>
      </c>
      <c r="AE1606" s="4">
        <v>1.6865079365079401</v>
      </c>
      <c r="AF1606" s="4">
        <v>6.1507936507936503</v>
      </c>
      <c r="AG1606" s="4">
        <v>10.813492063492101</v>
      </c>
      <c r="AH1606" s="4">
        <v>14.6825396825397</v>
      </c>
      <c r="AI1606" s="4">
        <v>9.0277777777777803</v>
      </c>
      <c r="AJ1606" s="4">
        <v>13.591269841269799</v>
      </c>
      <c r="AK1606" s="4">
        <v>20.932539682539701</v>
      </c>
      <c r="AL1606" s="4">
        <v>13.1944444444444</v>
      </c>
      <c r="AM1606" s="4">
        <v>13.8888888888889</v>
      </c>
      <c r="AN1606" s="4">
        <v>25.793650793650801</v>
      </c>
      <c r="AO1606" s="4">
        <v>19.246031746031701</v>
      </c>
      <c r="AP1606" s="4">
        <v>18.0555555555556</v>
      </c>
      <c r="AQ1606" s="4">
        <v>6.0515873015872996</v>
      </c>
      <c r="AR1606" s="4">
        <v>20.1388888888889</v>
      </c>
      <c r="AS1606" s="4">
        <v>9.9206349206349191</v>
      </c>
      <c r="AT1606" s="4">
        <v>21.726190476190499</v>
      </c>
      <c r="AU1606" s="4">
        <v>9.1269841269841301</v>
      </c>
      <c r="AV1606" s="4">
        <v>20.535714285714299</v>
      </c>
      <c r="AW1606" s="4">
        <v>14.5833333333333</v>
      </c>
      <c r="AX1606" s="4">
        <v>7.1428571428571397</v>
      </c>
      <c r="AY1606" s="4">
        <v>9.9206349206349191</v>
      </c>
      <c r="AZ1606" s="4">
        <v>13.7896825396825</v>
      </c>
      <c r="BA1606" s="4">
        <v>19.841269841269799</v>
      </c>
      <c r="BB1606" s="38">
        <v>1432</v>
      </c>
    </row>
    <row r="1607" spans="1:54" x14ac:dyDescent="0.3">
      <c r="A1607" s="31" t="s">
        <v>68</v>
      </c>
      <c r="B1607" s="5" t="s">
        <v>9</v>
      </c>
      <c r="C1607" s="5" t="s">
        <v>6</v>
      </c>
      <c r="D1607" s="9">
        <v>102.61291585127201</v>
      </c>
      <c r="E1607" s="8">
        <v>57.7252123983586</v>
      </c>
      <c r="F1607" s="8">
        <v>8.0573951434878595</v>
      </c>
      <c r="G1607" s="3">
        <v>1.1037527593819001</v>
      </c>
      <c r="H1607" s="4">
        <v>1.8763796909492301</v>
      </c>
      <c r="I1607" s="4">
        <v>1.7660044150110401</v>
      </c>
      <c r="J1607" s="4">
        <v>0.88300220750551905</v>
      </c>
      <c r="K1607" s="4">
        <v>0.88300220750551905</v>
      </c>
      <c r="L1607" s="4">
        <v>2.2075055187638002</v>
      </c>
      <c r="M1607" s="4">
        <v>1.2141280353200901</v>
      </c>
      <c r="N1607" s="4">
        <v>2.2075055187638002</v>
      </c>
      <c r="O1607" s="4">
        <v>2.3178807947019902</v>
      </c>
      <c r="P1607" s="4">
        <v>1.32450331125828</v>
      </c>
      <c r="Q1607" s="4">
        <v>1.43487858719647</v>
      </c>
      <c r="R1607" s="4">
        <v>1.98675496688742</v>
      </c>
      <c r="S1607" s="4">
        <v>1.43487858719647</v>
      </c>
      <c r="T1607" s="4">
        <v>1.43487858719647</v>
      </c>
      <c r="U1607" s="4">
        <v>2.2075055187638002</v>
      </c>
      <c r="V1607" s="4">
        <v>1.54525386313466</v>
      </c>
      <c r="W1607" s="4">
        <v>1.8763796909492301</v>
      </c>
      <c r="X1607" s="4">
        <v>0.44150110375275903</v>
      </c>
      <c r="Y1607" s="4">
        <v>1.8763796909492301</v>
      </c>
      <c r="Z1607" s="4">
        <v>1.98675496688742</v>
      </c>
      <c r="AA1607" s="4">
        <v>1.7660044150110401</v>
      </c>
      <c r="AB1607" s="4">
        <v>0.44150110375275903</v>
      </c>
      <c r="AC1607" s="4">
        <v>3.2008830022075099</v>
      </c>
      <c r="AD1607" s="4">
        <v>1.1037527593819001</v>
      </c>
      <c r="AE1607" s="4">
        <v>0.77262693156732898</v>
      </c>
      <c r="AF1607" s="4">
        <v>2.3178807947019902</v>
      </c>
      <c r="AG1607" s="4">
        <v>4.5253863134657797</v>
      </c>
      <c r="AH1607" s="4">
        <v>10.596026490066199</v>
      </c>
      <c r="AI1607" s="4">
        <v>6.9536423841059598</v>
      </c>
      <c r="AJ1607" s="4">
        <v>9.9337748344370898</v>
      </c>
      <c r="AK1607" s="4">
        <v>15.7836644591611</v>
      </c>
      <c r="AL1607" s="4">
        <v>7.8366445916114804</v>
      </c>
      <c r="AM1607" s="4">
        <v>9.7130242825607098</v>
      </c>
      <c r="AN1607" s="4">
        <v>18.5430463576159</v>
      </c>
      <c r="AO1607" s="4">
        <v>11.9205298013245</v>
      </c>
      <c r="AP1607" s="4">
        <v>12.362030905077299</v>
      </c>
      <c r="AQ1607" s="4">
        <v>6.1810154525386301</v>
      </c>
      <c r="AR1607" s="4">
        <v>12.582781456953599</v>
      </c>
      <c r="AS1607" s="4">
        <v>9.05077262693157</v>
      </c>
      <c r="AT1607" s="4">
        <v>19.536423841059602</v>
      </c>
      <c r="AU1607" s="4">
        <v>6.1810154525386301</v>
      </c>
      <c r="AV1607" s="4">
        <v>18.211920529801301</v>
      </c>
      <c r="AW1607" s="4">
        <v>8.7196467991169992</v>
      </c>
      <c r="AX1607" s="4">
        <v>6.1810154525386301</v>
      </c>
      <c r="AY1607" s="4">
        <v>11.2582781456954</v>
      </c>
      <c r="AZ1607" s="4">
        <v>11.2582781456954</v>
      </c>
      <c r="BA1607" s="4">
        <v>15.673289183223</v>
      </c>
      <c r="BB1607" s="38">
        <v>1022</v>
      </c>
    </row>
    <row r="1608" spans="1:54" x14ac:dyDescent="0.3">
      <c r="A1608" s="31" t="s">
        <v>68</v>
      </c>
      <c r="B1608" s="5" t="s">
        <v>9</v>
      </c>
      <c r="C1608" s="5" t="s">
        <v>7</v>
      </c>
      <c r="D1608" s="9">
        <v>108.566584766585</v>
      </c>
      <c r="E1608" s="8">
        <v>54.259406701947597</v>
      </c>
      <c r="F1608" s="8">
        <v>6.1994609164420504</v>
      </c>
      <c r="G1608" s="3">
        <v>0.80862533692722405</v>
      </c>
      <c r="H1608" s="4">
        <v>2.4258760107816699</v>
      </c>
      <c r="I1608" s="4">
        <v>1.3477088948787099</v>
      </c>
      <c r="J1608" s="4">
        <v>0.539083557951482</v>
      </c>
      <c r="K1608" s="4">
        <v>1.07816711590296</v>
      </c>
      <c r="L1608" s="4">
        <v>1.07816711590296</v>
      </c>
      <c r="M1608" s="4">
        <v>0.269541778975741</v>
      </c>
      <c r="N1608" s="4">
        <v>0.80862533692722405</v>
      </c>
      <c r="O1608" s="4">
        <v>0.80862533692722405</v>
      </c>
      <c r="P1608" s="4">
        <v>0</v>
      </c>
      <c r="Q1608" s="4">
        <v>0.539083557951482</v>
      </c>
      <c r="R1608" s="4">
        <v>0.80862533692722405</v>
      </c>
      <c r="S1608" s="4">
        <v>0.269541778975741</v>
      </c>
      <c r="T1608" s="4">
        <v>1.07816711590296</v>
      </c>
      <c r="U1608" s="4">
        <v>1.88679245283019</v>
      </c>
      <c r="V1608" s="4">
        <v>0.269541778975741</v>
      </c>
      <c r="W1608" s="4">
        <v>1.07816711590296</v>
      </c>
      <c r="X1608" s="4">
        <v>0.539083557951482</v>
      </c>
      <c r="Y1608" s="4">
        <v>0.539083557951482</v>
      </c>
      <c r="Z1608" s="4">
        <v>1.3477088948787099</v>
      </c>
      <c r="AA1608" s="4">
        <v>2.1563342318059302</v>
      </c>
      <c r="AB1608" s="4">
        <v>0.269541778975741</v>
      </c>
      <c r="AC1608" s="4">
        <v>2.9649595687331498</v>
      </c>
      <c r="AD1608" s="4">
        <v>1.6172506738544501</v>
      </c>
      <c r="AE1608" s="4">
        <v>0.269541778975741</v>
      </c>
      <c r="AF1608" s="4">
        <v>1.07816711590296</v>
      </c>
      <c r="AG1608" s="4">
        <v>2.6954177897574101</v>
      </c>
      <c r="AH1608" s="4">
        <v>4.3126684636118604</v>
      </c>
      <c r="AI1608" s="4">
        <v>5.3908355795148202</v>
      </c>
      <c r="AJ1608" s="4">
        <v>7.5471698113207504</v>
      </c>
      <c r="AK1608" s="4">
        <v>16.172506738544499</v>
      </c>
      <c r="AL1608" s="4">
        <v>7.8167115902965003</v>
      </c>
      <c r="AM1608" s="4">
        <v>8.3557951482479798</v>
      </c>
      <c r="AN1608" s="4">
        <v>17.789757412398899</v>
      </c>
      <c r="AO1608" s="4">
        <v>9.9730458221024296</v>
      </c>
      <c r="AP1608" s="4">
        <v>9.1644204851751994</v>
      </c>
      <c r="AQ1608" s="4">
        <v>4.0431266846361202</v>
      </c>
      <c r="AR1608" s="4">
        <v>12.398921832884101</v>
      </c>
      <c r="AS1608" s="4">
        <v>10.512129380053899</v>
      </c>
      <c r="AT1608" s="4">
        <v>16.711590296495999</v>
      </c>
      <c r="AU1608" s="4">
        <v>4.5822102425875997</v>
      </c>
      <c r="AV1608" s="4">
        <v>19.676549865229099</v>
      </c>
      <c r="AW1608" s="4">
        <v>8.6253369272237208</v>
      </c>
      <c r="AX1608" s="4">
        <v>4.5822102425875997</v>
      </c>
      <c r="AY1608" s="4">
        <v>15.094339622641501</v>
      </c>
      <c r="AZ1608" s="4">
        <v>11.051212938005399</v>
      </c>
      <c r="BA1608" s="4">
        <v>14.016172506738499</v>
      </c>
      <c r="BB1608" s="38">
        <v>407</v>
      </c>
    </row>
    <row r="1609" spans="1:54" x14ac:dyDescent="0.3">
      <c r="A1609" s="31" t="s">
        <v>69</v>
      </c>
      <c r="B1609" s="5" t="s">
        <v>168</v>
      </c>
      <c r="C1609" s="5" t="s">
        <v>168</v>
      </c>
      <c r="D1609" s="9">
        <v>82.2916511089404</v>
      </c>
      <c r="E1609" s="8">
        <v>66.356374330121298</v>
      </c>
      <c r="F1609" s="8">
        <v>17.302032339942901</v>
      </c>
      <c r="G1609" s="3">
        <v>2.02034379141692</v>
      </c>
      <c r="H1609" s="4">
        <v>5.3642549027605799</v>
      </c>
      <c r="I1609" s="4">
        <v>5.0353973583911804</v>
      </c>
      <c r="J1609" s="4">
        <v>2.1510580413541098</v>
      </c>
      <c r="K1609" s="4">
        <v>2.5144194220140199</v>
      </c>
      <c r="L1609" s="4">
        <v>2.4042751130119502</v>
      </c>
      <c r="M1609" s="4">
        <v>2.6893858510844999</v>
      </c>
      <c r="N1609" s="4">
        <v>5.8105635663923101</v>
      </c>
      <c r="O1609" s="4">
        <v>6.2456691515887703</v>
      </c>
      <c r="P1609" s="4">
        <v>5.4726731821678696</v>
      </c>
      <c r="Q1609" s="4">
        <v>1.1115144108066399</v>
      </c>
      <c r="R1609" s="4">
        <v>4.8149509451316597</v>
      </c>
      <c r="S1609" s="4">
        <v>5.8347352767211298</v>
      </c>
      <c r="T1609" s="4">
        <v>2.2052563531639899</v>
      </c>
      <c r="U1609" s="4">
        <v>4.5645079774438004</v>
      </c>
      <c r="V1609" s="4">
        <v>3.9456522836172501</v>
      </c>
      <c r="W1609" s="4">
        <v>3.5672334134460799</v>
      </c>
      <c r="X1609" s="4">
        <v>1.4611503860803801</v>
      </c>
      <c r="Y1609" s="4">
        <v>4.7098616774488304</v>
      </c>
      <c r="Z1609" s="4">
        <v>5.0950430439232797</v>
      </c>
      <c r="AA1609" s="4">
        <v>5.7417425654637402</v>
      </c>
      <c r="AB1609" s="4">
        <v>0.91606569694854201</v>
      </c>
      <c r="AC1609" s="4">
        <v>6.6686312977545601</v>
      </c>
      <c r="AD1609" s="4">
        <v>3.6061656028419402</v>
      </c>
      <c r="AE1609" s="4">
        <v>2.8304380455889899</v>
      </c>
      <c r="AF1609" s="4">
        <v>7.6825229695456301</v>
      </c>
      <c r="AG1609" s="4">
        <v>8.6654155156910893</v>
      </c>
      <c r="AH1609" s="4">
        <v>15.786386084395399</v>
      </c>
      <c r="AI1609" s="4">
        <v>11.6538890161321</v>
      </c>
      <c r="AJ1609" s="4">
        <v>21.6994652112542</v>
      </c>
      <c r="AK1609" s="4">
        <v>24.437066250634601</v>
      </c>
      <c r="AL1609" s="4">
        <v>16.305117075268601</v>
      </c>
      <c r="AM1609" s="4">
        <v>18.289101608200301</v>
      </c>
      <c r="AN1609" s="4">
        <v>27.124392720829501</v>
      </c>
      <c r="AO1609" s="4">
        <v>25.0138775322283</v>
      </c>
      <c r="AP1609" s="4">
        <v>22.322688512803801</v>
      </c>
      <c r="AQ1609" s="4">
        <v>7.0777493282920201</v>
      </c>
      <c r="AR1609" s="4">
        <v>25.7732705494962</v>
      </c>
      <c r="AS1609" s="4">
        <v>10.534813470204501</v>
      </c>
      <c r="AT1609" s="4">
        <v>16.076994512178199</v>
      </c>
      <c r="AU1609" s="4">
        <v>12.012663920723099</v>
      </c>
      <c r="AV1609" s="4">
        <v>18.647009037596899</v>
      </c>
      <c r="AW1609" s="4">
        <v>16.750015702775499</v>
      </c>
      <c r="AX1609" s="4">
        <v>9.2865456117798804</v>
      </c>
      <c r="AY1609" s="4">
        <v>15.426147570748</v>
      </c>
      <c r="AZ1609" s="4">
        <v>20.2797016328281</v>
      </c>
      <c r="BA1609" s="4">
        <v>23.894137607555798</v>
      </c>
      <c r="BB1609" s="38">
        <v>3569</v>
      </c>
    </row>
    <row r="1610" spans="1:54" x14ac:dyDescent="0.3">
      <c r="A1610" s="31" t="s">
        <v>69</v>
      </c>
      <c r="B1610" s="5" t="s">
        <v>168</v>
      </c>
      <c r="C1610" s="5" t="s">
        <v>1</v>
      </c>
      <c r="D1610" s="9">
        <v>42.6882505388797</v>
      </c>
      <c r="E1610" s="8">
        <v>65.106839591293607</v>
      </c>
      <c r="F1610" s="8">
        <v>34.087020145878697</v>
      </c>
      <c r="G1610" s="3">
        <v>3.0141903219317401</v>
      </c>
      <c r="H1610" s="4">
        <v>5.18635239940087</v>
      </c>
      <c r="I1610" s="4">
        <v>10.2838064386347</v>
      </c>
      <c r="J1610" s="4">
        <v>3.9451169265613699</v>
      </c>
      <c r="K1610" s="4">
        <v>3.6348080583514899</v>
      </c>
      <c r="L1610" s="4">
        <v>2.4824709456790099</v>
      </c>
      <c r="M1610" s="4">
        <v>6.1172790040305003</v>
      </c>
      <c r="N1610" s="4">
        <v>15.5137726257444</v>
      </c>
      <c r="O1610" s="4">
        <v>12.7662773843137</v>
      </c>
      <c r="P1610" s="4">
        <v>12.8987895321895</v>
      </c>
      <c r="Q1610" s="4">
        <v>0.93092660462962995</v>
      </c>
      <c r="R1610" s="4">
        <v>15.8240814939542</v>
      </c>
      <c r="S1610" s="4">
        <v>17.4645241951707</v>
      </c>
      <c r="T1610" s="4">
        <v>3.3244991901416099</v>
      </c>
      <c r="U1610" s="4">
        <v>12.8987895321895</v>
      </c>
      <c r="V1610" s="4">
        <v>14.272537152904899</v>
      </c>
      <c r="W1610" s="4">
        <v>11.878964567392901</v>
      </c>
      <c r="X1610" s="4">
        <v>3.3244991901416099</v>
      </c>
      <c r="Y1610" s="4">
        <v>10.5941153068446</v>
      </c>
      <c r="Z1610" s="4">
        <v>17.154215326960799</v>
      </c>
      <c r="AA1610" s="4">
        <v>10.6830136670116</v>
      </c>
      <c r="AB1610" s="4">
        <v>0.62061773641975304</v>
      </c>
      <c r="AC1610" s="4">
        <v>12.0567612877269</v>
      </c>
      <c r="AD1610" s="4">
        <v>11.4361435513072</v>
      </c>
      <c r="AE1610" s="4">
        <v>6.5601000201161899</v>
      </c>
      <c r="AF1610" s="4">
        <v>16.533597590541</v>
      </c>
      <c r="AG1610" s="4">
        <v>14.7606427414488</v>
      </c>
      <c r="AH1610" s="4">
        <v>31.8259597082426</v>
      </c>
      <c r="AI1610" s="4">
        <v>10.904424175054499</v>
      </c>
      <c r="AJ1610" s="4">
        <v>31.250626544281001</v>
      </c>
      <c r="AK1610" s="4">
        <v>46.276293581481497</v>
      </c>
      <c r="AL1610" s="4">
        <v>37.9432387122731</v>
      </c>
      <c r="AM1610" s="4">
        <v>25.222245900417601</v>
      </c>
      <c r="AN1610" s="4">
        <v>44.459724944680502</v>
      </c>
      <c r="AO1610" s="4">
        <v>48.626252379284701</v>
      </c>
      <c r="AP1610" s="4">
        <v>41.578046770624603</v>
      </c>
      <c r="AQ1610" s="4">
        <v>6.7378967404502497</v>
      </c>
      <c r="AR1610" s="4">
        <v>48.936561247494602</v>
      </c>
      <c r="AS1610" s="4">
        <v>13.9186144969862</v>
      </c>
      <c r="AT1610" s="4">
        <v>15.780467706245499</v>
      </c>
      <c r="AU1610" s="4">
        <v>22.340567726361702</v>
      </c>
      <c r="AV1610" s="4">
        <v>21.719949989941899</v>
      </c>
      <c r="AW1610" s="4">
        <v>33.555300769626001</v>
      </c>
      <c r="AX1610" s="4">
        <v>16.312187082498198</v>
      </c>
      <c r="AY1610" s="4">
        <v>16.489983802832199</v>
      </c>
      <c r="AZ1610" s="4">
        <v>41.046327394371801</v>
      </c>
      <c r="BA1610" s="4">
        <v>48.315943511074799</v>
      </c>
      <c r="BB1610" s="38">
        <v>203</v>
      </c>
    </row>
    <row r="1611" spans="1:54" x14ac:dyDescent="0.3">
      <c r="A1611" s="31" t="s">
        <v>69</v>
      </c>
      <c r="B1611" s="5" t="s">
        <v>168</v>
      </c>
      <c r="C1611" s="5" t="s">
        <v>2</v>
      </c>
      <c r="D1611" s="9">
        <v>62.167777931559897</v>
      </c>
      <c r="E1611" s="8">
        <v>69.413017363329601</v>
      </c>
      <c r="F1611" s="8">
        <v>25.916982081360299</v>
      </c>
      <c r="G1611" s="3">
        <v>3.1629080677246999</v>
      </c>
      <c r="H1611" s="4">
        <v>7.8529215283886602</v>
      </c>
      <c r="I1611" s="4">
        <v>5.3595852186234803</v>
      </c>
      <c r="J1611" s="4">
        <v>3.99402017097976</v>
      </c>
      <c r="K1611" s="4">
        <v>2.3317959644696402</v>
      </c>
      <c r="L1611" s="4">
        <v>2.5726009049392702</v>
      </c>
      <c r="M1611" s="4">
        <v>4.4492085201943299</v>
      </c>
      <c r="N1611" s="4">
        <v>9.3007623261538495</v>
      </c>
      <c r="O1611" s="4">
        <v>11.042251127838099</v>
      </c>
      <c r="P1611" s="4">
        <v>10.1582959611336</v>
      </c>
      <c r="Q1611" s="4">
        <v>1.5006838612145701</v>
      </c>
      <c r="R1611" s="4">
        <v>5.5211255639190302</v>
      </c>
      <c r="S1611" s="4">
        <v>9.3271838578785395</v>
      </c>
      <c r="T1611" s="4">
        <v>2.3317959644696402</v>
      </c>
      <c r="U1611" s="4">
        <v>5.94989238140891</v>
      </c>
      <c r="V1611" s="4">
        <v>3.3772914764696398</v>
      </c>
      <c r="W1611" s="4">
        <v>3.8324798256842101</v>
      </c>
      <c r="X1611" s="4">
        <v>1.28630045246964</v>
      </c>
      <c r="Y1611" s="4">
        <v>6.5930426076437296</v>
      </c>
      <c r="Z1611" s="4">
        <v>6.1642757901538499</v>
      </c>
      <c r="AA1611" s="4">
        <v>10.9894080643887</v>
      </c>
      <c r="AB1611" s="4">
        <v>1.6886457382348199</v>
      </c>
      <c r="AC1611" s="4">
        <v>7.8529215283886602</v>
      </c>
      <c r="AD1611" s="4">
        <v>5.2803206234493896</v>
      </c>
      <c r="AE1611" s="4">
        <v>4.8779753376842097</v>
      </c>
      <c r="AF1611" s="4">
        <v>12.7308968660729</v>
      </c>
      <c r="AG1611" s="4">
        <v>10.4519439650526</v>
      </c>
      <c r="AH1611" s="4">
        <v>17.582450672032401</v>
      </c>
      <c r="AI1611" s="4">
        <v>16.322571751287501</v>
      </c>
      <c r="AJ1611" s="4">
        <v>31.8668744627692</v>
      </c>
      <c r="AK1611" s="4">
        <v>31.573226458850201</v>
      </c>
      <c r="AL1611" s="4">
        <v>22.084502255676099</v>
      </c>
      <c r="AM1611" s="4">
        <v>25.514636795595099</v>
      </c>
      <c r="AN1611" s="4">
        <v>36.932811677473701</v>
      </c>
      <c r="AO1611" s="4">
        <v>36.932811677473701</v>
      </c>
      <c r="AP1611" s="4">
        <v>35.138479812340101</v>
      </c>
      <c r="AQ1611" s="4">
        <v>5.0659372147044497</v>
      </c>
      <c r="AR1611" s="4">
        <v>33.5290986692793</v>
      </c>
      <c r="AS1611" s="4">
        <v>9.3800269213279304</v>
      </c>
      <c r="AT1611" s="4">
        <v>18.868751124502001</v>
      </c>
      <c r="AU1611" s="4">
        <v>13.1332421518381</v>
      </c>
      <c r="AV1611" s="4">
        <v>25.2474103234008</v>
      </c>
      <c r="AW1611" s="4">
        <v>20.155051576971701</v>
      </c>
      <c r="AX1611" s="4">
        <v>14.0171973185425</v>
      </c>
      <c r="AY1611" s="4">
        <v>15.732264588502</v>
      </c>
      <c r="AZ1611" s="4">
        <v>23.825991057360302</v>
      </c>
      <c r="BA1611" s="4">
        <v>32.457181625554703</v>
      </c>
      <c r="BB1611" s="38">
        <v>295</v>
      </c>
    </row>
    <row r="1612" spans="1:54" x14ac:dyDescent="0.3">
      <c r="A1612" s="31" t="s">
        <v>69</v>
      </c>
      <c r="B1612" s="5" t="s">
        <v>168</v>
      </c>
      <c r="C1612" s="5" t="s">
        <v>3</v>
      </c>
      <c r="D1612" s="9">
        <v>79.538403244610194</v>
      </c>
      <c r="E1612" s="8">
        <v>63.103240631955401</v>
      </c>
      <c r="F1612" s="8">
        <v>17.769248906050802</v>
      </c>
      <c r="G1612" s="3">
        <v>1.6711377583959901</v>
      </c>
      <c r="H1612" s="4">
        <v>4.6393441422126704</v>
      </c>
      <c r="I1612" s="4">
        <v>7.31818170719656</v>
      </c>
      <c r="J1612" s="4">
        <v>1.1323895175796601</v>
      </c>
      <c r="K1612" s="4">
        <v>2.14008932416756</v>
      </c>
      <c r="L1612" s="4">
        <v>3.3822649136412499</v>
      </c>
      <c r="M1612" s="4">
        <v>1.7809238302900099</v>
      </c>
      <c r="N1612" s="4">
        <v>3.8112270825635499</v>
      </c>
      <c r="O1612" s="4">
        <v>6.3104819006086696</v>
      </c>
      <c r="P1612" s="4">
        <v>4.7491302141067004</v>
      </c>
      <c r="Q1612" s="4">
        <v>1.60134108335124</v>
      </c>
      <c r="R1612" s="4">
        <v>4.2801786483351201</v>
      </c>
      <c r="S1612" s="4">
        <v>4.1703925764410998</v>
      </c>
      <c r="T1612" s="4">
        <v>2.0303032522735398</v>
      </c>
      <c r="U1612" s="4">
        <v>3.6865373715717902</v>
      </c>
      <c r="V1612" s="4">
        <v>3.0928960948084501</v>
      </c>
      <c r="W1612" s="4">
        <v>1.726030794343</v>
      </c>
      <c r="X1612" s="4">
        <v>1.7809238302900099</v>
      </c>
      <c r="Y1612" s="4">
        <v>4.9436166001432102</v>
      </c>
      <c r="Z1612" s="4">
        <v>4.1554889373433603</v>
      </c>
      <c r="AA1612" s="4">
        <v>4.4597613952739001</v>
      </c>
      <c r="AB1612" s="4">
        <v>1.18728255352667</v>
      </c>
      <c r="AC1612" s="4">
        <v>6.9190268164697502</v>
      </c>
      <c r="AD1612" s="4">
        <v>1.8507205053347699</v>
      </c>
      <c r="AE1612" s="4">
        <v>2.0851962882205499</v>
      </c>
      <c r="AF1612" s="4">
        <v>6.8492301414249903</v>
      </c>
      <c r="AG1612" s="4">
        <v>9.7076504533476609</v>
      </c>
      <c r="AH1612" s="4">
        <v>16.926228207304</v>
      </c>
      <c r="AI1612" s="4">
        <v>13.9031287875403</v>
      </c>
      <c r="AJ1612" s="4">
        <v>25.945354951092</v>
      </c>
      <c r="AK1612" s="4">
        <v>26.055141022986</v>
      </c>
      <c r="AL1612" s="4">
        <v>14.5516631002506</v>
      </c>
      <c r="AM1612" s="4">
        <v>21.335818087074799</v>
      </c>
      <c r="AN1612" s="4">
        <v>27.476899359398502</v>
      </c>
      <c r="AO1612" s="4">
        <v>26.608792902900099</v>
      </c>
      <c r="AP1612" s="4">
        <v>23.1818170719656</v>
      </c>
      <c r="AQ1612" s="4">
        <v>7.8420263089151403</v>
      </c>
      <c r="AR1612" s="4">
        <v>25.835568879198</v>
      </c>
      <c r="AS1612" s="4">
        <v>12.5911565230218</v>
      </c>
      <c r="AT1612" s="4">
        <v>16.432190883780901</v>
      </c>
      <c r="AU1612" s="4">
        <v>13.239690835732199</v>
      </c>
      <c r="AV1612" s="4">
        <v>20.477893749230201</v>
      </c>
      <c r="AW1612" s="4">
        <v>13.972925462585</v>
      </c>
      <c r="AX1612" s="4">
        <v>9.5680571032581501</v>
      </c>
      <c r="AY1612" s="4">
        <v>17.1654255106337</v>
      </c>
      <c r="AZ1612" s="4">
        <v>20.837059243107799</v>
      </c>
      <c r="BA1612" s="4">
        <v>22.203924543573201</v>
      </c>
      <c r="BB1612" s="38">
        <v>410</v>
      </c>
    </row>
    <row r="1613" spans="1:54" x14ac:dyDescent="0.3">
      <c r="A1613" s="31" t="s">
        <v>69</v>
      </c>
      <c r="B1613" s="5" t="s">
        <v>168</v>
      </c>
      <c r="C1613" s="5" t="s">
        <v>4</v>
      </c>
      <c r="D1613" s="9">
        <v>93.520977792081595</v>
      </c>
      <c r="E1613" s="8">
        <v>61.805113115763</v>
      </c>
      <c r="F1613" s="8">
        <v>12.3825771196475</v>
      </c>
      <c r="G1613" s="3">
        <v>1.14270163055193</v>
      </c>
      <c r="H1613" s="4">
        <v>5.64843158540035</v>
      </c>
      <c r="I1613" s="4">
        <v>3.4931814590150898</v>
      </c>
      <c r="J1613" s="4">
        <v>1.6794919407347</v>
      </c>
      <c r="K1613" s="4">
        <v>2.11664517846497</v>
      </c>
      <c r="L1613" s="4">
        <v>1.7486129509210899</v>
      </c>
      <c r="M1613" s="4">
        <v>1.27689920809762</v>
      </c>
      <c r="N1613" s="4">
        <v>2.7530725611002298</v>
      </c>
      <c r="O1613" s="4">
        <v>3.9343791395724499</v>
      </c>
      <c r="P1613" s="4">
        <v>2.2854032611038599</v>
      </c>
      <c r="Q1613" s="4">
        <v>0.43715323773027298</v>
      </c>
      <c r="R1613" s="4">
        <v>2.5192379111020502</v>
      </c>
      <c r="S1613" s="4">
        <v>2.7571170039273301</v>
      </c>
      <c r="T1613" s="4">
        <v>1.5452943631890099</v>
      </c>
      <c r="U1613" s="4">
        <v>3.0905887263780101</v>
      </c>
      <c r="V1613" s="4">
        <v>1.5798548682822</v>
      </c>
      <c r="W1613" s="4">
        <v>2.1817217458242699</v>
      </c>
      <c r="X1613" s="4">
        <v>1.27689920809762</v>
      </c>
      <c r="Y1613" s="4">
        <v>2.31996376619706</v>
      </c>
      <c r="Z1613" s="4">
        <v>2.11664517846497</v>
      </c>
      <c r="AA1613" s="4">
        <v>3.5623024692014802</v>
      </c>
      <c r="AB1613" s="4">
        <v>0.26839515509138401</v>
      </c>
      <c r="AC1613" s="4">
        <v>5.8517501731324302</v>
      </c>
      <c r="AD1613" s="4">
        <v>1.27689920809762</v>
      </c>
      <c r="AE1613" s="4">
        <v>1.5798548682822</v>
      </c>
      <c r="AF1613" s="4">
        <v>4.5016855120213197</v>
      </c>
      <c r="AG1613" s="4">
        <v>6.2157379578492202</v>
      </c>
      <c r="AH1613" s="4">
        <v>12.6325895409541</v>
      </c>
      <c r="AI1613" s="4">
        <v>10.4732949717417</v>
      </c>
      <c r="AJ1613" s="4">
        <v>19.6189524589843</v>
      </c>
      <c r="AK1613" s="4">
        <v>18.108218600888499</v>
      </c>
      <c r="AL1613" s="4">
        <v>10.162250425903</v>
      </c>
      <c r="AM1613" s="4">
        <v>14.261343205287201</v>
      </c>
      <c r="AN1613" s="4">
        <v>20.289940346712701</v>
      </c>
      <c r="AO1613" s="4">
        <v>19.0435572008812</v>
      </c>
      <c r="AP1613" s="4">
        <v>15.009540988856299</v>
      </c>
      <c r="AQ1613" s="4">
        <v>8.5823955576207602</v>
      </c>
      <c r="AR1613" s="4">
        <v>21.5138963159323</v>
      </c>
      <c r="AS1613" s="4">
        <v>10.4732949717417</v>
      </c>
      <c r="AT1613" s="4">
        <v>16.4471093939386</v>
      </c>
      <c r="AU1613" s="4">
        <v>10.4387344666485</v>
      </c>
      <c r="AV1613" s="4">
        <v>16.221363629594599</v>
      </c>
      <c r="AW1613" s="4">
        <v>14.013170264331301</v>
      </c>
      <c r="AX1613" s="4">
        <v>6.4922219985947898</v>
      </c>
      <c r="AY1613" s="4">
        <v>14.1231011849144</v>
      </c>
      <c r="AZ1613" s="4">
        <v>16.083121609221799</v>
      </c>
      <c r="BA1613" s="4">
        <v>17.628415972410799</v>
      </c>
      <c r="BB1613" s="38">
        <v>671</v>
      </c>
    </row>
    <row r="1614" spans="1:54" x14ac:dyDescent="0.3">
      <c r="A1614" s="31" t="s">
        <v>69</v>
      </c>
      <c r="B1614" s="5" t="s">
        <v>168</v>
      </c>
      <c r="C1614" s="5" t="s">
        <v>5</v>
      </c>
      <c r="D1614" s="9">
        <v>105.873586979557</v>
      </c>
      <c r="E1614" s="8">
        <v>56.206886176637397</v>
      </c>
      <c r="F1614" s="8">
        <v>7.2793669407560797</v>
      </c>
      <c r="G1614" s="3">
        <v>1.8168213874731101</v>
      </c>
      <c r="H1614" s="4">
        <v>4.5186710658768101</v>
      </c>
      <c r="I1614" s="4">
        <v>1.8074684263507299</v>
      </c>
      <c r="J1614" s="4">
        <v>1.4037303402455901</v>
      </c>
      <c r="K1614" s="4">
        <v>2.8261666027359502</v>
      </c>
      <c r="L1614" s="4">
        <v>1.58689346105339</v>
      </c>
      <c r="M1614" s="4">
        <v>1.79811546522834</v>
      </c>
      <c r="N1614" s="4">
        <v>2.4906276742287501</v>
      </c>
      <c r="O1614" s="4">
        <v>2.1644417068439501</v>
      </c>
      <c r="P1614" s="4">
        <v>2.11494847149077</v>
      </c>
      <c r="Q1614" s="4">
        <v>0.89438125205298002</v>
      </c>
      <c r="R1614" s="4">
        <v>1.2794134159133499</v>
      </c>
      <c r="S1614" s="4">
        <v>1.29811933815812</v>
      </c>
      <c r="T1614" s="4">
        <v>2.20185355133348</v>
      </c>
      <c r="U1614" s="4">
        <v>1.28876637703573</v>
      </c>
      <c r="V1614" s="4">
        <v>1.77005658186119</v>
      </c>
      <c r="W1614" s="4">
        <v>1.8663146228262899</v>
      </c>
      <c r="X1614" s="4">
        <v>0.59625416803532005</v>
      </c>
      <c r="Y1614" s="4">
        <v>2.4812747131063699</v>
      </c>
      <c r="Z1614" s="4">
        <v>1.3074722992804999</v>
      </c>
      <c r="AA1614" s="4">
        <v>2.1925005902110999</v>
      </c>
      <c r="AB1614" s="4">
        <v>0.50934908819261004</v>
      </c>
      <c r="AC1614" s="4">
        <v>4.8355040721392397</v>
      </c>
      <c r="AD1614" s="4">
        <v>1.3943773791232099</v>
      </c>
      <c r="AE1614" s="4">
        <v>1.4906354200883001</v>
      </c>
      <c r="AF1614" s="4">
        <v>3.7205478547889301</v>
      </c>
      <c r="AG1614" s="4">
        <v>5.0373731151918104</v>
      </c>
      <c r="AH1614" s="4">
        <v>9.6643836128973604</v>
      </c>
      <c r="AI1614" s="4">
        <v>8.2980651171413005</v>
      </c>
      <c r="AJ1614" s="4">
        <v>11.826096890000001</v>
      </c>
      <c r="AK1614" s="4">
        <v>14.8233452226801</v>
      </c>
      <c r="AL1614" s="4">
        <v>7.9718791497564903</v>
      </c>
      <c r="AM1614" s="4">
        <v>12.4850933561508</v>
      </c>
      <c r="AN1614" s="4">
        <v>18.360729956661299</v>
      </c>
      <c r="AO1614" s="4">
        <v>11.612146456083799</v>
      </c>
      <c r="AP1614" s="4">
        <v>10.2953211956809</v>
      </c>
      <c r="AQ1614" s="4">
        <v>6.7392305394550602</v>
      </c>
      <c r="AR1614" s="4">
        <v>15.5532692761701</v>
      </c>
      <c r="AS1614" s="4">
        <v>9.1336001727187206</v>
      </c>
      <c r="AT1614" s="4">
        <v>13.534578845644401</v>
      </c>
      <c r="AU1614" s="4">
        <v>6.2111755290176802</v>
      </c>
      <c r="AV1614" s="4">
        <v>13.4410492344206</v>
      </c>
      <c r="AW1614" s="4">
        <v>11.382218529664099</v>
      </c>
      <c r="AX1614" s="4">
        <v>4.4906121825096603</v>
      </c>
      <c r="AY1614" s="4">
        <v>13.1803339948925</v>
      </c>
      <c r="AZ1614" s="4">
        <v>11.1308562512584</v>
      </c>
      <c r="BA1614" s="4">
        <v>13.8728462038929</v>
      </c>
      <c r="BB1614" s="38">
        <v>990</v>
      </c>
    </row>
    <row r="1615" spans="1:54" x14ac:dyDescent="0.3">
      <c r="A1615" s="31" t="s">
        <v>69</v>
      </c>
      <c r="B1615" s="5" t="s">
        <v>168</v>
      </c>
      <c r="C1615" s="5" t="s">
        <v>6</v>
      </c>
      <c r="D1615" s="9">
        <v>110.107198199301</v>
      </c>
      <c r="E1615" s="8">
        <v>56.459569390730799</v>
      </c>
      <c r="F1615" s="8">
        <v>6.3445167131428599</v>
      </c>
      <c r="G1615" s="3">
        <v>0.71428571428571397</v>
      </c>
      <c r="H1615" s="4">
        <v>4.2752223935238103</v>
      </c>
      <c r="I1615" s="4">
        <v>1.82774164342857</v>
      </c>
      <c r="J1615" s="4">
        <v>0.72477760647619005</v>
      </c>
      <c r="K1615" s="4">
        <v>2.0378186430476202</v>
      </c>
      <c r="L1615" s="4">
        <v>2.12187335847619</v>
      </c>
      <c r="M1615" s="4">
        <v>1.22898632114286</v>
      </c>
      <c r="N1615" s="4">
        <v>2.3319503580952401</v>
      </c>
      <c r="O1615" s="4">
        <v>1.743686928</v>
      </c>
      <c r="P1615" s="4">
        <v>1.4390633207618999</v>
      </c>
      <c r="Q1615" s="4">
        <v>1.21849442895238</v>
      </c>
      <c r="R1615" s="4">
        <v>0.93485460609523796</v>
      </c>
      <c r="S1615" s="4">
        <v>1.4390633207618999</v>
      </c>
      <c r="T1615" s="4">
        <v>1.9327801432381</v>
      </c>
      <c r="U1615" s="4">
        <v>1.743686928</v>
      </c>
      <c r="V1615" s="4">
        <v>0.81932421409523803</v>
      </c>
      <c r="W1615" s="4">
        <v>1.64914032038095</v>
      </c>
      <c r="X1615" s="4">
        <v>0.525192499047619</v>
      </c>
      <c r="Y1615" s="4">
        <v>2.0378186430476202</v>
      </c>
      <c r="Z1615" s="4">
        <v>1.12394782133333</v>
      </c>
      <c r="AA1615" s="4">
        <v>2.6575577497142899</v>
      </c>
      <c r="AB1615" s="4">
        <v>1.41807953638095</v>
      </c>
      <c r="AC1615" s="4">
        <v>3.1617664643809502</v>
      </c>
      <c r="AD1615" s="4">
        <v>1.5441018205714301</v>
      </c>
      <c r="AE1615" s="4">
        <v>0.81932421409523803</v>
      </c>
      <c r="AF1615" s="4">
        <v>3.2772968563809499</v>
      </c>
      <c r="AG1615" s="4">
        <v>6.2920572521904798</v>
      </c>
      <c r="AH1615" s="4">
        <v>7.7835800339047596</v>
      </c>
      <c r="AI1615" s="4">
        <v>8.7605217866666703</v>
      </c>
      <c r="AJ1615" s="4">
        <v>8.5609366792380897</v>
      </c>
      <c r="AK1615" s="4">
        <v>11.2289863211429</v>
      </c>
      <c r="AL1615" s="4">
        <v>7.4579726422857204</v>
      </c>
      <c r="AM1615" s="4">
        <v>10.6723181455238</v>
      </c>
      <c r="AN1615" s="4">
        <v>16.187018752381</v>
      </c>
      <c r="AO1615" s="4">
        <v>8.6764670712381005</v>
      </c>
      <c r="AP1615" s="4">
        <v>9.1596920015238101</v>
      </c>
      <c r="AQ1615" s="4">
        <v>7.2793713192381002</v>
      </c>
      <c r="AR1615" s="4">
        <v>11.5231180361905</v>
      </c>
      <c r="AS1615" s="4">
        <v>7.2374037504761901</v>
      </c>
      <c r="AT1615" s="4">
        <v>14.2962061779048</v>
      </c>
      <c r="AU1615" s="4">
        <v>7.4579726422857204</v>
      </c>
      <c r="AV1615" s="4">
        <v>15.210076999619</v>
      </c>
      <c r="AW1615" s="4">
        <v>10.189093215238101</v>
      </c>
      <c r="AX1615" s="4">
        <v>4.3907527855238104</v>
      </c>
      <c r="AY1615" s="4">
        <v>14.243746716952399</v>
      </c>
      <c r="AZ1615" s="4">
        <v>10.882395145142899</v>
      </c>
      <c r="BA1615" s="4">
        <v>11.1029640369524</v>
      </c>
      <c r="BB1615" s="38">
        <v>700</v>
      </c>
    </row>
    <row r="1616" spans="1:54" x14ac:dyDescent="0.3">
      <c r="A1616" s="31" t="s">
        <v>69</v>
      </c>
      <c r="B1616" s="5" t="s">
        <v>168</v>
      </c>
      <c r="C1616" s="5" t="s">
        <v>7</v>
      </c>
      <c r="D1616" s="9">
        <v>105.372483627235</v>
      </c>
      <c r="E1616" s="8">
        <v>59.390090350275699</v>
      </c>
      <c r="F1616" s="8">
        <v>8.8016604221048205</v>
      </c>
      <c r="G1616" s="3">
        <v>2.93388680736828</v>
      </c>
      <c r="H1616" s="4">
        <v>3.6757471120670702</v>
      </c>
      <c r="I1616" s="4">
        <v>2.4026573874143602</v>
      </c>
      <c r="J1616" s="4">
        <v>1.4501661979706799</v>
      </c>
      <c r="K1616" s="4">
        <v>2.93388680736828</v>
      </c>
      <c r="L1616" s="4">
        <v>3.1445176921131499</v>
      </c>
      <c r="M1616" s="4">
        <v>1.09601325133474</v>
      </c>
      <c r="N1616" s="4">
        <v>2.1920265026694801</v>
      </c>
      <c r="O1616" s="4">
        <v>0.70830589327188898</v>
      </c>
      <c r="P1616" s="4">
        <v>0.70830589327188898</v>
      </c>
      <c r="Q1616" s="4">
        <v>1.09601325133474</v>
      </c>
      <c r="R1616" s="4">
        <v>0.70830589327188898</v>
      </c>
      <c r="S1616" s="4">
        <v>1.27308972465271</v>
      </c>
      <c r="T1616" s="4">
        <v>2.1920265026694801</v>
      </c>
      <c r="U1616" s="4">
        <v>0.91893677801676799</v>
      </c>
      <c r="V1616" s="4">
        <v>2.0149500293515099</v>
      </c>
      <c r="W1616" s="4">
        <v>0.70830589327188898</v>
      </c>
      <c r="X1616" s="4">
        <v>0.91893677801676799</v>
      </c>
      <c r="Y1616" s="4">
        <v>1.4501661979706799</v>
      </c>
      <c r="Z1616" s="4">
        <v>1.66079708271556</v>
      </c>
      <c r="AA1616" s="4">
        <v>3.1109632806862502</v>
      </c>
      <c r="AB1616" s="4">
        <v>0.35415294663594499</v>
      </c>
      <c r="AC1616" s="4">
        <v>2.33554856456055</v>
      </c>
      <c r="AD1616" s="4">
        <v>1.83787355603354</v>
      </c>
      <c r="AE1616" s="4">
        <v>0.70830589327188898</v>
      </c>
      <c r="AF1616" s="4">
        <v>0.70830589327188898</v>
      </c>
      <c r="AG1616" s="4">
        <v>5.8677736147365502</v>
      </c>
      <c r="AH1616" s="4">
        <v>6.8966780432174799</v>
      </c>
      <c r="AI1616" s="4">
        <v>8.7681060106779203</v>
      </c>
      <c r="AJ1616" s="4">
        <v>7.4614618745983003</v>
      </c>
      <c r="AK1616" s="4">
        <v>11.137208986665399</v>
      </c>
      <c r="AL1616" s="4">
        <v>7.7056471707700904</v>
      </c>
      <c r="AM1616" s="4">
        <v>9.1558133687407697</v>
      </c>
      <c r="AN1616" s="4">
        <v>16.052491411958201</v>
      </c>
      <c r="AO1616" s="4">
        <v>6.7196015698995097</v>
      </c>
      <c r="AP1616" s="4">
        <v>9.50996631537671</v>
      </c>
      <c r="AQ1616" s="4">
        <v>7.6385383479162696</v>
      </c>
      <c r="AR1616" s="4">
        <v>9.50996631537671</v>
      </c>
      <c r="AS1616" s="4">
        <v>8.7345515992510094</v>
      </c>
      <c r="AT1616" s="4">
        <v>15.7654472881761</v>
      </c>
      <c r="AU1616" s="4">
        <v>7.3179398127072304</v>
      </c>
      <c r="AV1616" s="4">
        <v>10.9936869247743</v>
      </c>
      <c r="AW1616" s="4">
        <v>8.3803986526150709</v>
      </c>
      <c r="AX1616" s="4">
        <v>6.3990030346904696</v>
      </c>
      <c r="AY1616" s="4">
        <v>18.455148799372601</v>
      </c>
      <c r="AZ1616" s="4">
        <v>10.0411957353306</v>
      </c>
      <c r="BA1616" s="4">
        <v>11.280731048556399</v>
      </c>
      <c r="BB1616" s="38">
        <v>300</v>
      </c>
    </row>
    <row r="1617" spans="1:54" x14ac:dyDescent="0.3">
      <c r="A1617" s="31" t="s">
        <v>69</v>
      </c>
      <c r="B1617" s="5" t="s">
        <v>8</v>
      </c>
      <c r="C1617" s="5" t="s">
        <v>168</v>
      </c>
      <c r="D1617" s="9">
        <v>83.816281824318494</v>
      </c>
      <c r="E1617" s="8">
        <v>66.126922095468103</v>
      </c>
      <c r="F1617" s="8">
        <v>17.103146691531101</v>
      </c>
      <c r="G1617" s="3">
        <v>2.0682520842833099</v>
      </c>
      <c r="H1617" s="4">
        <v>5.9812939165072203</v>
      </c>
      <c r="I1617" s="4">
        <v>6.3193312208355197</v>
      </c>
      <c r="J1617" s="4">
        <v>1.9457360505630299</v>
      </c>
      <c r="K1617" s="4">
        <v>2.74978269111226</v>
      </c>
      <c r="L1617" s="4">
        <v>2.9675420898557201</v>
      </c>
      <c r="M1617" s="4">
        <v>2.9398324705231298</v>
      </c>
      <c r="N1617" s="4">
        <v>5.0974730793370799</v>
      </c>
      <c r="O1617" s="4">
        <v>6.9002730689217202</v>
      </c>
      <c r="P1617" s="4">
        <v>4.6299386049041296</v>
      </c>
      <c r="Q1617" s="4">
        <v>1.2975702459343701</v>
      </c>
      <c r="R1617" s="4">
        <v>4.0916919541069401</v>
      </c>
      <c r="S1617" s="4">
        <v>5.8802499728965403</v>
      </c>
      <c r="T1617" s="4">
        <v>2.5761124126945099</v>
      </c>
      <c r="U1617" s="4">
        <v>4.5248573735037398</v>
      </c>
      <c r="V1617" s="4">
        <v>2.72647072847511</v>
      </c>
      <c r="W1617" s="4">
        <v>2.9985785674668599</v>
      </c>
      <c r="X1617" s="4">
        <v>1.5668972283096601</v>
      </c>
      <c r="Y1617" s="4">
        <v>5.2624891329485601</v>
      </c>
      <c r="Z1617" s="4">
        <v>5.0295534763114897</v>
      </c>
      <c r="AA1617" s="4">
        <v>5.94917457501362</v>
      </c>
      <c r="AB1617" s="4">
        <v>0.89365872572035598</v>
      </c>
      <c r="AC1617" s="4">
        <v>7.3021175560354701</v>
      </c>
      <c r="AD1617" s="4">
        <v>3.45305876927039</v>
      </c>
      <c r="AE1617" s="4">
        <v>2.5668447794893399</v>
      </c>
      <c r="AF1617" s="4">
        <v>8.0323334731754308</v>
      </c>
      <c r="AG1617" s="4">
        <v>10.3925432397508</v>
      </c>
      <c r="AH1617" s="4">
        <v>12.514901338030599</v>
      </c>
      <c r="AI1617" s="4">
        <v>10.584821329332501</v>
      </c>
      <c r="AJ1617" s="4">
        <v>23.020731322007499</v>
      </c>
      <c r="AK1617" s="4">
        <v>22.8381207463359</v>
      </c>
      <c r="AL1617" s="4">
        <v>15.428782473503899</v>
      </c>
      <c r="AM1617" s="4">
        <v>21.910605275262</v>
      </c>
      <c r="AN1617" s="4">
        <v>28.001509074921898</v>
      </c>
      <c r="AO1617" s="4">
        <v>26.1763004261506</v>
      </c>
      <c r="AP1617" s="4">
        <v>20.6590513039285</v>
      </c>
      <c r="AQ1617" s="4">
        <v>6.4795448153028303</v>
      </c>
      <c r="AR1617" s="4">
        <v>26.227220500541598</v>
      </c>
      <c r="AS1617" s="4">
        <v>10.024903438436199</v>
      </c>
      <c r="AT1617" s="4">
        <v>17.392285362682699</v>
      </c>
      <c r="AU1617" s="4">
        <v>10.454127681364801</v>
      </c>
      <c r="AV1617" s="4">
        <v>18.868698109983399</v>
      </c>
      <c r="AW1617" s="4">
        <v>16.0859943235549</v>
      </c>
      <c r="AX1617" s="4">
        <v>9.3601973501622595</v>
      </c>
      <c r="AY1617" s="4">
        <v>18.484348784138099</v>
      </c>
      <c r="AZ1617" s="4">
        <v>22.081009692393501</v>
      </c>
      <c r="BA1617" s="4">
        <v>24.7353965480436</v>
      </c>
      <c r="BB1617" s="38">
        <v>1956</v>
      </c>
    </row>
    <row r="1618" spans="1:54" x14ac:dyDescent="0.3">
      <c r="A1618" s="31" t="s">
        <v>69</v>
      </c>
      <c r="B1618" s="5" t="s">
        <v>8</v>
      </c>
      <c r="C1618" s="5" t="s">
        <v>1</v>
      </c>
      <c r="D1618" s="9">
        <v>37.253939393939397</v>
      </c>
      <c r="E1618" s="8">
        <v>60.544123697222702</v>
      </c>
      <c r="F1618" s="8">
        <v>35.802469135802497</v>
      </c>
      <c r="G1618" s="3">
        <v>3.0864197530864201</v>
      </c>
      <c r="H1618" s="4">
        <v>7.4074074074074101</v>
      </c>
      <c r="I1618" s="4">
        <v>11.728395061728399</v>
      </c>
      <c r="J1618" s="4">
        <v>4.9382716049382704</v>
      </c>
      <c r="K1618" s="4">
        <v>4.32098765432099</v>
      </c>
      <c r="L1618" s="4">
        <v>4.9382716049382704</v>
      </c>
      <c r="M1618" s="4">
        <v>9.2592592592592595</v>
      </c>
      <c r="N1618" s="4">
        <v>10.493827160493799</v>
      </c>
      <c r="O1618" s="4">
        <v>16.6666666666667</v>
      </c>
      <c r="P1618" s="4">
        <v>11.1111111111111</v>
      </c>
      <c r="Q1618" s="4">
        <v>1.8518518518518501</v>
      </c>
      <c r="R1618" s="4">
        <v>11.1111111111111</v>
      </c>
      <c r="S1618" s="4">
        <v>17.283950617283899</v>
      </c>
      <c r="T1618" s="4">
        <v>3.7037037037037002</v>
      </c>
      <c r="U1618" s="4">
        <v>11.1111111111111</v>
      </c>
      <c r="V1618" s="4">
        <v>8.0246913580246897</v>
      </c>
      <c r="W1618" s="4">
        <v>6.1728395061728403</v>
      </c>
      <c r="X1618" s="4">
        <v>3.7037037037037002</v>
      </c>
      <c r="Y1618" s="4">
        <v>12.3456790123457</v>
      </c>
      <c r="Z1618" s="4">
        <v>16.6666666666667</v>
      </c>
      <c r="AA1618" s="4">
        <v>15.4320987654321</v>
      </c>
      <c r="AB1618" s="4">
        <v>1.2345679012345701</v>
      </c>
      <c r="AC1618" s="4">
        <v>12.3456790123457</v>
      </c>
      <c r="AD1618" s="4">
        <v>11.1111111111111</v>
      </c>
      <c r="AE1618" s="4">
        <v>4.32098765432099</v>
      </c>
      <c r="AF1618" s="4">
        <v>15.4320987654321</v>
      </c>
      <c r="AG1618" s="4">
        <v>14.814814814814801</v>
      </c>
      <c r="AH1618" s="4">
        <v>28.395061728395099</v>
      </c>
      <c r="AI1618" s="4">
        <v>12.962962962962999</v>
      </c>
      <c r="AJ1618" s="4">
        <v>38.8888888888889</v>
      </c>
      <c r="AK1618" s="4">
        <v>42.592592592592602</v>
      </c>
      <c r="AL1618" s="4">
        <v>37.654320987654302</v>
      </c>
      <c r="AM1618" s="4">
        <v>32.716049382716101</v>
      </c>
      <c r="AN1618" s="4">
        <v>50.617283950617299</v>
      </c>
      <c r="AO1618" s="4">
        <v>53.086419753086403</v>
      </c>
      <c r="AP1618" s="4">
        <v>41.975308641975303</v>
      </c>
      <c r="AQ1618" s="4">
        <v>10.493827160493799</v>
      </c>
      <c r="AR1618" s="4">
        <v>53.703703703703702</v>
      </c>
      <c r="AS1618" s="4">
        <v>16.049382716049401</v>
      </c>
      <c r="AT1618" s="4">
        <v>19.7530864197531</v>
      </c>
      <c r="AU1618" s="4">
        <v>24.074074074074101</v>
      </c>
      <c r="AV1618" s="4">
        <v>22.839506172839499</v>
      </c>
      <c r="AW1618" s="4">
        <v>37.654320987654302</v>
      </c>
      <c r="AX1618" s="4">
        <v>17.901234567901199</v>
      </c>
      <c r="AY1618" s="4">
        <v>24.074074074074101</v>
      </c>
      <c r="AZ1618" s="4">
        <v>43.827160493827201</v>
      </c>
      <c r="BA1618" s="4">
        <v>52.469135802469097</v>
      </c>
      <c r="BB1618" s="38">
        <v>165</v>
      </c>
    </row>
    <row r="1619" spans="1:54" x14ac:dyDescent="0.3">
      <c r="A1619" s="31" t="s">
        <v>69</v>
      </c>
      <c r="B1619" s="5" t="s">
        <v>8</v>
      </c>
      <c r="C1619" s="5" t="s">
        <v>2</v>
      </c>
      <c r="D1619" s="9">
        <v>56.204858299595102</v>
      </c>
      <c r="E1619" s="8">
        <v>68.612304064095596</v>
      </c>
      <c r="F1619" s="8">
        <v>31.1740890688259</v>
      </c>
      <c r="G1619" s="3">
        <v>2.0242914979757098</v>
      </c>
      <c r="H1619" s="4">
        <v>8.9068825910931206</v>
      </c>
      <c r="I1619" s="4">
        <v>10.1214574898785</v>
      </c>
      <c r="J1619" s="4">
        <v>1.6194331983805701</v>
      </c>
      <c r="K1619" s="4">
        <v>2.42914979757085</v>
      </c>
      <c r="L1619" s="4">
        <v>4.8582995951417001</v>
      </c>
      <c r="M1619" s="4">
        <v>4.4534412955465603</v>
      </c>
      <c r="N1619" s="4">
        <v>7.6923076923076898</v>
      </c>
      <c r="O1619" s="4">
        <v>12.9554655870445</v>
      </c>
      <c r="P1619" s="4">
        <v>9.3117408906882595</v>
      </c>
      <c r="Q1619" s="4">
        <v>2.8340080971659898</v>
      </c>
      <c r="R1619" s="4">
        <v>6.4777327935222697</v>
      </c>
      <c r="S1619" s="4">
        <v>9.7165991902834001</v>
      </c>
      <c r="T1619" s="4">
        <v>2.42914979757085</v>
      </c>
      <c r="U1619" s="4">
        <v>7.2874493927125501</v>
      </c>
      <c r="V1619" s="4">
        <v>2.42914979757085</v>
      </c>
      <c r="W1619" s="4">
        <v>5.2631578947368398</v>
      </c>
      <c r="X1619" s="4">
        <v>2.42914979757085</v>
      </c>
      <c r="Y1619" s="4">
        <v>8.50202429149798</v>
      </c>
      <c r="Z1619" s="4">
        <v>7.6923076923076898</v>
      </c>
      <c r="AA1619" s="4">
        <v>8.9068825910931206</v>
      </c>
      <c r="AB1619" s="4">
        <v>1.2145748987854299</v>
      </c>
      <c r="AC1619" s="4">
        <v>8.9068825910931206</v>
      </c>
      <c r="AD1619" s="4">
        <v>4.0485829959514197</v>
      </c>
      <c r="AE1619" s="4">
        <v>5.2631578947368398</v>
      </c>
      <c r="AF1619" s="4">
        <v>14.17004048583</v>
      </c>
      <c r="AG1619" s="4">
        <v>15.789473684210501</v>
      </c>
      <c r="AH1619" s="4">
        <v>17.408906882591101</v>
      </c>
      <c r="AI1619" s="4">
        <v>17.004048582995999</v>
      </c>
      <c r="AJ1619" s="4">
        <v>38.461538461538503</v>
      </c>
      <c r="AK1619" s="4">
        <v>31.983805668016199</v>
      </c>
      <c r="AL1619" s="4">
        <v>25.9109311740891</v>
      </c>
      <c r="AM1619" s="4">
        <v>32.388663967611301</v>
      </c>
      <c r="AN1619" s="4">
        <v>42.105263157894697</v>
      </c>
      <c r="AO1619" s="4">
        <v>42.105263157894697</v>
      </c>
      <c r="AP1619" s="4">
        <v>32.793522267206498</v>
      </c>
      <c r="AQ1619" s="4">
        <v>3.6437246963562799</v>
      </c>
      <c r="AR1619" s="4">
        <v>37.6518218623482</v>
      </c>
      <c r="AS1619" s="4">
        <v>13.765182186234799</v>
      </c>
      <c r="AT1619" s="4">
        <v>19.838056680161898</v>
      </c>
      <c r="AU1619" s="4">
        <v>12.9554655870445</v>
      </c>
      <c r="AV1619" s="4">
        <v>27.9352226720648</v>
      </c>
      <c r="AW1619" s="4">
        <v>22.267206477732799</v>
      </c>
      <c r="AX1619" s="4">
        <v>16.599190283400802</v>
      </c>
      <c r="AY1619" s="4">
        <v>19.838056680161898</v>
      </c>
      <c r="AZ1619" s="4">
        <v>31.1740890688259</v>
      </c>
      <c r="BA1619" s="4">
        <v>35.627530364372497</v>
      </c>
      <c r="BB1619" s="38">
        <v>247</v>
      </c>
    </row>
    <row r="1620" spans="1:54" x14ac:dyDescent="0.3">
      <c r="A1620" s="31" t="s">
        <v>69</v>
      </c>
      <c r="B1620" s="5" t="s">
        <v>8</v>
      </c>
      <c r="C1620" s="5" t="s">
        <v>3</v>
      </c>
      <c r="D1620" s="9">
        <v>82.594576271186398</v>
      </c>
      <c r="E1620" s="8">
        <v>58.364674320845403</v>
      </c>
      <c r="F1620" s="8">
        <v>13.265306122448999</v>
      </c>
      <c r="G1620" s="3">
        <v>2.38095238095238</v>
      </c>
      <c r="H1620" s="4">
        <v>4.0816326530612201</v>
      </c>
      <c r="I1620" s="4">
        <v>6.8027210884353702</v>
      </c>
      <c r="J1620" s="4">
        <v>1.3605442176870699</v>
      </c>
      <c r="K1620" s="4">
        <v>1.7006802721088401</v>
      </c>
      <c r="L1620" s="4">
        <v>1.7006802721088401</v>
      </c>
      <c r="M1620" s="4">
        <v>1.0204081632653099</v>
      </c>
      <c r="N1620" s="4">
        <v>4.0816326530612201</v>
      </c>
      <c r="O1620" s="4">
        <v>6.4625850340136104</v>
      </c>
      <c r="P1620" s="4">
        <v>2.72108843537415</v>
      </c>
      <c r="Q1620" s="4">
        <v>0.68027210884353695</v>
      </c>
      <c r="R1620" s="4">
        <v>3.40136054421769</v>
      </c>
      <c r="S1620" s="4">
        <v>4.7619047619047601</v>
      </c>
      <c r="T1620" s="4">
        <v>3.06122448979592</v>
      </c>
      <c r="U1620" s="4">
        <v>3.06122448979592</v>
      </c>
      <c r="V1620" s="4">
        <v>2.72108843537415</v>
      </c>
      <c r="W1620" s="4">
        <v>1.7006802721088401</v>
      </c>
      <c r="X1620" s="4">
        <v>1.0204081632653099</v>
      </c>
      <c r="Y1620" s="4">
        <v>5.4421768707483</v>
      </c>
      <c r="Z1620" s="4">
        <v>2.38095238095238</v>
      </c>
      <c r="AA1620" s="4">
        <v>3.7414965986394599</v>
      </c>
      <c r="AB1620" s="4">
        <v>0.68027210884353695</v>
      </c>
      <c r="AC1620" s="4">
        <v>9.1836734693877595</v>
      </c>
      <c r="AD1620" s="4">
        <v>2.72108843537415</v>
      </c>
      <c r="AE1620" s="4">
        <v>2.38095238095238</v>
      </c>
      <c r="AF1620" s="4">
        <v>7.4829931972789101</v>
      </c>
      <c r="AG1620" s="4">
        <v>10.5442176870748</v>
      </c>
      <c r="AH1620" s="4">
        <v>10.8843537414966</v>
      </c>
      <c r="AI1620" s="4">
        <v>9.8639455782312897</v>
      </c>
      <c r="AJ1620" s="4">
        <v>24.829931972789101</v>
      </c>
      <c r="AK1620" s="4">
        <v>23.469387755102002</v>
      </c>
      <c r="AL1620" s="4">
        <v>9.5238095238095202</v>
      </c>
      <c r="AM1620" s="4">
        <v>25.5102040816327</v>
      </c>
      <c r="AN1620" s="4">
        <v>23.8095238095238</v>
      </c>
      <c r="AO1620" s="4">
        <v>26.8707482993197</v>
      </c>
      <c r="AP1620" s="4">
        <v>18.0272108843537</v>
      </c>
      <c r="AQ1620" s="4">
        <v>5.4421768707483</v>
      </c>
      <c r="AR1620" s="4">
        <v>26.1904761904762</v>
      </c>
      <c r="AS1620" s="4">
        <v>8.1632653061224492</v>
      </c>
      <c r="AT1620" s="4">
        <v>17.006802721088398</v>
      </c>
      <c r="AU1620" s="4">
        <v>7.8231292517006796</v>
      </c>
      <c r="AV1620" s="4">
        <v>20.748299319727899</v>
      </c>
      <c r="AW1620" s="4">
        <v>11.5646258503401</v>
      </c>
      <c r="AX1620" s="4">
        <v>7.1428571428571397</v>
      </c>
      <c r="AY1620" s="4">
        <v>20.748299319727899</v>
      </c>
      <c r="AZ1620" s="4">
        <v>21.428571428571399</v>
      </c>
      <c r="BA1620" s="4">
        <v>22.4489795918367</v>
      </c>
      <c r="BB1620" s="38">
        <v>295</v>
      </c>
    </row>
    <row r="1621" spans="1:54" x14ac:dyDescent="0.3">
      <c r="A1621" s="31" t="s">
        <v>69</v>
      </c>
      <c r="B1621" s="5" t="s">
        <v>8</v>
      </c>
      <c r="C1621" s="5" t="s">
        <v>4</v>
      </c>
      <c r="D1621" s="9">
        <v>97.655874673629199</v>
      </c>
      <c r="E1621" s="8">
        <v>62.740915036253199</v>
      </c>
      <c r="F1621" s="8">
        <v>12.2715404699739</v>
      </c>
      <c r="G1621" s="3">
        <v>1.56657963446475</v>
      </c>
      <c r="H1621" s="4">
        <v>7.0496083550913804</v>
      </c>
      <c r="I1621" s="4">
        <v>5.4830287206266304</v>
      </c>
      <c r="J1621" s="4">
        <v>2.6109660574412499</v>
      </c>
      <c r="K1621" s="4">
        <v>3.1331592689295</v>
      </c>
      <c r="L1621" s="4">
        <v>2.0887728459530002</v>
      </c>
      <c r="M1621" s="4">
        <v>1.82767624020888</v>
      </c>
      <c r="N1621" s="4">
        <v>4.6997389033942598</v>
      </c>
      <c r="O1621" s="4">
        <v>4.6997389033942598</v>
      </c>
      <c r="P1621" s="4">
        <v>3.1331592689295</v>
      </c>
      <c r="Q1621" s="4">
        <v>0.52219321148825104</v>
      </c>
      <c r="R1621" s="4">
        <v>3.9164490861618799</v>
      </c>
      <c r="S1621" s="4">
        <v>3.3942558746736302</v>
      </c>
      <c r="T1621" s="4">
        <v>2.3498694516971299</v>
      </c>
      <c r="U1621" s="4">
        <v>4.6997389033942598</v>
      </c>
      <c r="V1621" s="4">
        <v>2.0887728459530002</v>
      </c>
      <c r="W1621" s="4">
        <v>3.9164490861618799</v>
      </c>
      <c r="X1621" s="4">
        <v>1.82767624020888</v>
      </c>
      <c r="Y1621" s="4">
        <v>2.8720626631853801</v>
      </c>
      <c r="Z1621" s="4">
        <v>3.1331592689295</v>
      </c>
      <c r="AA1621" s="4">
        <v>4.9608355091383798</v>
      </c>
      <c r="AB1621" s="4">
        <v>0.52219321148825104</v>
      </c>
      <c r="AC1621" s="4">
        <v>6.7885117493472604</v>
      </c>
      <c r="AD1621" s="4">
        <v>1.82767624020888</v>
      </c>
      <c r="AE1621" s="4">
        <v>2.0887728459530002</v>
      </c>
      <c r="AF1621" s="4">
        <v>6.7885117493472604</v>
      </c>
      <c r="AG1621" s="4">
        <v>9.1383812010443908</v>
      </c>
      <c r="AH1621" s="4">
        <v>7.8328981723237598</v>
      </c>
      <c r="AI1621" s="4">
        <v>7.5718015665796301</v>
      </c>
      <c r="AJ1621" s="4">
        <v>18.798955613577</v>
      </c>
      <c r="AK1621" s="4">
        <v>16.1879895561358</v>
      </c>
      <c r="AL1621" s="4">
        <v>9.9216710182767596</v>
      </c>
      <c r="AM1621" s="4">
        <v>15.926892950391601</v>
      </c>
      <c r="AN1621" s="4">
        <v>20.104438642297701</v>
      </c>
      <c r="AO1621" s="4">
        <v>19.321148825065301</v>
      </c>
      <c r="AP1621" s="4">
        <v>14.0992167101828</v>
      </c>
      <c r="AQ1621" s="4">
        <v>7.8328981723237598</v>
      </c>
      <c r="AR1621" s="4">
        <v>17.232375979112302</v>
      </c>
      <c r="AS1621" s="4">
        <v>7.5718015665796301</v>
      </c>
      <c r="AT1621" s="4">
        <v>18.5378590078329</v>
      </c>
      <c r="AU1621" s="4">
        <v>7.8328981723237598</v>
      </c>
      <c r="AV1621" s="4">
        <v>15.143603133159299</v>
      </c>
      <c r="AW1621" s="4">
        <v>8.8772845953002602</v>
      </c>
      <c r="AX1621" s="4">
        <v>7.0496083550913804</v>
      </c>
      <c r="AY1621" s="4">
        <v>16.971279373368102</v>
      </c>
      <c r="AZ1621" s="4">
        <v>16.1879895561358</v>
      </c>
      <c r="BA1621" s="4">
        <v>18.5378590078329</v>
      </c>
      <c r="BB1621" s="38">
        <v>383</v>
      </c>
    </row>
    <row r="1622" spans="1:54" x14ac:dyDescent="0.3">
      <c r="A1622" s="31" t="s">
        <v>69</v>
      </c>
      <c r="B1622" s="5" t="s">
        <v>8</v>
      </c>
      <c r="C1622" s="5" t="s">
        <v>5</v>
      </c>
      <c r="D1622" s="9">
        <v>113.03996023856899</v>
      </c>
      <c r="E1622" s="8">
        <v>52.784603023354101</v>
      </c>
      <c r="F1622" s="8">
        <v>5.3677932405566597</v>
      </c>
      <c r="G1622" s="3">
        <v>1.78926441351889</v>
      </c>
      <c r="H1622" s="4">
        <v>3.9761431411530799</v>
      </c>
      <c r="I1622" s="4">
        <v>1.59045725646123</v>
      </c>
      <c r="J1622" s="4">
        <v>1.1928429423459199</v>
      </c>
      <c r="K1622" s="4">
        <v>2.7833001988071602</v>
      </c>
      <c r="L1622" s="4">
        <v>0.99403578528826997</v>
      </c>
      <c r="M1622" s="4">
        <v>1.3916500994035801</v>
      </c>
      <c r="N1622" s="4">
        <v>1.78926441351889</v>
      </c>
      <c r="O1622" s="4">
        <v>0.99403578528826997</v>
      </c>
      <c r="P1622" s="4">
        <v>1.9880715705765399</v>
      </c>
      <c r="Q1622" s="4">
        <v>0.59642147117296196</v>
      </c>
      <c r="R1622" s="4">
        <v>0.59642147117296196</v>
      </c>
      <c r="S1622" s="4">
        <v>0.99403578528826997</v>
      </c>
      <c r="T1622" s="4">
        <v>1.78926441351889</v>
      </c>
      <c r="U1622" s="4">
        <v>0.79522862823061602</v>
      </c>
      <c r="V1622" s="4">
        <v>0.79522862823061602</v>
      </c>
      <c r="W1622" s="4">
        <v>0.79522862823061602</v>
      </c>
      <c r="X1622" s="4">
        <v>0.39761431411530801</v>
      </c>
      <c r="Y1622" s="4">
        <v>1.59045725646123</v>
      </c>
      <c r="Z1622" s="4">
        <v>1.1928429423459199</v>
      </c>
      <c r="AA1622" s="4">
        <v>1.59045725646123</v>
      </c>
      <c r="AB1622" s="4">
        <v>0.59642147117296196</v>
      </c>
      <c r="AC1622" s="4">
        <v>4.5725646123260404</v>
      </c>
      <c r="AD1622" s="4">
        <v>0.99403578528826997</v>
      </c>
      <c r="AE1622" s="4">
        <v>0.99403578528826997</v>
      </c>
      <c r="AF1622" s="4">
        <v>3.3797216699801198</v>
      </c>
      <c r="AG1622" s="4">
        <v>4.7713717693837001</v>
      </c>
      <c r="AH1622" s="4">
        <v>6.9582504970178896</v>
      </c>
      <c r="AI1622" s="4">
        <v>6.5606361829025799</v>
      </c>
      <c r="AJ1622" s="4">
        <v>9.9403578528827001</v>
      </c>
      <c r="AK1622" s="4">
        <v>14.3141153081511</v>
      </c>
      <c r="AL1622" s="4">
        <v>5.7654075546719703</v>
      </c>
      <c r="AM1622" s="4">
        <v>13.7176938369781</v>
      </c>
      <c r="AN1622" s="4">
        <v>17.892644135188899</v>
      </c>
      <c r="AO1622" s="4">
        <v>11.5308151093439</v>
      </c>
      <c r="AP1622" s="4">
        <v>10.139165009940401</v>
      </c>
      <c r="AQ1622" s="4">
        <v>6.16302186878728</v>
      </c>
      <c r="AR1622" s="4">
        <v>15.506958250497</v>
      </c>
      <c r="AS1622" s="4">
        <v>7.9522862823061597</v>
      </c>
      <c r="AT1622" s="4">
        <v>13.518886679920501</v>
      </c>
      <c r="AU1622" s="4">
        <v>5.1689860834990098</v>
      </c>
      <c r="AV1622" s="4">
        <v>11.5308151093439</v>
      </c>
      <c r="AW1622" s="4">
        <v>10.7355864811133</v>
      </c>
      <c r="AX1622" s="4">
        <v>3.3797216699801198</v>
      </c>
      <c r="AY1622" s="4">
        <v>12.1272365805169</v>
      </c>
      <c r="AZ1622" s="4">
        <v>11.5308151093439</v>
      </c>
      <c r="BA1622" s="4">
        <v>12.5248508946322</v>
      </c>
      <c r="BB1622" s="38">
        <v>503</v>
      </c>
    </row>
    <row r="1623" spans="1:54" x14ac:dyDescent="0.3">
      <c r="A1623" s="31" t="s">
        <v>69</v>
      </c>
      <c r="B1623" s="5" t="s">
        <v>8</v>
      </c>
      <c r="C1623" s="5" t="s">
        <v>6</v>
      </c>
      <c r="D1623" s="9">
        <v>113.95607142857099</v>
      </c>
      <c r="E1623" s="8">
        <v>55.6210678503396</v>
      </c>
      <c r="F1623" s="8">
        <v>5.71428571428571</v>
      </c>
      <c r="G1623" s="3">
        <v>0.71428571428571397</v>
      </c>
      <c r="H1623" s="4">
        <v>4.6428571428571397</v>
      </c>
      <c r="I1623" s="4">
        <v>2.1428571428571401</v>
      </c>
      <c r="J1623" s="4">
        <v>0.35714285714285698</v>
      </c>
      <c r="K1623" s="4">
        <v>2.1428571428571401</v>
      </c>
      <c r="L1623" s="4">
        <v>2.8571428571428599</v>
      </c>
      <c r="M1623" s="4">
        <v>1.0714285714285701</v>
      </c>
      <c r="N1623" s="4">
        <v>2.8571428571428599</v>
      </c>
      <c r="O1623" s="4">
        <v>1.4285714285714299</v>
      </c>
      <c r="P1623" s="4">
        <v>1.0714285714285701</v>
      </c>
      <c r="Q1623" s="4">
        <v>1.4285714285714299</v>
      </c>
      <c r="R1623" s="4">
        <v>0.35714285714285698</v>
      </c>
      <c r="S1623" s="4">
        <v>1.0714285714285701</v>
      </c>
      <c r="T1623" s="4">
        <v>2.1428571428571401</v>
      </c>
      <c r="U1623" s="4">
        <v>1.4285714285714299</v>
      </c>
      <c r="V1623" s="4">
        <v>0.71428571428571397</v>
      </c>
      <c r="W1623" s="4">
        <v>1.0714285714285701</v>
      </c>
      <c r="X1623" s="4">
        <v>0</v>
      </c>
      <c r="Y1623" s="4">
        <v>2.1428571428571401</v>
      </c>
      <c r="Z1623" s="4">
        <v>1.0714285714285701</v>
      </c>
      <c r="AA1623" s="4">
        <v>2.5</v>
      </c>
      <c r="AB1623" s="4">
        <v>1.78571428571429</v>
      </c>
      <c r="AC1623" s="4">
        <v>3.21428571428571</v>
      </c>
      <c r="AD1623" s="4">
        <v>1.0714285714285701</v>
      </c>
      <c r="AE1623" s="4">
        <v>0.71428571428571397</v>
      </c>
      <c r="AF1623" s="4">
        <v>2.8571428571428599</v>
      </c>
      <c r="AG1623" s="4">
        <v>7.5</v>
      </c>
      <c r="AH1623" s="4">
        <v>6.78571428571429</v>
      </c>
      <c r="AI1623" s="4">
        <v>9.28571428571429</v>
      </c>
      <c r="AJ1623" s="4">
        <v>8.9285714285714306</v>
      </c>
      <c r="AK1623" s="4">
        <v>11.0714285714286</v>
      </c>
      <c r="AL1623" s="4">
        <v>7.1428571428571397</v>
      </c>
      <c r="AM1623" s="4">
        <v>12.1428571428571</v>
      </c>
      <c r="AN1623" s="4">
        <v>17.5</v>
      </c>
      <c r="AO1623" s="4">
        <v>8.5714285714285694</v>
      </c>
      <c r="AP1623" s="4">
        <v>10</v>
      </c>
      <c r="AQ1623" s="4">
        <v>6.0714285714285703</v>
      </c>
      <c r="AR1623" s="4">
        <v>11.785714285714301</v>
      </c>
      <c r="AS1623" s="4">
        <v>7.5</v>
      </c>
      <c r="AT1623" s="4">
        <v>13.9285714285714</v>
      </c>
      <c r="AU1623" s="4">
        <v>7.1428571428571397</v>
      </c>
      <c r="AV1623" s="4">
        <v>15</v>
      </c>
      <c r="AW1623" s="4">
        <v>10.714285714285699</v>
      </c>
      <c r="AX1623" s="4">
        <v>4.28571428571429</v>
      </c>
      <c r="AY1623" s="4">
        <v>15.714285714285699</v>
      </c>
      <c r="AZ1623" s="4">
        <v>12.1428571428571</v>
      </c>
      <c r="BA1623" s="4">
        <v>11.785714285714301</v>
      </c>
      <c r="BB1623" s="38">
        <v>280</v>
      </c>
    </row>
    <row r="1624" spans="1:54" x14ac:dyDescent="0.3">
      <c r="A1624" s="31" t="s">
        <v>69</v>
      </c>
      <c r="B1624" s="5" t="s">
        <v>8</v>
      </c>
      <c r="C1624" s="5" t="s">
        <v>7</v>
      </c>
      <c r="D1624" s="9">
        <v>103.725301204819</v>
      </c>
      <c r="E1624" s="8">
        <v>63.697426611444499</v>
      </c>
      <c r="F1624" s="8">
        <v>10.8433734939759</v>
      </c>
      <c r="G1624" s="3">
        <v>3.6144578313253</v>
      </c>
      <c r="H1624" s="4">
        <v>4.8192771084337398</v>
      </c>
      <c r="I1624" s="4">
        <v>3.6144578313253</v>
      </c>
      <c r="J1624" s="4">
        <v>1.2048192771084301</v>
      </c>
      <c r="K1624" s="4">
        <v>3.6144578313253</v>
      </c>
      <c r="L1624" s="4">
        <v>4.8192771084337398</v>
      </c>
      <c r="M1624" s="4">
        <v>1.2048192771084301</v>
      </c>
      <c r="N1624" s="4">
        <v>2.4096385542168699</v>
      </c>
      <c r="O1624" s="4">
        <v>0</v>
      </c>
      <c r="P1624" s="4">
        <v>0</v>
      </c>
      <c r="Q1624" s="4">
        <v>1.2048192771084301</v>
      </c>
      <c r="R1624" s="4">
        <v>0</v>
      </c>
      <c r="S1624" s="4">
        <v>1.2048192771084301</v>
      </c>
      <c r="T1624" s="4">
        <v>2.4096385542168699</v>
      </c>
      <c r="U1624" s="4">
        <v>1.2048192771084301</v>
      </c>
      <c r="V1624" s="4">
        <v>2.4096385542168699</v>
      </c>
      <c r="W1624" s="4">
        <v>0</v>
      </c>
      <c r="X1624" s="4">
        <v>1.2048192771084301</v>
      </c>
      <c r="Y1624" s="4">
        <v>1.2048192771084301</v>
      </c>
      <c r="Z1624" s="4">
        <v>2.4096385542168699</v>
      </c>
      <c r="AA1624" s="4">
        <v>3.6144578313253</v>
      </c>
      <c r="AB1624" s="4">
        <v>0</v>
      </c>
      <c r="AC1624" s="4">
        <v>1.2048192771084301</v>
      </c>
      <c r="AD1624" s="4">
        <v>2.4096385542168699</v>
      </c>
      <c r="AE1624" s="4">
        <v>0</v>
      </c>
      <c r="AF1624" s="4">
        <v>0</v>
      </c>
      <c r="AG1624" s="4">
        <v>7.2289156626505999</v>
      </c>
      <c r="AH1624" s="4">
        <v>6.0240963855421699</v>
      </c>
      <c r="AI1624" s="4">
        <v>9.6385542168674707</v>
      </c>
      <c r="AJ1624" s="4">
        <v>7.2289156626505999</v>
      </c>
      <c r="AK1624" s="4">
        <v>12.048192771084301</v>
      </c>
      <c r="AL1624" s="4">
        <v>9.6385542168674707</v>
      </c>
      <c r="AM1624" s="4">
        <v>10.8433734939759</v>
      </c>
      <c r="AN1624" s="4">
        <v>16.867469879518101</v>
      </c>
      <c r="AO1624" s="4">
        <v>6.0240963855421699</v>
      </c>
      <c r="AP1624" s="4">
        <v>10.8433734939759</v>
      </c>
      <c r="AQ1624" s="4">
        <v>7.2289156626505999</v>
      </c>
      <c r="AR1624" s="4">
        <v>10.8433734939759</v>
      </c>
      <c r="AS1624" s="4">
        <v>8.4337349397590398</v>
      </c>
      <c r="AT1624" s="4">
        <v>19.277108433734899</v>
      </c>
      <c r="AU1624" s="4">
        <v>8.4337349397590398</v>
      </c>
      <c r="AV1624" s="4">
        <v>13.253012048192801</v>
      </c>
      <c r="AW1624" s="4">
        <v>8.4337349397590398</v>
      </c>
      <c r="AX1624" s="4">
        <v>7.2289156626505999</v>
      </c>
      <c r="AY1624" s="4">
        <v>20.481927710843401</v>
      </c>
      <c r="AZ1624" s="4">
        <v>10.8433734939759</v>
      </c>
      <c r="BA1624" s="4">
        <v>10.8433734939759</v>
      </c>
      <c r="BB1624" s="38">
        <v>83</v>
      </c>
    </row>
    <row r="1625" spans="1:54" x14ac:dyDescent="0.3">
      <c r="A1625" s="31" t="s">
        <v>69</v>
      </c>
      <c r="B1625" s="5" t="s">
        <v>9</v>
      </c>
      <c r="C1625" s="5" t="s">
        <v>168</v>
      </c>
      <c r="D1625" s="9">
        <v>80.568880275146299</v>
      </c>
      <c r="E1625" s="8">
        <v>66.633696991150401</v>
      </c>
      <c r="F1625" s="8">
        <v>17.526765051145802</v>
      </c>
      <c r="G1625" s="3">
        <v>1.9662093649408601</v>
      </c>
      <c r="H1625" s="4">
        <v>4.6670258587337603</v>
      </c>
      <c r="I1625" s="4">
        <v>3.5846041999765599</v>
      </c>
      <c r="J1625" s="4">
        <v>2.3830635585741602</v>
      </c>
      <c r="K1625" s="4">
        <v>2.24846847988562</v>
      </c>
      <c r="L1625" s="4">
        <v>1.7678062883463801</v>
      </c>
      <c r="M1625" s="4">
        <v>2.4063913352938799</v>
      </c>
      <c r="N1625" s="4">
        <v>6.6163268777042603</v>
      </c>
      <c r="O1625" s="4">
        <v>5.5059932910838798</v>
      </c>
      <c r="P1625" s="4">
        <v>6.4249290537340196</v>
      </c>
      <c r="Q1625" s="4">
        <v>0.901278867805968</v>
      </c>
      <c r="R1625" s="4">
        <v>5.6322042529375098</v>
      </c>
      <c r="S1625" s="4">
        <v>5.7833055175736998</v>
      </c>
      <c r="T1625" s="4">
        <v>1.7862040566052999</v>
      </c>
      <c r="U1625" s="4">
        <v>4.6093115509196698</v>
      </c>
      <c r="V1625" s="4">
        <v>5.3232779628489704</v>
      </c>
      <c r="W1625" s="4">
        <v>4.2097903116854596</v>
      </c>
      <c r="X1625" s="4">
        <v>1.34166074586902</v>
      </c>
      <c r="Y1625" s="4">
        <v>4.0854150803181</v>
      </c>
      <c r="Z1625" s="4">
        <v>5.1690435978678204</v>
      </c>
      <c r="AA1625" s="4">
        <v>5.5073528133905496</v>
      </c>
      <c r="AB1625" s="4">
        <v>0.94138466513780805</v>
      </c>
      <c r="AC1625" s="4">
        <v>5.95281753495816</v>
      </c>
      <c r="AD1625" s="4">
        <v>3.7791701116444201</v>
      </c>
      <c r="AE1625" s="4">
        <v>3.12828773887431</v>
      </c>
      <c r="AF1625" s="4">
        <v>7.2872512971304904</v>
      </c>
      <c r="AG1625" s="4">
        <v>6.7138312800962998</v>
      </c>
      <c r="AH1625" s="4">
        <v>19.483031079974999</v>
      </c>
      <c r="AI1625" s="4">
        <v>12.861892115526601</v>
      </c>
      <c r="AJ1625" s="4">
        <v>20.206488126849599</v>
      </c>
      <c r="AK1625" s="4">
        <v>26.243809780166</v>
      </c>
      <c r="AL1625" s="4">
        <v>17.2953396110609</v>
      </c>
      <c r="AM1625" s="4">
        <v>14.1969494369276</v>
      </c>
      <c r="AN1625" s="4">
        <v>26.133286837181799</v>
      </c>
      <c r="AO1625" s="4">
        <v>23.700386837115499</v>
      </c>
      <c r="AP1625" s="4">
        <v>24.202531043333401</v>
      </c>
      <c r="AQ1625" s="4">
        <v>7.75369615077744</v>
      </c>
      <c r="AR1625" s="4">
        <v>25.2603255276635</v>
      </c>
      <c r="AS1625" s="4">
        <v>11.110991111778301</v>
      </c>
      <c r="AT1625" s="4">
        <v>14.590769229996701</v>
      </c>
      <c r="AU1625" s="4">
        <v>13.773746620610099</v>
      </c>
      <c r="AV1625" s="4">
        <v>18.396509382399</v>
      </c>
      <c r="AW1625" s="4">
        <v>17.500332913326499</v>
      </c>
      <c r="AX1625" s="4">
        <v>9.2033221364509501</v>
      </c>
      <c r="AY1625" s="4">
        <v>11.970504311759401</v>
      </c>
      <c r="AZ1625" s="4">
        <v>18.244296628695899</v>
      </c>
      <c r="BA1625" s="4">
        <v>22.943549146494899</v>
      </c>
      <c r="BB1625" s="38">
        <v>1613</v>
      </c>
    </row>
    <row r="1626" spans="1:54" x14ac:dyDescent="0.3">
      <c r="A1626" s="31" t="s">
        <v>69</v>
      </c>
      <c r="B1626" s="5" t="s">
        <v>9</v>
      </c>
      <c r="C1626" s="5" t="s">
        <v>1</v>
      </c>
      <c r="D1626" s="9">
        <v>48.181578947368401</v>
      </c>
      <c r="E1626" s="8">
        <v>69.567924634705605</v>
      </c>
      <c r="F1626" s="8">
        <v>32.352941176470601</v>
      </c>
      <c r="G1626" s="3">
        <v>2.9411764705882399</v>
      </c>
      <c r="H1626" s="4">
        <v>2.9411764705882399</v>
      </c>
      <c r="I1626" s="4">
        <v>8.8235294117647101</v>
      </c>
      <c r="J1626" s="4">
        <v>2.9411764705882399</v>
      </c>
      <c r="K1626" s="4">
        <v>2.9411764705882399</v>
      </c>
      <c r="L1626" s="4">
        <v>0</v>
      </c>
      <c r="M1626" s="4">
        <v>2.9411764705882399</v>
      </c>
      <c r="N1626" s="4">
        <v>20.588235294117599</v>
      </c>
      <c r="O1626" s="4">
        <v>8.8235294117647101</v>
      </c>
      <c r="P1626" s="4">
        <v>14.705882352941201</v>
      </c>
      <c r="Q1626" s="4">
        <v>0</v>
      </c>
      <c r="R1626" s="4">
        <v>20.588235294117599</v>
      </c>
      <c r="S1626" s="4">
        <v>17.647058823529399</v>
      </c>
      <c r="T1626" s="4">
        <v>2.9411764705882399</v>
      </c>
      <c r="U1626" s="4">
        <v>14.705882352941201</v>
      </c>
      <c r="V1626" s="4">
        <v>20.588235294117599</v>
      </c>
      <c r="W1626" s="4">
        <v>17.647058823529399</v>
      </c>
      <c r="X1626" s="4">
        <v>2.9411764705882399</v>
      </c>
      <c r="Y1626" s="4">
        <v>8.8235294117647101</v>
      </c>
      <c r="Z1626" s="4">
        <v>17.647058823529399</v>
      </c>
      <c r="AA1626" s="4">
        <v>5.8823529411764701</v>
      </c>
      <c r="AB1626" s="4">
        <v>0</v>
      </c>
      <c r="AC1626" s="4">
        <v>11.764705882352899</v>
      </c>
      <c r="AD1626" s="4">
        <v>11.764705882352899</v>
      </c>
      <c r="AE1626" s="4">
        <v>8.8235294117647101</v>
      </c>
      <c r="AF1626" s="4">
        <v>17.647058823529399</v>
      </c>
      <c r="AG1626" s="4">
        <v>14.705882352941201</v>
      </c>
      <c r="AH1626" s="4">
        <v>35.294117647058798</v>
      </c>
      <c r="AI1626" s="4">
        <v>8.8235294117647101</v>
      </c>
      <c r="AJ1626" s="4">
        <v>23.529411764705898</v>
      </c>
      <c r="AK1626" s="4">
        <v>50</v>
      </c>
      <c r="AL1626" s="4">
        <v>38.235294117647101</v>
      </c>
      <c r="AM1626" s="4">
        <v>17.647058823529399</v>
      </c>
      <c r="AN1626" s="4">
        <v>38.235294117647101</v>
      </c>
      <c r="AO1626" s="4">
        <v>44.117647058823501</v>
      </c>
      <c r="AP1626" s="4">
        <v>41.176470588235297</v>
      </c>
      <c r="AQ1626" s="4">
        <v>2.9411764705882399</v>
      </c>
      <c r="AR1626" s="4">
        <v>44.117647058823501</v>
      </c>
      <c r="AS1626" s="4">
        <v>11.764705882352899</v>
      </c>
      <c r="AT1626" s="4">
        <v>11.764705882352899</v>
      </c>
      <c r="AU1626" s="4">
        <v>20.588235294117599</v>
      </c>
      <c r="AV1626" s="4">
        <v>20.588235294117599</v>
      </c>
      <c r="AW1626" s="4">
        <v>29.411764705882401</v>
      </c>
      <c r="AX1626" s="4">
        <v>14.705882352941201</v>
      </c>
      <c r="AY1626" s="4">
        <v>8.8235294117647101</v>
      </c>
      <c r="AZ1626" s="4">
        <v>38.235294117647101</v>
      </c>
      <c r="BA1626" s="4">
        <v>44.117647058823501</v>
      </c>
      <c r="BB1626" s="38">
        <v>38</v>
      </c>
    </row>
    <row r="1627" spans="1:54" x14ac:dyDescent="0.3">
      <c r="A1627" s="31" t="s">
        <v>69</v>
      </c>
      <c r="B1627" s="5" t="s">
        <v>9</v>
      </c>
      <c r="C1627" s="5" t="s">
        <v>2</v>
      </c>
      <c r="D1627" s="9">
        <v>68.879166666666706</v>
      </c>
      <c r="E1627" s="8">
        <v>70.161609671038804</v>
      </c>
      <c r="F1627" s="8">
        <v>20</v>
      </c>
      <c r="G1627" s="3">
        <v>4.4444444444444402</v>
      </c>
      <c r="H1627" s="4">
        <v>6.6666666666666696</v>
      </c>
      <c r="I1627" s="4">
        <v>0</v>
      </c>
      <c r="J1627" s="4">
        <v>6.6666666666666696</v>
      </c>
      <c r="K1627" s="4">
        <v>2.2222222222222201</v>
      </c>
      <c r="L1627" s="4">
        <v>0</v>
      </c>
      <c r="M1627" s="4">
        <v>4.4444444444444402</v>
      </c>
      <c r="N1627" s="4">
        <v>11.1111111111111</v>
      </c>
      <c r="O1627" s="4">
        <v>8.8888888888888893</v>
      </c>
      <c r="P1627" s="4">
        <v>11.1111111111111</v>
      </c>
      <c r="Q1627" s="4">
        <v>0</v>
      </c>
      <c r="R1627" s="4">
        <v>4.4444444444444402</v>
      </c>
      <c r="S1627" s="4">
        <v>8.8888888888888893</v>
      </c>
      <c r="T1627" s="4">
        <v>2.2222222222222201</v>
      </c>
      <c r="U1627" s="4">
        <v>4.4444444444444402</v>
      </c>
      <c r="V1627" s="4">
        <v>4.4444444444444402</v>
      </c>
      <c r="W1627" s="4">
        <v>2.2222222222222201</v>
      </c>
      <c r="X1627" s="4">
        <v>0</v>
      </c>
      <c r="Y1627" s="4">
        <v>4.4444444444444402</v>
      </c>
      <c r="Z1627" s="4">
        <v>4.4444444444444402</v>
      </c>
      <c r="AA1627" s="4">
        <v>13.3333333333333</v>
      </c>
      <c r="AB1627" s="4">
        <v>2.2222222222222201</v>
      </c>
      <c r="AC1627" s="4">
        <v>6.6666666666666696</v>
      </c>
      <c r="AD1627" s="4">
        <v>6.6666666666666696</v>
      </c>
      <c r="AE1627" s="4">
        <v>4.4444444444444402</v>
      </c>
      <c r="AF1627" s="4">
        <v>11.1111111111111</v>
      </c>
      <c r="AG1627" s="4">
        <v>4.4444444444444402</v>
      </c>
      <c r="AH1627" s="4">
        <v>17.7777777777778</v>
      </c>
      <c r="AI1627" s="4">
        <v>15.5555555555556</v>
      </c>
      <c r="AJ1627" s="4">
        <v>24.4444444444444</v>
      </c>
      <c r="AK1627" s="4">
        <v>31.1111111111111</v>
      </c>
      <c r="AL1627" s="4">
        <v>17.7777777777778</v>
      </c>
      <c r="AM1627" s="4">
        <v>17.7777777777778</v>
      </c>
      <c r="AN1627" s="4">
        <v>31.1111111111111</v>
      </c>
      <c r="AO1627" s="4">
        <v>31.1111111111111</v>
      </c>
      <c r="AP1627" s="4">
        <v>37.7777777777778</v>
      </c>
      <c r="AQ1627" s="4">
        <v>6.6666666666666696</v>
      </c>
      <c r="AR1627" s="4">
        <v>28.8888888888889</v>
      </c>
      <c r="AS1627" s="4">
        <v>4.4444444444444402</v>
      </c>
      <c r="AT1627" s="4">
        <v>17.7777777777778</v>
      </c>
      <c r="AU1627" s="4">
        <v>13.3333333333333</v>
      </c>
      <c r="AV1627" s="4">
        <v>22.2222222222222</v>
      </c>
      <c r="AW1627" s="4">
        <v>17.7777777777778</v>
      </c>
      <c r="AX1627" s="4">
        <v>11.1111111111111</v>
      </c>
      <c r="AY1627" s="4">
        <v>11.1111111111111</v>
      </c>
      <c r="AZ1627" s="4">
        <v>15.5555555555556</v>
      </c>
      <c r="BA1627" s="4">
        <v>28.8888888888889</v>
      </c>
      <c r="BB1627" s="38">
        <v>48</v>
      </c>
    </row>
    <row r="1628" spans="1:54" x14ac:dyDescent="0.3">
      <c r="A1628" s="31" t="s">
        <v>69</v>
      </c>
      <c r="B1628" s="5" t="s">
        <v>9</v>
      </c>
      <c r="C1628" s="5" t="s">
        <v>3</v>
      </c>
      <c r="D1628" s="9">
        <v>76.12</v>
      </c>
      <c r="E1628" s="8">
        <v>68.063012857926296</v>
      </c>
      <c r="F1628" s="8">
        <v>22.8070175438597</v>
      </c>
      <c r="G1628" s="3">
        <v>0.87719298245613997</v>
      </c>
      <c r="H1628" s="4">
        <v>5.2631578947368398</v>
      </c>
      <c r="I1628" s="4">
        <v>7.8947368421052602</v>
      </c>
      <c r="J1628" s="4">
        <v>0.87719298245613997</v>
      </c>
      <c r="K1628" s="4">
        <v>2.6315789473684199</v>
      </c>
      <c r="L1628" s="4">
        <v>5.2631578947368398</v>
      </c>
      <c r="M1628" s="4">
        <v>2.6315789473684199</v>
      </c>
      <c r="N1628" s="4">
        <v>3.5087719298245599</v>
      </c>
      <c r="O1628" s="4">
        <v>6.1403508771929802</v>
      </c>
      <c r="P1628" s="4">
        <v>7.0175438596491198</v>
      </c>
      <c r="Q1628" s="4">
        <v>2.6315789473684199</v>
      </c>
      <c r="R1628" s="4">
        <v>5.2631578947368398</v>
      </c>
      <c r="S1628" s="4">
        <v>3.5087719298245599</v>
      </c>
      <c r="T1628" s="4">
        <v>0.87719298245613997</v>
      </c>
      <c r="U1628" s="4">
        <v>4.3859649122807003</v>
      </c>
      <c r="V1628" s="4">
        <v>3.5087719298245599</v>
      </c>
      <c r="W1628" s="4">
        <v>1.7543859649122799</v>
      </c>
      <c r="X1628" s="4">
        <v>2.6315789473684199</v>
      </c>
      <c r="Y1628" s="4">
        <v>4.3859649122807003</v>
      </c>
      <c r="Z1628" s="4">
        <v>6.1403508771929802</v>
      </c>
      <c r="AA1628" s="4">
        <v>5.2631578947368398</v>
      </c>
      <c r="AB1628" s="4">
        <v>1.7543859649122799</v>
      </c>
      <c r="AC1628" s="4">
        <v>4.3859649122807003</v>
      </c>
      <c r="AD1628" s="4">
        <v>0.87719298245613997</v>
      </c>
      <c r="AE1628" s="4">
        <v>1.7543859649122799</v>
      </c>
      <c r="AF1628" s="4">
        <v>6.1403508771929802</v>
      </c>
      <c r="AG1628" s="4">
        <v>8.7719298245614006</v>
      </c>
      <c r="AH1628" s="4">
        <v>23.684210526315798</v>
      </c>
      <c r="AI1628" s="4">
        <v>18.421052631578899</v>
      </c>
      <c r="AJ1628" s="4">
        <v>27.1929824561403</v>
      </c>
      <c r="AK1628" s="4">
        <v>28.947368421052602</v>
      </c>
      <c r="AL1628" s="4">
        <v>20.175438596491201</v>
      </c>
      <c r="AM1628" s="4">
        <v>16.6666666666667</v>
      </c>
      <c r="AN1628" s="4">
        <v>31.578947368421101</v>
      </c>
      <c r="AO1628" s="4">
        <v>26.315789473684202</v>
      </c>
      <c r="AP1628" s="4">
        <v>28.947368421052602</v>
      </c>
      <c r="AQ1628" s="4">
        <v>10.526315789473699</v>
      </c>
      <c r="AR1628" s="4">
        <v>25.4385964912281</v>
      </c>
      <c r="AS1628" s="4">
        <v>17.543859649122801</v>
      </c>
      <c r="AT1628" s="4">
        <v>15.789473684210501</v>
      </c>
      <c r="AU1628" s="4">
        <v>19.2982456140351</v>
      </c>
      <c r="AV1628" s="4">
        <v>20.175438596491201</v>
      </c>
      <c r="AW1628" s="4">
        <v>16.6666666666667</v>
      </c>
      <c r="AX1628" s="4">
        <v>12.280701754386</v>
      </c>
      <c r="AY1628" s="4">
        <v>13.157894736842101</v>
      </c>
      <c r="AZ1628" s="4">
        <v>20.175438596491201</v>
      </c>
      <c r="BA1628" s="4">
        <v>21.9298245614035</v>
      </c>
      <c r="BB1628" s="38">
        <v>115</v>
      </c>
    </row>
    <row r="1629" spans="1:54" x14ac:dyDescent="0.3">
      <c r="A1629" s="31" t="s">
        <v>69</v>
      </c>
      <c r="B1629" s="5" t="s">
        <v>9</v>
      </c>
      <c r="C1629" s="5" t="s">
        <v>4</v>
      </c>
      <c r="D1629" s="9">
        <v>89.148263888888906</v>
      </c>
      <c r="E1629" s="8">
        <v>60.590144756179001</v>
      </c>
      <c r="F1629" s="8">
        <v>12.5</v>
      </c>
      <c r="G1629" s="3">
        <v>0.69444444444444398</v>
      </c>
      <c r="H1629" s="4">
        <v>4.1666666666666696</v>
      </c>
      <c r="I1629" s="4">
        <v>1.3888888888888899</v>
      </c>
      <c r="J1629" s="4">
        <v>0.69444444444444398</v>
      </c>
      <c r="K1629" s="4">
        <v>1.0416666666666701</v>
      </c>
      <c r="L1629" s="4">
        <v>1.3888888888888899</v>
      </c>
      <c r="M1629" s="4">
        <v>0.69444444444444398</v>
      </c>
      <c r="N1629" s="4">
        <v>0.69444444444444398</v>
      </c>
      <c r="O1629" s="4">
        <v>3.125</v>
      </c>
      <c r="P1629" s="4">
        <v>1.3888888888888899</v>
      </c>
      <c r="Q1629" s="4">
        <v>0.34722222222222199</v>
      </c>
      <c r="R1629" s="4">
        <v>1.0416666666666701</v>
      </c>
      <c r="S1629" s="4">
        <v>2.0833333333333299</v>
      </c>
      <c r="T1629" s="4">
        <v>0.69444444444444398</v>
      </c>
      <c r="U1629" s="4">
        <v>1.3888888888888899</v>
      </c>
      <c r="V1629" s="4">
        <v>1.0416666666666701</v>
      </c>
      <c r="W1629" s="4">
        <v>0.34722222222222199</v>
      </c>
      <c r="X1629" s="4">
        <v>0.69444444444444398</v>
      </c>
      <c r="Y1629" s="4">
        <v>1.7361111111111101</v>
      </c>
      <c r="Z1629" s="4">
        <v>1.0416666666666701</v>
      </c>
      <c r="AA1629" s="4">
        <v>2.0833333333333299</v>
      </c>
      <c r="AB1629" s="4">
        <v>0</v>
      </c>
      <c r="AC1629" s="4">
        <v>4.8611111111111098</v>
      </c>
      <c r="AD1629" s="4">
        <v>0.69444444444444398</v>
      </c>
      <c r="AE1629" s="4">
        <v>1.0416666666666701</v>
      </c>
      <c r="AF1629" s="4">
        <v>2.0833333333333299</v>
      </c>
      <c r="AG1629" s="4">
        <v>3.125</v>
      </c>
      <c r="AH1629" s="4">
        <v>17.7083333333333</v>
      </c>
      <c r="AI1629" s="4">
        <v>13.5416666666667</v>
      </c>
      <c r="AJ1629" s="4">
        <v>20.4861111111111</v>
      </c>
      <c r="AK1629" s="4">
        <v>20.1388888888889</v>
      </c>
      <c r="AL1629" s="4">
        <v>10.4166666666667</v>
      </c>
      <c r="AM1629" s="4">
        <v>12.5</v>
      </c>
      <c r="AN1629" s="4">
        <v>20.4861111111111</v>
      </c>
      <c r="AO1629" s="4">
        <v>18.75</v>
      </c>
      <c r="AP1629" s="4">
        <v>15.9722222222222</v>
      </c>
      <c r="AQ1629" s="4">
        <v>9.375</v>
      </c>
      <c r="AR1629" s="4">
        <v>26.0416666666667</v>
      </c>
      <c r="AS1629" s="4">
        <v>13.5416666666667</v>
      </c>
      <c r="AT1629" s="4">
        <v>14.2361111111111</v>
      </c>
      <c r="AU1629" s="4">
        <v>13.1944444444444</v>
      </c>
      <c r="AV1629" s="4">
        <v>17.3611111111111</v>
      </c>
      <c r="AW1629" s="4">
        <v>19.4444444444444</v>
      </c>
      <c r="AX1629" s="4">
        <v>5.9027777777777803</v>
      </c>
      <c r="AY1629" s="4">
        <v>11.1111111111111</v>
      </c>
      <c r="AZ1629" s="4">
        <v>15.9722222222222</v>
      </c>
      <c r="BA1629" s="4">
        <v>16.6666666666667</v>
      </c>
      <c r="BB1629" s="38">
        <v>288</v>
      </c>
    </row>
    <row r="1630" spans="1:54" x14ac:dyDescent="0.3">
      <c r="A1630" s="31" t="s">
        <v>69</v>
      </c>
      <c r="B1630" s="5" t="s">
        <v>9</v>
      </c>
      <c r="C1630" s="5" t="s">
        <v>5</v>
      </c>
      <c r="D1630" s="9">
        <v>97.752566735112893</v>
      </c>
      <c r="E1630" s="8">
        <v>58.858485762708597</v>
      </c>
      <c r="F1630" s="8">
        <v>9.4455852156057496</v>
      </c>
      <c r="G1630" s="3">
        <v>1.84804928131417</v>
      </c>
      <c r="H1630" s="4">
        <v>5.1334702258726903</v>
      </c>
      <c r="I1630" s="4">
        <v>2.0533880903490802</v>
      </c>
      <c r="J1630" s="4">
        <v>1.64271047227926</v>
      </c>
      <c r="K1630" s="4">
        <v>2.8747433264887099</v>
      </c>
      <c r="L1630" s="4">
        <v>2.25872689938398</v>
      </c>
      <c r="M1630" s="4">
        <v>2.25872689938398</v>
      </c>
      <c r="N1630" s="4">
        <v>3.2854209445585201</v>
      </c>
      <c r="O1630" s="4">
        <v>3.49075975359343</v>
      </c>
      <c r="P1630" s="4">
        <v>2.25872689938398</v>
      </c>
      <c r="Q1630" s="4">
        <v>1.2320328542094501</v>
      </c>
      <c r="R1630" s="4">
        <v>2.0533880903490802</v>
      </c>
      <c r="S1630" s="4">
        <v>1.64271047227926</v>
      </c>
      <c r="T1630" s="4">
        <v>2.6694045174537999</v>
      </c>
      <c r="U1630" s="4">
        <v>1.84804928131417</v>
      </c>
      <c r="V1630" s="4">
        <v>2.8747433264887099</v>
      </c>
      <c r="W1630" s="4">
        <v>3.0800821355236101</v>
      </c>
      <c r="X1630" s="4">
        <v>0.82135523613963002</v>
      </c>
      <c r="Y1630" s="4">
        <v>3.49075975359343</v>
      </c>
      <c r="Z1630" s="4">
        <v>1.4373716632443501</v>
      </c>
      <c r="AA1630" s="4">
        <v>2.8747433264887099</v>
      </c>
      <c r="AB1630" s="4">
        <v>0.41067761806981501</v>
      </c>
      <c r="AC1630" s="4">
        <v>5.1334702258726903</v>
      </c>
      <c r="AD1630" s="4">
        <v>1.84804928131417</v>
      </c>
      <c r="AE1630" s="4">
        <v>2.0533880903490802</v>
      </c>
      <c r="AF1630" s="4">
        <v>4.1067761806981498</v>
      </c>
      <c r="AG1630" s="4">
        <v>5.3388090349075998</v>
      </c>
      <c r="AH1630" s="4">
        <v>12.7310061601643</v>
      </c>
      <c r="AI1630" s="4">
        <v>10.2669404517454</v>
      </c>
      <c r="AJ1630" s="4">
        <v>13.963039014373701</v>
      </c>
      <c r="AK1630" s="4">
        <v>15.400410677618099</v>
      </c>
      <c r="AL1630" s="4">
        <v>10.472279260780301</v>
      </c>
      <c r="AM1630" s="4">
        <v>11.088295687884999</v>
      </c>
      <c r="AN1630" s="4">
        <v>18.891170431211499</v>
      </c>
      <c r="AO1630" s="4">
        <v>11.704312114989699</v>
      </c>
      <c r="AP1630" s="4">
        <v>10.472279260780301</v>
      </c>
      <c r="AQ1630" s="4">
        <v>7.3921971252566703</v>
      </c>
      <c r="AR1630" s="4">
        <v>15.605749486653</v>
      </c>
      <c r="AS1630" s="4">
        <v>10.472279260780301</v>
      </c>
      <c r="AT1630" s="4">
        <v>13.552361396303899</v>
      </c>
      <c r="AU1630" s="4">
        <v>7.3921971252566703</v>
      </c>
      <c r="AV1630" s="4">
        <v>15.605749486653</v>
      </c>
      <c r="AW1630" s="4">
        <v>12.114989733059501</v>
      </c>
      <c r="AX1630" s="4">
        <v>5.74948665297741</v>
      </c>
      <c r="AY1630" s="4">
        <v>14.3737166324435</v>
      </c>
      <c r="AZ1630" s="4">
        <v>10.6776180698152</v>
      </c>
      <c r="BA1630" s="4">
        <v>15.400410677618099</v>
      </c>
      <c r="BB1630" s="38">
        <v>487</v>
      </c>
    </row>
    <row r="1631" spans="1:54" x14ac:dyDescent="0.3">
      <c r="A1631" s="31" t="s">
        <v>69</v>
      </c>
      <c r="B1631" s="5" t="s">
        <v>9</v>
      </c>
      <c r="C1631" s="5" t="s">
        <v>6</v>
      </c>
      <c r="D1631" s="9">
        <v>105.231666666667</v>
      </c>
      <c r="E1631" s="8">
        <v>57.223949140292802</v>
      </c>
      <c r="F1631" s="8">
        <v>7.1428571428571397</v>
      </c>
      <c r="G1631" s="3">
        <v>0.71428571428571397</v>
      </c>
      <c r="H1631" s="4">
        <v>3.8095238095238102</v>
      </c>
      <c r="I1631" s="4">
        <v>1.4285714285714299</v>
      </c>
      <c r="J1631" s="4">
        <v>1.19047619047619</v>
      </c>
      <c r="K1631" s="4">
        <v>1.9047619047619</v>
      </c>
      <c r="L1631" s="4">
        <v>1.19047619047619</v>
      </c>
      <c r="M1631" s="4">
        <v>1.4285714285714299</v>
      </c>
      <c r="N1631" s="4">
        <v>1.6666666666666701</v>
      </c>
      <c r="O1631" s="4">
        <v>2.1428571428571401</v>
      </c>
      <c r="P1631" s="4">
        <v>1.9047619047619</v>
      </c>
      <c r="Q1631" s="4">
        <v>0.952380952380952</v>
      </c>
      <c r="R1631" s="4">
        <v>1.6666666666666701</v>
      </c>
      <c r="S1631" s="4">
        <v>1.9047619047619</v>
      </c>
      <c r="T1631" s="4">
        <v>1.6666666666666701</v>
      </c>
      <c r="U1631" s="4">
        <v>2.1428571428571401</v>
      </c>
      <c r="V1631" s="4">
        <v>0.952380952380952</v>
      </c>
      <c r="W1631" s="4">
        <v>2.38095238095238</v>
      </c>
      <c r="X1631" s="4">
        <v>1.19047619047619</v>
      </c>
      <c r="Y1631" s="4">
        <v>1.9047619047619</v>
      </c>
      <c r="Z1631" s="4">
        <v>1.19047619047619</v>
      </c>
      <c r="AA1631" s="4">
        <v>2.8571428571428599</v>
      </c>
      <c r="AB1631" s="4">
        <v>0.952380952380952</v>
      </c>
      <c r="AC1631" s="4">
        <v>3.0952380952380998</v>
      </c>
      <c r="AD1631" s="4">
        <v>2.1428571428571401</v>
      </c>
      <c r="AE1631" s="4">
        <v>0.952380952380952</v>
      </c>
      <c r="AF1631" s="4">
        <v>3.8095238095238102</v>
      </c>
      <c r="AG1631" s="4">
        <v>4.7619047619047601</v>
      </c>
      <c r="AH1631" s="4">
        <v>9.0476190476190492</v>
      </c>
      <c r="AI1631" s="4">
        <v>8.0952380952380896</v>
      </c>
      <c r="AJ1631" s="4">
        <v>8.0952380952380896</v>
      </c>
      <c r="AK1631" s="4">
        <v>11.4285714285714</v>
      </c>
      <c r="AL1631" s="4">
        <v>7.8571428571428603</v>
      </c>
      <c r="AM1631" s="4">
        <v>8.8095238095238102</v>
      </c>
      <c r="AN1631" s="4">
        <v>14.523809523809501</v>
      </c>
      <c r="AO1631" s="4">
        <v>8.8095238095238102</v>
      </c>
      <c r="AP1631" s="4">
        <v>8.0952380952380896</v>
      </c>
      <c r="AQ1631" s="4">
        <v>8.8095238095238102</v>
      </c>
      <c r="AR1631" s="4">
        <v>11.1904761904762</v>
      </c>
      <c r="AS1631" s="4">
        <v>6.9047619047619104</v>
      </c>
      <c r="AT1631" s="4">
        <v>14.7619047619048</v>
      </c>
      <c r="AU1631" s="4">
        <v>7.8571428571428603</v>
      </c>
      <c r="AV1631" s="4">
        <v>15.476190476190499</v>
      </c>
      <c r="AW1631" s="4">
        <v>9.5238095238095202</v>
      </c>
      <c r="AX1631" s="4">
        <v>4.5238095238095202</v>
      </c>
      <c r="AY1631" s="4">
        <v>12.380952380952399</v>
      </c>
      <c r="AZ1631" s="4">
        <v>9.28571428571429</v>
      </c>
      <c r="BA1631" s="4">
        <v>10.2380952380952</v>
      </c>
      <c r="BB1631" s="38">
        <v>420</v>
      </c>
    </row>
    <row r="1632" spans="1:54" x14ac:dyDescent="0.3">
      <c r="A1632" s="31" t="s">
        <v>69</v>
      </c>
      <c r="B1632" s="5" t="s">
        <v>9</v>
      </c>
      <c r="C1632" s="5" t="s">
        <v>7</v>
      </c>
      <c r="D1632" s="9">
        <v>108.01198156682</v>
      </c>
      <c r="E1632" s="8">
        <v>52.047403110935797</v>
      </c>
      <c r="F1632" s="8">
        <v>5.5299539170506904</v>
      </c>
      <c r="G1632" s="3">
        <v>1.84331797235023</v>
      </c>
      <c r="H1632" s="4">
        <v>1.84331797235023</v>
      </c>
      <c r="I1632" s="4">
        <v>0.460829493087558</v>
      </c>
      <c r="J1632" s="4">
        <v>1.84331797235023</v>
      </c>
      <c r="K1632" s="4">
        <v>1.84331797235023</v>
      </c>
      <c r="L1632" s="4">
        <v>0.460829493087558</v>
      </c>
      <c r="M1632" s="4">
        <v>0.92165898617511499</v>
      </c>
      <c r="N1632" s="4">
        <v>1.84331797235023</v>
      </c>
      <c r="O1632" s="4">
        <v>1.84331797235023</v>
      </c>
      <c r="P1632" s="4">
        <v>1.84331797235023</v>
      </c>
      <c r="Q1632" s="4">
        <v>0.92165898617511499</v>
      </c>
      <c r="R1632" s="4">
        <v>1.84331797235023</v>
      </c>
      <c r="S1632" s="4">
        <v>1.3824884792626699</v>
      </c>
      <c r="T1632" s="4">
        <v>1.84331797235023</v>
      </c>
      <c r="U1632" s="4">
        <v>0.460829493087558</v>
      </c>
      <c r="V1632" s="4">
        <v>1.3824884792626699</v>
      </c>
      <c r="W1632" s="4">
        <v>1.84331797235023</v>
      </c>
      <c r="X1632" s="4">
        <v>0.460829493087558</v>
      </c>
      <c r="Y1632" s="4">
        <v>1.84331797235023</v>
      </c>
      <c r="Z1632" s="4">
        <v>0.460829493087558</v>
      </c>
      <c r="AA1632" s="4">
        <v>2.30414746543779</v>
      </c>
      <c r="AB1632" s="4">
        <v>0.92165898617511499</v>
      </c>
      <c r="AC1632" s="4">
        <v>4.1474654377880196</v>
      </c>
      <c r="AD1632" s="4">
        <v>0.92165898617511499</v>
      </c>
      <c r="AE1632" s="4">
        <v>1.84331797235023</v>
      </c>
      <c r="AF1632" s="4">
        <v>1.84331797235023</v>
      </c>
      <c r="AG1632" s="4">
        <v>3.68663594470046</v>
      </c>
      <c r="AH1632" s="4">
        <v>8.2949308755760391</v>
      </c>
      <c r="AI1632" s="4">
        <v>7.3732718894009199</v>
      </c>
      <c r="AJ1632" s="4">
        <v>7.8341013824884804</v>
      </c>
      <c r="AK1632" s="4">
        <v>9.67741935483871</v>
      </c>
      <c r="AL1632" s="4">
        <v>4.6082949308755801</v>
      </c>
      <c r="AM1632" s="4">
        <v>6.4516129032258096</v>
      </c>
      <c r="AN1632" s="4">
        <v>14.746543778801801</v>
      </c>
      <c r="AO1632" s="4">
        <v>7.8341013824884804</v>
      </c>
      <c r="AP1632" s="4">
        <v>7.3732718894009199</v>
      </c>
      <c r="AQ1632" s="4">
        <v>8.2949308755760391</v>
      </c>
      <c r="AR1632" s="4">
        <v>7.3732718894009199</v>
      </c>
      <c r="AS1632" s="4">
        <v>9.2165898617511495</v>
      </c>
      <c r="AT1632" s="4">
        <v>10.138248847926301</v>
      </c>
      <c r="AU1632" s="4">
        <v>5.5299539170506904</v>
      </c>
      <c r="AV1632" s="4">
        <v>7.3732718894009199</v>
      </c>
      <c r="AW1632" s="4">
        <v>8.2949308755760391</v>
      </c>
      <c r="AX1632" s="4">
        <v>5.0691244239631299</v>
      </c>
      <c r="AY1632" s="4">
        <v>15.2073732718894</v>
      </c>
      <c r="AZ1632" s="4">
        <v>8.7557603686635908</v>
      </c>
      <c r="BA1632" s="4">
        <v>11.9815668202765</v>
      </c>
      <c r="BB1632" s="38">
        <v>217</v>
      </c>
    </row>
    <row r="1633" spans="1:54" x14ac:dyDescent="0.3">
      <c r="A1633" s="31" t="s">
        <v>70</v>
      </c>
      <c r="B1633" s="5" t="s">
        <v>168</v>
      </c>
      <c r="C1633" s="5" t="s">
        <v>168</v>
      </c>
      <c r="D1633" s="9">
        <v>65.682417383382997</v>
      </c>
      <c r="E1633" s="8">
        <v>66.598832677290204</v>
      </c>
      <c r="F1633" s="8">
        <v>23.238615768413901</v>
      </c>
      <c r="G1633" s="3">
        <v>2.6717247577524099</v>
      </c>
      <c r="H1633" s="4">
        <v>10.7105519635628</v>
      </c>
      <c r="I1633" s="4">
        <v>14.349480601361</v>
      </c>
      <c r="J1633" s="4">
        <v>5.8859231011222999</v>
      </c>
      <c r="K1633" s="4">
        <v>4.10314216159958</v>
      </c>
      <c r="L1633" s="4">
        <v>4.62699700896568</v>
      </c>
      <c r="M1633" s="4">
        <v>4.2398206439457899</v>
      </c>
      <c r="N1633" s="4">
        <v>9.5669264354679697</v>
      </c>
      <c r="O1633" s="4">
        <v>9.9810661293817802</v>
      </c>
      <c r="P1633" s="4">
        <v>9.9455956512328996</v>
      </c>
      <c r="Q1633" s="4">
        <v>3.5421068166640199</v>
      </c>
      <c r="R1633" s="4">
        <v>6.96372702484258</v>
      </c>
      <c r="S1633" s="4">
        <v>7.9179259949680398</v>
      </c>
      <c r="T1633" s="4">
        <v>7.3107053544151999</v>
      </c>
      <c r="U1633" s="4">
        <v>9.5228355060371808</v>
      </c>
      <c r="V1633" s="4">
        <v>10.3346607378689</v>
      </c>
      <c r="W1633" s="4">
        <v>8.1162991640016102</v>
      </c>
      <c r="X1633" s="4">
        <v>2.82144581103009</v>
      </c>
      <c r="Y1633" s="4">
        <v>8.5328854086112802</v>
      </c>
      <c r="Z1633" s="4">
        <v>8.1032426461948805</v>
      </c>
      <c r="AA1633" s="4">
        <v>7.4124972255503998</v>
      </c>
      <c r="AB1633" s="4">
        <v>2.4547679063850101</v>
      </c>
      <c r="AC1633" s="4">
        <v>20.701270751217301</v>
      </c>
      <c r="AD1633" s="4">
        <v>6.0391746477732804</v>
      </c>
      <c r="AE1633" s="4">
        <v>7.2380150645669996</v>
      </c>
      <c r="AF1633" s="4">
        <v>14.951085668907099</v>
      </c>
      <c r="AG1633" s="4">
        <v>19.4644824759032</v>
      </c>
      <c r="AH1633" s="4">
        <v>19.4393240161201</v>
      </c>
      <c r="AI1633" s="4">
        <v>10.3825409121717</v>
      </c>
      <c r="AJ1633" s="4">
        <v>20.317360900154501</v>
      </c>
      <c r="AK1633" s="4">
        <v>39.191697294585097</v>
      </c>
      <c r="AL1633" s="4">
        <v>24.0415417586064</v>
      </c>
      <c r="AM1633" s="4">
        <v>19.3085563830616</v>
      </c>
      <c r="AN1633" s="4">
        <v>38.465330136187703</v>
      </c>
      <c r="AO1633" s="4">
        <v>25.618580510144302</v>
      </c>
      <c r="AP1633" s="4">
        <v>35.067768187658302</v>
      </c>
      <c r="AQ1633" s="4">
        <v>5.29661743007546</v>
      </c>
      <c r="AR1633" s="4">
        <v>28.447716741875499</v>
      </c>
      <c r="AS1633" s="4">
        <v>12.5711016839143</v>
      </c>
      <c r="AT1633" s="4">
        <v>30.4692589790574</v>
      </c>
      <c r="AU1633" s="4">
        <v>13.6230106107159</v>
      </c>
      <c r="AV1633" s="4">
        <v>23.0424882459257</v>
      </c>
      <c r="AW1633" s="4">
        <v>19.208837155279301</v>
      </c>
      <c r="AX1633" s="4">
        <v>5.3504476440540998</v>
      </c>
      <c r="AY1633" s="4">
        <v>20.283981874186601</v>
      </c>
      <c r="AZ1633" s="4">
        <v>31.672756498772699</v>
      </c>
      <c r="BA1633" s="4">
        <v>29.145102067719101</v>
      </c>
      <c r="BB1633" s="38">
        <v>455</v>
      </c>
    </row>
    <row r="1634" spans="1:54" x14ac:dyDescent="0.3">
      <c r="A1634" s="31" t="s">
        <v>70</v>
      </c>
      <c r="B1634" s="5" t="s">
        <v>168</v>
      </c>
      <c r="C1634" s="5" t="s">
        <v>1</v>
      </c>
      <c r="D1634" s="9">
        <v>35.482968456629102</v>
      </c>
      <c r="E1634" s="8">
        <v>68.506258289957799</v>
      </c>
      <c r="F1634" s="8">
        <v>40.30954844</v>
      </c>
      <c r="G1634" s="3">
        <v>4.4394096133333303</v>
      </c>
      <c r="H1634" s="4">
        <v>17.4323074678788</v>
      </c>
      <c r="I1634" s="4">
        <v>21.717281887272701</v>
      </c>
      <c r="J1634" s="4">
        <v>10.9358585406061</v>
      </c>
      <c r="K1634" s="4">
        <v>5.9706912157575802</v>
      </c>
      <c r="L1634" s="4">
        <v>8.7703755648484805</v>
      </c>
      <c r="M1634" s="4">
        <v>8.8788192266666695</v>
      </c>
      <c r="N1634" s="4">
        <v>19.072032732121201</v>
      </c>
      <c r="O1634" s="4">
        <v>17.014993418181799</v>
      </c>
      <c r="P1634" s="4">
        <v>16.5352272387879</v>
      </c>
      <c r="Q1634" s="4">
        <v>6.2335700715151496</v>
      </c>
      <c r="R1634" s="4">
        <v>14.4781879248485</v>
      </c>
      <c r="S1634" s="4">
        <v>16.6436709006061</v>
      </c>
      <c r="T1634" s="4">
        <v>10.0387783115152</v>
      </c>
      <c r="U1634" s="4">
        <v>12.838462660606099</v>
      </c>
      <c r="V1634" s="4">
        <v>14.369744263030301</v>
      </c>
      <c r="W1634" s="4">
        <v>17.4323074678788</v>
      </c>
      <c r="X1634" s="4">
        <v>4.4394096133333303</v>
      </c>
      <c r="Y1634" s="4">
        <v>11.9413824315152</v>
      </c>
      <c r="Z1634" s="4">
        <v>14.1068654072727</v>
      </c>
      <c r="AA1634" s="4">
        <v>11.9413824315152</v>
      </c>
      <c r="AB1634" s="4">
        <v>3.1710068666666702</v>
      </c>
      <c r="AC1634" s="4">
        <v>33.859091044848498</v>
      </c>
      <c r="AD1634" s="4">
        <v>16.163904721212099</v>
      </c>
      <c r="AE1634" s="4">
        <v>15.0039456363636</v>
      </c>
      <c r="AF1634" s="4">
        <v>20.448879140606099</v>
      </c>
      <c r="AG1634" s="4">
        <v>32.962010815757601</v>
      </c>
      <c r="AH1634" s="4">
        <v>36.921654249696999</v>
      </c>
      <c r="AI1634" s="4">
        <v>15.0039456363636</v>
      </c>
      <c r="AJ1634" s="4">
        <v>32.807575621818202</v>
      </c>
      <c r="AK1634" s="4">
        <v>51.245406980606099</v>
      </c>
      <c r="AL1634" s="4">
        <v>37.292976767272698</v>
      </c>
      <c r="AM1634" s="4">
        <v>31.384737681212101</v>
      </c>
      <c r="AN1634" s="4">
        <v>51.879608353939403</v>
      </c>
      <c r="AO1634" s="4">
        <v>39.783790728484803</v>
      </c>
      <c r="AP1634" s="4">
        <v>42.737910271515197</v>
      </c>
      <c r="AQ1634" s="4">
        <v>9.9303346496969702</v>
      </c>
      <c r="AR1634" s="4">
        <v>39.149589355151498</v>
      </c>
      <c r="AS1634" s="4">
        <v>18.963589070303001</v>
      </c>
      <c r="AT1634" s="4">
        <v>29.8994476109091</v>
      </c>
      <c r="AU1634" s="4">
        <v>17.803629985454499</v>
      </c>
      <c r="AV1634" s="4">
        <v>31.430729213333301</v>
      </c>
      <c r="AW1634" s="4">
        <v>35.870138826666697</v>
      </c>
      <c r="AX1634" s="4">
        <v>9.4045769381818207</v>
      </c>
      <c r="AY1634" s="4">
        <v>23.402998683636401</v>
      </c>
      <c r="AZ1634" s="4">
        <v>43.000789127272697</v>
      </c>
      <c r="BA1634" s="4">
        <v>45.908917138181799</v>
      </c>
      <c r="BB1634" s="38">
        <v>111</v>
      </c>
    </row>
    <row r="1635" spans="1:54" x14ac:dyDescent="0.3">
      <c r="A1635" s="31" t="s">
        <v>70</v>
      </c>
      <c r="B1635" s="5" t="s">
        <v>168</v>
      </c>
      <c r="C1635" s="5" t="s">
        <v>2</v>
      </c>
      <c r="D1635" s="9">
        <v>55.807304434224797</v>
      </c>
      <c r="E1635" s="8">
        <v>63.815669175559499</v>
      </c>
      <c r="F1635" s="8">
        <v>24.8544461215584</v>
      </c>
      <c r="G1635" s="3">
        <v>2.5342453582684001</v>
      </c>
      <c r="H1635" s="4">
        <v>12.151816646002899</v>
      </c>
      <c r="I1635" s="4">
        <v>15.662076926522399</v>
      </c>
      <c r="J1635" s="4">
        <v>6.6110198104473303</v>
      </c>
      <c r="K1635" s="4">
        <v>4.0453717679653698</v>
      </c>
      <c r="L1635" s="4">
        <v>5.0684907165368003</v>
      </c>
      <c r="M1635" s="4">
        <v>5.5721995197691196</v>
      </c>
      <c r="N1635" s="4">
        <v>11.1758017237518</v>
      </c>
      <c r="O1635" s="4">
        <v>10.136981433073601</v>
      </c>
      <c r="P1635" s="4">
        <v>11.6481078427706</v>
      </c>
      <c r="Q1635" s="4">
        <v>6.0916096651082299</v>
      </c>
      <c r="R1635" s="4">
        <v>8.5944523391630607</v>
      </c>
      <c r="S1635" s="4">
        <v>10.1683841172872</v>
      </c>
      <c r="T1635" s="4">
        <v>8.6101536812698392</v>
      </c>
      <c r="U1635" s="4">
        <v>10.6406902363059</v>
      </c>
      <c r="V1635" s="4">
        <v>14.1980545431457</v>
      </c>
      <c r="W1635" s="4">
        <v>9.0981611423953801</v>
      </c>
      <c r="X1635" s="4">
        <v>3.03795416150072</v>
      </c>
      <c r="Y1635" s="4">
        <v>12.167517988109701</v>
      </c>
      <c r="Z1635" s="4">
        <v>10.105578748859999</v>
      </c>
      <c r="AA1635" s="4">
        <v>11.1286976974315</v>
      </c>
      <c r="AB1635" s="4">
        <v>2.0462378971428601</v>
      </c>
      <c r="AC1635" s="4">
        <v>20.761970327272699</v>
      </c>
      <c r="AD1635" s="4">
        <v>4.5647819133044703</v>
      </c>
      <c r="AE1635" s="4">
        <v>7.0833259294660902</v>
      </c>
      <c r="AF1635" s="4">
        <v>17.724016165771999</v>
      </c>
      <c r="AG1635" s="4">
        <v>20.793373011486299</v>
      </c>
      <c r="AH1635" s="4">
        <v>20.8718797220202</v>
      </c>
      <c r="AI1635" s="4">
        <v>11.160100381645</v>
      </c>
      <c r="AJ1635" s="4">
        <v>24.885848805772</v>
      </c>
      <c r="AK1635" s="4">
        <v>44.136692723347799</v>
      </c>
      <c r="AL1635" s="4">
        <v>26.8849826765945</v>
      </c>
      <c r="AM1635" s="4">
        <v>23.862729857200598</v>
      </c>
      <c r="AN1635" s="4">
        <v>40.107022297489202</v>
      </c>
      <c r="AO1635" s="4">
        <v>27.404392821933602</v>
      </c>
      <c r="AP1635" s="4">
        <v>41.618148707186101</v>
      </c>
      <c r="AQ1635" s="4">
        <v>3.5573643068398302</v>
      </c>
      <c r="AR1635" s="4">
        <v>35.495136357864403</v>
      </c>
      <c r="AS1635" s="4">
        <v>11.6638091848773</v>
      </c>
      <c r="AT1635" s="4">
        <v>36.565359332756103</v>
      </c>
      <c r="AU1635" s="4">
        <v>17.786821534199099</v>
      </c>
      <c r="AV1635" s="4">
        <v>28.458914454718599</v>
      </c>
      <c r="AW1635" s="4">
        <v>20.2582615240404</v>
      </c>
      <c r="AX1635" s="4">
        <v>6.0759083230014399</v>
      </c>
      <c r="AY1635" s="4">
        <v>20.746268985165901</v>
      </c>
      <c r="AZ1635" s="4">
        <v>32.457182196363597</v>
      </c>
      <c r="BA1635" s="4">
        <v>26.8849826765945</v>
      </c>
      <c r="BB1635" s="38">
        <v>148</v>
      </c>
    </row>
    <row r="1636" spans="1:54" x14ac:dyDescent="0.3">
      <c r="A1636" s="31" t="s">
        <v>70</v>
      </c>
      <c r="B1636" s="5" t="s">
        <v>168</v>
      </c>
      <c r="C1636" s="5" t="s">
        <v>3</v>
      </c>
      <c r="D1636" s="9">
        <v>72.675430445980894</v>
      </c>
      <c r="E1636" s="8">
        <v>58.7432745231865</v>
      </c>
      <c r="F1636" s="8">
        <v>16.7132162469285</v>
      </c>
      <c r="G1636" s="3">
        <v>4.5327592053831403</v>
      </c>
      <c r="H1636" s="4">
        <v>11.459821103569601</v>
      </c>
      <c r="I1636" s="4">
        <v>14.086518675249</v>
      </c>
      <c r="J1636" s="4">
        <v>5.4857900222349896</v>
      </c>
      <c r="K1636" s="4">
        <v>6.4388208390868504</v>
      </c>
      <c r="L1636" s="4">
        <v>0.95303081685185198</v>
      </c>
      <c r="M1636" s="4">
        <v>0.95303081685185198</v>
      </c>
      <c r="N1636" s="4">
        <v>2.8590924505555599</v>
      </c>
      <c r="O1636" s="4">
        <v>7.8800927150383098</v>
      </c>
      <c r="P1636" s="4">
        <v>10.7391851655939</v>
      </c>
      <c r="Q1636" s="4">
        <v>1.6736667548275901</v>
      </c>
      <c r="R1636" s="4">
        <v>3.5797283885312901</v>
      </c>
      <c r="S1636" s="4">
        <v>1.9060616337037</v>
      </c>
      <c r="T1636" s="4">
        <v>7.3918516559386997</v>
      </c>
      <c r="U1636" s="4">
        <v>12.412851920421501</v>
      </c>
      <c r="V1636" s="4">
        <v>3.5797283885312901</v>
      </c>
      <c r="W1636" s="4">
        <v>6.4388208390868504</v>
      </c>
      <c r="X1636" s="4">
        <v>3.5797283885312901</v>
      </c>
      <c r="Y1636" s="4">
        <v>6.2064259602107299</v>
      </c>
      <c r="Z1636" s="4">
        <v>6.9270618981864596</v>
      </c>
      <c r="AA1636" s="4">
        <v>3.34733350965517</v>
      </c>
      <c r="AB1636" s="4">
        <v>4.3003643265070197</v>
      </c>
      <c r="AC1636" s="4">
        <v>22.199006269163501</v>
      </c>
      <c r="AD1636" s="4">
        <v>3.5797283885312901</v>
      </c>
      <c r="AE1636" s="4">
        <v>1.9060616337037</v>
      </c>
      <c r="AF1636" s="4">
        <v>10.2509441064943</v>
      </c>
      <c r="AG1636" s="4">
        <v>15.271944370977</v>
      </c>
      <c r="AH1636" s="4">
        <v>10.274395407841601</v>
      </c>
      <c r="AI1636" s="4">
        <v>6.2064259602107299</v>
      </c>
      <c r="AJ1636" s="4">
        <v>14.318913554125199</v>
      </c>
      <c r="AK1636" s="4">
        <v>41.771314966647502</v>
      </c>
      <c r="AL1636" s="4">
        <v>18.1310368215326</v>
      </c>
      <c r="AM1636" s="4">
        <v>13.365882737273299</v>
      </c>
      <c r="AN1636" s="4">
        <v>35.5648890064368</v>
      </c>
      <c r="AO1636" s="4">
        <v>25.290493598595098</v>
      </c>
      <c r="AP1636" s="4">
        <v>37.238555761264401</v>
      </c>
      <c r="AQ1636" s="4">
        <v>4.5327592053831403</v>
      </c>
      <c r="AR1636" s="4">
        <v>31.264524679929799</v>
      </c>
      <c r="AS1636" s="4">
        <v>9.7861543487420199</v>
      </c>
      <c r="AT1636" s="4">
        <v>23.384431964891402</v>
      </c>
      <c r="AU1636" s="4">
        <v>10.274395407841601</v>
      </c>
      <c r="AV1636" s="4">
        <v>15.271944370977</v>
      </c>
      <c r="AW1636" s="4">
        <v>17.8986419426565</v>
      </c>
      <c r="AX1636" s="4">
        <v>5.4857900222349896</v>
      </c>
      <c r="AY1636" s="4">
        <v>24.593308961966802</v>
      </c>
      <c r="AZ1636" s="4">
        <v>33.1705863136335</v>
      </c>
      <c r="BA1636" s="4">
        <v>25.778734657694802</v>
      </c>
      <c r="BB1636" s="38">
        <v>83</v>
      </c>
    </row>
    <row r="1637" spans="1:54" x14ac:dyDescent="0.3">
      <c r="A1637" s="31" t="s">
        <v>70</v>
      </c>
      <c r="B1637" s="5" t="s">
        <v>168</v>
      </c>
      <c r="C1637" s="5" t="s">
        <v>4</v>
      </c>
      <c r="D1637" s="9">
        <v>92.873142042052194</v>
      </c>
      <c r="E1637" s="8">
        <v>60.768617236695597</v>
      </c>
      <c r="F1637" s="8">
        <v>15.6449903005217</v>
      </c>
      <c r="G1637" s="3">
        <v>0</v>
      </c>
      <c r="H1637" s="4">
        <v>0</v>
      </c>
      <c r="I1637" s="4">
        <v>10.0964037401739</v>
      </c>
      <c r="J1637" s="4">
        <v>0</v>
      </c>
      <c r="K1637" s="4">
        <v>0</v>
      </c>
      <c r="L1637" s="4">
        <v>4.2387153721739104</v>
      </c>
      <c r="M1637" s="4">
        <v>0</v>
      </c>
      <c r="N1637" s="4">
        <v>2.1193576860869601</v>
      </c>
      <c r="O1637" s="4">
        <v>6.35807305826087</v>
      </c>
      <c r="P1637" s="4">
        <v>4.2387153721739104</v>
      </c>
      <c r="Q1637" s="4">
        <v>0</v>
      </c>
      <c r="R1637" s="4">
        <v>0</v>
      </c>
      <c r="S1637" s="4">
        <v>0</v>
      </c>
      <c r="T1637" s="4">
        <v>5.7031374641739099</v>
      </c>
      <c r="U1637" s="4">
        <v>7.8224951502608704</v>
      </c>
      <c r="V1637" s="4">
        <v>9.2869172422608699</v>
      </c>
      <c r="W1637" s="4">
        <v>0</v>
      </c>
      <c r="X1637" s="4">
        <v>1.464422092</v>
      </c>
      <c r="Y1637" s="4">
        <v>3.58377977808696</v>
      </c>
      <c r="Z1637" s="4">
        <v>3.58377977808696</v>
      </c>
      <c r="AA1637" s="4">
        <v>1.464422092</v>
      </c>
      <c r="AB1637" s="4">
        <v>2.1193576860869601</v>
      </c>
      <c r="AC1637" s="4">
        <v>8.6319816481739107</v>
      </c>
      <c r="AD1637" s="4">
        <v>0</v>
      </c>
      <c r="AE1637" s="4">
        <v>4.2387153721739104</v>
      </c>
      <c r="AF1637" s="4">
        <v>7.8224951502608704</v>
      </c>
      <c r="AG1637" s="4">
        <v>5.7031374641739099</v>
      </c>
      <c r="AH1637" s="4">
        <v>13.5256326144348</v>
      </c>
      <c r="AI1637" s="4">
        <v>10.7513393342609</v>
      </c>
      <c r="AJ1637" s="4">
        <v>12.8706970203478</v>
      </c>
      <c r="AK1637" s="4">
        <v>30.789595910782602</v>
      </c>
      <c r="AL1637" s="4">
        <v>16.454476798434801</v>
      </c>
      <c r="AM1637" s="4">
        <v>11.4062749283478</v>
      </c>
      <c r="AN1637" s="4">
        <v>23.776587258434802</v>
      </c>
      <c r="AO1637" s="4">
        <v>10.7513393342609</v>
      </c>
      <c r="AP1637" s="4">
        <v>26.3963296347826</v>
      </c>
      <c r="AQ1637" s="4">
        <v>3.58377977808696</v>
      </c>
      <c r="AR1637" s="4">
        <v>11.4062749283478</v>
      </c>
      <c r="AS1637" s="4">
        <v>10.7513393342609</v>
      </c>
      <c r="AT1637" s="4">
        <v>34.5279265926956</v>
      </c>
      <c r="AU1637" s="4">
        <v>12.0612105224348</v>
      </c>
      <c r="AV1637" s="4">
        <v>14.335119112347799</v>
      </c>
      <c r="AW1637" s="4">
        <v>4.2387153721739104</v>
      </c>
      <c r="AX1637" s="4">
        <v>0</v>
      </c>
      <c r="AY1637" s="4">
        <v>17.109412392521701</v>
      </c>
      <c r="AZ1637" s="4">
        <v>22.312165166434799</v>
      </c>
      <c r="BA1637" s="4">
        <v>16.454476798434801</v>
      </c>
      <c r="BB1637" s="38">
        <v>58</v>
      </c>
    </row>
    <row r="1638" spans="1:54" x14ac:dyDescent="0.3">
      <c r="A1638" s="31" t="s">
        <v>70</v>
      </c>
      <c r="B1638" s="5" t="s">
        <v>168</v>
      </c>
      <c r="C1638" s="5" t="s">
        <v>5</v>
      </c>
      <c r="D1638" s="9">
        <v>100.767693228856</v>
      </c>
      <c r="E1638" s="8">
        <v>46.9553416011899</v>
      </c>
      <c r="F1638" s="8">
        <v>3.2166430159999999</v>
      </c>
      <c r="G1638" s="3">
        <v>0</v>
      </c>
      <c r="H1638" s="4">
        <v>6.4332860319999998</v>
      </c>
      <c r="I1638" s="4">
        <v>6.9000473013333297</v>
      </c>
      <c r="J1638" s="4">
        <v>0</v>
      </c>
      <c r="K1638" s="4">
        <v>3.2166430159999999</v>
      </c>
      <c r="L1638" s="4">
        <v>0</v>
      </c>
      <c r="M1638" s="4">
        <v>3.4500236506666702</v>
      </c>
      <c r="N1638" s="4">
        <v>6.9000473013333297</v>
      </c>
      <c r="O1638" s="4">
        <v>3.4500236506666702</v>
      </c>
      <c r="P1638" s="4">
        <v>0</v>
      </c>
      <c r="Q1638" s="4">
        <v>0</v>
      </c>
      <c r="R1638" s="4">
        <v>0</v>
      </c>
      <c r="S1638" s="4">
        <v>3.4500236506666702</v>
      </c>
      <c r="T1638" s="4">
        <v>0</v>
      </c>
      <c r="U1638" s="4">
        <v>0</v>
      </c>
      <c r="V1638" s="4">
        <v>3.2166430159999999</v>
      </c>
      <c r="W1638" s="4">
        <v>0</v>
      </c>
      <c r="X1638" s="4">
        <v>0</v>
      </c>
      <c r="Y1638" s="4">
        <v>6.6666666666666696</v>
      </c>
      <c r="Z1638" s="4">
        <v>0</v>
      </c>
      <c r="AA1638" s="4">
        <v>6.4332860319999998</v>
      </c>
      <c r="AB1638" s="4">
        <v>0</v>
      </c>
      <c r="AC1638" s="4">
        <v>6.6666666666666696</v>
      </c>
      <c r="AD1638" s="4">
        <v>0</v>
      </c>
      <c r="AE1638" s="4">
        <v>3.4500236506666702</v>
      </c>
      <c r="AF1638" s="4">
        <v>16.783356984000001</v>
      </c>
      <c r="AG1638" s="4">
        <v>6.6666666666666696</v>
      </c>
      <c r="AH1638" s="4">
        <v>0</v>
      </c>
      <c r="AI1638" s="4">
        <v>3.4500236506666702</v>
      </c>
      <c r="AJ1638" s="4">
        <v>3.2166430159999999</v>
      </c>
      <c r="AK1638" s="4">
        <v>23.216643015999999</v>
      </c>
      <c r="AL1638" s="4">
        <v>13.0999526986667</v>
      </c>
      <c r="AM1638" s="4">
        <v>0</v>
      </c>
      <c r="AN1638" s="4">
        <v>36.783356984000001</v>
      </c>
      <c r="AO1638" s="4">
        <v>13.3333333333333</v>
      </c>
      <c r="AP1638" s="4">
        <v>19.766619365333302</v>
      </c>
      <c r="AQ1638" s="4">
        <v>0</v>
      </c>
      <c r="AR1638" s="4">
        <v>9.8833096826666704</v>
      </c>
      <c r="AS1638" s="4">
        <v>9.8833096826666704</v>
      </c>
      <c r="AT1638" s="4">
        <v>27.133427936</v>
      </c>
      <c r="AU1638" s="4">
        <v>6.6666666666666696</v>
      </c>
      <c r="AV1638" s="4">
        <v>20.233380634666698</v>
      </c>
      <c r="AW1638" s="4">
        <v>0</v>
      </c>
      <c r="AX1638" s="4">
        <v>0</v>
      </c>
      <c r="AY1638" s="4">
        <v>13.566713968</v>
      </c>
      <c r="AZ1638" s="4">
        <v>20</v>
      </c>
      <c r="BA1638" s="4">
        <v>20.233380634666698</v>
      </c>
      <c r="BB1638" s="38">
        <v>30</v>
      </c>
    </row>
    <row r="1639" spans="1:54" x14ac:dyDescent="0.3">
      <c r="A1639" s="31" t="s">
        <v>70</v>
      </c>
      <c r="B1639" s="5" t="s">
        <v>168</v>
      </c>
      <c r="C1639" s="5" t="s">
        <v>6</v>
      </c>
      <c r="D1639" s="9">
        <v>96.1161350419939</v>
      </c>
      <c r="E1639" s="8">
        <v>75.105265101484605</v>
      </c>
      <c r="F1639" s="8">
        <v>15.672167893055599</v>
      </c>
      <c r="G1639" s="3">
        <v>0</v>
      </c>
      <c r="H1639" s="4">
        <v>5.8710676477777799</v>
      </c>
      <c r="I1639" s="4">
        <v>0</v>
      </c>
      <c r="J1639" s="4">
        <v>5.8710676477777799</v>
      </c>
      <c r="K1639" s="4">
        <v>0</v>
      </c>
      <c r="L1639" s="4">
        <v>5.8710676477777799</v>
      </c>
      <c r="M1639" s="4">
        <v>0</v>
      </c>
      <c r="N1639" s="4">
        <v>5.8710676477777799</v>
      </c>
      <c r="O1639" s="4">
        <v>5.8710676477777799</v>
      </c>
      <c r="P1639" s="4">
        <v>0</v>
      </c>
      <c r="Q1639" s="4">
        <v>0</v>
      </c>
      <c r="R1639" s="4">
        <v>5.8710676477777799</v>
      </c>
      <c r="S1639" s="4">
        <v>5.8710676477777799</v>
      </c>
      <c r="T1639" s="4">
        <v>5.8710676477777799</v>
      </c>
      <c r="U1639" s="4">
        <v>0</v>
      </c>
      <c r="V1639" s="4">
        <v>5.8710676477777799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11.742135295555601</v>
      </c>
      <c r="AD1639" s="4">
        <v>0</v>
      </c>
      <c r="AE1639" s="4">
        <v>5.8710676477777799</v>
      </c>
      <c r="AF1639" s="4">
        <v>11.742135295555601</v>
      </c>
      <c r="AG1639" s="4">
        <v>9.8011002452777802</v>
      </c>
      <c r="AH1639" s="4">
        <v>13.7311328427778</v>
      </c>
      <c r="AI1639" s="4">
        <v>13.7311328427778</v>
      </c>
      <c r="AJ1639" s="4">
        <v>11.790097792499999</v>
      </c>
      <c r="AK1639" s="4">
        <v>5.8710676477777799</v>
      </c>
      <c r="AL1639" s="4">
        <v>11.742135295555601</v>
      </c>
      <c r="AM1639" s="4">
        <v>17.661165440277799</v>
      </c>
      <c r="AN1639" s="4">
        <v>21.591198037777801</v>
      </c>
      <c r="AO1639" s="4">
        <v>15.672167893055599</v>
      </c>
      <c r="AP1639" s="4">
        <v>15.672167893055599</v>
      </c>
      <c r="AQ1639" s="4">
        <v>9.8011002452777802</v>
      </c>
      <c r="AR1639" s="4">
        <v>13.7311328427778</v>
      </c>
      <c r="AS1639" s="4">
        <v>9.8011002452777802</v>
      </c>
      <c r="AT1639" s="4">
        <v>27.4143031886111</v>
      </c>
      <c r="AU1639" s="4">
        <v>3.9300325974999999</v>
      </c>
      <c r="AV1639" s="4">
        <v>9.8011002452777802</v>
      </c>
      <c r="AW1639" s="4">
        <v>13.7311328427778</v>
      </c>
      <c r="AX1639" s="4">
        <v>5.8710676477777799</v>
      </c>
      <c r="AY1639" s="4">
        <v>13.7311328427778</v>
      </c>
      <c r="AZ1639" s="4">
        <v>21.543235540833301</v>
      </c>
      <c r="BA1639" s="4">
        <v>29.403300735833302</v>
      </c>
      <c r="BB1639" s="38">
        <v>21</v>
      </c>
    </row>
    <row r="1640" spans="1:54" x14ac:dyDescent="0.3">
      <c r="A1640" s="31" t="s">
        <v>70</v>
      </c>
      <c r="B1640" s="5" t="s">
        <v>168</v>
      </c>
      <c r="C1640" s="5" t="s">
        <v>7</v>
      </c>
      <c r="D1640" s="9">
        <v>112.43018747946699</v>
      </c>
      <c r="E1640" s="8">
        <v>43.925148965500398</v>
      </c>
      <c r="F1640" s="8">
        <v>0</v>
      </c>
      <c r="G1640" s="3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18.389109633333302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36.778219266666703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18.389109633333302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18.389109633333302</v>
      </c>
      <c r="AU1640" s="4">
        <v>0</v>
      </c>
      <c r="AV1640" s="4">
        <v>18.389109633333302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38">
        <v>4</v>
      </c>
    </row>
    <row r="1641" spans="1:54" x14ac:dyDescent="0.3">
      <c r="A1641" s="31" t="s">
        <v>70</v>
      </c>
      <c r="B1641" s="5" t="s">
        <v>8</v>
      </c>
      <c r="C1641" s="5" t="s">
        <v>168</v>
      </c>
      <c r="D1641" s="9">
        <v>65.691102567838996</v>
      </c>
      <c r="E1641" s="8">
        <v>70.075894801248296</v>
      </c>
      <c r="F1641" s="8">
        <v>23.406455845119801</v>
      </c>
      <c r="G1641" s="3">
        <v>4.1092184311242503</v>
      </c>
      <c r="H1641" s="4">
        <v>10.7511478466214</v>
      </c>
      <c r="I1641" s="4">
        <v>20.142532499021598</v>
      </c>
      <c r="J1641" s="4">
        <v>6.5101402219464299</v>
      </c>
      <c r="K1641" s="4">
        <v>5.6173735247072996</v>
      </c>
      <c r="L1641" s="4">
        <v>5.3886791635745999</v>
      </c>
      <c r="M1641" s="4">
        <v>7.28869134908585</v>
      </c>
      <c r="N1641" s="4">
        <v>11.2134706761217</v>
      </c>
      <c r="O1641" s="4">
        <v>12.446298157180401</v>
      </c>
      <c r="P1641" s="4">
        <v>10.610098532057201</v>
      </c>
      <c r="Q1641" s="4">
        <v>3.1984383053851499</v>
      </c>
      <c r="R1641" s="4">
        <v>10.4915226767276</v>
      </c>
      <c r="S1641" s="4">
        <v>10.0654718312455</v>
      </c>
      <c r="T1641" s="4">
        <v>9.5215498416802795</v>
      </c>
      <c r="U1641" s="4">
        <v>10.1430532536647</v>
      </c>
      <c r="V1641" s="4">
        <v>11.221542492313899</v>
      </c>
      <c r="W1641" s="4">
        <v>9.6680916395969199</v>
      </c>
      <c r="X1641" s="4">
        <v>4.4047258792805097</v>
      </c>
      <c r="Y1641" s="4">
        <v>10.2450417159181</v>
      </c>
      <c r="Z1641" s="4">
        <v>10.1600036131791</v>
      </c>
      <c r="AA1641" s="4">
        <v>9.1282696377630206</v>
      </c>
      <c r="AB1641" s="4">
        <v>1.95946446066945</v>
      </c>
      <c r="AC1641" s="4">
        <v>20.983418517407401</v>
      </c>
      <c r="AD1641" s="4">
        <v>5.5684292874462598</v>
      </c>
      <c r="AE1641" s="4">
        <v>8.9929550101347004</v>
      </c>
      <c r="AF1641" s="4">
        <v>20.5651537788805</v>
      </c>
      <c r="AG1641" s="4">
        <v>19.740932556423399</v>
      </c>
      <c r="AH1641" s="4">
        <v>12.545189492695201</v>
      </c>
      <c r="AI1641" s="4">
        <v>11.0356062430295</v>
      </c>
      <c r="AJ1641" s="4">
        <v>19.735449161621801</v>
      </c>
      <c r="AK1641" s="4">
        <v>40.411178981002301</v>
      </c>
      <c r="AL1641" s="4">
        <v>23.217999003385799</v>
      </c>
      <c r="AM1641" s="4">
        <v>21.150320390154899</v>
      </c>
      <c r="AN1641" s="4">
        <v>40.436768981004597</v>
      </c>
      <c r="AO1641" s="4">
        <v>29.7035350194272</v>
      </c>
      <c r="AP1641" s="4">
        <v>33.301304023932197</v>
      </c>
      <c r="AQ1641" s="4">
        <v>4.7252293597562902</v>
      </c>
      <c r="AR1641" s="4">
        <v>31.4084240650716</v>
      </c>
      <c r="AS1641" s="4">
        <v>11.691481527108101</v>
      </c>
      <c r="AT1641" s="4">
        <v>32.476644119679698</v>
      </c>
      <c r="AU1641" s="4">
        <v>10.7969135098341</v>
      </c>
      <c r="AV1641" s="4">
        <v>22.141600877615499</v>
      </c>
      <c r="AW1641" s="4">
        <v>20.639476497824599</v>
      </c>
      <c r="AX1641" s="4">
        <v>7.3073607785493104</v>
      </c>
      <c r="AY1641" s="4">
        <v>21.1299581946652</v>
      </c>
      <c r="AZ1641" s="4">
        <v>33.709861375390197</v>
      </c>
      <c r="BA1641" s="4">
        <v>31.003385054066101</v>
      </c>
      <c r="BB1641" s="38">
        <v>293</v>
      </c>
    </row>
    <row r="1642" spans="1:54" x14ac:dyDescent="0.3">
      <c r="A1642" s="31" t="s">
        <v>70</v>
      </c>
      <c r="B1642" s="5" t="s">
        <v>8</v>
      </c>
      <c r="C1642" s="5" t="s">
        <v>1</v>
      </c>
      <c r="D1642" s="9">
        <v>27.324358974359001</v>
      </c>
      <c r="E1642" s="8">
        <v>73.282579184424307</v>
      </c>
      <c r="F1642" s="8">
        <v>47.435897435897402</v>
      </c>
      <c r="G1642" s="3">
        <v>8.9743589743589691</v>
      </c>
      <c r="H1642" s="4">
        <v>16.6666666666667</v>
      </c>
      <c r="I1642" s="4">
        <v>34.615384615384599</v>
      </c>
      <c r="J1642" s="4">
        <v>12.8205128205128</v>
      </c>
      <c r="K1642" s="4">
        <v>8.9743589743589691</v>
      </c>
      <c r="L1642" s="4">
        <v>11.538461538461499</v>
      </c>
      <c r="M1642" s="4">
        <v>17.948717948717899</v>
      </c>
      <c r="N1642" s="4">
        <v>23.076923076923102</v>
      </c>
      <c r="O1642" s="4">
        <v>28.205128205128201</v>
      </c>
      <c r="P1642" s="4">
        <v>17.948717948717899</v>
      </c>
      <c r="Q1642" s="4">
        <v>6.4102564102564097</v>
      </c>
      <c r="R1642" s="4">
        <v>23.076923076923102</v>
      </c>
      <c r="S1642" s="4">
        <v>24.3589743589744</v>
      </c>
      <c r="T1642" s="4">
        <v>14.1025641025641</v>
      </c>
      <c r="U1642" s="4">
        <v>16.6666666666667</v>
      </c>
      <c r="V1642" s="4">
        <v>16.6666666666667</v>
      </c>
      <c r="W1642" s="4">
        <v>16.6666666666667</v>
      </c>
      <c r="X1642" s="4">
        <v>8.9743589743589691</v>
      </c>
      <c r="Y1642" s="4">
        <v>17.948717948717899</v>
      </c>
      <c r="Z1642" s="4">
        <v>19.230769230769202</v>
      </c>
      <c r="AA1642" s="4">
        <v>17.948717948717899</v>
      </c>
      <c r="AB1642" s="4">
        <v>6.4102564102564097</v>
      </c>
      <c r="AC1642" s="4">
        <v>28.205128205128201</v>
      </c>
      <c r="AD1642" s="4">
        <v>14.1025641025641</v>
      </c>
      <c r="AE1642" s="4">
        <v>17.948717948717899</v>
      </c>
      <c r="AF1642" s="4">
        <v>32.051282051282101</v>
      </c>
      <c r="AG1642" s="4">
        <v>29.4871794871795</v>
      </c>
      <c r="AH1642" s="4">
        <v>28.205128205128201</v>
      </c>
      <c r="AI1642" s="4">
        <v>17.948717948717899</v>
      </c>
      <c r="AJ1642" s="4">
        <v>38.461538461538503</v>
      </c>
      <c r="AK1642" s="4">
        <v>60.256410256410298</v>
      </c>
      <c r="AL1642" s="4">
        <v>32.051282051282101</v>
      </c>
      <c r="AM1642" s="4">
        <v>44.871794871794897</v>
      </c>
      <c r="AN1642" s="4">
        <v>61.538461538461497</v>
      </c>
      <c r="AO1642" s="4">
        <v>52.564102564102598</v>
      </c>
      <c r="AP1642" s="4">
        <v>46.153846153846203</v>
      </c>
      <c r="AQ1642" s="4">
        <v>7.6923076923076898</v>
      </c>
      <c r="AR1642" s="4">
        <v>51.282051282051299</v>
      </c>
      <c r="AS1642" s="4">
        <v>16.6666666666667</v>
      </c>
      <c r="AT1642" s="4">
        <v>29.4871794871795</v>
      </c>
      <c r="AU1642" s="4">
        <v>20.5128205128205</v>
      </c>
      <c r="AV1642" s="4">
        <v>29.4871794871795</v>
      </c>
      <c r="AW1642" s="4">
        <v>38.461538461538503</v>
      </c>
      <c r="AX1642" s="4">
        <v>12.8205128205128</v>
      </c>
      <c r="AY1642" s="4">
        <v>25.6410256410256</v>
      </c>
      <c r="AZ1642" s="4">
        <v>43.589743589743598</v>
      </c>
      <c r="BA1642" s="4">
        <v>52.564102564102598</v>
      </c>
      <c r="BB1642" s="38">
        <v>78</v>
      </c>
    </row>
    <row r="1643" spans="1:54" x14ac:dyDescent="0.3">
      <c r="A1643" s="31" t="s">
        <v>70</v>
      </c>
      <c r="B1643" s="5" t="s">
        <v>8</v>
      </c>
      <c r="C1643" s="5" t="s">
        <v>2</v>
      </c>
      <c r="D1643" s="9">
        <v>51.766666666666701</v>
      </c>
      <c r="E1643" s="8">
        <v>67.658234788485899</v>
      </c>
      <c r="F1643" s="8">
        <v>27.272727272727298</v>
      </c>
      <c r="G1643" s="3">
        <v>3.0303030303030298</v>
      </c>
      <c r="H1643" s="4">
        <v>16.161616161616202</v>
      </c>
      <c r="I1643" s="4">
        <v>25.252525252525299</v>
      </c>
      <c r="J1643" s="4">
        <v>5.0505050505050502</v>
      </c>
      <c r="K1643" s="4">
        <v>6.0606060606060597</v>
      </c>
      <c r="L1643" s="4">
        <v>6.0606060606060597</v>
      </c>
      <c r="M1643" s="4">
        <v>7.0707070707070701</v>
      </c>
      <c r="N1643" s="4">
        <v>10.1010101010101</v>
      </c>
      <c r="O1643" s="4">
        <v>12.1212121212121</v>
      </c>
      <c r="P1643" s="4">
        <v>15.1515151515152</v>
      </c>
      <c r="Q1643" s="4">
        <v>6.0606060606060597</v>
      </c>
      <c r="R1643" s="4">
        <v>13.1313131313131</v>
      </c>
      <c r="S1643" s="4">
        <v>8.0808080808080796</v>
      </c>
      <c r="T1643" s="4">
        <v>11.1111111111111</v>
      </c>
      <c r="U1643" s="4">
        <v>13.1313131313131</v>
      </c>
      <c r="V1643" s="4">
        <v>16.161616161616202</v>
      </c>
      <c r="W1643" s="4">
        <v>14.141414141414099</v>
      </c>
      <c r="X1643" s="4">
        <v>4.0404040404040398</v>
      </c>
      <c r="Y1643" s="4">
        <v>14.141414141414099</v>
      </c>
      <c r="Z1643" s="4">
        <v>16.161616161616202</v>
      </c>
      <c r="AA1643" s="4">
        <v>16.161616161616202</v>
      </c>
      <c r="AB1643" s="4">
        <v>0</v>
      </c>
      <c r="AC1643" s="4">
        <v>27.272727272727298</v>
      </c>
      <c r="AD1643" s="4">
        <v>5.0505050505050502</v>
      </c>
      <c r="AE1643" s="4">
        <v>10.1010101010101</v>
      </c>
      <c r="AF1643" s="4">
        <v>23.2323232323232</v>
      </c>
      <c r="AG1643" s="4">
        <v>23.2323232323232</v>
      </c>
      <c r="AH1643" s="4">
        <v>13.1313131313131</v>
      </c>
      <c r="AI1643" s="4">
        <v>12.1212121212121</v>
      </c>
      <c r="AJ1643" s="4">
        <v>23.2323232323232</v>
      </c>
      <c r="AK1643" s="4">
        <v>47.474747474747502</v>
      </c>
      <c r="AL1643" s="4">
        <v>29.292929292929301</v>
      </c>
      <c r="AM1643" s="4">
        <v>23.2323232323232</v>
      </c>
      <c r="AN1643" s="4">
        <v>39.393939393939398</v>
      </c>
      <c r="AO1643" s="4">
        <v>28.282828282828302</v>
      </c>
      <c r="AP1643" s="4">
        <v>42.424242424242401</v>
      </c>
      <c r="AQ1643" s="4">
        <v>3.0303030303030298</v>
      </c>
      <c r="AR1643" s="4">
        <v>40.404040404040401</v>
      </c>
      <c r="AS1643" s="4">
        <v>13.1313131313131</v>
      </c>
      <c r="AT1643" s="4">
        <v>34.343434343434303</v>
      </c>
      <c r="AU1643" s="4">
        <v>15.1515151515152</v>
      </c>
      <c r="AV1643" s="4">
        <v>24.2424242424242</v>
      </c>
      <c r="AW1643" s="4">
        <v>26.262626262626299</v>
      </c>
      <c r="AX1643" s="4">
        <v>8.0808080808080796</v>
      </c>
      <c r="AY1643" s="4">
        <v>29.292929292929301</v>
      </c>
      <c r="AZ1643" s="4">
        <v>36.363636363636402</v>
      </c>
      <c r="BA1643" s="4">
        <v>29.292929292929301</v>
      </c>
      <c r="BB1643" s="38">
        <v>99</v>
      </c>
    </row>
    <row r="1644" spans="1:54" x14ac:dyDescent="0.3">
      <c r="A1644" s="31" t="s">
        <v>70</v>
      </c>
      <c r="B1644" s="5" t="s">
        <v>8</v>
      </c>
      <c r="C1644" s="5" t="s">
        <v>3</v>
      </c>
      <c r="D1644" s="9">
        <v>75.575925925925901</v>
      </c>
      <c r="E1644" s="8">
        <v>56.766120427344397</v>
      </c>
      <c r="F1644" s="8">
        <v>12.962962962962999</v>
      </c>
      <c r="G1644" s="3">
        <v>5.5555555555555598</v>
      </c>
      <c r="H1644" s="4">
        <v>9.2592592592592595</v>
      </c>
      <c r="I1644" s="4">
        <v>11.1111111111111</v>
      </c>
      <c r="J1644" s="4">
        <v>7.4074074074074101</v>
      </c>
      <c r="K1644" s="4">
        <v>9.2592592592592595</v>
      </c>
      <c r="L1644" s="4">
        <v>1.8518518518518501</v>
      </c>
      <c r="M1644" s="4">
        <v>1.8518518518518501</v>
      </c>
      <c r="N1644" s="4">
        <v>5.5555555555555598</v>
      </c>
      <c r="O1644" s="4">
        <v>5.5555555555555598</v>
      </c>
      <c r="P1644" s="4">
        <v>11.1111111111111</v>
      </c>
      <c r="Q1644" s="4">
        <v>0</v>
      </c>
      <c r="R1644" s="4">
        <v>3.7037037037037002</v>
      </c>
      <c r="S1644" s="4">
        <v>3.7037037037037002</v>
      </c>
      <c r="T1644" s="4">
        <v>11.1111111111111</v>
      </c>
      <c r="U1644" s="4">
        <v>11.1111111111111</v>
      </c>
      <c r="V1644" s="4">
        <v>3.7037037037037002</v>
      </c>
      <c r="W1644" s="4">
        <v>9.2592592592592595</v>
      </c>
      <c r="X1644" s="4">
        <v>3.7037037037037002</v>
      </c>
      <c r="Y1644" s="4">
        <v>5.5555555555555598</v>
      </c>
      <c r="Z1644" s="4">
        <v>3.7037037037037002</v>
      </c>
      <c r="AA1644" s="4">
        <v>0</v>
      </c>
      <c r="AB1644" s="4">
        <v>1.8518518518518501</v>
      </c>
      <c r="AC1644" s="4">
        <v>20.370370370370399</v>
      </c>
      <c r="AD1644" s="4">
        <v>3.7037037037037002</v>
      </c>
      <c r="AE1644" s="4">
        <v>3.7037037037037002</v>
      </c>
      <c r="AF1644" s="4">
        <v>16.6666666666667</v>
      </c>
      <c r="AG1644" s="4">
        <v>16.6666666666667</v>
      </c>
      <c r="AH1644" s="4">
        <v>3.7037037037037002</v>
      </c>
      <c r="AI1644" s="4">
        <v>5.5555555555555598</v>
      </c>
      <c r="AJ1644" s="4">
        <v>14.814814814814801</v>
      </c>
      <c r="AK1644" s="4">
        <v>38.8888888888889</v>
      </c>
      <c r="AL1644" s="4">
        <v>22.2222222222222</v>
      </c>
      <c r="AM1644" s="4">
        <v>12.962962962962999</v>
      </c>
      <c r="AN1644" s="4">
        <v>33.3333333333333</v>
      </c>
      <c r="AO1644" s="4">
        <v>29.629629629629601</v>
      </c>
      <c r="AP1644" s="4">
        <v>33.3333333333333</v>
      </c>
      <c r="AQ1644" s="4">
        <v>5.5555555555555598</v>
      </c>
      <c r="AR1644" s="4">
        <v>31.481481481481499</v>
      </c>
      <c r="AS1644" s="4">
        <v>9.2592592592592595</v>
      </c>
      <c r="AT1644" s="4">
        <v>25.925925925925899</v>
      </c>
      <c r="AU1644" s="4">
        <v>3.7037037037037002</v>
      </c>
      <c r="AV1644" s="4">
        <v>16.6666666666667</v>
      </c>
      <c r="AW1644" s="4">
        <v>18.518518518518501</v>
      </c>
      <c r="AX1644" s="4">
        <v>7.4074074074074101</v>
      </c>
      <c r="AY1644" s="4">
        <v>18.518518518518501</v>
      </c>
      <c r="AZ1644" s="4">
        <v>35.185185185185198</v>
      </c>
      <c r="BA1644" s="4">
        <v>24.074074074074101</v>
      </c>
      <c r="BB1644" s="38">
        <v>54</v>
      </c>
    </row>
    <row r="1645" spans="1:54" x14ac:dyDescent="0.3">
      <c r="A1645" s="31" t="s">
        <v>70</v>
      </c>
      <c r="B1645" s="5" t="s">
        <v>8</v>
      </c>
      <c r="C1645" s="5" t="s">
        <v>4</v>
      </c>
      <c r="D1645" s="9">
        <v>107.2</v>
      </c>
      <c r="E1645" s="8">
        <v>50.354916811159796</v>
      </c>
      <c r="F1645" s="8">
        <v>5.71428571428571</v>
      </c>
      <c r="G1645" s="3">
        <v>0</v>
      </c>
      <c r="H1645" s="4">
        <v>0</v>
      </c>
      <c r="I1645" s="4">
        <v>11.4285714285714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2.8571428571428599</v>
      </c>
      <c r="U1645" s="4">
        <v>2.8571428571428599</v>
      </c>
      <c r="V1645" s="4">
        <v>5.71428571428571</v>
      </c>
      <c r="W1645" s="4">
        <v>0</v>
      </c>
      <c r="X1645" s="4">
        <v>2.8571428571428599</v>
      </c>
      <c r="Y1645" s="4">
        <v>2.8571428571428599</v>
      </c>
      <c r="Z1645" s="4">
        <v>2.8571428571428599</v>
      </c>
      <c r="AA1645" s="4">
        <v>2.8571428571428599</v>
      </c>
      <c r="AB1645" s="4">
        <v>0</v>
      </c>
      <c r="AC1645" s="4">
        <v>8.5714285714285694</v>
      </c>
      <c r="AD1645" s="4">
        <v>0</v>
      </c>
      <c r="AE1645" s="4">
        <v>0</v>
      </c>
      <c r="AF1645" s="4">
        <v>2.8571428571428599</v>
      </c>
      <c r="AG1645" s="4">
        <v>2.8571428571428599</v>
      </c>
      <c r="AH1645" s="4">
        <v>5.71428571428571</v>
      </c>
      <c r="AI1645" s="4">
        <v>8.5714285714285694</v>
      </c>
      <c r="AJ1645" s="4">
        <v>8.5714285714285694</v>
      </c>
      <c r="AK1645" s="4">
        <v>22.8571428571429</v>
      </c>
      <c r="AL1645" s="4">
        <v>11.4285714285714</v>
      </c>
      <c r="AM1645" s="4">
        <v>5.71428571428571</v>
      </c>
      <c r="AN1645" s="4">
        <v>25.714285714285701</v>
      </c>
      <c r="AO1645" s="4">
        <v>8.5714285714285694</v>
      </c>
      <c r="AP1645" s="4">
        <v>14.285714285714301</v>
      </c>
      <c r="AQ1645" s="4">
        <v>2.8571428571428599</v>
      </c>
      <c r="AR1645" s="4">
        <v>5.71428571428571</v>
      </c>
      <c r="AS1645" s="4">
        <v>8.5714285714285694</v>
      </c>
      <c r="AT1645" s="4">
        <v>34.285714285714299</v>
      </c>
      <c r="AU1645" s="4">
        <v>2.8571428571428599</v>
      </c>
      <c r="AV1645" s="4">
        <v>11.4285714285714</v>
      </c>
      <c r="AW1645" s="4">
        <v>0</v>
      </c>
      <c r="AX1645" s="4">
        <v>0</v>
      </c>
      <c r="AY1645" s="4">
        <v>8.5714285714285694</v>
      </c>
      <c r="AZ1645" s="4">
        <v>22.8571428571429</v>
      </c>
      <c r="BA1645" s="4">
        <v>11.4285714285714</v>
      </c>
      <c r="BB1645" s="38">
        <v>35</v>
      </c>
    </row>
    <row r="1646" spans="1:54" x14ac:dyDescent="0.3">
      <c r="A1646" s="31" t="s">
        <v>70</v>
      </c>
      <c r="B1646" s="5" t="s">
        <v>8</v>
      </c>
      <c r="C1646" s="5" t="s">
        <v>5</v>
      </c>
      <c r="D1646" s="9">
        <v>97.58</v>
      </c>
      <c r="E1646" s="8">
        <v>47.389242299432098</v>
      </c>
      <c r="F1646" s="8">
        <v>0</v>
      </c>
      <c r="G1646" s="3">
        <v>0</v>
      </c>
      <c r="H1646" s="4">
        <v>0</v>
      </c>
      <c r="I1646" s="4">
        <v>13.3333333333333</v>
      </c>
      <c r="J1646" s="4">
        <v>0</v>
      </c>
      <c r="K1646" s="4">
        <v>0</v>
      </c>
      <c r="L1646" s="4">
        <v>0</v>
      </c>
      <c r="M1646" s="4">
        <v>6.6666666666666696</v>
      </c>
      <c r="N1646" s="4">
        <v>13.3333333333333</v>
      </c>
      <c r="O1646" s="4">
        <v>6.6666666666666696</v>
      </c>
      <c r="P1646" s="4">
        <v>0</v>
      </c>
      <c r="Q1646" s="4">
        <v>0</v>
      </c>
      <c r="R1646" s="4">
        <v>0</v>
      </c>
      <c r="S1646" s="4">
        <v>6.6666666666666696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6.6666666666666696</v>
      </c>
      <c r="Z1646" s="4">
        <v>0</v>
      </c>
      <c r="AA1646" s="4">
        <v>0</v>
      </c>
      <c r="AB1646" s="4">
        <v>0</v>
      </c>
      <c r="AC1646" s="4">
        <v>6.6666666666666696</v>
      </c>
      <c r="AD1646" s="4">
        <v>0</v>
      </c>
      <c r="AE1646" s="4">
        <v>6.6666666666666696</v>
      </c>
      <c r="AF1646" s="4">
        <v>20</v>
      </c>
      <c r="AG1646" s="4">
        <v>6.6666666666666696</v>
      </c>
      <c r="AH1646" s="4">
        <v>0</v>
      </c>
      <c r="AI1646" s="4">
        <v>6.6666666666666696</v>
      </c>
      <c r="AJ1646" s="4">
        <v>0</v>
      </c>
      <c r="AK1646" s="4">
        <v>20</v>
      </c>
      <c r="AL1646" s="4">
        <v>6.6666666666666696</v>
      </c>
      <c r="AM1646" s="4">
        <v>0</v>
      </c>
      <c r="AN1646" s="4">
        <v>40</v>
      </c>
      <c r="AO1646" s="4">
        <v>13.3333333333333</v>
      </c>
      <c r="AP1646" s="4">
        <v>13.3333333333333</v>
      </c>
      <c r="AQ1646" s="4">
        <v>0</v>
      </c>
      <c r="AR1646" s="4">
        <v>6.6666666666666696</v>
      </c>
      <c r="AS1646" s="4">
        <v>6.6666666666666696</v>
      </c>
      <c r="AT1646" s="4">
        <v>40</v>
      </c>
      <c r="AU1646" s="4">
        <v>6.6666666666666696</v>
      </c>
      <c r="AV1646" s="4">
        <v>26.6666666666667</v>
      </c>
      <c r="AW1646" s="4">
        <v>0</v>
      </c>
      <c r="AX1646" s="4">
        <v>0</v>
      </c>
      <c r="AY1646" s="4">
        <v>20</v>
      </c>
      <c r="AZ1646" s="4">
        <v>20</v>
      </c>
      <c r="BA1646" s="4">
        <v>26.6666666666667</v>
      </c>
      <c r="BB1646" s="38">
        <v>15</v>
      </c>
    </row>
    <row r="1647" spans="1:54" x14ac:dyDescent="0.3">
      <c r="A1647" s="31" t="s">
        <v>70</v>
      </c>
      <c r="B1647" s="5" t="s">
        <v>8</v>
      </c>
      <c r="C1647" s="5" t="s">
        <v>6</v>
      </c>
      <c r="D1647" s="9">
        <v>91.355555555555597</v>
      </c>
      <c r="E1647" s="8">
        <v>84.598745722249205</v>
      </c>
      <c r="F1647" s="8">
        <v>22.2222222222222</v>
      </c>
      <c r="G1647" s="3">
        <v>0</v>
      </c>
      <c r="H1647" s="4">
        <v>11.1111111111111</v>
      </c>
      <c r="I1647" s="4">
        <v>0</v>
      </c>
      <c r="J1647" s="4">
        <v>11.1111111111111</v>
      </c>
      <c r="K1647" s="4">
        <v>0</v>
      </c>
      <c r="L1647" s="4">
        <v>11.1111111111111</v>
      </c>
      <c r="M1647" s="4">
        <v>0</v>
      </c>
      <c r="N1647" s="4">
        <v>11.1111111111111</v>
      </c>
      <c r="O1647" s="4">
        <v>11.1111111111111</v>
      </c>
      <c r="P1647" s="4">
        <v>0</v>
      </c>
      <c r="Q1647" s="4">
        <v>0</v>
      </c>
      <c r="R1647" s="4">
        <v>11.1111111111111</v>
      </c>
      <c r="S1647" s="4">
        <v>11.1111111111111</v>
      </c>
      <c r="T1647" s="4">
        <v>11.1111111111111</v>
      </c>
      <c r="U1647" s="4">
        <v>0</v>
      </c>
      <c r="V1647" s="4">
        <v>11.1111111111111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22.2222222222222</v>
      </c>
      <c r="AD1647" s="4">
        <v>0</v>
      </c>
      <c r="AE1647" s="4">
        <v>11.1111111111111</v>
      </c>
      <c r="AF1647" s="4">
        <v>22.2222222222222</v>
      </c>
      <c r="AG1647" s="4">
        <v>11.1111111111111</v>
      </c>
      <c r="AH1647" s="4">
        <v>11.1111111111111</v>
      </c>
      <c r="AI1647" s="4">
        <v>11.1111111111111</v>
      </c>
      <c r="AJ1647" s="4">
        <v>0</v>
      </c>
      <c r="AK1647" s="4">
        <v>11.1111111111111</v>
      </c>
      <c r="AL1647" s="4">
        <v>22.2222222222222</v>
      </c>
      <c r="AM1647" s="4">
        <v>11.1111111111111</v>
      </c>
      <c r="AN1647" s="4">
        <v>11.1111111111111</v>
      </c>
      <c r="AO1647" s="4">
        <v>22.2222222222222</v>
      </c>
      <c r="AP1647" s="4">
        <v>22.2222222222222</v>
      </c>
      <c r="AQ1647" s="4">
        <v>11.1111111111111</v>
      </c>
      <c r="AR1647" s="4">
        <v>11.1111111111111</v>
      </c>
      <c r="AS1647" s="4">
        <v>11.1111111111111</v>
      </c>
      <c r="AT1647" s="4">
        <v>44.4444444444444</v>
      </c>
      <c r="AU1647" s="4">
        <v>0</v>
      </c>
      <c r="AV1647" s="4">
        <v>11.1111111111111</v>
      </c>
      <c r="AW1647" s="4">
        <v>11.1111111111111</v>
      </c>
      <c r="AX1647" s="4">
        <v>11.1111111111111</v>
      </c>
      <c r="AY1647" s="4">
        <v>11.1111111111111</v>
      </c>
      <c r="AZ1647" s="4">
        <v>33.3333333333333</v>
      </c>
      <c r="BA1647" s="4">
        <v>33.3333333333333</v>
      </c>
      <c r="BB1647" s="38">
        <v>9</v>
      </c>
    </row>
    <row r="1648" spans="1:54" x14ac:dyDescent="0.3">
      <c r="A1648" s="31" t="s">
        <v>70</v>
      </c>
      <c r="B1648" s="5" t="s">
        <v>8</v>
      </c>
      <c r="C1648" s="5" t="s">
        <v>7</v>
      </c>
      <c r="D1648" s="9">
        <v>140.166666666667</v>
      </c>
      <c r="E1648" s="8">
        <v>32.946825846101397</v>
      </c>
      <c r="F1648" s="8">
        <v>0</v>
      </c>
      <c r="G1648" s="3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33.3333333333333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66.6666666666667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33.3333333333333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33.3333333333333</v>
      </c>
      <c r="AU1648" s="4">
        <v>0</v>
      </c>
      <c r="AV1648" s="4">
        <v>33.3333333333333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38">
        <v>3</v>
      </c>
    </row>
    <row r="1649" spans="1:54" x14ac:dyDescent="0.3">
      <c r="A1649" s="31" t="s">
        <v>70</v>
      </c>
      <c r="B1649" s="5" t="s">
        <v>9</v>
      </c>
      <c r="C1649" s="5" t="s">
        <v>168</v>
      </c>
      <c r="D1649" s="9">
        <v>65.673497788511298</v>
      </c>
      <c r="E1649" s="8">
        <v>63.024273626124803</v>
      </c>
      <c r="F1649" s="8">
        <v>23.066245824351299</v>
      </c>
      <c r="G1649" s="3">
        <v>1.1954342795178099</v>
      </c>
      <c r="H1649" s="4">
        <v>10.668860430614901</v>
      </c>
      <c r="I1649" s="4">
        <v>8.4000788631803598</v>
      </c>
      <c r="J1649" s="4">
        <v>5.2448588603664099</v>
      </c>
      <c r="K1649" s="4">
        <v>2.54804290464191</v>
      </c>
      <c r="L1649" s="4">
        <v>3.8447576621867801</v>
      </c>
      <c r="M1649" s="4">
        <v>1.1086633560846699</v>
      </c>
      <c r="N1649" s="4">
        <v>7.8759432836005203</v>
      </c>
      <c r="O1649" s="4">
        <v>7.4492994601750597</v>
      </c>
      <c r="P1649" s="4">
        <v>9.2631583694194806</v>
      </c>
      <c r="Q1649" s="4">
        <v>3.8950506667502101</v>
      </c>
      <c r="R1649" s="4">
        <v>3.3407189887078799</v>
      </c>
      <c r="S1649" s="4">
        <v>5.7124196149755999</v>
      </c>
      <c r="T1649" s="4">
        <v>5.04019194170459</v>
      </c>
      <c r="U1649" s="4">
        <v>8.8858785772244104</v>
      </c>
      <c r="V1649" s="4">
        <v>9.4238427540067509</v>
      </c>
      <c r="W1649" s="4">
        <v>6.5226250510033497</v>
      </c>
      <c r="X1649" s="4">
        <v>1.1954342795178099</v>
      </c>
      <c r="Y1649" s="4">
        <v>6.7745193713377798</v>
      </c>
      <c r="Z1649" s="4">
        <v>5.99097134470989</v>
      </c>
      <c r="AA1649" s="4">
        <v>5.6504174873261599</v>
      </c>
      <c r="AB1649" s="4">
        <v>2.9634391965128102</v>
      </c>
      <c r="AC1649" s="4">
        <v>20.4115080435895</v>
      </c>
      <c r="AD1649" s="4">
        <v>6.5226250510033497</v>
      </c>
      <c r="AE1649" s="4">
        <v>5.4357106933345101</v>
      </c>
      <c r="AF1649" s="4">
        <v>9.1854983479831205</v>
      </c>
      <c r="AG1649" s="4">
        <v>19.180571230980799</v>
      </c>
      <c r="AH1649" s="4">
        <v>26.5195257235778</v>
      </c>
      <c r="AI1649" s="4">
        <v>9.7118498705034106</v>
      </c>
      <c r="AJ1649" s="4">
        <v>20.914977973996699</v>
      </c>
      <c r="AK1649" s="4">
        <v>37.9393027735576</v>
      </c>
      <c r="AL1649" s="4">
        <v>24.887311276480698</v>
      </c>
      <c r="AM1649" s="4">
        <v>17.4170846396825</v>
      </c>
      <c r="AN1649" s="4">
        <v>36.440683735475702</v>
      </c>
      <c r="AO1649" s="4">
        <v>21.423376346406901</v>
      </c>
      <c r="AP1649" s="4">
        <v>36.881907807815203</v>
      </c>
      <c r="AQ1649" s="4">
        <v>5.8834268086396797</v>
      </c>
      <c r="AR1649" s="4">
        <v>25.407102295702099</v>
      </c>
      <c r="AS1649" s="4">
        <v>13.4744620864941</v>
      </c>
      <c r="AT1649" s="4">
        <v>28.407696117620699</v>
      </c>
      <c r="AU1649" s="4">
        <v>16.5253818139131</v>
      </c>
      <c r="AV1649" s="4">
        <v>23.9676898462079</v>
      </c>
      <c r="AW1649" s="4">
        <v>17.7395860025544</v>
      </c>
      <c r="AX1649" s="4">
        <v>3.3407189887078799</v>
      </c>
      <c r="AY1649" s="4">
        <v>19.415173327577499</v>
      </c>
      <c r="AZ1649" s="4">
        <v>29.5806717912496</v>
      </c>
      <c r="BA1649" s="4">
        <v>27.236665511179101</v>
      </c>
      <c r="BB1649" s="38">
        <v>162</v>
      </c>
    </row>
    <row r="1650" spans="1:54" x14ac:dyDescent="0.3">
      <c r="A1650" s="31" t="s">
        <v>70</v>
      </c>
      <c r="B1650" s="5" t="s">
        <v>9</v>
      </c>
      <c r="C1650" s="5" t="s">
        <v>1</v>
      </c>
      <c r="D1650" s="9">
        <v>43.469696969696997</v>
      </c>
      <c r="E1650" s="8">
        <v>63.154243151432901</v>
      </c>
      <c r="F1650" s="8">
        <v>33.3333333333333</v>
      </c>
      <c r="G1650" s="3">
        <v>0</v>
      </c>
      <c r="H1650" s="4">
        <v>18.181818181818201</v>
      </c>
      <c r="I1650" s="4">
        <v>9.0909090909090899</v>
      </c>
      <c r="J1650" s="4">
        <v>9.0909090909090899</v>
      </c>
      <c r="K1650" s="4">
        <v>3.0303030303030298</v>
      </c>
      <c r="L1650" s="4">
        <v>6.0606060606060597</v>
      </c>
      <c r="M1650" s="4">
        <v>0</v>
      </c>
      <c r="N1650" s="4">
        <v>15.1515151515152</v>
      </c>
      <c r="O1650" s="4">
        <v>6.0606060606060597</v>
      </c>
      <c r="P1650" s="4">
        <v>15.1515151515152</v>
      </c>
      <c r="Q1650" s="4">
        <v>6.0606060606060597</v>
      </c>
      <c r="R1650" s="4">
        <v>6.0606060606060597</v>
      </c>
      <c r="S1650" s="4">
        <v>9.0909090909090899</v>
      </c>
      <c r="T1650" s="4">
        <v>6.0606060606060597</v>
      </c>
      <c r="U1650" s="4">
        <v>9.0909090909090899</v>
      </c>
      <c r="V1650" s="4">
        <v>12.1212121212121</v>
      </c>
      <c r="W1650" s="4">
        <v>18.181818181818201</v>
      </c>
      <c r="X1650" s="4">
        <v>0</v>
      </c>
      <c r="Y1650" s="4">
        <v>6.0606060606060597</v>
      </c>
      <c r="Z1650" s="4">
        <v>9.0909090909090899</v>
      </c>
      <c r="AA1650" s="4">
        <v>6.0606060606060597</v>
      </c>
      <c r="AB1650" s="4">
        <v>0</v>
      </c>
      <c r="AC1650" s="4">
        <v>39.393939393939398</v>
      </c>
      <c r="AD1650" s="4">
        <v>18.181818181818201</v>
      </c>
      <c r="AE1650" s="4">
        <v>12.1212121212121</v>
      </c>
      <c r="AF1650" s="4">
        <v>9.0909090909090899</v>
      </c>
      <c r="AG1650" s="4">
        <v>36.363636363636402</v>
      </c>
      <c r="AH1650" s="4">
        <v>45.454545454545503</v>
      </c>
      <c r="AI1650" s="4">
        <v>12.1212121212121</v>
      </c>
      <c r="AJ1650" s="4">
        <v>27.272727272727298</v>
      </c>
      <c r="AK1650" s="4">
        <v>42.424242424242401</v>
      </c>
      <c r="AL1650" s="4">
        <v>42.424242424242401</v>
      </c>
      <c r="AM1650" s="4">
        <v>18.181818181818201</v>
      </c>
      <c r="AN1650" s="4">
        <v>42.424242424242401</v>
      </c>
      <c r="AO1650" s="4">
        <v>27.272727272727298</v>
      </c>
      <c r="AP1650" s="4">
        <v>39.393939393939398</v>
      </c>
      <c r="AQ1650" s="4">
        <v>12.1212121212121</v>
      </c>
      <c r="AR1650" s="4">
        <v>27.272727272727298</v>
      </c>
      <c r="AS1650" s="4">
        <v>21.2121212121212</v>
      </c>
      <c r="AT1650" s="4">
        <v>30.303030303030301</v>
      </c>
      <c r="AU1650" s="4">
        <v>15.1515151515152</v>
      </c>
      <c r="AV1650" s="4">
        <v>33.3333333333333</v>
      </c>
      <c r="AW1650" s="4">
        <v>33.3333333333333</v>
      </c>
      <c r="AX1650" s="4">
        <v>6.0606060606060597</v>
      </c>
      <c r="AY1650" s="4">
        <v>21.2121212121212</v>
      </c>
      <c r="AZ1650" s="4">
        <v>42.424242424242401</v>
      </c>
      <c r="BA1650" s="4">
        <v>39.393939393939398</v>
      </c>
      <c r="BB1650" s="38">
        <v>33</v>
      </c>
    </row>
    <row r="1651" spans="1:54" x14ac:dyDescent="0.3">
      <c r="A1651" s="31" t="s">
        <v>70</v>
      </c>
      <c r="B1651" s="5" t="s">
        <v>9</v>
      </c>
      <c r="C1651" s="5" t="s">
        <v>2</v>
      </c>
      <c r="D1651" s="9">
        <v>59.826530612244902</v>
      </c>
      <c r="E1651" s="8">
        <v>59.956750994328601</v>
      </c>
      <c r="F1651" s="8">
        <v>22.4489795918367</v>
      </c>
      <c r="G1651" s="3">
        <v>2.0408163265306101</v>
      </c>
      <c r="H1651" s="4">
        <v>8.1632653061224492</v>
      </c>
      <c r="I1651" s="4">
        <v>6.12244897959184</v>
      </c>
      <c r="J1651" s="4">
        <v>8.1632653061224492</v>
      </c>
      <c r="K1651" s="4">
        <v>2.0408163265306101</v>
      </c>
      <c r="L1651" s="4">
        <v>4.0816326530612201</v>
      </c>
      <c r="M1651" s="4">
        <v>4.0816326530612201</v>
      </c>
      <c r="N1651" s="4">
        <v>12.244897959183699</v>
      </c>
      <c r="O1651" s="4">
        <v>8.1632653061224492</v>
      </c>
      <c r="P1651" s="4">
        <v>8.1632653061224492</v>
      </c>
      <c r="Q1651" s="4">
        <v>6.12244897959184</v>
      </c>
      <c r="R1651" s="4">
        <v>4.0816326530612201</v>
      </c>
      <c r="S1651" s="4">
        <v>12.244897959183699</v>
      </c>
      <c r="T1651" s="4">
        <v>6.12244897959184</v>
      </c>
      <c r="U1651" s="4">
        <v>8.1632653061224492</v>
      </c>
      <c r="V1651" s="4">
        <v>12.244897959183699</v>
      </c>
      <c r="W1651" s="4">
        <v>4.0816326530612201</v>
      </c>
      <c r="X1651" s="4">
        <v>2.0408163265306101</v>
      </c>
      <c r="Y1651" s="4">
        <v>10.2040816326531</v>
      </c>
      <c r="Z1651" s="4">
        <v>4.0816326530612201</v>
      </c>
      <c r="AA1651" s="4">
        <v>6.12244897959184</v>
      </c>
      <c r="AB1651" s="4">
        <v>4.0816326530612201</v>
      </c>
      <c r="AC1651" s="4">
        <v>14.285714285714301</v>
      </c>
      <c r="AD1651" s="4">
        <v>4.0816326530612201</v>
      </c>
      <c r="AE1651" s="4">
        <v>4.0816326530612201</v>
      </c>
      <c r="AF1651" s="4">
        <v>12.244897959183699</v>
      </c>
      <c r="AG1651" s="4">
        <v>18.367346938775501</v>
      </c>
      <c r="AH1651" s="4">
        <v>28.571428571428601</v>
      </c>
      <c r="AI1651" s="4">
        <v>10.2040816326531</v>
      </c>
      <c r="AJ1651" s="4">
        <v>26.530612244897998</v>
      </c>
      <c r="AK1651" s="4">
        <v>40.816326530612201</v>
      </c>
      <c r="AL1651" s="4">
        <v>24.4897959183673</v>
      </c>
      <c r="AM1651" s="4">
        <v>24.4897959183673</v>
      </c>
      <c r="AN1651" s="4">
        <v>40.816326530612201</v>
      </c>
      <c r="AO1651" s="4">
        <v>26.530612244897998</v>
      </c>
      <c r="AP1651" s="4">
        <v>40.816326530612201</v>
      </c>
      <c r="AQ1651" s="4">
        <v>4.0816326530612201</v>
      </c>
      <c r="AR1651" s="4">
        <v>30.612244897959201</v>
      </c>
      <c r="AS1651" s="4">
        <v>10.2040816326531</v>
      </c>
      <c r="AT1651" s="4">
        <v>38.775510204081598</v>
      </c>
      <c r="AU1651" s="4">
        <v>20.408163265306101</v>
      </c>
      <c r="AV1651" s="4">
        <v>32.653061224489797</v>
      </c>
      <c r="AW1651" s="4">
        <v>14.285714285714301</v>
      </c>
      <c r="AX1651" s="4">
        <v>4.0816326530612201</v>
      </c>
      <c r="AY1651" s="4">
        <v>12.244897959183699</v>
      </c>
      <c r="AZ1651" s="4">
        <v>28.571428571428601</v>
      </c>
      <c r="BA1651" s="4">
        <v>24.4897959183673</v>
      </c>
      <c r="BB1651" s="38">
        <v>49</v>
      </c>
    </row>
    <row r="1652" spans="1:54" x14ac:dyDescent="0.3">
      <c r="A1652" s="31" t="s">
        <v>70</v>
      </c>
      <c r="B1652" s="5" t="s">
        <v>9</v>
      </c>
      <c r="C1652" s="5" t="s">
        <v>3</v>
      </c>
      <c r="D1652" s="9">
        <v>69.599999999999994</v>
      </c>
      <c r="E1652" s="8">
        <v>61.444132580511102</v>
      </c>
      <c r="F1652" s="8">
        <v>20.689655172413801</v>
      </c>
      <c r="G1652" s="3">
        <v>3.4482758620689702</v>
      </c>
      <c r="H1652" s="4">
        <v>13.7931034482759</v>
      </c>
      <c r="I1652" s="4">
        <v>17.241379310344801</v>
      </c>
      <c r="J1652" s="4">
        <v>3.4482758620689702</v>
      </c>
      <c r="K1652" s="4">
        <v>3.4482758620689702</v>
      </c>
      <c r="L1652" s="4">
        <v>0</v>
      </c>
      <c r="M1652" s="4">
        <v>0</v>
      </c>
      <c r="N1652" s="4">
        <v>0</v>
      </c>
      <c r="O1652" s="4">
        <v>10.3448275862069</v>
      </c>
      <c r="P1652" s="4">
        <v>10.3448275862069</v>
      </c>
      <c r="Q1652" s="4">
        <v>3.4482758620689702</v>
      </c>
      <c r="R1652" s="4">
        <v>3.4482758620689702</v>
      </c>
      <c r="S1652" s="4">
        <v>0</v>
      </c>
      <c r="T1652" s="4">
        <v>3.4482758620689702</v>
      </c>
      <c r="U1652" s="4">
        <v>13.7931034482759</v>
      </c>
      <c r="V1652" s="4">
        <v>3.4482758620689702</v>
      </c>
      <c r="W1652" s="4">
        <v>3.4482758620689702</v>
      </c>
      <c r="X1652" s="4">
        <v>3.4482758620689702</v>
      </c>
      <c r="Y1652" s="4">
        <v>6.8965517241379297</v>
      </c>
      <c r="Z1652" s="4">
        <v>10.3448275862069</v>
      </c>
      <c r="AA1652" s="4">
        <v>6.8965517241379297</v>
      </c>
      <c r="AB1652" s="4">
        <v>6.8965517241379297</v>
      </c>
      <c r="AC1652" s="4">
        <v>24.137931034482801</v>
      </c>
      <c r="AD1652" s="4">
        <v>3.4482758620689702</v>
      </c>
      <c r="AE1652" s="4">
        <v>0</v>
      </c>
      <c r="AF1652" s="4">
        <v>3.4482758620689702</v>
      </c>
      <c r="AG1652" s="4">
        <v>13.7931034482759</v>
      </c>
      <c r="AH1652" s="4">
        <v>17.241379310344801</v>
      </c>
      <c r="AI1652" s="4">
        <v>6.8965517241379297</v>
      </c>
      <c r="AJ1652" s="4">
        <v>13.7931034482759</v>
      </c>
      <c r="AK1652" s="4">
        <v>44.827586206896598</v>
      </c>
      <c r="AL1652" s="4">
        <v>13.7931034482759</v>
      </c>
      <c r="AM1652" s="4">
        <v>13.7931034482759</v>
      </c>
      <c r="AN1652" s="4">
        <v>37.931034482758598</v>
      </c>
      <c r="AO1652" s="4">
        <v>20.689655172413801</v>
      </c>
      <c r="AP1652" s="4">
        <v>41.379310344827601</v>
      </c>
      <c r="AQ1652" s="4">
        <v>3.4482758620689702</v>
      </c>
      <c r="AR1652" s="4">
        <v>31.034482758620701</v>
      </c>
      <c r="AS1652" s="4">
        <v>10.3448275862069</v>
      </c>
      <c r="AT1652" s="4">
        <v>20.689655172413801</v>
      </c>
      <c r="AU1652" s="4">
        <v>17.241379310344801</v>
      </c>
      <c r="AV1652" s="4">
        <v>13.7931034482759</v>
      </c>
      <c r="AW1652" s="4">
        <v>17.241379310344801</v>
      </c>
      <c r="AX1652" s="4">
        <v>3.4482758620689702</v>
      </c>
      <c r="AY1652" s="4">
        <v>31.034482758620701</v>
      </c>
      <c r="AZ1652" s="4">
        <v>31.034482758620701</v>
      </c>
      <c r="BA1652" s="4">
        <v>27.586206896551701</v>
      </c>
      <c r="BB1652" s="38">
        <v>29</v>
      </c>
    </row>
    <row r="1653" spans="1:54" x14ac:dyDescent="0.3">
      <c r="A1653" s="31" t="s">
        <v>70</v>
      </c>
      <c r="B1653" s="5" t="s">
        <v>9</v>
      </c>
      <c r="C1653" s="5" t="s">
        <v>4</v>
      </c>
      <c r="D1653" s="9">
        <v>77.808695652173895</v>
      </c>
      <c r="E1653" s="8">
        <v>67.884111898303203</v>
      </c>
      <c r="F1653" s="8">
        <v>26.086956521739101</v>
      </c>
      <c r="G1653" s="3">
        <v>0</v>
      </c>
      <c r="H1653" s="4">
        <v>0</v>
      </c>
      <c r="I1653" s="4">
        <v>8.6956521739130395</v>
      </c>
      <c r="J1653" s="4">
        <v>0</v>
      </c>
      <c r="K1653" s="4">
        <v>0</v>
      </c>
      <c r="L1653" s="4">
        <v>8.6956521739130395</v>
      </c>
      <c r="M1653" s="4">
        <v>0</v>
      </c>
      <c r="N1653" s="4">
        <v>4.3478260869565197</v>
      </c>
      <c r="O1653" s="4">
        <v>13.0434782608696</v>
      </c>
      <c r="P1653" s="4">
        <v>8.6956521739130395</v>
      </c>
      <c r="Q1653" s="4">
        <v>0</v>
      </c>
      <c r="R1653" s="4">
        <v>0</v>
      </c>
      <c r="S1653" s="4">
        <v>0</v>
      </c>
      <c r="T1653" s="4">
        <v>8.6956521739130395</v>
      </c>
      <c r="U1653" s="4">
        <v>13.0434782608696</v>
      </c>
      <c r="V1653" s="4">
        <v>13.0434782608696</v>
      </c>
      <c r="W1653" s="4">
        <v>0</v>
      </c>
      <c r="X1653" s="4">
        <v>0</v>
      </c>
      <c r="Y1653" s="4">
        <v>4.3478260869565197</v>
      </c>
      <c r="Z1653" s="4">
        <v>4.3478260869565197</v>
      </c>
      <c r="AA1653" s="4">
        <v>0</v>
      </c>
      <c r="AB1653" s="4">
        <v>4.3478260869565197</v>
      </c>
      <c r="AC1653" s="4">
        <v>8.6956521739130395</v>
      </c>
      <c r="AD1653" s="4">
        <v>0</v>
      </c>
      <c r="AE1653" s="4">
        <v>8.6956521739130395</v>
      </c>
      <c r="AF1653" s="4">
        <v>13.0434782608696</v>
      </c>
      <c r="AG1653" s="4">
        <v>8.6956521739130395</v>
      </c>
      <c r="AH1653" s="4">
        <v>21.739130434782599</v>
      </c>
      <c r="AI1653" s="4">
        <v>13.0434782608696</v>
      </c>
      <c r="AJ1653" s="4">
        <v>17.3913043478261</v>
      </c>
      <c r="AK1653" s="4">
        <v>39.130434782608702</v>
      </c>
      <c r="AL1653" s="4">
        <v>21.739130434782599</v>
      </c>
      <c r="AM1653" s="4">
        <v>17.3913043478261</v>
      </c>
      <c r="AN1653" s="4">
        <v>21.739130434782599</v>
      </c>
      <c r="AO1653" s="4">
        <v>13.0434782608696</v>
      </c>
      <c r="AP1653" s="4">
        <v>39.130434782608702</v>
      </c>
      <c r="AQ1653" s="4">
        <v>4.3478260869565197</v>
      </c>
      <c r="AR1653" s="4">
        <v>17.3913043478261</v>
      </c>
      <c r="AS1653" s="4">
        <v>13.0434782608696</v>
      </c>
      <c r="AT1653" s="4">
        <v>34.7826086956522</v>
      </c>
      <c r="AU1653" s="4">
        <v>21.739130434782599</v>
      </c>
      <c r="AV1653" s="4">
        <v>17.3913043478261</v>
      </c>
      <c r="AW1653" s="4">
        <v>8.6956521739130395</v>
      </c>
      <c r="AX1653" s="4">
        <v>0</v>
      </c>
      <c r="AY1653" s="4">
        <v>26.086956521739101</v>
      </c>
      <c r="AZ1653" s="4">
        <v>21.739130434782599</v>
      </c>
      <c r="BA1653" s="4">
        <v>21.739130434782599</v>
      </c>
      <c r="BB1653" s="38">
        <v>23</v>
      </c>
    </row>
    <row r="1654" spans="1:54" x14ac:dyDescent="0.3">
      <c r="A1654" s="31" t="s">
        <v>70</v>
      </c>
      <c r="B1654" s="5" t="s">
        <v>9</v>
      </c>
      <c r="C1654" s="5" t="s">
        <v>5</v>
      </c>
      <c r="D1654" s="9">
        <v>104.18666666666699</v>
      </c>
      <c r="E1654" s="8">
        <v>47.955140744340703</v>
      </c>
      <c r="F1654" s="8">
        <v>6.6666666666666696</v>
      </c>
      <c r="G1654" s="3">
        <v>0</v>
      </c>
      <c r="H1654" s="4">
        <v>13.3333333333333</v>
      </c>
      <c r="I1654" s="4">
        <v>0</v>
      </c>
      <c r="J1654" s="4">
        <v>0</v>
      </c>
      <c r="K1654" s="4">
        <v>6.6666666666666696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6.6666666666666696</v>
      </c>
      <c r="W1654" s="4">
        <v>0</v>
      </c>
      <c r="X1654" s="4">
        <v>0</v>
      </c>
      <c r="Y1654" s="4">
        <v>6.6666666666666696</v>
      </c>
      <c r="Z1654" s="4">
        <v>0</v>
      </c>
      <c r="AA1654" s="4">
        <v>13.3333333333333</v>
      </c>
      <c r="AB1654" s="4">
        <v>0</v>
      </c>
      <c r="AC1654" s="4">
        <v>6.6666666666666696</v>
      </c>
      <c r="AD1654" s="4">
        <v>0</v>
      </c>
      <c r="AE1654" s="4">
        <v>0</v>
      </c>
      <c r="AF1654" s="4">
        <v>13.3333333333333</v>
      </c>
      <c r="AG1654" s="4">
        <v>6.6666666666666696</v>
      </c>
      <c r="AH1654" s="4">
        <v>0</v>
      </c>
      <c r="AI1654" s="4">
        <v>0</v>
      </c>
      <c r="AJ1654" s="4">
        <v>6.6666666666666696</v>
      </c>
      <c r="AK1654" s="4">
        <v>26.6666666666667</v>
      </c>
      <c r="AL1654" s="4">
        <v>20</v>
      </c>
      <c r="AM1654" s="4">
        <v>0</v>
      </c>
      <c r="AN1654" s="4">
        <v>33.3333333333333</v>
      </c>
      <c r="AO1654" s="4">
        <v>13.3333333333333</v>
      </c>
      <c r="AP1654" s="4">
        <v>26.6666666666667</v>
      </c>
      <c r="AQ1654" s="4">
        <v>0</v>
      </c>
      <c r="AR1654" s="4">
        <v>13.3333333333333</v>
      </c>
      <c r="AS1654" s="4">
        <v>13.3333333333333</v>
      </c>
      <c r="AT1654" s="4">
        <v>13.3333333333333</v>
      </c>
      <c r="AU1654" s="4">
        <v>6.6666666666666696</v>
      </c>
      <c r="AV1654" s="4">
        <v>13.3333333333333</v>
      </c>
      <c r="AW1654" s="4">
        <v>0</v>
      </c>
      <c r="AX1654" s="4">
        <v>0</v>
      </c>
      <c r="AY1654" s="4">
        <v>6.6666666666666696</v>
      </c>
      <c r="AZ1654" s="4">
        <v>20</v>
      </c>
      <c r="BA1654" s="4">
        <v>13.3333333333333</v>
      </c>
      <c r="BB1654" s="38">
        <v>15</v>
      </c>
    </row>
    <row r="1655" spans="1:54" x14ac:dyDescent="0.3">
      <c r="A1655" s="31" t="s">
        <v>70</v>
      </c>
      <c r="B1655" s="5" t="s">
        <v>9</v>
      </c>
      <c r="C1655" s="5" t="s">
        <v>6</v>
      </c>
      <c r="D1655" s="9">
        <v>101.45</v>
      </c>
      <c r="E1655" s="8">
        <v>67.580006456993402</v>
      </c>
      <c r="F1655" s="8">
        <v>8.3333333333333304</v>
      </c>
      <c r="G1655" s="3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8.3333333333333304</v>
      </c>
      <c r="AH1655" s="4">
        <v>16.6666666666667</v>
      </c>
      <c r="AI1655" s="4">
        <v>16.6666666666667</v>
      </c>
      <c r="AJ1655" s="4">
        <v>25</v>
      </c>
      <c r="AK1655" s="4">
        <v>0</v>
      </c>
      <c r="AL1655" s="4">
        <v>0</v>
      </c>
      <c r="AM1655" s="4">
        <v>25</v>
      </c>
      <c r="AN1655" s="4">
        <v>33.3333333333333</v>
      </c>
      <c r="AO1655" s="4">
        <v>8.3333333333333304</v>
      </c>
      <c r="AP1655" s="4">
        <v>8.3333333333333304</v>
      </c>
      <c r="AQ1655" s="4">
        <v>8.3333333333333304</v>
      </c>
      <c r="AR1655" s="4">
        <v>16.6666666666667</v>
      </c>
      <c r="AS1655" s="4">
        <v>8.3333333333333304</v>
      </c>
      <c r="AT1655" s="4">
        <v>8.3333333333333304</v>
      </c>
      <c r="AU1655" s="4">
        <v>8.3333333333333304</v>
      </c>
      <c r="AV1655" s="4">
        <v>8.3333333333333304</v>
      </c>
      <c r="AW1655" s="4">
        <v>16.6666666666667</v>
      </c>
      <c r="AX1655" s="4">
        <v>0</v>
      </c>
      <c r="AY1655" s="4">
        <v>16.6666666666667</v>
      </c>
      <c r="AZ1655" s="4">
        <v>8.3333333333333304</v>
      </c>
      <c r="BA1655" s="4">
        <v>25</v>
      </c>
      <c r="BB1655" s="38">
        <v>12</v>
      </c>
    </row>
    <row r="1656" spans="1:54" x14ac:dyDescent="0.3">
      <c r="A1656" s="31" t="s">
        <v>70</v>
      </c>
      <c r="B1656" s="5" t="s">
        <v>9</v>
      </c>
      <c r="C1656" s="5" t="s">
        <v>7</v>
      </c>
      <c r="D1656" s="9">
        <v>78.3</v>
      </c>
      <c r="E1656" s="8" t="e">
        <v>#NUM!</v>
      </c>
      <c r="F1656" s="8">
        <v>0</v>
      </c>
      <c r="G1656" s="3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38">
        <v>1</v>
      </c>
    </row>
    <row r="1657" spans="1:54" x14ac:dyDescent="0.3">
      <c r="A1657" s="31" t="s">
        <v>134</v>
      </c>
      <c r="B1657" s="5" t="s">
        <v>168</v>
      </c>
      <c r="C1657" s="5" t="s">
        <v>168</v>
      </c>
      <c r="D1657" s="9">
        <v>51.1718762794291</v>
      </c>
      <c r="E1657" s="8">
        <v>63.9404026335731</v>
      </c>
      <c r="F1657" s="8">
        <v>27.623290838565499</v>
      </c>
      <c r="G1657" s="3">
        <v>5.6257048610796296</v>
      </c>
      <c r="H1657" s="4">
        <v>3.8844055750267099</v>
      </c>
      <c r="I1657" s="4">
        <v>13.756953464652501</v>
      </c>
      <c r="J1657" s="4">
        <v>5.8083741092117096</v>
      </c>
      <c r="K1657" s="4">
        <v>7.1134620720256203</v>
      </c>
      <c r="L1657" s="4">
        <v>4.6796752709536902</v>
      </c>
      <c r="M1657" s="4">
        <v>4.9101030610759304</v>
      </c>
      <c r="N1657" s="4">
        <v>4.8630347277226296</v>
      </c>
      <c r="O1657" s="4">
        <v>8.6061485672546905</v>
      </c>
      <c r="P1657" s="4">
        <v>5.0821550358578298</v>
      </c>
      <c r="Q1657" s="4">
        <v>6.9536050088943799</v>
      </c>
      <c r="R1657" s="4">
        <v>1.99644690417052</v>
      </c>
      <c r="S1657" s="4">
        <v>3.3135915974230699</v>
      </c>
      <c r="T1657" s="4">
        <v>6.6513890982313102</v>
      </c>
      <c r="U1657" s="4">
        <v>7.94889262827627</v>
      </c>
      <c r="V1657" s="4">
        <v>6.2513993631321796</v>
      </c>
      <c r="W1657" s="4">
        <v>5.4365543034881201</v>
      </c>
      <c r="X1657" s="4">
        <v>5.4276826711968003</v>
      </c>
      <c r="Y1657" s="4">
        <v>7.4406993190604398</v>
      </c>
      <c r="Z1657" s="4">
        <v>6.5229330392582696</v>
      </c>
      <c r="AA1657" s="4">
        <v>3.4792073047932401</v>
      </c>
      <c r="AB1657" s="4">
        <v>1.7475646297301599</v>
      </c>
      <c r="AC1657" s="4">
        <v>15.9456988106935</v>
      </c>
      <c r="AD1657" s="4">
        <v>2.5610756889205399</v>
      </c>
      <c r="AE1657" s="4">
        <v>4.4186878710731596</v>
      </c>
      <c r="AF1657" s="4">
        <v>7.4473107728998196</v>
      </c>
      <c r="AG1657" s="4">
        <v>13.0098794462446</v>
      </c>
      <c r="AH1657" s="4">
        <v>17.729857920510199</v>
      </c>
      <c r="AI1657" s="4">
        <v>15.8192441044945</v>
      </c>
      <c r="AJ1657" s="4">
        <v>28.8119297829695</v>
      </c>
      <c r="AK1657" s="4">
        <v>26.034797689941801</v>
      </c>
      <c r="AL1657" s="4">
        <v>22.012116626616798</v>
      </c>
      <c r="AM1657" s="4">
        <v>32.563235741295898</v>
      </c>
      <c r="AN1657" s="4">
        <v>39.002166569024197</v>
      </c>
      <c r="AO1657" s="4">
        <v>31.284065712513499</v>
      </c>
      <c r="AP1657" s="4">
        <v>27.696019449755401</v>
      </c>
      <c r="AQ1657" s="4">
        <v>8.3262855573804302</v>
      </c>
      <c r="AR1657" s="4">
        <v>41.956637095547798</v>
      </c>
      <c r="AS1657" s="4">
        <v>19.855941032056599</v>
      </c>
      <c r="AT1657" s="4">
        <v>29.205548262403301</v>
      </c>
      <c r="AU1657" s="4">
        <v>19.675675866510101</v>
      </c>
      <c r="AV1657" s="4">
        <v>31.2659399173365</v>
      </c>
      <c r="AW1657" s="4">
        <v>23.3215994649862</v>
      </c>
      <c r="AX1657" s="4">
        <v>9.89462977352688</v>
      </c>
      <c r="AY1657" s="4">
        <v>18.018666964113901</v>
      </c>
      <c r="AZ1657" s="4">
        <v>35.741926872456503</v>
      </c>
      <c r="BA1657" s="4">
        <v>34.041632443136798</v>
      </c>
      <c r="BB1657" s="38">
        <v>298</v>
      </c>
    </row>
    <row r="1658" spans="1:54" x14ac:dyDescent="0.3">
      <c r="A1658" s="31" t="s">
        <v>134</v>
      </c>
      <c r="B1658" s="5" t="s">
        <v>168</v>
      </c>
      <c r="C1658" s="5" t="s">
        <v>1</v>
      </c>
      <c r="D1658" s="9">
        <v>25.564789011083299</v>
      </c>
      <c r="E1658" s="8">
        <v>50.833993216846601</v>
      </c>
      <c r="F1658" s="8">
        <v>31.824471166666701</v>
      </c>
      <c r="G1658" s="3">
        <v>0</v>
      </c>
      <c r="H1658" s="4">
        <v>7.3611815416666699</v>
      </c>
      <c r="I1658" s="4">
        <v>17.440506374999998</v>
      </c>
      <c r="J1658" s="4">
        <v>2.7181432916666699</v>
      </c>
      <c r="K1658" s="4">
        <v>2.7181432916666699</v>
      </c>
      <c r="L1658" s="4">
        <v>5.43628658333333</v>
      </c>
      <c r="M1658" s="4">
        <v>2.7181432916666699</v>
      </c>
      <c r="N1658" s="4">
        <v>8.1544298749999999</v>
      </c>
      <c r="O1658" s="4">
        <v>5.43628658333333</v>
      </c>
      <c r="P1658" s="4">
        <v>8.1544298749999999</v>
      </c>
      <c r="Q1658" s="4">
        <v>2.7181432916666699</v>
      </c>
      <c r="R1658" s="4">
        <v>2.7181432916666699</v>
      </c>
      <c r="S1658" s="4">
        <v>0</v>
      </c>
      <c r="T1658" s="4">
        <v>8.1544298749999999</v>
      </c>
      <c r="U1658" s="4">
        <v>10.872573166666699</v>
      </c>
      <c r="V1658" s="4">
        <v>2.7181432916666699</v>
      </c>
      <c r="W1658" s="4">
        <v>7.3611815416666699</v>
      </c>
      <c r="X1658" s="4">
        <v>0</v>
      </c>
      <c r="Y1658" s="4">
        <v>8.1544298749999999</v>
      </c>
      <c r="Z1658" s="4">
        <v>8.1544298749999999</v>
      </c>
      <c r="AA1658" s="4">
        <v>2.7181432916666699</v>
      </c>
      <c r="AB1658" s="4">
        <v>0</v>
      </c>
      <c r="AC1658" s="4">
        <v>20.951898</v>
      </c>
      <c r="AD1658" s="4">
        <v>7.3611815416666699</v>
      </c>
      <c r="AE1658" s="4">
        <v>0</v>
      </c>
      <c r="AF1658" s="4">
        <v>12.797468125</v>
      </c>
      <c r="AG1658" s="4">
        <v>14.722363083333301</v>
      </c>
      <c r="AH1658" s="4">
        <v>24.801687916666701</v>
      </c>
      <c r="AI1658" s="4">
        <v>28.313079541666699</v>
      </c>
      <c r="AJ1658" s="4">
        <v>35.674261083333299</v>
      </c>
      <c r="AK1658" s="4">
        <v>30.2379745</v>
      </c>
      <c r="AL1658" s="4">
        <v>24.801687916666701</v>
      </c>
      <c r="AM1658" s="4">
        <v>34.542614458333297</v>
      </c>
      <c r="AN1658" s="4">
        <v>57.757805708333301</v>
      </c>
      <c r="AO1658" s="4">
        <v>50.396624166666697</v>
      </c>
      <c r="AP1658" s="4">
        <v>50.396624166666697</v>
      </c>
      <c r="AQ1658" s="4">
        <v>2.7181432916666699</v>
      </c>
      <c r="AR1658" s="4">
        <v>65.912235583333299</v>
      </c>
      <c r="AS1658" s="4">
        <v>18.233754708333301</v>
      </c>
      <c r="AT1658" s="4">
        <v>31.031222833333299</v>
      </c>
      <c r="AU1658" s="4">
        <v>40.317299333333303</v>
      </c>
      <c r="AV1658" s="4">
        <v>54.246414083333299</v>
      </c>
      <c r="AW1658" s="4">
        <v>27.519831208333301</v>
      </c>
      <c r="AX1658" s="4">
        <v>10.079324833333301</v>
      </c>
      <c r="AY1658" s="4">
        <v>22.876792958333301</v>
      </c>
      <c r="AZ1658" s="4">
        <v>55.832910750000003</v>
      </c>
      <c r="BA1658" s="4">
        <v>45.753585916666701</v>
      </c>
      <c r="BB1658" s="38">
        <v>29</v>
      </c>
    </row>
    <row r="1659" spans="1:54" x14ac:dyDescent="0.3">
      <c r="A1659" s="31" t="s">
        <v>134</v>
      </c>
      <c r="B1659" s="5" t="s">
        <v>168</v>
      </c>
      <c r="C1659" s="5" t="s">
        <v>2</v>
      </c>
      <c r="D1659" s="9">
        <v>38.651878835239998</v>
      </c>
      <c r="E1659" s="8">
        <v>67.853868887012098</v>
      </c>
      <c r="F1659" s="8">
        <v>43.721679709999997</v>
      </c>
      <c r="G1659" s="3">
        <v>12.5</v>
      </c>
      <c r="H1659" s="4">
        <v>0</v>
      </c>
      <c r="I1659" s="4">
        <v>24.94335942</v>
      </c>
      <c r="J1659" s="4">
        <v>12.55664058</v>
      </c>
      <c r="K1659" s="4">
        <v>15.610839855</v>
      </c>
      <c r="L1659" s="4">
        <v>6.2216797100000001</v>
      </c>
      <c r="M1659" s="4">
        <v>9.389160145</v>
      </c>
      <c r="N1659" s="4">
        <v>6.2216797100000001</v>
      </c>
      <c r="O1659" s="4">
        <v>9.389160145</v>
      </c>
      <c r="P1659" s="4">
        <v>0</v>
      </c>
      <c r="Q1659" s="4">
        <v>15.667480435</v>
      </c>
      <c r="R1659" s="4">
        <v>0</v>
      </c>
      <c r="S1659" s="4">
        <v>3.110839855</v>
      </c>
      <c r="T1659" s="4">
        <v>9.389160145</v>
      </c>
      <c r="U1659" s="4">
        <v>12.5</v>
      </c>
      <c r="V1659" s="4">
        <v>9.389160145</v>
      </c>
      <c r="W1659" s="4">
        <v>9.389160145</v>
      </c>
      <c r="X1659" s="4">
        <v>12.5</v>
      </c>
      <c r="Y1659" s="4">
        <v>6.2216797100000001</v>
      </c>
      <c r="Z1659" s="4">
        <v>9.389160145</v>
      </c>
      <c r="AA1659" s="4">
        <v>6.2216797100000001</v>
      </c>
      <c r="AB1659" s="4">
        <v>3.110839855</v>
      </c>
      <c r="AC1659" s="4">
        <v>18.72167971</v>
      </c>
      <c r="AD1659" s="4">
        <v>0</v>
      </c>
      <c r="AE1659" s="4">
        <v>12.5</v>
      </c>
      <c r="AF1659" s="4">
        <v>3.110839855</v>
      </c>
      <c r="AG1659" s="4">
        <v>9.3325195650000001</v>
      </c>
      <c r="AH1659" s="4">
        <v>18.72167971</v>
      </c>
      <c r="AI1659" s="4">
        <v>12.44335942</v>
      </c>
      <c r="AJ1659" s="4">
        <v>31.16503913</v>
      </c>
      <c r="AK1659" s="4">
        <v>24.94335942</v>
      </c>
      <c r="AL1659" s="4">
        <v>37.44335942</v>
      </c>
      <c r="AM1659" s="4">
        <v>43.721679709999997</v>
      </c>
      <c r="AN1659" s="4">
        <v>34.389160144999998</v>
      </c>
      <c r="AO1659" s="4">
        <v>34.275878984999999</v>
      </c>
      <c r="AP1659" s="4">
        <v>24.94335942</v>
      </c>
      <c r="AQ1659" s="4">
        <v>15.610839855</v>
      </c>
      <c r="AR1659" s="4">
        <v>49.88671884</v>
      </c>
      <c r="AS1659" s="4">
        <v>28.110839854999998</v>
      </c>
      <c r="AT1659" s="4">
        <v>28.054199274999998</v>
      </c>
      <c r="AU1659" s="4">
        <v>21.832519564999998</v>
      </c>
      <c r="AV1659" s="4">
        <v>31.27832029</v>
      </c>
      <c r="AW1659" s="4">
        <v>28.054199274999998</v>
      </c>
      <c r="AX1659" s="4">
        <v>18.72167971</v>
      </c>
      <c r="AY1659" s="4">
        <v>18.72167971</v>
      </c>
      <c r="AZ1659" s="4">
        <v>40.554199275000002</v>
      </c>
      <c r="BA1659" s="4">
        <v>34.332519564999998</v>
      </c>
      <c r="BB1659" s="38">
        <v>24</v>
      </c>
    </row>
    <row r="1660" spans="1:54" x14ac:dyDescent="0.3">
      <c r="A1660" s="31" t="s">
        <v>134</v>
      </c>
      <c r="B1660" s="5" t="s">
        <v>168</v>
      </c>
      <c r="C1660" s="5" t="s">
        <v>3</v>
      </c>
      <c r="D1660" s="9">
        <v>62.476435869731198</v>
      </c>
      <c r="E1660" s="8">
        <v>66.832133724331896</v>
      </c>
      <c r="F1660" s="8">
        <v>17.353399479401901</v>
      </c>
      <c r="G1660" s="3">
        <v>3.9568446071052601</v>
      </c>
      <c r="H1660" s="4">
        <v>7.5430640962918698</v>
      </c>
      <c r="I1660" s="4">
        <v>5.2757928094736801</v>
      </c>
      <c r="J1660" s="4">
        <v>2.6378964047368401</v>
      </c>
      <c r="K1660" s="4">
        <v>6.2241158939234396</v>
      </c>
      <c r="L1660" s="4">
        <v>3.5862194891865999</v>
      </c>
      <c r="M1660" s="4">
        <v>2.6378964047368401</v>
      </c>
      <c r="N1660" s="4">
        <v>2.6378964047368401</v>
      </c>
      <c r="O1660" s="4">
        <v>10.1809605010287</v>
      </c>
      <c r="P1660" s="4">
        <v>6.2241158939234396</v>
      </c>
      <c r="Q1660" s="4">
        <v>4.90516769155502</v>
      </c>
      <c r="R1660" s="4">
        <v>2.6378964047368401</v>
      </c>
      <c r="S1660" s="4">
        <v>4.90516769155502</v>
      </c>
      <c r="T1660" s="4">
        <v>6.5947410118420997</v>
      </c>
      <c r="U1660" s="4">
        <v>2.6378964047368401</v>
      </c>
      <c r="V1660" s="4">
        <v>8.8620122986602894</v>
      </c>
      <c r="W1660" s="4">
        <v>3.5862194891865999</v>
      </c>
      <c r="X1660" s="4">
        <v>2.6378964047368401</v>
      </c>
      <c r="Y1660" s="4">
        <v>11.4999087033971</v>
      </c>
      <c r="Z1660" s="4">
        <v>1.31894820236842</v>
      </c>
      <c r="AA1660" s="4">
        <v>1.31894820236842</v>
      </c>
      <c r="AB1660" s="4">
        <v>2.2672712868181799</v>
      </c>
      <c r="AC1660" s="4">
        <v>12.8188569057656</v>
      </c>
      <c r="AD1660" s="4">
        <v>2.2672712868181799</v>
      </c>
      <c r="AE1660" s="4">
        <v>2.6378964047368401</v>
      </c>
      <c r="AF1660" s="4">
        <v>11.4999087033971</v>
      </c>
      <c r="AG1660" s="4">
        <v>10.1809605010287</v>
      </c>
      <c r="AH1660" s="4">
        <v>14.3448779567464</v>
      </c>
      <c r="AI1660" s="4">
        <v>14.715503074665101</v>
      </c>
      <c r="AJ1660" s="4">
        <v>33.387850756435398</v>
      </c>
      <c r="AK1660" s="4">
        <v>23.577515373325401</v>
      </c>
      <c r="AL1660" s="4">
        <v>13.025929754378</v>
      </c>
      <c r="AM1660" s="4">
        <v>28.112057946961698</v>
      </c>
      <c r="AN1660" s="4">
        <v>38.500091296602903</v>
      </c>
      <c r="AO1660" s="4">
        <v>24.896463575693801</v>
      </c>
      <c r="AP1660" s="4">
        <v>19.620670766220101</v>
      </c>
      <c r="AQ1660" s="4">
        <v>5.8534907760047803</v>
      </c>
      <c r="AR1660" s="4">
        <v>26.5860368959809</v>
      </c>
      <c r="AS1660" s="4">
        <v>11.1292835854785</v>
      </c>
      <c r="AT1660" s="4">
        <v>32.646600520598099</v>
      </c>
      <c r="AU1660" s="4">
        <v>12.077606669928199</v>
      </c>
      <c r="AV1660" s="4">
        <v>20.568993850669901</v>
      </c>
      <c r="AW1660" s="4">
        <v>20.568993850669901</v>
      </c>
      <c r="AX1660" s="4">
        <v>5.8534907760047803</v>
      </c>
      <c r="AY1660" s="4">
        <v>13.7671799902153</v>
      </c>
      <c r="AZ1660" s="4">
        <v>26.215411778062201</v>
      </c>
      <c r="BA1660" s="4">
        <v>30.379329233779899</v>
      </c>
      <c r="BB1660" s="38">
        <v>60</v>
      </c>
    </row>
    <row r="1661" spans="1:54" x14ac:dyDescent="0.3">
      <c r="A1661" s="31" t="s">
        <v>134</v>
      </c>
      <c r="B1661" s="5" t="s">
        <v>168</v>
      </c>
      <c r="C1661" s="5" t="s">
        <v>4</v>
      </c>
      <c r="D1661" s="9">
        <v>63.4692285008582</v>
      </c>
      <c r="E1661" s="8">
        <v>63.867648876965198</v>
      </c>
      <c r="F1661" s="8">
        <v>21.4188155006667</v>
      </c>
      <c r="G1661" s="3">
        <v>5.6339092539487199</v>
      </c>
      <c r="H1661" s="4">
        <v>4.6204696106153804</v>
      </c>
      <c r="I1661" s="4">
        <v>6.5439670254871798</v>
      </c>
      <c r="J1661" s="4">
        <v>7.4374242375897399</v>
      </c>
      <c r="K1661" s="4">
        <v>5.4105449509230796</v>
      </c>
      <c r="L1661" s="4">
        <v>5.7538916851794903</v>
      </c>
      <c r="M1661" s="4">
        <v>6.20062029123077</v>
      </c>
      <c r="N1661" s="4">
        <v>5.7538916851794903</v>
      </c>
      <c r="O1661" s="4">
        <v>11.611165242153801</v>
      </c>
      <c r="P1661" s="4">
        <v>10.0310145615385</v>
      </c>
      <c r="Q1661" s="4">
        <v>3.1603013612307702</v>
      </c>
      <c r="R1661" s="4">
        <v>4.9638163448717902</v>
      </c>
      <c r="S1661" s="4">
        <v>5.4105449509230796</v>
      </c>
      <c r="T1661" s="4">
        <v>4.9638163448717902</v>
      </c>
      <c r="U1661" s="4">
        <v>8.7942106151794892</v>
      </c>
      <c r="V1661" s="4">
        <v>5.6339092539487199</v>
      </c>
      <c r="W1661" s="4">
        <v>3.1603013612307702</v>
      </c>
      <c r="X1661" s="4">
        <v>4.6204696106153804</v>
      </c>
      <c r="Y1661" s="4">
        <v>8.0041352748717909</v>
      </c>
      <c r="Z1661" s="4">
        <v>2.8169546269743599</v>
      </c>
      <c r="AA1661" s="4">
        <v>3.0403189300000002</v>
      </c>
      <c r="AB1661" s="4">
        <v>1.0134396433333299</v>
      </c>
      <c r="AC1661" s="4">
        <v>15.218195209435899</v>
      </c>
      <c r="AD1661" s="4">
        <v>2.5935903239487201</v>
      </c>
      <c r="AE1661" s="4">
        <v>1.80351498364103</v>
      </c>
      <c r="AF1661" s="4">
        <v>9.5842859554871804</v>
      </c>
      <c r="AG1661" s="4">
        <v>14.324737997333299</v>
      </c>
      <c r="AH1661" s="4">
        <v>14.084773134871799</v>
      </c>
      <c r="AI1661" s="4">
        <v>14.428119869128199</v>
      </c>
      <c r="AJ1661" s="4">
        <v>18.601860873692299</v>
      </c>
      <c r="AK1661" s="4">
        <v>19.958647251281999</v>
      </c>
      <c r="AL1661" s="4">
        <v>10.9410723330769</v>
      </c>
      <c r="AM1661" s="4">
        <v>26.055885670717899</v>
      </c>
      <c r="AN1661" s="4">
        <v>35.073460588923098</v>
      </c>
      <c r="AO1661" s="4">
        <v>19.065190039179502</v>
      </c>
      <c r="AP1661" s="4">
        <v>22.552237575230802</v>
      </c>
      <c r="AQ1661" s="4">
        <v>8.4508638809230803</v>
      </c>
      <c r="AR1661" s="4">
        <v>30.779737153128199</v>
      </c>
      <c r="AS1661" s="4">
        <v>16.351617284</v>
      </c>
      <c r="AT1661" s="4">
        <v>23.3423129155385</v>
      </c>
      <c r="AU1661" s="4">
        <v>14.2047555661026</v>
      </c>
      <c r="AV1661" s="4">
        <v>25.9359032394872</v>
      </c>
      <c r="AW1661" s="4">
        <v>13.981391263076899</v>
      </c>
      <c r="AX1661" s="4">
        <v>8.22749957789744</v>
      </c>
      <c r="AY1661" s="4">
        <v>22.208890840974401</v>
      </c>
      <c r="AZ1661" s="4">
        <v>24.579116861897401</v>
      </c>
      <c r="BA1661" s="4">
        <v>28.186146829179499</v>
      </c>
      <c r="BB1661" s="38">
        <v>113</v>
      </c>
    </row>
    <row r="1662" spans="1:54" x14ac:dyDescent="0.3">
      <c r="A1662" s="31" t="s">
        <v>134</v>
      </c>
      <c r="B1662" s="5" t="s">
        <v>168</v>
      </c>
      <c r="C1662" s="5" t="s">
        <v>5</v>
      </c>
      <c r="D1662" s="9">
        <v>85.375340487709195</v>
      </c>
      <c r="E1662" s="8">
        <v>53.437111909144598</v>
      </c>
      <c r="F1662" s="8">
        <v>11.0565152837222</v>
      </c>
      <c r="G1662" s="3">
        <v>3.8473021622222201</v>
      </c>
      <c r="H1662" s="4">
        <v>1.9236510811111101</v>
      </c>
      <c r="I1662" s="4">
        <v>8.1740242838333295</v>
      </c>
      <c r="J1662" s="4">
        <v>0</v>
      </c>
      <c r="K1662" s="4">
        <v>0</v>
      </c>
      <c r="L1662" s="4">
        <v>1.9236510811111101</v>
      </c>
      <c r="M1662" s="4">
        <v>1.9236510811111101</v>
      </c>
      <c r="N1662" s="4">
        <v>0</v>
      </c>
      <c r="O1662" s="4">
        <v>5.7709532433333299</v>
      </c>
      <c r="P1662" s="4">
        <v>5.7709532433333299</v>
      </c>
      <c r="Q1662" s="4">
        <v>3.8473021622222201</v>
      </c>
      <c r="R1662" s="4">
        <v>1.9236510811111101</v>
      </c>
      <c r="S1662" s="4">
        <v>1.9236510811111101</v>
      </c>
      <c r="T1662" s="4">
        <v>1.9236510811111101</v>
      </c>
      <c r="U1662" s="4">
        <v>2.4030710405</v>
      </c>
      <c r="V1662" s="4">
        <v>3.8473021622222201</v>
      </c>
      <c r="W1662" s="4">
        <v>0</v>
      </c>
      <c r="X1662" s="4">
        <v>2.4030710405</v>
      </c>
      <c r="Y1662" s="4">
        <v>3.8473021622222201</v>
      </c>
      <c r="Z1662" s="4">
        <v>10.097675364944401</v>
      </c>
      <c r="AA1662" s="4">
        <v>3.8473021622222201</v>
      </c>
      <c r="AB1662" s="4">
        <v>2.4030710405</v>
      </c>
      <c r="AC1662" s="4">
        <v>10.097675364944401</v>
      </c>
      <c r="AD1662" s="4">
        <v>1.9236510811111101</v>
      </c>
      <c r="AE1662" s="4">
        <v>0</v>
      </c>
      <c r="AF1662" s="4">
        <v>0</v>
      </c>
      <c r="AG1662" s="4">
        <v>15.3892086488889</v>
      </c>
      <c r="AH1662" s="4">
        <v>9.1328642026111098</v>
      </c>
      <c r="AI1662" s="4">
        <v>9.1328642026111098</v>
      </c>
      <c r="AJ1662" s="4">
        <v>8.6534442432222196</v>
      </c>
      <c r="AK1662" s="4">
        <v>25.9603327296667</v>
      </c>
      <c r="AL1662" s="4">
        <v>6.7297931621111102</v>
      </c>
      <c r="AM1662" s="4">
        <v>18.265728405222202</v>
      </c>
      <c r="AN1662" s="4">
        <v>26.439752689055599</v>
      </c>
      <c r="AO1662" s="4">
        <v>8.1740242838333295</v>
      </c>
      <c r="AP1662" s="4">
        <v>15.383237405333301</v>
      </c>
      <c r="AQ1662" s="4">
        <v>4.806142081</v>
      </c>
      <c r="AR1662" s="4">
        <v>22.113030567444401</v>
      </c>
      <c r="AS1662" s="4">
        <v>15.8626573647222</v>
      </c>
      <c r="AT1662" s="4">
        <v>26.439752689055599</v>
      </c>
      <c r="AU1662" s="4">
        <v>4.3267221216111098</v>
      </c>
      <c r="AV1662" s="4">
        <v>15.383237405333301</v>
      </c>
      <c r="AW1662" s="4">
        <v>18.265728405222202</v>
      </c>
      <c r="AX1662" s="4">
        <v>0</v>
      </c>
      <c r="AY1662" s="4">
        <v>15.8626573647222</v>
      </c>
      <c r="AZ1662" s="4">
        <v>15.8626573647222</v>
      </c>
      <c r="BA1662" s="4">
        <v>24.5161016079444</v>
      </c>
      <c r="BB1662" s="38">
        <v>47</v>
      </c>
    </row>
    <row r="1663" spans="1:54" x14ac:dyDescent="0.3">
      <c r="A1663" s="31" t="s">
        <v>134</v>
      </c>
      <c r="B1663" s="5" t="s">
        <v>168</v>
      </c>
      <c r="C1663" s="5" t="s">
        <v>6</v>
      </c>
      <c r="D1663" s="9">
        <v>81.631636403755394</v>
      </c>
      <c r="E1663" s="8">
        <v>61.9681000250078</v>
      </c>
      <c r="F1663" s="8">
        <v>14.553890143749999</v>
      </c>
      <c r="G1663" s="3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11.8153699520833</v>
      </c>
      <c r="P1663" s="4">
        <v>2.9107780287499998</v>
      </c>
      <c r="Q1663" s="4">
        <v>0</v>
      </c>
      <c r="R1663" s="4">
        <v>0</v>
      </c>
      <c r="S1663" s="4">
        <v>11.8153699520833</v>
      </c>
      <c r="T1663" s="4">
        <v>0</v>
      </c>
      <c r="U1663" s="4">
        <v>0</v>
      </c>
      <c r="V1663" s="4">
        <v>0</v>
      </c>
      <c r="W1663" s="4">
        <v>0</v>
      </c>
      <c r="X1663" s="4">
        <v>8.9045919233333404</v>
      </c>
      <c r="Y1663" s="4">
        <v>2.9107780287499998</v>
      </c>
      <c r="Z1663" s="4">
        <v>8.9045919233333404</v>
      </c>
      <c r="AA1663" s="4">
        <v>0</v>
      </c>
      <c r="AB1663" s="4">
        <v>0</v>
      </c>
      <c r="AC1663" s="4">
        <v>8.7323340862500007</v>
      </c>
      <c r="AD1663" s="4">
        <v>0</v>
      </c>
      <c r="AE1663" s="4">
        <v>0</v>
      </c>
      <c r="AF1663" s="4">
        <v>5.8215560574999996</v>
      </c>
      <c r="AG1663" s="4">
        <v>17.809183846666699</v>
      </c>
      <c r="AH1663" s="4">
        <v>23.630739904166699</v>
      </c>
      <c r="AI1663" s="4">
        <v>8.7323340862500007</v>
      </c>
      <c r="AJ1663" s="4">
        <v>32.363073990416702</v>
      </c>
      <c r="AK1663" s="4">
        <v>17.636926009583298</v>
      </c>
      <c r="AL1663" s="4">
        <v>5.8215560574999996</v>
      </c>
      <c r="AM1663" s="4">
        <v>14.7261479808333</v>
      </c>
      <c r="AN1663" s="4">
        <v>38.356887884999999</v>
      </c>
      <c r="AO1663" s="4">
        <v>35.446109856249997</v>
      </c>
      <c r="AP1663" s="4">
        <v>29.280038124583299</v>
      </c>
      <c r="AQ1663" s="4">
        <v>8.7323340862500007</v>
      </c>
      <c r="AR1663" s="4">
        <v>20.547704038333301</v>
      </c>
      <c r="AS1663" s="4">
        <v>20.547704038333301</v>
      </c>
      <c r="AT1663" s="4">
        <v>29.452295961666699</v>
      </c>
      <c r="AU1663" s="4">
        <v>0</v>
      </c>
      <c r="AV1663" s="4">
        <v>35.446109856249997</v>
      </c>
      <c r="AW1663" s="4">
        <v>14.7261479808333</v>
      </c>
      <c r="AX1663" s="4">
        <v>0</v>
      </c>
      <c r="AY1663" s="4">
        <v>5.8215560574999996</v>
      </c>
      <c r="AZ1663" s="4">
        <v>26.369260095833301</v>
      </c>
      <c r="BA1663" s="4">
        <v>17.636926009583298</v>
      </c>
      <c r="BB1663" s="38">
        <v>22</v>
      </c>
    </row>
    <row r="1664" spans="1:54" x14ac:dyDescent="0.3">
      <c r="A1664" s="31" t="s">
        <v>134</v>
      </c>
      <c r="B1664" s="5" t="s">
        <v>168</v>
      </c>
      <c r="C1664" s="5" t="s">
        <v>7</v>
      </c>
      <c r="D1664" s="9">
        <v>68.193524708045004</v>
      </c>
      <c r="E1664" s="8">
        <v>26.0372967676775</v>
      </c>
      <c r="F1664" s="8">
        <v>0</v>
      </c>
      <c r="G1664" s="3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54.95988809</v>
      </c>
      <c r="AH1664" s="4">
        <v>22.520055955</v>
      </c>
      <c r="AI1664" s="4">
        <v>0</v>
      </c>
      <c r="AJ1664" s="4">
        <v>54.95988809</v>
      </c>
      <c r="AK1664" s="4">
        <v>100</v>
      </c>
      <c r="AL1664" s="4">
        <v>54.95988809</v>
      </c>
      <c r="AM1664" s="4">
        <v>54.95988809</v>
      </c>
      <c r="AN1664" s="4">
        <v>0</v>
      </c>
      <c r="AO1664" s="4">
        <v>54.95988809</v>
      </c>
      <c r="AP1664" s="4">
        <v>0</v>
      </c>
      <c r="AQ1664" s="4">
        <v>0</v>
      </c>
      <c r="AR1664" s="4">
        <v>54.95988809</v>
      </c>
      <c r="AS1664" s="4">
        <v>54.95988809</v>
      </c>
      <c r="AT1664" s="4">
        <v>54.95988809</v>
      </c>
      <c r="AU1664" s="4">
        <v>0</v>
      </c>
      <c r="AV1664" s="4">
        <v>0</v>
      </c>
      <c r="AW1664" s="4">
        <v>54.95988809</v>
      </c>
      <c r="AX1664" s="4">
        <v>0</v>
      </c>
      <c r="AY1664" s="4">
        <v>0</v>
      </c>
      <c r="AZ1664" s="4">
        <v>54.95988809</v>
      </c>
      <c r="BA1664" s="4">
        <v>77.479944044999996</v>
      </c>
      <c r="BB1664" s="38">
        <v>3</v>
      </c>
    </row>
    <row r="1665" spans="1:54" x14ac:dyDescent="0.3">
      <c r="A1665" s="31" t="s">
        <v>134</v>
      </c>
      <c r="B1665" s="5" t="s">
        <v>8</v>
      </c>
      <c r="C1665" s="5" t="s">
        <v>168</v>
      </c>
      <c r="D1665" s="9">
        <v>42.944993476940802</v>
      </c>
      <c r="E1665" s="8">
        <v>65.153239731964803</v>
      </c>
      <c r="F1665" s="8">
        <v>33.567775653585997</v>
      </c>
      <c r="G1665" s="3">
        <v>6.3920918800840303</v>
      </c>
      <c r="H1665" s="4">
        <v>4.0361589274410896</v>
      </c>
      <c r="I1665" s="4">
        <v>19.031736368124101</v>
      </c>
      <c r="J1665" s="4">
        <v>2.8319926622641001</v>
      </c>
      <c r="K1665" s="4">
        <v>8.7509494530667702</v>
      </c>
      <c r="L1665" s="4">
        <v>8.1260188208824609</v>
      </c>
      <c r="M1665" s="4">
        <v>5.2573097446899499</v>
      </c>
      <c r="N1665" s="4">
        <v>9.3735109031674604</v>
      </c>
      <c r="O1665" s="4">
        <v>10.6246240190788</v>
      </c>
      <c r="P1665" s="4">
        <v>7.2605652483230703</v>
      </c>
      <c r="Q1665" s="4">
        <v>5.6573759213486197</v>
      </c>
      <c r="R1665" s="4">
        <v>3.6791356155292099</v>
      </c>
      <c r="S1665" s="4">
        <v>4.6075831178396998</v>
      </c>
      <c r="T1665" s="4">
        <v>9.2897838892912592</v>
      </c>
      <c r="U1665" s="4">
        <v>10.5072499237003</v>
      </c>
      <c r="V1665" s="4">
        <v>6.7517568599744999</v>
      </c>
      <c r="W1665" s="4">
        <v>4.3434243296205102</v>
      </c>
      <c r="X1665" s="4">
        <v>5.7856910703417803</v>
      </c>
      <c r="Y1665" s="4">
        <v>12.5192010602354</v>
      </c>
      <c r="Z1665" s="4">
        <v>8.2481026943971205</v>
      </c>
      <c r="AA1665" s="4">
        <v>6.0511156471889196</v>
      </c>
      <c r="AB1665" s="4">
        <v>1.8017125174639701</v>
      </c>
      <c r="AC1665" s="4">
        <v>21.731948301703</v>
      </c>
      <c r="AD1665" s="4">
        <v>1.9808819737979899</v>
      </c>
      <c r="AE1665" s="4">
        <v>4.8546019000527103</v>
      </c>
      <c r="AF1665" s="4">
        <v>10.364432966060599</v>
      </c>
      <c r="AG1665" s="4">
        <v>19.940240639072002</v>
      </c>
      <c r="AH1665" s="4">
        <v>16.729942787776999</v>
      </c>
      <c r="AI1665" s="4">
        <v>20.414311927135099</v>
      </c>
      <c r="AJ1665" s="4">
        <v>37.751675047030801</v>
      </c>
      <c r="AK1665" s="4">
        <v>31.388824106952502</v>
      </c>
      <c r="AL1665" s="4">
        <v>24.788643586733201</v>
      </c>
      <c r="AM1665" s="4">
        <v>41.072525032639199</v>
      </c>
      <c r="AN1665" s="4">
        <v>38.251119164155099</v>
      </c>
      <c r="AO1665" s="4">
        <v>42.951793567095301</v>
      </c>
      <c r="AP1665" s="4">
        <v>31.9661211305154</v>
      </c>
      <c r="AQ1665" s="4">
        <v>7.7233109762452203</v>
      </c>
      <c r="AR1665" s="4">
        <v>53.865386306144501</v>
      </c>
      <c r="AS1665" s="4">
        <v>23.3231156552499</v>
      </c>
      <c r="AT1665" s="4">
        <v>36.436114435719098</v>
      </c>
      <c r="AU1665" s="4">
        <v>22.5456633766136</v>
      </c>
      <c r="AV1665" s="4">
        <v>27.667115544992299</v>
      </c>
      <c r="AW1665" s="4">
        <v>27.283564002089701</v>
      </c>
      <c r="AX1665" s="4">
        <v>10.8823009025453</v>
      </c>
      <c r="AY1665" s="4">
        <v>20.4019496309581</v>
      </c>
      <c r="AZ1665" s="4">
        <v>43.470846329334996</v>
      </c>
      <c r="BA1665" s="4">
        <v>37.819513906443603</v>
      </c>
      <c r="BB1665" s="38">
        <v>171</v>
      </c>
    </row>
    <row r="1666" spans="1:54" x14ac:dyDescent="0.3">
      <c r="A1666" s="31" t="s">
        <v>134</v>
      </c>
      <c r="B1666" s="5" t="s">
        <v>8</v>
      </c>
      <c r="C1666" s="5" t="s">
        <v>1</v>
      </c>
      <c r="D1666" s="9">
        <v>11.6444444444444</v>
      </c>
      <c r="E1666" s="8">
        <v>59.0377867254347</v>
      </c>
      <c r="F1666" s="8">
        <v>55.5555555555556</v>
      </c>
      <c r="G1666" s="3">
        <v>0</v>
      </c>
      <c r="H1666" s="4">
        <v>5.5555555555555598</v>
      </c>
      <c r="I1666" s="4">
        <v>16.6666666666667</v>
      </c>
      <c r="J1666" s="4">
        <v>5.5555555555555598</v>
      </c>
      <c r="K1666" s="4">
        <v>5.5555555555555598</v>
      </c>
      <c r="L1666" s="4">
        <v>11.1111111111111</v>
      </c>
      <c r="M1666" s="4">
        <v>5.5555555555555598</v>
      </c>
      <c r="N1666" s="4">
        <v>16.6666666666667</v>
      </c>
      <c r="O1666" s="4">
        <v>11.1111111111111</v>
      </c>
      <c r="P1666" s="4">
        <v>16.6666666666667</v>
      </c>
      <c r="Q1666" s="4">
        <v>5.5555555555555598</v>
      </c>
      <c r="R1666" s="4">
        <v>5.5555555555555598</v>
      </c>
      <c r="S1666" s="4">
        <v>0</v>
      </c>
      <c r="T1666" s="4">
        <v>16.6666666666667</v>
      </c>
      <c r="U1666" s="4">
        <v>22.2222222222222</v>
      </c>
      <c r="V1666" s="4">
        <v>5.5555555555555598</v>
      </c>
      <c r="W1666" s="4">
        <v>5.5555555555555598</v>
      </c>
      <c r="X1666" s="4">
        <v>0</v>
      </c>
      <c r="Y1666" s="4">
        <v>16.6666666666667</v>
      </c>
      <c r="Z1666" s="4">
        <v>16.6666666666667</v>
      </c>
      <c r="AA1666" s="4">
        <v>5.5555555555555598</v>
      </c>
      <c r="AB1666" s="4">
        <v>0</v>
      </c>
      <c r="AC1666" s="4">
        <v>33.3333333333333</v>
      </c>
      <c r="AD1666" s="4">
        <v>5.5555555555555598</v>
      </c>
      <c r="AE1666" s="4">
        <v>0</v>
      </c>
      <c r="AF1666" s="4">
        <v>16.6666666666667</v>
      </c>
      <c r="AG1666" s="4">
        <v>11.1111111111111</v>
      </c>
      <c r="AH1666" s="4">
        <v>22.2222222222222</v>
      </c>
      <c r="AI1666" s="4">
        <v>38.8888888888889</v>
      </c>
      <c r="AJ1666" s="4">
        <v>44.4444444444444</v>
      </c>
      <c r="AK1666" s="4">
        <v>33.3333333333333</v>
      </c>
      <c r="AL1666" s="4">
        <v>22.2222222222222</v>
      </c>
      <c r="AM1666" s="4">
        <v>61.1111111111111</v>
      </c>
      <c r="AN1666" s="4">
        <v>61.1111111111111</v>
      </c>
      <c r="AO1666" s="4">
        <v>55.5555555555556</v>
      </c>
      <c r="AP1666" s="4">
        <v>55.5555555555556</v>
      </c>
      <c r="AQ1666" s="4">
        <v>5.5555555555555598</v>
      </c>
      <c r="AR1666" s="4">
        <v>77.7777777777778</v>
      </c>
      <c r="AS1666" s="4">
        <v>27.7777777777778</v>
      </c>
      <c r="AT1666" s="4">
        <v>44.4444444444444</v>
      </c>
      <c r="AU1666" s="4">
        <v>44.4444444444444</v>
      </c>
      <c r="AV1666" s="4">
        <v>44.4444444444444</v>
      </c>
      <c r="AW1666" s="4">
        <v>27.7777777777778</v>
      </c>
      <c r="AX1666" s="4">
        <v>11.1111111111111</v>
      </c>
      <c r="AY1666" s="4">
        <v>27.7777777777778</v>
      </c>
      <c r="AZ1666" s="4">
        <v>66.6666666666667</v>
      </c>
      <c r="BA1666" s="4">
        <v>55.5555555555556</v>
      </c>
      <c r="BB1666" s="38">
        <v>18</v>
      </c>
    </row>
    <row r="1667" spans="1:54" x14ac:dyDescent="0.3">
      <c r="A1667" s="31" t="s">
        <v>134</v>
      </c>
      <c r="B1667" s="5" t="s">
        <v>8</v>
      </c>
      <c r="C1667" s="5" t="s">
        <v>2</v>
      </c>
      <c r="D1667" s="9">
        <v>18.837499999999999</v>
      </c>
      <c r="E1667" s="8">
        <v>62.420486754483598</v>
      </c>
      <c r="F1667" s="8">
        <v>50</v>
      </c>
      <c r="G1667" s="3">
        <v>12.5</v>
      </c>
      <c r="H1667" s="4">
        <v>0</v>
      </c>
      <c r="I1667" s="4">
        <v>37.5</v>
      </c>
      <c r="J1667" s="4">
        <v>0</v>
      </c>
      <c r="K1667" s="4">
        <v>18.75</v>
      </c>
      <c r="L1667" s="4">
        <v>12.5</v>
      </c>
      <c r="M1667" s="4">
        <v>6.25</v>
      </c>
      <c r="N1667" s="4">
        <v>12.5</v>
      </c>
      <c r="O1667" s="4">
        <v>6.25</v>
      </c>
      <c r="P1667" s="4">
        <v>0</v>
      </c>
      <c r="Q1667" s="4">
        <v>6.25</v>
      </c>
      <c r="R1667" s="4">
        <v>0</v>
      </c>
      <c r="S1667" s="4">
        <v>6.25</v>
      </c>
      <c r="T1667" s="4">
        <v>6.25</v>
      </c>
      <c r="U1667" s="4">
        <v>12.5</v>
      </c>
      <c r="V1667" s="4">
        <v>6.25</v>
      </c>
      <c r="W1667" s="4">
        <v>6.25</v>
      </c>
      <c r="X1667" s="4">
        <v>12.5</v>
      </c>
      <c r="Y1667" s="4">
        <v>12.5</v>
      </c>
      <c r="Z1667" s="4">
        <v>6.25</v>
      </c>
      <c r="AA1667" s="4">
        <v>12.5</v>
      </c>
      <c r="AB1667" s="4">
        <v>6.25</v>
      </c>
      <c r="AC1667" s="4">
        <v>25</v>
      </c>
      <c r="AD1667" s="4">
        <v>0</v>
      </c>
      <c r="AE1667" s="4">
        <v>12.5</v>
      </c>
      <c r="AF1667" s="4">
        <v>6.25</v>
      </c>
      <c r="AG1667" s="4">
        <v>18.75</v>
      </c>
      <c r="AH1667" s="4">
        <v>25</v>
      </c>
      <c r="AI1667" s="4">
        <v>25</v>
      </c>
      <c r="AJ1667" s="4">
        <v>50</v>
      </c>
      <c r="AK1667" s="4">
        <v>37.5</v>
      </c>
      <c r="AL1667" s="4">
        <v>50</v>
      </c>
      <c r="AM1667" s="4">
        <v>50</v>
      </c>
      <c r="AN1667" s="4">
        <v>31.25</v>
      </c>
      <c r="AO1667" s="4">
        <v>56.25</v>
      </c>
      <c r="AP1667" s="4">
        <v>37.5</v>
      </c>
      <c r="AQ1667" s="4">
        <v>18.75</v>
      </c>
      <c r="AR1667" s="4">
        <v>75</v>
      </c>
      <c r="AS1667" s="4">
        <v>31.25</v>
      </c>
      <c r="AT1667" s="4">
        <v>43.75</v>
      </c>
      <c r="AU1667" s="4">
        <v>31.25</v>
      </c>
      <c r="AV1667" s="4">
        <v>25</v>
      </c>
      <c r="AW1667" s="4">
        <v>43.75</v>
      </c>
      <c r="AX1667" s="4">
        <v>25</v>
      </c>
      <c r="AY1667" s="4">
        <v>25</v>
      </c>
      <c r="AZ1667" s="4">
        <v>56.25</v>
      </c>
      <c r="BA1667" s="4">
        <v>43.75</v>
      </c>
      <c r="BB1667" s="38">
        <v>16</v>
      </c>
    </row>
    <row r="1668" spans="1:54" x14ac:dyDescent="0.3">
      <c r="A1668" s="31" t="s">
        <v>134</v>
      </c>
      <c r="B1668" s="5" t="s">
        <v>8</v>
      </c>
      <c r="C1668" s="5" t="s">
        <v>3</v>
      </c>
      <c r="D1668" s="9">
        <v>54.921052631578902</v>
      </c>
      <c r="E1668" s="8">
        <v>59.719131607409501</v>
      </c>
      <c r="F1668" s="8">
        <v>21.052631578947398</v>
      </c>
      <c r="G1668" s="3">
        <v>7.8947368421052602</v>
      </c>
      <c r="H1668" s="4">
        <v>10.526315789473699</v>
      </c>
      <c r="I1668" s="4">
        <v>10.526315789473699</v>
      </c>
      <c r="J1668" s="4">
        <v>5.2631578947368398</v>
      </c>
      <c r="K1668" s="4">
        <v>7.8947368421052602</v>
      </c>
      <c r="L1668" s="4">
        <v>2.6315789473684199</v>
      </c>
      <c r="M1668" s="4">
        <v>5.2631578947368398</v>
      </c>
      <c r="N1668" s="4">
        <v>5.2631578947368398</v>
      </c>
      <c r="O1668" s="4">
        <v>15.789473684210501</v>
      </c>
      <c r="P1668" s="4">
        <v>7.8947368421052602</v>
      </c>
      <c r="Q1668" s="4">
        <v>5.2631578947368398</v>
      </c>
      <c r="R1668" s="4">
        <v>5.2631578947368398</v>
      </c>
      <c r="S1668" s="4">
        <v>5.2631578947368398</v>
      </c>
      <c r="T1668" s="4">
        <v>13.157894736842101</v>
      </c>
      <c r="U1668" s="4">
        <v>5.2631578947368398</v>
      </c>
      <c r="V1668" s="4">
        <v>13.157894736842101</v>
      </c>
      <c r="W1668" s="4">
        <v>2.6315789473684199</v>
      </c>
      <c r="X1668" s="4">
        <v>5.2631578947368398</v>
      </c>
      <c r="Y1668" s="4">
        <v>18.421052631578899</v>
      </c>
      <c r="Z1668" s="4">
        <v>2.6315789473684199</v>
      </c>
      <c r="AA1668" s="4">
        <v>2.6315789473684199</v>
      </c>
      <c r="AB1668" s="4">
        <v>0</v>
      </c>
      <c r="AC1668" s="4">
        <v>21.052631578947398</v>
      </c>
      <c r="AD1668" s="4">
        <v>0</v>
      </c>
      <c r="AE1668" s="4">
        <v>5.2631578947368398</v>
      </c>
      <c r="AF1668" s="4">
        <v>18.421052631578899</v>
      </c>
      <c r="AG1668" s="4">
        <v>15.789473684210501</v>
      </c>
      <c r="AH1668" s="4">
        <v>10.526315789473699</v>
      </c>
      <c r="AI1668" s="4">
        <v>15.789473684210501</v>
      </c>
      <c r="AJ1668" s="4">
        <v>39.473684210526301</v>
      </c>
      <c r="AK1668" s="4">
        <v>28.947368421052602</v>
      </c>
      <c r="AL1668" s="4">
        <v>7.8947368421052602</v>
      </c>
      <c r="AM1668" s="4">
        <v>28.947368421052602</v>
      </c>
      <c r="AN1668" s="4">
        <v>31.578947368421101</v>
      </c>
      <c r="AO1668" s="4">
        <v>31.578947368421101</v>
      </c>
      <c r="AP1668" s="4">
        <v>21.052631578947398</v>
      </c>
      <c r="AQ1668" s="4">
        <v>2.6315789473684199</v>
      </c>
      <c r="AR1668" s="4">
        <v>39.473684210526301</v>
      </c>
      <c r="AS1668" s="4">
        <v>13.157894736842101</v>
      </c>
      <c r="AT1668" s="4">
        <v>28.947368421052602</v>
      </c>
      <c r="AU1668" s="4">
        <v>10.526315789473699</v>
      </c>
      <c r="AV1668" s="4">
        <v>18.421052631578899</v>
      </c>
      <c r="AW1668" s="4">
        <v>18.421052631578899</v>
      </c>
      <c r="AX1668" s="4">
        <v>2.6315789473684199</v>
      </c>
      <c r="AY1668" s="4">
        <v>18.421052631578899</v>
      </c>
      <c r="AZ1668" s="4">
        <v>34.210526315789501</v>
      </c>
      <c r="BA1668" s="4">
        <v>28.947368421052602</v>
      </c>
      <c r="BB1668" s="38">
        <v>38</v>
      </c>
    </row>
    <row r="1669" spans="1:54" x14ac:dyDescent="0.3">
      <c r="A1669" s="31" t="s">
        <v>134</v>
      </c>
      <c r="B1669" s="5" t="s">
        <v>8</v>
      </c>
      <c r="C1669" s="5" t="s">
        <v>4</v>
      </c>
      <c r="D1669" s="9">
        <v>64.507692307692295</v>
      </c>
      <c r="E1669" s="8">
        <v>60.4045406708291</v>
      </c>
      <c r="F1669" s="8">
        <v>20</v>
      </c>
      <c r="G1669" s="3">
        <v>3.0769230769230802</v>
      </c>
      <c r="H1669" s="4">
        <v>3.0769230769230802</v>
      </c>
      <c r="I1669" s="4">
        <v>10.7692307692308</v>
      </c>
      <c r="J1669" s="4">
        <v>4.6153846153846096</v>
      </c>
      <c r="K1669" s="4">
        <v>4.6153846153846096</v>
      </c>
      <c r="L1669" s="4">
        <v>9.2307692307692299</v>
      </c>
      <c r="M1669" s="4">
        <v>6.1538461538461497</v>
      </c>
      <c r="N1669" s="4">
        <v>9.2307692307692299</v>
      </c>
      <c r="O1669" s="4">
        <v>10.7692307692308</v>
      </c>
      <c r="P1669" s="4">
        <v>7.6923076923076898</v>
      </c>
      <c r="Q1669" s="4">
        <v>6.1538461538461497</v>
      </c>
      <c r="R1669" s="4">
        <v>7.6923076923076898</v>
      </c>
      <c r="S1669" s="4">
        <v>4.6153846153846096</v>
      </c>
      <c r="T1669" s="4">
        <v>7.6923076923076898</v>
      </c>
      <c r="U1669" s="4">
        <v>9.2307692307692299</v>
      </c>
      <c r="V1669" s="4">
        <v>3.0769230769230802</v>
      </c>
      <c r="W1669" s="4">
        <v>6.1538461538461497</v>
      </c>
      <c r="X1669" s="4">
        <v>3.0769230769230802</v>
      </c>
      <c r="Y1669" s="4">
        <v>7.6923076923076898</v>
      </c>
      <c r="Z1669" s="4">
        <v>1.5384615384615401</v>
      </c>
      <c r="AA1669" s="4">
        <v>0</v>
      </c>
      <c r="AB1669" s="4">
        <v>0</v>
      </c>
      <c r="AC1669" s="4">
        <v>13.846153846153801</v>
      </c>
      <c r="AD1669" s="4">
        <v>3.0769230769230802</v>
      </c>
      <c r="AE1669" s="4">
        <v>1.5384615384615401</v>
      </c>
      <c r="AF1669" s="4">
        <v>10.7692307692308</v>
      </c>
      <c r="AG1669" s="4">
        <v>20</v>
      </c>
      <c r="AH1669" s="4">
        <v>7.6923076923076898</v>
      </c>
      <c r="AI1669" s="4">
        <v>12.307692307692299</v>
      </c>
      <c r="AJ1669" s="4">
        <v>18.461538461538499</v>
      </c>
      <c r="AK1669" s="4">
        <v>23.076923076923102</v>
      </c>
      <c r="AL1669" s="4">
        <v>15.384615384615399</v>
      </c>
      <c r="AM1669" s="4">
        <v>36.923076923076898</v>
      </c>
      <c r="AN1669" s="4">
        <v>44.615384615384599</v>
      </c>
      <c r="AO1669" s="4">
        <v>29.230769230769202</v>
      </c>
      <c r="AP1669" s="4">
        <v>26.153846153846199</v>
      </c>
      <c r="AQ1669" s="4">
        <v>4.6153846153846096</v>
      </c>
      <c r="AR1669" s="4">
        <v>32.307692307692299</v>
      </c>
      <c r="AS1669" s="4">
        <v>20</v>
      </c>
      <c r="AT1669" s="4">
        <v>27.692307692307701</v>
      </c>
      <c r="AU1669" s="4">
        <v>13.846153846153801</v>
      </c>
      <c r="AV1669" s="4">
        <v>30.769230769230798</v>
      </c>
      <c r="AW1669" s="4">
        <v>15.384615384615399</v>
      </c>
      <c r="AX1669" s="4">
        <v>6.1538461538461497</v>
      </c>
      <c r="AY1669" s="4">
        <v>21.538461538461501</v>
      </c>
      <c r="AZ1669" s="4">
        <v>26.153846153846199</v>
      </c>
      <c r="BA1669" s="4">
        <v>29.230769230769202</v>
      </c>
      <c r="BB1669" s="38">
        <v>65</v>
      </c>
    </row>
    <row r="1670" spans="1:54" x14ac:dyDescent="0.3">
      <c r="A1670" s="31" t="s">
        <v>134</v>
      </c>
      <c r="B1670" s="5" t="s">
        <v>8</v>
      </c>
      <c r="C1670" s="5" t="s">
        <v>5</v>
      </c>
      <c r="D1670" s="9">
        <v>95.374074074074102</v>
      </c>
      <c r="E1670" s="8">
        <v>51.261235860973002</v>
      </c>
      <c r="F1670" s="8">
        <v>7.4074074074074101</v>
      </c>
      <c r="G1670" s="3">
        <v>7.4074074074074101</v>
      </c>
      <c r="H1670" s="4">
        <v>3.7037037037037002</v>
      </c>
      <c r="I1670" s="4">
        <v>11.1111111111111</v>
      </c>
      <c r="J1670" s="4">
        <v>0</v>
      </c>
      <c r="K1670" s="4">
        <v>0</v>
      </c>
      <c r="L1670" s="4">
        <v>3.7037037037037002</v>
      </c>
      <c r="M1670" s="4">
        <v>3.7037037037037002</v>
      </c>
      <c r="N1670" s="4">
        <v>0</v>
      </c>
      <c r="O1670" s="4">
        <v>11.1111111111111</v>
      </c>
      <c r="P1670" s="4">
        <v>11.1111111111111</v>
      </c>
      <c r="Q1670" s="4">
        <v>7.4074074074074101</v>
      </c>
      <c r="R1670" s="4">
        <v>3.7037037037037002</v>
      </c>
      <c r="S1670" s="4">
        <v>3.7037037037037002</v>
      </c>
      <c r="T1670" s="4">
        <v>3.7037037037037002</v>
      </c>
      <c r="U1670" s="4">
        <v>0</v>
      </c>
      <c r="V1670" s="4">
        <v>7.4074074074074101</v>
      </c>
      <c r="W1670" s="4">
        <v>0</v>
      </c>
      <c r="X1670" s="4">
        <v>0</v>
      </c>
      <c r="Y1670" s="4">
        <v>7.4074074074074101</v>
      </c>
      <c r="Z1670" s="4">
        <v>14.814814814814801</v>
      </c>
      <c r="AA1670" s="4">
        <v>7.4074074074074101</v>
      </c>
      <c r="AB1670" s="4">
        <v>0</v>
      </c>
      <c r="AC1670" s="4">
        <v>14.814814814814801</v>
      </c>
      <c r="AD1670" s="4">
        <v>3.7037037037037002</v>
      </c>
      <c r="AE1670" s="4">
        <v>0</v>
      </c>
      <c r="AF1670" s="4">
        <v>0</v>
      </c>
      <c r="AG1670" s="4">
        <v>29.629629629629601</v>
      </c>
      <c r="AH1670" s="4">
        <v>3.7037037037037002</v>
      </c>
      <c r="AI1670" s="4">
        <v>3.7037037037037002</v>
      </c>
      <c r="AJ1670" s="4">
        <v>7.4074074074074101</v>
      </c>
      <c r="AK1670" s="4">
        <v>22.2222222222222</v>
      </c>
      <c r="AL1670" s="4">
        <v>3.7037037037037002</v>
      </c>
      <c r="AM1670" s="4">
        <v>7.4074074074074101</v>
      </c>
      <c r="AN1670" s="4">
        <v>18.518518518518501</v>
      </c>
      <c r="AO1670" s="4">
        <v>11.1111111111111</v>
      </c>
      <c r="AP1670" s="4">
        <v>11.1111111111111</v>
      </c>
      <c r="AQ1670" s="4">
        <v>0</v>
      </c>
      <c r="AR1670" s="4">
        <v>14.814814814814801</v>
      </c>
      <c r="AS1670" s="4">
        <v>7.4074074074074101</v>
      </c>
      <c r="AT1670" s="4">
        <v>18.518518518518501</v>
      </c>
      <c r="AU1670" s="4">
        <v>3.7037037037037002</v>
      </c>
      <c r="AV1670" s="4">
        <v>11.1111111111111</v>
      </c>
      <c r="AW1670" s="4">
        <v>7.4074074074074101</v>
      </c>
      <c r="AX1670" s="4">
        <v>0</v>
      </c>
      <c r="AY1670" s="4">
        <v>7.4074074074074101</v>
      </c>
      <c r="AZ1670" s="4">
        <v>7.4074074074074101</v>
      </c>
      <c r="BA1670" s="4">
        <v>14.814814814814801</v>
      </c>
      <c r="BB1670" s="38">
        <v>27</v>
      </c>
    </row>
    <row r="1671" spans="1:54" x14ac:dyDescent="0.3">
      <c r="A1671" s="31" t="s">
        <v>134</v>
      </c>
      <c r="B1671" s="5" t="s">
        <v>8</v>
      </c>
      <c r="C1671" s="5" t="s">
        <v>6</v>
      </c>
      <c r="D1671" s="9">
        <v>91.983333333333306</v>
      </c>
      <c r="E1671" s="8">
        <v>63.380420215289398</v>
      </c>
      <c r="F1671" s="8">
        <v>0</v>
      </c>
      <c r="G1671" s="3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16.6666666666667</v>
      </c>
      <c r="P1671" s="4">
        <v>0</v>
      </c>
      <c r="Q1671" s="4">
        <v>0</v>
      </c>
      <c r="R1671" s="4">
        <v>0</v>
      </c>
      <c r="S1671" s="4">
        <v>16.6666666666667</v>
      </c>
      <c r="T1671" s="4">
        <v>0</v>
      </c>
      <c r="U1671" s="4">
        <v>0</v>
      </c>
      <c r="V1671" s="4">
        <v>0</v>
      </c>
      <c r="W1671" s="4">
        <v>0</v>
      </c>
      <c r="X1671" s="4">
        <v>16.6666666666667</v>
      </c>
      <c r="Y1671" s="4">
        <v>0</v>
      </c>
      <c r="Z1671" s="4">
        <v>16.6666666666667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33.3333333333333</v>
      </c>
      <c r="AH1671" s="4">
        <v>33.3333333333333</v>
      </c>
      <c r="AI1671" s="4">
        <v>0</v>
      </c>
      <c r="AJ1671" s="4">
        <v>33.3333333333333</v>
      </c>
      <c r="AK1671" s="4">
        <v>16.6666666666667</v>
      </c>
      <c r="AL1671" s="4">
        <v>0</v>
      </c>
      <c r="AM1671" s="4">
        <v>16.6666666666667</v>
      </c>
      <c r="AN1671" s="4">
        <v>50</v>
      </c>
      <c r="AO1671" s="4">
        <v>50</v>
      </c>
      <c r="AP1671" s="4">
        <v>16.6666666666667</v>
      </c>
      <c r="AQ1671" s="4">
        <v>0</v>
      </c>
      <c r="AR1671" s="4">
        <v>16.6666666666667</v>
      </c>
      <c r="AS1671" s="4">
        <v>16.6666666666667</v>
      </c>
      <c r="AT1671" s="4">
        <v>33.3333333333333</v>
      </c>
      <c r="AU1671" s="4">
        <v>0</v>
      </c>
      <c r="AV1671" s="4">
        <v>50</v>
      </c>
      <c r="AW1671" s="4">
        <v>16.6666666666667</v>
      </c>
      <c r="AX1671" s="4">
        <v>0</v>
      </c>
      <c r="AY1671" s="4">
        <v>0</v>
      </c>
      <c r="AZ1671" s="4">
        <v>16.6666666666667</v>
      </c>
      <c r="BA1671" s="4">
        <v>16.6666666666667</v>
      </c>
      <c r="BB1671" s="38">
        <v>6</v>
      </c>
    </row>
    <row r="1672" spans="1:54" x14ac:dyDescent="0.3">
      <c r="A1672" s="31" t="s">
        <v>134</v>
      </c>
      <c r="B1672" s="5" t="s">
        <v>8</v>
      </c>
      <c r="C1672" s="5" t="s">
        <v>7</v>
      </c>
      <c r="D1672" s="9">
        <v>50.2</v>
      </c>
      <c r="E1672" s="8" t="e">
        <v>#NUM!</v>
      </c>
      <c r="F1672" s="8">
        <v>0</v>
      </c>
      <c r="G1672" s="3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100</v>
      </c>
      <c r="AH1672" s="4">
        <v>0</v>
      </c>
      <c r="AI1672" s="4">
        <v>0</v>
      </c>
      <c r="AJ1672" s="4">
        <v>100</v>
      </c>
      <c r="AK1672" s="4">
        <v>100</v>
      </c>
      <c r="AL1672" s="4">
        <v>100</v>
      </c>
      <c r="AM1672" s="4">
        <v>100</v>
      </c>
      <c r="AN1672" s="4">
        <v>0</v>
      </c>
      <c r="AO1672" s="4">
        <v>100</v>
      </c>
      <c r="AP1672" s="4">
        <v>0</v>
      </c>
      <c r="AQ1672" s="4">
        <v>0</v>
      </c>
      <c r="AR1672" s="4">
        <v>100</v>
      </c>
      <c r="AS1672" s="4">
        <v>100</v>
      </c>
      <c r="AT1672" s="4">
        <v>100</v>
      </c>
      <c r="AU1672" s="4">
        <v>0</v>
      </c>
      <c r="AV1672" s="4">
        <v>0</v>
      </c>
      <c r="AW1672" s="4">
        <v>100</v>
      </c>
      <c r="AX1672" s="4">
        <v>0</v>
      </c>
      <c r="AY1672" s="4">
        <v>0</v>
      </c>
      <c r="AZ1672" s="4">
        <v>100</v>
      </c>
      <c r="BA1672" s="4">
        <v>100</v>
      </c>
      <c r="BB1672" s="38">
        <v>1</v>
      </c>
    </row>
    <row r="1673" spans="1:54" x14ac:dyDescent="0.3">
      <c r="A1673" s="31" t="s">
        <v>134</v>
      </c>
      <c r="B1673" s="5" t="s">
        <v>9</v>
      </c>
      <c r="C1673" s="5" t="s">
        <v>168</v>
      </c>
      <c r="D1673" s="9">
        <v>59.511640975515697</v>
      </c>
      <c r="E1673" s="8">
        <v>62.256752024206598</v>
      </c>
      <c r="F1673" s="8">
        <v>21.5972411426626</v>
      </c>
      <c r="G1673" s="3">
        <v>4.8488021676742301</v>
      </c>
      <c r="H1673" s="4">
        <v>3.73056999862029</v>
      </c>
      <c r="I1673" s="4">
        <v>8.4097947295075404</v>
      </c>
      <c r="J1673" s="4">
        <v>8.8255947897670506</v>
      </c>
      <c r="K1673" s="4">
        <v>5.4535065604659598</v>
      </c>
      <c r="L1673" s="4">
        <v>1.1860440898460001</v>
      </c>
      <c r="M1673" s="4">
        <v>4.5581323191470897</v>
      </c>
      <c r="N1673" s="4">
        <v>0.29066984852713301</v>
      </c>
      <c r="O1673" s="4">
        <v>6.5599774061606402</v>
      </c>
      <c r="P1673" s="4">
        <v>2.8738546325949401</v>
      </c>
      <c r="Q1673" s="4">
        <v>8.2676197884502507</v>
      </c>
      <c r="R1673" s="4">
        <v>0.29066984852713301</v>
      </c>
      <c r="S1673" s="4">
        <v>2.0018450870135398</v>
      </c>
      <c r="T1673" s="4">
        <v>3.9767926220928298</v>
      </c>
      <c r="U1673" s="4">
        <v>5.3554318516488904</v>
      </c>
      <c r="V1673" s="4">
        <v>5.7441764089930896</v>
      </c>
      <c r="W1673" s="4">
        <v>6.5446832266045796</v>
      </c>
      <c r="X1673" s="4">
        <v>5.0647620031217597</v>
      </c>
      <c r="Y1673" s="4">
        <v>2.2925149355406802</v>
      </c>
      <c r="Z1673" s="4">
        <v>4.77409215459463</v>
      </c>
      <c r="AA1673" s="4">
        <v>0.87200954558139998</v>
      </c>
      <c r="AB1673" s="4">
        <v>1.6926737738206701</v>
      </c>
      <c r="AC1673" s="4">
        <v>10.0800555991361</v>
      </c>
      <c r="AD1673" s="4">
        <v>3.1492303015660199</v>
      </c>
      <c r="AE1673" s="4">
        <v>3.9767926220928298</v>
      </c>
      <c r="AF1673" s="4">
        <v>4.4901624473739803</v>
      </c>
      <c r="AG1673" s="4">
        <v>5.9844260588674496</v>
      </c>
      <c r="AH1673" s="4">
        <v>18.743492992888601</v>
      </c>
      <c r="AI1673" s="4">
        <v>11.161126887877501</v>
      </c>
      <c r="AJ1673" s="4">
        <v>19.7495213618989</v>
      </c>
      <c r="AK1673" s="4">
        <v>20.607308129337099</v>
      </c>
      <c r="AL1673" s="4">
        <v>19.197492661324201</v>
      </c>
      <c r="AM1673" s="4">
        <v>23.937189624094799</v>
      </c>
      <c r="AN1673" s="4">
        <v>39.7635191748073</v>
      </c>
      <c r="AO1673" s="4">
        <v>19.456243775864301</v>
      </c>
      <c r="AP1673" s="4">
        <v>23.367327270877102</v>
      </c>
      <c r="AQ1673" s="4">
        <v>8.9375336156554006</v>
      </c>
      <c r="AR1673" s="4">
        <v>29.884486725089101</v>
      </c>
      <c r="AS1673" s="4">
        <v>16.3411929529784</v>
      </c>
      <c r="AT1673" s="4">
        <v>21.875770752576699</v>
      </c>
      <c r="AU1673" s="4">
        <v>16.766308968067001</v>
      </c>
      <c r="AV1673" s="4">
        <v>34.9141441308414</v>
      </c>
      <c r="AW1673" s="4">
        <v>19.3052724105575</v>
      </c>
      <c r="AX1673" s="4">
        <v>8.8934067105591197</v>
      </c>
      <c r="AY1673" s="4">
        <v>15.602683033541799</v>
      </c>
      <c r="AZ1673" s="4">
        <v>27.9069581253584</v>
      </c>
      <c r="BA1673" s="4">
        <v>30.211914283724301</v>
      </c>
      <c r="BB1673" s="38">
        <v>127</v>
      </c>
    </row>
    <row r="1674" spans="1:54" x14ac:dyDescent="0.3">
      <c r="A1674" s="31" t="s">
        <v>134</v>
      </c>
      <c r="B1674" s="5" t="s">
        <v>9</v>
      </c>
      <c r="C1674" s="5" t="s">
        <v>1</v>
      </c>
      <c r="D1674" s="9">
        <v>38.9</v>
      </c>
      <c r="E1674" s="8">
        <v>38.612536824197399</v>
      </c>
      <c r="F1674" s="8">
        <v>9.0909090909090899</v>
      </c>
      <c r="G1674" s="3">
        <v>0</v>
      </c>
      <c r="H1674" s="4">
        <v>9.0909090909090899</v>
      </c>
      <c r="I1674" s="4">
        <v>18.181818181818201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9.0909090909090899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9.0909090909090899</v>
      </c>
      <c r="AD1674" s="4">
        <v>9.0909090909090899</v>
      </c>
      <c r="AE1674" s="4">
        <v>0</v>
      </c>
      <c r="AF1674" s="4">
        <v>9.0909090909090899</v>
      </c>
      <c r="AG1674" s="4">
        <v>18.181818181818201</v>
      </c>
      <c r="AH1674" s="4">
        <v>27.272727272727298</v>
      </c>
      <c r="AI1674" s="4">
        <v>18.181818181818201</v>
      </c>
      <c r="AJ1674" s="4">
        <v>27.272727272727298</v>
      </c>
      <c r="AK1674" s="4">
        <v>27.272727272727298</v>
      </c>
      <c r="AL1674" s="4">
        <v>27.272727272727298</v>
      </c>
      <c r="AM1674" s="4">
        <v>9.0909090909090899</v>
      </c>
      <c r="AN1674" s="4">
        <v>54.545454545454497</v>
      </c>
      <c r="AO1674" s="4">
        <v>45.454545454545503</v>
      </c>
      <c r="AP1674" s="4">
        <v>45.454545454545503</v>
      </c>
      <c r="AQ1674" s="4">
        <v>0</v>
      </c>
      <c r="AR1674" s="4">
        <v>54.545454545454497</v>
      </c>
      <c r="AS1674" s="4">
        <v>9.0909090909090899</v>
      </c>
      <c r="AT1674" s="4">
        <v>18.181818181818201</v>
      </c>
      <c r="AU1674" s="4">
        <v>36.363636363636402</v>
      </c>
      <c r="AV1674" s="4">
        <v>63.636363636363598</v>
      </c>
      <c r="AW1674" s="4">
        <v>27.272727272727298</v>
      </c>
      <c r="AX1674" s="4">
        <v>9.0909090909090899</v>
      </c>
      <c r="AY1674" s="4">
        <v>18.181818181818201</v>
      </c>
      <c r="AZ1674" s="4">
        <v>45.454545454545503</v>
      </c>
      <c r="BA1674" s="4">
        <v>36.363636363636402</v>
      </c>
      <c r="BB1674" s="38">
        <v>11</v>
      </c>
    </row>
    <row r="1675" spans="1:54" x14ac:dyDescent="0.3">
      <c r="A1675" s="31" t="s">
        <v>134</v>
      </c>
      <c r="B1675" s="5" t="s">
        <v>9</v>
      </c>
      <c r="C1675" s="5" t="s">
        <v>2</v>
      </c>
      <c r="D1675" s="9">
        <v>58.287500000000001</v>
      </c>
      <c r="E1675" s="8">
        <v>70.437742267297907</v>
      </c>
      <c r="F1675" s="8">
        <v>37.5</v>
      </c>
      <c r="G1675" s="3">
        <v>12.5</v>
      </c>
      <c r="H1675" s="4">
        <v>0</v>
      </c>
      <c r="I1675" s="4">
        <v>12.5</v>
      </c>
      <c r="J1675" s="4">
        <v>25</v>
      </c>
      <c r="K1675" s="4">
        <v>12.5</v>
      </c>
      <c r="L1675" s="4">
        <v>0</v>
      </c>
      <c r="M1675" s="4">
        <v>12.5</v>
      </c>
      <c r="N1675" s="4">
        <v>0</v>
      </c>
      <c r="O1675" s="4">
        <v>12.5</v>
      </c>
      <c r="P1675" s="4">
        <v>0</v>
      </c>
      <c r="Q1675" s="4">
        <v>25</v>
      </c>
      <c r="R1675" s="4">
        <v>0</v>
      </c>
      <c r="S1675" s="4">
        <v>0</v>
      </c>
      <c r="T1675" s="4">
        <v>12.5</v>
      </c>
      <c r="U1675" s="4">
        <v>12.5</v>
      </c>
      <c r="V1675" s="4">
        <v>12.5</v>
      </c>
      <c r="W1675" s="4">
        <v>12.5</v>
      </c>
      <c r="X1675" s="4">
        <v>12.5</v>
      </c>
      <c r="Y1675" s="4">
        <v>0</v>
      </c>
      <c r="Z1675" s="4">
        <v>12.5</v>
      </c>
      <c r="AA1675" s="4">
        <v>0</v>
      </c>
      <c r="AB1675" s="4">
        <v>0</v>
      </c>
      <c r="AC1675" s="4">
        <v>12.5</v>
      </c>
      <c r="AD1675" s="4">
        <v>0</v>
      </c>
      <c r="AE1675" s="4">
        <v>12.5</v>
      </c>
      <c r="AF1675" s="4">
        <v>0</v>
      </c>
      <c r="AG1675" s="4">
        <v>0</v>
      </c>
      <c r="AH1675" s="4">
        <v>12.5</v>
      </c>
      <c r="AI1675" s="4">
        <v>0</v>
      </c>
      <c r="AJ1675" s="4">
        <v>12.5</v>
      </c>
      <c r="AK1675" s="4">
        <v>12.5</v>
      </c>
      <c r="AL1675" s="4">
        <v>25</v>
      </c>
      <c r="AM1675" s="4">
        <v>37.5</v>
      </c>
      <c r="AN1675" s="4">
        <v>37.5</v>
      </c>
      <c r="AO1675" s="4">
        <v>12.5</v>
      </c>
      <c r="AP1675" s="4">
        <v>12.5</v>
      </c>
      <c r="AQ1675" s="4">
        <v>12.5</v>
      </c>
      <c r="AR1675" s="4">
        <v>25</v>
      </c>
      <c r="AS1675" s="4">
        <v>25</v>
      </c>
      <c r="AT1675" s="4">
        <v>12.5</v>
      </c>
      <c r="AU1675" s="4">
        <v>12.5</v>
      </c>
      <c r="AV1675" s="4">
        <v>37.5</v>
      </c>
      <c r="AW1675" s="4">
        <v>12.5</v>
      </c>
      <c r="AX1675" s="4">
        <v>12.5</v>
      </c>
      <c r="AY1675" s="4">
        <v>12.5</v>
      </c>
      <c r="AZ1675" s="4">
        <v>25</v>
      </c>
      <c r="BA1675" s="4">
        <v>25</v>
      </c>
      <c r="BB1675" s="38">
        <v>8</v>
      </c>
    </row>
    <row r="1676" spans="1:54" x14ac:dyDescent="0.3">
      <c r="A1676" s="31" t="s">
        <v>134</v>
      </c>
      <c r="B1676" s="5" t="s">
        <v>9</v>
      </c>
      <c r="C1676" s="5" t="s">
        <v>3</v>
      </c>
      <c r="D1676" s="9">
        <v>70.068181818181799</v>
      </c>
      <c r="E1676" s="8">
        <v>73.736082698871996</v>
      </c>
      <c r="F1676" s="8">
        <v>13.636363636363599</v>
      </c>
      <c r="G1676" s="3">
        <v>0</v>
      </c>
      <c r="H1676" s="4">
        <v>4.5454545454545503</v>
      </c>
      <c r="I1676" s="4">
        <v>0</v>
      </c>
      <c r="J1676" s="4">
        <v>0</v>
      </c>
      <c r="K1676" s="4">
        <v>4.5454545454545503</v>
      </c>
      <c r="L1676" s="4">
        <v>4.5454545454545503</v>
      </c>
      <c r="M1676" s="4">
        <v>0</v>
      </c>
      <c r="N1676" s="4">
        <v>0</v>
      </c>
      <c r="O1676" s="4">
        <v>4.5454545454545503</v>
      </c>
      <c r="P1676" s="4">
        <v>4.5454545454545503</v>
      </c>
      <c r="Q1676" s="4">
        <v>4.5454545454545503</v>
      </c>
      <c r="R1676" s="4">
        <v>0</v>
      </c>
      <c r="S1676" s="4">
        <v>4.5454545454545503</v>
      </c>
      <c r="T1676" s="4">
        <v>0</v>
      </c>
      <c r="U1676" s="4">
        <v>0</v>
      </c>
      <c r="V1676" s="4">
        <v>4.5454545454545503</v>
      </c>
      <c r="W1676" s="4">
        <v>4.5454545454545503</v>
      </c>
      <c r="X1676" s="4">
        <v>0</v>
      </c>
      <c r="Y1676" s="4">
        <v>4.5454545454545503</v>
      </c>
      <c r="Z1676" s="4">
        <v>0</v>
      </c>
      <c r="AA1676" s="4">
        <v>0</v>
      </c>
      <c r="AB1676" s="4">
        <v>4.5454545454545503</v>
      </c>
      <c r="AC1676" s="4">
        <v>4.5454545454545503</v>
      </c>
      <c r="AD1676" s="4">
        <v>4.5454545454545503</v>
      </c>
      <c r="AE1676" s="4">
        <v>0</v>
      </c>
      <c r="AF1676" s="4">
        <v>4.5454545454545503</v>
      </c>
      <c r="AG1676" s="4">
        <v>4.5454545454545503</v>
      </c>
      <c r="AH1676" s="4">
        <v>18.181818181818201</v>
      </c>
      <c r="AI1676" s="4">
        <v>13.636363636363599</v>
      </c>
      <c r="AJ1676" s="4">
        <v>27.272727272727298</v>
      </c>
      <c r="AK1676" s="4">
        <v>18.181818181818201</v>
      </c>
      <c r="AL1676" s="4">
        <v>18.181818181818201</v>
      </c>
      <c r="AM1676" s="4">
        <v>27.272727272727298</v>
      </c>
      <c r="AN1676" s="4">
        <v>45.454545454545503</v>
      </c>
      <c r="AO1676" s="4">
        <v>18.181818181818201</v>
      </c>
      <c r="AP1676" s="4">
        <v>18.181818181818201</v>
      </c>
      <c r="AQ1676" s="4">
        <v>9.0909090909090899</v>
      </c>
      <c r="AR1676" s="4">
        <v>13.636363636363599</v>
      </c>
      <c r="AS1676" s="4">
        <v>9.0909090909090899</v>
      </c>
      <c r="AT1676" s="4">
        <v>36.363636363636402</v>
      </c>
      <c r="AU1676" s="4">
        <v>13.636363636363599</v>
      </c>
      <c r="AV1676" s="4">
        <v>22.727272727272702</v>
      </c>
      <c r="AW1676" s="4">
        <v>22.727272727272702</v>
      </c>
      <c r="AX1676" s="4">
        <v>9.0909090909090899</v>
      </c>
      <c r="AY1676" s="4">
        <v>9.0909090909090899</v>
      </c>
      <c r="AZ1676" s="4">
        <v>18.181818181818201</v>
      </c>
      <c r="BA1676" s="4">
        <v>31.818181818181799</v>
      </c>
      <c r="BB1676" s="38">
        <v>22</v>
      </c>
    </row>
    <row r="1677" spans="1:54" x14ac:dyDescent="0.3">
      <c r="A1677" s="31" t="s">
        <v>134</v>
      </c>
      <c r="B1677" s="5" t="s">
        <v>9</v>
      </c>
      <c r="C1677" s="5" t="s">
        <v>4</v>
      </c>
      <c r="D1677" s="9">
        <v>62.372916666666697</v>
      </c>
      <c r="E1677" s="8">
        <v>67.904641334126097</v>
      </c>
      <c r="F1677" s="8">
        <v>22.9166666666667</v>
      </c>
      <c r="G1677" s="3">
        <v>8.3333333333333304</v>
      </c>
      <c r="H1677" s="4">
        <v>6.25</v>
      </c>
      <c r="I1677" s="4">
        <v>2.0833333333333299</v>
      </c>
      <c r="J1677" s="4">
        <v>10.4166666666667</v>
      </c>
      <c r="K1677" s="4">
        <v>6.25</v>
      </c>
      <c r="L1677" s="4">
        <v>2.0833333333333299</v>
      </c>
      <c r="M1677" s="4">
        <v>6.25</v>
      </c>
      <c r="N1677" s="4">
        <v>2.0833333333333299</v>
      </c>
      <c r="O1677" s="4">
        <v>12.5</v>
      </c>
      <c r="P1677" s="4">
        <v>12.5</v>
      </c>
      <c r="Q1677" s="4">
        <v>0</v>
      </c>
      <c r="R1677" s="4">
        <v>2.0833333333333299</v>
      </c>
      <c r="S1677" s="4">
        <v>6.25</v>
      </c>
      <c r="T1677" s="4">
        <v>2.0833333333333299</v>
      </c>
      <c r="U1677" s="4">
        <v>8.3333333333333304</v>
      </c>
      <c r="V1677" s="4">
        <v>8.3333333333333304</v>
      </c>
      <c r="W1677" s="4">
        <v>0</v>
      </c>
      <c r="X1677" s="4">
        <v>6.25</v>
      </c>
      <c r="Y1677" s="4">
        <v>8.3333333333333304</v>
      </c>
      <c r="Z1677" s="4">
        <v>4.1666666666666696</v>
      </c>
      <c r="AA1677" s="4">
        <v>6.25</v>
      </c>
      <c r="AB1677" s="4">
        <v>2.0833333333333299</v>
      </c>
      <c r="AC1677" s="4">
        <v>16.6666666666667</v>
      </c>
      <c r="AD1677" s="4">
        <v>2.0833333333333299</v>
      </c>
      <c r="AE1677" s="4">
        <v>2.0833333333333299</v>
      </c>
      <c r="AF1677" s="4">
        <v>8.3333333333333304</v>
      </c>
      <c r="AG1677" s="4">
        <v>8.3333333333333304</v>
      </c>
      <c r="AH1677" s="4">
        <v>20.8333333333333</v>
      </c>
      <c r="AI1677" s="4">
        <v>16.6666666666667</v>
      </c>
      <c r="AJ1677" s="4">
        <v>18.75</v>
      </c>
      <c r="AK1677" s="4">
        <v>16.6666666666667</v>
      </c>
      <c r="AL1677" s="4">
        <v>6.25</v>
      </c>
      <c r="AM1677" s="4">
        <v>14.5833333333333</v>
      </c>
      <c r="AN1677" s="4">
        <v>25</v>
      </c>
      <c r="AO1677" s="4">
        <v>8.3333333333333304</v>
      </c>
      <c r="AP1677" s="4">
        <v>18.75</v>
      </c>
      <c r="AQ1677" s="4">
        <v>12.5</v>
      </c>
      <c r="AR1677" s="4">
        <v>29.1666666666667</v>
      </c>
      <c r="AS1677" s="4">
        <v>12.5</v>
      </c>
      <c r="AT1677" s="4">
        <v>18.75</v>
      </c>
      <c r="AU1677" s="4">
        <v>14.5833333333333</v>
      </c>
      <c r="AV1677" s="4">
        <v>20.8333333333333</v>
      </c>
      <c r="AW1677" s="4">
        <v>12.5</v>
      </c>
      <c r="AX1677" s="4">
        <v>10.4166666666667</v>
      </c>
      <c r="AY1677" s="4">
        <v>22.9166666666667</v>
      </c>
      <c r="AZ1677" s="4">
        <v>22.9166666666667</v>
      </c>
      <c r="BA1677" s="4">
        <v>27.0833333333333</v>
      </c>
      <c r="BB1677" s="38">
        <v>48</v>
      </c>
    </row>
    <row r="1678" spans="1:54" x14ac:dyDescent="0.3">
      <c r="A1678" s="31" t="s">
        <v>134</v>
      </c>
      <c r="B1678" s="5" t="s">
        <v>9</v>
      </c>
      <c r="C1678" s="5" t="s">
        <v>5</v>
      </c>
      <c r="D1678" s="9">
        <v>74.569999999999993</v>
      </c>
      <c r="E1678" s="8">
        <v>54.811736161634499</v>
      </c>
      <c r="F1678" s="8">
        <v>15</v>
      </c>
      <c r="G1678" s="3">
        <v>0</v>
      </c>
      <c r="H1678" s="4">
        <v>0</v>
      </c>
      <c r="I1678" s="4">
        <v>5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5</v>
      </c>
      <c r="V1678" s="4">
        <v>0</v>
      </c>
      <c r="W1678" s="4">
        <v>0</v>
      </c>
      <c r="X1678" s="4">
        <v>5</v>
      </c>
      <c r="Y1678" s="4">
        <v>0</v>
      </c>
      <c r="Z1678" s="4">
        <v>5</v>
      </c>
      <c r="AA1678" s="4">
        <v>0</v>
      </c>
      <c r="AB1678" s="4">
        <v>5</v>
      </c>
      <c r="AC1678" s="4">
        <v>5</v>
      </c>
      <c r="AD1678" s="4">
        <v>0</v>
      </c>
      <c r="AE1678" s="4">
        <v>0</v>
      </c>
      <c r="AF1678" s="4">
        <v>0</v>
      </c>
      <c r="AG1678" s="4">
        <v>0</v>
      </c>
      <c r="AH1678" s="4">
        <v>15</v>
      </c>
      <c r="AI1678" s="4">
        <v>15</v>
      </c>
      <c r="AJ1678" s="4">
        <v>10</v>
      </c>
      <c r="AK1678" s="4">
        <v>30</v>
      </c>
      <c r="AL1678" s="4">
        <v>10</v>
      </c>
      <c r="AM1678" s="4">
        <v>30</v>
      </c>
      <c r="AN1678" s="4">
        <v>35</v>
      </c>
      <c r="AO1678" s="4">
        <v>5</v>
      </c>
      <c r="AP1678" s="4">
        <v>20</v>
      </c>
      <c r="AQ1678" s="4">
        <v>10</v>
      </c>
      <c r="AR1678" s="4">
        <v>30</v>
      </c>
      <c r="AS1678" s="4">
        <v>25</v>
      </c>
      <c r="AT1678" s="4">
        <v>35</v>
      </c>
      <c r="AU1678" s="4">
        <v>5</v>
      </c>
      <c r="AV1678" s="4">
        <v>20</v>
      </c>
      <c r="AW1678" s="4">
        <v>30</v>
      </c>
      <c r="AX1678" s="4">
        <v>0</v>
      </c>
      <c r="AY1678" s="4">
        <v>25</v>
      </c>
      <c r="AZ1678" s="4">
        <v>25</v>
      </c>
      <c r="BA1678" s="4">
        <v>35</v>
      </c>
      <c r="BB1678" s="38">
        <v>20</v>
      </c>
    </row>
    <row r="1679" spans="1:54" x14ac:dyDescent="0.3">
      <c r="A1679" s="31" t="s">
        <v>134</v>
      </c>
      <c r="B1679" s="5" t="s">
        <v>9</v>
      </c>
      <c r="C1679" s="5" t="s">
        <v>6</v>
      </c>
      <c r="D1679" s="9">
        <v>69.756249999999994</v>
      </c>
      <c r="E1679" s="8">
        <v>62.285482190207603</v>
      </c>
      <c r="F1679" s="8">
        <v>31.25</v>
      </c>
      <c r="G1679" s="3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6.25</v>
      </c>
      <c r="P1679" s="4">
        <v>6.25</v>
      </c>
      <c r="Q1679" s="4">
        <v>0</v>
      </c>
      <c r="R1679" s="4">
        <v>0</v>
      </c>
      <c r="S1679" s="4">
        <v>6.25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6.25</v>
      </c>
      <c r="Z1679" s="4">
        <v>0</v>
      </c>
      <c r="AA1679" s="4">
        <v>0</v>
      </c>
      <c r="AB1679" s="4">
        <v>0</v>
      </c>
      <c r="AC1679" s="4">
        <v>18.75</v>
      </c>
      <c r="AD1679" s="4">
        <v>0</v>
      </c>
      <c r="AE1679" s="4">
        <v>0</v>
      </c>
      <c r="AF1679" s="4">
        <v>12.5</v>
      </c>
      <c r="AG1679" s="4">
        <v>0</v>
      </c>
      <c r="AH1679" s="4">
        <v>12.5</v>
      </c>
      <c r="AI1679" s="4">
        <v>18.75</v>
      </c>
      <c r="AJ1679" s="4">
        <v>31.25</v>
      </c>
      <c r="AK1679" s="4">
        <v>18.75</v>
      </c>
      <c r="AL1679" s="4">
        <v>12.5</v>
      </c>
      <c r="AM1679" s="4">
        <v>12.5</v>
      </c>
      <c r="AN1679" s="4">
        <v>25</v>
      </c>
      <c r="AO1679" s="4">
        <v>18.75</v>
      </c>
      <c r="AP1679" s="4">
        <v>43.75</v>
      </c>
      <c r="AQ1679" s="4">
        <v>18.75</v>
      </c>
      <c r="AR1679" s="4">
        <v>25</v>
      </c>
      <c r="AS1679" s="4">
        <v>25</v>
      </c>
      <c r="AT1679" s="4">
        <v>25</v>
      </c>
      <c r="AU1679" s="4">
        <v>0</v>
      </c>
      <c r="AV1679" s="4">
        <v>18.75</v>
      </c>
      <c r="AW1679" s="4">
        <v>12.5</v>
      </c>
      <c r="AX1679" s="4">
        <v>0</v>
      </c>
      <c r="AY1679" s="4">
        <v>12.5</v>
      </c>
      <c r="AZ1679" s="4">
        <v>37.5</v>
      </c>
      <c r="BA1679" s="4">
        <v>18.75</v>
      </c>
      <c r="BB1679" s="38">
        <v>16</v>
      </c>
    </row>
    <row r="1680" spans="1:54" x14ac:dyDescent="0.3">
      <c r="A1680" s="31" t="s">
        <v>134</v>
      </c>
      <c r="B1680" s="5" t="s">
        <v>9</v>
      </c>
      <c r="C1680" s="5" t="s">
        <v>7</v>
      </c>
      <c r="D1680" s="9">
        <v>90.15</v>
      </c>
      <c r="E1680" s="8">
        <v>6.4346717087975902</v>
      </c>
      <c r="F1680" s="8">
        <v>0</v>
      </c>
      <c r="G1680" s="3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50</v>
      </c>
      <c r="AI1680" s="4">
        <v>0</v>
      </c>
      <c r="AJ1680" s="4">
        <v>0</v>
      </c>
      <c r="AK1680" s="4">
        <v>100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50</v>
      </c>
      <c r="BB1680" s="38">
        <v>2</v>
      </c>
    </row>
    <row r="1681" spans="1:54" x14ac:dyDescent="0.3">
      <c r="A1681" s="31" t="s">
        <v>158</v>
      </c>
      <c r="B1681" s="5" t="s">
        <v>168</v>
      </c>
      <c r="C1681" s="5" t="s">
        <v>168</v>
      </c>
      <c r="D1681" s="9">
        <v>70.714631966155906</v>
      </c>
      <c r="E1681" s="8">
        <v>73.720477970720594</v>
      </c>
      <c r="F1681" s="8">
        <v>26.790784044360901</v>
      </c>
      <c r="G1681" s="3">
        <v>6.9671717094074603</v>
      </c>
      <c r="H1681" s="4">
        <v>5.2345217214527899</v>
      </c>
      <c r="I1681" s="4">
        <v>11.3039503447539</v>
      </c>
      <c r="J1681" s="4">
        <v>3.01928549962892</v>
      </c>
      <c r="K1681" s="4">
        <v>6.1050894486214196</v>
      </c>
      <c r="L1681" s="4">
        <v>7.0003283923113502</v>
      </c>
      <c r="M1681" s="4">
        <v>7.2725204218625796</v>
      </c>
      <c r="N1681" s="4">
        <v>9.3433108571299002</v>
      </c>
      <c r="O1681" s="4">
        <v>8.8968568948508508</v>
      </c>
      <c r="P1681" s="4">
        <v>11.727049714107199</v>
      </c>
      <c r="Q1681" s="4">
        <v>3.2903794664466601</v>
      </c>
      <c r="R1681" s="4">
        <v>7.48623727127341</v>
      </c>
      <c r="S1681" s="4">
        <v>6.3907041794923503</v>
      </c>
      <c r="T1681" s="4">
        <v>4.9960630860030903</v>
      </c>
      <c r="U1681" s="4">
        <v>12.572092356333499</v>
      </c>
      <c r="V1681" s="4">
        <v>11.2320930846991</v>
      </c>
      <c r="W1681" s="4">
        <v>10.2835906500476</v>
      </c>
      <c r="X1681" s="4">
        <v>3.7515567869775799</v>
      </c>
      <c r="Y1681" s="4">
        <v>8.1446144527568904</v>
      </c>
      <c r="Z1681" s="4">
        <v>11.644980371742101</v>
      </c>
      <c r="AA1681" s="4">
        <v>13.607909477268899</v>
      </c>
      <c r="AB1681" s="4">
        <v>1.14437156246963</v>
      </c>
      <c r="AC1681" s="4">
        <v>20.5485850888534</v>
      </c>
      <c r="AD1681" s="4">
        <v>5.3082299787204903</v>
      </c>
      <c r="AE1681" s="4">
        <v>6.7846046655352596</v>
      </c>
      <c r="AF1681" s="4">
        <v>7.7830378624926899</v>
      </c>
      <c r="AG1681" s="4">
        <v>13.244011636980501</v>
      </c>
      <c r="AH1681" s="4">
        <v>17.864237422826299</v>
      </c>
      <c r="AI1681" s="4">
        <v>5.1495925931146296</v>
      </c>
      <c r="AJ1681" s="4">
        <v>13.9085573196668</v>
      </c>
      <c r="AK1681" s="4">
        <v>38.620235888940897</v>
      </c>
      <c r="AL1681" s="4">
        <v>18.7118159734271</v>
      </c>
      <c r="AM1681" s="4">
        <v>25.8811865802878</v>
      </c>
      <c r="AN1681" s="4">
        <v>28.952395546124102</v>
      </c>
      <c r="AO1681" s="4">
        <v>21.601220103504598</v>
      </c>
      <c r="AP1681" s="4">
        <v>28.505772685566601</v>
      </c>
      <c r="AQ1681" s="4">
        <v>5.1091933240416303</v>
      </c>
      <c r="AR1681" s="4">
        <v>18.157531621022098</v>
      </c>
      <c r="AS1681" s="4">
        <v>10.657131183292</v>
      </c>
      <c r="AT1681" s="4">
        <v>23.584951056552701</v>
      </c>
      <c r="AU1681" s="4">
        <v>10.773503115947801</v>
      </c>
      <c r="AV1681" s="4">
        <v>25.3933539250643</v>
      </c>
      <c r="AW1681" s="4">
        <v>21.913560407833302</v>
      </c>
      <c r="AX1681" s="4">
        <v>14.9894923097679</v>
      </c>
      <c r="AY1681" s="4">
        <v>15.6920810519412</v>
      </c>
      <c r="AZ1681" s="4">
        <v>28.982109441392801</v>
      </c>
      <c r="BA1681" s="4">
        <v>31.6268674921842</v>
      </c>
      <c r="BB1681" s="38">
        <v>325</v>
      </c>
    </row>
    <row r="1682" spans="1:54" x14ac:dyDescent="0.3">
      <c r="A1682" s="31" t="s">
        <v>158</v>
      </c>
      <c r="B1682" s="5" t="s">
        <v>168</v>
      </c>
      <c r="C1682" s="5" t="s">
        <v>1</v>
      </c>
      <c r="D1682" s="9">
        <v>15.2101745628978</v>
      </c>
      <c r="E1682" s="8">
        <v>67.974760008071598</v>
      </c>
      <c r="F1682" s="8">
        <v>50.923816919308898</v>
      </c>
      <c r="G1682" s="3">
        <v>10.477094444471501</v>
      </c>
      <c r="H1682" s="4">
        <v>19.1533787878049</v>
      </c>
      <c r="I1682" s="4">
        <v>30.969374873760199</v>
      </c>
      <c r="J1682" s="4">
        <v>12.3538344696951</v>
      </c>
      <c r="K1682" s="4">
        <v>12.9384965909146</v>
      </c>
      <c r="L1682" s="4">
        <v>16.446469318231699</v>
      </c>
      <c r="M1682" s="4">
        <v>17.9081246212805</v>
      </c>
      <c r="N1682" s="4">
        <v>27.046317424268299</v>
      </c>
      <c r="O1682" s="4">
        <v>21.123766287987799</v>
      </c>
      <c r="P1682" s="4">
        <v>37.353834469695101</v>
      </c>
      <c r="Q1682" s="4">
        <v>2.3386484848780502</v>
      </c>
      <c r="R1682" s="4">
        <v>22.953682575731701</v>
      </c>
      <c r="S1682" s="4">
        <v>24.707668939390199</v>
      </c>
      <c r="T1682" s="4">
        <v>20.784611489898399</v>
      </c>
      <c r="U1682" s="4">
        <v>36.938749747520298</v>
      </c>
      <c r="V1682" s="4">
        <v>27.046317424268299</v>
      </c>
      <c r="W1682" s="4">
        <v>20.6618578283333</v>
      </c>
      <c r="X1682" s="4">
        <v>8.6003544192479708</v>
      </c>
      <c r="Y1682" s="4">
        <v>18.3232093434553</v>
      </c>
      <c r="Z1682" s="4">
        <v>41.861554040406503</v>
      </c>
      <c r="AA1682" s="4">
        <v>43.153631944410598</v>
      </c>
      <c r="AB1682" s="4">
        <v>3.92305744949187</v>
      </c>
      <c r="AC1682" s="4">
        <v>39.569729293008102</v>
      </c>
      <c r="AD1682" s="4">
        <v>16.446469318231699</v>
      </c>
      <c r="AE1682" s="4">
        <v>25.122753661565</v>
      </c>
      <c r="AF1682" s="4">
        <v>23.4155910353862</v>
      </c>
      <c r="AG1682" s="4">
        <v>20.369526767723599</v>
      </c>
      <c r="AH1682" s="4">
        <v>25.707415782784601</v>
      </c>
      <c r="AI1682" s="4">
        <v>7.1386991161991897</v>
      </c>
      <c r="AJ1682" s="4">
        <v>35.477094444471497</v>
      </c>
      <c r="AK1682" s="4">
        <v>67.446216161625998</v>
      </c>
      <c r="AL1682" s="4">
        <v>39.230574494918699</v>
      </c>
      <c r="AM1682" s="4">
        <v>29.262212247581299</v>
      </c>
      <c r="AN1682" s="4">
        <v>55.554290151585398</v>
      </c>
      <c r="AO1682" s="4">
        <v>48.707922095995897</v>
      </c>
      <c r="AP1682" s="4">
        <v>56.676790656544703</v>
      </c>
      <c r="AQ1682" s="4">
        <v>18.030878282845499</v>
      </c>
      <c r="AR1682" s="4">
        <v>48.4155910353862</v>
      </c>
      <c r="AS1682" s="4">
        <v>21.0769425505081</v>
      </c>
      <c r="AT1682" s="4">
        <v>21.369273611117901</v>
      </c>
      <c r="AU1682" s="4">
        <v>22.830928914166702</v>
      </c>
      <c r="AV1682" s="4">
        <v>45.907365151463402</v>
      </c>
      <c r="AW1682" s="4">
        <v>41.154138257622002</v>
      </c>
      <c r="AX1682" s="4">
        <v>35.231587121341498</v>
      </c>
      <c r="AY1682" s="4">
        <v>24.707668939390199</v>
      </c>
      <c r="AZ1682" s="4">
        <v>52.338648484878</v>
      </c>
      <c r="BA1682" s="4">
        <v>66.984307701971503</v>
      </c>
      <c r="BB1682" s="38">
        <v>189</v>
      </c>
    </row>
    <row r="1683" spans="1:54" x14ac:dyDescent="0.3">
      <c r="A1683" s="31" t="s">
        <v>158</v>
      </c>
      <c r="B1683" s="5" t="s">
        <v>168</v>
      </c>
      <c r="C1683" s="5" t="s">
        <v>2</v>
      </c>
      <c r="D1683" s="9">
        <v>13.676671750892901</v>
      </c>
      <c r="E1683" s="8">
        <v>54.597643927009301</v>
      </c>
      <c r="F1683" s="8">
        <v>59.6954435809524</v>
      </c>
      <c r="G1683" s="3">
        <v>12.6602717968254</v>
      </c>
      <c r="H1683" s="4">
        <v>5.6890487111111101</v>
      </c>
      <c r="I1683" s="4">
        <v>17.3077538539683</v>
      </c>
      <c r="J1683" s="4">
        <v>2.3237410285714302</v>
      </c>
      <c r="K1683" s="4">
        <v>12.6602717968254</v>
      </c>
      <c r="L1683" s="4">
        <v>25.3205435936508</v>
      </c>
      <c r="M1683" s="4">
        <v>26.362110247619</v>
      </c>
      <c r="N1683" s="4">
        <v>18.3493205079365</v>
      </c>
      <c r="O1683" s="4">
        <v>22.996802565079399</v>
      </c>
      <c r="P1683" s="4">
        <v>26.362110247619</v>
      </c>
      <c r="Q1683" s="4">
        <v>16.025579479365099</v>
      </c>
      <c r="R1683" s="4">
        <v>19.631494882539702</v>
      </c>
      <c r="S1683" s="4">
        <v>12.6602717968254</v>
      </c>
      <c r="T1683" s="4">
        <v>16.025579479365099</v>
      </c>
      <c r="U1683" s="4">
        <v>31.009592304761899</v>
      </c>
      <c r="V1683" s="4">
        <v>24.038369219047599</v>
      </c>
      <c r="W1683" s="4">
        <v>14.9840128253968</v>
      </c>
      <c r="X1683" s="4">
        <v>10.336530768254001</v>
      </c>
      <c r="Y1683" s="4">
        <v>10.336530768254001</v>
      </c>
      <c r="Z1683" s="4">
        <v>28.685851276190501</v>
      </c>
      <c r="AA1683" s="4">
        <v>20.673061536507898</v>
      </c>
      <c r="AB1683" s="4">
        <v>4.6474820571428603</v>
      </c>
      <c r="AC1683" s="4">
        <v>41.346123073015903</v>
      </c>
      <c r="AD1683" s="4">
        <v>20.673061536507898</v>
      </c>
      <c r="AE1683" s="4">
        <v>20.673061536507898</v>
      </c>
      <c r="AF1683" s="4">
        <v>11.618705142857101</v>
      </c>
      <c r="AG1683" s="4">
        <v>33.3333333333333</v>
      </c>
      <c r="AH1683" s="4">
        <v>40.063948698412702</v>
      </c>
      <c r="AI1683" s="4">
        <v>10.336530768254001</v>
      </c>
      <c r="AJ1683" s="4">
        <v>29.727417930158701</v>
      </c>
      <c r="AK1683" s="4">
        <v>68.990407695238105</v>
      </c>
      <c r="AL1683" s="4">
        <v>32.291766679365097</v>
      </c>
      <c r="AM1683" s="4">
        <v>37.980815390476202</v>
      </c>
      <c r="AN1683" s="4">
        <v>52.964828215872998</v>
      </c>
      <c r="AO1683" s="4">
        <v>29.968025650793699</v>
      </c>
      <c r="AP1683" s="4">
        <v>49.358912812698399</v>
      </c>
      <c r="AQ1683" s="4">
        <v>4.6474820571428603</v>
      </c>
      <c r="AR1683" s="4">
        <v>21.9552359111111</v>
      </c>
      <c r="AS1683" s="4">
        <v>13.9424461714286</v>
      </c>
      <c r="AT1683" s="4">
        <v>27.644284622222202</v>
      </c>
      <c r="AU1683" s="4">
        <v>16.266187200000001</v>
      </c>
      <c r="AV1683" s="4">
        <v>47.035171784127002</v>
      </c>
      <c r="AW1683" s="4">
        <v>47.035171784127002</v>
      </c>
      <c r="AX1683" s="4">
        <v>25.3205435936508</v>
      </c>
      <c r="AY1683" s="4">
        <v>19.631494882539702</v>
      </c>
      <c r="AZ1683" s="4">
        <v>36.698641015873001</v>
      </c>
      <c r="BA1683" s="4">
        <v>58.653876926984097</v>
      </c>
      <c r="BB1683" s="38">
        <v>31</v>
      </c>
    </row>
    <row r="1684" spans="1:54" x14ac:dyDescent="0.3">
      <c r="A1684" s="31" t="s">
        <v>158</v>
      </c>
      <c r="B1684" s="5" t="s">
        <v>168</v>
      </c>
      <c r="C1684" s="5" t="s">
        <v>3</v>
      </c>
      <c r="D1684" s="9">
        <v>61.162808847573302</v>
      </c>
      <c r="E1684" s="8">
        <v>67.200258366635893</v>
      </c>
      <c r="F1684" s="8">
        <v>29.9477919127273</v>
      </c>
      <c r="G1684" s="3">
        <v>14.21452408</v>
      </c>
      <c r="H1684" s="4">
        <v>0</v>
      </c>
      <c r="I1684" s="4">
        <v>9.1362119490909102</v>
      </c>
      <c r="J1684" s="4">
        <v>7.1072620400000002</v>
      </c>
      <c r="K1684" s="4">
        <v>4.5681059745454604</v>
      </c>
      <c r="L1684" s="4">
        <v>0</v>
      </c>
      <c r="M1684" s="4">
        <v>4.5681059745454604</v>
      </c>
      <c r="N1684" s="4">
        <v>9.1362119490909102</v>
      </c>
      <c r="O1684" s="4">
        <v>9.1362119490909102</v>
      </c>
      <c r="P1684" s="4">
        <v>11.6753680145455</v>
      </c>
      <c r="Q1684" s="4">
        <v>0</v>
      </c>
      <c r="R1684" s="4">
        <v>4.5681059745454604</v>
      </c>
      <c r="S1684" s="4">
        <v>0</v>
      </c>
      <c r="T1684" s="4">
        <v>0</v>
      </c>
      <c r="U1684" s="4">
        <v>9.1362119490909102</v>
      </c>
      <c r="V1684" s="4">
        <v>11.6753680145455</v>
      </c>
      <c r="W1684" s="4">
        <v>11.6753680145455</v>
      </c>
      <c r="X1684" s="4">
        <v>4.5681059745454604</v>
      </c>
      <c r="Y1684" s="4">
        <v>11.6753680145455</v>
      </c>
      <c r="Z1684" s="4">
        <v>0</v>
      </c>
      <c r="AA1684" s="4">
        <v>16.243473989090901</v>
      </c>
      <c r="AB1684" s="4">
        <v>0</v>
      </c>
      <c r="AC1684" s="4">
        <v>20.811579963636401</v>
      </c>
      <c r="AD1684" s="4">
        <v>0</v>
      </c>
      <c r="AE1684" s="4">
        <v>0</v>
      </c>
      <c r="AF1684" s="4">
        <v>4.5681059745454604</v>
      </c>
      <c r="AG1684" s="4">
        <v>11.6753680145455</v>
      </c>
      <c r="AH1684" s="4">
        <v>13.704317923636401</v>
      </c>
      <c r="AI1684" s="4">
        <v>4.5681059745454604</v>
      </c>
      <c r="AJ1684" s="4">
        <v>13.704317923636401</v>
      </c>
      <c r="AK1684" s="4">
        <v>46.191265901818198</v>
      </c>
      <c r="AL1684" s="4">
        <v>18.272423898181799</v>
      </c>
      <c r="AM1684" s="4">
        <v>29.9477919127273</v>
      </c>
      <c r="AN1684" s="4">
        <v>22.840529872727299</v>
      </c>
      <c r="AO1684" s="4">
        <v>20.811579963636401</v>
      </c>
      <c r="AP1684" s="4">
        <v>32.486947978181803</v>
      </c>
      <c r="AQ1684" s="4">
        <v>0</v>
      </c>
      <c r="AR1684" s="4">
        <v>18.272423898181799</v>
      </c>
      <c r="AS1684" s="4">
        <v>4.5681059745454604</v>
      </c>
      <c r="AT1684" s="4">
        <v>20.811579963636401</v>
      </c>
      <c r="AU1684" s="4">
        <v>16.243473989090901</v>
      </c>
      <c r="AV1684" s="4">
        <v>25.379685938181801</v>
      </c>
      <c r="AW1684" s="4">
        <v>9.1362119490909102</v>
      </c>
      <c r="AX1684" s="4">
        <v>9.1362119490909102</v>
      </c>
      <c r="AY1684" s="4">
        <v>18.272423898181799</v>
      </c>
      <c r="AZ1684" s="4">
        <v>41.623159927272702</v>
      </c>
      <c r="BA1684" s="4">
        <v>22.840529872727299</v>
      </c>
      <c r="BB1684" s="38">
        <v>19</v>
      </c>
    </row>
    <row r="1685" spans="1:54" x14ac:dyDescent="0.3">
      <c r="A1685" s="31" t="s">
        <v>158</v>
      </c>
      <c r="B1685" s="5" t="s">
        <v>168</v>
      </c>
      <c r="C1685" s="5" t="s">
        <v>4</v>
      </c>
      <c r="D1685" s="9">
        <v>65.347476262430604</v>
      </c>
      <c r="E1685" s="8">
        <v>76.477707522868499</v>
      </c>
      <c r="F1685" s="8">
        <v>23.192038198526301</v>
      </c>
      <c r="G1685" s="3">
        <v>0</v>
      </c>
      <c r="H1685" s="4">
        <v>0</v>
      </c>
      <c r="I1685" s="4">
        <v>10.6401273284211</v>
      </c>
      <c r="J1685" s="4">
        <v>0</v>
      </c>
      <c r="K1685" s="4">
        <v>2.6600318321052598</v>
      </c>
      <c r="L1685" s="4">
        <v>5.3200636642105303</v>
      </c>
      <c r="M1685" s="4">
        <v>0</v>
      </c>
      <c r="N1685" s="4">
        <v>2.6600318321052598</v>
      </c>
      <c r="O1685" s="4">
        <v>5.3200636642105303</v>
      </c>
      <c r="P1685" s="4">
        <v>7.9800954963157897</v>
      </c>
      <c r="Q1685" s="4">
        <v>2.6600318321052598</v>
      </c>
      <c r="R1685" s="4">
        <v>2.6600318321052598</v>
      </c>
      <c r="S1685" s="4">
        <v>2.6600318321052598</v>
      </c>
      <c r="T1685" s="4">
        <v>0</v>
      </c>
      <c r="U1685" s="4">
        <v>7.9800954963157897</v>
      </c>
      <c r="V1685" s="4">
        <v>5.3200636642105303</v>
      </c>
      <c r="W1685" s="4">
        <v>17.8719745343158</v>
      </c>
      <c r="X1685" s="4">
        <v>0</v>
      </c>
      <c r="Y1685" s="4">
        <v>5.3200636642105303</v>
      </c>
      <c r="Z1685" s="4">
        <v>7.9800954963157897</v>
      </c>
      <c r="AA1685" s="4">
        <v>2.6600318321052598</v>
      </c>
      <c r="AB1685" s="4">
        <v>0</v>
      </c>
      <c r="AC1685" s="4">
        <v>17.8719745343158</v>
      </c>
      <c r="AD1685" s="4">
        <v>0</v>
      </c>
      <c r="AE1685" s="4">
        <v>0</v>
      </c>
      <c r="AF1685" s="4">
        <v>5.3200636642105303</v>
      </c>
      <c r="AG1685" s="4">
        <v>5.3200636642105303</v>
      </c>
      <c r="AH1685" s="4">
        <v>15.2119427022105</v>
      </c>
      <c r="AI1685" s="4">
        <v>5.3200636642105303</v>
      </c>
      <c r="AJ1685" s="4">
        <v>10.6401273284211</v>
      </c>
      <c r="AK1685" s="4">
        <v>43.724044564947398</v>
      </c>
      <c r="AL1685" s="4">
        <v>22.443789908105298</v>
      </c>
      <c r="AM1685" s="4">
        <v>35.743949068631601</v>
      </c>
      <c r="AN1685" s="4">
        <v>28.512101862736799</v>
      </c>
      <c r="AO1685" s="4">
        <v>38.403980900736798</v>
      </c>
      <c r="AP1685" s="4">
        <v>33.083917236526297</v>
      </c>
      <c r="AQ1685" s="4">
        <v>12.551910870105299</v>
      </c>
      <c r="AR1685" s="4">
        <v>25.852070030631602</v>
      </c>
      <c r="AS1685" s="4">
        <v>20.532006366421101</v>
      </c>
      <c r="AT1685" s="4">
        <v>33.083917236526297</v>
      </c>
      <c r="AU1685" s="4">
        <v>5.3200636642105303</v>
      </c>
      <c r="AV1685" s="4">
        <v>15.960190992631601</v>
      </c>
      <c r="AW1685" s="4">
        <v>40.315764442421099</v>
      </c>
      <c r="AX1685" s="4">
        <v>27.763853572315799</v>
      </c>
      <c r="AY1685" s="4">
        <v>17.8719745343158</v>
      </c>
      <c r="AZ1685" s="4">
        <v>42.975796274526303</v>
      </c>
      <c r="BA1685" s="4">
        <v>41.064012732842102</v>
      </c>
      <c r="BB1685" s="38">
        <v>24</v>
      </c>
    </row>
    <row r="1686" spans="1:54" x14ac:dyDescent="0.3">
      <c r="A1686" s="31" t="s">
        <v>158</v>
      </c>
      <c r="B1686" s="5" t="s">
        <v>168</v>
      </c>
      <c r="C1686" s="5" t="s">
        <v>5</v>
      </c>
      <c r="D1686" s="9">
        <v>121.9095018424</v>
      </c>
      <c r="E1686" s="8">
        <v>48.699037245025799</v>
      </c>
      <c r="F1686" s="8">
        <v>6.0825396187500003</v>
      </c>
      <c r="G1686" s="3">
        <v>6.0825396187500003</v>
      </c>
      <c r="H1686" s="4">
        <v>6.0825396187500003</v>
      </c>
      <c r="I1686" s="4">
        <v>6.0825396187500003</v>
      </c>
      <c r="J1686" s="4">
        <v>0</v>
      </c>
      <c r="K1686" s="4">
        <v>6.0825396187500003</v>
      </c>
      <c r="L1686" s="4">
        <v>0</v>
      </c>
      <c r="M1686" s="4">
        <v>0</v>
      </c>
      <c r="N1686" s="4">
        <v>6.0825396187500003</v>
      </c>
      <c r="O1686" s="4">
        <v>0</v>
      </c>
      <c r="P1686" s="4">
        <v>0</v>
      </c>
      <c r="Q1686" s="4">
        <v>0</v>
      </c>
      <c r="R1686" s="4">
        <v>0</v>
      </c>
      <c r="S1686" s="4">
        <v>6.0825396187500003</v>
      </c>
      <c r="T1686" s="4">
        <v>0</v>
      </c>
      <c r="U1686" s="4">
        <v>0</v>
      </c>
      <c r="V1686" s="4">
        <v>6.0825396187500003</v>
      </c>
      <c r="W1686" s="4">
        <v>0</v>
      </c>
      <c r="X1686" s="4">
        <v>0</v>
      </c>
      <c r="Y1686" s="4">
        <v>6.0825396187500003</v>
      </c>
      <c r="Z1686" s="4">
        <v>6.0825396187500003</v>
      </c>
      <c r="AA1686" s="4">
        <v>6.0825396187500003</v>
      </c>
      <c r="AB1686" s="4">
        <v>0</v>
      </c>
      <c r="AC1686" s="4">
        <v>9.5051851554166706</v>
      </c>
      <c r="AD1686" s="4">
        <v>0</v>
      </c>
      <c r="AE1686" s="4">
        <v>3.4226455366666699</v>
      </c>
      <c r="AF1686" s="4">
        <v>6.0825396187500003</v>
      </c>
      <c r="AG1686" s="4">
        <v>6.0825396187500003</v>
      </c>
      <c r="AH1686" s="4">
        <v>9.5051851554166706</v>
      </c>
      <c r="AI1686" s="4">
        <v>3.4226455366666699</v>
      </c>
      <c r="AJ1686" s="4">
        <v>0</v>
      </c>
      <c r="AK1686" s="4">
        <v>3.4226455366666699</v>
      </c>
      <c r="AL1686" s="4">
        <v>0</v>
      </c>
      <c r="AM1686" s="4">
        <v>6.8452910733333301</v>
      </c>
      <c r="AN1686" s="4">
        <v>18.24761885625</v>
      </c>
      <c r="AO1686" s="4">
        <v>0</v>
      </c>
      <c r="AP1686" s="4">
        <v>6.0825396187500003</v>
      </c>
      <c r="AQ1686" s="4">
        <v>0</v>
      </c>
      <c r="AR1686" s="4">
        <v>3.4226455366666699</v>
      </c>
      <c r="AS1686" s="4">
        <v>0</v>
      </c>
      <c r="AT1686" s="4">
        <v>18.24761885625</v>
      </c>
      <c r="AU1686" s="4">
        <v>6.0825396187500003</v>
      </c>
      <c r="AV1686" s="4">
        <v>15.5877247741667</v>
      </c>
      <c r="AW1686" s="4">
        <v>3.4226455366666699</v>
      </c>
      <c r="AX1686" s="4">
        <v>0</v>
      </c>
      <c r="AY1686" s="4">
        <v>6.8452910733333301</v>
      </c>
      <c r="AZ1686" s="4">
        <v>0</v>
      </c>
      <c r="BA1686" s="4">
        <v>12.165079237500001</v>
      </c>
      <c r="BB1686" s="38">
        <v>23</v>
      </c>
    </row>
    <row r="1687" spans="1:54" x14ac:dyDescent="0.3">
      <c r="A1687" s="31" t="s">
        <v>158</v>
      </c>
      <c r="B1687" s="5" t="s">
        <v>168</v>
      </c>
      <c r="C1687" s="5" t="s">
        <v>6</v>
      </c>
      <c r="D1687" s="9">
        <v>100.34721864123</v>
      </c>
      <c r="E1687" s="8">
        <v>55.902812251774897</v>
      </c>
      <c r="F1687" s="8">
        <v>8.2899964231578895</v>
      </c>
      <c r="G1687" s="3">
        <v>0</v>
      </c>
      <c r="H1687" s="4">
        <v>5.5266642821052603</v>
      </c>
      <c r="I1687" s="4">
        <v>5.5266642821052603</v>
      </c>
      <c r="J1687" s="4">
        <v>0</v>
      </c>
      <c r="K1687" s="4">
        <v>2.7633321410526301</v>
      </c>
      <c r="L1687" s="4">
        <v>2.7633321410526301</v>
      </c>
      <c r="M1687" s="4">
        <v>2.7633321410526301</v>
      </c>
      <c r="N1687" s="4">
        <v>2.7633321410526301</v>
      </c>
      <c r="O1687" s="4">
        <v>2.7633321410526301</v>
      </c>
      <c r="P1687" s="4">
        <v>0</v>
      </c>
      <c r="Q1687" s="4">
        <v>0</v>
      </c>
      <c r="R1687" s="4">
        <v>5.5266642821052603</v>
      </c>
      <c r="S1687" s="4">
        <v>2.7633321410526301</v>
      </c>
      <c r="T1687" s="4">
        <v>2.7633321410526301</v>
      </c>
      <c r="U1687" s="4">
        <v>5.5266642821052603</v>
      </c>
      <c r="V1687" s="4">
        <v>2.7633321410526301</v>
      </c>
      <c r="W1687" s="4">
        <v>2.7633321410526301</v>
      </c>
      <c r="X1687" s="4">
        <v>2.7633321410526301</v>
      </c>
      <c r="Y1687" s="4">
        <v>2.7633321410526301</v>
      </c>
      <c r="Z1687" s="4">
        <v>2.7633321410526301</v>
      </c>
      <c r="AA1687" s="4">
        <v>10.2763332141053</v>
      </c>
      <c r="AB1687" s="4">
        <v>0</v>
      </c>
      <c r="AC1687" s="4">
        <v>8.2899964231578895</v>
      </c>
      <c r="AD1687" s="4">
        <v>2.7633321410526301</v>
      </c>
      <c r="AE1687" s="4">
        <v>2.7633321410526301</v>
      </c>
      <c r="AF1687" s="4">
        <v>5.5266642821052603</v>
      </c>
      <c r="AG1687" s="4">
        <v>13.039665355157901</v>
      </c>
      <c r="AH1687" s="4">
        <v>8.2899964231578895</v>
      </c>
      <c r="AI1687" s="4">
        <v>2.7633321410526301</v>
      </c>
      <c r="AJ1687" s="4">
        <v>8.2899964231578895</v>
      </c>
      <c r="AK1687" s="4">
        <v>21.329661778315799</v>
      </c>
      <c r="AL1687" s="4">
        <v>10.2763332141053</v>
      </c>
      <c r="AM1687" s="4">
        <v>23.315998569263201</v>
      </c>
      <c r="AN1687" s="4">
        <v>17.789334287157899</v>
      </c>
      <c r="AO1687" s="4">
        <v>8.2899964231578895</v>
      </c>
      <c r="AP1687" s="4">
        <v>13.039665355157901</v>
      </c>
      <c r="AQ1687" s="4">
        <v>2.7633321410526301</v>
      </c>
      <c r="AR1687" s="4">
        <v>8.2899964231578895</v>
      </c>
      <c r="AS1687" s="4">
        <v>8.2899964231578895</v>
      </c>
      <c r="AT1687" s="4">
        <v>26.079330710315801</v>
      </c>
      <c r="AU1687" s="4">
        <v>5.5266642821052603</v>
      </c>
      <c r="AV1687" s="4">
        <v>15.8029974962105</v>
      </c>
      <c r="AW1687" s="4">
        <v>5.5266642821052603</v>
      </c>
      <c r="AX1687" s="4">
        <v>5.5266642821052603</v>
      </c>
      <c r="AY1687" s="4">
        <v>11.053328564210499</v>
      </c>
      <c r="AZ1687" s="4">
        <v>10.2763332141053</v>
      </c>
      <c r="BA1687" s="4">
        <v>13.039665355157901</v>
      </c>
      <c r="BB1687" s="38">
        <v>29</v>
      </c>
    </row>
    <row r="1688" spans="1:54" x14ac:dyDescent="0.3">
      <c r="A1688" s="31" t="s">
        <v>158</v>
      </c>
      <c r="B1688" s="5" t="s">
        <v>168</v>
      </c>
      <c r="C1688" s="5" t="s">
        <v>7</v>
      </c>
      <c r="D1688" s="9">
        <v>142.38769201163501</v>
      </c>
      <c r="E1688" s="8">
        <v>47.675072475629598</v>
      </c>
      <c r="F1688" s="8">
        <v>0</v>
      </c>
      <c r="G1688" s="3">
        <v>0</v>
      </c>
      <c r="H1688" s="4">
        <v>9.3874884049999991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10.9187673925</v>
      </c>
      <c r="AI1688" s="4">
        <v>0</v>
      </c>
      <c r="AJ1688" s="4">
        <v>0</v>
      </c>
      <c r="AK1688" s="4">
        <v>10.9187673925</v>
      </c>
      <c r="AL1688" s="4">
        <v>10.9187673925</v>
      </c>
      <c r="AM1688" s="4">
        <v>9.3874884049999991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10.9187673925</v>
      </c>
      <c r="AT1688" s="4">
        <v>10.9187673925</v>
      </c>
      <c r="AU1688" s="4">
        <v>0</v>
      </c>
      <c r="AV1688" s="4">
        <v>10.9187673925</v>
      </c>
      <c r="AW1688" s="4">
        <v>0</v>
      </c>
      <c r="AX1688" s="4">
        <v>0</v>
      </c>
      <c r="AY1688" s="4">
        <v>10.9187673925</v>
      </c>
      <c r="AZ1688" s="4">
        <v>10.9187673925</v>
      </c>
      <c r="BA1688" s="4">
        <v>0</v>
      </c>
      <c r="BB1688" s="38">
        <v>10</v>
      </c>
    </row>
    <row r="1689" spans="1:54" x14ac:dyDescent="0.3">
      <c r="A1689" s="31" t="s">
        <v>158</v>
      </c>
      <c r="B1689" s="5" t="s">
        <v>8</v>
      </c>
      <c r="C1689" s="5" t="s">
        <v>168</v>
      </c>
      <c r="D1689" s="9">
        <v>65.160929667734806</v>
      </c>
      <c r="E1689" s="8">
        <v>74.829113740948102</v>
      </c>
      <c r="F1689" s="8">
        <v>29.332482577975998</v>
      </c>
      <c r="G1689" s="3">
        <v>3.4344560791894101</v>
      </c>
      <c r="H1689" s="4">
        <v>3.8164270573866199</v>
      </c>
      <c r="I1689" s="4">
        <v>15.3506692898107</v>
      </c>
      <c r="J1689" s="4">
        <v>1.8995110718552699</v>
      </c>
      <c r="K1689" s="4">
        <v>6.8248746697159204</v>
      </c>
      <c r="L1689" s="4">
        <v>8.8921066424829398</v>
      </c>
      <c r="M1689" s="4">
        <v>7.6208093493391704</v>
      </c>
      <c r="N1689" s="4">
        <v>10.1084208070695</v>
      </c>
      <c r="O1689" s="4">
        <v>12.6308356868215</v>
      </c>
      <c r="P1689" s="4">
        <v>11.057443566488001</v>
      </c>
      <c r="Q1689" s="4">
        <v>2.8707344391945</v>
      </c>
      <c r="R1689" s="4">
        <v>10.365638748080899</v>
      </c>
      <c r="S1689" s="4">
        <v>6.0956719682741296</v>
      </c>
      <c r="T1689" s="4">
        <v>4.0794899226073298</v>
      </c>
      <c r="U1689" s="4">
        <v>15.914390929805601</v>
      </c>
      <c r="V1689" s="4">
        <v>9.2636760398109406</v>
      </c>
      <c r="W1689" s="4">
        <v>10.5251657066856</v>
      </c>
      <c r="X1689" s="4">
        <v>5.1570121834916396</v>
      </c>
      <c r="Y1689" s="4">
        <v>7.6544312674911099</v>
      </c>
      <c r="Z1689" s="4">
        <v>11.1149414780282</v>
      </c>
      <c r="AA1689" s="4">
        <v>12.52061269745</v>
      </c>
      <c r="AB1689" s="4">
        <v>1.8252113068695699</v>
      </c>
      <c r="AC1689" s="4">
        <v>21.5041672843507</v>
      </c>
      <c r="AD1689" s="4">
        <v>5.55638167003438</v>
      </c>
      <c r="AE1689" s="4">
        <v>6.7438382198800104</v>
      </c>
      <c r="AF1689" s="4">
        <v>11.0790888260419</v>
      </c>
      <c r="AG1689" s="4">
        <v>13.010608132087</v>
      </c>
      <c r="AH1689" s="4">
        <v>16.0372826544159</v>
      </c>
      <c r="AI1689" s="4">
        <v>7.9130356588233397</v>
      </c>
      <c r="AJ1689" s="4">
        <v>16.741152339749</v>
      </c>
      <c r="AK1689" s="4">
        <v>43.322712966160502</v>
      </c>
      <c r="AL1689" s="4">
        <v>19.412845266113798</v>
      </c>
      <c r="AM1689" s="4">
        <v>31.609258525526499</v>
      </c>
      <c r="AN1689" s="4">
        <v>32.726260810331702</v>
      </c>
      <c r="AO1689" s="4">
        <v>24.5568565237119</v>
      </c>
      <c r="AP1689" s="4">
        <v>25.500896851708699</v>
      </c>
      <c r="AQ1689" s="4">
        <v>4.8928000153039104</v>
      </c>
      <c r="AR1689" s="4">
        <v>25.7925587071955</v>
      </c>
      <c r="AS1689" s="4">
        <v>13.8407291838595</v>
      </c>
      <c r="AT1689" s="4">
        <v>21.001329704547501</v>
      </c>
      <c r="AU1689" s="4">
        <v>14.214035433424099</v>
      </c>
      <c r="AV1689" s="4">
        <v>26.230939760735001</v>
      </c>
      <c r="AW1689" s="4">
        <v>19.9145286589387</v>
      </c>
      <c r="AX1689" s="4">
        <v>16.4368702689694</v>
      </c>
      <c r="AY1689" s="4">
        <v>21.5277634482228</v>
      </c>
      <c r="AZ1689" s="4">
        <v>26.205094651767599</v>
      </c>
      <c r="BA1689" s="4">
        <v>33.771783942656597</v>
      </c>
      <c r="BB1689" s="38">
        <v>257</v>
      </c>
    </row>
    <row r="1690" spans="1:54" x14ac:dyDescent="0.3">
      <c r="A1690" s="31" t="s">
        <v>158</v>
      </c>
      <c r="B1690" s="5" t="s">
        <v>8</v>
      </c>
      <c r="C1690" s="5" t="s">
        <v>1</v>
      </c>
      <c r="D1690" s="9">
        <v>1.22256097560976</v>
      </c>
      <c r="E1690" s="8">
        <v>61.456281359634403</v>
      </c>
      <c r="F1690" s="8">
        <v>60.975609756097597</v>
      </c>
      <c r="G1690" s="3">
        <v>12.8048780487805</v>
      </c>
      <c r="H1690" s="4">
        <v>12.8048780487805</v>
      </c>
      <c r="I1690" s="4">
        <v>32.9268292682927</v>
      </c>
      <c r="J1690" s="4">
        <v>12.1951219512195</v>
      </c>
      <c r="K1690" s="4">
        <v>13.4146341463415</v>
      </c>
      <c r="L1690" s="4">
        <v>20.731707317073202</v>
      </c>
      <c r="M1690" s="4">
        <v>23.780487804878</v>
      </c>
      <c r="N1690" s="4">
        <v>29.268292682926798</v>
      </c>
      <c r="O1690" s="4">
        <v>30.487804878048799</v>
      </c>
      <c r="P1690" s="4">
        <v>37.195121951219498</v>
      </c>
      <c r="Q1690" s="4">
        <v>4.8780487804878003</v>
      </c>
      <c r="R1690" s="4">
        <v>20.731707317073202</v>
      </c>
      <c r="S1690" s="4">
        <v>24.390243902439</v>
      </c>
      <c r="T1690" s="4">
        <v>20.731707317073202</v>
      </c>
      <c r="U1690" s="4">
        <v>40.853658536585399</v>
      </c>
      <c r="V1690" s="4">
        <v>29.268292682926798</v>
      </c>
      <c r="W1690" s="4">
        <v>25</v>
      </c>
      <c r="X1690" s="4">
        <v>13.4146341463415</v>
      </c>
      <c r="Y1690" s="4">
        <v>20.121951219512201</v>
      </c>
      <c r="Z1690" s="4">
        <v>42.0731707317073</v>
      </c>
      <c r="AA1690" s="4">
        <v>40.243902439024403</v>
      </c>
      <c r="AB1690" s="4">
        <v>3.6585365853658498</v>
      </c>
      <c r="AC1690" s="4">
        <v>46.341463414634099</v>
      </c>
      <c r="AD1690" s="4">
        <v>20.731707317073202</v>
      </c>
      <c r="AE1690" s="4">
        <v>20.731707317073202</v>
      </c>
      <c r="AF1690" s="4">
        <v>26.219512195122</v>
      </c>
      <c r="AG1690" s="4">
        <v>24.390243902439</v>
      </c>
      <c r="AH1690" s="4">
        <v>21.951219512195099</v>
      </c>
      <c r="AI1690" s="4">
        <v>10.365853658536601</v>
      </c>
      <c r="AJ1690" s="4">
        <v>37.804878048780502</v>
      </c>
      <c r="AK1690" s="4">
        <v>68.292682926829301</v>
      </c>
      <c r="AL1690" s="4">
        <v>36.585365853658502</v>
      </c>
      <c r="AM1690" s="4">
        <v>38.414634146341498</v>
      </c>
      <c r="AN1690" s="4">
        <v>61.585365853658502</v>
      </c>
      <c r="AO1690" s="4">
        <v>51.829268292682897</v>
      </c>
      <c r="AP1690" s="4">
        <v>54.878048780487802</v>
      </c>
      <c r="AQ1690" s="4">
        <v>19.512195121951201</v>
      </c>
      <c r="AR1690" s="4">
        <v>51.219512195122</v>
      </c>
      <c r="AS1690" s="4">
        <v>21.341463414634099</v>
      </c>
      <c r="AT1690" s="4">
        <v>21.951219512195099</v>
      </c>
      <c r="AU1690" s="4">
        <v>25</v>
      </c>
      <c r="AV1690" s="4">
        <v>41.463414634146297</v>
      </c>
      <c r="AW1690" s="4">
        <v>45.121951219512198</v>
      </c>
      <c r="AX1690" s="4">
        <v>46.341463414634099</v>
      </c>
      <c r="AY1690" s="4">
        <v>24.390243902439</v>
      </c>
      <c r="AZ1690" s="4">
        <v>54.878048780487802</v>
      </c>
      <c r="BA1690" s="4">
        <v>62.804878048780502</v>
      </c>
      <c r="BB1690" s="38">
        <v>164</v>
      </c>
    </row>
    <row r="1691" spans="1:54" x14ac:dyDescent="0.3">
      <c r="A1691" s="31" t="s">
        <v>158</v>
      </c>
      <c r="B1691" s="5" t="s">
        <v>8</v>
      </c>
      <c r="C1691" s="5" t="s">
        <v>2</v>
      </c>
      <c r="D1691" s="9">
        <v>17.522727272727298</v>
      </c>
      <c r="E1691" s="8">
        <v>65.310415794537803</v>
      </c>
      <c r="F1691" s="8">
        <v>52.380952380952401</v>
      </c>
      <c r="G1691" s="3">
        <v>14.285714285714301</v>
      </c>
      <c r="H1691" s="4">
        <v>0</v>
      </c>
      <c r="I1691" s="4">
        <v>23.8095238095238</v>
      </c>
      <c r="J1691" s="4">
        <v>4.7619047619047601</v>
      </c>
      <c r="K1691" s="4">
        <v>14.285714285714301</v>
      </c>
      <c r="L1691" s="4">
        <v>28.571428571428601</v>
      </c>
      <c r="M1691" s="4">
        <v>19.047619047619001</v>
      </c>
      <c r="N1691" s="4">
        <v>14.285714285714301</v>
      </c>
      <c r="O1691" s="4">
        <v>23.8095238095238</v>
      </c>
      <c r="P1691" s="4">
        <v>19.047619047619001</v>
      </c>
      <c r="Q1691" s="4">
        <v>9.5238095238095202</v>
      </c>
      <c r="R1691" s="4">
        <v>28.571428571428601</v>
      </c>
      <c r="S1691" s="4">
        <v>14.285714285714301</v>
      </c>
      <c r="T1691" s="4">
        <v>9.5238095238095202</v>
      </c>
      <c r="U1691" s="4">
        <v>28.571428571428601</v>
      </c>
      <c r="V1691" s="4">
        <v>14.285714285714301</v>
      </c>
      <c r="W1691" s="4">
        <v>19.047619047619001</v>
      </c>
      <c r="X1691" s="4">
        <v>9.5238095238095202</v>
      </c>
      <c r="Y1691" s="4">
        <v>9.5238095238095202</v>
      </c>
      <c r="Z1691" s="4">
        <v>23.8095238095238</v>
      </c>
      <c r="AA1691" s="4">
        <v>19.047619047619001</v>
      </c>
      <c r="AB1691" s="4">
        <v>9.5238095238095202</v>
      </c>
      <c r="AC1691" s="4">
        <v>38.095238095238102</v>
      </c>
      <c r="AD1691" s="4">
        <v>19.047619047619001</v>
      </c>
      <c r="AE1691" s="4">
        <v>19.047619047619001</v>
      </c>
      <c r="AF1691" s="4">
        <v>23.8095238095238</v>
      </c>
      <c r="AG1691" s="4">
        <v>33.3333333333333</v>
      </c>
      <c r="AH1691" s="4">
        <v>23.8095238095238</v>
      </c>
      <c r="AI1691" s="4">
        <v>9.5238095238095202</v>
      </c>
      <c r="AJ1691" s="4">
        <v>14.285714285714301</v>
      </c>
      <c r="AK1691" s="4">
        <v>71.428571428571402</v>
      </c>
      <c r="AL1691" s="4">
        <v>42.857142857142897</v>
      </c>
      <c r="AM1691" s="4">
        <v>42.857142857142897</v>
      </c>
      <c r="AN1691" s="4">
        <v>61.904761904761898</v>
      </c>
      <c r="AO1691" s="4">
        <v>38.095238095238102</v>
      </c>
      <c r="AP1691" s="4">
        <v>42.857142857142897</v>
      </c>
      <c r="AQ1691" s="4">
        <v>9.5238095238095202</v>
      </c>
      <c r="AR1691" s="4">
        <v>33.3333333333333</v>
      </c>
      <c r="AS1691" s="4">
        <v>28.571428571428601</v>
      </c>
      <c r="AT1691" s="4">
        <v>33.3333333333333</v>
      </c>
      <c r="AU1691" s="4">
        <v>33.3333333333333</v>
      </c>
      <c r="AV1691" s="4">
        <v>38.095238095238102</v>
      </c>
      <c r="AW1691" s="4">
        <v>38.095238095238102</v>
      </c>
      <c r="AX1691" s="4">
        <v>28.571428571428601</v>
      </c>
      <c r="AY1691" s="4">
        <v>28.571428571428601</v>
      </c>
      <c r="AZ1691" s="4">
        <v>28.571428571428601</v>
      </c>
      <c r="BA1691" s="4">
        <v>61.904761904761898</v>
      </c>
      <c r="BB1691" s="38">
        <v>22</v>
      </c>
    </row>
    <row r="1692" spans="1:54" x14ac:dyDescent="0.3">
      <c r="A1692" s="31" t="s">
        <v>158</v>
      </c>
      <c r="B1692" s="5" t="s">
        <v>8</v>
      </c>
      <c r="C1692" s="5" t="s">
        <v>3</v>
      </c>
      <c r="D1692" s="9">
        <v>29.966666666666701</v>
      </c>
      <c r="E1692" s="8">
        <v>58.085365600723399</v>
      </c>
      <c r="F1692" s="8">
        <v>45.454545454545503</v>
      </c>
      <c r="G1692" s="3">
        <v>0</v>
      </c>
      <c r="H1692" s="4">
        <v>0</v>
      </c>
      <c r="I1692" s="4">
        <v>18.181818181818201</v>
      </c>
      <c r="J1692" s="4">
        <v>0</v>
      </c>
      <c r="K1692" s="4">
        <v>9.0909090909090899</v>
      </c>
      <c r="L1692" s="4">
        <v>0</v>
      </c>
      <c r="M1692" s="4">
        <v>9.0909090909090899</v>
      </c>
      <c r="N1692" s="4">
        <v>18.181818181818201</v>
      </c>
      <c r="O1692" s="4">
        <v>18.181818181818201</v>
      </c>
      <c r="P1692" s="4">
        <v>9.0909090909090899</v>
      </c>
      <c r="Q1692" s="4">
        <v>0</v>
      </c>
      <c r="R1692" s="4">
        <v>9.0909090909090899</v>
      </c>
      <c r="S1692" s="4">
        <v>0</v>
      </c>
      <c r="T1692" s="4">
        <v>0</v>
      </c>
      <c r="U1692" s="4">
        <v>18.181818181818201</v>
      </c>
      <c r="V1692" s="4">
        <v>9.0909090909090899</v>
      </c>
      <c r="W1692" s="4">
        <v>9.0909090909090899</v>
      </c>
      <c r="X1692" s="4">
        <v>9.0909090909090899</v>
      </c>
      <c r="Y1692" s="4">
        <v>9.0909090909090899</v>
      </c>
      <c r="Z1692" s="4">
        <v>0</v>
      </c>
      <c r="AA1692" s="4">
        <v>18.181818181818201</v>
      </c>
      <c r="AB1692" s="4">
        <v>0</v>
      </c>
      <c r="AC1692" s="4">
        <v>27.272727272727298</v>
      </c>
      <c r="AD1692" s="4">
        <v>0</v>
      </c>
      <c r="AE1692" s="4">
        <v>0</v>
      </c>
      <c r="AF1692" s="4">
        <v>9.0909090909090899</v>
      </c>
      <c r="AG1692" s="4">
        <v>9.0909090909090899</v>
      </c>
      <c r="AH1692" s="4">
        <v>27.272727272727298</v>
      </c>
      <c r="AI1692" s="4">
        <v>9.0909090909090899</v>
      </c>
      <c r="AJ1692" s="4">
        <v>27.272727272727298</v>
      </c>
      <c r="AK1692" s="4">
        <v>63.636363636363598</v>
      </c>
      <c r="AL1692" s="4">
        <v>36.363636363636402</v>
      </c>
      <c r="AM1692" s="4">
        <v>45.454545454545503</v>
      </c>
      <c r="AN1692" s="4">
        <v>45.454545454545503</v>
      </c>
      <c r="AO1692" s="4">
        <v>27.272727272727298</v>
      </c>
      <c r="AP1692" s="4">
        <v>36.363636363636402</v>
      </c>
      <c r="AQ1692" s="4">
        <v>0</v>
      </c>
      <c r="AR1692" s="4">
        <v>36.363636363636402</v>
      </c>
      <c r="AS1692" s="4">
        <v>9.0909090909090899</v>
      </c>
      <c r="AT1692" s="4">
        <v>27.272727272727298</v>
      </c>
      <c r="AU1692" s="4">
        <v>18.181818181818201</v>
      </c>
      <c r="AV1692" s="4">
        <v>36.363636363636402</v>
      </c>
      <c r="AW1692" s="4">
        <v>18.181818181818201</v>
      </c>
      <c r="AX1692" s="4">
        <v>18.181818181818201</v>
      </c>
      <c r="AY1692" s="4">
        <v>36.363636363636402</v>
      </c>
      <c r="AZ1692" s="4">
        <v>54.545454545454497</v>
      </c>
      <c r="BA1692" s="4">
        <v>45.454545454545503</v>
      </c>
      <c r="BB1692" s="38">
        <v>12</v>
      </c>
    </row>
    <row r="1693" spans="1:54" x14ac:dyDescent="0.3">
      <c r="A1693" s="31" t="s">
        <v>158</v>
      </c>
      <c r="B1693" s="5" t="s">
        <v>8</v>
      </c>
      <c r="C1693" s="5" t="s">
        <v>4</v>
      </c>
      <c r="D1693" s="9">
        <v>67.331578947368399</v>
      </c>
      <c r="E1693" s="8">
        <v>76.733435075458004</v>
      </c>
      <c r="F1693" s="8">
        <v>26.315789473684202</v>
      </c>
      <c r="G1693" s="3">
        <v>0</v>
      </c>
      <c r="H1693" s="4">
        <v>0</v>
      </c>
      <c r="I1693" s="4">
        <v>21.052631578947398</v>
      </c>
      <c r="J1693" s="4">
        <v>0</v>
      </c>
      <c r="K1693" s="4">
        <v>5.2631578947368398</v>
      </c>
      <c r="L1693" s="4">
        <v>10.526315789473699</v>
      </c>
      <c r="M1693" s="4">
        <v>0</v>
      </c>
      <c r="N1693" s="4">
        <v>5.2631578947368398</v>
      </c>
      <c r="O1693" s="4">
        <v>10.526315789473699</v>
      </c>
      <c r="P1693" s="4">
        <v>15.789473684210501</v>
      </c>
      <c r="Q1693" s="4">
        <v>5.2631578947368398</v>
      </c>
      <c r="R1693" s="4">
        <v>5.2631578947368398</v>
      </c>
      <c r="S1693" s="4">
        <v>5.2631578947368398</v>
      </c>
      <c r="T1693" s="4">
        <v>0</v>
      </c>
      <c r="U1693" s="4">
        <v>15.789473684210501</v>
      </c>
      <c r="V1693" s="4">
        <v>10.526315789473699</v>
      </c>
      <c r="W1693" s="4">
        <v>15.789473684210501</v>
      </c>
      <c r="X1693" s="4">
        <v>0</v>
      </c>
      <c r="Y1693" s="4">
        <v>10.526315789473699</v>
      </c>
      <c r="Z1693" s="4">
        <v>15.789473684210501</v>
      </c>
      <c r="AA1693" s="4">
        <v>5.2631578947368398</v>
      </c>
      <c r="AB1693" s="4">
        <v>0</v>
      </c>
      <c r="AC1693" s="4">
        <v>15.789473684210501</v>
      </c>
      <c r="AD1693" s="4">
        <v>0</v>
      </c>
      <c r="AE1693" s="4">
        <v>0</v>
      </c>
      <c r="AF1693" s="4">
        <v>10.526315789473699</v>
      </c>
      <c r="AG1693" s="4">
        <v>10.526315789473699</v>
      </c>
      <c r="AH1693" s="4">
        <v>10.526315789473699</v>
      </c>
      <c r="AI1693" s="4">
        <v>10.526315789473699</v>
      </c>
      <c r="AJ1693" s="4">
        <v>21.052631578947398</v>
      </c>
      <c r="AK1693" s="4">
        <v>47.368421052631597</v>
      </c>
      <c r="AL1693" s="4">
        <v>5.2631578947368398</v>
      </c>
      <c r="AM1693" s="4">
        <v>31.578947368421101</v>
      </c>
      <c r="AN1693" s="4">
        <v>36.842105263157897</v>
      </c>
      <c r="AO1693" s="4">
        <v>36.842105263157897</v>
      </c>
      <c r="AP1693" s="4">
        <v>26.315789473684202</v>
      </c>
      <c r="AQ1693" s="4">
        <v>5.2631578947368398</v>
      </c>
      <c r="AR1693" s="4">
        <v>31.578947368421101</v>
      </c>
      <c r="AS1693" s="4">
        <v>21.052631578947398</v>
      </c>
      <c r="AT1693" s="4">
        <v>26.315789473684202</v>
      </c>
      <c r="AU1693" s="4">
        <v>10.526315789473699</v>
      </c>
      <c r="AV1693" s="4">
        <v>31.578947368421101</v>
      </c>
      <c r="AW1693" s="4">
        <v>21.052631578947398</v>
      </c>
      <c r="AX1693" s="4">
        <v>15.789473684210501</v>
      </c>
      <c r="AY1693" s="4">
        <v>15.789473684210501</v>
      </c>
      <c r="AZ1693" s="4">
        <v>26.315789473684202</v>
      </c>
      <c r="BA1693" s="4">
        <v>42.105263157894697</v>
      </c>
      <c r="BB1693" s="38">
        <v>19</v>
      </c>
    </row>
    <row r="1694" spans="1:54" x14ac:dyDescent="0.3">
      <c r="A1694" s="31" t="s">
        <v>158</v>
      </c>
      <c r="B1694" s="5" t="s">
        <v>8</v>
      </c>
      <c r="C1694" s="5" t="s">
        <v>5</v>
      </c>
      <c r="D1694" s="9">
        <v>126.053333333333</v>
      </c>
      <c r="E1694" s="8">
        <v>31.675855308480799</v>
      </c>
      <c r="F1694" s="8">
        <v>0</v>
      </c>
      <c r="G1694" s="3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6.6666666666666696</v>
      </c>
      <c r="AD1694" s="4">
        <v>0</v>
      </c>
      <c r="AE1694" s="4">
        <v>6.6666666666666696</v>
      </c>
      <c r="AF1694" s="4">
        <v>0</v>
      </c>
      <c r="AG1694" s="4">
        <v>0</v>
      </c>
      <c r="AH1694" s="4">
        <v>6.6666666666666696</v>
      </c>
      <c r="AI1694" s="4">
        <v>6.6666666666666696</v>
      </c>
      <c r="AJ1694" s="4">
        <v>0</v>
      </c>
      <c r="AK1694" s="4">
        <v>6.6666666666666696</v>
      </c>
      <c r="AL1694" s="4">
        <v>0</v>
      </c>
      <c r="AM1694" s="4">
        <v>13.3333333333333</v>
      </c>
      <c r="AN1694" s="4">
        <v>0</v>
      </c>
      <c r="AO1694" s="4">
        <v>0</v>
      </c>
      <c r="AP1694" s="4">
        <v>0</v>
      </c>
      <c r="AQ1694" s="4">
        <v>0</v>
      </c>
      <c r="AR1694" s="4">
        <v>6.6666666666666696</v>
      </c>
      <c r="AS1694" s="4">
        <v>0</v>
      </c>
      <c r="AT1694" s="4">
        <v>0</v>
      </c>
      <c r="AU1694" s="4">
        <v>0</v>
      </c>
      <c r="AV1694" s="4">
        <v>6.6666666666666696</v>
      </c>
      <c r="AW1694" s="4">
        <v>6.6666666666666696</v>
      </c>
      <c r="AX1694" s="4">
        <v>0</v>
      </c>
      <c r="AY1694" s="4">
        <v>13.3333333333333</v>
      </c>
      <c r="AZ1694" s="4">
        <v>0</v>
      </c>
      <c r="BA1694" s="4">
        <v>0</v>
      </c>
      <c r="BB1694" s="38">
        <v>15</v>
      </c>
    </row>
    <row r="1695" spans="1:54" x14ac:dyDescent="0.3">
      <c r="A1695" s="31" t="s">
        <v>158</v>
      </c>
      <c r="B1695" s="5" t="s">
        <v>8</v>
      </c>
      <c r="C1695" s="5" t="s">
        <v>6</v>
      </c>
      <c r="D1695" s="9">
        <v>80.831578947368399</v>
      </c>
      <c r="E1695" s="8">
        <v>58.964302313929103</v>
      </c>
      <c r="F1695" s="8">
        <v>15.789473684210501</v>
      </c>
      <c r="G1695" s="3">
        <v>0</v>
      </c>
      <c r="H1695" s="4">
        <v>10.526315789473699</v>
      </c>
      <c r="I1695" s="4">
        <v>10.526315789473699</v>
      </c>
      <c r="J1695" s="4">
        <v>0</v>
      </c>
      <c r="K1695" s="4">
        <v>5.2631578947368398</v>
      </c>
      <c r="L1695" s="4">
        <v>5.2631578947368398</v>
      </c>
      <c r="M1695" s="4">
        <v>5.2631578947368398</v>
      </c>
      <c r="N1695" s="4">
        <v>5.2631578947368398</v>
      </c>
      <c r="O1695" s="4">
        <v>5.2631578947368398</v>
      </c>
      <c r="P1695" s="4">
        <v>0</v>
      </c>
      <c r="Q1695" s="4">
        <v>0</v>
      </c>
      <c r="R1695" s="4">
        <v>10.526315789473699</v>
      </c>
      <c r="S1695" s="4">
        <v>5.2631578947368398</v>
      </c>
      <c r="T1695" s="4">
        <v>5.2631578947368398</v>
      </c>
      <c r="U1695" s="4">
        <v>10.526315789473699</v>
      </c>
      <c r="V1695" s="4">
        <v>5.2631578947368398</v>
      </c>
      <c r="W1695" s="4">
        <v>5.2631578947368398</v>
      </c>
      <c r="X1695" s="4">
        <v>5.2631578947368398</v>
      </c>
      <c r="Y1695" s="4">
        <v>5.2631578947368398</v>
      </c>
      <c r="Z1695" s="4">
        <v>5.2631578947368398</v>
      </c>
      <c r="AA1695" s="4">
        <v>10.526315789473699</v>
      </c>
      <c r="AB1695" s="4">
        <v>0</v>
      </c>
      <c r="AC1695" s="4">
        <v>15.789473684210501</v>
      </c>
      <c r="AD1695" s="4">
        <v>5.2631578947368398</v>
      </c>
      <c r="AE1695" s="4">
        <v>5.2631578947368398</v>
      </c>
      <c r="AF1695" s="4">
        <v>10.526315789473699</v>
      </c>
      <c r="AG1695" s="4">
        <v>15.789473684210501</v>
      </c>
      <c r="AH1695" s="4">
        <v>15.789473684210501</v>
      </c>
      <c r="AI1695" s="4">
        <v>5.2631578947368398</v>
      </c>
      <c r="AJ1695" s="4">
        <v>15.789473684210501</v>
      </c>
      <c r="AK1695" s="4">
        <v>31.578947368421101</v>
      </c>
      <c r="AL1695" s="4">
        <v>10.526315789473699</v>
      </c>
      <c r="AM1695" s="4">
        <v>26.315789473684202</v>
      </c>
      <c r="AN1695" s="4">
        <v>15.789473684210501</v>
      </c>
      <c r="AO1695" s="4">
        <v>15.789473684210501</v>
      </c>
      <c r="AP1695" s="4">
        <v>15.789473684210501</v>
      </c>
      <c r="AQ1695" s="4">
        <v>5.2631578947368398</v>
      </c>
      <c r="AR1695" s="4">
        <v>15.789473684210501</v>
      </c>
      <c r="AS1695" s="4">
        <v>15.789473684210501</v>
      </c>
      <c r="AT1695" s="4">
        <v>31.578947368421101</v>
      </c>
      <c r="AU1695" s="4">
        <v>10.526315789473699</v>
      </c>
      <c r="AV1695" s="4">
        <v>21.052631578947398</v>
      </c>
      <c r="AW1695" s="4">
        <v>10.526315789473699</v>
      </c>
      <c r="AX1695" s="4">
        <v>10.526315789473699</v>
      </c>
      <c r="AY1695" s="4">
        <v>21.052631578947398</v>
      </c>
      <c r="AZ1695" s="4">
        <v>10.526315789473699</v>
      </c>
      <c r="BA1695" s="4">
        <v>15.789473684210501</v>
      </c>
      <c r="BB1695" s="38">
        <v>19</v>
      </c>
    </row>
    <row r="1696" spans="1:54" x14ac:dyDescent="0.3">
      <c r="A1696" s="31" t="s">
        <v>158</v>
      </c>
      <c r="B1696" s="5" t="s">
        <v>8</v>
      </c>
      <c r="C1696" s="5" t="s">
        <v>7</v>
      </c>
      <c r="D1696" s="9">
        <v>155.25</v>
      </c>
      <c r="E1696" s="8">
        <v>34.629741552601899</v>
      </c>
      <c r="F1696" s="8">
        <v>0</v>
      </c>
      <c r="G1696" s="3">
        <v>0</v>
      </c>
      <c r="H1696" s="4">
        <v>16.6666666666667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16.6666666666667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38">
        <v>6</v>
      </c>
    </row>
    <row r="1697" spans="1:54" x14ac:dyDescent="0.3">
      <c r="A1697" s="31" t="s">
        <v>158</v>
      </c>
      <c r="B1697" s="5" t="s">
        <v>9</v>
      </c>
      <c r="C1697" s="5" t="s">
        <v>168</v>
      </c>
      <c r="D1697" s="9">
        <v>76.4321173617639</v>
      </c>
      <c r="E1697" s="8">
        <v>73.069847477455795</v>
      </c>
      <c r="F1697" s="8">
        <v>24.1741288002913</v>
      </c>
      <c r="G1697" s="3">
        <v>10.6040699369698</v>
      </c>
      <c r="H1697" s="4">
        <v>6.6944371271652798</v>
      </c>
      <c r="I1697" s="4">
        <v>7.1378904396431002</v>
      </c>
      <c r="J1697" s="4">
        <v>4.1720829672914004</v>
      </c>
      <c r="K1697" s="4">
        <v>5.3640771897318</v>
      </c>
      <c r="L1697" s="4">
        <v>5.0527600972473596</v>
      </c>
      <c r="M1697" s="4">
        <v>6.9139601771542996</v>
      </c>
      <c r="N1697" s="4">
        <v>8.5556372070722198</v>
      </c>
      <c r="O1697" s="4">
        <v>5.0527600972473596</v>
      </c>
      <c r="P1697" s="4">
        <v>12.416403081879199</v>
      </c>
      <c r="Q1697" s="4">
        <v>3.7224001598138798</v>
      </c>
      <c r="R1697" s="4">
        <v>4.5219199547739004</v>
      </c>
      <c r="S1697" s="4">
        <v>6.6944371271652798</v>
      </c>
      <c r="T1697" s="4">
        <v>5.9396667222030199</v>
      </c>
      <c r="U1697" s="4">
        <v>9.1312267395434397</v>
      </c>
      <c r="V1697" s="4">
        <v>13.2585603168371</v>
      </c>
      <c r="W1697" s="4">
        <v>10.034891353498301</v>
      </c>
      <c r="X1697" s="4">
        <v>2.3046533923847701</v>
      </c>
      <c r="Y1697" s="4">
        <v>8.6492535320675401</v>
      </c>
      <c r="Z1697" s="4">
        <v>12.1906505368905</v>
      </c>
      <c r="AA1697" s="4">
        <v>14.7272715062636</v>
      </c>
      <c r="AB1697" s="4">
        <v>0.44345331247782699</v>
      </c>
      <c r="AC1697" s="4">
        <v>19.564822015521798</v>
      </c>
      <c r="AD1697" s="4">
        <v>5.0527600972473596</v>
      </c>
      <c r="AE1697" s="4">
        <v>6.8265733471586696</v>
      </c>
      <c r="AF1697" s="4">
        <v>4.3897837347805098</v>
      </c>
      <c r="AG1697" s="4">
        <v>13.4842983988258</v>
      </c>
      <c r="AH1697" s="4">
        <v>19.745070541762701</v>
      </c>
      <c r="AI1697" s="4">
        <v>2.3046533923847701</v>
      </c>
      <c r="AJ1697" s="4">
        <v>10.992426819450399</v>
      </c>
      <c r="AK1697" s="4">
        <v>33.779079022060998</v>
      </c>
      <c r="AL1697" s="4">
        <v>17.990112767850501</v>
      </c>
      <c r="AM1697" s="4">
        <v>19.9841892335008</v>
      </c>
      <c r="AN1697" s="4">
        <v>25.067235994246602</v>
      </c>
      <c r="AO1697" s="4">
        <v>18.558419614572099</v>
      </c>
      <c r="AP1697" s="4">
        <v>31.599264700919999</v>
      </c>
      <c r="AQ1697" s="4">
        <v>5.3319682437334004</v>
      </c>
      <c r="AR1697" s="4">
        <v>10.297341510985101</v>
      </c>
      <c r="AS1697" s="4">
        <v>7.3796463448810199</v>
      </c>
      <c r="AT1697" s="4">
        <v>26.244765459437801</v>
      </c>
      <c r="AU1697" s="4">
        <v>7.2315067646384303</v>
      </c>
      <c r="AV1697" s="4">
        <v>24.531067019523402</v>
      </c>
      <c r="AW1697" s="4">
        <v>23.971545193301399</v>
      </c>
      <c r="AX1697" s="4">
        <v>13.499430022325001</v>
      </c>
      <c r="AY1697" s="4">
        <v>9.6842997372657909</v>
      </c>
      <c r="AZ1697" s="4">
        <v>31.841020606158001</v>
      </c>
      <c r="BA1697" s="4">
        <v>29.418695751029102</v>
      </c>
      <c r="BB1697" s="38">
        <v>68</v>
      </c>
    </row>
    <row r="1698" spans="1:54" x14ac:dyDescent="0.3">
      <c r="A1698" s="31" t="s">
        <v>158</v>
      </c>
      <c r="B1698" s="5" t="s">
        <v>9</v>
      </c>
      <c r="C1698" s="5" t="s">
        <v>1</v>
      </c>
      <c r="D1698" s="9">
        <v>28.091999999999999</v>
      </c>
      <c r="E1698" s="8">
        <v>71.908442480698994</v>
      </c>
      <c r="F1698" s="8">
        <v>41.6666666666667</v>
      </c>
      <c r="G1698" s="3">
        <v>8.3333333333333304</v>
      </c>
      <c r="H1698" s="4">
        <v>25</v>
      </c>
      <c r="I1698" s="4">
        <v>29.1666666666667</v>
      </c>
      <c r="J1698" s="4">
        <v>12.5</v>
      </c>
      <c r="K1698" s="4">
        <v>12.5</v>
      </c>
      <c r="L1698" s="4">
        <v>12.5</v>
      </c>
      <c r="M1698" s="4">
        <v>12.5</v>
      </c>
      <c r="N1698" s="4">
        <v>25</v>
      </c>
      <c r="O1698" s="4">
        <v>12.5</v>
      </c>
      <c r="P1698" s="4">
        <v>37.5</v>
      </c>
      <c r="Q1698" s="4">
        <v>0</v>
      </c>
      <c r="R1698" s="4">
        <v>25</v>
      </c>
      <c r="S1698" s="4">
        <v>25</v>
      </c>
      <c r="T1698" s="4">
        <v>20.8333333333333</v>
      </c>
      <c r="U1698" s="4">
        <v>33.3333333333333</v>
      </c>
      <c r="V1698" s="4">
        <v>25</v>
      </c>
      <c r="W1698" s="4">
        <v>16.6666666666667</v>
      </c>
      <c r="X1698" s="4">
        <v>4.1666666666666696</v>
      </c>
      <c r="Y1698" s="4">
        <v>16.6666666666667</v>
      </c>
      <c r="Z1698" s="4">
        <v>41.6666666666667</v>
      </c>
      <c r="AA1698" s="4">
        <v>45.8333333333333</v>
      </c>
      <c r="AB1698" s="4">
        <v>4.1666666666666696</v>
      </c>
      <c r="AC1698" s="4">
        <v>33.3333333333333</v>
      </c>
      <c r="AD1698" s="4">
        <v>12.5</v>
      </c>
      <c r="AE1698" s="4">
        <v>29.1666666666667</v>
      </c>
      <c r="AF1698" s="4">
        <v>20.8333333333333</v>
      </c>
      <c r="AG1698" s="4">
        <v>16.6666666666667</v>
      </c>
      <c r="AH1698" s="4">
        <v>29.1666666666667</v>
      </c>
      <c r="AI1698" s="4">
        <v>4.1666666666666696</v>
      </c>
      <c r="AJ1698" s="4">
        <v>33.3333333333333</v>
      </c>
      <c r="AK1698" s="4">
        <v>66.6666666666667</v>
      </c>
      <c r="AL1698" s="4">
        <v>41.6666666666667</v>
      </c>
      <c r="AM1698" s="4">
        <v>20.8333333333333</v>
      </c>
      <c r="AN1698" s="4">
        <v>50</v>
      </c>
      <c r="AO1698" s="4">
        <v>45.8333333333333</v>
      </c>
      <c r="AP1698" s="4">
        <v>58.3333333333333</v>
      </c>
      <c r="AQ1698" s="4">
        <v>16.6666666666667</v>
      </c>
      <c r="AR1698" s="4">
        <v>45.8333333333333</v>
      </c>
      <c r="AS1698" s="4">
        <v>20.8333333333333</v>
      </c>
      <c r="AT1698" s="4">
        <v>20.8333333333333</v>
      </c>
      <c r="AU1698" s="4">
        <v>20.8333333333333</v>
      </c>
      <c r="AV1698" s="4">
        <v>50</v>
      </c>
      <c r="AW1698" s="4">
        <v>37.5</v>
      </c>
      <c r="AX1698" s="4">
        <v>25</v>
      </c>
      <c r="AY1698" s="4">
        <v>25</v>
      </c>
      <c r="AZ1698" s="4">
        <v>50</v>
      </c>
      <c r="BA1698" s="4">
        <v>70.8333333333333</v>
      </c>
      <c r="BB1698" s="38">
        <v>25</v>
      </c>
    </row>
    <row r="1699" spans="1:54" x14ac:dyDescent="0.3">
      <c r="A1699" s="31" t="s">
        <v>158</v>
      </c>
      <c r="B1699" s="5" t="s">
        <v>9</v>
      </c>
      <c r="C1699" s="5" t="s">
        <v>2</v>
      </c>
      <c r="D1699" s="9">
        <v>10.0111111111111</v>
      </c>
      <c r="E1699" s="8">
        <v>43.490787657975503</v>
      </c>
      <c r="F1699" s="8">
        <v>66.6666666666667</v>
      </c>
      <c r="G1699" s="3">
        <v>11.1111111111111</v>
      </c>
      <c r="H1699" s="4">
        <v>11.1111111111111</v>
      </c>
      <c r="I1699" s="4">
        <v>11.1111111111111</v>
      </c>
      <c r="J1699" s="4">
        <v>0</v>
      </c>
      <c r="K1699" s="4">
        <v>11.1111111111111</v>
      </c>
      <c r="L1699" s="4">
        <v>22.2222222222222</v>
      </c>
      <c r="M1699" s="4">
        <v>33.3333333333333</v>
      </c>
      <c r="N1699" s="4">
        <v>22.2222222222222</v>
      </c>
      <c r="O1699" s="4">
        <v>22.2222222222222</v>
      </c>
      <c r="P1699" s="4">
        <v>33.3333333333333</v>
      </c>
      <c r="Q1699" s="4">
        <v>22.2222222222222</v>
      </c>
      <c r="R1699" s="4">
        <v>11.1111111111111</v>
      </c>
      <c r="S1699" s="4">
        <v>11.1111111111111</v>
      </c>
      <c r="T1699" s="4">
        <v>22.2222222222222</v>
      </c>
      <c r="U1699" s="4">
        <v>33.3333333333333</v>
      </c>
      <c r="V1699" s="4">
        <v>33.3333333333333</v>
      </c>
      <c r="W1699" s="4">
        <v>11.1111111111111</v>
      </c>
      <c r="X1699" s="4">
        <v>11.1111111111111</v>
      </c>
      <c r="Y1699" s="4">
        <v>11.1111111111111</v>
      </c>
      <c r="Z1699" s="4">
        <v>33.3333333333333</v>
      </c>
      <c r="AA1699" s="4">
        <v>22.2222222222222</v>
      </c>
      <c r="AB1699" s="4">
        <v>0</v>
      </c>
      <c r="AC1699" s="4">
        <v>44.4444444444444</v>
      </c>
      <c r="AD1699" s="4">
        <v>22.2222222222222</v>
      </c>
      <c r="AE1699" s="4">
        <v>22.2222222222222</v>
      </c>
      <c r="AF1699" s="4">
        <v>0</v>
      </c>
      <c r="AG1699" s="4">
        <v>33.3333333333333</v>
      </c>
      <c r="AH1699" s="4">
        <v>55.5555555555556</v>
      </c>
      <c r="AI1699" s="4">
        <v>11.1111111111111</v>
      </c>
      <c r="AJ1699" s="4">
        <v>44.4444444444444</v>
      </c>
      <c r="AK1699" s="4">
        <v>66.6666666666667</v>
      </c>
      <c r="AL1699" s="4">
        <v>22.2222222222222</v>
      </c>
      <c r="AM1699" s="4">
        <v>33.3333333333333</v>
      </c>
      <c r="AN1699" s="4">
        <v>44.4444444444444</v>
      </c>
      <c r="AO1699" s="4">
        <v>22.2222222222222</v>
      </c>
      <c r="AP1699" s="4">
        <v>55.5555555555556</v>
      </c>
      <c r="AQ1699" s="4">
        <v>0</v>
      </c>
      <c r="AR1699" s="4">
        <v>11.1111111111111</v>
      </c>
      <c r="AS1699" s="4">
        <v>0</v>
      </c>
      <c r="AT1699" s="4">
        <v>22.2222222222222</v>
      </c>
      <c r="AU1699" s="4">
        <v>0</v>
      </c>
      <c r="AV1699" s="4">
        <v>55.5555555555556</v>
      </c>
      <c r="AW1699" s="4">
        <v>55.5555555555556</v>
      </c>
      <c r="AX1699" s="4">
        <v>22.2222222222222</v>
      </c>
      <c r="AY1699" s="4">
        <v>11.1111111111111</v>
      </c>
      <c r="AZ1699" s="4">
        <v>44.4444444444444</v>
      </c>
      <c r="BA1699" s="4">
        <v>55.5555555555556</v>
      </c>
      <c r="BB1699" s="38">
        <v>9</v>
      </c>
    </row>
    <row r="1700" spans="1:54" x14ac:dyDescent="0.3">
      <c r="A1700" s="31" t="s">
        <v>158</v>
      </c>
      <c r="B1700" s="5" t="s">
        <v>9</v>
      </c>
      <c r="C1700" s="5" t="s">
        <v>3</v>
      </c>
      <c r="D1700" s="9">
        <v>92.671428571428606</v>
      </c>
      <c r="E1700" s="8">
        <v>63.585839993028699</v>
      </c>
      <c r="F1700" s="8">
        <v>14.285714285714301</v>
      </c>
      <c r="G1700" s="3">
        <v>28.571428571428601</v>
      </c>
      <c r="H1700" s="4">
        <v>0</v>
      </c>
      <c r="I1700" s="4">
        <v>0</v>
      </c>
      <c r="J1700" s="4">
        <v>14.285714285714301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14.285714285714301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14.285714285714301</v>
      </c>
      <c r="W1700" s="4">
        <v>14.285714285714301</v>
      </c>
      <c r="X1700" s="4">
        <v>0</v>
      </c>
      <c r="Y1700" s="4">
        <v>14.285714285714301</v>
      </c>
      <c r="Z1700" s="4">
        <v>0</v>
      </c>
      <c r="AA1700" s="4">
        <v>14.285714285714301</v>
      </c>
      <c r="AB1700" s="4">
        <v>0</v>
      </c>
      <c r="AC1700" s="4">
        <v>14.285714285714301</v>
      </c>
      <c r="AD1700" s="4">
        <v>0</v>
      </c>
      <c r="AE1700" s="4">
        <v>0</v>
      </c>
      <c r="AF1700" s="4">
        <v>0</v>
      </c>
      <c r="AG1700" s="4">
        <v>14.285714285714301</v>
      </c>
      <c r="AH1700" s="4">
        <v>0</v>
      </c>
      <c r="AI1700" s="4">
        <v>0</v>
      </c>
      <c r="AJ1700" s="4">
        <v>0</v>
      </c>
      <c r="AK1700" s="4">
        <v>28.571428571428601</v>
      </c>
      <c r="AL1700" s="4">
        <v>0</v>
      </c>
      <c r="AM1700" s="4">
        <v>14.285714285714301</v>
      </c>
      <c r="AN1700" s="4">
        <v>0</v>
      </c>
      <c r="AO1700" s="4">
        <v>14.285714285714301</v>
      </c>
      <c r="AP1700" s="4">
        <v>28.571428571428601</v>
      </c>
      <c r="AQ1700" s="4">
        <v>0</v>
      </c>
      <c r="AR1700" s="4">
        <v>0</v>
      </c>
      <c r="AS1700" s="4">
        <v>0</v>
      </c>
      <c r="AT1700" s="4">
        <v>14.285714285714301</v>
      </c>
      <c r="AU1700" s="4">
        <v>14.285714285714301</v>
      </c>
      <c r="AV1700" s="4">
        <v>14.285714285714301</v>
      </c>
      <c r="AW1700" s="4">
        <v>0</v>
      </c>
      <c r="AX1700" s="4">
        <v>0</v>
      </c>
      <c r="AY1700" s="4">
        <v>0</v>
      </c>
      <c r="AZ1700" s="4">
        <v>28.571428571428601</v>
      </c>
      <c r="BA1700" s="4">
        <v>0</v>
      </c>
      <c r="BB1700" s="38">
        <v>7</v>
      </c>
    </row>
    <row r="1701" spans="1:54" x14ac:dyDescent="0.3">
      <c r="A1701" s="31" t="s">
        <v>158</v>
      </c>
      <c r="B1701" s="5" t="s">
        <v>9</v>
      </c>
      <c r="C1701" s="5" t="s">
        <v>4</v>
      </c>
      <c r="D1701" s="9">
        <v>63.32</v>
      </c>
      <c r="E1701" s="8">
        <v>82.004554751550202</v>
      </c>
      <c r="F1701" s="8">
        <v>20</v>
      </c>
      <c r="G1701" s="3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20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20</v>
      </c>
      <c r="AD1701" s="4">
        <v>0</v>
      </c>
      <c r="AE1701" s="4">
        <v>0</v>
      </c>
      <c r="AF1701" s="4">
        <v>0</v>
      </c>
      <c r="AG1701" s="4">
        <v>0</v>
      </c>
      <c r="AH1701" s="4">
        <v>20</v>
      </c>
      <c r="AI1701" s="4">
        <v>0</v>
      </c>
      <c r="AJ1701" s="4">
        <v>0</v>
      </c>
      <c r="AK1701" s="4">
        <v>40</v>
      </c>
      <c r="AL1701" s="4">
        <v>40</v>
      </c>
      <c r="AM1701" s="4">
        <v>40</v>
      </c>
      <c r="AN1701" s="4">
        <v>20</v>
      </c>
      <c r="AO1701" s="4">
        <v>40</v>
      </c>
      <c r="AP1701" s="4">
        <v>40</v>
      </c>
      <c r="AQ1701" s="4">
        <v>20</v>
      </c>
      <c r="AR1701" s="4">
        <v>20</v>
      </c>
      <c r="AS1701" s="4">
        <v>20</v>
      </c>
      <c r="AT1701" s="4">
        <v>40</v>
      </c>
      <c r="AU1701" s="4">
        <v>0</v>
      </c>
      <c r="AV1701" s="4">
        <v>0</v>
      </c>
      <c r="AW1701" s="4">
        <v>60</v>
      </c>
      <c r="AX1701" s="4">
        <v>40</v>
      </c>
      <c r="AY1701" s="4">
        <v>20</v>
      </c>
      <c r="AZ1701" s="4">
        <v>60</v>
      </c>
      <c r="BA1701" s="4">
        <v>40</v>
      </c>
      <c r="BB1701" s="38">
        <v>5</v>
      </c>
    </row>
    <row r="1702" spans="1:54" x14ac:dyDescent="0.3">
      <c r="A1702" s="31" t="s">
        <v>158</v>
      </c>
      <c r="B1702" s="5" t="s">
        <v>9</v>
      </c>
      <c r="C1702" s="5" t="s">
        <v>5</v>
      </c>
      <c r="D1702" s="9">
        <v>117.53749999999999</v>
      </c>
      <c r="E1702" s="8">
        <v>64.308362875401201</v>
      </c>
      <c r="F1702" s="8">
        <v>12.5</v>
      </c>
      <c r="G1702" s="3">
        <v>12.5</v>
      </c>
      <c r="H1702" s="4">
        <v>12.5</v>
      </c>
      <c r="I1702" s="4">
        <v>12.5</v>
      </c>
      <c r="J1702" s="4">
        <v>0</v>
      </c>
      <c r="K1702" s="4">
        <v>12.5</v>
      </c>
      <c r="L1702" s="4">
        <v>0</v>
      </c>
      <c r="M1702" s="4">
        <v>0</v>
      </c>
      <c r="N1702" s="4">
        <v>12.5</v>
      </c>
      <c r="O1702" s="4">
        <v>0</v>
      </c>
      <c r="P1702" s="4">
        <v>0</v>
      </c>
      <c r="Q1702" s="4">
        <v>0</v>
      </c>
      <c r="R1702" s="4">
        <v>0</v>
      </c>
      <c r="S1702" s="4">
        <v>12.5</v>
      </c>
      <c r="T1702" s="4">
        <v>0</v>
      </c>
      <c r="U1702" s="4">
        <v>0</v>
      </c>
      <c r="V1702" s="4">
        <v>12.5</v>
      </c>
      <c r="W1702" s="4">
        <v>0</v>
      </c>
      <c r="X1702" s="4">
        <v>0</v>
      </c>
      <c r="Y1702" s="4">
        <v>12.5</v>
      </c>
      <c r="Z1702" s="4">
        <v>12.5</v>
      </c>
      <c r="AA1702" s="4">
        <v>12.5</v>
      </c>
      <c r="AB1702" s="4">
        <v>0</v>
      </c>
      <c r="AC1702" s="4">
        <v>12.5</v>
      </c>
      <c r="AD1702" s="4">
        <v>0</v>
      </c>
      <c r="AE1702" s="4">
        <v>0</v>
      </c>
      <c r="AF1702" s="4">
        <v>12.5</v>
      </c>
      <c r="AG1702" s="4">
        <v>12.5</v>
      </c>
      <c r="AH1702" s="4">
        <v>12.5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37.5</v>
      </c>
      <c r="AO1702" s="4">
        <v>0</v>
      </c>
      <c r="AP1702" s="4">
        <v>12.5</v>
      </c>
      <c r="AQ1702" s="4">
        <v>0</v>
      </c>
      <c r="AR1702" s="4">
        <v>0</v>
      </c>
      <c r="AS1702" s="4">
        <v>0</v>
      </c>
      <c r="AT1702" s="4">
        <v>37.5</v>
      </c>
      <c r="AU1702" s="4">
        <v>12.5</v>
      </c>
      <c r="AV1702" s="4">
        <v>25</v>
      </c>
      <c r="AW1702" s="4">
        <v>0</v>
      </c>
      <c r="AX1702" s="4">
        <v>0</v>
      </c>
      <c r="AY1702" s="4">
        <v>0</v>
      </c>
      <c r="AZ1702" s="4">
        <v>0</v>
      </c>
      <c r="BA1702" s="4">
        <v>25</v>
      </c>
      <c r="BB1702" s="38">
        <v>8</v>
      </c>
    </row>
    <row r="1703" spans="1:54" x14ac:dyDescent="0.3">
      <c r="A1703" s="31" t="s">
        <v>158</v>
      </c>
      <c r="B1703" s="5" t="s">
        <v>9</v>
      </c>
      <c r="C1703" s="5" t="s">
        <v>6</v>
      </c>
      <c r="D1703" s="9">
        <v>121.92</v>
      </c>
      <c r="E1703" s="8">
        <v>44.825384673320002</v>
      </c>
      <c r="F1703" s="8">
        <v>0</v>
      </c>
      <c r="G1703" s="3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10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10</v>
      </c>
      <c r="AH1703" s="4">
        <v>0</v>
      </c>
      <c r="AI1703" s="4">
        <v>0</v>
      </c>
      <c r="AJ1703" s="4">
        <v>0</v>
      </c>
      <c r="AK1703" s="4">
        <v>10</v>
      </c>
      <c r="AL1703" s="4">
        <v>10</v>
      </c>
      <c r="AM1703" s="4">
        <v>20</v>
      </c>
      <c r="AN1703" s="4">
        <v>20</v>
      </c>
      <c r="AO1703" s="4">
        <v>0</v>
      </c>
      <c r="AP1703" s="4">
        <v>10</v>
      </c>
      <c r="AQ1703" s="4">
        <v>0</v>
      </c>
      <c r="AR1703" s="4">
        <v>0</v>
      </c>
      <c r="AS1703" s="4">
        <v>0</v>
      </c>
      <c r="AT1703" s="4">
        <v>20</v>
      </c>
      <c r="AU1703" s="4">
        <v>0</v>
      </c>
      <c r="AV1703" s="4">
        <v>10</v>
      </c>
      <c r="AW1703" s="4">
        <v>0</v>
      </c>
      <c r="AX1703" s="4">
        <v>0</v>
      </c>
      <c r="AY1703" s="4">
        <v>0</v>
      </c>
      <c r="AZ1703" s="4">
        <v>10</v>
      </c>
      <c r="BA1703" s="4">
        <v>10</v>
      </c>
      <c r="BB1703" s="38">
        <v>10</v>
      </c>
    </row>
    <row r="1704" spans="1:54" x14ac:dyDescent="0.3">
      <c r="A1704" s="31" t="s">
        <v>158</v>
      </c>
      <c r="B1704" s="5" t="s">
        <v>9</v>
      </c>
      <c r="C1704" s="5" t="s">
        <v>7</v>
      </c>
      <c r="D1704" s="9">
        <v>125.8</v>
      </c>
      <c r="E1704" s="8">
        <v>62.219986070929501</v>
      </c>
      <c r="F1704" s="8">
        <v>0</v>
      </c>
      <c r="G1704" s="3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25</v>
      </c>
      <c r="AI1704" s="4">
        <v>0</v>
      </c>
      <c r="AJ1704" s="4">
        <v>0</v>
      </c>
      <c r="AK1704" s="4">
        <v>25</v>
      </c>
      <c r="AL1704" s="4">
        <v>25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25</v>
      </c>
      <c r="AT1704" s="4">
        <v>25</v>
      </c>
      <c r="AU1704" s="4">
        <v>0</v>
      </c>
      <c r="AV1704" s="4">
        <v>25</v>
      </c>
      <c r="AW1704" s="4">
        <v>0</v>
      </c>
      <c r="AX1704" s="4">
        <v>0</v>
      </c>
      <c r="AY1704" s="4">
        <v>25</v>
      </c>
      <c r="AZ1704" s="4">
        <v>25</v>
      </c>
      <c r="BA1704" s="4">
        <v>0</v>
      </c>
      <c r="BB1704" s="38">
        <v>4</v>
      </c>
    </row>
    <row r="1705" spans="1:54" x14ac:dyDescent="0.3">
      <c r="A1705" s="31" t="s">
        <v>71</v>
      </c>
      <c r="B1705" s="5" t="s">
        <v>168</v>
      </c>
      <c r="C1705" s="5" t="s">
        <v>168</v>
      </c>
      <c r="D1705" s="9">
        <v>85.165638362364803</v>
      </c>
      <c r="E1705" s="8">
        <v>74.527581075044694</v>
      </c>
      <c r="F1705" s="8">
        <v>19.8799727577263</v>
      </c>
      <c r="G1705" s="3">
        <v>4.6467917846205804</v>
      </c>
      <c r="H1705" s="4">
        <v>12.528379459238399</v>
      </c>
      <c r="I1705" s="4">
        <v>7.8098548669241703</v>
      </c>
      <c r="J1705" s="4">
        <v>5.5046536693264301</v>
      </c>
      <c r="K1705" s="4">
        <v>7.49885780208428</v>
      </c>
      <c r="L1705" s="4">
        <v>4.8630332084669803</v>
      </c>
      <c r="M1705" s="4">
        <v>6.5134729590684799</v>
      </c>
      <c r="N1705" s="4">
        <v>6.5556909793823701</v>
      </c>
      <c r="O1705" s="4">
        <v>7.8238938688530499</v>
      </c>
      <c r="P1705" s="4">
        <v>6.1030692865949501</v>
      </c>
      <c r="Q1705" s="4">
        <v>2.6726648114352902</v>
      </c>
      <c r="R1705" s="4">
        <v>3.8517754194916298</v>
      </c>
      <c r="S1705" s="4">
        <v>4.3942455317879903</v>
      </c>
      <c r="T1705" s="4">
        <v>5.9393275977584796</v>
      </c>
      <c r="U1705" s="4">
        <v>3.7716137422259299</v>
      </c>
      <c r="V1705" s="4">
        <v>6.0894783542704598</v>
      </c>
      <c r="W1705" s="4">
        <v>4.93062334534293</v>
      </c>
      <c r="X1705" s="4">
        <v>3.3760665253905899</v>
      </c>
      <c r="Y1705" s="4">
        <v>9.9098712393679005</v>
      </c>
      <c r="Z1705" s="4">
        <v>5.1099339774127701</v>
      </c>
      <c r="AA1705" s="4">
        <v>8.0713024109179496</v>
      </c>
      <c r="AB1705" s="4">
        <v>3.3085154253517399</v>
      </c>
      <c r="AC1705" s="4">
        <v>11.397643600544599</v>
      </c>
      <c r="AD1705" s="4">
        <v>5.0126973738232703</v>
      </c>
      <c r="AE1705" s="4">
        <v>4.8315631907146601</v>
      </c>
      <c r="AF1705" s="4">
        <v>9.2008033034516696</v>
      </c>
      <c r="AG1705" s="4">
        <v>15.984805735899601</v>
      </c>
      <c r="AH1705" s="4">
        <v>15.522172360965399</v>
      </c>
      <c r="AI1705" s="4">
        <v>10.178700836355199</v>
      </c>
      <c r="AJ1705" s="4">
        <v>23.473007150677901</v>
      </c>
      <c r="AK1705" s="4">
        <v>23.6274218667598</v>
      </c>
      <c r="AL1705" s="4">
        <v>15.0493720493269</v>
      </c>
      <c r="AM1705" s="4">
        <v>23.921088268178998</v>
      </c>
      <c r="AN1705" s="4">
        <v>25.527485961771202</v>
      </c>
      <c r="AO1705" s="4">
        <v>25.162396118339299</v>
      </c>
      <c r="AP1705" s="4">
        <v>22.990784419822699</v>
      </c>
      <c r="AQ1705" s="4">
        <v>13.9013444421385</v>
      </c>
      <c r="AR1705" s="4">
        <v>25.779964509922301</v>
      </c>
      <c r="AS1705" s="4">
        <v>17.133974468914101</v>
      </c>
      <c r="AT1705" s="4">
        <v>17.530469088645301</v>
      </c>
      <c r="AU1705" s="4">
        <v>20.1376183591216</v>
      </c>
      <c r="AV1705" s="4">
        <v>17.8477238122769</v>
      </c>
      <c r="AW1705" s="4">
        <v>19.900277410362399</v>
      </c>
      <c r="AX1705" s="4">
        <v>9.8020234262783603</v>
      </c>
      <c r="AY1705" s="4">
        <v>18.0164535795404</v>
      </c>
      <c r="AZ1705" s="4">
        <v>19.7884874188494</v>
      </c>
      <c r="BA1705" s="4">
        <v>23.640921623601201</v>
      </c>
      <c r="BB1705" s="38">
        <v>2884</v>
      </c>
    </row>
    <row r="1706" spans="1:54" x14ac:dyDescent="0.3">
      <c r="A1706" s="31" t="s">
        <v>71</v>
      </c>
      <c r="B1706" s="5" t="s">
        <v>168</v>
      </c>
      <c r="C1706" s="5" t="s">
        <v>1</v>
      </c>
      <c r="D1706" s="9">
        <v>66.335025716864607</v>
      </c>
      <c r="E1706" s="8">
        <v>72.824821111768102</v>
      </c>
      <c r="F1706" s="8">
        <v>25.780251421512801</v>
      </c>
      <c r="G1706" s="3">
        <v>3.9933116141132401</v>
      </c>
      <c r="H1706" s="4">
        <v>14.862071326545101</v>
      </c>
      <c r="I1706" s="4">
        <v>10.677659527447901</v>
      </c>
      <c r="J1706" s="4">
        <v>5.8795912139171103</v>
      </c>
      <c r="K1706" s="4">
        <v>9.5491872636524899</v>
      </c>
      <c r="L1706" s="4">
        <v>6.4413563266880196</v>
      </c>
      <c r="M1706" s="4">
        <v>9.8827869045375305</v>
      </c>
      <c r="N1706" s="4">
        <v>9.6546214326516502</v>
      </c>
      <c r="O1706" s="4">
        <v>9.8803158854107291</v>
      </c>
      <c r="P1706" s="4">
        <v>7.9965073047336501</v>
      </c>
      <c r="Q1706" s="4">
        <v>3.4414305778494998</v>
      </c>
      <c r="R1706" s="4">
        <v>5.4405574040329201</v>
      </c>
      <c r="S1706" s="4">
        <v>5.99738047855024</v>
      </c>
      <c r="T1706" s="4">
        <v>7.9915652664800696</v>
      </c>
      <c r="U1706" s="4">
        <v>4.7758291413896403</v>
      </c>
      <c r="V1706" s="4">
        <v>7.98909424735327</v>
      </c>
      <c r="W1706" s="4">
        <v>6.3334511385620704</v>
      </c>
      <c r="X1706" s="4">
        <v>4.32938227412507</v>
      </c>
      <c r="Y1706" s="4">
        <v>13.086167933994</v>
      </c>
      <c r="Z1706" s="4">
        <v>7.4470972875967103</v>
      </c>
      <c r="AA1706" s="4">
        <v>8.6587645482501294</v>
      </c>
      <c r="AB1706" s="4">
        <v>4.1086298596195698</v>
      </c>
      <c r="AC1706" s="4">
        <v>17.665954852146101</v>
      </c>
      <c r="AD1706" s="4">
        <v>6.77742698669985</v>
      </c>
      <c r="AE1706" s="4">
        <v>5.3227681393997903</v>
      </c>
      <c r="AF1706" s="4">
        <v>12.2204554098596</v>
      </c>
      <c r="AG1706" s="4">
        <v>20.420417995211199</v>
      </c>
      <c r="AH1706" s="4">
        <v>20.079405296945701</v>
      </c>
      <c r="AI1706" s="4">
        <v>13.778077407032001</v>
      </c>
      <c r="AJ1706" s="4">
        <v>29.2167399611088</v>
      </c>
      <c r="AK1706" s="4">
        <v>30.990172334533099</v>
      </c>
      <c r="AL1706" s="4">
        <v>19.5522344519499</v>
      </c>
      <c r="AM1706" s="4">
        <v>30.583261773297199</v>
      </c>
      <c r="AN1706" s="4">
        <v>33.210051575222003</v>
      </c>
      <c r="AO1706" s="4">
        <v>30.7842460347883</v>
      </c>
      <c r="AP1706" s="4">
        <v>30.570906677663199</v>
      </c>
      <c r="AQ1706" s="4">
        <v>16.4394614767319</v>
      </c>
      <c r="AR1706" s="4">
        <v>34.2281476317646</v>
      </c>
      <c r="AS1706" s="4">
        <v>20.680706715745298</v>
      </c>
      <c r="AT1706" s="4">
        <v>18.5514355292948</v>
      </c>
      <c r="AU1706" s="4">
        <v>27.649233887429201</v>
      </c>
      <c r="AV1706" s="4">
        <v>18.654398679167201</v>
      </c>
      <c r="AW1706" s="4">
        <v>24.548816007845101</v>
      </c>
      <c r="AX1706" s="4">
        <v>11.334974732710799</v>
      </c>
      <c r="AY1706" s="4">
        <v>20.773785789110502</v>
      </c>
      <c r="AZ1706" s="4">
        <v>23.454938011824801</v>
      </c>
      <c r="BA1706" s="4">
        <v>32.8789229534637</v>
      </c>
      <c r="BB1706" s="38">
        <v>679</v>
      </c>
    </row>
    <row r="1707" spans="1:54" x14ac:dyDescent="0.3">
      <c r="A1707" s="31" t="s">
        <v>71</v>
      </c>
      <c r="B1707" s="5" t="s">
        <v>168</v>
      </c>
      <c r="C1707" s="5" t="s">
        <v>2</v>
      </c>
      <c r="D1707" s="9">
        <v>75.741614708242096</v>
      </c>
      <c r="E1707" s="8">
        <v>78.381330663333699</v>
      </c>
      <c r="F1707" s="8">
        <v>24.1212551837516</v>
      </c>
      <c r="G1707" s="3">
        <v>5.7816166183171598</v>
      </c>
      <c r="H1707" s="4">
        <v>17.240883017844101</v>
      </c>
      <c r="I1707" s="4">
        <v>7.6221625749894697</v>
      </c>
      <c r="J1707" s="4">
        <v>7.9965171752141897</v>
      </c>
      <c r="K1707" s="4">
        <v>8.9497314819605496</v>
      </c>
      <c r="L1707" s="4">
        <v>5.4696544514632297</v>
      </c>
      <c r="M1707" s="4">
        <v>6.5303258187665998</v>
      </c>
      <c r="N1707" s="4">
        <v>6.0415953666173996</v>
      </c>
      <c r="O1707" s="4">
        <v>9.4280529192926394</v>
      </c>
      <c r="P1707" s="4">
        <v>7.5875069626203402</v>
      </c>
      <c r="Q1707" s="4">
        <v>1.9757398382309801</v>
      </c>
      <c r="R1707" s="4">
        <v>3.6741731219771401</v>
      </c>
      <c r="S1707" s="4">
        <v>4.1975591864954698</v>
      </c>
      <c r="T1707" s="4">
        <v>6.9011901955416901</v>
      </c>
      <c r="U1707" s="4">
        <v>4.4020642927923896</v>
      </c>
      <c r="V1707" s="4">
        <v>7.7504376651806703</v>
      </c>
      <c r="W1707" s="4">
        <v>5.4349988390941002</v>
      </c>
      <c r="X1707" s="4">
        <v>3.95839846782942</v>
      </c>
      <c r="Y1707" s="4">
        <v>11.5701520280018</v>
      </c>
      <c r="Z1707" s="4">
        <v>4.9358593721278101</v>
      </c>
      <c r="AA1707" s="4">
        <v>10.4818054952285</v>
      </c>
      <c r="AB1707" s="4">
        <v>2.4367334693785101</v>
      </c>
      <c r="AC1707" s="4">
        <v>11.3171537266008</v>
      </c>
      <c r="AD1707" s="4">
        <v>7.0190562709157902</v>
      </c>
      <c r="AE1707" s="4">
        <v>6.3327395038371401</v>
      </c>
      <c r="AF1707" s="4">
        <v>11.348319115520299</v>
      </c>
      <c r="AG1707" s="4">
        <v>18.738239763211201</v>
      </c>
      <c r="AH1707" s="4">
        <v>18.433319698788299</v>
      </c>
      <c r="AI1707" s="4">
        <v>11.4037927575236</v>
      </c>
      <c r="AJ1707" s="4">
        <v>29.320583527629299</v>
      </c>
      <c r="AK1707" s="4">
        <v>26.745165953242498</v>
      </c>
      <c r="AL1707" s="4">
        <v>17.830090083651001</v>
      </c>
      <c r="AM1707" s="4">
        <v>26.831804984165299</v>
      </c>
      <c r="AN1707" s="4">
        <v>29.694938127854002</v>
      </c>
      <c r="AO1707" s="4">
        <v>31.483439010440801</v>
      </c>
      <c r="AP1707" s="4">
        <v>27.521611974693599</v>
      </c>
      <c r="AQ1707" s="4">
        <v>17.168081569656199</v>
      </c>
      <c r="AR1707" s="4">
        <v>31.4176180091522</v>
      </c>
      <c r="AS1707" s="4">
        <v>21.0363507831132</v>
      </c>
      <c r="AT1707" s="4">
        <v>19.213132632625399</v>
      </c>
      <c r="AU1707" s="4">
        <v>25.258218222692499</v>
      </c>
      <c r="AV1707" s="4">
        <v>20.8075990792642</v>
      </c>
      <c r="AW1707" s="4">
        <v>24.152482228202899</v>
      </c>
      <c r="AX1707" s="4">
        <v>12.3257800198187</v>
      </c>
      <c r="AY1707" s="4">
        <v>20.1801845221067</v>
      </c>
      <c r="AZ1707" s="4">
        <v>24.3153512752314</v>
      </c>
      <c r="BA1707" s="4">
        <v>29.157652825069</v>
      </c>
      <c r="BB1707" s="38">
        <v>1153</v>
      </c>
    </row>
    <row r="1708" spans="1:54" x14ac:dyDescent="0.3">
      <c r="A1708" s="31" t="s">
        <v>71</v>
      </c>
      <c r="B1708" s="5" t="s">
        <v>168</v>
      </c>
      <c r="C1708" s="5" t="s">
        <v>3</v>
      </c>
      <c r="D1708" s="9">
        <v>95.579819072130704</v>
      </c>
      <c r="E1708" s="8">
        <v>71.724817711753104</v>
      </c>
      <c r="F1708" s="8">
        <v>16.476273988310201</v>
      </c>
      <c r="G1708" s="3">
        <v>5.4141133154300896</v>
      </c>
      <c r="H1708" s="4">
        <v>12.303274337387901</v>
      </c>
      <c r="I1708" s="4">
        <v>8.6448968263210908</v>
      </c>
      <c r="J1708" s="4">
        <v>5.2477674972355297</v>
      </c>
      <c r="K1708" s="4">
        <v>6.5473646722482703</v>
      </c>
      <c r="L1708" s="4">
        <v>3.97285972081507</v>
      </c>
      <c r="M1708" s="4">
        <v>7.0126080149192296</v>
      </c>
      <c r="N1708" s="4">
        <v>6.9138504205500899</v>
      </c>
      <c r="O1708" s="4">
        <v>8.9035202669333504</v>
      </c>
      <c r="P1708" s="4">
        <v>5.0723169657205496</v>
      </c>
      <c r="Q1708" s="4">
        <v>3.63106337110553</v>
      </c>
      <c r="R1708" s="4">
        <v>3.74803039211552</v>
      </c>
      <c r="S1708" s="4">
        <v>4.6720371055060097</v>
      </c>
      <c r="T1708" s="4">
        <v>5.6974261546346296</v>
      </c>
      <c r="U1708" s="4">
        <v>3.8558926998050902</v>
      </c>
      <c r="V1708" s="4">
        <v>5.2724568958278102</v>
      </c>
      <c r="W1708" s="4">
        <v>5.3803192035173799</v>
      </c>
      <c r="X1708" s="4">
        <v>2.5900896367050601</v>
      </c>
      <c r="Y1708" s="4">
        <v>9.8119422950519795</v>
      </c>
      <c r="Z1708" s="4">
        <v>3.8558926998050902</v>
      </c>
      <c r="AA1708" s="4">
        <v>8.7709685606515002</v>
      </c>
      <c r="AB1708" s="4">
        <v>3.4647175529109799</v>
      </c>
      <c r="AC1708" s="4">
        <v>10.3200844629561</v>
      </c>
      <c r="AD1708" s="4">
        <v>3.3230611333087001</v>
      </c>
      <c r="AE1708" s="4">
        <v>4.1145161404173498</v>
      </c>
      <c r="AF1708" s="4">
        <v>8.3459993018446799</v>
      </c>
      <c r="AG1708" s="4">
        <v>11.860095651940201</v>
      </c>
      <c r="AH1708" s="4">
        <v>11.921203903814201</v>
      </c>
      <c r="AI1708" s="4">
        <v>6.8644716233655201</v>
      </c>
      <c r="AJ1708" s="4">
        <v>23.288742073122201</v>
      </c>
      <c r="AK1708" s="4">
        <v>19.451058799957998</v>
      </c>
      <c r="AL1708" s="4">
        <v>12.4111366450775</v>
      </c>
      <c r="AM1708" s="4">
        <v>19.1742259327049</v>
      </c>
      <c r="AN1708" s="4">
        <v>23.805988954346699</v>
      </c>
      <c r="AO1708" s="4">
        <v>21.431623933020798</v>
      </c>
      <c r="AP1708" s="4">
        <v>19.525126995734801</v>
      </c>
      <c r="AQ1708" s="4">
        <v>10.8958148546856</v>
      </c>
      <c r="AR1708" s="4">
        <v>20.424444310533001</v>
      </c>
      <c r="AS1708" s="4">
        <v>15.259849722394801</v>
      </c>
      <c r="AT1708" s="4">
        <v>15.8849589113089</v>
      </c>
      <c r="AU1708" s="4">
        <v>17.076693778631999</v>
      </c>
      <c r="AV1708" s="4">
        <v>14.5359829391115</v>
      </c>
      <c r="AW1708" s="4">
        <v>15.909648309901099</v>
      </c>
      <c r="AX1708" s="4">
        <v>8.2134475955628297</v>
      </c>
      <c r="AY1708" s="4">
        <v>17.566626519895301</v>
      </c>
      <c r="AZ1708" s="4">
        <v>16.525652785494799</v>
      </c>
      <c r="BA1708" s="4">
        <v>19.466643485229799</v>
      </c>
      <c r="BB1708" s="38">
        <v>575</v>
      </c>
    </row>
    <row r="1709" spans="1:54" x14ac:dyDescent="0.3">
      <c r="A1709" s="31" t="s">
        <v>71</v>
      </c>
      <c r="B1709" s="5" t="s">
        <v>168</v>
      </c>
      <c r="C1709" s="5" t="s">
        <v>4</v>
      </c>
      <c r="D1709" s="9">
        <v>105.673554203653</v>
      </c>
      <c r="E1709" s="8">
        <v>70.696603915852407</v>
      </c>
      <c r="F1709" s="8">
        <v>11.8101751692744</v>
      </c>
      <c r="G1709" s="3">
        <v>2.0282340799153</v>
      </c>
      <c r="H1709" s="4">
        <v>4.8384976709599101</v>
      </c>
      <c r="I1709" s="4">
        <v>5.00701430909373</v>
      </c>
      <c r="J1709" s="4">
        <v>3.1059220105674799</v>
      </c>
      <c r="K1709" s="4">
        <v>5.0705851997882601</v>
      </c>
      <c r="L1709" s="4">
        <v>2.38746339013269</v>
      </c>
      <c r="M1709" s="4">
        <v>2.6831218096555598</v>
      </c>
      <c r="N1709" s="4">
        <v>3.33800953939582</v>
      </c>
      <c r="O1709" s="4">
        <v>4.3521265793534702</v>
      </c>
      <c r="P1709" s="4">
        <v>4.1200390505251301</v>
      </c>
      <c r="Q1709" s="4">
        <v>1.7325756603924301</v>
      </c>
      <c r="R1709" s="4">
        <v>3.7608097403077401</v>
      </c>
      <c r="S1709" s="4">
        <v>3.7608097403077401</v>
      </c>
      <c r="T1709" s="4">
        <v>3.33800953939582</v>
      </c>
      <c r="U1709" s="4">
        <v>2.6831218096555598</v>
      </c>
      <c r="V1709" s="4">
        <v>3.7608097403077401</v>
      </c>
      <c r="W1709" s="4">
        <v>4.1200390505251301</v>
      </c>
      <c r="X1709" s="4">
        <v>2.6831218096555598</v>
      </c>
      <c r="Y1709" s="4">
        <v>5.4298145100056496</v>
      </c>
      <c r="Z1709" s="4">
        <v>2.6831218096555598</v>
      </c>
      <c r="AA1709" s="4">
        <v>4.3521265793534702</v>
      </c>
      <c r="AB1709" s="4">
        <v>3.0423511198729498</v>
      </c>
      <c r="AC1709" s="4">
        <v>6.5075024406578201</v>
      </c>
      <c r="AD1709" s="4">
        <v>1.66900476969791</v>
      </c>
      <c r="AE1709" s="4">
        <v>4.6477849988763396</v>
      </c>
      <c r="AF1709" s="4">
        <v>3.4015804300903398</v>
      </c>
      <c r="AG1709" s="4">
        <v>12.105833588797299</v>
      </c>
      <c r="AH1709" s="4">
        <v>12.5286337897092</v>
      </c>
      <c r="AI1709" s="4">
        <v>7.4580485899209501</v>
      </c>
      <c r="AJ1709" s="4">
        <v>14.1976385594071</v>
      </c>
      <c r="AK1709" s="4">
        <v>18.317677609932201</v>
      </c>
      <c r="AL1709" s="4">
        <v>11.3460001116177</v>
      </c>
      <c r="AM1709" s="4">
        <v>19.036136230366999</v>
      </c>
      <c r="AN1709" s="4">
        <v>17.726360770886501</v>
      </c>
      <c r="AO1709" s="4">
        <v>17.599218989497501</v>
      </c>
      <c r="AP1709" s="4">
        <v>16.817189478368199</v>
      </c>
      <c r="AQ1709" s="4">
        <v>10.923199910705801</v>
      </c>
      <c r="AR1709" s="4">
        <v>17.958448299714799</v>
      </c>
      <c r="AS1709" s="4">
        <v>12.5922046804037</v>
      </c>
      <c r="AT1709" s="4">
        <v>15.570984909582201</v>
      </c>
      <c r="AU1709" s="4">
        <v>10.6275414911829</v>
      </c>
      <c r="AV1709" s="4">
        <v>16.543727092794999</v>
      </c>
      <c r="AW1709" s="4">
        <v>16.416585311405999</v>
      </c>
      <c r="AX1709" s="4">
        <v>6.0847022397459103</v>
      </c>
      <c r="AY1709" s="4">
        <v>17.958448299714799</v>
      </c>
      <c r="AZ1709" s="4">
        <v>15.1481847086702</v>
      </c>
      <c r="BA1709" s="4">
        <v>12.7607213185376</v>
      </c>
      <c r="BB1709" s="38">
        <v>215</v>
      </c>
    </row>
    <row r="1710" spans="1:54" x14ac:dyDescent="0.3">
      <c r="A1710" s="31" t="s">
        <v>71</v>
      </c>
      <c r="B1710" s="5" t="s">
        <v>168</v>
      </c>
      <c r="C1710" s="5" t="s">
        <v>5</v>
      </c>
      <c r="D1710" s="9">
        <v>108.792581991699</v>
      </c>
      <c r="E1710" s="8">
        <v>62.251783819391299</v>
      </c>
      <c r="F1710" s="8">
        <v>10.2314577646206</v>
      </c>
      <c r="G1710" s="3">
        <v>3.6560081126164299</v>
      </c>
      <c r="H1710" s="4">
        <v>4.6291552924123502</v>
      </c>
      <c r="I1710" s="4">
        <v>6.3388690454369403</v>
      </c>
      <c r="J1710" s="4">
        <v>2.68286093282051</v>
      </c>
      <c r="K1710" s="4">
        <v>3.1694345227184701</v>
      </c>
      <c r="L1710" s="4">
        <v>4.1425817025143896</v>
      </c>
      <c r="M1710" s="4">
        <v>4.6291552924123502</v>
      </c>
      <c r="N1710" s="4">
        <v>3.6560081126164299</v>
      </c>
      <c r="O1710" s="4">
        <v>2.80115123610413</v>
      </c>
      <c r="P1710" s="4">
        <v>1.3414304664102601</v>
      </c>
      <c r="Q1710" s="4">
        <v>2.3145776462061698</v>
      </c>
      <c r="R1710" s="4">
        <v>1.82800405630822</v>
      </c>
      <c r="S1710" s="4">
        <v>2.3145776462061698</v>
      </c>
      <c r="T1710" s="4">
        <v>3.1694345227184701</v>
      </c>
      <c r="U1710" s="4">
        <v>1.82800405630822</v>
      </c>
      <c r="V1710" s="4">
        <v>3.2877248260020902</v>
      </c>
      <c r="W1710" s="4">
        <v>1.82800405630822</v>
      </c>
      <c r="X1710" s="4">
        <v>3.1694345227184701</v>
      </c>
      <c r="Y1710" s="4">
        <v>4.1425817025143896</v>
      </c>
      <c r="Z1710" s="4">
        <v>4.5108649891287298</v>
      </c>
      <c r="AA1710" s="4">
        <v>3.6560081126164299</v>
      </c>
      <c r="AB1710" s="4">
        <v>2.3145776462061698</v>
      </c>
      <c r="AC1710" s="4">
        <v>4.1425817025143896</v>
      </c>
      <c r="AD1710" s="4">
        <v>2.80115123610413</v>
      </c>
      <c r="AE1710" s="4">
        <v>2.3145776462061698</v>
      </c>
      <c r="AF1710" s="4">
        <v>2.3145776462061698</v>
      </c>
      <c r="AG1710" s="4">
        <v>11.704590911078</v>
      </c>
      <c r="AH1710" s="4">
        <v>5.6023024722082697</v>
      </c>
      <c r="AI1710" s="4">
        <v>9.3766008881083192</v>
      </c>
      <c r="AJ1710" s="4">
        <v>7.9168801184144399</v>
      </c>
      <c r="AK1710" s="4">
        <v>14.0057561805207</v>
      </c>
      <c r="AL1710" s="4">
        <v>8.4034537083123997</v>
      </c>
      <c r="AM1710" s="4">
        <v>17.056900399955499</v>
      </c>
      <c r="AN1710" s="4">
        <v>13.637472893906301</v>
      </c>
      <c r="AO1710" s="4">
        <v>14.137458860567801</v>
      </c>
      <c r="AP1710" s="4">
        <v>9.8631744780062807</v>
      </c>
      <c r="AQ1710" s="4">
        <v>8.2851634050287792</v>
      </c>
      <c r="AR1710" s="4">
        <v>10.3497480679042</v>
      </c>
      <c r="AS1710" s="4">
        <v>6.9437329386185196</v>
      </c>
      <c r="AT1710" s="4">
        <v>16.806907416624799</v>
      </c>
      <c r="AU1710" s="4">
        <v>8.5217440115960201</v>
      </c>
      <c r="AV1710" s="4">
        <v>19.253187742878101</v>
      </c>
      <c r="AW1710" s="4">
        <v>11.086314641132899</v>
      </c>
      <c r="AX1710" s="4">
        <v>6.0888760621062303</v>
      </c>
      <c r="AY1710" s="4">
        <v>7.9168801184144399</v>
      </c>
      <c r="AZ1710" s="4">
        <v>10.2314577646206</v>
      </c>
      <c r="BA1710" s="4">
        <v>10.113167461337</v>
      </c>
      <c r="BB1710" s="38">
        <v>137</v>
      </c>
    </row>
    <row r="1711" spans="1:54" x14ac:dyDescent="0.3">
      <c r="A1711" s="31" t="s">
        <v>71</v>
      </c>
      <c r="B1711" s="5" t="s">
        <v>168</v>
      </c>
      <c r="C1711" s="5" t="s">
        <v>6</v>
      </c>
      <c r="D1711" s="9">
        <v>107.796642392023</v>
      </c>
      <c r="E1711" s="8">
        <v>66.975551282707997</v>
      </c>
      <c r="F1711" s="8">
        <v>12.169266323456201</v>
      </c>
      <c r="G1711" s="3">
        <v>2.4338532646912401</v>
      </c>
      <c r="H1711" s="4">
        <v>0.62950125114285704</v>
      </c>
      <c r="I1711" s="4">
        <v>0</v>
      </c>
      <c r="J1711" s="4">
        <v>0.62950125114285704</v>
      </c>
      <c r="K1711" s="4">
        <v>0.62950125114285704</v>
      </c>
      <c r="L1711" s="4">
        <v>0</v>
      </c>
      <c r="M1711" s="4">
        <v>0</v>
      </c>
      <c r="N1711" s="4">
        <v>0.62950125114285704</v>
      </c>
      <c r="O1711" s="4">
        <v>0</v>
      </c>
      <c r="P1711" s="4">
        <v>0</v>
      </c>
      <c r="Q1711" s="4">
        <v>1.8043520135483899</v>
      </c>
      <c r="R1711" s="4">
        <v>0</v>
      </c>
      <c r="S1711" s="4">
        <v>0</v>
      </c>
      <c r="T1711" s="4">
        <v>1.8043520135483899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1.8043520135483899</v>
      </c>
      <c r="AA1711" s="4">
        <v>0</v>
      </c>
      <c r="AB1711" s="4">
        <v>1.8043520135483899</v>
      </c>
      <c r="AC1711" s="4">
        <v>4.2382052782396302</v>
      </c>
      <c r="AD1711" s="4">
        <v>3.6087040270967701</v>
      </c>
      <c r="AE1711" s="4">
        <v>0</v>
      </c>
      <c r="AF1711" s="4">
        <v>1.8043520135483899</v>
      </c>
      <c r="AG1711" s="4">
        <v>7.8469093053364096</v>
      </c>
      <c r="AH1711" s="4">
        <v>13.428268825741901</v>
      </c>
      <c r="AI1711" s="4">
        <v>7.8469093053364096</v>
      </c>
      <c r="AJ1711" s="4">
        <v>11.539765072313401</v>
      </c>
      <c r="AK1711" s="4">
        <v>16.491623341575998</v>
      </c>
      <c r="AL1711" s="4">
        <v>7.3015597940737296</v>
      </c>
      <c r="AM1711" s="4">
        <v>12.798767574599101</v>
      </c>
      <c r="AN1711" s="4">
        <v>9.8195647986451604</v>
      </c>
      <c r="AO1711" s="4">
        <v>15.8621220904332</v>
      </c>
      <c r="AP1711" s="4">
        <v>10.3649143099078</v>
      </c>
      <c r="AQ1711" s="4">
        <v>12.085114583576001</v>
      </c>
      <c r="AR1711" s="4">
        <v>13.3441170858618</v>
      </c>
      <c r="AS1711" s="4">
        <v>7.3857115339539199</v>
      </c>
      <c r="AT1711" s="4">
        <v>17.666474103981599</v>
      </c>
      <c r="AU1711" s="4">
        <v>8.5605622963594499</v>
      </c>
      <c r="AV1711" s="4">
        <v>15.3167725791705</v>
      </c>
      <c r="AW1711" s="4">
        <v>7.4698632738341004</v>
      </c>
      <c r="AX1711" s="4">
        <v>11.539765072313401</v>
      </c>
      <c r="AY1711" s="4">
        <v>11.623916812193499</v>
      </c>
      <c r="AZ1711" s="4">
        <v>17.750625843861801</v>
      </c>
      <c r="BA1711" s="4">
        <v>12.882919314479301</v>
      </c>
      <c r="BB1711" s="38">
        <v>101</v>
      </c>
    </row>
    <row r="1712" spans="1:54" x14ac:dyDescent="0.3">
      <c r="A1712" s="31" t="s">
        <v>71</v>
      </c>
      <c r="B1712" s="5" t="s">
        <v>168</v>
      </c>
      <c r="C1712" s="5" t="s">
        <v>7</v>
      </c>
      <c r="D1712" s="9">
        <v>100.544865175665</v>
      </c>
      <c r="E1712" s="8">
        <v>62.965702761613997</v>
      </c>
      <c r="F1712" s="8">
        <v>19.282690613500002</v>
      </c>
      <c r="G1712" s="3">
        <v>17.376920817999999</v>
      </c>
      <c r="H1712" s="4">
        <v>21.188460409000001</v>
      </c>
      <c r="I1712" s="4">
        <v>1.9057697954999999</v>
      </c>
      <c r="J1712" s="4">
        <v>1.9057697954999999</v>
      </c>
      <c r="K1712" s="4">
        <v>17.376920817999999</v>
      </c>
      <c r="L1712" s="4">
        <v>15.471151022500001</v>
      </c>
      <c r="M1712" s="4">
        <v>0</v>
      </c>
      <c r="N1712" s="4">
        <v>15.471151022500001</v>
      </c>
      <c r="O1712" s="4">
        <v>1.9057697954999999</v>
      </c>
      <c r="P1712" s="4">
        <v>15.471151022500001</v>
      </c>
      <c r="Q1712" s="4">
        <v>1.9057697954999999</v>
      </c>
      <c r="R1712" s="4">
        <v>1.9057697954999999</v>
      </c>
      <c r="S1712" s="4">
        <v>3.8115395909999998</v>
      </c>
      <c r="T1712" s="4">
        <v>1.9057697954999999</v>
      </c>
      <c r="U1712" s="4">
        <v>1.9057697954999999</v>
      </c>
      <c r="V1712" s="4">
        <v>1.9057697954999999</v>
      </c>
      <c r="W1712" s="4">
        <v>0</v>
      </c>
      <c r="X1712" s="4">
        <v>1.9057697954999999</v>
      </c>
      <c r="Y1712" s="4">
        <v>17.376920817999999</v>
      </c>
      <c r="Z1712" s="4">
        <v>17.376920817999999</v>
      </c>
      <c r="AA1712" s="4">
        <v>17.376920817999999</v>
      </c>
      <c r="AB1712" s="4">
        <v>15.471151022500001</v>
      </c>
      <c r="AC1712" s="4">
        <v>15.471151022500001</v>
      </c>
      <c r="AD1712" s="4">
        <v>1.9057697954999999</v>
      </c>
      <c r="AE1712" s="4">
        <v>3.8115395909999998</v>
      </c>
      <c r="AF1712" s="4">
        <v>30.942302045000002</v>
      </c>
      <c r="AG1712" s="4">
        <v>17.376920817999999</v>
      </c>
      <c r="AH1712" s="4">
        <v>9.5288489774999992</v>
      </c>
      <c r="AI1712" s="4">
        <v>1.9057697954999999</v>
      </c>
      <c r="AJ1712" s="4">
        <v>1.9057697954999999</v>
      </c>
      <c r="AK1712" s="4">
        <v>3.8115395909999998</v>
      </c>
      <c r="AL1712" s="4">
        <v>3.8115395909999998</v>
      </c>
      <c r="AM1712" s="4">
        <v>21.188460409000001</v>
      </c>
      <c r="AN1712" s="4">
        <v>1.9057697954999999</v>
      </c>
      <c r="AO1712" s="4">
        <v>0</v>
      </c>
      <c r="AP1712" s="4">
        <v>1.9057697954999999</v>
      </c>
      <c r="AQ1712" s="4">
        <v>5.7173093865000002</v>
      </c>
      <c r="AR1712" s="4">
        <v>19.282690613500002</v>
      </c>
      <c r="AS1712" s="4">
        <v>21.188460409000001</v>
      </c>
      <c r="AT1712" s="4">
        <v>9.5288489774999992</v>
      </c>
      <c r="AU1712" s="4">
        <v>1.9057697954999999</v>
      </c>
      <c r="AV1712" s="4">
        <v>1.9057697954999999</v>
      </c>
      <c r="AW1712" s="4">
        <v>17.376920817999999</v>
      </c>
      <c r="AX1712" s="4">
        <v>1.9057697954999999</v>
      </c>
      <c r="AY1712" s="4">
        <v>1.9057697954999999</v>
      </c>
      <c r="AZ1712" s="4">
        <v>5.7173093865000002</v>
      </c>
      <c r="BA1712" s="4">
        <v>1.9057697954999999</v>
      </c>
      <c r="BB1712" s="38">
        <v>24</v>
      </c>
    </row>
    <row r="1713" spans="1:54" x14ac:dyDescent="0.3">
      <c r="A1713" s="31" t="s">
        <v>71</v>
      </c>
      <c r="B1713" s="5" t="s">
        <v>8</v>
      </c>
      <c r="C1713" s="5" t="s">
        <v>168</v>
      </c>
      <c r="D1713" s="9">
        <v>77.637201259097196</v>
      </c>
      <c r="E1713" s="8">
        <v>76.418309067419997</v>
      </c>
      <c r="F1713" s="8">
        <v>23.537755845484199</v>
      </c>
      <c r="G1713" s="3">
        <v>5.3915054497070898</v>
      </c>
      <c r="H1713" s="4">
        <v>12.340872778409199</v>
      </c>
      <c r="I1713" s="4">
        <v>10.7739278129608</v>
      </c>
      <c r="J1713" s="4">
        <v>5.8096348429725699</v>
      </c>
      <c r="K1713" s="4">
        <v>8.2639816364500494</v>
      </c>
      <c r="L1713" s="4">
        <v>5.9889119458620801</v>
      </c>
      <c r="M1713" s="4">
        <v>7.6001341853219602</v>
      </c>
      <c r="N1713" s="4">
        <v>6.91626227466356</v>
      </c>
      <c r="O1713" s="4">
        <v>9.2585473215285692</v>
      </c>
      <c r="P1713" s="4">
        <v>7.2414824584553701</v>
      </c>
      <c r="Q1713" s="4">
        <v>3.05055431866107</v>
      </c>
      <c r="R1713" s="4">
        <v>4.2782943572837899</v>
      </c>
      <c r="S1713" s="4">
        <v>5.4410521195072699</v>
      </c>
      <c r="T1713" s="4">
        <v>6.9800798289843504</v>
      </c>
      <c r="U1713" s="4">
        <v>4.9122657643797503</v>
      </c>
      <c r="V1713" s="4">
        <v>5.9641858446512099</v>
      </c>
      <c r="W1713" s="4">
        <v>5.9099585134558001</v>
      </c>
      <c r="X1713" s="4">
        <v>4.1162102225502197</v>
      </c>
      <c r="Y1713" s="4">
        <v>11.0031274006808</v>
      </c>
      <c r="Z1713" s="4">
        <v>7.0774175989407002</v>
      </c>
      <c r="AA1713" s="4">
        <v>8.7933078483157399</v>
      </c>
      <c r="AB1713" s="4">
        <v>4.2778591540782402</v>
      </c>
      <c r="AC1713" s="4">
        <v>12.995159803794801</v>
      </c>
      <c r="AD1713" s="4">
        <v>6.0017336057446897</v>
      </c>
      <c r="AE1713" s="4">
        <v>5.5640845729705397</v>
      </c>
      <c r="AF1713" s="4">
        <v>11.3400184308293</v>
      </c>
      <c r="AG1713" s="4">
        <v>19.889836920786799</v>
      </c>
      <c r="AH1713" s="4">
        <v>13.607744888516899</v>
      </c>
      <c r="AI1713" s="4">
        <v>11.191636864962399</v>
      </c>
      <c r="AJ1713" s="4">
        <v>27.007041462193499</v>
      </c>
      <c r="AK1713" s="4">
        <v>26.164589616337501</v>
      </c>
      <c r="AL1713" s="4">
        <v>17.394259690786001</v>
      </c>
      <c r="AM1713" s="4">
        <v>30.130013058971599</v>
      </c>
      <c r="AN1713" s="4">
        <v>27.6519746700078</v>
      </c>
      <c r="AO1713" s="4">
        <v>30.958990344227999</v>
      </c>
      <c r="AP1713" s="4">
        <v>27.059432743051499</v>
      </c>
      <c r="AQ1713" s="4">
        <v>15.3890532575736</v>
      </c>
      <c r="AR1713" s="4">
        <v>29.9381878955055</v>
      </c>
      <c r="AS1713" s="4">
        <v>20.362258283814</v>
      </c>
      <c r="AT1713" s="4">
        <v>19.6458135087254</v>
      </c>
      <c r="AU1713" s="4">
        <v>20.349431547323199</v>
      </c>
      <c r="AV1713" s="4">
        <v>18.783924269105899</v>
      </c>
      <c r="AW1713" s="4">
        <v>21.8292874372586</v>
      </c>
      <c r="AX1713" s="4">
        <v>11.6173658711503</v>
      </c>
      <c r="AY1713" s="4">
        <v>21.266641751908899</v>
      </c>
      <c r="AZ1713" s="4">
        <v>24.226302773307001</v>
      </c>
      <c r="BA1713" s="4">
        <v>27.067272082267699</v>
      </c>
      <c r="BB1713" s="38">
        <v>949</v>
      </c>
    </row>
    <row r="1714" spans="1:54" x14ac:dyDescent="0.3">
      <c r="A1714" s="31" t="s">
        <v>71</v>
      </c>
      <c r="B1714" s="5" t="s">
        <v>8</v>
      </c>
      <c r="C1714" s="5" t="s">
        <v>1</v>
      </c>
      <c r="D1714" s="9">
        <v>57.409417040358697</v>
      </c>
      <c r="E1714" s="8">
        <v>73.550573708856106</v>
      </c>
      <c r="F1714" s="8">
        <v>31.390134529148</v>
      </c>
      <c r="G1714" s="3">
        <v>3.5874439461883401</v>
      </c>
      <c r="H1714" s="4">
        <v>13.004484304932699</v>
      </c>
      <c r="I1714" s="4">
        <v>14.7982062780269</v>
      </c>
      <c r="J1714" s="4">
        <v>5.3811659192825099</v>
      </c>
      <c r="K1714" s="4">
        <v>10.3139013452915</v>
      </c>
      <c r="L1714" s="4">
        <v>7.1748878923766801</v>
      </c>
      <c r="M1714" s="4">
        <v>10.762331838565</v>
      </c>
      <c r="N1714" s="4">
        <v>9.4170403587443907</v>
      </c>
      <c r="O1714" s="4">
        <v>10.3139013452915</v>
      </c>
      <c r="P1714" s="4">
        <v>8.9686098654708495</v>
      </c>
      <c r="Q1714" s="4">
        <v>3.5874439461883401</v>
      </c>
      <c r="R1714" s="4">
        <v>5.8295964125560502</v>
      </c>
      <c r="S1714" s="4">
        <v>6.7264573991031398</v>
      </c>
      <c r="T1714" s="4">
        <v>8.0717488789237706</v>
      </c>
      <c r="U1714" s="4">
        <v>5.3811659192825099</v>
      </c>
      <c r="V1714" s="4">
        <v>7.6233183856502196</v>
      </c>
      <c r="W1714" s="4">
        <v>7.6233183856502196</v>
      </c>
      <c r="X1714" s="4">
        <v>4.4843049327354301</v>
      </c>
      <c r="Y1714" s="4">
        <v>11.2107623318386</v>
      </c>
      <c r="Z1714" s="4">
        <v>9.4170403587443907</v>
      </c>
      <c r="AA1714" s="4">
        <v>8.9686098654708495</v>
      </c>
      <c r="AB1714" s="4">
        <v>4.4843049327354301</v>
      </c>
      <c r="AC1714" s="4">
        <v>21.076233183856498</v>
      </c>
      <c r="AD1714" s="4">
        <v>8.0717488789237706</v>
      </c>
      <c r="AE1714" s="4">
        <v>4.4843049327354301</v>
      </c>
      <c r="AF1714" s="4">
        <v>14.349775784753399</v>
      </c>
      <c r="AG1714" s="4">
        <v>20.179372197309402</v>
      </c>
      <c r="AH1714" s="4">
        <v>18.385650224215201</v>
      </c>
      <c r="AI1714" s="4">
        <v>16.5919282511211</v>
      </c>
      <c r="AJ1714" s="4">
        <v>34.080717488789197</v>
      </c>
      <c r="AK1714" s="4">
        <v>35.426008968609899</v>
      </c>
      <c r="AL1714" s="4">
        <v>22.869955156950699</v>
      </c>
      <c r="AM1714" s="4">
        <v>41.704035874439498</v>
      </c>
      <c r="AN1714" s="4">
        <v>37.668161434977598</v>
      </c>
      <c r="AO1714" s="4">
        <v>38.116591928251097</v>
      </c>
      <c r="AP1714" s="4">
        <v>39.461883408071699</v>
      </c>
      <c r="AQ1714" s="4">
        <v>18.834080717488799</v>
      </c>
      <c r="AR1714" s="4">
        <v>42.152466367712996</v>
      </c>
      <c r="AS1714" s="4">
        <v>27.3542600896861</v>
      </c>
      <c r="AT1714" s="4">
        <v>21.52466367713</v>
      </c>
      <c r="AU1714" s="4">
        <v>30.044843049327401</v>
      </c>
      <c r="AV1714" s="4">
        <v>20.179372197309402</v>
      </c>
      <c r="AW1714" s="4">
        <v>28.251121076233201</v>
      </c>
      <c r="AX1714" s="4">
        <v>13.901345291479799</v>
      </c>
      <c r="AY1714" s="4">
        <v>24.215246636771301</v>
      </c>
      <c r="AZ1714" s="4">
        <v>30.044843049327401</v>
      </c>
      <c r="BA1714" s="4">
        <v>37.668161434977598</v>
      </c>
      <c r="BB1714" s="38">
        <v>223</v>
      </c>
    </row>
    <row r="1715" spans="1:54" x14ac:dyDescent="0.3">
      <c r="A1715" s="31" t="s">
        <v>71</v>
      </c>
      <c r="B1715" s="5" t="s">
        <v>8</v>
      </c>
      <c r="C1715" s="5" t="s">
        <v>2</v>
      </c>
      <c r="D1715" s="9">
        <v>63.999715909090902</v>
      </c>
      <c r="E1715" s="8">
        <v>79.975105634732301</v>
      </c>
      <c r="F1715" s="8">
        <v>29.261363636363601</v>
      </c>
      <c r="G1715" s="3">
        <v>6.8181818181818201</v>
      </c>
      <c r="H1715" s="4">
        <v>18.75</v>
      </c>
      <c r="I1715" s="4">
        <v>9.375</v>
      </c>
      <c r="J1715" s="4">
        <v>9.375</v>
      </c>
      <c r="K1715" s="4">
        <v>9.6590909090909101</v>
      </c>
      <c r="L1715" s="4">
        <v>6.8181818181818201</v>
      </c>
      <c r="M1715" s="4">
        <v>6.8181818181818201</v>
      </c>
      <c r="N1715" s="4">
        <v>5.9659090909090899</v>
      </c>
      <c r="O1715" s="4">
        <v>11.363636363636401</v>
      </c>
      <c r="P1715" s="4">
        <v>8.8068181818181799</v>
      </c>
      <c r="Q1715" s="4">
        <v>1.7045454545454499</v>
      </c>
      <c r="R1715" s="4">
        <v>3.9772727272727302</v>
      </c>
      <c r="S1715" s="4">
        <v>5.3977272727272698</v>
      </c>
      <c r="T1715" s="4">
        <v>8.8068181818181799</v>
      </c>
      <c r="U1715" s="4">
        <v>5.6818181818181799</v>
      </c>
      <c r="V1715" s="4">
        <v>7.3863636363636402</v>
      </c>
      <c r="W1715" s="4">
        <v>6.25</v>
      </c>
      <c r="X1715" s="4">
        <v>4.5454545454545503</v>
      </c>
      <c r="Y1715" s="4">
        <v>14.7727272727273</v>
      </c>
      <c r="Z1715" s="4">
        <v>6.25</v>
      </c>
      <c r="AA1715" s="4">
        <v>10.2272727272727</v>
      </c>
      <c r="AB1715" s="4">
        <v>3.125</v>
      </c>
      <c r="AC1715" s="4">
        <v>11.6477272727273</v>
      </c>
      <c r="AD1715" s="4">
        <v>7.6704545454545503</v>
      </c>
      <c r="AE1715" s="4">
        <v>7.6704545454545503</v>
      </c>
      <c r="AF1715" s="4">
        <v>14.204545454545499</v>
      </c>
      <c r="AG1715" s="4">
        <v>23.863636363636399</v>
      </c>
      <c r="AH1715" s="4">
        <v>14.7727272727273</v>
      </c>
      <c r="AI1715" s="4">
        <v>13.068181818181801</v>
      </c>
      <c r="AJ1715" s="4">
        <v>32.670454545454497</v>
      </c>
      <c r="AK1715" s="4">
        <v>32.386363636363598</v>
      </c>
      <c r="AL1715" s="4">
        <v>23.295454545454501</v>
      </c>
      <c r="AM1715" s="4">
        <v>33.806818181818201</v>
      </c>
      <c r="AN1715" s="4">
        <v>32.670454545454497</v>
      </c>
      <c r="AO1715" s="4">
        <v>39.488636363636402</v>
      </c>
      <c r="AP1715" s="4">
        <v>31.818181818181799</v>
      </c>
      <c r="AQ1715" s="4">
        <v>19.602272727272702</v>
      </c>
      <c r="AR1715" s="4">
        <v>36.363636363636402</v>
      </c>
      <c r="AS1715" s="4">
        <v>24.715909090909101</v>
      </c>
      <c r="AT1715" s="4">
        <v>22.443181818181799</v>
      </c>
      <c r="AU1715" s="4">
        <v>26.420454545454501</v>
      </c>
      <c r="AV1715" s="4">
        <v>23.011363636363601</v>
      </c>
      <c r="AW1715" s="4">
        <v>26.704545454545499</v>
      </c>
      <c r="AX1715" s="4">
        <v>15.909090909090899</v>
      </c>
      <c r="AY1715" s="4">
        <v>25</v>
      </c>
      <c r="AZ1715" s="4">
        <v>30.397727272727298</v>
      </c>
      <c r="BA1715" s="4">
        <v>34.090909090909101</v>
      </c>
      <c r="BB1715" s="38">
        <v>352</v>
      </c>
    </row>
    <row r="1716" spans="1:54" x14ac:dyDescent="0.3">
      <c r="A1716" s="31" t="s">
        <v>71</v>
      </c>
      <c r="B1716" s="5" t="s">
        <v>8</v>
      </c>
      <c r="C1716" s="5" t="s">
        <v>3</v>
      </c>
      <c r="D1716" s="9">
        <v>93.104484304932697</v>
      </c>
      <c r="E1716" s="8">
        <v>71.373115396639704</v>
      </c>
      <c r="F1716" s="8">
        <v>17.040358744394599</v>
      </c>
      <c r="G1716" s="3">
        <v>6.2780269058296003</v>
      </c>
      <c r="H1716" s="4">
        <v>12.1076233183857</v>
      </c>
      <c r="I1716" s="4">
        <v>13.004484304932699</v>
      </c>
      <c r="J1716" s="4">
        <v>5.3811659192825099</v>
      </c>
      <c r="K1716" s="4">
        <v>6.2780269058296003</v>
      </c>
      <c r="L1716" s="4">
        <v>5.3811659192825099</v>
      </c>
      <c r="M1716" s="4">
        <v>10.3139013452915</v>
      </c>
      <c r="N1716" s="4">
        <v>6.7264573991031398</v>
      </c>
      <c r="O1716" s="4">
        <v>12.1076233183857</v>
      </c>
      <c r="P1716" s="4">
        <v>6.7264573991031398</v>
      </c>
      <c r="Q1716" s="4">
        <v>5.8295964125560502</v>
      </c>
      <c r="R1716" s="4">
        <v>4.9327354260089704</v>
      </c>
      <c r="S1716" s="4">
        <v>7.6233183856502196</v>
      </c>
      <c r="T1716" s="4">
        <v>6.2780269058296003</v>
      </c>
      <c r="U1716" s="4">
        <v>6.2780269058296003</v>
      </c>
      <c r="V1716" s="4">
        <v>6.2780269058296003</v>
      </c>
      <c r="W1716" s="4">
        <v>7.6233183856502196</v>
      </c>
      <c r="X1716" s="4">
        <v>4.03587443946188</v>
      </c>
      <c r="Y1716" s="4">
        <v>11.6591928251121</v>
      </c>
      <c r="Z1716" s="4">
        <v>6.2780269058296003</v>
      </c>
      <c r="AA1716" s="4">
        <v>9.8654708520179408</v>
      </c>
      <c r="AB1716" s="4">
        <v>4.9327354260089704</v>
      </c>
      <c r="AC1716" s="4">
        <v>12.1076233183857</v>
      </c>
      <c r="AD1716" s="4">
        <v>4.9327354260089704</v>
      </c>
      <c r="AE1716" s="4">
        <v>5.3811659192825099</v>
      </c>
      <c r="AF1716" s="4">
        <v>9.8654708520179408</v>
      </c>
      <c r="AG1716" s="4">
        <v>16.5919282511211</v>
      </c>
      <c r="AH1716" s="4">
        <v>8.52017937219731</v>
      </c>
      <c r="AI1716" s="4">
        <v>4.9327354260089704</v>
      </c>
      <c r="AJ1716" s="4">
        <v>27.802690582959599</v>
      </c>
      <c r="AK1716" s="4">
        <v>17.040358744394599</v>
      </c>
      <c r="AL1716" s="4">
        <v>13.452914798206301</v>
      </c>
      <c r="AM1716" s="4">
        <v>22.421524663677101</v>
      </c>
      <c r="AN1716" s="4">
        <v>26.008968609865502</v>
      </c>
      <c r="AO1716" s="4">
        <v>24.6636771300448</v>
      </c>
      <c r="AP1716" s="4">
        <v>19.730941704035899</v>
      </c>
      <c r="AQ1716" s="4">
        <v>9.8654708520179408</v>
      </c>
      <c r="AR1716" s="4">
        <v>21.52466367713</v>
      </c>
      <c r="AS1716" s="4">
        <v>16.5919282511211</v>
      </c>
      <c r="AT1716" s="4">
        <v>16.143497757847499</v>
      </c>
      <c r="AU1716" s="4">
        <v>15.695067264574</v>
      </c>
      <c r="AV1716" s="4">
        <v>13.452914798206301</v>
      </c>
      <c r="AW1716" s="4">
        <v>17.040358744394599</v>
      </c>
      <c r="AX1716" s="4">
        <v>7.6233183856502196</v>
      </c>
      <c r="AY1716" s="4">
        <v>20.627802690583</v>
      </c>
      <c r="AZ1716" s="4">
        <v>18.834080717488799</v>
      </c>
      <c r="BA1716" s="4">
        <v>20.179372197309402</v>
      </c>
      <c r="BB1716" s="38">
        <v>223</v>
      </c>
    </row>
    <row r="1717" spans="1:54" x14ac:dyDescent="0.3">
      <c r="A1717" s="31" t="s">
        <v>71</v>
      </c>
      <c r="B1717" s="5" t="s">
        <v>8</v>
      </c>
      <c r="C1717" s="5" t="s">
        <v>4</v>
      </c>
      <c r="D1717" s="9">
        <v>96.655844155844207</v>
      </c>
      <c r="E1717" s="8">
        <v>74.6745773224809</v>
      </c>
      <c r="F1717" s="8">
        <v>15.5844155844156</v>
      </c>
      <c r="G1717" s="3">
        <v>2.5974025974026</v>
      </c>
      <c r="H1717" s="4">
        <v>3.8961038961039001</v>
      </c>
      <c r="I1717" s="4">
        <v>7.7922077922077904</v>
      </c>
      <c r="J1717" s="4">
        <v>2.5974025974026</v>
      </c>
      <c r="K1717" s="4">
        <v>6.4935064935064899</v>
      </c>
      <c r="L1717" s="4">
        <v>2.5974025974026</v>
      </c>
      <c r="M1717" s="4">
        <v>3.8961038961039001</v>
      </c>
      <c r="N1717" s="4">
        <v>5.1948051948051903</v>
      </c>
      <c r="O1717" s="4">
        <v>6.4935064935064899</v>
      </c>
      <c r="P1717" s="4">
        <v>3.8961038961039001</v>
      </c>
      <c r="Q1717" s="4">
        <v>1.2987012987013</v>
      </c>
      <c r="R1717" s="4">
        <v>3.8961038961039001</v>
      </c>
      <c r="S1717" s="4">
        <v>3.8961038961039001</v>
      </c>
      <c r="T1717" s="4">
        <v>5.1948051948051903</v>
      </c>
      <c r="U1717" s="4">
        <v>3.8961038961039001</v>
      </c>
      <c r="V1717" s="4">
        <v>3.8961038961039001</v>
      </c>
      <c r="W1717" s="4">
        <v>3.8961038961039001</v>
      </c>
      <c r="X1717" s="4">
        <v>3.8961038961039001</v>
      </c>
      <c r="Y1717" s="4">
        <v>6.4935064935064899</v>
      </c>
      <c r="Z1717" s="4">
        <v>3.8961038961039001</v>
      </c>
      <c r="AA1717" s="4">
        <v>6.4935064935064899</v>
      </c>
      <c r="AB1717" s="4">
        <v>3.8961038961039001</v>
      </c>
      <c r="AC1717" s="4">
        <v>6.4935064935064899</v>
      </c>
      <c r="AD1717" s="4">
        <v>2.5974025974026</v>
      </c>
      <c r="AE1717" s="4">
        <v>7.7922077922077904</v>
      </c>
      <c r="AF1717" s="4">
        <v>3.8961038961039001</v>
      </c>
      <c r="AG1717" s="4">
        <v>16.883116883116902</v>
      </c>
      <c r="AH1717" s="4">
        <v>15.5844155844156</v>
      </c>
      <c r="AI1717" s="4">
        <v>9.0909090909090899</v>
      </c>
      <c r="AJ1717" s="4">
        <v>18.181818181818201</v>
      </c>
      <c r="AK1717" s="4">
        <v>22.0779220779221</v>
      </c>
      <c r="AL1717" s="4">
        <v>10.3896103896104</v>
      </c>
      <c r="AM1717" s="4">
        <v>22.0779220779221</v>
      </c>
      <c r="AN1717" s="4">
        <v>19.480519480519501</v>
      </c>
      <c r="AO1717" s="4">
        <v>22.0779220779221</v>
      </c>
      <c r="AP1717" s="4">
        <v>23.3766233766234</v>
      </c>
      <c r="AQ1717" s="4">
        <v>11.6883116883117</v>
      </c>
      <c r="AR1717" s="4">
        <v>22.0779220779221</v>
      </c>
      <c r="AS1717" s="4">
        <v>14.285714285714301</v>
      </c>
      <c r="AT1717" s="4">
        <v>19.480519480519501</v>
      </c>
      <c r="AU1717" s="4">
        <v>10.3896103896104</v>
      </c>
      <c r="AV1717" s="4">
        <v>14.285714285714301</v>
      </c>
      <c r="AW1717" s="4">
        <v>16.883116883116902</v>
      </c>
      <c r="AX1717" s="4">
        <v>7.7922077922077904</v>
      </c>
      <c r="AY1717" s="4">
        <v>22.0779220779221</v>
      </c>
      <c r="AZ1717" s="4">
        <v>20.7792207792208</v>
      </c>
      <c r="BA1717" s="4">
        <v>18.181818181818201</v>
      </c>
      <c r="BB1717" s="38">
        <v>77</v>
      </c>
    </row>
    <row r="1718" spans="1:54" x14ac:dyDescent="0.3">
      <c r="A1718" s="31" t="s">
        <v>71</v>
      </c>
      <c r="B1718" s="5" t="s">
        <v>8</v>
      </c>
      <c r="C1718" s="5" t="s">
        <v>5</v>
      </c>
      <c r="D1718" s="9">
        <v>108.24358974358999</v>
      </c>
      <c r="E1718" s="8">
        <v>63.5157286565669</v>
      </c>
      <c r="F1718" s="8">
        <v>10.2564102564103</v>
      </c>
      <c r="G1718" s="3">
        <v>5.1282051282051304</v>
      </c>
      <c r="H1718" s="4">
        <v>5.1282051282051304</v>
      </c>
      <c r="I1718" s="4">
        <v>10.2564102564103</v>
      </c>
      <c r="J1718" s="4">
        <v>5.1282051282051304</v>
      </c>
      <c r="K1718" s="4">
        <v>5.1282051282051304</v>
      </c>
      <c r="L1718" s="4">
        <v>5.1282051282051304</v>
      </c>
      <c r="M1718" s="4">
        <v>5.1282051282051304</v>
      </c>
      <c r="N1718" s="4">
        <v>5.1282051282051304</v>
      </c>
      <c r="O1718" s="4">
        <v>2.5641025641025599</v>
      </c>
      <c r="P1718" s="4">
        <v>2.5641025641025599</v>
      </c>
      <c r="Q1718" s="4">
        <v>2.5641025641025599</v>
      </c>
      <c r="R1718" s="4">
        <v>2.5641025641025599</v>
      </c>
      <c r="S1718" s="4">
        <v>2.5641025641025599</v>
      </c>
      <c r="T1718" s="4">
        <v>5.1282051282051304</v>
      </c>
      <c r="U1718" s="4">
        <v>2.5641025641025599</v>
      </c>
      <c r="V1718" s="4">
        <v>2.5641025641025599</v>
      </c>
      <c r="W1718" s="4">
        <v>2.5641025641025599</v>
      </c>
      <c r="X1718" s="4">
        <v>5.1282051282051304</v>
      </c>
      <c r="Y1718" s="4">
        <v>5.1282051282051304</v>
      </c>
      <c r="Z1718" s="4">
        <v>7.6923076923076898</v>
      </c>
      <c r="AA1718" s="4">
        <v>5.1282051282051304</v>
      </c>
      <c r="AB1718" s="4">
        <v>2.5641025641025599</v>
      </c>
      <c r="AC1718" s="4">
        <v>5.1282051282051304</v>
      </c>
      <c r="AD1718" s="4">
        <v>2.5641025641025599</v>
      </c>
      <c r="AE1718" s="4">
        <v>2.5641025641025599</v>
      </c>
      <c r="AF1718" s="4">
        <v>2.5641025641025599</v>
      </c>
      <c r="AG1718" s="4">
        <v>20.5128205128205</v>
      </c>
      <c r="AH1718" s="4">
        <v>5.1282051282051304</v>
      </c>
      <c r="AI1718" s="4">
        <v>7.6923076923076898</v>
      </c>
      <c r="AJ1718" s="4">
        <v>7.6923076923076898</v>
      </c>
      <c r="AK1718" s="4">
        <v>12.8205128205128</v>
      </c>
      <c r="AL1718" s="4">
        <v>7.6923076923076898</v>
      </c>
      <c r="AM1718" s="4">
        <v>20.5128205128205</v>
      </c>
      <c r="AN1718" s="4">
        <v>10.2564102564103</v>
      </c>
      <c r="AO1718" s="4">
        <v>20.5128205128205</v>
      </c>
      <c r="AP1718" s="4">
        <v>7.6923076923076898</v>
      </c>
      <c r="AQ1718" s="4">
        <v>10.2564102564103</v>
      </c>
      <c r="AR1718" s="4">
        <v>7.6923076923076898</v>
      </c>
      <c r="AS1718" s="4">
        <v>7.6923076923076898</v>
      </c>
      <c r="AT1718" s="4">
        <v>15.384615384615399</v>
      </c>
      <c r="AU1718" s="4">
        <v>5.1282051282051304</v>
      </c>
      <c r="AV1718" s="4">
        <v>25.6410256410256</v>
      </c>
      <c r="AW1718" s="4">
        <v>12.8205128205128</v>
      </c>
      <c r="AX1718" s="4">
        <v>5.1282051282051304</v>
      </c>
      <c r="AY1718" s="4">
        <v>7.6923076923076898</v>
      </c>
      <c r="AZ1718" s="4">
        <v>10.2564102564103</v>
      </c>
      <c r="BA1718" s="4">
        <v>12.8205128205128</v>
      </c>
      <c r="BB1718" s="38">
        <v>39</v>
      </c>
    </row>
    <row r="1719" spans="1:54" x14ac:dyDescent="0.3">
      <c r="A1719" s="31" t="s">
        <v>71</v>
      </c>
      <c r="B1719" s="5" t="s">
        <v>8</v>
      </c>
      <c r="C1719" s="5" t="s">
        <v>6</v>
      </c>
      <c r="D1719" s="9">
        <v>94.777419354838699</v>
      </c>
      <c r="E1719" s="8">
        <v>76.002275008394406</v>
      </c>
      <c r="F1719" s="8">
        <v>16.129032258064498</v>
      </c>
      <c r="G1719" s="3">
        <v>3.2258064516128999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3.2258064516128999</v>
      </c>
      <c r="R1719" s="4">
        <v>0</v>
      </c>
      <c r="S1719" s="4">
        <v>0</v>
      </c>
      <c r="T1719" s="4">
        <v>3.2258064516128999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3.2258064516128999</v>
      </c>
      <c r="AA1719" s="4">
        <v>0</v>
      </c>
      <c r="AB1719" s="4">
        <v>3.2258064516128999</v>
      </c>
      <c r="AC1719" s="4">
        <v>6.4516129032258096</v>
      </c>
      <c r="AD1719" s="4">
        <v>6.4516129032258096</v>
      </c>
      <c r="AE1719" s="4">
        <v>0</v>
      </c>
      <c r="AF1719" s="4">
        <v>3.2258064516128999</v>
      </c>
      <c r="AG1719" s="4">
        <v>12.9032258064516</v>
      </c>
      <c r="AH1719" s="4">
        <v>16.129032258064498</v>
      </c>
      <c r="AI1719" s="4">
        <v>12.9032258064516</v>
      </c>
      <c r="AJ1719" s="4">
        <v>16.129032258064498</v>
      </c>
      <c r="AK1719" s="4">
        <v>19.354838709677399</v>
      </c>
      <c r="AL1719" s="4">
        <v>9.67741935483871</v>
      </c>
      <c r="AM1719" s="4">
        <v>16.129032258064498</v>
      </c>
      <c r="AN1719" s="4">
        <v>9.67741935483871</v>
      </c>
      <c r="AO1719" s="4">
        <v>19.354838709677399</v>
      </c>
      <c r="AP1719" s="4">
        <v>12.9032258064516</v>
      </c>
      <c r="AQ1719" s="4">
        <v>19.354838709677399</v>
      </c>
      <c r="AR1719" s="4">
        <v>19.354838709677399</v>
      </c>
      <c r="AS1719" s="4">
        <v>6.4516129032258096</v>
      </c>
      <c r="AT1719" s="4">
        <v>22.580645161290299</v>
      </c>
      <c r="AU1719" s="4">
        <v>9.67741935483871</v>
      </c>
      <c r="AV1719" s="4">
        <v>16.129032258064498</v>
      </c>
      <c r="AW1719" s="4">
        <v>3.2258064516128999</v>
      </c>
      <c r="AX1719" s="4">
        <v>16.129032258064498</v>
      </c>
      <c r="AY1719" s="4">
        <v>12.9032258064516</v>
      </c>
      <c r="AZ1719" s="4">
        <v>19.354838709677399</v>
      </c>
      <c r="BA1719" s="4">
        <v>12.9032258064516</v>
      </c>
      <c r="BB1719" s="38">
        <v>31</v>
      </c>
    </row>
    <row r="1720" spans="1:54" x14ac:dyDescent="0.3">
      <c r="A1720" s="31" t="s">
        <v>71</v>
      </c>
      <c r="B1720" s="5" t="s">
        <v>8</v>
      </c>
      <c r="C1720" s="5" t="s">
        <v>7</v>
      </c>
      <c r="D1720" s="9">
        <v>101.25</v>
      </c>
      <c r="E1720" s="8">
        <v>71.744105448926405</v>
      </c>
      <c r="F1720" s="8">
        <v>25</v>
      </c>
      <c r="G1720" s="3">
        <v>25</v>
      </c>
      <c r="H1720" s="4">
        <v>25</v>
      </c>
      <c r="I1720" s="4">
        <v>0</v>
      </c>
      <c r="J1720" s="4">
        <v>0</v>
      </c>
      <c r="K1720" s="4">
        <v>25</v>
      </c>
      <c r="L1720" s="4">
        <v>25</v>
      </c>
      <c r="M1720" s="4">
        <v>0</v>
      </c>
      <c r="N1720" s="4">
        <v>25</v>
      </c>
      <c r="O1720" s="4">
        <v>0</v>
      </c>
      <c r="P1720" s="4">
        <v>25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25</v>
      </c>
      <c r="Z1720" s="4">
        <v>25</v>
      </c>
      <c r="AA1720" s="4">
        <v>25</v>
      </c>
      <c r="AB1720" s="4">
        <v>25</v>
      </c>
      <c r="AC1720" s="4">
        <v>25</v>
      </c>
      <c r="AD1720" s="4">
        <v>0</v>
      </c>
      <c r="AE1720" s="4">
        <v>0</v>
      </c>
      <c r="AF1720" s="4">
        <v>50</v>
      </c>
      <c r="AG1720" s="4">
        <v>25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25</v>
      </c>
      <c r="AN1720" s="4">
        <v>0</v>
      </c>
      <c r="AO1720" s="4">
        <v>0</v>
      </c>
      <c r="AP1720" s="4">
        <v>0</v>
      </c>
      <c r="AQ1720" s="4">
        <v>0</v>
      </c>
      <c r="AR1720" s="4">
        <v>25</v>
      </c>
      <c r="AS1720" s="4">
        <v>25</v>
      </c>
      <c r="AT1720" s="4">
        <v>0</v>
      </c>
      <c r="AU1720" s="4">
        <v>0</v>
      </c>
      <c r="AV1720" s="4">
        <v>0</v>
      </c>
      <c r="AW1720" s="4">
        <v>25</v>
      </c>
      <c r="AX1720" s="4">
        <v>0</v>
      </c>
      <c r="AY1720" s="4">
        <v>0</v>
      </c>
      <c r="AZ1720" s="4">
        <v>0</v>
      </c>
      <c r="BA1720" s="4">
        <v>0</v>
      </c>
      <c r="BB1720" s="38">
        <v>4</v>
      </c>
    </row>
    <row r="1721" spans="1:54" x14ac:dyDescent="0.3">
      <c r="A1721" s="31" t="s">
        <v>71</v>
      </c>
      <c r="B1721" s="5" t="s">
        <v>9</v>
      </c>
      <c r="C1721" s="5" t="s">
        <v>168</v>
      </c>
      <c r="D1721" s="9">
        <v>92.878848527618501</v>
      </c>
      <c r="E1721" s="8">
        <v>71.767420117962402</v>
      </c>
      <c r="F1721" s="8">
        <v>16.132415421953699</v>
      </c>
      <c r="G1721" s="3">
        <v>3.8838003522831701</v>
      </c>
      <c r="H1721" s="4">
        <v>12.720488181649401</v>
      </c>
      <c r="I1721" s="4">
        <v>4.7730336438065404</v>
      </c>
      <c r="J1721" s="4">
        <v>5.1921872361057098</v>
      </c>
      <c r="K1721" s="4">
        <v>6.7149552661761103</v>
      </c>
      <c r="L1721" s="4">
        <v>3.70952163616984</v>
      </c>
      <c r="M1721" s="4">
        <v>5.4001414268034598</v>
      </c>
      <c r="N1721" s="4">
        <v>6.1862700568203897</v>
      </c>
      <c r="O1721" s="4">
        <v>6.3540292156925</v>
      </c>
      <c r="P1721" s="4">
        <v>4.9367156427296104</v>
      </c>
      <c r="Q1721" s="4">
        <v>2.2855006302133498</v>
      </c>
      <c r="R1721" s="4">
        <v>3.41478827850518</v>
      </c>
      <c r="S1721" s="4">
        <v>3.3217468047182899</v>
      </c>
      <c r="T1721" s="4">
        <v>4.8730318211331403</v>
      </c>
      <c r="U1721" s="4">
        <v>2.6029662993905598</v>
      </c>
      <c r="V1721" s="4">
        <v>6.2178459614083303</v>
      </c>
      <c r="W1721" s="4">
        <v>3.9272520122574299</v>
      </c>
      <c r="X1721" s="4">
        <v>2.6177572230880002</v>
      </c>
      <c r="Y1721" s="4">
        <v>8.78978291055728</v>
      </c>
      <c r="Z1721" s="4">
        <v>3.0941617185389299</v>
      </c>
      <c r="AA1721" s="4">
        <v>7.3315765419472196</v>
      </c>
      <c r="AB1721" s="4">
        <v>2.3153807553454002</v>
      </c>
      <c r="AC1721" s="4">
        <v>9.7609189988385605</v>
      </c>
      <c r="AD1721" s="4">
        <v>3.9993868800554799</v>
      </c>
      <c r="AE1721" s="4">
        <v>4.0810632806314802</v>
      </c>
      <c r="AF1721" s="4">
        <v>7.0090846722771198</v>
      </c>
      <c r="AG1721" s="4">
        <v>11.9839320074031</v>
      </c>
      <c r="AH1721" s="4">
        <v>17.483586294218501</v>
      </c>
      <c r="AI1721" s="4">
        <v>9.1409039645689898</v>
      </c>
      <c r="AJ1721" s="4">
        <v>19.852235800457201</v>
      </c>
      <c r="AK1721" s="4">
        <v>21.027983522411802</v>
      </c>
      <c r="AL1721" s="4">
        <v>12.646933011437399</v>
      </c>
      <c r="AM1721" s="4">
        <v>17.559775668025502</v>
      </c>
      <c r="AN1721" s="4">
        <v>23.350855184423001</v>
      </c>
      <c r="AO1721" s="4">
        <v>19.2235340558377</v>
      </c>
      <c r="AP1721" s="4">
        <v>18.8222778392593</v>
      </c>
      <c r="AQ1721" s="4">
        <v>12.3771222693368</v>
      </c>
      <c r="AR1721" s="4">
        <v>21.519684394955899</v>
      </c>
      <c r="AS1721" s="4">
        <v>13.8264577568193</v>
      </c>
      <c r="AT1721" s="4">
        <v>15.363207031932101</v>
      </c>
      <c r="AU1721" s="4">
        <v>19.9206065644319</v>
      </c>
      <c r="AV1721" s="4">
        <v>16.888545860142202</v>
      </c>
      <c r="AW1721" s="4">
        <v>17.923923016134701</v>
      </c>
      <c r="AX1721" s="4">
        <v>7.9421263976903997</v>
      </c>
      <c r="AY1721" s="4">
        <v>14.6864949041844</v>
      </c>
      <c r="AZ1721" s="4">
        <v>15.241753212353199</v>
      </c>
      <c r="BA1721" s="4">
        <v>20.1304770481105</v>
      </c>
      <c r="BB1721" s="38">
        <v>1935</v>
      </c>
    </row>
    <row r="1722" spans="1:54" x14ac:dyDescent="0.3">
      <c r="A1722" s="31" t="s">
        <v>71</v>
      </c>
      <c r="B1722" s="5" t="s">
        <v>9</v>
      </c>
      <c r="C1722" s="5" t="s">
        <v>1</v>
      </c>
      <c r="D1722" s="9">
        <v>75.182017543859601</v>
      </c>
      <c r="E1722" s="8">
        <v>71.123040463072002</v>
      </c>
      <c r="F1722" s="8">
        <v>20.219780219780201</v>
      </c>
      <c r="G1722" s="3">
        <v>4.3956043956044004</v>
      </c>
      <c r="H1722" s="4">
        <v>16.703296703296701</v>
      </c>
      <c r="I1722" s="4">
        <v>6.5934065934065904</v>
      </c>
      <c r="J1722" s="4">
        <v>6.3736263736263696</v>
      </c>
      <c r="K1722" s="4">
        <v>8.7912087912087902</v>
      </c>
      <c r="L1722" s="4">
        <v>5.71428571428571</v>
      </c>
      <c r="M1722" s="4">
        <v>9.0109890109890092</v>
      </c>
      <c r="N1722" s="4">
        <v>9.8901098901098905</v>
      </c>
      <c r="O1722" s="4">
        <v>9.4505494505494507</v>
      </c>
      <c r="P1722" s="4">
        <v>7.0329670329670302</v>
      </c>
      <c r="Q1722" s="4">
        <v>3.2967032967033001</v>
      </c>
      <c r="R1722" s="4">
        <v>5.0549450549450503</v>
      </c>
      <c r="S1722" s="4">
        <v>5.2747252747252702</v>
      </c>
      <c r="T1722" s="4">
        <v>7.9120879120879097</v>
      </c>
      <c r="U1722" s="4">
        <v>4.1758241758241796</v>
      </c>
      <c r="V1722" s="4">
        <v>8.3516483516483504</v>
      </c>
      <c r="W1722" s="4">
        <v>5.0549450549450503</v>
      </c>
      <c r="X1722" s="4">
        <v>4.1758241758241796</v>
      </c>
      <c r="Y1722" s="4">
        <v>14.945054945054901</v>
      </c>
      <c r="Z1722" s="4">
        <v>5.4945054945054901</v>
      </c>
      <c r="AA1722" s="4">
        <v>8.3516483516483504</v>
      </c>
      <c r="AB1722" s="4">
        <v>3.7362637362637399</v>
      </c>
      <c r="AC1722" s="4">
        <v>14.285714285714301</v>
      </c>
      <c r="AD1722" s="4">
        <v>5.4945054945054901</v>
      </c>
      <c r="AE1722" s="4">
        <v>6.1538461538461497</v>
      </c>
      <c r="AF1722" s="4">
        <v>10.109890109890101</v>
      </c>
      <c r="AG1722" s="4">
        <v>20.6593406593407</v>
      </c>
      <c r="AH1722" s="4">
        <v>21.758241758241802</v>
      </c>
      <c r="AI1722" s="4">
        <v>10.989010989011</v>
      </c>
      <c r="AJ1722" s="4">
        <v>24.395604395604401</v>
      </c>
      <c r="AK1722" s="4">
        <v>26.593406593406598</v>
      </c>
      <c r="AL1722" s="4">
        <v>16.263736263736298</v>
      </c>
      <c r="AM1722" s="4">
        <v>19.560439560439601</v>
      </c>
      <c r="AN1722" s="4">
        <v>28.791208791208799</v>
      </c>
      <c r="AO1722" s="4">
        <v>23.5164835164835</v>
      </c>
      <c r="AP1722" s="4">
        <v>21.758241758241802</v>
      </c>
      <c r="AQ1722" s="4">
        <v>14.065934065934099</v>
      </c>
      <c r="AR1722" s="4">
        <v>26.373626373626401</v>
      </c>
      <c r="AS1722" s="4">
        <v>14.065934065934099</v>
      </c>
      <c r="AT1722" s="4">
        <v>15.6043956043956</v>
      </c>
      <c r="AU1722" s="4">
        <v>25.274725274725299</v>
      </c>
      <c r="AV1722" s="4">
        <v>17.1428571428571</v>
      </c>
      <c r="AW1722" s="4">
        <v>20.879120879120901</v>
      </c>
      <c r="AX1722" s="4">
        <v>8.7912087912087902</v>
      </c>
      <c r="AY1722" s="4">
        <v>17.3626373626374</v>
      </c>
      <c r="AZ1722" s="4">
        <v>16.923076923076898</v>
      </c>
      <c r="BA1722" s="4">
        <v>28.131868131868099</v>
      </c>
      <c r="BB1722" s="38">
        <v>456</v>
      </c>
    </row>
    <row r="1723" spans="1:54" x14ac:dyDescent="0.3">
      <c r="A1723" s="31" t="s">
        <v>71</v>
      </c>
      <c r="B1723" s="5" t="s">
        <v>9</v>
      </c>
      <c r="C1723" s="5" t="s">
        <v>2</v>
      </c>
      <c r="D1723" s="9">
        <v>87.494631710362</v>
      </c>
      <c r="E1723" s="8">
        <v>75.016760518203199</v>
      </c>
      <c r="F1723" s="8">
        <v>18.976279650437</v>
      </c>
      <c r="G1723" s="3">
        <v>4.7440699126092403</v>
      </c>
      <c r="H1723" s="4">
        <v>15.730337078651701</v>
      </c>
      <c r="I1723" s="4">
        <v>5.8676654182272197</v>
      </c>
      <c r="J1723" s="4">
        <v>6.6167290886392003</v>
      </c>
      <c r="K1723" s="4">
        <v>8.2397003745318393</v>
      </c>
      <c r="L1723" s="4">
        <v>4.1198501872659197</v>
      </c>
      <c r="M1723" s="4">
        <v>6.2421972534332104</v>
      </c>
      <c r="N1723" s="4">
        <v>6.1173533083645397</v>
      </c>
      <c r="O1723" s="4">
        <v>7.4906367041198498</v>
      </c>
      <c r="P1723" s="4">
        <v>6.3670411985018696</v>
      </c>
      <c r="Q1723" s="4">
        <v>2.2471910112359601</v>
      </c>
      <c r="R1723" s="4">
        <v>3.3707865168539302</v>
      </c>
      <c r="S1723" s="4">
        <v>2.9962546816479398</v>
      </c>
      <c r="T1723" s="4">
        <v>4.9937578027465701</v>
      </c>
      <c r="U1723" s="4">
        <v>3.1210986267165999</v>
      </c>
      <c r="V1723" s="4">
        <v>8.1148564294631704</v>
      </c>
      <c r="W1723" s="4">
        <v>4.6192259675405696</v>
      </c>
      <c r="X1723" s="4">
        <v>3.3707865168539302</v>
      </c>
      <c r="Y1723" s="4">
        <v>8.3645443196004994</v>
      </c>
      <c r="Z1723" s="4">
        <v>3.62047440699126</v>
      </c>
      <c r="AA1723" s="4">
        <v>10.7365792759051</v>
      </c>
      <c r="AB1723" s="4">
        <v>1.7478152309613</v>
      </c>
      <c r="AC1723" s="4">
        <v>10.986267166042399</v>
      </c>
      <c r="AD1723" s="4">
        <v>6.3670411985018696</v>
      </c>
      <c r="AE1723" s="4">
        <v>4.9937578027465701</v>
      </c>
      <c r="AF1723" s="4">
        <v>8.4893882646691594</v>
      </c>
      <c r="AG1723" s="4">
        <v>13.6079900124844</v>
      </c>
      <c r="AH1723" s="4">
        <v>22.097378277153599</v>
      </c>
      <c r="AI1723" s="4">
        <v>9.7378277153558095</v>
      </c>
      <c r="AJ1723" s="4">
        <v>25.967540574282101</v>
      </c>
      <c r="AK1723" s="4">
        <v>21.098626716604201</v>
      </c>
      <c r="AL1723" s="4">
        <v>12.3595505617978</v>
      </c>
      <c r="AM1723" s="4">
        <v>19.850187265917601</v>
      </c>
      <c r="AN1723" s="4">
        <v>26.7166042446941</v>
      </c>
      <c r="AO1723" s="4">
        <v>23.4706616729089</v>
      </c>
      <c r="AP1723" s="4">
        <v>23.220973782771502</v>
      </c>
      <c r="AQ1723" s="4">
        <v>14.731585518102399</v>
      </c>
      <c r="AR1723" s="4">
        <v>26.466916354556801</v>
      </c>
      <c r="AS1723" s="4">
        <v>17.353308364544301</v>
      </c>
      <c r="AT1723" s="4">
        <v>15.980024968788999</v>
      </c>
      <c r="AU1723" s="4">
        <v>24.094881398252198</v>
      </c>
      <c r="AV1723" s="4">
        <v>18.601747815231001</v>
      </c>
      <c r="AW1723" s="4">
        <v>21.598002496878902</v>
      </c>
      <c r="AX1723" s="4">
        <v>8.7390761548064901</v>
      </c>
      <c r="AY1723" s="4">
        <v>15.355805243445699</v>
      </c>
      <c r="AZ1723" s="4">
        <v>18.227215980025001</v>
      </c>
      <c r="BA1723" s="4">
        <v>24.2197253433208</v>
      </c>
      <c r="BB1723" s="38">
        <v>801</v>
      </c>
    </row>
    <row r="1724" spans="1:54" x14ac:dyDescent="0.3">
      <c r="A1724" s="31" t="s">
        <v>71</v>
      </c>
      <c r="B1724" s="5" t="s">
        <v>9</v>
      </c>
      <c r="C1724" s="5" t="s">
        <v>3</v>
      </c>
      <c r="D1724" s="9">
        <v>98.068749999999994</v>
      </c>
      <c r="E1724" s="8">
        <v>72.1216125572858</v>
      </c>
      <c r="F1724" s="8">
        <v>15.909090909090899</v>
      </c>
      <c r="G1724" s="3">
        <v>4.5454545454545503</v>
      </c>
      <c r="H1724" s="4">
        <v>12.5</v>
      </c>
      <c r="I1724" s="4">
        <v>4.2613636363636402</v>
      </c>
      <c r="J1724" s="4">
        <v>5.1136363636363598</v>
      </c>
      <c r="K1724" s="4">
        <v>6.8181818181818201</v>
      </c>
      <c r="L1724" s="4">
        <v>2.5568181818181799</v>
      </c>
      <c r="M1724" s="4">
        <v>3.6931818181818201</v>
      </c>
      <c r="N1724" s="4">
        <v>7.1022727272727302</v>
      </c>
      <c r="O1724" s="4">
        <v>5.6818181818181799</v>
      </c>
      <c r="P1724" s="4">
        <v>3.4090909090909101</v>
      </c>
      <c r="Q1724" s="4">
        <v>1.4204545454545501</v>
      </c>
      <c r="R1724" s="4">
        <v>2.5568181818181799</v>
      </c>
      <c r="S1724" s="4">
        <v>1.7045454545454499</v>
      </c>
      <c r="T1724" s="4">
        <v>5.1136363636363598</v>
      </c>
      <c r="U1724" s="4">
        <v>1.4204545454545501</v>
      </c>
      <c r="V1724" s="4">
        <v>4.2613636363636402</v>
      </c>
      <c r="W1724" s="4">
        <v>3.125</v>
      </c>
      <c r="X1724" s="4">
        <v>1.13636363636364</v>
      </c>
      <c r="Y1724" s="4">
        <v>7.9545454545454497</v>
      </c>
      <c r="Z1724" s="4">
        <v>1.4204545454545501</v>
      </c>
      <c r="AA1724" s="4">
        <v>7.6704545454545503</v>
      </c>
      <c r="AB1724" s="4">
        <v>1.98863636363636</v>
      </c>
      <c r="AC1724" s="4">
        <v>8.5227272727272698</v>
      </c>
      <c r="AD1724" s="4">
        <v>1.7045454545454499</v>
      </c>
      <c r="AE1724" s="4">
        <v>2.8409090909090899</v>
      </c>
      <c r="AF1724" s="4">
        <v>6.8181818181818201</v>
      </c>
      <c r="AG1724" s="4">
        <v>7.1022727272727302</v>
      </c>
      <c r="AH1724" s="4">
        <v>15.340909090909101</v>
      </c>
      <c r="AI1724" s="4">
        <v>8.8068181818181799</v>
      </c>
      <c r="AJ1724" s="4">
        <v>18.75</v>
      </c>
      <c r="AK1724" s="4">
        <v>21.875</v>
      </c>
      <c r="AL1724" s="4">
        <v>11.363636363636401</v>
      </c>
      <c r="AM1724" s="4">
        <v>15.909090909090899</v>
      </c>
      <c r="AN1724" s="4">
        <v>21.590909090909101</v>
      </c>
      <c r="AO1724" s="4">
        <v>18.181818181818201</v>
      </c>
      <c r="AP1724" s="4">
        <v>19.318181818181799</v>
      </c>
      <c r="AQ1724" s="4">
        <v>11.931818181818199</v>
      </c>
      <c r="AR1724" s="4">
        <v>19.318181818181799</v>
      </c>
      <c r="AS1724" s="4">
        <v>13.920454545454501</v>
      </c>
      <c r="AT1724" s="4">
        <v>15.625</v>
      </c>
      <c r="AU1724" s="4">
        <v>18.465909090909101</v>
      </c>
      <c r="AV1724" s="4">
        <v>15.625</v>
      </c>
      <c r="AW1724" s="4">
        <v>14.7727272727273</v>
      </c>
      <c r="AX1724" s="4">
        <v>8.8068181818181799</v>
      </c>
      <c r="AY1724" s="4">
        <v>14.488636363636401</v>
      </c>
      <c r="AZ1724" s="4">
        <v>14.204545454545499</v>
      </c>
      <c r="BA1724" s="4">
        <v>18.75</v>
      </c>
      <c r="BB1724" s="38">
        <v>352</v>
      </c>
    </row>
    <row r="1725" spans="1:54" x14ac:dyDescent="0.3">
      <c r="A1725" s="31" t="s">
        <v>71</v>
      </c>
      <c r="B1725" s="5" t="s">
        <v>9</v>
      </c>
      <c r="C1725" s="5" t="s">
        <v>4</v>
      </c>
      <c r="D1725" s="9">
        <v>114.846376811594</v>
      </c>
      <c r="E1725" s="8">
        <v>65.547477816393197</v>
      </c>
      <c r="F1725" s="8">
        <v>7.9710144927536204</v>
      </c>
      <c r="G1725" s="3">
        <v>1.4492753623188399</v>
      </c>
      <c r="H1725" s="4">
        <v>5.7971014492753596</v>
      </c>
      <c r="I1725" s="4">
        <v>2.1739130434782599</v>
      </c>
      <c r="J1725" s="4">
        <v>3.6231884057971002</v>
      </c>
      <c r="K1725" s="4">
        <v>3.6231884057971002</v>
      </c>
      <c r="L1725" s="4">
        <v>2.1739130434782599</v>
      </c>
      <c r="M1725" s="4">
        <v>1.4492753623188399</v>
      </c>
      <c r="N1725" s="4">
        <v>1.4492753623188399</v>
      </c>
      <c r="O1725" s="4">
        <v>2.1739130434782599</v>
      </c>
      <c r="P1725" s="4">
        <v>4.3478260869565197</v>
      </c>
      <c r="Q1725" s="4">
        <v>2.1739130434782599</v>
      </c>
      <c r="R1725" s="4">
        <v>3.6231884057971002</v>
      </c>
      <c r="S1725" s="4">
        <v>3.6231884057971002</v>
      </c>
      <c r="T1725" s="4">
        <v>1.4492753623188399</v>
      </c>
      <c r="U1725" s="4">
        <v>1.4492753623188399</v>
      </c>
      <c r="V1725" s="4">
        <v>3.6231884057971002</v>
      </c>
      <c r="W1725" s="4">
        <v>4.3478260869565197</v>
      </c>
      <c r="X1725" s="4">
        <v>1.4492753623188399</v>
      </c>
      <c r="Y1725" s="4">
        <v>4.3478260869565197</v>
      </c>
      <c r="Z1725" s="4">
        <v>1.4492753623188399</v>
      </c>
      <c r="AA1725" s="4">
        <v>2.1739130434782599</v>
      </c>
      <c r="AB1725" s="4">
        <v>2.1739130434782599</v>
      </c>
      <c r="AC1725" s="4">
        <v>6.5217391304347796</v>
      </c>
      <c r="AD1725" s="4">
        <v>0.72463768115941996</v>
      </c>
      <c r="AE1725" s="4">
        <v>1.4492753623188399</v>
      </c>
      <c r="AF1725" s="4">
        <v>2.8985507246376798</v>
      </c>
      <c r="AG1725" s="4">
        <v>7.2463768115942004</v>
      </c>
      <c r="AH1725" s="4">
        <v>9.4202898550724594</v>
      </c>
      <c r="AI1725" s="4">
        <v>5.7971014492753596</v>
      </c>
      <c r="AJ1725" s="4">
        <v>10.144927536231901</v>
      </c>
      <c r="AK1725" s="4">
        <v>14.492753623188401</v>
      </c>
      <c r="AL1725" s="4">
        <v>12.3188405797101</v>
      </c>
      <c r="AM1725" s="4">
        <v>15.9420289855072</v>
      </c>
      <c r="AN1725" s="4">
        <v>15.9420289855072</v>
      </c>
      <c r="AO1725" s="4">
        <v>13.0434782608696</v>
      </c>
      <c r="AP1725" s="4">
        <v>10.144927536231901</v>
      </c>
      <c r="AQ1725" s="4">
        <v>10.144927536231901</v>
      </c>
      <c r="AR1725" s="4">
        <v>13.768115942029</v>
      </c>
      <c r="AS1725" s="4">
        <v>10.869565217391299</v>
      </c>
      <c r="AT1725" s="4">
        <v>11.5942028985507</v>
      </c>
      <c r="AU1725" s="4">
        <v>10.869565217391299</v>
      </c>
      <c r="AV1725" s="4">
        <v>18.840579710144901</v>
      </c>
      <c r="AW1725" s="4">
        <v>15.9420289855072</v>
      </c>
      <c r="AX1725" s="4">
        <v>4.3478260869565197</v>
      </c>
      <c r="AY1725" s="4">
        <v>13.768115942029</v>
      </c>
      <c r="AZ1725" s="4">
        <v>9.4202898550724594</v>
      </c>
      <c r="BA1725" s="4">
        <v>7.2463768115942004</v>
      </c>
      <c r="BB1725" s="38">
        <v>138</v>
      </c>
    </row>
    <row r="1726" spans="1:54" x14ac:dyDescent="0.3">
      <c r="A1726" s="31" t="s">
        <v>71</v>
      </c>
      <c r="B1726" s="5" t="s">
        <v>9</v>
      </c>
      <c r="C1726" s="5" t="s">
        <v>5</v>
      </c>
      <c r="D1726" s="9">
        <v>109.39489795918399</v>
      </c>
      <c r="E1726" s="8">
        <v>61.451783751801202</v>
      </c>
      <c r="F1726" s="8">
        <v>10.2040816326531</v>
      </c>
      <c r="G1726" s="3">
        <v>2.0408163265306101</v>
      </c>
      <c r="H1726" s="4">
        <v>4.0816326530612201</v>
      </c>
      <c r="I1726" s="4">
        <v>2.0408163265306101</v>
      </c>
      <c r="J1726" s="4">
        <v>0</v>
      </c>
      <c r="K1726" s="4">
        <v>1.0204081632653099</v>
      </c>
      <c r="L1726" s="4">
        <v>3.06122448979592</v>
      </c>
      <c r="M1726" s="4">
        <v>4.0816326530612201</v>
      </c>
      <c r="N1726" s="4">
        <v>2.0408163265306101</v>
      </c>
      <c r="O1726" s="4">
        <v>3.06122448979592</v>
      </c>
      <c r="P1726" s="4">
        <v>0</v>
      </c>
      <c r="Q1726" s="4">
        <v>2.0408163265306101</v>
      </c>
      <c r="R1726" s="4">
        <v>1.0204081632653099</v>
      </c>
      <c r="S1726" s="4">
        <v>2.0408163265306101</v>
      </c>
      <c r="T1726" s="4">
        <v>1.0204081632653099</v>
      </c>
      <c r="U1726" s="4">
        <v>1.0204081632653099</v>
      </c>
      <c r="V1726" s="4">
        <v>4.0816326530612201</v>
      </c>
      <c r="W1726" s="4">
        <v>1.0204081632653099</v>
      </c>
      <c r="X1726" s="4">
        <v>1.0204081632653099</v>
      </c>
      <c r="Y1726" s="4">
        <v>3.06122448979592</v>
      </c>
      <c r="Z1726" s="4">
        <v>1.0204081632653099</v>
      </c>
      <c r="AA1726" s="4">
        <v>2.0408163265306101</v>
      </c>
      <c r="AB1726" s="4">
        <v>2.0408163265306101</v>
      </c>
      <c r="AC1726" s="4">
        <v>3.06122448979592</v>
      </c>
      <c r="AD1726" s="4">
        <v>3.06122448979592</v>
      </c>
      <c r="AE1726" s="4">
        <v>2.0408163265306101</v>
      </c>
      <c r="AF1726" s="4">
        <v>2.0408163265306101</v>
      </c>
      <c r="AG1726" s="4">
        <v>2.0408163265306101</v>
      </c>
      <c r="AH1726" s="4">
        <v>6.12244897959184</v>
      </c>
      <c r="AI1726" s="4">
        <v>11.2244897959184</v>
      </c>
      <c r="AJ1726" s="4">
        <v>8.1632653061224492</v>
      </c>
      <c r="AK1726" s="4">
        <v>15.3061224489796</v>
      </c>
      <c r="AL1726" s="4">
        <v>9.1836734693877595</v>
      </c>
      <c r="AM1726" s="4">
        <v>13.265306122448999</v>
      </c>
      <c r="AN1726" s="4">
        <v>17.3469387755102</v>
      </c>
      <c r="AO1726" s="4">
        <v>7.1428571428571397</v>
      </c>
      <c r="AP1726" s="4">
        <v>12.244897959183699</v>
      </c>
      <c r="AQ1726" s="4">
        <v>6.12244897959184</v>
      </c>
      <c r="AR1726" s="4">
        <v>13.265306122448999</v>
      </c>
      <c r="AS1726" s="4">
        <v>6.12244897959184</v>
      </c>
      <c r="AT1726" s="4">
        <v>18.367346938775501</v>
      </c>
      <c r="AU1726" s="4">
        <v>12.244897959183699</v>
      </c>
      <c r="AV1726" s="4">
        <v>12.244897959183699</v>
      </c>
      <c r="AW1726" s="4">
        <v>9.1836734693877595</v>
      </c>
      <c r="AX1726" s="4">
        <v>7.1428571428571397</v>
      </c>
      <c r="AY1726" s="4">
        <v>8.1632653061224492</v>
      </c>
      <c r="AZ1726" s="4">
        <v>10.2040816326531</v>
      </c>
      <c r="BA1726" s="4">
        <v>7.1428571428571397</v>
      </c>
      <c r="BB1726" s="38">
        <v>98</v>
      </c>
    </row>
    <row r="1727" spans="1:54" x14ac:dyDescent="0.3">
      <c r="A1727" s="31" t="s">
        <v>71</v>
      </c>
      <c r="B1727" s="5" t="s">
        <v>9</v>
      </c>
      <c r="C1727" s="5" t="s">
        <v>6</v>
      </c>
      <c r="D1727" s="9">
        <v>124.322857142857</v>
      </c>
      <c r="E1727" s="8">
        <v>50.004426387921797</v>
      </c>
      <c r="F1727" s="8">
        <v>7.1428571428571397</v>
      </c>
      <c r="G1727" s="3">
        <v>1.4285714285714299</v>
      </c>
      <c r="H1727" s="4">
        <v>1.4285714285714299</v>
      </c>
      <c r="I1727" s="4">
        <v>0</v>
      </c>
      <c r="J1727" s="4">
        <v>1.4285714285714299</v>
      </c>
      <c r="K1727" s="4">
        <v>1.4285714285714299</v>
      </c>
      <c r="L1727" s="4">
        <v>0</v>
      </c>
      <c r="M1727" s="4">
        <v>0</v>
      </c>
      <c r="N1727" s="4">
        <v>1.4285714285714299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1.4285714285714299</v>
      </c>
      <c r="AD1727" s="4">
        <v>0</v>
      </c>
      <c r="AE1727" s="4">
        <v>0</v>
      </c>
      <c r="AF1727" s="4">
        <v>0</v>
      </c>
      <c r="AG1727" s="4">
        <v>1.4285714285714299</v>
      </c>
      <c r="AH1727" s="4">
        <v>10</v>
      </c>
      <c r="AI1727" s="4">
        <v>1.4285714285714299</v>
      </c>
      <c r="AJ1727" s="4">
        <v>5.71428571428571</v>
      </c>
      <c r="AK1727" s="4">
        <v>12.8571428571429</v>
      </c>
      <c r="AL1727" s="4">
        <v>4.28571428571429</v>
      </c>
      <c r="AM1727" s="4">
        <v>8.5714285714285694</v>
      </c>
      <c r="AN1727" s="4">
        <v>10</v>
      </c>
      <c r="AO1727" s="4">
        <v>11.4285714285714</v>
      </c>
      <c r="AP1727" s="4">
        <v>7.1428571428571397</v>
      </c>
      <c r="AQ1727" s="4">
        <v>2.8571428571428599</v>
      </c>
      <c r="AR1727" s="4">
        <v>5.71428571428571</v>
      </c>
      <c r="AS1727" s="4">
        <v>8.5714285714285694</v>
      </c>
      <c r="AT1727" s="4">
        <v>11.4285714285714</v>
      </c>
      <c r="AU1727" s="4">
        <v>7.1428571428571397</v>
      </c>
      <c r="AV1727" s="4">
        <v>14.285714285714301</v>
      </c>
      <c r="AW1727" s="4">
        <v>12.8571428571429</v>
      </c>
      <c r="AX1727" s="4">
        <v>5.71428571428571</v>
      </c>
      <c r="AY1727" s="4">
        <v>10</v>
      </c>
      <c r="AZ1727" s="4">
        <v>15.714285714285699</v>
      </c>
      <c r="BA1727" s="4">
        <v>12.8571428571429</v>
      </c>
      <c r="BB1727" s="38">
        <v>70</v>
      </c>
    </row>
    <row r="1728" spans="1:54" x14ac:dyDescent="0.3">
      <c r="A1728" s="31" t="s">
        <v>71</v>
      </c>
      <c r="B1728" s="5" t="s">
        <v>9</v>
      </c>
      <c r="C1728" s="5" t="s">
        <v>7</v>
      </c>
      <c r="D1728" s="9">
        <v>99.4</v>
      </c>
      <c r="E1728" s="8">
        <v>56.758027486960202</v>
      </c>
      <c r="F1728" s="8">
        <v>10</v>
      </c>
      <c r="G1728" s="3">
        <v>5</v>
      </c>
      <c r="H1728" s="4">
        <v>15</v>
      </c>
      <c r="I1728" s="4">
        <v>5</v>
      </c>
      <c r="J1728" s="4">
        <v>5</v>
      </c>
      <c r="K1728" s="4">
        <v>5</v>
      </c>
      <c r="L1728" s="4">
        <v>0</v>
      </c>
      <c r="M1728" s="4">
        <v>0</v>
      </c>
      <c r="N1728" s="4">
        <v>0</v>
      </c>
      <c r="O1728" s="4">
        <v>5</v>
      </c>
      <c r="P1728" s="4">
        <v>0</v>
      </c>
      <c r="Q1728" s="4">
        <v>5</v>
      </c>
      <c r="R1728" s="4">
        <v>5</v>
      </c>
      <c r="S1728" s="4">
        <v>10</v>
      </c>
      <c r="T1728" s="4">
        <v>5</v>
      </c>
      <c r="U1728" s="4">
        <v>5</v>
      </c>
      <c r="V1728" s="4">
        <v>5</v>
      </c>
      <c r="W1728" s="4">
        <v>0</v>
      </c>
      <c r="X1728" s="4">
        <v>5</v>
      </c>
      <c r="Y1728" s="4">
        <v>5</v>
      </c>
      <c r="Z1728" s="4">
        <v>5</v>
      </c>
      <c r="AA1728" s="4">
        <v>5</v>
      </c>
      <c r="AB1728" s="4">
        <v>0</v>
      </c>
      <c r="AC1728" s="4">
        <v>0</v>
      </c>
      <c r="AD1728" s="4">
        <v>5</v>
      </c>
      <c r="AE1728" s="4">
        <v>10</v>
      </c>
      <c r="AF1728" s="4">
        <v>0</v>
      </c>
      <c r="AG1728" s="4">
        <v>5</v>
      </c>
      <c r="AH1728" s="4">
        <v>25</v>
      </c>
      <c r="AI1728" s="4">
        <v>5</v>
      </c>
      <c r="AJ1728" s="4">
        <v>5</v>
      </c>
      <c r="AK1728" s="4">
        <v>10</v>
      </c>
      <c r="AL1728" s="4">
        <v>10</v>
      </c>
      <c r="AM1728" s="4">
        <v>15</v>
      </c>
      <c r="AN1728" s="4">
        <v>5</v>
      </c>
      <c r="AO1728" s="4">
        <v>0</v>
      </c>
      <c r="AP1728" s="4">
        <v>5</v>
      </c>
      <c r="AQ1728" s="4">
        <v>15</v>
      </c>
      <c r="AR1728" s="4">
        <v>10</v>
      </c>
      <c r="AS1728" s="4">
        <v>15</v>
      </c>
      <c r="AT1728" s="4">
        <v>25</v>
      </c>
      <c r="AU1728" s="4">
        <v>5</v>
      </c>
      <c r="AV1728" s="4">
        <v>5</v>
      </c>
      <c r="AW1728" s="4">
        <v>5</v>
      </c>
      <c r="AX1728" s="4">
        <v>5</v>
      </c>
      <c r="AY1728" s="4">
        <v>5</v>
      </c>
      <c r="AZ1728" s="4">
        <v>15</v>
      </c>
      <c r="BA1728" s="4">
        <v>5</v>
      </c>
      <c r="BB1728" s="38">
        <v>20</v>
      </c>
    </row>
    <row r="1729" spans="1:54" x14ac:dyDescent="0.3">
      <c r="A1729" s="31" t="s">
        <v>72</v>
      </c>
      <c r="B1729" s="5" t="s">
        <v>168</v>
      </c>
      <c r="C1729" s="5" t="s">
        <v>168</v>
      </c>
      <c r="D1729" s="9">
        <v>73.100885969994707</v>
      </c>
      <c r="E1729" s="8">
        <v>73.805402848186205</v>
      </c>
      <c r="F1729" s="8">
        <v>23.807417444096</v>
      </c>
      <c r="G1729" s="3">
        <v>2.36841573684447</v>
      </c>
      <c r="H1729" s="4">
        <v>5.5002536514738596</v>
      </c>
      <c r="I1729" s="4">
        <v>11.873071181161301</v>
      </c>
      <c r="J1729" s="4">
        <v>2.1236800683201098</v>
      </c>
      <c r="K1729" s="4">
        <v>3.3073417664776499</v>
      </c>
      <c r="L1729" s="4">
        <v>5.0309378678085599</v>
      </c>
      <c r="M1729" s="4">
        <v>3.54035257029485</v>
      </c>
      <c r="N1729" s="4">
        <v>6.8019083639663496</v>
      </c>
      <c r="O1729" s="4">
        <v>8.1526153464468401</v>
      </c>
      <c r="P1729" s="4">
        <v>7.9956474988300297</v>
      </c>
      <c r="Q1729" s="4">
        <v>3.1449669000393699</v>
      </c>
      <c r="R1729" s="4">
        <v>9.90312724279649</v>
      </c>
      <c r="S1729" s="4">
        <v>6.4509433764528197</v>
      </c>
      <c r="T1729" s="4">
        <v>4.7138224448845296</v>
      </c>
      <c r="U1729" s="4">
        <v>8.2809474408367496</v>
      </c>
      <c r="V1729" s="4">
        <v>4.3044929942470196</v>
      </c>
      <c r="W1729" s="4">
        <v>8.2016046826911708</v>
      </c>
      <c r="X1729" s="4">
        <v>1.8623817512496601</v>
      </c>
      <c r="Y1729" s="4">
        <v>7.3966613945027797</v>
      </c>
      <c r="Z1729" s="4">
        <v>10.4098269496893</v>
      </c>
      <c r="AA1729" s="4">
        <v>8.8238466328607501</v>
      </c>
      <c r="AB1729" s="4">
        <v>1.8243316436687</v>
      </c>
      <c r="AC1729" s="4">
        <v>19.381824112871399</v>
      </c>
      <c r="AD1729" s="4">
        <v>4.31075404434453</v>
      </c>
      <c r="AE1729" s="4">
        <v>3.4795342890776002</v>
      </c>
      <c r="AF1729" s="4">
        <v>8.7831141755302795</v>
      </c>
      <c r="AG1729" s="4">
        <v>13.488642582063999</v>
      </c>
      <c r="AH1729" s="4">
        <v>16.926593994516899</v>
      </c>
      <c r="AI1729" s="4">
        <v>10.554014718325</v>
      </c>
      <c r="AJ1729" s="4">
        <v>22.012687384441399</v>
      </c>
      <c r="AK1729" s="4">
        <v>36.574064166028201</v>
      </c>
      <c r="AL1729" s="4">
        <v>17.908875134142701</v>
      </c>
      <c r="AM1729" s="4">
        <v>24.3226654154806</v>
      </c>
      <c r="AN1729" s="4">
        <v>34.496898461537803</v>
      </c>
      <c r="AO1729" s="4">
        <v>28.847729543009699</v>
      </c>
      <c r="AP1729" s="4">
        <v>28.1972512748548</v>
      </c>
      <c r="AQ1729" s="4">
        <v>6.8284188381087301</v>
      </c>
      <c r="AR1729" s="4">
        <v>29.4349023961041</v>
      </c>
      <c r="AS1729" s="4">
        <v>9.9175744818470992</v>
      </c>
      <c r="AT1729" s="4">
        <v>19.500699745776402</v>
      </c>
      <c r="AU1729" s="4">
        <v>11.9489771580871</v>
      </c>
      <c r="AV1729" s="4">
        <v>18.563482929019401</v>
      </c>
      <c r="AW1729" s="4">
        <v>20.611401927880198</v>
      </c>
      <c r="AX1729" s="4">
        <v>14.4533865321748</v>
      </c>
      <c r="AY1729" s="4">
        <v>12.459273164635601</v>
      </c>
      <c r="AZ1729" s="4">
        <v>24.225255917483199</v>
      </c>
      <c r="BA1729" s="4">
        <v>31.316234112192099</v>
      </c>
      <c r="BB1729" s="38">
        <v>2767</v>
      </c>
    </row>
    <row r="1730" spans="1:54" x14ac:dyDescent="0.3">
      <c r="A1730" s="31" t="s">
        <v>72</v>
      </c>
      <c r="B1730" s="5" t="s">
        <v>168</v>
      </c>
      <c r="C1730" s="5" t="s">
        <v>1</v>
      </c>
      <c r="D1730" s="9">
        <v>8.5639975598918507</v>
      </c>
      <c r="E1730" s="8">
        <v>63.421078884966199</v>
      </c>
      <c r="F1730" s="8">
        <v>57.823515401236399</v>
      </c>
      <c r="G1730" s="3">
        <v>1.49914674727273</v>
      </c>
      <c r="H1730" s="4">
        <v>13.1039249625455</v>
      </c>
      <c r="I1730" s="4">
        <v>22.620784992509101</v>
      </c>
      <c r="J1730" s="4">
        <v>7.0405460817454504</v>
      </c>
      <c r="K1730" s="4">
        <v>7.0405460817454504</v>
      </c>
      <c r="L1730" s="4">
        <v>7.0405460817454504</v>
      </c>
      <c r="M1730" s="4">
        <v>9.5836519216727307</v>
      </c>
      <c r="N1730" s="4">
        <v>23.664744085163601</v>
      </c>
      <c r="O1730" s="4">
        <v>6.5185665354181799</v>
      </c>
      <c r="P1730" s="4">
        <v>17.079385658036401</v>
      </c>
      <c r="Q1730" s="4">
        <v>13.1039249625455</v>
      </c>
      <c r="R1730" s="4">
        <v>29.072559636218202</v>
      </c>
      <c r="S1730" s="4">
        <v>17.079385658036401</v>
      </c>
      <c r="T1730" s="4">
        <v>13.559112617163599</v>
      </c>
      <c r="U1730" s="4">
        <v>22.687576884218199</v>
      </c>
      <c r="V1730" s="4">
        <v>12.059965869890901</v>
      </c>
      <c r="W1730" s="4">
        <v>21.643617791563599</v>
      </c>
      <c r="X1730" s="4">
        <v>3.5202730408727301</v>
      </c>
      <c r="Y1730" s="4">
        <v>13.559112617163599</v>
      </c>
      <c r="Z1730" s="4">
        <v>37.223856702327303</v>
      </c>
      <c r="AA1730" s="4">
        <v>30.1833106205818</v>
      </c>
      <c r="AB1730" s="4">
        <v>3.5202730408727301</v>
      </c>
      <c r="AC1730" s="4">
        <v>35.7247099550545</v>
      </c>
      <c r="AD1730" s="4">
        <v>11.0827986689455</v>
      </c>
      <c r="AE1730" s="4">
        <v>11.537986323563601</v>
      </c>
      <c r="AF1730" s="4">
        <v>15.580238910763599</v>
      </c>
      <c r="AG1730" s="4">
        <v>22.687576884218199</v>
      </c>
      <c r="AH1730" s="4">
        <v>25.163890832436401</v>
      </c>
      <c r="AI1730" s="4">
        <v>20.144471044290899</v>
      </c>
      <c r="AJ1730" s="4">
        <v>34.225563207781803</v>
      </c>
      <c r="AK1730" s="4">
        <v>64.797269591272695</v>
      </c>
      <c r="AL1730" s="4">
        <v>42.698464145090902</v>
      </c>
      <c r="AM1730" s="4">
        <v>38.201023903272699</v>
      </c>
      <c r="AN1730" s="4">
        <v>65.319249137599996</v>
      </c>
      <c r="AO1730" s="4">
        <v>48.306655371272697</v>
      </c>
      <c r="AP1730" s="4">
        <v>50.716177427781801</v>
      </c>
      <c r="AQ1730" s="4">
        <v>15.058259364436401</v>
      </c>
      <c r="AR1730" s="4">
        <v>53.781262814036403</v>
      </c>
      <c r="AS1730" s="4">
        <v>12.581945416218201</v>
      </c>
      <c r="AT1730" s="4">
        <v>24.119931739781801</v>
      </c>
      <c r="AU1730" s="4">
        <v>25.6858703787636</v>
      </c>
      <c r="AV1730" s="4">
        <v>28.162184326981802</v>
      </c>
      <c r="AW1730" s="4">
        <v>45.763549531345497</v>
      </c>
      <c r="AX1730" s="4">
        <v>39.244982995927302</v>
      </c>
      <c r="AY1730" s="4">
        <v>14.603071709818201</v>
      </c>
      <c r="AZ1730" s="4">
        <v>41.199317397818199</v>
      </c>
      <c r="BA1730" s="4">
        <v>60.8218088957818</v>
      </c>
      <c r="BB1730" s="38">
        <v>58</v>
      </c>
    </row>
    <row r="1731" spans="1:54" x14ac:dyDescent="0.3">
      <c r="A1731" s="31" t="s">
        <v>72</v>
      </c>
      <c r="B1731" s="5" t="s">
        <v>168</v>
      </c>
      <c r="C1731" s="5" t="s">
        <v>2</v>
      </c>
      <c r="D1731" s="9">
        <v>39.386114886550999</v>
      </c>
      <c r="E1731" s="8">
        <v>67.639936888091995</v>
      </c>
      <c r="F1731" s="8">
        <v>36.517839263456601</v>
      </c>
      <c r="G1731" s="3">
        <v>5.8780615315661002</v>
      </c>
      <c r="H1731" s="4">
        <v>8.2885531192640407</v>
      </c>
      <c r="I1731" s="4">
        <v>20.9336808084688</v>
      </c>
      <c r="J1731" s="4">
        <v>2.9390307657830501</v>
      </c>
      <c r="K1731" s="4">
        <v>6.4066007096512001</v>
      </c>
      <c r="L1731" s="4">
        <v>8.2885531192640407</v>
      </c>
      <c r="M1731" s="4">
        <v>7.5278096384513402</v>
      </c>
      <c r="N1731" s="4">
        <v>8.2244225466341092</v>
      </c>
      <c r="O1731" s="4">
        <v>18.755393523498402</v>
      </c>
      <c r="P1731" s="4">
        <v>15.2236930070003</v>
      </c>
      <c r="Q1731" s="4">
        <v>3.23536564114056</v>
      </c>
      <c r="R1731" s="4">
        <v>12.5168665439449</v>
      </c>
      <c r="S1731" s="4">
        <v>10.995379582319501</v>
      </c>
      <c r="T1731" s="4">
        <v>7.2314747630938303</v>
      </c>
      <c r="U1731" s="4">
        <v>12.284662241217299</v>
      </c>
      <c r="V1731" s="4">
        <v>7.2314747630938303</v>
      </c>
      <c r="W1731" s="4">
        <v>15.6482890276177</v>
      </c>
      <c r="X1731" s="4">
        <v>3.23536564114056</v>
      </c>
      <c r="Y1731" s="4">
        <v>12.8773319919323</v>
      </c>
      <c r="Z1731" s="4">
        <v>14.9914887042728</v>
      </c>
      <c r="AA1731" s="4">
        <v>13.4058711700174</v>
      </c>
      <c r="AB1731" s="4">
        <v>4.2924439973107802</v>
      </c>
      <c r="AC1731" s="4">
        <v>28.757825322277601</v>
      </c>
      <c r="AD1731" s="4">
        <v>7.5919402110812699</v>
      </c>
      <c r="AE1731" s="4">
        <v>5.3495223534809897</v>
      </c>
      <c r="AF1731" s="4">
        <v>13.5739449001151</v>
      </c>
      <c r="AG1731" s="4">
        <v>18.8836546687583</v>
      </c>
      <c r="AH1731" s="4">
        <v>29.542886790882498</v>
      </c>
      <c r="AI1731" s="4">
        <v>13.7663366180049</v>
      </c>
      <c r="AJ1731" s="4">
        <v>36.878304711444002</v>
      </c>
      <c r="AK1731" s="4">
        <v>53.415598365134301</v>
      </c>
      <c r="AL1731" s="4">
        <v>24.337120179707</v>
      </c>
      <c r="AM1731" s="4">
        <v>36.221504388099099</v>
      </c>
      <c r="AN1731" s="4">
        <v>46.752475364963402</v>
      </c>
      <c r="AO1731" s="4">
        <v>43.220774848465297</v>
      </c>
      <c r="AP1731" s="4">
        <v>41.9314921895675</v>
      </c>
      <c r="AQ1731" s="4">
        <v>6.7029355850087198</v>
      </c>
      <c r="AR1731" s="4">
        <v>45.102727258078097</v>
      </c>
      <c r="AS1731" s="4">
        <v>12.348792813847201</v>
      </c>
      <c r="AT1731" s="4">
        <v>20.3410110577538</v>
      </c>
      <c r="AU1731" s="4">
        <v>19.644398149571</v>
      </c>
      <c r="AV1731" s="4">
        <v>22.3512246126264</v>
      </c>
      <c r="AW1731" s="4">
        <v>28.757825322277601</v>
      </c>
      <c r="AX1731" s="4">
        <v>19.876602452298599</v>
      </c>
      <c r="AY1731" s="4">
        <v>14.4629495261877</v>
      </c>
      <c r="AZ1731" s="4">
        <v>35.268369189396601</v>
      </c>
      <c r="BA1731" s="4">
        <v>49.5875629732787</v>
      </c>
      <c r="BB1731" s="38">
        <v>155</v>
      </c>
    </row>
    <row r="1732" spans="1:54" x14ac:dyDescent="0.3">
      <c r="A1732" s="31" t="s">
        <v>72</v>
      </c>
      <c r="B1732" s="5" t="s">
        <v>168</v>
      </c>
      <c r="C1732" s="5" t="s">
        <v>3</v>
      </c>
      <c r="D1732" s="9">
        <v>63.788176433609202</v>
      </c>
      <c r="E1732" s="8">
        <v>71.055163151102605</v>
      </c>
      <c r="F1732" s="8">
        <v>25.501511398200002</v>
      </c>
      <c r="G1732" s="3">
        <v>1.7219967413038499</v>
      </c>
      <c r="H1732" s="4">
        <v>6.0743300698128202</v>
      </c>
      <c r="I1732" s="4">
        <v>14.1325102974949</v>
      </c>
      <c r="J1732" s="4">
        <v>0.74116937983461495</v>
      </c>
      <c r="K1732" s="4">
        <v>2.6525320221359001</v>
      </c>
      <c r="L1732" s="4">
        <v>6.4308664368769204</v>
      </c>
      <c r="M1732" s="4">
        <v>2.2959956550717902</v>
      </c>
      <c r="N1732" s="4">
        <v>6.5536460330820496</v>
      </c>
      <c r="O1732" s="4">
        <v>10.7831997653859</v>
      </c>
      <c r="P1732" s="4">
        <v>9.0390075891512804</v>
      </c>
      <c r="Q1732" s="4">
        <v>2.7028241027730799</v>
      </c>
      <c r="R1732" s="4">
        <v>11.13973613245</v>
      </c>
      <c r="S1732" s="4">
        <v>6.0018425542448703</v>
      </c>
      <c r="T1732" s="4">
        <v>3.7058468991730802</v>
      </c>
      <c r="U1732" s="4">
        <v>8.4931053210897396</v>
      </c>
      <c r="V1732" s="4">
        <v>3.4217980476769201</v>
      </c>
      <c r="W1732" s="4">
        <v>7.1276449468500003</v>
      </c>
      <c r="X1732" s="4">
        <v>1.57702171016795</v>
      </c>
      <c r="Y1732" s="4">
        <v>8.9443246386525601</v>
      </c>
      <c r="Z1732" s="4">
        <v>8.8052508182923095</v>
      </c>
      <c r="AA1732" s="4">
        <v>7.4397904440525604</v>
      </c>
      <c r="AB1732" s="4">
        <v>1.0755103119679501</v>
      </c>
      <c r="AC1732" s="4">
        <v>23.032444066285901</v>
      </c>
      <c r="AD1732" s="4">
        <v>3.4439934826076901</v>
      </c>
      <c r="AE1732" s="4">
        <v>2.1288251890051302</v>
      </c>
      <c r="AF1732" s="4">
        <v>12.8454386495987</v>
      </c>
      <c r="AG1732" s="4">
        <v>13.9431443964974</v>
      </c>
      <c r="AH1732" s="4">
        <v>17.688890362928198</v>
      </c>
      <c r="AI1732" s="4">
        <v>11.8705124989051</v>
      </c>
      <c r="AJ1732" s="4">
        <v>25.3624375778397</v>
      </c>
      <c r="AK1732" s="4">
        <v>40.386993497080802</v>
      </c>
      <c r="AL1732" s="4">
        <v>19.1372312661154</v>
      </c>
      <c r="AM1732" s="4">
        <v>25.902438635125598</v>
      </c>
      <c r="AN1732" s="4">
        <v>37.6723669727564</v>
      </c>
      <c r="AO1732" s="4">
        <v>36.741831691924403</v>
      </c>
      <c r="AP1732" s="4">
        <v>34.300861005716698</v>
      </c>
      <c r="AQ1732" s="4">
        <v>5.9855483300897401</v>
      </c>
      <c r="AR1732" s="4">
        <v>34.713590664193603</v>
      </c>
      <c r="AS1732" s="4">
        <v>12.678268183532101</v>
      </c>
      <c r="AT1732" s="4">
        <v>21.789763288251301</v>
      </c>
      <c r="AU1732" s="4">
        <v>10.5553442053026</v>
      </c>
      <c r="AV1732" s="4">
        <v>18.379767662125602</v>
      </c>
      <c r="AW1732" s="4">
        <v>22.536833878861501</v>
      </c>
      <c r="AX1732" s="4">
        <v>15.2642139008756</v>
      </c>
      <c r="AY1732" s="4">
        <v>11.435587405497399</v>
      </c>
      <c r="AZ1732" s="4">
        <v>28.873017365239701</v>
      </c>
      <c r="BA1732" s="4">
        <v>34.524224763196202</v>
      </c>
      <c r="BB1732" s="38">
        <v>508</v>
      </c>
    </row>
    <row r="1733" spans="1:54" x14ac:dyDescent="0.3">
      <c r="A1733" s="31" t="s">
        <v>72</v>
      </c>
      <c r="B1733" s="5" t="s">
        <v>168</v>
      </c>
      <c r="C1733" s="5" t="s">
        <v>4</v>
      </c>
      <c r="D1733" s="9">
        <v>94.6001907126563</v>
      </c>
      <c r="E1733" s="8">
        <v>63.211298538116203</v>
      </c>
      <c r="F1733" s="8">
        <v>12.574807102556999</v>
      </c>
      <c r="G1733" s="3">
        <v>1.3977468240561199</v>
      </c>
      <c r="H1733" s="4">
        <v>2.5796996268808301</v>
      </c>
      <c r="I1733" s="4">
        <v>7.3075108381796401</v>
      </c>
      <c r="J1733" s="4">
        <v>1.4680400598172301</v>
      </c>
      <c r="K1733" s="4">
        <v>1.8293348665189699</v>
      </c>
      <c r="L1733" s="4">
        <v>3.7943418906120199</v>
      </c>
      <c r="M1733" s="4">
        <v>1.3977468240561199</v>
      </c>
      <c r="N1733" s="4">
        <v>2.86578688387335</v>
      </c>
      <c r="O1733" s="4">
        <v>4.5169315040155098</v>
      </c>
      <c r="P1733" s="4">
        <v>3.6864448799963099</v>
      </c>
      <c r="Q1733" s="4">
        <v>1.5007295207237099</v>
      </c>
      <c r="R1733" s="4">
        <v>6.59966416662051</v>
      </c>
      <c r="S1733" s="4">
        <v>2.4718026162651201</v>
      </c>
      <c r="T1733" s="4">
        <v>1.75904163075787</v>
      </c>
      <c r="U1733" s="4">
        <v>4.83570822191452</v>
      </c>
      <c r="V1733" s="4">
        <v>2.3965950665558902</v>
      </c>
      <c r="W1733" s="4">
        <v>4.1883261582202502</v>
      </c>
      <c r="X1733" s="4">
        <v>0.89586554583217903</v>
      </c>
      <c r="Y1733" s="4">
        <v>4.3338269436905703</v>
      </c>
      <c r="Z1733" s="4">
        <v>3.7992562045601401</v>
      </c>
      <c r="AA1733" s="4">
        <v>3.5834621833287201</v>
      </c>
      <c r="AB1733" s="4">
        <v>0.68007152460075704</v>
      </c>
      <c r="AC1733" s="4">
        <v>15.0891278076249</v>
      </c>
      <c r="AD1733" s="4">
        <v>2.3639056056493999</v>
      </c>
      <c r="AE1733" s="4">
        <v>2.18571535927259</v>
      </c>
      <c r="AF1733" s="4">
        <v>4.4139488073479196</v>
      </c>
      <c r="AG1733" s="4">
        <v>11.992803960675699</v>
      </c>
      <c r="AH1733" s="4">
        <v>10.8664014517677</v>
      </c>
      <c r="AI1733" s="4">
        <v>7.1244062778546997</v>
      </c>
      <c r="AJ1733" s="4">
        <v>15.252575112157301</v>
      </c>
      <c r="AK1733" s="4">
        <v>27.034499365549699</v>
      </c>
      <c r="AL1733" s="4">
        <v>10.0327112505308</v>
      </c>
      <c r="AM1733" s="4">
        <v>19.671438233453301</v>
      </c>
      <c r="AN1733" s="4">
        <v>24.6477329268901</v>
      </c>
      <c r="AO1733" s="4">
        <v>20.163490883781002</v>
      </c>
      <c r="AP1733" s="4">
        <v>19.230021563094301</v>
      </c>
      <c r="AQ1733" s="4">
        <v>5.2672962643773698</v>
      </c>
      <c r="AR1733" s="4">
        <v>19.769506616172801</v>
      </c>
      <c r="AS1733" s="4">
        <v>7.5886837812240397</v>
      </c>
      <c r="AT1733" s="4">
        <v>18.943934306101699</v>
      </c>
      <c r="AU1733" s="4">
        <v>8.7232041812978895</v>
      </c>
      <c r="AV1733" s="4">
        <v>14.4596922629927</v>
      </c>
      <c r="AW1733" s="4">
        <v>12.4243920031386</v>
      </c>
      <c r="AX1733" s="4">
        <v>7.37780407394074</v>
      </c>
      <c r="AY1733" s="4">
        <v>11.4206294466907</v>
      </c>
      <c r="AZ1733" s="4">
        <v>18.4469673418259</v>
      </c>
      <c r="BA1733" s="4">
        <v>17.536358854149402</v>
      </c>
      <c r="BB1733" s="38">
        <v>747</v>
      </c>
    </row>
    <row r="1734" spans="1:54" x14ac:dyDescent="0.3">
      <c r="A1734" s="31" t="s">
        <v>72</v>
      </c>
      <c r="B1734" s="5" t="s">
        <v>168</v>
      </c>
      <c r="C1734" s="5" t="s">
        <v>5</v>
      </c>
      <c r="D1734" s="9">
        <v>107.55063069448499</v>
      </c>
      <c r="E1734" s="8">
        <v>60.278939132344803</v>
      </c>
      <c r="F1734" s="8">
        <v>9.3269285936291393</v>
      </c>
      <c r="G1734" s="3">
        <v>1.2000688553488399</v>
      </c>
      <c r="H1734" s="4">
        <v>2.7206479042076102</v>
      </c>
      <c r="I1734" s="4">
        <v>4.2017164899716599</v>
      </c>
      <c r="J1734" s="4">
        <v>0.84004819874418601</v>
      </c>
      <c r="K1734" s="4">
        <v>0.96005508427907005</v>
      </c>
      <c r="L1734" s="4">
        <v>2.32037903638287</v>
      </c>
      <c r="M1734" s="4">
        <v>0.84004819874418601</v>
      </c>
      <c r="N1734" s="4">
        <v>2.3613649957283198</v>
      </c>
      <c r="O1734" s="4">
        <v>2.24062036206807</v>
      </c>
      <c r="P1734" s="4">
        <v>1.8001032830232599</v>
      </c>
      <c r="Q1734" s="4">
        <v>0.48002754213953502</v>
      </c>
      <c r="R1734" s="4">
        <v>2.5611305555780102</v>
      </c>
      <c r="S1734" s="4">
        <v>2.3606272476029599</v>
      </c>
      <c r="T1734" s="4">
        <v>1.80084103114862</v>
      </c>
      <c r="U1734" s="4">
        <v>2.28086857328816</v>
      </c>
      <c r="V1734" s="4">
        <v>1.280565277789</v>
      </c>
      <c r="W1734" s="4">
        <v>1.52057904885877</v>
      </c>
      <c r="X1734" s="4">
        <v>0.96005508427907005</v>
      </c>
      <c r="Y1734" s="4">
        <v>2.5611305555780102</v>
      </c>
      <c r="Z1734" s="4">
        <v>2.5611305555780102</v>
      </c>
      <c r="AA1734" s="4">
        <v>1.80084103114862</v>
      </c>
      <c r="AB1734" s="4">
        <v>0.84004819874418601</v>
      </c>
      <c r="AC1734" s="4">
        <v>9.1651980006234393</v>
      </c>
      <c r="AD1734" s="4">
        <v>1.00030329549915</v>
      </c>
      <c r="AE1734" s="4">
        <v>1.24031706656892</v>
      </c>
      <c r="AF1734" s="4">
        <v>3.0814063089376198</v>
      </c>
      <c r="AG1734" s="4">
        <v>9.7242464689524102</v>
      </c>
      <c r="AH1734" s="4">
        <v>9.9291762656796507</v>
      </c>
      <c r="AI1734" s="4">
        <v>7.0863082315610697</v>
      </c>
      <c r="AJ1734" s="4">
        <v>10.768486716298501</v>
      </c>
      <c r="AK1734" s="4">
        <v>20.535932388972402</v>
      </c>
      <c r="AL1734" s="4">
        <v>9.4074250160693094</v>
      </c>
      <c r="AM1734" s="4">
        <v>16.5317682144744</v>
      </c>
      <c r="AN1734" s="4">
        <v>21.7367389924466</v>
      </c>
      <c r="AO1734" s="4">
        <v>14.088431300055101</v>
      </c>
      <c r="AP1734" s="4">
        <v>13.609141506041</v>
      </c>
      <c r="AQ1734" s="4">
        <v>5.5642536864515604</v>
      </c>
      <c r="AR1734" s="4">
        <v>14.411154737941199</v>
      </c>
      <c r="AS1734" s="4">
        <v>6.84555671236593</v>
      </c>
      <c r="AT1734" s="4">
        <v>20.014918887487401</v>
      </c>
      <c r="AU1734" s="4">
        <v>5.0044674699972296</v>
      </c>
      <c r="AV1734" s="4">
        <v>15.772954186295699</v>
      </c>
      <c r="AW1734" s="4">
        <v>10.608231619543499</v>
      </c>
      <c r="AX1734" s="4">
        <v>5.3644881266018798</v>
      </c>
      <c r="AY1734" s="4">
        <v>12.088562457182199</v>
      </c>
      <c r="AZ1734" s="4">
        <v>12.406859406316</v>
      </c>
      <c r="BA1734" s="4">
        <v>16.133712591025699</v>
      </c>
      <c r="BB1734" s="38">
        <v>732</v>
      </c>
    </row>
    <row r="1735" spans="1:54" x14ac:dyDescent="0.3">
      <c r="A1735" s="31" t="s">
        <v>72</v>
      </c>
      <c r="B1735" s="5" t="s">
        <v>168</v>
      </c>
      <c r="C1735" s="5" t="s">
        <v>6</v>
      </c>
      <c r="D1735" s="9">
        <v>116.52015565903</v>
      </c>
      <c r="E1735" s="8">
        <v>57.373076275364802</v>
      </c>
      <c r="F1735" s="8">
        <v>7.32330522446129</v>
      </c>
      <c r="G1735" s="3">
        <v>1.8320313192067701</v>
      </c>
      <c r="H1735" s="4">
        <v>2.0538051555589201</v>
      </c>
      <c r="I1735" s="4">
        <v>2.0586252079247198</v>
      </c>
      <c r="J1735" s="4">
        <v>1.8272112668409799</v>
      </c>
      <c r="K1735" s="4">
        <v>1.8272112668409799</v>
      </c>
      <c r="L1735" s="4">
        <v>1.60061737812303</v>
      </c>
      <c r="M1735" s="4">
        <v>0.91119560723758997</v>
      </c>
      <c r="N1735" s="4">
        <v>2.0489851031931301</v>
      </c>
      <c r="O1735" s="4">
        <v>1.8272112668409799</v>
      </c>
      <c r="P1735" s="4">
        <v>1.60061737812303</v>
      </c>
      <c r="Q1735" s="4">
        <v>1.1426095483213301</v>
      </c>
      <c r="R1735" s="4">
        <v>1.1377894959555399</v>
      </c>
      <c r="S1735" s="4">
        <v>2.5166330377264101</v>
      </c>
      <c r="T1735" s="4">
        <v>2.9650007627965098</v>
      </c>
      <c r="U1735" s="4">
        <v>1.59097727339144</v>
      </c>
      <c r="V1735" s="4">
        <v>1.36920343703928</v>
      </c>
      <c r="W1735" s="4">
        <v>1.60061737812303</v>
      </c>
      <c r="X1735" s="4">
        <v>1.8223912144751799</v>
      </c>
      <c r="Y1735" s="4">
        <v>2.28521909664267</v>
      </c>
      <c r="Z1735" s="4">
        <v>2.5118129853606201</v>
      </c>
      <c r="AA1735" s="4">
        <v>2.28521909664267</v>
      </c>
      <c r="AB1735" s="4">
        <v>0.906375554871795</v>
      </c>
      <c r="AC1735" s="4">
        <v>5.4719936957913404</v>
      </c>
      <c r="AD1735" s="4">
        <v>1.8320313192067701</v>
      </c>
      <c r="AE1735" s="4">
        <v>0.91601565960338505</v>
      </c>
      <c r="AF1735" s="4">
        <v>2.7432269264443598</v>
      </c>
      <c r="AG1735" s="4">
        <v>6.16141546667677</v>
      </c>
      <c r="AH1735" s="4">
        <v>8.0127269953467195</v>
      </c>
      <c r="AI1735" s="4">
        <v>5.2598599641707704</v>
      </c>
      <c r="AJ1735" s="4">
        <v>8.9191025502185202</v>
      </c>
      <c r="AK1735" s="4">
        <v>16.980030069223201</v>
      </c>
      <c r="AL1735" s="4">
        <v>7.3281252768270804</v>
      </c>
      <c r="AM1735" s="4">
        <v>9.1456964389364703</v>
      </c>
      <c r="AN1735" s="4">
        <v>16.7196958139447</v>
      </c>
      <c r="AO1735" s="4">
        <v>9.8206580527245197</v>
      </c>
      <c r="AP1735" s="4">
        <v>9.3578301705570297</v>
      </c>
      <c r="AQ1735" s="4">
        <v>5.7226878463382604</v>
      </c>
      <c r="AR1735" s="4">
        <v>10.539000137804701</v>
      </c>
      <c r="AS1735" s="4">
        <v>7.3040250149981096</v>
      </c>
      <c r="AT1735" s="4">
        <v>12.785658815521</v>
      </c>
      <c r="AU1735" s="4">
        <v>4.5848983503827201</v>
      </c>
      <c r="AV1735" s="4">
        <v>15.5963664750865</v>
      </c>
      <c r="AW1735" s="4">
        <v>9.4253109036781595</v>
      </c>
      <c r="AX1735" s="4">
        <v>4.5752582456511304</v>
      </c>
      <c r="AY1735" s="4">
        <v>11.903383522478199</v>
      </c>
      <c r="AZ1735" s="4">
        <v>9.8254781050903102</v>
      </c>
      <c r="BA1735" s="4">
        <v>12.829039286813201</v>
      </c>
      <c r="BB1735" s="38">
        <v>437</v>
      </c>
    </row>
    <row r="1736" spans="1:54" x14ac:dyDescent="0.3">
      <c r="A1736" s="31" t="s">
        <v>72</v>
      </c>
      <c r="B1736" s="5" t="s">
        <v>168</v>
      </c>
      <c r="C1736" s="5" t="s">
        <v>7</v>
      </c>
      <c r="D1736" s="9">
        <v>127.32086651464699</v>
      </c>
      <c r="E1736" s="8">
        <v>51.4215145565393</v>
      </c>
      <c r="F1736" s="8">
        <v>4.2154008068758202</v>
      </c>
      <c r="G1736" s="3">
        <v>0.96965444658823496</v>
      </c>
      <c r="H1736" s="4">
        <v>0</v>
      </c>
      <c r="I1736" s="4">
        <v>0.48482722329411798</v>
      </c>
      <c r="J1736" s="4">
        <v>0.48482722329411798</v>
      </c>
      <c r="K1736" s="4">
        <v>0.48482722329411798</v>
      </c>
      <c r="L1736" s="4">
        <v>0.96965444658823496</v>
      </c>
      <c r="M1736" s="4">
        <v>0</v>
      </c>
      <c r="N1736" s="4">
        <v>0.48482722329411798</v>
      </c>
      <c r="O1736" s="4">
        <v>1.3064374671111101</v>
      </c>
      <c r="P1736" s="4">
        <v>0.48482722329411798</v>
      </c>
      <c r="Q1736" s="4">
        <v>0</v>
      </c>
      <c r="R1736" s="4">
        <v>2.27609191369935</v>
      </c>
      <c r="S1736" s="4">
        <v>0</v>
      </c>
      <c r="T1736" s="4">
        <v>1.3064374671111101</v>
      </c>
      <c r="U1736" s="4">
        <v>2.27609191369935</v>
      </c>
      <c r="V1736" s="4">
        <v>0.48482722329411798</v>
      </c>
      <c r="W1736" s="4">
        <v>0</v>
      </c>
      <c r="X1736" s="4">
        <v>0</v>
      </c>
      <c r="Y1736" s="4">
        <v>0.48482722329411798</v>
      </c>
      <c r="Z1736" s="4">
        <v>0.48482722329411798</v>
      </c>
      <c r="AA1736" s="4">
        <v>0.48482722329411798</v>
      </c>
      <c r="AB1736" s="4">
        <v>0</v>
      </c>
      <c r="AC1736" s="4">
        <v>3.5825293808104601</v>
      </c>
      <c r="AD1736" s="4">
        <v>1.3064374671111101</v>
      </c>
      <c r="AE1736" s="4">
        <v>0</v>
      </c>
      <c r="AF1736" s="4">
        <v>1.3064374671111101</v>
      </c>
      <c r="AG1736" s="4">
        <v>0.96965444658823496</v>
      </c>
      <c r="AH1736" s="4">
        <v>4.3634450096470596</v>
      </c>
      <c r="AI1736" s="4">
        <v>3.2457463602875798</v>
      </c>
      <c r="AJ1736" s="4">
        <v>4.5521838273986903</v>
      </c>
      <c r="AK1736" s="4">
        <v>10.410805121908499</v>
      </c>
      <c r="AL1736" s="4">
        <v>4.7002280301699297</v>
      </c>
      <c r="AM1736" s="4">
        <v>8.7675846342745096</v>
      </c>
      <c r="AN1736" s="4">
        <v>10.5588493246797</v>
      </c>
      <c r="AO1736" s="4">
        <v>6.8282757410980404</v>
      </c>
      <c r="AP1736" s="4">
        <v>9.2524118575686298</v>
      </c>
      <c r="AQ1736" s="4">
        <v>3.7305735835817</v>
      </c>
      <c r="AR1736" s="4">
        <v>6.1547097000522903</v>
      </c>
      <c r="AS1736" s="4">
        <v>5.0370110506928096</v>
      </c>
      <c r="AT1736" s="4">
        <v>9.8852832836339903</v>
      </c>
      <c r="AU1736" s="4">
        <v>3.2457463602875798</v>
      </c>
      <c r="AV1736" s="4">
        <v>10.854937730222201</v>
      </c>
      <c r="AW1736" s="4">
        <v>3.8786177863529399</v>
      </c>
      <c r="AX1736" s="4">
        <v>4.7002280301699297</v>
      </c>
      <c r="AY1736" s="4">
        <v>9.73723908086275</v>
      </c>
      <c r="AZ1736" s="4">
        <v>6.9763199438692798</v>
      </c>
      <c r="BA1736" s="4">
        <v>7.7979301876862701</v>
      </c>
      <c r="BB1736" s="38">
        <v>130</v>
      </c>
    </row>
    <row r="1737" spans="1:54" x14ac:dyDescent="0.3">
      <c r="A1737" s="31" t="s">
        <v>72</v>
      </c>
      <c r="B1737" s="5" t="s">
        <v>8</v>
      </c>
      <c r="C1737" s="5" t="s">
        <v>168</v>
      </c>
      <c r="D1737" s="9">
        <v>72.9854613836319</v>
      </c>
      <c r="E1737" s="8">
        <v>75.099370637403695</v>
      </c>
      <c r="F1737" s="8">
        <v>24.422728996449202</v>
      </c>
      <c r="G1737" s="3">
        <v>3.2382181128612202</v>
      </c>
      <c r="H1737" s="4">
        <v>5.9786567093918599</v>
      </c>
      <c r="I1737" s="4">
        <v>13.5583000464405</v>
      </c>
      <c r="J1737" s="4">
        <v>2.4257651681711101</v>
      </c>
      <c r="K1737" s="4">
        <v>4.3752540327721796</v>
      </c>
      <c r="L1737" s="4">
        <v>6.2701826983131603</v>
      </c>
      <c r="M1737" s="4">
        <v>3.2232808582768402</v>
      </c>
      <c r="N1737" s="4">
        <v>7.4197449492580603</v>
      </c>
      <c r="O1737" s="4">
        <v>10.6708438025489</v>
      </c>
      <c r="P1737" s="4">
        <v>10.027921483662301</v>
      </c>
      <c r="Q1737" s="4">
        <v>2.3357882302847002</v>
      </c>
      <c r="R1737" s="4">
        <v>14.3535297317125</v>
      </c>
      <c r="S1737" s="4">
        <v>7.6505037812632599</v>
      </c>
      <c r="T1737" s="4">
        <v>5.9698335144521097</v>
      </c>
      <c r="U1737" s="4">
        <v>8.1001168951531302</v>
      </c>
      <c r="V1737" s="4">
        <v>4.6146464954622797</v>
      </c>
      <c r="W1737" s="4">
        <v>7.4552957418036003</v>
      </c>
      <c r="X1737" s="4">
        <v>2.2461976692629002</v>
      </c>
      <c r="Y1737" s="4">
        <v>8.6355341199482805</v>
      </c>
      <c r="Z1737" s="4">
        <v>10.616546571100001</v>
      </c>
      <c r="AA1737" s="4">
        <v>8.9585390854544293</v>
      </c>
      <c r="AB1737" s="4">
        <v>2.2603801878210801</v>
      </c>
      <c r="AC1737" s="4">
        <v>20.8683727418187</v>
      </c>
      <c r="AD1737" s="4">
        <v>3.5286783123769898</v>
      </c>
      <c r="AE1737" s="4">
        <v>4.4442398109260903</v>
      </c>
      <c r="AF1737" s="4">
        <v>11.115471087725</v>
      </c>
      <c r="AG1737" s="4">
        <v>12.899785117727999</v>
      </c>
      <c r="AH1737" s="4">
        <v>12.0005451223346</v>
      </c>
      <c r="AI1737" s="4">
        <v>8.6252498688090107</v>
      </c>
      <c r="AJ1737" s="4">
        <v>20.709720142103698</v>
      </c>
      <c r="AK1737" s="4">
        <v>35.452144755402102</v>
      </c>
      <c r="AL1737" s="4">
        <v>20.094280593316199</v>
      </c>
      <c r="AM1737" s="4">
        <v>27.015086097655001</v>
      </c>
      <c r="AN1737" s="4">
        <v>36.8939472304655</v>
      </c>
      <c r="AO1737" s="4">
        <v>30.322891529784599</v>
      </c>
      <c r="AP1737" s="4">
        <v>30.862181144586899</v>
      </c>
      <c r="AQ1737" s="4">
        <v>6.9874102308777202</v>
      </c>
      <c r="AR1737" s="4">
        <v>30.349070525719601</v>
      </c>
      <c r="AS1737" s="4">
        <v>10.1412015315529</v>
      </c>
      <c r="AT1737" s="4">
        <v>21.627571202686099</v>
      </c>
      <c r="AU1737" s="4">
        <v>9.6324287437650007</v>
      </c>
      <c r="AV1737" s="4">
        <v>16.467538695059702</v>
      </c>
      <c r="AW1737" s="4">
        <v>19.732704273524799</v>
      </c>
      <c r="AX1737" s="4">
        <v>13.6883853366416</v>
      </c>
      <c r="AY1737" s="4">
        <v>12.681277944739</v>
      </c>
      <c r="AZ1737" s="4">
        <v>28.282998858589998</v>
      </c>
      <c r="BA1737" s="4">
        <v>29.606061511369099</v>
      </c>
      <c r="BB1737" s="38">
        <v>1607</v>
      </c>
    </row>
    <row r="1738" spans="1:54" x14ac:dyDescent="0.3">
      <c r="A1738" s="31" t="s">
        <v>72</v>
      </c>
      <c r="B1738" s="5" t="s">
        <v>8</v>
      </c>
      <c r="C1738" s="5" t="s">
        <v>1</v>
      </c>
      <c r="D1738" s="9">
        <v>21.093939393939401</v>
      </c>
      <c r="E1738" s="8">
        <v>69.239705640053202</v>
      </c>
      <c r="F1738" s="8">
        <v>51.515151515151501</v>
      </c>
      <c r="G1738" s="3">
        <v>3.0303030303030298</v>
      </c>
      <c r="H1738" s="4">
        <v>6.0606060606060597</v>
      </c>
      <c r="I1738" s="4">
        <v>21.2121212121212</v>
      </c>
      <c r="J1738" s="4">
        <v>6.0606060606060597</v>
      </c>
      <c r="K1738" s="4">
        <v>6.0606060606060597</v>
      </c>
      <c r="L1738" s="4">
        <v>6.0606060606060597</v>
      </c>
      <c r="M1738" s="4">
        <v>3.0303030303030298</v>
      </c>
      <c r="N1738" s="4">
        <v>15.1515151515152</v>
      </c>
      <c r="O1738" s="4">
        <v>9.0909090909090899</v>
      </c>
      <c r="P1738" s="4">
        <v>18.181818181818201</v>
      </c>
      <c r="Q1738" s="4">
        <v>6.0606060606060597</v>
      </c>
      <c r="R1738" s="4">
        <v>42.424242424242401</v>
      </c>
      <c r="S1738" s="4">
        <v>18.181818181818201</v>
      </c>
      <c r="T1738" s="4">
        <v>15.1515151515152</v>
      </c>
      <c r="U1738" s="4">
        <v>9.0909090909090899</v>
      </c>
      <c r="V1738" s="4">
        <v>12.1212121212121</v>
      </c>
      <c r="W1738" s="4">
        <v>15.1515151515152</v>
      </c>
      <c r="X1738" s="4">
        <v>3.0303030303030298</v>
      </c>
      <c r="Y1738" s="4">
        <v>15.1515151515152</v>
      </c>
      <c r="Z1738" s="4">
        <v>30.303030303030301</v>
      </c>
      <c r="AA1738" s="4">
        <v>24.2424242424242</v>
      </c>
      <c r="AB1738" s="4">
        <v>3.0303030303030298</v>
      </c>
      <c r="AC1738" s="4">
        <v>27.272727272727298</v>
      </c>
      <c r="AD1738" s="4">
        <v>6.0606060606060597</v>
      </c>
      <c r="AE1738" s="4">
        <v>15.1515151515152</v>
      </c>
      <c r="AF1738" s="4">
        <v>15.1515151515152</v>
      </c>
      <c r="AG1738" s="4">
        <v>9.0909090909090899</v>
      </c>
      <c r="AH1738" s="4">
        <v>18.181818181818201</v>
      </c>
      <c r="AI1738" s="4">
        <v>12.1212121212121</v>
      </c>
      <c r="AJ1738" s="4">
        <v>24.2424242424242</v>
      </c>
      <c r="AK1738" s="4">
        <v>69.696969696969703</v>
      </c>
      <c r="AL1738" s="4">
        <v>45.454545454545503</v>
      </c>
      <c r="AM1738" s="4">
        <v>36.363636363636402</v>
      </c>
      <c r="AN1738" s="4">
        <v>66.6666666666667</v>
      </c>
      <c r="AO1738" s="4">
        <v>36.363636363636402</v>
      </c>
      <c r="AP1738" s="4">
        <v>57.575757575757599</v>
      </c>
      <c r="AQ1738" s="4">
        <v>18.181818181818201</v>
      </c>
      <c r="AR1738" s="4">
        <v>51.515151515151501</v>
      </c>
      <c r="AS1738" s="4">
        <v>9.0909090909090899</v>
      </c>
      <c r="AT1738" s="4">
        <v>24.2424242424242</v>
      </c>
      <c r="AU1738" s="4">
        <v>15.1515151515152</v>
      </c>
      <c r="AV1738" s="4">
        <v>24.2424242424242</v>
      </c>
      <c r="AW1738" s="4">
        <v>39.393939393939398</v>
      </c>
      <c r="AX1738" s="4">
        <v>30.303030303030301</v>
      </c>
      <c r="AY1738" s="4">
        <v>9.0909090909090899</v>
      </c>
      <c r="AZ1738" s="4">
        <v>42.424242424242401</v>
      </c>
      <c r="BA1738" s="4">
        <v>57.575757575757599</v>
      </c>
      <c r="BB1738" s="38">
        <v>33</v>
      </c>
    </row>
    <row r="1739" spans="1:54" x14ac:dyDescent="0.3">
      <c r="A1739" s="31" t="s">
        <v>72</v>
      </c>
      <c r="B1739" s="5" t="s">
        <v>8</v>
      </c>
      <c r="C1739" s="5" t="s">
        <v>2</v>
      </c>
      <c r="D1739" s="9">
        <v>28.309574468085099</v>
      </c>
      <c r="E1739" s="8">
        <v>69.7435857753688</v>
      </c>
      <c r="F1739" s="8">
        <v>43.6170212765957</v>
      </c>
      <c r="G1739" s="3">
        <v>8.5106382978723403</v>
      </c>
      <c r="H1739" s="4">
        <v>11.702127659574501</v>
      </c>
      <c r="I1739" s="4">
        <v>25.531914893617</v>
      </c>
      <c r="J1739" s="4">
        <v>4.2553191489361701</v>
      </c>
      <c r="K1739" s="4">
        <v>9.5744680851063801</v>
      </c>
      <c r="L1739" s="4">
        <v>11.702127659574501</v>
      </c>
      <c r="M1739" s="4">
        <v>8.5106382978723403</v>
      </c>
      <c r="N1739" s="4">
        <v>14.893617021276601</v>
      </c>
      <c r="O1739" s="4">
        <v>24.468085106383</v>
      </c>
      <c r="P1739" s="4">
        <v>22.340425531914899</v>
      </c>
      <c r="Q1739" s="4">
        <v>3.1914893617021298</v>
      </c>
      <c r="R1739" s="4">
        <v>20.212765957446798</v>
      </c>
      <c r="S1739" s="4">
        <v>13.8297872340426</v>
      </c>
      <c r="T1739" s="4">
        <v>9.5744680851063801</v>
      </c>
      <c r="U1739" s="4">
        <v>18.085106382978701</v>
      </c>
      <c r="V1739" s="4">
        <v>9.5744680851063801</v>
      </c>
      <c r="W1739" s="4">
        <v>14.893617021276601</v>
      </c>
      <c r="X1739" s="4">
        <v>3.1914893617021298</v>
      </c>
      <c r="Y1739" s="4">
        <v>15.9574468085106</v>
      </c>
      <c r="Z1739" s="4">
        <v>20.212765957446798</v>
      </c>
      <c r="AA1739" s="4">
        <v>17.021276595744698</v>
      </c>
      <c r="AB1739" s="4">
        <v>5.31914893617021</v>
      </c>
      <c r="AC1739" s="4">
        <v>32.978723404255298</v>
      </c>
      <c r="AD1739" s="4">
        <v>5.31914893617021</v>
      </c>
      <c r="AE1739" s="4">
        <v>7.4468085106383004</v>
      </c>
      <c r="AF1739" s="4">
        <v>22.340425531914899</v>
      </c>
      <c r="AG1739" s="4">
        <v>18.085106382978701</v>
      </c>
      <c r="AH1739" s="4">
        <v>21.2765957446809</v>
      </c>
      <c r="AI1739" s="4">
        <v>12.7659574468085</v>
      </c>
      <c r="AJ1739" s="4">
        <v>39.361702127659598</v>
      </c>
      <c r="AK1739" s="4">
        <v>51.063829787233999</v>
      </c>
      <c r="AL1739" s="4">
        <v>34.042553191489397</v>
      </c>
      <c r="AM1739" s="4">
        <v>44.680851063829799</v>
      </c>
      <c r="AN1739" s="4">
        <v>54.255319148936202</v>
      </c>
      <c r="AO1739" s="4">
        <v>52.127659574468098</v>
      </c>
      <c r="AP1739" s="4">
        <v>47.872340425531902</v>
      </c>
      <c r="AQ1739" s="4">
        <v>8.5106382978723403</v>
      </c>
      <c r="AR1739" s="4">
        <v>54.255319148936202</v>
      </c>
      <c r="AS1739" s="4">
        <v>14.893617021276601</v>
      </c>
      <c r="AT1739" s="4">
        <v>27.659574468085101</v>
      </c>
      <c r="AU1739" s="4">
        <v>21.2765957446809</v>
      </c>
      <c r="AV1739" s="4">
        <v>23.404255319148898</v>
      </c>
      <c r="AW1739" s="4">
        <v>32.978723404255298</v>
      </c>
      <c r="AX1739" s="4">
        <v>23.404255319148898</v>
      </c>
      <c r="AY1739" s="4">
        <v>19.148936170212799</v>
      </c>
      <c r="AZ1739" s="4">
        <v>51.063829787233999</v>
      </c>
      <c r="BA1739" s="4">
        <v>50</v>
      </c>
      <c r="BB1739" s="38">
        <v>94</v>
      </c>
    </row>
    <row r="1740" spans="1:54" x14ac:dyDescent="0.3">
      <c r="A1740" s="31" t="s">
        <v>72</v>
      </c>
      <c r="B1740" s="5" t="s">
        <v>8</v>
      </c>
      <c r="C1740" s="5" t="s">
        <v>3</v>
      </c>
      <c r="D1740" s="9">
        <v>63.71</v>
      </c>
      <c r="E1740" s="8">
        <v>72.539816537385803</v>
      </c>
      <c r="F1740" s="8">
        <v>26</v>
      </c>
      <c r="G1740" s="3">
        <v>2</v>
      </c>
      <c r="H1740" s="4">
        <v>7.3333333333333304</v>
      </c>
      <c r="I1740" s="4">
        <v>17.6666666666667</v>
      </c>
      <c r="J1740" s="4">
        <v>1</v>
      </c>
      <c r="K1740" s="4">
        <v>4.3333333333333304</v>
      </c>
      <c r="L1740" s="4">
        <v>9</v>
      </c>
      <c r="M1740" s="4">
        <v>2.6666666666666701</v>
      </c>
      <c r="N1740" s="4">
        <v>7.3333333333333304</v>
      </c>
      <c r="O1740" s="4">
        <v>14.3333333333333</v>
      </c>
      <c r="P1740" s="4">
        <v>11.3333333333333</v>
      </c>
      <c r="Q1740" s="4">
        <v>3</v>
      </c>
      <c r="R1740" s="4">
        <v>16</v>
      </c>
      <c r="S1740" s="4">
        <v>7.6666666666666696</v>
      </c>
      <c r="T1740" s="4">
        <v>5</v>
      </c>
      <c r="U1740" s="4">
        <v>8.3333333333333304</v>
      </c>
      <c r="V1740" s="4">
        <v>3</v>
      </c>
      <c r="W1740" s="4">
        <v>8</v>
      </c>
      <c r="X1740" s="4">
        <v>2.6666666666666701</v>
      </c>
      <c r="Y1740" s="4">
        <v>10.6666666666667</v>
      </c>
      <c r="Z1740" s="4">
        <v>8</v>
      </c>
      <c r="AA1740" s="4">
        <v>7.6666666666666696</v>
      </c>
      <c r="AB1740" s="4">
        <v>1.6666666666666701</v>
      </c>
      <c r="AC1740" s="4">
        <v>26.3333333333333</v>
      </c>
      <c r="AD1740" s="4">
        <v>4</v>
      </c>
      <c r="AE1740" s="4">
        <v>2.3333333333333299</v>
      </c>
      <c r="AF1740" s="4">
        <v>13.6666666666667</v>
      </c>
      <c r="AG1740" s="4">
        <v>16.3333333333333</v>
      </c>
      <c r="AH1740" s="4">
        <v>12.3333333333333</v>
      </c>
      <c r="AI1740" s="4">
        <v>9.3333333333333304</v>
      </c>
      <c r="AJ1740" s="4">
        <v>23.3333333333333</v>
      </c>
      <c r="AK1740" s="4">
        <v>38</v>
      </c>
      <c r="AL1740" s="4">
        <v>20</v>
      </c>
      <c r="AM1740" s="4">
        <v>29.6666666666667</v>
      </c>
      <c r="AN1740" s="4">
        <v>41.6666666666667</v>
      </c>
      <c r="AO1740" s="4">
        <v>39.3333333333333</v>
      </c>
      <c r="AP1740" s="4">
        <v>37.3333333333333</v>
      </c>
      <c r="AQ1740" s="4">
        <v>3.3333333333333299</v>
      </c>
      <c r="AR1740" s="4">
        <v>34.3333333333333</v>
      </c>
      <c r="AS1740" s="4">
        <v>13.3333333333333</v>
      </c>
      <c r="AT1740" s="4">
        <v>24.3333333333333</v>
      </c>
      <c r="AU1740" s="4">
        <v>7.6666666666666696</v>
      </c>
      <c r="AV1740" s="4">
        <v>14.6666666666667</v>
      </c>
      <c r="AW1740" s="4">
        <v>22</v>
      </c>
      <c r="AX1740" s="4">
        <v>14.6666666666667</v>
      </c>
      <c r="AY1740" s="4">
        <v>11.3333333333333</v>
      </c>
      <c r="AZ1740" s="4">
        <v>30.3333333333333</v>
      </c>
      <c r="BA1740" s="4">
        <v>33</v>
      </c>
      <c r="BB1740" s="38">
        <v>300</v>
      </c>
    </row>
    <row r="1741" spans="1:54" x14ac:dyDescent="0.3">
      <c r="A1741" s="31" t="s">
        <v>72</v>
      </c>
      <c r="B1741" s="5" t="s">
        <v>8</v>
      </c>
      <c r="C1741" s="5" t="s">
        <v>4</v>
      </c>
      <c r="D1741" s="9">
        <v>92.9783439490446</v>
      </c>
      <c r="E1741" s="8">
        <v>64.439375749916294</v>
      </c>
      <c r="F1741" s="8">
        <v>14.2250530785563</v>
      </c>
      <c r="G1741" s="3">
        <v>1.6985138004246301</v>
      </c>
      <c r="H1741" s="4">
        <v>2.9723991507431</v>
      </c>
      <c r="I1741" s="4">
        <v>8.0679405520169905</v>
      </c>
      <c r="J1741" s="4">
        <v>1.48619957537155</v>
      </c>
      <c r="K1741" s="4">
        <v>2.5477707006369399</v>
      </c>
      <c r="L1741" s="4">
        <v>3.60934182590234</v>
      </c>
      <c r="M1741" s="4">
        <v>1.6985138004246301</v>
      </c>
      <c r="N1741" s="4">
        <v>3.1847133757961799</v>
      </c>
      <c r="O1741" s="4">
        <v>5.7324840764331197</v>
      </c>
      <c r="P1741" s="4">
        <v>3.3970276008492601</v>
      </c>
      <c r="Q1741" s="4">
        <v>0.84925690021231404</v>
      </c>
      <c r="R1741" s="4">
        <v>9.1295116772823803</v>
      </c>
      <c r="S1741" s="4">
        <v>2.7600849256900202</v>
      </c>
      <c r="T1741" s="4">
        <v>2.7600849256900202</v>
      </c>
      <c r="U1741" s="4">
        <v>5.3078556263269601</v>
      </c>
      <c r="V1741" s="4">
        <v>1.9108280254777099</v>
      </c>
      <c r="W1741" s="4">
        <v>4.0339702760084899</v>
      </c>
      <c r="X1741" s="4">
        <v>1.0615711252653901</v>
      </c>
      <c r="Y1741" s="4">
        <v>4.6709129511677299</v>
      </c>
      <c r="Z1741" s="4">
        <v>4.6709129511677299</v>
      </c>
      <c r="AA1741" s="4">
        <v>4.2462845010615702</v>
      </c>
      <c r="AB1741" s="4">
        <v>0.63694267515923597</v>
      </c>
      <c r="AC1741" s="4">
        <v>18.471337579617799</v>
      </c>
      <c r="AD1741" s="4">
        <v>2.5477707006369399</v>
      </c>
      <c r="AE1741" s="4">
        <v>2.5477707006369399</v>
      </c>
      <c r="AF1741" s="4">
        <v>6.58174097664544</v>
      </c>
      <c r="AG1741" s="4">
        <v>11.677282377919299</v>
      </c>
      <c r="AH1741" s="4">
        <v>7.0063694267515899</v>
      </c>
      <c r="AI1741" s="4">
        <v>7.0063694267515899</v>
      </c>
      <c r="AJ1741" s="4">
        <v>15.286624203821701</v>
      </c>
      <c r="AK1741" s="4">
        <v>27.600849256900201</v>
      </c>
      <c r="AL1741" s="4">
        <v>11.677282377919299</v>
      </c>
      <c r="AM1741" s="4">
        <v>22.9299363057325</v>
      </c>
      <c r="AN1741" s="4">
        <v>27.8131634819533</v>
      </c>
      <c r="AO1741" s="4">
        <v>21.4437367303609</v>
      </c>
      <c r="AP1741" s="4">
        <v>19.957537154989399</v>
      </c>
      <c r="AQ1741" s="4">
        <v>6.1571125265392803</v>
      </c>
      <c r="AR1741" s="4">
        <v>21.019108280254802</v>
      </c>
      <c r="AS1741" s="4">
        <v>7.2186836518046702</v>
      </c>
      <c r="AT1741" s="4">
        <v>19.7452229299363</v>
      </c>
      <c r="AU1741" s="4">
        <v>5.9447983014862</v>
      </c>
      <c r="AV1741" s="4">
        <v>13.375796178343901</v>
      </c>
      <c r="AW1741" s="4">
        <v>12.526539278131599</v>
      </c>
      <c r="AX1741" s="4">
        <v>7.8556263269639102</v>
      </c>
      <c r="AY1741" s="4">
        <v>11.252653927813199</v>
      </c>
      <c r="AZ1741" s="4">
        <v>20.169851380042498</v>
      </c>
      <c r="BA1741" s="4">
        <v>15.9235668789809</v>
      </c>
      <c r="BB1741" s="38">
        <v>471</v>
      </c>
    </row>
    <row r="1742" spans="1:54" x14ac:dyDescent="0.3">
      <c r="A1742" s="31" t="s">
        <v>72</v>
      </c>
      <c r="B1742" s="5" t="s">
        <v>8</v>
      </c>
      <c r="C1742" s="5" t="s">
        <v>5</v>
      </c>
      <c r="D1742" s="9">
        <v>104.83511627906999</v>
      </c>
      <c r="E1742" s="8">
        <v>61.969736198663199</v>
      </c>
      <c r="F1742" s="8">
        <v>10</v>
      </c>
      <c r="G1742" s="3">
        <v>2.32558139534884</v>
      </c>
      <c r="H1742" s="4">
        <v>4.6511627906976702</v>
      </c>
      <c r="I1742" s="4">
        <v>6.2790697674418601</v>
      </c>
      <c r="J1742" s="4">
        <v>1.62790697674419</v>
      </c>
      <c r="K1742" s="4">
        <v>1.86046511627907</v>
      </c>
      <c r="L1742" s="4">
        <v>4.18604651162791</v>
      </c>
      <c r="M1742" s="4">
        <v>1.62790697674419</v>
      </c>
      <c r="N1742" s="4">
        <v>3.0232558139534902</v>
      </c>
      <c r="O1742" s="4">
        <v>3.7209302325581399</v>
      </c>
      <c r="P1742" s="4">
        <v>3.4883720930232598</v>
      </c>
      <c r="Q1742" s="4">
        <v>0.93023255813953498</v>
      </c>
      <c r="R1742" s="4">
        <v>3.7209302325581399</v>
      </c>
      <c r="S1742" s="4">
        <v>3.9534883720930201</v>
      </c>
      <c r="T1742" s="4">
        <v>2.5581395348837201</v>
      </c>
      <c r="U1742" s="4">
        <v>3.4883720930232598</v>
      </c>
      <c r="V1742" s="4">
        <v>1.86046511627907</v>
      </c>
      <c r="W1742" s="4">
        <v>2.32558139534884</v>
      </c>
      <c r="X1742" s="4">
        <v>1.86046511627907</v>
      </c>
      <c r="Y1742" s="4">
        <v>3.7209302325581399</v>
      </c>
      <c r="Z1742" s="4">
        <v>3.7209302325581399</v>
      </c>
      <c r="AA1742" s="4">
        <v>2.5581395348837201</v>
      </c>
      <c r="AB1742" s="4">
        <v>1.62790697674419</v>
      </c>
      <c r="AC1742" s="4">
        <v>11.8604651162791</v>
      </c>
      <c r="AD1742" s="4">
        <v>1.62790697674419</v>
      </c>
      <c r="AE1742" s="4">
        <v>2.0930232558139501</v>
      </c>
      <c r="AF1742" s="4">
        <v>4.4186046511627897</v>
      </c>
      <c r="AG1742" s="4">
        <v>14.1860465116279</v>
      </c>
      <c r="AH1742" s="4">
        <v>8.3720930232558093</v>
      </c>
      <c r="AI1742" s="4">
        <v>6.2790697674418601</v>
      </c>
      <c r="AJ1742" s="4">
        <v>10.930232558139499</v>
      </c>
      <c r="AK1742" s="4">
        <v>21.162790697674399</v>
      </c>
      <c r="AL1742" s="4">
        <v>9.53488372093023</v>
      </c>
      <c r="AM1742" s="4">
        <v>18.3720930232558</v>
      </c>
      <c r="AN1742" s="4">
        <v>22.558139534883701</v>
      </c>
      <c r="AO1742" s="4">
        <v>17.674418604651201</v>
      </c>
      <c r="AP1742" s="4">
        <v>15.8139534883721</v>
      </c>
      <c r="AQ1742" s="4">
        <v>5.81395348837209</v>
      </c>
      <c r="AR1742" s="4">
        <v>14.883720930232601</v>
      </c>
      <c r="AS1742" s="4">
        <v>6.7441860465116301</v>
      </c>
      <c r="AT1742" s="4">
        <v>21.395348837209301</v>
      </c>
      <c r="AU1742" s="4">
        <v>4.4186046511627897</v>
      </c>
      <c r="AV1742" s="4">
        <v>15.3488372093023</v>
      </c>
      <c r="AW1742" s="4">
        <v>10.930232558139499</v>
      </c>
      <c r="AX1742" s="4">
        <v>5.1162790697674403</v>
      </c>
      <c r="AY1742" s="4">
        <v>13.488372093023299</v>
      </c>
      <c r="AZ1742" s="4">
        <v>16.2790697674419</v>
      </c>
      <c r="BA1742" s="4">
        <v>15.116279069767399</v>
      </c>
      <c r="BB1742" s="38">
        <v>430</v>
      </c>
    </row>
    <row r="1743" spans="1:54" x14ac:dyDescent="0.3">
      <c r="A1743" s="31" t="s">
        <v>72</v>
      </c>
      <c r="B1743" s="5" t="s">
        <v>8</v>
      </c>
      <c r="C1743" s="5" t="s">
        <v>6</v>
      </c>
      <c r="D1743" s="9">
        <v>113.994871794872</v>
      </c>
      <c r="E1743" s="8">
        <v>57.232957950245499</v>
      </c>
      <c r="F1743" s="8">
        <v>7.2649572649572596</v>
      </c>
      <c r="G1743" s="3">
        <v>1.70940170940171</v>
      </c>
      <c r="H1743" s="4">
        <v>2.5641025641025599</v>
      </c>
      <c r="I1743" s="4">
        <v>2.1367521367521398</v>
      </c>
      <c r="J1743" s="4">
        <v>2.1367521367521398</v>
      </c>
      <c r="K1743" s="4">
        <v>2.1367521367521398</v>
      </c>
      <c r="L1743" s="4">
        <v>1.70940170940171</v>
      </c>
      <c r="M1743" s="4">
        <v>1.2820512820512799</v>
      </c>
      <c r="N1743" s="4">
        <v>2.9914529914529902</v>
      </c>
      <c r="O1743" s="4">
        <v>2.1367521367521398</v>
      </c>
      <c r="P1743" s="4">
        <v>1.70940170940171</v>
      </c>
      <c r="Q1743" s="4">
        <v>1.2820512820512799</v>
      </c>
      <c r="R1743" s="4">
        <v>1.70940170940171</v>
      </c>
      <c r="S1743" s="4">
        <v>2.5641025641025599</v>
      </c>
      <c r="T1743" s="4">
        <v>3.8461538461538498</v>
      </c>
      <c r="U1743" s="4">
        <v>2.5641025641025599</v>
      </c>
      <c r="V1743" s="4">
        <v>1.70940170940171</v>
      </c>
      <c r="W1743" s="4">
        <v>1.70940170940171</v>
      </c>
      <c r="X1743" s="4">
        <v>2.5641025641025599</v>
      </c>
      <c r="Y1743" s="4">
        <v>2.5641025641025599</v>
      </c>
      <c r="Z1743" s="4">
        <v>2.9914529914529902</v>
      </c>
      <c r="AA1743" s="4">
        <v>2.5641025641025599</v>
      </c>
      <c r="AB1743" s="4">
        <v>1.70940170940171</v>
      </c>
      <c r="AC1743" s="4">
        <v>7.2649572649572596</v>
      </c>
      <c r="AD1743" s="4">
        <v>1.70940170940171</v>
      </c>
      <c r="AE1743" s="4">
        <v>0.854700854700855</v>
      </c>
      <c r="AF1743" s="4">
        <v>2.9914529914529902</v>
      </c>
      <c r="AG1743" s="4">
        <v>7.6923076923076898</v>
      </c>
      <c r="AH1743" s="4">
        <v>7.6923076923076898</v>
      </c>
      <c r="AI1743" s="4">
        <v>5.5555555555555598</v>
      </c>
      <c r="AJ1743" s="4">
        <v>9.4017094017094003</v>
      </c>
      <c r="AK1743" s="4">
        <v>12.8205128205128</v>
      </c>
      <c r="AL1743" s="4">
        <v>6.83760683760684</v>
      </c>
      <c r="AM1743" s="4">
        <v>9.8290598290598297</v>
      </c>
      <c r="AN1743" s="4">
        <v>15.384615384615399</v>
      </c>
      <c r="AO1743" s="4">
        <v>11.538461538461499</v>
      </c>
      <c r="AP1743" s="4">
        <v>11.538461538461499</v>
      </c>
      <c r="AQ1743" s="4">
        <v>5.5555555555555598</v>
      </c>
      <c r="AR1743" s="4">
        <v>9.4017094017094003</v>
      </c>
      <c r="AS1743" s="4">
        <v>8.9743589743589691</v>
      </c>
      <c r="AT1743" s="4">
        <v>15.384615384615399</v>
      </c>
      <c r="AU1743" s="4">
        <v>3.8461538461538498</v>
      </c>
      <c r="AV1743" s="4">
        <v>12.393162393162401</v>
      </c>
      <c r="AW1743" s="4">
        <v>5.5555555555555598</v>
      </c>
      <c r="AX1743" s="4">
        <v>4.7008547008547001</v>
      </c>
      <c r="AY1743" s="4">
        <v>11.538461538461499</v>
      </c>
      <c r="AZ1743" s="4">
        <v>11.1111111111111</v>
      </c>
      <c r="BA1743" s="4">
        <v>11.538461538461499</v>
      </c>
      <c r="BB1743" s="38">
        <v>234</v>
      </c>
    </row>
    <row r="1744" spans="1:54" x14ac:dyDescent="0.3">
      <c r="A1744" s="31" t="s">
        <v>72</v>
      </c>
      <c r="B1744" s="5" t="s">
        <v>8</v>
      </c>
      <c r="C1744" s="5" t="s">
        <v>7</v>
      </c>
      <c r="D1744" s="9">
        <v>136.331111111111</v>
      </c>
      <c r="E1744" s="8">
        <v>44.223630161334199</v>
      </c>
      <c r="F1744" s="8">
        <v>2.2222222222222201</v>
      </c>
      <c r="G1744" s="3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2.2222222222222201</v>
      </c>
      <c r="P1744" s="4">
        <v>0</v>
      </c>
      <c r="Q1744" s="4">
        <v>0</v>
      </c>
      <c r="R1744" s="4">
        <v>2.2222222222222201</v>
      </c>
      <c r="S1744" s="4">
        <v>0</v>
      </c>
      <c r="T1744" s="4">
        <v>2.2222222222222201</v>
      </c>
      <c r="U1744" s="4">
        <v>2.2222222222222201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4.4444444444444402</v>
      </c>
      <c r="AD1744" s="4">
        <v>2.2222222222222201</v>
      </c>
      <c r="AE1744" s="4">
        <v>0</v>
      </c>
      <c r="AF1744" s="4">
        <v>2.2222222222222201</v>
      </c>
      <c r="AG1744" s="4">
        <v>0</v>
      </c>
      <c r="AH1744" s="4">
        <v>0</v>
      </c>
      <c r="AI1744" s="4">
        <v>2.2222222222222201</v>
      </c>
      <c r="AJ1744" s="4">
        <v>4.4444444444444402</v>
      </c>
      <c r="AK1744" s="4">
        <v>11.1111111111111</v>
      </c>
      <c r="AL1744" s="4">
        <v>2.2222222222222201</v>
      </c>
      <c r="AM1744" s="4">
        <v>6.6666666666666696</v>
      </c>
      <c r="AN1744" s="4">
        <v>8.8888888888888893</v>
      </c>
      <c r="AO1744" s="4">
        <v>6.6666666666666696</v>
      </c>
      <c r="AP1744" s="4">
        <v>6.6666666666666696</v>
      </c>
      <c r="AQ1744" s="4">
        <v>2.2222222222222201</v>
      </c>
      <c r="AR1744" s="4">
        <v>2.2222222222222201</v>
      </c>
      <c r="AS1744" s="4">
        <v>4.4444444444444402</v>
      </c>
      <c r="AT1744" s="4">
        <v>4.4444444444444402</v>
      </c>
      <c r="AU1744" s="4">
        <v>2.2222222222222201</v>
      </c>
      <c r="AV1744" s="4">
        <v>4.4444444444444402</v>
      </c>
      <c r="AW1744" s="4">
        <v>0</v>
      </c>
      <c r="AX1744" s="4">
        <v>2.2222222222222201</v>
      </c>
      <c r="AY1744" s="4">
        <v>6.6666666666666696</v>
      </c>
      <c r="AZ1744" s="4">
        <v>4.4444444444444402</v>
      </c>
      <c r="BA1744" s="4">
        <v>6.6666666666666696</v>
      </c>
      <c r="BB1744" s="38">
        <v>45</v>
      </c>
    </row>
    <row r="1745" spans="1:54" x14ac:dyDescent="0.3">
      <c r="A1745" s="31" t="s">
        <v>72</v>
      </c>
      <c r="B1745" s="5" t="s">
        <v>9</v>
      </c>
      <c r="C1745" s="5" t="s">
        <v>168</v>
      </c>
      <c r="D1745" s="9">
        <v>73.221318302828706</v>
      </c>
      <c r="E1745" s="8">
        <v>72.512402203009302</v>
      </c>
      <c r="F1745" s="8">
        <v>23.165410339361401</v>
      </c>
      <c r="G1745" s="3">
        <v>1.4608766173408601</v>
      </c>
      <c r="H1745" s="4">
        <v>5.0010948744563803</v>
      </c>
      <c r="I1745" s="4">
        <v>10.1147279494075</v>
      </c>
      <c r="J1745" s="4">
        <v>1.8084888787356701</v>
      </c>
      <c r="K1745" s="4">
        <v>2.1930976754022602</v>
      </c>
      <c r="L1745" s="4">
        <v>3.7379278769303101</v>
      </c>
      <c r="M1745" s="4">
        <v>3.87118057184761</v>
      </c>
      <c r="N1745" s="4">
        <v>6.1572666773852696</v>
      </c>
      <c r="O1745" s="4">
        <v>5.5251324850585197</v>
      </c>
      <c r="P1745" s="4">
        <v>5.8752024488697598</v>
      </c>
      <c r="Q1745" s="4">
        <v>3.98925212776903</v>
      </c>
      <c r="R1745" s="4">
        <v>5.2596421631143899</v>
      </c>
      <c r="S1745" s="4">
        <v>5.1993395366315101</v>
      </c>
      <c r="T1745" s="4">
        <v>3.4033188045143499</v>
      </c>
      <c r="U1745" s="4">
        <v>8.4696233955424596</v>
      </c>
      <c r="V1745" s="4">
        <v>3.9808833522796401</v>
      </c>
      <c r="W1745" s="4">
        <v>8.9802925512129601</v>
      </c>
      <c r="X1745" s="4">
        <v>1.4619138173731001</v>
      </c>
      <c r="Y1745" s="4">
        <v>6.1040396525470904</v>
      </c>
      <c r="Z1745" s="4">
        <v>10.194138709649399</v>
      </c>
      <c r="AA1745" s="4">
        <v>8.6833104908093102</v>
      </c>
      <c r="AB1745" s="4">
        <v>1.36936494908276</v>
      </c>
      <c r="AC1745" s="4">
        <v>17.830780942960899</v>
      </c>
      <c r="AD1745" s="4">
        <v>5.12676046153521</v>
      </c>
      <c r="AE1745" s="4">
        <v>2.4729746107403998</v>
      </c>
      <c r="AF1745" s="4">
        <v>6.3495669739032197</v>
      </c>
      <c r="AG1745" s="4">
        <v>14.103047874942501</v>
      </c>
      <c r="AH1745" s="4">
        <v>22.066361575935399</v>
      </c>
      <c r="AI1745" s="4">
        <v>12.566459844816601</v>
      </c>
      <c r="AJ1745" s="4">
        <v>23.372184409683101</v>
      </c>
      <c r="AK1745" s="4">
        <v>37.744658522827201</v>
      </c>
      <c r="AL1745" s="4">
        <v>15.6286549363844</v>
      </c>
      <c r="AM1745" s="4">
        <v>21.513432924402299</v>
      </c>
      <c r="AN1745" s="4">
        <v>31.9958527189895</v>
      </c>
      <c r="AO1745" s="4">
        <v>27.3085670295611</v>
      </c>
      <c r="AP1745" s="4">
        <v>25.416702297033599</v>
      </c>
      <c r="AQ1745" s="4">
        <v>6.6625295367452502</v>
      </c>
      <c r="AR1745" s="4">
        <v>28.481072695649601</v>
      </c>
      <c r="AS1745" s="4">
        <v>9.6842452781944992</v>
      </c>
      <c r="AT1745" s="4">
        <v>17.281553072960001</v>
      </c>
      <c r="AU1745" s="4">
        <v>14.3660300028856</v>
      </c>
      <c r="AV1745" s="4">
        <v>20.750360588462499</v>
      </c>
      <c r="AW1745" s="4">
        <v>21.5282222504995</v>
      </c>
      <c r="AX1745" s="4">
        <v>15.251577627100399</v>
      </c>
      <c r="AY1745" s="4">
        <v>12.2276366132823</v>
      </c>
      <c r="AZ1745" s="4">
        <v>19.991466085460601</v>
      </c>
      <c r="BA1745" s="4">
        <v>33.100603272228703</v>
      </c>
      <c r="BB1745" s="38">
        <v>1160</v>
      </c>
    </row>
    <row r="1746" spans="1:54" x14ac:dyDescent="0.3">
      <c r="A1746" s="31" t="s">
        <v>72</v>
      </c>
      <c r="B1746" s="5" t="s">
        <v>9</v>
      </c>
      <c r="C1746" s="5" t="s">
        <v>1</v>
      </c>
      <c r="D1746" s="9">
        <v>-3.7040000000000002</v>
      </c>
      <c r="E1746" s="8">
        <v>55.566705258934803</v>
      </c>
      <c r="F1746" s="8">
        <v>64</v>
      </c>
      <c r="G1746" s="3">
        <v>0</v>
      </c>
      <c r="H1746" s="4">
        <v>20</v>
      </c>
      <c r="I1746" s="4">
        <v>24</v>
      </c>
      <c r="J1746" s="4">
        <v>8</v>
      </c>
      <c r="K1746" s="4">
        <v>8</v>
      </c>
      <c r="L1746" s="4">
        <v>8</v>
      </c>
      <c r="M1746" s="4">
        <v>16</v>
      </c>
      <c r="N1746" s="4">
        <v>32</v>
      </c>
      <c r="O1746" s="4">
        <v>4</v>
      </c>
      <c r="P1746" s="4">
        <v>16</v>
      </c>
      <c r="Q1746" s="4">
        <v>20</v>
      </c>
      <c r="R1746" s="4">
        <v>16</v>
      </c>
      <c r="S1746" s="4">
        <v>16</v>
      </c>
      <c r="T1746" s="4">
        <v>12</v>
      </c>
      <c r="U1746" s="4">
        <v>36</v>
      </c>
      <c r="V1746" s="4">
        <v>12</v>
      </c>
      <c r="W1746" s="4">
        <v>28</v>
      </c>
      <c r="X1746" s="4">
        <v>4</v>
      </c>
      <c r="Y1746" s="4">
        <v>12</v>
      </c>
      <c r="Z1746" s="4">
        <v>44</v>
      </c>
      <c r="AA1746" s="4">
        <v>36</v>
      </c>
      <c r="AB1746" s="4">
        <v>4</v>
      </c>
      <c r="AC1746" s="4">
        <v>44</v>
      </c>
      <c r="AD1746" s="4">
        <v>16</v>
      </c>
      <c r="AE1746" s="4">
        <v>8</v>
      </c>
      <c r="AF1746" s="4">
        <v>16</v>
      </c>
      <c r="AG1746" s="4">
        <v>36</v>
      </c>
      <c r="AH1746" s="4">
        <v>32</v>
      </c>
      <c r="AI1746" s="4">
        <v>28</v>
      </c>
      <c r="AJ1746" s="4">
        <v>44</v>
      </c>
      <c r="AK1746" s="4">
        <v>60</v>
      </c>
      <c r="AL1746" s="4">
        <v>40</v>
      </c>
      <c r="AM1746" s="4">
        <v>40</v>
      </c>
      <c r="AN1746" s="4">
        <v>64</v>
      </c>
      <c r="AO1746" s="4">
        <v>60</v>
      </c>
      <c r="AP1746" s="4">
        <v>44</v>
      </c>
      <c r="AQ1746" s="4">
        <v>12</v>
      </c>
      <c r="AR1746" s="4">
        <v>56</v>
      </c>
      <c r="AS1746" s="4">
        <v>16</v>
      </c>
      <c r="AT1746" s="4">
        <v>24</v>
      </c>
      <c r="AU1746" s="4">
        <v>36</v>
      </c>
      <c r="AV1746" s="4">
        <v>32</v>
      </c>
      <c r="AW1746" s="4">
        <v>52</v>
      </c>
      <c r="AX1746" s="4">
        <v>48</v>
      </c>
      <c r="AY1746" s="4">
        <v>20</v>
      </c>
      <c r="AZ1746" s="4">
        <v>40</v>
      </c>
      <c r="BA1746" s="4">
        <v>64</v>
      </c>
      <c r="BB1746" s="38">
        <v>25</v>
      </c>
    </row>
    <row r="1747" spans="1:54" x14ac:dyDescent="0.3">
      <c r="A1747" s="31" t="s">
        <v>72</v>
      </c>
      <c r="B1747" s="5" t="s">
        <v>9</v>
      </c>
      <c r="C1747" s="5" t="s">
        <v>2</v>
      </c>
      <c r="D1747" s="9">
        <v>50.322950819672101</v>
      </c>
      <c r="E1747" s="8">
        <v>64.076746675224399</v>
      </c>
      <c r="F1747" s="8">
        <v>29.508196721311499</v>
      </c>
      <c r="G1747" s="3">
        <v>3.27868852459016</v>
      </c>
      <c r="H1747" s="4">
        <v>4.9180327868852496</v>
      </c>
      <c r="I1747" s="4">
        <v>16.393442622950801</v>
      </c>
      <c r="J1747" s="4">
        <v>1.63934426229508</v>
      </c>
      <c r="K1747" s="4">
        <v>3.27868852459016</v>
      </c>
      <c r="L1747" s="4">
        <v>4.9180327868852496</v>
      </c>
      <c r="M1747" s="4">
        <v>6.5573770491803298</v>
      </c>
      <c r="N1747" s="4">
        <v>1.63934426229508</v>
      </c>
      <c r="O1747" s="4">
        <v>13.1147540983607</v>
      </c>
      <c r="P1747" s="4">
        <v>8.1967213114754092</v>
      </c>
      <c r="Q1747" s="4">
        <v>3.27868852459016</v>
      </c>
      <c r="R1747" s="4">
        <v>4.9180327868852496</v>
      </c>
      <c r="S1747" s="4">
        <v>8.1967213114754092</v>
      </c>
      <c r="T1747" s="4">
        <v>4.9180327868852496</v>
      </c>
      <c r="U1747" s="4">
        <v>6.5573770491803298</v>
      </c>
      <c r="V1747" s="4">
        <v>4.9180327868852496</v>
      </c>
      <c r="W1747" s="4">
        <v>16.393442622950801</v>
      </c>
      <c r="X1747" s="4">
        <v>3.27868852459016</v>
      </c>
      <c r="Y1747" s="4">
        <v>9.8360655737704903</v>
      </c>
      <c r="Z1747" s="4">
        <v>9.8360655737704903</v>
      </c>
      <c r="AA1747" s="4">
        <v>9.8360655737704903</v>
      </c>
      <c r="AB1747" s="4">
        <v>3.27868852459016</v>
      </c>
      <c r="AC1747" s="4">
        <v>24.590163934426201</v>
      </c>
      <c r="AD1747" s="4">
        <v>9.8360655737704903</v>
      </c>
      <c r="AE1747" s="4">
        <v>3.27868852459016</v>
      </c>
      <c r="AF1747" s="4">
        <v>4.9180327868852496</v>
      </c>
      <c r="AG1747" s="4">
        <v>19.672131147540998</v>
      </c>
      <c r="AH1747" s="4">
        <v>37.7049180327869</v>
      </c>
      <c r="AI1747" s="4">
        <v>14.7540983606557</v>
      </c>
      <c r="AJ1747" s="4">
        <v>34.426229508196698</v>
      </c>
      <c r="AK1747" s="4">
        <v>55.737704918032797</v>
      </c>
      <c r="AL1747" s="4">
        <v>14.7540983606557</v>
      </c>
      <c r="AM1747" s="4">
        <v>27.868852459016399</v>
      </c>
      <c r="AN1747" s="4">
        <v>39.344262295081997</v>
      </c>
      <c r="AO1747" s="4">
        <v>34.426229508196698</v>
      </c>
      <c r="AP1747" s="4">
        <v>36.065573770491802</v>
      </c>
      <c r="AQ1747" s="4">
        <v>4.9180327868852496</v>
      </c>
      <c r="AR1747" s="4">
        <v>36.065573770491802</v>
      </c>
      <c r="AS1747" s="4">
        <v>9.8360655737704903</v>
      </c>
      <c r="AT1747" s="4">
        <v>13.1147540983607</v>
      </c>
      <c r="AU1747" s="4">
        <v>18.032786885245901</v>
      </c>
      <c r="AV1747" s="4">
        <v>21.311475409836099</v>
      </c>
      <c r="AW1747" s="4">
        <v>24.590163934426201</v>
      </c>
      <c r="AX1747" s="4">
        <v>16.393442622950801</v>
      </c>
      <c r="AY1747" s="4">
        <v>9.8360655737704903</v>
      </c>
      <c r="AZ1747" s="4">
        <v>19.672131147540998</v>
      </c>
      <c r="BA1747" s="4">
        <v>49.180327868852501</v>
      </c>
      <c r="BB1747" s="38">
        <v>61</v>
      </c>
    </row>
    <row r="1748" spans="1:54" x14ac:dyDescent="0.3">
      <c r="A1748" s="31" t="s">
        <v>72</v>
      </c>
      <c r="B1748" s="5" t="s">
        <v>9</v>
      </c>
      <c r="C1748" s="5" t="s">
        <v>3</v>
      </c>
      <c r="D1748" s="9">
        <v>63.8668269230769</v>
      </c>
      <c r="E1748" s="8">
        <v>69.6759469966713</v>
      </c>
      <c r="F1748" s="8">
        <v>25</v>
      </c>
      <c r="G1748" s="3">
        <v>1.4423076923076901</v>
      </c>
      <c r="H1748" s="4">
        <v>4.8076923076923102</v>
      </c>
      <c r="I1748" s="4">
        <v>10.5769230769231</v>
      </c>
      <c r="J1748" s="4">
        <v>0.480769230769231</v>
      </c>
      <c r="K1748" s="4">
        <v>0.96153846153846201</v>
      </c>
      <c r="L1748" s="4">
        <v>3.8461538461538498</v>
      </c>
      <c r="M1748" s="4">
        <v>1.92307692307692</v>
      </c>
      <c r="N1748" s="4">
        <v>5.7692307692307701</v>
      </c>
      <c r="O1748" s="4">
        <v>7.2115384615384599</v>
      </c>
      <c r="P1748" s="4">
        <v>6.7307692307692299</v>
      </c>
      <c r="Q1748" s="4">
        <v>2.4038461538461502</v>
      </c>
      <c r="R1748" s="4">
        <v>6.25</v>
      </c>
      <c r="S1748" s="4">
        <v>4.3269230769230802</v>
      </c>
      <c r="T1748" s="4">
        <v>2.4038461538461502</v>
      </c>
      <c r="U1748" s="4">
        <v>8.6538461538461497</v>
      </c>
      <c r="V1748" s="4">
        <v>3.8461538461538498</v>
      </c>
      <c r="W1748" s="4">
        <v>6.25</v>
      </c>
      <c r="X1748" s="4">
        <v>0.480769230769231</v>
      </c>
      <c r="Y1748" s="4">
        <v>7.2115384615384599</v>
      </c>
      <c r="Z1748" s="4">
        <v>9.6153846153846096</v>
      </c>
      <c r="AA1748" s="4">
        <v>7.2115384615384599</v>
      </c>
      <c r="AB1748" s="4">
        <v>0.480769230769231</v>
      </c>
      <c r="AC1748" s="4">
        <v>19.711538461538499</v>
      </c>
      <c r="AD1748" s="4">
        <v>2.8846153846153801</v>
      </c>
      <c r="AE1748" s="4">
        <v>1.92307692307692</v>
      </c>
      <c r="AF1748" s="4">
        <v>12.0192307692308</v>
      </c>
      <c r="AG1748" s="4">
        <v>11.538461538461499</v>
      </c>
      <c r="AH1748" s="4">
        <v>23.076923076923102</v>
      </c>
      <c r="AI1748" s="4">
        <v>14.4230769230769</v>
      </c>
      <c r="AJ1748" s="4">
        <v>27.403846153846199</v>
      </c>
      <c r="AK1748" s="4">
        <v>42.788461538461497</v>
      </c>
      <c r="AL1748" s="4">
        <v>18.269230769230798</v>
      </c>
      <c r="AM1748" s="4">
        <v>22.115384615384599</v>
      </c>
      <c r="AN1748" s="4">
        <v>33.653846153846203</v>
      </c>
      <c r="AO1748" s="4">
        <v>34.134615384615401</v>
      </c>
      <c r="AP1748" s="4">
        <v>31.25</v>
      </c>
      <c r="AQ1748" s="4">
        <v>8.6538461538461497</v>
      </c>
      <c r="AR1748" s="4">
        <v>35.096153846153797</v>
      </c>
      <c r="AS1748" s="4">
        <v>12.0192307692308</v>
      </c>
      <c r="AT1748" s="4">
        <v>19.230769230769202</v>
      </c>
      <c r="AU1748" s="4">
        <v>13.461538461538501</v>
      </c>
      <c r="AV1748" s="4">
        <v>22.115384615384599</v>
      </c>
      <c r="AW1748" s="4">
        <v>23.076923076923102</v>
      </c>
      <c r="AX1748" s="4">
        <v>15.865384615384601</v>
      </c>
      <c r="AY1748" s="4">
        <v>11.538461538461499</v>
      </c>
      <c r="AZ1748" s="4">
        <v>27.403846153846199</v>
      </c>
      <c r="BA1748" s="4">
        <v>36.057692307692299</v>
      </c>
      <c r="BB1748" s="38">
        <v>208</v>
      </c>
    </row>
    <row r="1749" spans="1:54" x14ac:dyDescent="0.3">
      <c r="A1749" s="31" t="s">
        <v>72</v>
      </c>
      <c r="B1749" s="5" t="s">
        <v>9</v>
      </c>
      <c r="C1749" s="5" t="s">
        <v>4</v>
      </c>
      <c r="D1749" s="9">
        <v>96.276086956521695</v>
      </c>
      <c r="E1749" s="8">
        <v>61.964499577622199</v>
      </c>
      <c r="F1749" s="8">
        <v>10.869565217391299</v>
      </c>
      <c r="G1749" s="3">
        <v>1.0869565217391299</v>
      </c>
      <c r="H1749" s="4">
        <v>2.1739130434782599</v>
      </c>
      <c r="I1749" s="4">
        <v>6.5217391304347796</v>
      </c>
      <c r="J1749" s="4">
        <v>1.4492753623188399</v>
      </c>
      <c r="K1749" s="4">
        <v>1.0869565217391299</v>
      </c>
      <c r="L1749" s="4">
        <v>3.9855072463768102</v>
      </c>
      <c r="M1749" s="4">
        <v>1.0869565217391299</v>
      </c>
      <c r="N1749" s="4">
        <v>2.5362318840579698</v>
      </c>
      <c r="O1749" s="4">
        <v>3.2608695652173898</v>
      </c>
      <c r="P1749" s="4">
        <v>3.9855072463768102</v>
      </c>
      <c r="Q1749" s="4">
        <v>2.1739130434782599</v>
      </c>
      <c r="R1749" s="4">
        <v>3.9855072463768102</v>
      </c>
      <c r="S1749" s="4">
        <v>2.1739130434782599</v>
      </c>
      <c r="T1749" s="4">
        <v>0.72463768115941996</v>
      </c>
      <c r="U1749" s="4">
        <v>4.3478260869565197</v>
      </c>
      <c r="V1749" s="4">
        <v>2.8985507246376798</v>
      </c>
      <c r="W1749" s="4">
        <v>4.3478260869565197</v>
      </c>
      <c r="X1749" s="4">
        <v>0.72463768115941996</v>
      </c>
      <c r="Y1749" s="4">
        <v>3.9855072463768102</v>
      </c>
      <c r="Z1749" s="4">
        <v>2.8985507246376798</v>
      </c>
      <c r="AA1749" s="4">
        <v>2.8985507246376798</v>
      </c>
      <c r="AB1749" s="4">
        <v>0.72463768115941996</v>
      </c>
      <c r="AC1749" s="4">
        <v>11.5942028985507</v>
      </c>
      <c r="AD1749" s="4">
        <v>2.1739130434782599</v>
      </c>
      <c r="AE1749" s="4">
        <v>1.8115942028985501</v>
      </c>
      <c r="AF1749" s="4">
        <v>2.1739130434782599</v>
      </c>
      <c r="AG1749" s="4">
        <v>12.3188405797101</v>
      </c>
      <c r="AH1749" s="4">
        <v>14.855072463768099</v>
      </c>
      <c r="AI1749" s="4">
        <v>7.2463768115942004</v>
      </c>
      <c r="AJ1749" s="4">
        <v>15.2173913043478</v>
      </c>
      <c r="AK1749" s="4">
        <v>26.449275362318801</v>
      </c>
      <c r="AL1749" s="4">
        <v>8.3333333333333304</v>
      </c>
      <c r="AM1749" s="4">
        <v>16.304347826087</v>
      </c>
      <c r="AN1749" s="4">
        <v>21.376811594202898</v>
      </c>
      <c r="AO1749" s="4">
        <v>18.840579710144901</v>
      </c>
      <c r="AP1749" s="4">
        <v>18.478260869565201</v>
      </c>
      <c r="AQ1749" s="4">
        <v>4.3478260869565197</v>
      </c>
      <c r="AR1749" s="4">
        <v>18.478260869565201</v>
      </c>
      <c r="AS1749" s="4">
        <v>7.9710144927536204</v>
      </c>
      <c r="AT1749" s="4">
        <v>18.115942028985501</v>
      </c>
      <c r="AU1749" s="4">
        <v>11.5942028985507</v>
      </c>
      <c r="AV1749" s="4">
        <v>15.5797101449275</v>
      </c>
      <c r="AW1749" s="4">
        <v>12.3188405797101</v>
      </c>
      <c r="AX1749" s="4">
        <v>6.8840579710144896</v>
      </c>
      <c r="AY1749" s="4">
        <v>11.5942028985507</v>
      </c>
      <c r="AZ1749" s="4">
        <v>16.6666666666667</v>
      </c>
      <c r="BA1749" s="4">
        <v>19.202898550724601</v>
      </c>
      <c r="BB1749" s="38">
        <v>276</v>
      </c>
    </row>
    <row r="1750" spans="1:54" x14ac:dyDescent="0.3">
      <c r="A1750" s="31" t="s">
        <v>72</v>
      </c>
      <c r="B1750" s="5" t="s">
        <v>9</v>
      </c>
      <c r="C1750" s="5" t="s">
        <v>5</v>
      </c>
      <c r="D1750" s="9">
        <v>110.446026490066</v>
      </c>
      <c r="E1750" s="8">
        <v>58.371630750884201</v>
      </c>
      <c r="F1750" s="8">
        <v>8.6092715231788102</v>
      </c>
      <c r="G1750" s="3">
        <v>0</v>
      </c>
      <c r="H1750" s="4">
        <v>0.66225165562913901</v>
      </c>
      <c r="I1750" s="4">
        <v>1.98675496688742</v>
      </c>
      <c r="J1750" s="4">
        <v>0</v>
      </c>
      <c r="K1750" s="4">
        <v>0</v>
      </c>
      <c r="L1750" s="4">
        <v>0.33112582781457001</v>
      </c>
      <c r="M1750" s="4">
        <v>0</v>
      </c>
      <c r="N1750" s="4">
        <v>1.6556291390728499</v>
      </c>
      <c r="O1750" s="4">
        <v>0.66225165562913901</v>
      </c>
      <c r="P1750" s="4">
        <v>0</v>
      </c>
      <c r="Q1750" s="4">
        <v>0</v>
      </c>
      <c r="R1750" s="4">
        <v>1.32450331125828</v>
      </c>
      <c r="S1750" s="4">
        <v>0.66225165562913901</v>
      </c>
      <c r="T1750" s="4">
        <v>0.99337748344370902</v>
      </c>
      <c r="U1750" s="4">
        <v>0.99337748344370902</v>
      </c>
      <c r="V1750" s="4">
        <v>0.66225165562913901</v>
      </c>
      <c r="W1750" s="4">
        <v>0.66225165562913901</v>
      </c>
      <c r="X1750" s="4">
        <v>0</v>
      </c>
      <c r="Y1750" s="4">
        <v>1.32450331125828</v>
      </c>
      <c r="Z1750" s="4">
        <v>1.32450331125828</v>
      </c>
      <c r="AA1750" s="4">
        <v>0.99337748344370902</v>
      </c>
      <c r="AB1750" s="4">
        <v>0</v>
      </c>
      <c r="AC1750" s="4">
        <v>6.29139072847682</v>
      </c>
      <c r="AD1750" s="4">
        <v>0.33112582781457001</v>
      </c>
      <c r="AE1750" s="4">
        <v>0.33112582781457001</v>
      </c>
      <c r="AF1750" s="4">
        <v>1.6556291390728499</v>
      </c>
      <c r="AG1750" s="4">
        <v>4.9668874172185404</v>
      </c>
      <c r="AH1750" s="4">
        <v>11.589403973509899</v>
      </c>
      <c r="AI1750" s="4">
        <v>7.9470198675496704</v>
      </c>
      <c r="AJ1750" s="4">
        <v>10.596026490066199</v>
      </c>
      <c r="AK1750" s="4">
        <v>19.867549668874201</v>
      </c>
      <c r="AL1750" s="4">
        <v>9.27152317880795</v>
      </c>
      <c r="AM1750" s="4">
        <v>14.5695364238411</v>
      </c>
      <c r="AN1750" s="4">
        <v>20.860927152317899</v>
      </c>
      <c r="AO1750" s="4">
        <v>10.2649006622517</v>
      </c>
      <c r="AP1750" s="4">
        <v>11.2582781456954</v>
      </c>
      <c r="AQ1750" s="4">
        <v>5.2980132450331103</v>
      </c>
      <c r="AR1750" s="4">
        <v>13.9072847682119</v>
      </c>
      <c r="AS1750" s="4">
        <v>6.9536423841059598</v>
      </c>
      <c r="AT1750" s="4">
        <v>18.5430463576159</v>
      </c>
      <c r="AU1750" s="4">
        <v>5.6291390728476802</v>
      </c>
      <c r="AV1750" s="4">
        <v>16.225165562913901</v>
      </c>
      <c r="AW1750" s="4">
        <v>10.2649006622517</v>
      </c>
      <c r="AX1750" s="4">
        <v>5.6291390728476802</v>
      </c>
      <c r="AY1750" s="4">
        <v>10.596026490066199</v>
      </c>
      <c r="AZ1750" s="4">
        <v>8.2781456953642394</v>
      </c>
      <c r="BA1750" s="4">
        <v>17.218543046357599</v>
      </c>
      <c r="BB1750" s="38">
        <v>302</v>
      </c>
    </row>
    <row r="1751" spans="1:54" x14ac:dyDescent="0.3">
      <c r="A1751" s="31" t="s">
        <v>72</v>
      </c>
      <c r="B1751" s="5" t="s">
        <v>9</v>
      </c>
      <c r="C1751" s="5" t="s">
        <v>6</v>
      </c>
      <c r="D1751" s="9">
        <v>119.370443349754</v>
      </c>
      <c r="E1751" s="8">
        <v>57.537336249375997</v>
      </c>
      <c r="F1751" s="8">
        <v>7.3891625615763497</v>
      </c>
      <c r="G1751" s="3">
        <v>1.97044334975369</v>
      </c>
      <c r="H1751" s="4">
        <v>1.47783251231527</v>
      </c>
      <c r="I1751" s="4">
        <v>1.97044334975369</v>
      </c>
      <c r="J1751" s="4">
        <v>1.47783251231527</v>
      </c>
      <c r="K1751" s="4">
        <v>1.47783251231527</v>
      </c>
      <c r="L1751" s="4">
        <v>1.47783251231527</v>
      </c>
      <c r="M1751" s="4">
        <v>0.49261083743842399</v>
      </c>
      <c r="N1751" s="4">
        <v>0.98522167487684698</v>
      </c>
      <c r="O1751" s="4">
        <v>1.47783251231527</v>
      </c>
      <c r="P1751" s="4">
        <v>1.47783251231527</v>
      </c>
      <c r="Q1751" s="4">
        <v>0.98522167487684698</v>
      </c>
      <c r="R1751" s="4">
        <v>0.49261083743842399</v>
      </c>
      <c r="S1751" s="4">
        <v>2.4630541871921201</v>
      </c>
      <c r="T1751" s="4">
        <v>1.97044334975369</v>
      </c>
      <c r="U1751" s="4">
        <v>0.49261083743842399</v>
      </c>
      <c r="V1751" s="4">
        <v>0.98522167487684698</v>
      </c>
      <c r="W1751" s="4">
        <v>1.47783251231527</v>
      </c>
      <c r="X1751" s="4">
        <v>0.98522167487684698</v>
      </c>
      <c r="Y1751" s="4">
        <v>1.97044334975369</v>
      </c>
      <c r="Z1751" s="4">
        <v>1.97044334975369</v>
      </c>
      <c r="AA1751" s="4">
        <v>1.97044334975369</v>
      </c>
      <c r="AB1751" s="4">
        <v>0</v>
      </c>
      <c r="AC1751" s="4">
        <v>3.4482758620689702</v>
      </c>
      <c r="AD1751" s="4">
        <v>1.97044334975369</v>
      </c>
      <c r="AE1751" s="4">
        <v>0.98522167487684698</v>
      </c>
      <c r="AF1751" s="4">
        <v>2.4630541871921201</v>
      </c>
      <c r="AG1751" s="4">
        <v>4.4334975369458096</v>
      </c>
      <c r="AH1751" s="4">
        <v>8.3743842364531993</v>
      </c>
      <c r="AI1751" s="4">
        <v>4.9261083743842402</v>
      </c>
      <c r="AJ1751" s="4">
        <v>8.3743842364531993</v>
      </c>
      <c r="AK1751" s="4">
        <v>21.674876847290601</v>
      </c>
      <c r="AL1751" s="4">
        <v>7.8817733990147802</v>
      </c>
      <c r="AM1751" s="4">
        <v>8.3743842364531993</v>
      </c>
      <c r="AN1751" s="4">
        <v>18.226600985221701</v>
      </c>
      <c r="AO1751" s="4">
        <v>7.8817733990147802</v>
      </c>
      <c r="AP1751" s="4">
        <v>6.8965517241379297</v>
      </c>
      <c r="AQ1751" s="4">
        <v>5.9113300492610801</v>
      </c>
      <c r="AR1751" s="4">
        <v>11.822660098522199</v>
      </c>
      <c r="AS1751" s="4">
        <v>5.4187192118226601</v>
      </c>
      <c r="AT1751" s="4">
        <v>9.8522167487684698</v>
      </c>
      <c r="AU1751" s="4">
        <v>5.4187192118226601</v>
      </c>
      <c r="AV1751" s="4">
        <v>19.211822660098498</v>
      </c>
      <c r="AW1751" s="4">
        <v>13.7931034482759</v>
      </c>
      <c r="AX1751" s="4">
        <v>4.4334975369458096</v>
      </c>
      <c r="AY1751" s="4">
        <v>12.3152709359606</v>
      </c>
      <c r="AZ1751" s="4">
        <v>8.3743842364531993</v>
      </c>
      <c r="BA1751" s="4">
        <v>14.285714285714301</v>
      </c>
      <c r="BB1751" s="38">
        <v>203</v>
      </c>
    </row>
    <row r="1752" spans="1:54" x14ac:dyDescent="0.3">
      <c r="A1752" s="31" t="s">
        <v>72</v>
      </c>
      <c r="B1752" s="5" t="s">
        <v>9</v>
      </c>
      <c r="C1752" s="5" t="s">
        <v>7</v>
      </c>
      <c r="D1752" s="9">
        <v>114.467058823529</v>
      </c>
      <c r="E1752" s="8">
        <v>58.180542869824201</v>
      </c>
      <c r="F1752" s="8">
        <v>7.0588235294117601</v>
      </c>
      <c r="G1752" s="3">
        <v>2.3529411764705901</v>
      </c>
      <c r="H1752" s="4">
        <v>0</v>
      </c>
      <c r="I1752" s="4">
        <v>1.1764705882352899</v>
      </c>
      <c r="J1752" s="4">
        <v>1.1764705882352899</v>
      </c>
      <c r="K1752" s="4">
        <v>1.1764705882352899</v>
      </c>
      <c r="L1752" s="4">
        <v>2.3529411764705901</v>
      </c>
      <c r="M1752" s="4">
        <v>0</v>
      </c>
      <c r="N1752" s="4">
        <v>1.1764705882352899</v>
      </c>
      <c r="O1752" s="4">
        <v>0</v>
      </c>
      <c r="P1752" s="4">
        <v>1.1764705882352899</v>
      </c>
      <c r="Q1752" s="4">
        <v>0</v>
      </c>
      <c r="R1752" s="4">
        <v>2.3529411764705901</v>
      </c>
      <c r="S1752" s="4">
        <v>0</v>
      </c>
      <c r="T1752" s="4">
        <v>0</v>
      </c>
      <c r="U1752" s="4">
        <v>2.3529411764705901</v>
      </c>
      <c r="V1752" s="4">
        <v>1.1764705882352899</v>
      </c>
      <c r="W1752" s="4">
        <v>0</v>
      </c>
      <c r="X1752" s="4">
        <v>0</v>
      </c>
      <c r="Y1752" s="4">
        <v>1.1764705882352899</v>
      </c>
      <c r="Z1752" s="4">
        <v>1.1764705882352899</v>
      </c>
      <c r="AA1752" s="4">
        <v>1.1764705882352899</v>
      </c>
      <c r="AB1752" s="4">
        <v>0</v>
      </c>
      <c r="AC1752" s="4">
        <v>2.3529411764705901</v>
      </c>
      <c r="AD1752" s="4">
        <v>0</v>
      </c>
      <c r="AE1752" s="4">
        <v>0</v>
      </c>
      <c r="AF1752" s="4">
        <v>0</v>
      </c>
      <c r="AG1752" s="4">
        <v>2.3529411764705901</v>
      </c>
      <c r="AH1752" s="4">
        <v>10.588235294117601</v>
      </c>
      <c r="AI1752" s="4">
        <v>4.7058823529411802</v>
      </c>
      <c r="AJ1752" s="4">
        <v>4.7058823529411802</v>
      </c>
      <c r="AK1752" s="4">
        <v>9.4117647058823497</v>
      </c>
      <c r="AL1752" s="4">
        <v>8.2352941176470598</v>
      </c>
      <c r="AM1752" s="4">
        <v>11.764705882352899</v>
      </c>
      <c r="AN1752" s="4">
        <v>12.9411764705882</v>
      </c>
      <c r="AO1752" s="4">
        <v>7.0588235294117601</v>
      </c>
      <c r="AP1752" s="4">
        <v>12.9411764705882</v>
      </c>
      <c r="AQ1752" s="4">
        <v>5.8823529411764701</v>
      </c>
      <c r="AR1752" s="4">
        <v>11.764705882352899</v>
      </c>
      <c r="AS1752" s="4">
        <v>5.8823529411764701</v>
      </c>
      <c r="AT1752" s="4">
        <v>17.647058823529399</v>
      </c>
      <c r="AU1752" s="4">
        <v>4.7058823529411802</v>
      </c>
      <c r="AV1752" s="4">
        <v>20</v>
      </c>
      <c r="AW1752" s="4">
        <v>9.4117647058823497</v>
      </c>
      <c r="AX1752" s="4">
        <v>8.2352941176470598</v>
      </c>
      <c r="AY1752" s="4">
        <v>14.117647058823501</v>
      </c>
      <c r="AZ1752" s="4">
        <v>10.588235294117601</v>
      </c>
      <c r="BA1752" s="4">
        <v>9.4117647058823497</v>
      </c>
      <c r="BB1752" s="38">
        <v>85</v>
      </c>
    </row>
    <row r="1753" spans="1:54" x14ac:dyDescent="0.3">
      <c r="A1753" s="31" t="s">
        <v>73</v>
      </c>
      <c r="B1753" s="5" t="s">
        <v>168</v>
      </c>
      <c r="C1753" s="5" t="s">
        <v>168</v>
      </c>
      <c r="D1753" s="9">
        <v>63.550878233684202</v>
      </c>
      <c r="E1753" s="8">
        <v>66.311125671494594</v>
      </c>
      <c r="F1753" s="8">
        <v>24.242333464851701</v>
      </c>
      <c r="G1753" s="3">
        <v>4.5745391387179604</v>
      </c>
      <c r="H1753" s="4">
        <v>9.4505948898509509</v>
      </c>
      <c r="I1753" s="4">
        <v>14.518026062178199</v>
      </c>
      <c r="J1753" s="4">
        <v>4.8622337014383197</v>
      </c>
      <c r="K1753" s="4">
        <v>6.17902243972281</v>
      </c>
      <c r="L1753" s="4">
        <v>6.1219332403280102</v>
      </c>
      <c r="M1753" s="4">
        <v>5.4848436754710699</v>
      </c>
      <c r="N1753" s="4">
        <v>7.7950369215736099</v>
      </c>
      <c r="O1753" s="4">
        <v>8.9235827612867205</v>
      </c>
      <c r="P1753" s="4">
        <v>10.2691899886677</v>
      </c>
      <c r="Q1753" s="4">
        <v>3.52690184227701</v>
      </c>
      <c r="R1753" s="4">
        <v>7.2249775863904899</v>
      </c>
      <c r="S1753" s="4">
        <v>8.3086252804700393</v>
      </c>
      <c r="T1753" s="4">
        <v>6.7012112584446299</v>
      </c>
      <c r="U1753" s="4">
        <v>9.1168671865173696</v>
      </c>
      <c r="V1753" s="4">
        <v>8.0775608486791004</v>
      </c>
      <c r="W1753" s="4">
        <v>7.6712382666976699</v>
      </c>
      <c r="X1753" s="4">
        <v>4.0798718286358397</v>
      </c>
      <c r="Y1753" s="4">
        <v>8.9219645499548399</v>
      </c>
      <c r="Z1753" s="4">
        <v>6.6548476771732501</v>
      </c>
      <c r="AA1753" s="4">
        <v>7.61023914633292</v>
      </c>
      <c r="AB1753" s="4">
        <v>2.55333906594905</v>
      </c>
      <c r="AC1753" s="4">
        <v>16.199982667902699</v>
      </c>
      <c r="AD1753" s="4">
        <v>6.12194447343433</v>
      </c>
      <c r="AE1753" s="4">
        <v>4.5577900800314497</v>
      </c>
      <c r="AF1753" s="4">
        <v>12.5394795669896</v>
      </c>
      <c r="AG1753" s="4">
        <v>16.770145470046099</v>
      </c>
      <c r="AH1753" s="4">
        <v>15.4625933821952</v>
      </c>
      <c r="AI1753" s="4">
        <v>10.9919628287269</v>
      </c>
      <c r="AJ1753" s="4">
        <v>24.833902281915801</v>
      </c>
      <c r="AK1753" s="4">
        <v>32.452373759130403</v>
      </c>
      <c r="AL1753" s="4">
        <v>22.091855833336499</v>
      </c>
      <c r="AM1753" s="4">
        <v>21.485958150457598</v>
      </c>
      <c r="AN1753" s="4">
        <v>34.3814299980328</v>
      </c>
      <c r="AO1753" s="4">
        <v>28.363669101051801</v>
      </c>
      <c r="AP1753" s="4">
        <v>33.216275119306502</v>
      </c>
      <c r="AQ1753" s="4">
        <v>11.2879719767592</v>
      </c>
      <c r="AR1753" s="4">
        <v>31.129645453220299</v>
      </c>
      <c r="AS1753" s="4">
        <v>14.5911342130508</v>
      </c>
      <c r="AT1753" s="4">
        <v>27.775882520430901</v>
      </c>
      <c r="AU1753" s="4">
        <v>15.416552112488301</v>
      </c>
      <c r="AV1753" s="4">
        <v>22.431827027342202</v>
      </c>
      <c r="AW1753" s="4">
        <v>22.563091481665499</v>
      </c>
      <c r="AX1753" s="4">
        <v>8.2006494693874696</v>
      </c>
      <c r="AY1753" s="4">
        <v>15.389259485053699</v>
      </c>
      <c r="AZ1753" s="4">
        <v>27.925457447358301</v>
      </c>
      <c r="BA1753" s="4">
        <v>31.489412175066299</v>
      </c>
      <c r="BB1753" s="38">
        <v>5347</v>
      </c>
    </row>
    <row r="1754" spans="1:54" x14ac:dyDescent="0.3">
      <c r="A1754" s="31" t="s">
        <v>73</v>
      </c>
      <c r="B1754" s="5" t="s">
        <v>168</v>
      </c>
      <c r="C1754" s="5" t="s">
        <v>1</v>
      </c>
      <c r="D1754" s="9">
        <v>32.4988524161746</v>
      </c>
      <c r="E1754" s="8">
        <v>64.686844520924694</v>
      </c>
      <c r="F1754" s="8">
        <v>39.192448944269003</v>
      </c>
      <c r="G1754" s="3">
        <v>5.7377424065460501</v>
      </c>
      <c r="H1754" s="4">
        <v>14.845306334386001</v>
      </c>
      <c r="I1754" s="4">
        <v>24.3169898753947</v>
      </c>
      <c r="J1754" s="4">
        <v>8.8037497836476604</v>
      </c>
      <c r="K1754" s="4">
        <v>9.7754976852010191</v>
      </c>
      <c r="L1754" s="4">
        <v>7.4678822689254396</v>
      </c>
      <c r="M1754" s="4">
        <v>7.4528059016812902</v>
      </c>
      <c r="N1754" s="4">
        <v>13.5245151869079</v>
      </c>
      <c r="O1754" s="4">
        <v>16.605598931253699</v>
      </c>
      <c r="P1754" s="4">
        <v>20.309387331228098</v>
      </c>
      <c r="Q1754" s="4">
        <v>7.0736099212682797</v>
      </c>
      <c r="R1754" s="4">
        <v>14.541492190193701</v>
      </c>
      <c r="S1754" s="4">
        <v>17.896237344243399</v>
      </c>
      <c r="T1754" s="4">
        <v>8.4396301704788002</v>
      </c>
      <c r="U1754" s="4">
        <v>14.556568557437901</v>
      </c>
      <c r="V1754" s="4">
        <v>16.5603698295212</v>
      </c>
      <c r="W1754" s="4">
        <v>17.577346832806999</v>
      </c>
      <c r="X1754" s="4">
        <v>7.4377295344371399</v>
      </c>
      <c r="Y1754" s="4">
        <v>13.190548308227299</v>
      </c>
      <c r="Z1754" s="4">
        <v>12.507538183622099</v>
      </c>
      <c r="AA1754" s="4">
        <v>16.924489442690099</v>
      </c>
      <c r="AB1754" s="4">
        <v>5.7678951410343604</v>
      </c>
      <c r="AC1754" s="4">
        <v>19.2924103279422</v>
      </c>
      <c r="AD1754" s="4">
        <v>14.2075253115132</v>
      </c>
      <c r="AE1754" s="4">
        <v>11.1415179344115</v>
      </c>
      <c r="AF1754" s="4">
        <v>18.9282907147734</v>
      </c>
      <c r="AG1754" s="4">
        <v>33.788673416403498</v>
      </c>
      <c r="AH1754" s="4">
        <v>27.033954006571602</v>
      </c>
      <c r="AI1754" s="4">
        <v>14.2376780460015</v>
      </c>
      <c r="AJ1754" s="4">
        <v>35.503736911538702</v>
      </c>
      <c r="AK1754" s="4">
        <v>38.069937370274097</v>
      </c>
      <c r="AL1754" s="4">
        <v>34.745344950712699</v>
      </c>
      <c r="AM1754" s="4">
        <v>30.3886991606213</v>
      </c>
      <c r="AN1754" s="4">
        <v>41.439758891567998</v>
      </c>
      <c r="AO1754" s="4">
        <v>36.749146222796</v>
      </c>
      <c r="AP1754" s="4">
        <v>45.218929127763197</v>
      </c>
      <c r="AQ1754" s="4">
        <v>16.864183973713399</v>
      </c>
      <c r="AR1754" s="4">
        <v>43.8227561440643</v>
      </c>
      <c r="AS1754" s="4">
        <v>20.203852760518998</v>
      </c>
      <c r="AT1754" s="4">
        <v>26.9434958031067</v>
      </c>
      <c r="AU1754" s="4">
        <v>21.9490689901425</v>
      </c>
      <c r="AV1754" s="4">
        <v>27.398073619740501</v>
      </c>
      <c r="AW1754" s="4">
        <v>35.094388196637397</v>
      </c>
      <c r="AX1754" s="4">
        <v>15.8924360721601</v>
      </c>
      <c r="AY1754" s="4">
        <v>16.166097481864</v>
      </c>
      <c r="AZ1754" s="4">
        <v>39.132143475292402</v>
      </c>
      <c r="BA1754" s="4">
        <v>46.964145357386698</v>
      </c>
      <c r="BB1754" s="38">
        <v>220</v>
      </c>
    </row>
    <row r="1755" spans="1:54" x14ac:dyDescent="0.3">
      <c r="A1755" s="31" t="s">
        <v>73</v>
      </c>
      <c r="B1755" s="5" t="s">
        <v>168</v>
      </c>
      <c r="C1755" s="5" t="s">
        <v>2</v>
      </c>
      <c r="D1755" s="9">
        <v>49.735848724888598</v>
      </c>
      <c r="E1755" s="8">
        <v>66.962349604194301</v>
      </c>
      <c r="F1755" s="8">
        <v>32.7724083869727</v>
      </c>
      <c r="G1755" s="3">
        <v>4.7707115355828602</v>
      </c>
      <c r="H1755" s="4">
        <v>11.544631398261901</v>
      </c>
      <c r="I1755" s="4">
        <v>20.136817340797101</v>
      </c>
      <c r="J1755" s="4">
        <v>5.0572722134035804</v>
      </c>
      <c r="K1755" s="4">
        <v>8.1915442771159395</v>
      </c>
      <c r="L1755" s="4">
        <v>7.3162840473814201</v>
      </c>
      <c r="M1755" s="4">
        <v>7.5350991048150497</v>
      </c>
      <c r="N1755" s="4">
        <v>10.339590762749699</v>
      </c>
      <c r="O1755" s="4">
        <v>11.393561961215401</v>
      </c>
      <c r="P1755" s="4">
        <v>14.712776272167799</v>
      </c>
      <c r="Q1755" s="4">
        <v>4.0402894643859399</v>
      </c>
      <c r="R1755" s="4">
        <v>9.5752958813592706</v>
      </c>
      <c r="S1755" s="4">
        <v>11.9421574244267</v>
      </c>
      <c r="T1755" s="4">
        <v>7.4241337564709999</v>
      </c>
      <c r="U1755" s="4">
        <v>12.7835448439677</v>
      </c>
      <c r="V1755" s="4">
        <v>10.814209327065001</v>
      </c>
      <c r="W1755" s="4">
        <v>8.5921859425351705</v>
      </c>
      <c r="X1755" s="4">
        <v>5.5688792271668701</v>
      </c>
      <c r="Y1755" s="4">
        <v>11.2117353532298</v>
      </c>
      <c r="Z1755" s="4">
        <v>10.851197776513001</v>
      </c>
      <c r="AA1755" s="4">
        <v>10.305717952556201</v>
      </c>
      <c r="AB1755" s="4">
        <v>2.5486881510530299</v>
      </c>
      <c r="AC1755" s="4">
        <v>21.412719235950799</v>
      </c>
      <c r="AD1755" s="4">
        <v>7.2824112371878797</v>
      </c>
      <c r="AE1755" s="4">
        <v>4.4409311298051799</v>
      </c>
      <c r="AF1755" s="4">
        <v>15.618793672841401</v>
      </c>
      <c r="AG1755" s="4">
        <v>19.005753604180899</v>
      </c>
      <c r="AH1755" s="4">
        <v>18.472736337242001</v>
      </c>
      <c r="AI1755" s="4">
        <v>11.1070012833947</v>
      </c>
      <c r="AJ1755" s="4">
        <v>29.2744831072891</v>
      </c>
      <c r="AK1755" s="4">
        <v>40.131912162311103</v>
      </c>
      <c r="AL1755" s="4">
        <v>29.160402119690598</v>
      </c>
      <c r="AM1755" s="4">
        <v>24.793447888781401</v>
      </c>
      <c r="AN1755" s="4">
        <v>43.259952947514499</v>
      </c>
      <c r="AO1755" s="4">
        <v>38.593975481766698</v>
      </c>
      <c r="AP1755" s="4">
        <v>41.259860259672799</v>
      </c>
      <c r="AQ1755" s="4">
        <v>12.817417654161201</v>
      </c>
      <c r="AR1755" s="4">
        <v>38.960744336992398</v>
      </c>
      <c r="AS1755" s="4">
        <v>17.3323256828624</v>
      </c>
      <c r="AT1755" s="4">
        <v>29.163517758945101</v>
      </c>
      <c r="AU1755" s="4">
        <v>20.75627406365</v>
      </c>
      <c r="AV1755" s="4">
        <v>26.1834307715337</v>
      </c>
      <c r="AW1755" s="4">
        <v>31.7861828088941</v>
      </c>
      <c r="AX1755" s="4">
        <v>8.8448738101623494</v>
      </c>
      <c r="AY1755" s="4">
        <v>14.346007416942101</v>
      </c>
      <c r="AZ1755" s="4">
        <v>33.533587629108702</v>
      </c>
      <c r="BA1755" s="4">
        <v>42.606623414468103</v>
      </c>
      <c r="BB1755" s="38">
        <v>504</v>
      </c>
    </row>
    <row r="1756" spans="1:54" x14ac:dyDescent="0.3">
      <c r="A1756" s="31" t="s">
        <v>73</v>
      </c>
      <c r="B1756" s="5" t="s">
        <v>168</v>
      </c>
      <c r="C1756" s="5" t="s">
        <v>3</v>
      </c>
      <c r="D1756" s="9">
        <v>57.361257889896997</v>
      </c>
      <c r="E1756" s="8">
        <v>66.201156105457102</v>
      </c>
      <c r="F1756" s="8">
        <v>26.564648676152402</v>
      </c>
      <c r="G1756" s="3">
        <v>4.7218396238857103</v>
      </c>
      <c r="H1756" s="4">
        <v>10.0176260309714</v>
      </c>
      <c r="I1756" s="4">
        <v>16.8768543571429</v>
      </c>
      <c r="J1756" s="4">
        <v>5.4643916257142902</v>
      </c>
      <c r="K1756" s="4">
        <v>6.1337091061714304</v>
      </c>
      <c r="L1756" s="4">
        <v>8.1660730546666702</v>
      </c>
      <c r="M1756" s="4">
        <v>6.2875568742095203</v>
      </c>
      <c r="N1756" s="4">
        <v>8.5373490555809504</v>
      </c>
      <c r="O1756" s="4">
        <v>10.4328980178667</v>
      </c>
      <c r="P1756" s="4">
        <v>9.4607120295999998</v>
      </c>
      <c r="Q1756" s="4">
        <v>2.9239366900952399</v>
      </c>
      <c r="R1756" s="4">
        <v>7.8680315751238101</v>
      </c>
      <c r="S1756" s="4">
        <v>7.6823935746666701</v>
      </c>
      <c r="T1756" s="4">
        <v>8.5617605627047606</v>
      </c>
      <c r="U1756" s="4">
        <v>10.533095743390501</v>
      </c>
      <c r="V1756" s="4">
        <v>8.5055588231619108</v>
      </c>
      <c r="W1756" s="4">
        <v>7.2745003130666701</v>
      </c>
      <c r="X1756" s="4">
        <v>3.4882294167619001</v>
      </c>
      <c r="Y1756" s="4">
        <v>11.134005730742899</v>
      </c>
      <c r="Z1756" s="4">
        <v>6.2021165992761897</v>
      </c>
      <c r="AA1756" s="4">
        <v>5.9968941199619099</v>
      </c>
      <c r="AB1756" s="4">
        <v>1.96395645539048</v>
      </c>
      <c r="AC1756" s="4">
        <v>19.414757595733299</v>
      </c>
      <c r="AD1756" s="4">
        <v>5.9284866268571399</v>
      </c>
      <c r="AE1756" s="4">
        <v>5.0173294064</v>
      </c>
      <c r="AF1756" s="4">
        <v>15.985281615542901</v>
      </c>
      <c r="AG1756" s="4">
        <v>13.996913653028599</v>
      </c>
      <c r="AH1756" s="4">
        <v>14.1626908088381</v>
      </c>
      <c r="AI1756" s="4">
        <v>12.9219782422095</v>
      </c>
      <c r="AJ1756" s="4">
        <v>29.5325813522286</v>
      </c>
      <c r="AK1756" s="4">
        <v>35.727319226209502</v>
      </c>
      <c r="AL1756" s="4">
        <v>23.337843478247599</v>
      </c>
      <c r="AM1756" s="4">
        <v>22.570879969295198</v>
      </c>
      <c r="AN1756" s="4">
        <v>35.895924444838101</v>
      </c>
      <c r="AO1756" s="4">
        <v>30.587932284190501</v>
      </c>
      <c r="AP1756" s="4">
        <v>36.357467748952402</v>
      </c>
      <c r="AQ1756" s="4">
        <v>13.4252422010667</v>
      </c>
      <c r="AR1756" s="4">
        <v>34.738100456114303</v>
      </c>
      <c r="AS1756" s="4">
        <v>17.411908548418999</v>
      </c>
      <c r="AT1756" s="4">
        <v>29.928268860266702</v>
      </c>
      <c r="AU1756" s="4">
        <v>16.241602440342898</v>
      </c>
      <c r="AV1756" s="4">
        <v>23.193649766742901</v>
      </c>
      <c r="AW1756" s="4">
        <v>23.936201768571401</v>
      </c>
      <c r="AX1756" s="4">
        <v>8.9452423171809503</v>
      </c>
      <c r="AY1756" s="4">
        <v>19.339247743123799</v>
      </c>
      <c r="AZ1756" s="4">
        <v>28.5237781032762</v>
      </c>
      <c r="BA1756" s="4">
        <v>33.357744840457102</v>
      </c>
      <c r="BB1756" s="38">
        <v>1161</v>
      </c>
    </row>
    <row r="1757" spans="1:54" x14ac:dyDescent="0.3">
      <c r="A1757" s="31" t="s">
        <v>73</v>
      </c>
      <c r="B1757" s="5" t="s">
        <v>168</v>
      </c>
      <c r="C1757" s="5" t="s">
        <v>4</v>
      </c>
      <c r="D1757" s="9">
        <v>71.613566443090306</v>
      </c>
      <c r="E1757" s="8">
        <v>63.342666455090601</v>
      </c>
      <c r="F1757" s="8">
        <v>20.105247223714599</v>
      </c>
      <c r="G1757" s="3">
        <v>5.5147029499631399</v>
      </c>
      <c r="H1757" s="4">
        <v>8.8627396383331902</v>
      </c>
      <c r="I1757" s="4">
        <v>11.882078511755701</v>
      </c>
      <c r="J1757" s="4">
        <v>4.6249172194274299</v>
      </c>
      <c r="K1757" s="4">
        <v>5.6235151143819202</v>
      </c>
      <c r="L1757" s="4">
        <v>6.5915179856949102</v>
      </c>
      <c r="M1757" s="4">
        <v>5.4449993559329997</v>
      </c>
      <c r="N1757" s="4">
        <v>6.1063858891928096</v>
      </c>
      <c r="O1757" s="4">
        <v>6.8873594553097401</v>
      </c>
      <c r="P1757" s="4">
        <v>7.5334484767488004</v>
      </c>
      <c r="Q1757" s="4">
        <v>3.69602291850308</v>
      </c>
      <c r="R1757" s="4">
        <v>5.3863365003500396</v>
      </c>
      <c r="S1757" s="4">
        <v>5.0970131257999798</v>
      </c>
      <c r="T1757" s="4">
        <v>6.9655765960870202</v>
      </c>
      <c r="U1757" s="4">
        <v>7.0896862723265501</v>
      </c>
      <c r="V1757" s="4">
        <v>6.4044886804988499</v>
      </c>
      <c r="W1757" s="4">
        <v>6.7198844353079998</v>
      </c>
      <c r="X1757" s="4">
        <v>3.47414181629195</v>
      </c>
      <c r="Y1757" s="4">
        <v>7.2897517676521497</v>
      </c>
      <c r="Z1757" s="4">
        <v>4.3095214646182702</v>
      </c>
      <c r="AA1757" s="4">
        <v>6.3413031815334797</v>
      </c>
      <c r="AB1757" s="4">
        <v>2.76712861757873</v>
      </c>
      <c r="AC1757" s="4">
        <v>15.5868808470148</v>
      </c>
      <c r="AD1757" s="4">
        <v>3.9918643881179201</v>
      </c>
      <c r="AE1757" s="4">
        <v>3.4392900192768798</v>
      </c>
      <c r="AF1757" s="4">
        <v>10.9401480207018</v>
      </c>
      <c r="AG1757" s="4">
        <v>14.0507402250312</v>
      </c>
      <c r="AH1757" s="4">
        <v>11.606057197344001</v>
      </c>
      <c r="AI1757" s="4">
        <v>10.7814524174561</v>
      </c>
      <c r="AJ1757" s="4">
        <v>22.345873852711399</v>
      </c>
      <c r="AK1757" s="4">
        <v>31.099801326625801</v>
      </c>
      <c r="AL1757" s="4">
        <v>18.730329396676801</v>
      </c>
      <c r="AM1757" s="4">
        <v>20.464008322285999</v>
      </c>
      <c r="AN1757" s="4">
        <v>31.824107488842198</v>
      </c>
      <c r="AO1757" s="4">
        <v>23.892523473124498</v>
      </c>
      <c r="AP1757" s="4">
        <v>29.379158591146201</v>
      </c>
      <c r="AQ1757" s="4">
        <v>9.9372933523737608</v>
      </c>
      <c r="AR1757" s="4">
        <v>27.473482002152899</v>
      </c>
      <c r="AS1757" s="4">
        <v>10.7857091908296</v>
      </c>
      <c r="AT1757" s="4">
        <v>28.987275277233302</v>
      </c>
      <c r="AU1757" s="4">
        <v>12.0801485553989</v>
      </c>
      <c r="AV1757" s="4">
        <v>20.960181157235301</v>
      </c>
      <c r="AW1757" s="4">
        <v>16.929208198728698</v>
      </c>
      <c r="AX1757" s="4">
        <v>6.0956110207544603</v>
      </c>
      <c r="AY1757" s="4">
        <v>14.579503535304299</v>
      </c>
      <c r="AZ1757" s="4">
        <v>24.4929858291102</v>
      </c>
      <c r="BA1757" s="4">
        <v>23.627277027151202</v>
      </c>
      <c r="BB1757" s="38">
        <v>1415</v>
      </c>
    </row>
    <row r="1758" spans="1:54" x14ac:dyDescent="0.3">
      <c r="A1758" s="31" t="s">
        <v>73</v>
      </c>
      <c r="B1758" s="5" t="s">
        <v>168</v>
      </c>
      <c r="C1758" s="5" t="s">
        <v>5</v>
      </c>
      <c r="D1758" s="9">
        <v>85.094741999159993</v>
      </c>
      <c r="E1758" s="8">
        <v>59.720481892614799</v>
      </c>
      <c r="F1758" s="8">
        <v>13.145639632268599</v>
      </c>
      <c r="G1758" s="3">
        <v>3.7440875765696902</v>
      </c>
      <c r="H1758" s="4">
        <v>5.1438562828498702</v>
      </c>
      <c r="I1758" s="4">
        <v>6.7067355297095403</v>
      </c>
      <c r="J1758" s="4">
        <v>3.3060054398570999</v>
      </c>
      <c r="K1758" s="4">
        <v>3.8837154253310202</v>
      </c>
      <c r="L1758" s="4">
        <v>3.4399211534323402</v>
      </c>
      <c r="M1758" s="4">
        <v>3.2012845532860998</v>
      </c>
      <c r="N1758" s="4">
        <v>4.59534112438019</v>
      </c>
      <c r="O1758" s="4">
        <v>4.2897466674463196</v>
      </c>
      <c r="P1758" s="4">
        <v>5.3141069924119702</v>
      </c>
      <c r="Q1758" s="4">
        <v>2.01095762014792</v>
      </c>
      <c r="R1758" s="4">
        <v>3.4370650858393001</v>
      </c>
      <c r="S1758" s="4">
        <v>3.9506732821186499</v>
      </c>
      <c r="T1758" s="4">
        <v>4.59534112438019</v>
      </c>
      <c r="U1758" s="4">
        <v>4.3887554188312397</v>
      </c>
      <c r="V1758" s="4">
        <v>2.9975549153301899</v>
      </c>
      <c r="W1758" s="4">
        <v>3.6101718629944402</v>
      </c>
      <c r="X1758" s="4">
        <v>2.8942620625557098</v>
      </c>
      <c r="Y1758" s="4">
        <v>5.37963681540307</v>
      </c>
      <c r="Z1758" s="4">
        <v>2.6207185002191302</v>
      </c>
      <c r="AA1758" s="4">
        <v>3.8808593577379802</v>
      </c>
      <c r="AB1758" s="4">
        <v>1.2936197859126599</v>
      </c>
      <c r="AC1758" s="4">
        <v>10.210758472336501</v>
      </c>
      <c r="AD1758" s="4">
        <v>3.7106086481758802</v>
      </c>
      <c r="AE1758" s="4">
        <v>2.6891043908032799</v>
      </c>
      <c r="AF1758" s="4">
        <v>5.9951098306603701</v>
      </c>
      <c r="AG1758" s="4">
        <v>12.3833985992674</v>
      </c>
      <c r="AH1758" s="4">
        <v>11.3804587812495</v>
      </c>
      <c r="AI1758" s="4">
        <v>8.3159460091317303</v>
      </c>
      <c r="AJ1758" s="4">
        <v>16.8562482804445</v>
      </c>
      <c r="AK1758" s="4">
        <v>25.858909263010698</v>
      </c>
      <c r="AL1758" s="4">
        <v>12.768803217157499</v>
      </c>
      <c r="AM1758" s="4">
        <v>15.8917056432838</v>
      </c>
      <c r="AN1758" s="4">
        <v>25.028282339425299</v>
      </c>
      <c r="AO1758" s="4">
        <v>20.459279974456301</v>
      </c>
      <c r="AP1758" s="4">
        <v>24.527526447314699</v>
      </c>
      <c r="AQ1758" s="4">
        <v>7.6014642424895102</v>
      </c>
      <c r="AR1758" s="4">
        <v>21.323385826435501</v>
      </c>
      <c r="AS1758" s="4">
        <v>9.8439182938010692</v>
      </c>
      <c r="AT1758" s="4">
        <v>26.660975510665601</v>
      </c>
      <c r="AU1758" s="4">
        <v>9.9514952479651093</v>
      </c>
      <c r="AV1758" s="4">
        <v>17.713213963441099</v>
      </c>
      <c r="AW1758" s="4">
        <v>13.256072654025701</v>
      </c>
      <c r="AX1758" s="4">
        <v>5.5876505547485502</v>
      </c>
      <c r="AY1758" s="4">
        <v>12.226000193874</v>
      </c>
      <c r="AZ1758" s="4">
        <v>22.231600994457999</v>
      </c>
      <c r="BA1758" s="4">
        <v>20.368839425850499</v>
      </c>
      <c r="BB1758" s="38">
        <v>1218</v>
      </c>
    </row>
    <row r="1759" spans="1:54" x14ac:dyDescent="0.3">
      <c r="A1759" s="31" t="s">
        <v>73</v>
      </c>
      <c r="B1759" s="5" t="s">
        <v>168</v>
      </c>
      <c r="C1759" s="5" t="s">
        <v>6</v>
      </c>
      <c r="D1759" s="9">
        <v>96.324326604591704</v>
      </c>
      <c r="E1759" s="8">
        <v>55.3244802192416</v>
      </c>
      <c r="F1759" s="8">
        <v>9.3356983564550902</v>
      </c>
      <c r="G1759" s="3">
        <v>2.1098441797827401</v>
      </c>
      <c r="H1759" s="4">
        <v>4.0006595804775502</v>
      </c>
      <c r="I1759" s="4">
        <v>3.0074048201180901</v>
      </c>
      <c r="J1759" s="4">
        <v>1.1392739464180901</v>
      </c>
      <c r="K1759" s="4">
        <v>1.86689187068877</v>
      </c>
      <c r="L1759" s="4">
        <v>2.1828537728120598</v>
      </c>
      <c r="M1759" s="4">
        <v>1.5760925015827401</v>
      </c>
      <c r="N1759" s="4">
        <v>2.1337677097887702</v>
      </c>
      <c r="O1759" s="4">
        <v>2.2067773028180899</v>
      </c>
      <c r="P1759" s="4">
        <v>3.7589462743948001</v>
      </c>
      <c r="Q1759" s="4">
        <v>0.848474577312058</v>
      </c>
      <c r="R1759" s="4">
        <v>1.3822262555120599</v>
      </c>
      <c r="S1759" s="4">
        <v>1.9159779337120599</v>
      </c>
      <c r="T1759" s="4">
        <v>2.8374621040534298</v>
      </c>
      <c r="U1759" s="4">
        <v>2.8613856340594599</v>
      </c>
      <c r="V1759" s="4">
        <v>1.76995874765343</v>
      </c>
      <c r="W1759" s="4">
        <v>2.0129110567474</v>
      </c>
      <c r="X1759" s="4">
        <v>0.848474577312058</v>
      </c>
      <c r="Y1759" s="4">
        <v>2.7405289810180902</v>
      </c>
      <c r="Z1759" s="4">
        <v>1.64910209461206</v>
      </c>
      <c r="AA1759" s="4">
        <v>2.0607581167594602</v>
      </c>
      <c r="AB1759" s="4">
        <v>1.93990146371809</v>
      </c>
      <c r="AC1759" s="4">
        <v>6.64549444147152</v>
      </c>
      <c r="AD1759" s="4">
        <v>1.2852931324767201</v>
      </c>
      <c r="AE1759" s="4">
        <v>0.75154145427671504</v>
      </c>
      <c r="AF1759" s="4">
        <v>3.73502274438877</v>
      </c>
      <c r="AG1759" s="4">
        <v>9.4111859555068609</v>
      </c>
      <c r="AH1759" s="4">
        <v>10.233258996790401</v>
      </c>
      <c r="AI1759" s="4">
        <v>6.5700068424197502</v>
      </c>
      <c r="AJ1759" s="4">
        <v>11.4443035332266</v>
      </c>
      <c r="AK1759" s="4">
        <v>17.1192277413335</v>
      </c>
      <c r="AL1759" s="4">
        <v>8.6080804321844102</v>
      </c>
      <c r="AM1759" s="4">
        <v>10.2811060568025</v>
      </c>
      <c r="AN1759" s="4">
        <v>21.849983252104199</v>
      </c>
      <c r="AO1759" s="4">
        <v>13.944358211173199</v>
      </c>
      <c r="AP1759" s="4">
        <v>17.578730823492901</v>
      </c>
      <c r="AQ1759" s="4">
        <v>4.4853251956542604</v>
      </c>
      <c r="AR1759" s="4">
        <v>14.984221028533501</v>
      </c>
      <c r="AS1759" s="4">
        <v>9.5044020695085205</v>
      </c>
      <c r="AT1759" s="4">
        <v>21.192896914840301</v>
      </c>
      <c r="AU1759" s="4">
        <v>7.5166535457783796</v>
      </c>
      <c r="AV1759" s="4">
        <v>16.513705473115401</v>
      </c>
      <c r="AW1759" s="4">
        <v>9.1657556403904401</v>
      </c>
      <c r="AX1759" s="4">
        <v>3.46690790227755</v>
      </c>
      <c r="AY1759" s="4">
        <v>10.8136187319913</v>
      </c>
      <c r="AZ1759" s="4">
        <v>15.9321067349033</v>
      </c>
      <c r="BA1759" s="4">
        <v>15.4462021167154</v>
      </c>
      <c r="BB1759" s="38">
        <v>681</v>
      </c>
    </row>
    <row r="1760" spans="1:54" x14ac:dyDescent="0.3">
      <c r="A1760" s="31" t="s">
        <v>73</v>
      </c>
      <c r="B1760" s="5" t="s">
        <v>168</v>
      </c>
      <c r="C1760" s="5" t="s">
        <v>7</v>
      </c>
      <c r="D1760" s="9">
        <v>97.224413240422905</v>
      </c>
      <c r="E1760" s="8">
        <v>50.389950581709499</v>
      </c>
      <c r="F1760" s="8">
        <v>3.7668193545315698</v>
      </c>
      <c r="G1760" s="3">
        <v>2.8338176843902398</v>
      </c>
      <c r="H1760" s="4">
        <v>5.81733353480967</v>
      </c>
      <c r="I1760" s="4">
        <v>1.4169088421951199</v>
      </c>
      <c r="J1760" s="4">
        <v>1.5666070082243</v>
      </c>
      <c r="K1760" s="4">
        <v>2.8338176843902398</v>
      </c>
      <c r="L1760" s="4">
        <v>0</v>
      </c>
      <c r="M1760" s="4">
        <v>0</v>
      </c>
      <c r="N1760" s="4">
        <v>1.1749552561682199</v>
      </c>
      <c r="O1760" s="4">
        <v>0.78330350411215</v>
      </c>
      <c r="P1760" s="4">
        <v>0</v>
      </c>
      <c r="Q1760" s="4">
        <v>2.20021234630727</v>
      </c>
      <c r="R1760" s="4">
        <v>0</v>
      </c>
      <c r="S1760" s="4">
        <v>2.20021234630727</v>
      </c>
      <c r="T1760" s="4">
        <v>1.4169088421951199</v>
      </c>
      <c r="U1760" s="4">
        <v>1.8085605942512</v>
      </c>
      <c r="V1760" s="4">
        <v>0.78330350411215</v>
      </c>
      <c r="W1760" s="4">
        <v>1.8085605942512</v>
      </c>
      <c r="X1760" s="4">
        <v>1.4169088421951199</v>
      </c>
      <c r="Y1760" s="4">
        <v>2.5918640983633501</v>
      </c>
      <c r="Z1760" s="4">
        <v>1.4169088421951199</v>
      </c>
      <c r="AA1760" s="4">
        <v>0.78330350411215</v>
      </c>
      <c r="AB1760" s="4">
        <v>0</v>
      </c>
      <c r="AC1760" s="4">
        <v>4.1584711065876503</v>
      </c>
      <c r="AD1760" s="4">
        <v>1.4169088421951199</v>
      </c>
      <c r="AE1760" s="4">
        <v>0</v>
      </c>
      <c r="AF1760" s="4">
        <v>4.0087729405584698</v>
      </c>
      <c r="AG1760" s="4">
        <v>5.4256817827535899</v>
      </c>
      <c r="AH1760" s="4">
        <v>9.1925011372851593</v>
      </c>
      <c r="AI1760" s="4">
        <v>8.4091976331730098</v>
      </c>
      <c r="AJ1760" s="4">
        <v>6.7503352049509902</v>
      </c>
      <c r="AK1760" s="4">
        <v>15.5511845901801</v>
      </c>
      <c r="AL1760" s="4">
        <v>9.82610647536813</v>
      </c>
      <c r="AM1760" s="4">
        <v>14.860136506065601</v>
      </c>
      <c r="AN1760" s="4">
        <v>24.202335809379999</v>
      </c>
      <c r="AO1760" s="4">
        <v>10.2177582274242</v>
      </c>
      <c r="AP1760" s="4">
        <v>12.5676687397607</v>
      </c>
      <c r="AQ1760" s="4">
        <v>5.5753799487827704</v>
      </c>
      <c r="AR1760" s="4">
        <v>10.9088063115386</v>
      </c>
      <c r="AS1760" s="4">
        <v>9.1925011372851593</v>
      </c>
      <c r="AT1760" s="4">
        <v>23.718428637326198</v>
      </c>
      <c r="AU1760" s="4">
        <v>9.82610647536813</v>
      </c>
      <c r="AV1760" s="4">
        <v>16.5764416803191</v>
      </c>
      <c r="AW1760" s="4">
        <v>8.0175458811169396</v>
      </c>
      <c r="AX1760" s="4">
        <v>2.9835158504194199</v>
      </c>
      <c r="AY1760" s="4">
        <v>20.193562868821498</v>
      </c>
      <c r="AZ1760" s="4">
        <v>16.4267435142899</v>
      </c>
      <c r="BA1760" s="4">
        <v>15.4014864241509</v>
      </c>
      <c r="BB1760" s="38">
        <v>148</v>
      </c>
    </row>
    <row r="1761" spans="1:54" x14ac:dyDescent="0.3">
      <c r="A1761" s="31" t="s">
        <v>73</v>
      </c>
      <c r="B1761" s="5" t="s">
        <v>8</v>
      </c>
      <c r="C1761" s="5" t="s">
        <v>168</v>
      </c>
      <c r="D1761" s="9">
        <v>61.106217479592502</v>
      </c>
      <c r="E1761" s="8">
        <v>65.975468728381003</v>
      </c>
      <c r="F1761" s="8">
        <v>24.9814970248949</v>
      </c>
      <c r="G1761" s="3">
        <v>5.1901672756213397</v>
      </c>
      <c r="H1761" s="4">
        <v>9.6102068083616103</v>
      </c>
      <c r="I1761" s="4">
        <v>15.790801671899301</v>
      </c>
      <c r="J1761" s="4">
        <v>5.3346685296194902</v>
      </c>
      <c r="K1761" s="4">
        <v>6.8760348667016098</v>
      </c>
      <c r="L1761" s="4">
        <v>6.6543970616203101</v>
      </c>
      <c r="M1761" s="4">
        <v>5.9617410291892901</v>
      </c>
      <c r="N1761" s="4">
        <v>8.3878075893858899</v>
      </c>
      <c r="O1761" s="4">
        <v>9.3512704186061004</v>
      </c>
      <c r="P1761" s="4">
        <v>10.118646074865399</v>
      </c>
      <c r="Q1761" s="4">
        <v>4.0603110371820401</v>
      </c>
      <c r="R1761" s="4">
        <v>7.66006525890693</v>
      </c>
      <c r="S1761" s="4">
        <v>9.0005323180161199</v>
      </c>
      <c r="T1761" s="4">
        <v>8.2632736273829899</v>
      </c>
      <c r="U1761" s="4">
        <v>9.2787170843125999</v>
      </c>
      <c r="V1761" s="4">
        <v>8.0263158198039299</v>
      </c>
      <c r="W1761" s="4">
        <v>8.2862704196335493</v>
      </c>
      <c r="X1761" s="4">
        <v>4.6471066473591698</v>
      </c>
      <c r="Y1761" s="4">
        <v>10.266795807667499</v>
      </c>
      <c r="Z1761" s="4">
        <v>7.0409839223576496</v>
      </c>
      <c r="AA1761" s="4">
        <v>7.43900276111592</v>
      </c>
      <c r="AB1761" s="4">
        <v>2.4316075662240699</v>
      </c>
      <c r="AC1761" s="4">
        <v>16.5043423740407</v>
      </c>
      <c r="AD1761" s="4">
        <v>6.2875870328394496</v>
      </c>
      <c r="AE1761" s="4">
        <v>5.0112314277059502</v>
      </c>
      <c r="AF1761" s="4">
        <v>13.9095090955594</v>
      </c>
      <c r="AG1761" s="4">
        <v>19.844849807982602</v>
      </c>
      <c r="AH1761" s="4">
        <v>12.5423119634643</v>
      </c>
      <c r="AI1761" s="4">
        <v>10.058831369084</v>
      </c>
      <c r="AJ1761" s="4">
        <v>25.886823156835401</v>
      </c>
      <c r="AK1761" s="4">
        <v>34.196031310521398</v>
      </c>
      <c r="AL1761" s="4">
        <v>25.056673862912501</v>
      </c>
      <c r="AM1761" s="4">
        <v>24.851977137238698</v>
      </c>
      <c r="AN1761" s="4">
        <v>38.403784112709097</v>
      </c>
      <c r="AO1761" s="4">
        <v>32.656793993354299</v>
      </c>
      <c r="AP1761" s="4">
        <v>33.670432589970403</v>
      </c>
      <c r="AQ1761" s="4">
        <v>11.883702609481499</v>
      </c>
      <c r="AR1761" s="4">
        <v>33.463646416959001</v>
      </c>
      <c r="AS1761" s="4">
        <v>16.722228537856299</v>
      </c>
      <c r="AT1761" s="4">
        <v>31.396087435109699</v>
      </c>
      <c r="AU1761" s="4">
        <v>15.3963967577335</v>
      </c>
      <c r="AV1761" s="4">
        <v>22.5540011616418</v>
      </c>
      <c r="AW1761" s="4">
        <v>23.492929433566601</v>
      </c>
      <c r="AX1761" s="4">
        <v>8.3129418874087708</v>
      </c>
      <c r="AY1761" s="4">
        <v>18.206835863503098</v>
      </c>
      <c r="AZ1761" s="4">
        <v>31.372423470638299</v>
      </c>
      <c r="BA1761" s="4">
        <v>31.573228477238398</v>
      </c>
      <c r="BB1761" s="38">
        <v>2499</v>
      </c>
    </row>
    <row r="1762" spans="1:54" x14ac:dyDescent="0.3">
      <c r="A1762" s="31" t="s">
        <v>73</v>
      </c>
      <c r="B1762" s="5" t="s">
        <v>8</v>
      </c>
      <c r="C1762" s="5" t="s">
        <v>1</v>
      </c>
      <c r="D1762" s="9">
        <v>33.203472222222203</v>
      </c>
      <c r="E1762" s="8">
        <v>63.2525876782857</v>
      </c>
      <c r="F1762" s="8">
        <v>38.8888888888889</v>
      </c>
      <c r="G1762" s="3">
        <v>6.25</v>
      </c>
      <c r="H1762" s="4">
        <v>16.6666666666667</v>
      </c>
      <c r="I1762" s="4">
        <v>25</v>
      </c>
      <c r="J1762" s="4">
        <v>6.9444444444444402</v>
      </c>
      <c r="K1762" s="4">
        <v>11.8055555555556</v>
      </c>
      <c r="L1762" s="4">
        <v>4.1666666666666696</v>
      </c>
      <c r="M1762" s="4">
        <v>5.5555555555555598</v>
      </c>
      <c r="N1762" s="4">
        <v>12.5</v>
      </c>
      <c r="O1762" s="4">
        <v>11.8055555555556</v>
      </c>
      <c r="P1762" s="4">
        <v>16.6666666666667</v>
      </c>
      <c r="Q1762" s="4">
        <v>9.0277777777777803</v>
      </c>
      <c r="R1762" s="4">
        <v>13.1944444444444</v>
      </c>
      <c r="S1762" s="4">
        <v>18.75</v>
      </c>
      <c r="T1762" s="4">
        <v>9.0277777777777803</v>
      </c>
      <c r="U1762" s="4">
        <v>11.8055555555556</v>
      </c>
      <c r="V1762" s="4">
        <v>15.9722222222222</v>
      </c>
      <c r="W1762" s="4">
        <v>16.6666666666667</v>
      </c>
      <c r="X1762" s="4">
        <v>6.9444444444444402</v>
      </c>
      <c r="Y1762" s="4">
        <v>11.8055555555556</v>
      </c>
      <c r="Z1762" s="4">
        <v>11.8055555555556</v>
      </c>
      <c r="AA1762" s="4">
        <v>13.8888888888889</v>
      </c>
      <c r="AB1762" s="4">
        <v>3.4722222222222201</v>
      </c>
      <c r="AC1762" s="4">
        <v>15.9722222222222</v>
      </c>
      <c r="AD1762" s="4">
        <v>12.5</v>
      </c>
      <c r="AE1762" s="4">
        <v>11.8055555555556</v>
      </c>
      <c r="AF1762" s="4">
        <v>18.0555555555556</v>
      </c>
      <c r="AG1762" s="4">
        <v>33.3333333333333</v>
      </c>
      <c r="AH1762" s="4">
        <v>26.3888888888889</v>
      </c>
      <c r="AI1762" s="4">
        <v>9.7222222222222197</v>
      </c>
      <c r="AJ1762" s="4">
        <v>32.6388888888889</v>
      </c>
      <c r="AK1762" s="4">
        <v>47.9166666666667</v>
      </c>
      <c r="AL1762" s="4">
        <v>39.5833333333333</v>
      </c>
      <c r="AM1762" s="4">
        <v>31.9444444444444</v>
      </c>
      <c r="AN1762" s="4">
        <v>52.0833333333333</v>
      </c>
      <c r="AO1762" s="4">
        <v>43.75</v>
      </c>
      <c r="AP1762" s="4">
        <v>50</v>
      </c>
      <c r="AQ1762" s="4">
        <v>19.4444444444444</v>
      </c>
      <c r="AR1762" s="4">
        <v>52.7777777777778</v>
      </c>
      <c r="AS1762" s="4">
        <v>26.3888888888889</v>
      </c>
      <c r="AT1762" s="4">
        <v>34.7222222222222</v>
      </c>
      <c r="AU1762" s="4">
        <v>22.9166666666667</v>
      </c>
      <c r="AV1762" s="4">
        <v>24.3055555555556</v>
      </c>
      <c r="AW1762" s="4">
        <v>38.8888888888889</v>
      </c>
      <c r="AX1762" s="4">
        <v>14.5833333333333</v>
      </c>
      <c r="AY1762" s="4">
        <v>20.8333333333333</v>
      </c>
      <c r="AZ1762" s="4">
        <v>44.4444444444444</v>
      </c>
      <c r="BA1762" s="4">
        <v>46.5277777777778</v>
      </c>
      <c r="BB1762" s="38">
        <v>144</v>
      </c>
    </row>
    <row r="1763" spans="1:54" x14ac:dyDescent="0.3">
      <c r="A1763" s="31" t="s">
        <v>73</v>
      </c>
      <c r="B1763" s="5" t="s">
        <v>8</v>
      </c>
      <c r="C1763" s="5" t="s">
        <v>2</v>
      </c>
      <c r="D1763" s="9">
        <v>45.557194244604297</v>
      </c>
      <c r="E1763" s="8">
        <v>68.3237779280864</v>
      </c>
      <c r="F1763" s="8">
        <v>34.532374100719402</v>
      </c>
      <c r="G1763" s="3">
        <v>4.6762589928057601</v>
      </c>
      <c r="H1763" s="4">
        <v>11.151079136690599</v>
      </c>
      <c r="I1763" s="4">
        <v>21.2230215827338</v>
      </c>
      <c r="J1763" s="4">
        <v>8.2733812949640306</v>
      </c>
      <c r="K1763" s="4">
        <v>9.7122302158273399</v>
      </c>
      <c r="L1763" s="4">
        <v>9.7122302158273399</v>
      </c>
      <c r="M1763" s="4">
        <v>9.7122302158273399</v>
      </c>
      <c r="N1763" s="4">
        <v>12.2302158273381</v>
      </c>
      <c r="O1763" s="4">
        <v>14.7482014388489</v>
      </c>
      <c r="P1763" s="4">
        <v>14.3884892086331</v>
      </c>
      <c r="Q1763" s="4">
        <v>5.3956834532374103</v>
      </c>
      <c r="R1763" s="4">
        <v>11.151079136690599</v>
      </c>
      <c r="S1763" s="4">
        <v>13.6690647482014</v>
      </c>
      <c r="T1763" s="4">
        <v>10.791366906474799</v>
      </c>
      <c r="U1763" s="4">
        <v>11.870503597122299</v>
      </c>
      <c r="V1763" s="4">
        <v>11.870503597122299</v>
      </c>
      <c r="W1763" s="4">
        <v>10.071942446043201</v>
      </c>
      <c r="X1763" s="4">
        <v>7.5539568345323698</v>
      </c>
      <c r="Y1763" s="4">
        <v>14.3884892086331</v>
      </c>
      <c r="Z1763" s="4">
        <v>11.510791366906499</v>
      </c>
      <c r="AA1763" s="4">
        <v>10.431654676259001</v>
      </c>
      <c r="AB1763" s="4">
        <v>2.8776978417266199</v>
      </c>
      <c r="AC1763" s="4">
        <v>21.582733812949598</v>
      </c>
      <c r="AD1763" s="4">
        <v>7.9136690647482002</v>
      </c>
      <c r="AE1763" s="4">
        <v>5.7553956834532398</v>
      </c>
      <c r="AF1763" s="4">
        <v>18.345323741007199</v>
      </c>
      <c r="AG1763" s="4">
        <v>21.582733812949598</v>
      </c>
      <c r="AH1763" s="4">
        <v>11.870503597122299</v>
      </c>
      <c r="AI1763" s="4">
        <v>11.151079136690599</v>
      </c>
      <c r="AJ1763" s="4">
        <v>32.374100719424497</v>
      </c>
      <c r="AK1763" s="4">
        <v>39.568345323740999</v>
      </c>
      <c r="AL1763" s="4">
        <v>35.611510791366896</v>
      </c>
      <c r="AM1763" s="4">
        <v>29.136690647481998</v>
      </c>
      <c r="AN1763" s="4">
        <v>45.323741007194201</v>
      </c>
      <c r="AO1763" s="4">
        <v>43.8848920863309</v>
      </c>
      <c r="AP1763" s="4">
        <v>41.366906474820098</v>
      </c>
      <c r="AQ1763" s="4">
        <v>13.6690647482014</v>
      </c>
      <c r="AR1763" s="4">
        <v>42.4460431654676</v>
      </c>
      <c r="AS1763" s="4">
        <v>18.705035971223001</v>
      </c>
      <c r="AT1763" s="4">
        <v>33.4532374100719</v>
      </c>
      <c r="AU1763" s="4">
        <v>21.582733812949598</v>
      </c>
      <c r="AV1763" s="4">
        <v>26.258992805755401</v>
      </c>
      <c r="AW1763" s="4">
        <v>35.611510791366896</v>
      </c>
      <c r="AX1763" s="4">
        <v>11.870503597122299</v>
      </c>
      <c r="AY1763" s="4">
        <v>15.8273381294964</v>
      </c>
      <c r="AZ1763" s="4">
        <v>37.7697841726619</v>
      </c>
      <c r="BA1763" s="4">
        <v>43.165467625899304</v>
      </c>
      <c r="BB1763" s="38">
        <v>278</v>
      </c>
    </row>
    <row r="1764" spans="1:54" x14ac:dyDescent="0.3">
      <c r="A1764" s="31" t="s">
        <v>73</v>
      </c>
      <c r="B1764" s="5" t="s">
        <v>8</v>
      </c>
      <c r="C1764" s="5" t="s">
        <v>3</v>
      </c>
      <c r="D1764" s="9">
        <v>53.070911949685502</v>
      </c>
      <c r="E1764" s="8">
        <v>65.131775472306202</v>
      </c>
      <c r="F1764" s="8">
        <v>28.459119496855301</v>
      </c>
      <c r="G1764" s="3">
        <v>6.1320754716981103</v>
      </c>
      <c r="H1764" s="4">
        <v>10.849056603773599</v>
      </c>
      <c r="I1764" s="4">
        <v>19.339622641509401</v>
      </c>
      <c r="J1764" s="4">
        <v>6.1320754716981103</v>
      </c>
      <c r="K1764" s="4">
        <v>7.0754716981132102</v>
      </c>
      <c r="L1764" s="4">
        <v>9.5911949685534594</v>
      </c>
      <c r="M1764" s="4">
        <v>6.2893081761006302</v>
      </c>
      <c r="N1764" s="4">
        <v>9.5911949685534594</v>
      </c>
      <c r="O1764" s="4">
        <v>11.477987421383601</v>
      </c>
      <c r="P1764" s="4">
        <v>10.849056603773599</v>
      </c>
      <c r="Q1764" s="4">
        <v>2.9874213836478001</v>
      </c>
      <c r="R1764" s="4">
        <v>8.6477987421383595</v>
      </c>
      <c r="S1764" s="4">
        <v>8.6477987421383595</v>
      </c>
      <c r="T1764" s="4">
        <v>9.2767295597484303</v>
      </c>
      <c r="U1764" s="4">
        <v>12.578616352201299</v>
      </c>
      <c r="V1764" s="4">
        <v>8.8050314465408803</v>
      </c>
      <c r="W1764" s="4">
        <v>9.1194968553459095</v>
      </c>
      <c r="X1764" s="4">
        <v>4.0880503144654101</v>
      </c>
      <c r="Y1764" s="4">
        <v>13.207547169811299</v>
      </c>
      <c r="Z1764" s="4">
        <v>7.3899371069182402</v>
      </c>
      <c r="AA1764" s="4">
        <v>6.4465408805031403</v>
      </c>
      <c r="AB1764" s="4">
        <v>2.2012578616352201</v>
      </c>
      <c r="AC1764" s="4">
        <v>20.125786163522001</v>
      </c>
      <c r="AD1764" s="4">
        <v>6.1320754716981103</v>
      </c>
      <c r="AE1764" s="4">
        <v>4.7169811320754702</v>
      </c>
      <c r="AF1764" s="4">
        <v>18.867924528301899</v>
      </c>
      <c r="AG1764" s="4">
        <v>16.981132075471699</v>
      </c>
      <c r="AH1764" s="4">
        <v>10.062893081761001</v>
      </c>
      <c r="AI1764" s="4">
        <v>12.8930817610063</v>
      </c>
      <c r="AJ1764" s="4">
        <v>32.075471698113198</v>
      </c>
      <c r="AK1764" s="4">
        <v>38.364779874213802</v>
      </c>
      <c r="AL1764" s="4">
        <v>25.7861635220126</v>
      </c>
      <c r="AM1764" s="4">
        <v>26.100628930817599</v>
      </c>
      <c r="AN1764" s="4">
        <v>39.7798742138365</v>
      </c>
      <c r="AO1764" s="4">
        <v>35.2201257861635</v>
      </c>
      <c r="AP1764" s="4">
        <v>37.421383647798699</v>
      </c>
      <c r="AQ1764" s="4">
        <v>14.7798742138365</v>
      </c>
      <c r="AR1764" s="4">
        <v>39.150943396226403</v>
      </c>
      <c r="AS1764" s="4">
        <v>22.012578616352201</v>
      </c>
      <c r="AT1764" s="4">
        <v>31.761006289308199</v>
      </c>
      <c r="AU1764" s="4">
        <v>15.5660377358491</v>
      </c>
      <c r="AV1764" s="4">
        <v>24.0566037735849</v>
      </c>
      <c r="AW1764" s="4">
        <v>24.0566037735849</v>
      </c>
      <c r="AX1764" s="4">
        <v>9.1194968553459095</v>
      </c>
      <c r="AY1764" s="4">
        <v>24.685534591195001</v>
      </c>
      <c r="AZ1764" s="4">
        <v>31.918238993710698</v>
      </c>
      <c r="BA1764" s="4">
        <v>33.018867924528301</v>
      </c>
      <c r="BB1764" s="38">
        <v>636</v>
      </c>
    </row>
    <row r="1765" spans="1:54" x14ac:dyDescent="0.3">
      <c r="A1765" s="31" t="s">
        <v>73</v>
      </c>
      <c r="B1765" s="5" t="s">
        <v>8</v>
      </c>
      <c r="C1765" s="5" t="s">
        <v>4</v>
      </c>
      <c r="D1765" s="9">
        <v>69.181027104136902</v>
      </c>
      <c r="E1765" s="8">
        <v>63.3837292963658</v>
      </c>
      <c r="F1765" s="8">
        <v>20.827389443651899</v>
      </c>
      <c r="G1765" s="3">
        <v>5.5634807417974299</v>
      </c>
      <c r="H1765" s="4">
        <v>7.9885877318117</v>
      </c>
      <c r="I1765" s="4">
        <v>13.552068473609101</v>
      </c>
      <c r="J1765" s="4">
        <v>5.2781740370898698</v>
      </c>
      <c r="K1765" s="4">
        <v>4.9928673323823096</v>
      </c>
      <c r="L1765" s="4">
        <v>6.9900142653352404</v>
      </c>
      <c r="M1765" s="4">
        <v>6.9900142653352404</v>
      </c>
      <c r="N1765" s="4">
        <v>6.7047075606276696</v>
      </c>
      <c r="O1765" s="4">
        <v>7.5606276747503598</v>
      </c>
      <c r="P1765" s="4">
        <v>8.4165477888730393</v>
      </c>
      <c r="Q1765" s="4">
        <v>4.1369472182596301</v>
      </c>
      <c r="R1765" s="4">
        <v>5.70613409415121</v>
      </c>
      <c r="S1765" s="4">
        <v>5.2781740370898698</v>
      </c>
      <c r="T1765" s="4">
        <v>9.2724679029957198</v>
      </c>
      <c r="U1765" s="4">
        <v>7.5606276747503598</v>
      </c>
      <c r="V1765" s="4">
        <v>5.8487874465049901</v>
      </c>
      <c r="W1765" s="4">
        <v>6.8473609129814497</v>
      </c>
      <c r="X1765" s="4">
        <v>3.7089871611982899</v>
      </c>
      <c r="Y1765" s="4">
        <v>8.9871611982881596</v>
      </c>
      <c r="Z1765" s="4">
        <v>4.2796005706134101</v>
      </c>
      <c r="AA1765" s="4">
        <v>7.4179743223965797</v>
      </c>
      <c r="AB1765" s="4">
        <v>2.9957203994293899</v>
      </c>
      <c r="AC1765" s="4">
        <v>16.405135520684698</v>
      </c>
      <c r="AD1765" s="4">
        <v>4.7075606276747504</v>
      </c>
      <c r="AE1765" s="4">
        <v>4.4222539229671902</v>
      </c>
      <c r="AF1765" s="4">
        <v>12.1255349500713</v>
      </c>
      <c r="AG1765" s="4">
        <v>19.686162624821701</v>
      </c>
      <c r="AH1765" s="4">
        <v>8.9871611982881596</v>
      </c>
      <c r="AI1765" s="4">
        <v>10.1283880171184</v>
      </c>
      <c r="AJ1765" s="4">
        <v>24.108416547788899</v>
      </c>
      <c r="AK1765" s="4">
        <v>32.6676176890157</v>
      </c>
      <c r="AL1765" s="4">
        <v>20.2567760342368</v>
      </c>
      <c r="AM1765" s="4">
        <v>24.251069900142699</v>
      </c>
      <c r="AN1765" s="4">
        <v>35.235378031383704</v>
      </c>
      <c r="AO1765" s="4">
        <v>26.9614835948645</v>
      </c>
      <c r="AP1765" s="4">
        <v>28.958630527817402</v>
      </c>
      <c r="AQ1765" s="4">
        <v>10.8416547788873</v>
      </c>
      <c r="AR1765" s="4">
        <v>27.104136947218301</v>
      </c>
      <c r="AS1765" s="4">
        <v>11.69757489301</v>
      </c>
      <c r="AT1765" s="4">
        <v>33.6661911554922</v>
      </c>
      <c r="AU1765" s="4">
        <v>11.982881597717499</v>
      </c>
      <c r="AV1765" s="4">
        <v>21.8259629101284</v>
      </c>
      <c r="AW1765" s="4">
        <v>16.262482168331001</v>
      </c>
      <c r="AX1765" s="4">
        <v>4.9928673323823096</v>
      </c>
      <c r="AY1765" s="4">
        <v>17.974322396576301</v>
      </c>
      <c r="AZ1765" s="4">
        <v>26.8188302425107</v>
      </c>
      <c r="BA1765" s="4">
        <v>24.108416547788899</v>
      </c>
      <c r="BB1765" s="38">
        <v>701</v>
      </c>
    </row>
    <row r="1766" spans="1:54" x14ac:dyDescent="0.3">
      <c r="A1766" s="31" t="s">
        <v>73</v>
      </c>
      <c r="B1766" s="5" t="s">
        <v>8</v>
      </c>
      <c r="C1766" s="5" t="s">
        <v>5</v>
      </c>
      <c r="D1766" s="9">
        <v>80.481763527054099</v>
      </c>
      <c r="E1766" s="8">
        <v>60.369811866822403</v>
      </c>
      <c r="F1766" s="8">
        <v>14.829659318637299</v>
      </c>
      <c r="G1766" s="3">
        <v>4.8096192384769498</v>
      </c>
      <c r="H1766" s="4">
        <v>5.4108216432865701</v>
      </c>
      <c r="I1766" s="4">
        <v>8.2164328657314591</v>
      </c>
      <c r="J1766" s="4">
        <v>3.0060120240481001</v>
      </c>
      <c r="K1766" s="4">
        <v>4.0080160320641296</v>
      </c>
      <c r="L1766" s="4">
        <v>3.8076152304609199</v>
      </c>
      <c r="M1766" s="4">
        <v>3.6072144288577199</v>
      </c>
      <c r="N1766" s="4">
        <v>5.8116232464929896</v>
      </c>
      <c r="O1766" s="4">
        <v>5.2104208416833702</v>
      </c>
      <c r="P1766" s="4">
        <v>5.6112224448897798</v>
      </c>
      <c r="Q1766" s="4">
        <v>1.80360721442886</v>
      </c>
      <c r="R1766" s="4">
        <v>4.6092184368737499</v>
      </c>
      <c r="S1766" s="4">
        <v>4.4088176352705402</v>
      </c>
      <c r="T1766" s="4">
        <v>5.8116232464929896</v>
      </c>
      <c r="U1766" s="4">
        <v>6.2124248496994001</v>
      </c>
      <c r="V1766" s="4">
        <v>3.2064128256513</v>
      </c>
      <c r="W1766" s="4">
        <v>4.0080160320641296</v>
      </c>
      <c r="X1766" s="4">
        <v>3.4068136272545102</v>
      </c>
      <c r="Y1766" s="4">
        <v>6.4128256513026098</v>
      </c>
      <c r="Z1766" s="4">
        <v>3.4068136272545102</v>
      </c>
      <c r="AA1766" s="4">
        <v>4.8096192384769498</v>
      </c>
      <c r="AB1766" s="4">
        <v>1.60320641282565</v>
      </c>
      <c r="AC1766" s="4">
        <v>13.2264529058116</v>
      </c>
      <c r="AD1766" s="4">
        <v>4.6092184368737499</v>
      </c>
      <c r="AE1766" s="4">
        <v>3.4068136272545102</v>
      </c>
      <c r="AF1766" s="4">
        <v>6.4128256513026098</v>
      </c>
      <c r="AG1766" s="4">
        <v>17.6352705410822</v>
      </c>
      <c r="AH1766" s="4">
        <v>11.222444889779601</v>
      </c>
      <c r="AI1766" s="4">
        <v>7.6152304609218398</v>
      </c>
      <c r="AJ1766" s="4">
        <v>19.438877755511001</v>
      </c>
      <c r="AK1766" s="4">
        <v>26.252505010019998</v>
      </c>
      <c r="AL1766" s="4">
        <v>15.030060120240501</v>
      </c>
      <c r="AM1766" s="4">
        <v>21.4428857715431</v>
      </c>
      <c r="AN1766" s="4">
        <v>29.058116232464901</v>
      </c>
      <c r="AO1766" s="4">
        <v>25.450901803607199</v>
      </c>
      <c r="AP1766" s="4">
        <v>25.6513026052104</v>
      </c>
      <c r="AQ1766" s="4">
        <v>6.6132264529058098</v>
      </c>
      <c r="AR1766" s="4">
        <v>22.845691382765501</v>
      </c>
      <c r="AS1766" s="4">
        <v>10.621242484969899</v>
      </c>
      <c r="AT1766" s="4">
        <v>31.4629258517034</v>
      </c>
      <c r="AU1766" s="4">
        <v>9.2184368737474909</v>
      </c>
      <c r="AV1766" s="4">
        <v>18.837675350701399</v>
      </c>
      <c r="AW1766" s="4">
        <v>12.625250501002</v>
      </c>
      <c r="AX1766" s="4">
        <v>5.6112224448897798</v>
      </c>
      <c r="AY1766" s="4">
        <v>13.8276553106212</v>
      </c>
      <c r="AZ1766" s="4">
        <v>27.054108216432901</v>
      </c>
      <c r="BA1766" s="4">
        <v>22.044088176352702</v>
      </c>
      <c r="BB1766" s="38">
        <v>499</v>
      </c>
    </row>
    <row r="1767" spans="1:54" x14ac:dyDescent="0.3">
      <c r="A1767" s="31" t="s">
        <v>73</v>
      </c>
      <c r="B1767" s="5" t="s">
        <v>8</v>
      </c>
      <c r="C1767" s="5" t="s">
        <v>6</v>
      </c>
      <c r="D1767" s="9">
        <v>95.903000000000006</v>
      </c>
      <c r="E1767" s="8">
        <v>54.556083273183702</v>
      </c>
      <c r="F1767" s="8">
        <v>9.5</v>
      </c>
      <c r="G1767" s="3">
        <v>2.5</v>
      </c>
      <c r="H1767" s="4">
        <v>3.5</v>
      </c>
      <c r="I1767" s="4">
        <v>4</v>
      </c>
      <c r="J1767" s="4">
        <v>0.5</v>
      </c>
      <c r="K1767" s="4">
        <v>1.5</v>
      </c>
      <c r="L1767" s="4">
        <v>3</v>
      </c>
      <c r="M1767" s="4">
        <v>1.5</v>
      </c>
      <c r="N1767" s="4">
        <v>2</v>
      </c>
      <c r="O1767" s="4">
        <v>2.5</v>
      </c>
      <c r="P1767" s="4">
        <v>4.5</v>
      </c>
      <c r="Q1767" s="4">
        <v>0.5</v>
      </c>
      <c r="R1767" s="4">
        <v>1.5</v>
      </c>
      <c r="S1767" s="4">
        <v>2.5</v>
      </c>
      <c r="T1767" s="4">
        <v>3.5</v>
      </c>
      <c r="U1767" s="4">
        <v>3</v>
      </c>
      <c r="V1767" s="4">
        <v>1.5</v>
      </c>
      <c r="W1767" s="4">
        <v>2.5</v>
      </c>
      <c r="X1767" s="4">
        <v>0.5</v>
      </c>
      <c r="Y1767" s="4">
        <v>3.5</v>
      </c>
      <c r="Z1767" s="4">
        <v>2</v>
      </c>
      <c r="AA1767" s="4">
        <v>1.5</v>
      </c>
      <c r="AB1767" s="4">
        <v>2</v>
      </c>
      <c r="AC1767" s="4">
        <v>9</v>
      </c>
      <c r="AD1767" s="4">
        <v>1.5</v>
      </c>
      <c r="AE1767" s="4">
        <v>0.5</v>
      </c>
      <c r="AF1767" s="4">
        <v>5</v>
      </c>
      <c r="AG1767" s="4">
        <v>14</v>
      </c>
      <c r="AH1767" s="4">
        <v>11</v>
      </c>
      <c r="AI1767" s="4">
        <v>4.5</v>
      </c>
      <c r="AJ1767" s="4">
        <v>10</v>
      </c>
      <c r="AK1767" s="4">
        <v>17</v>
      </c>
      <c r="AL1767" s="4">
        <v>8.5</v>
      </c>
      <c r="AM1767" s="4">
        <v>10</v>
      </c>
      <c r="AN1767" s="4">
        <v>25.5</v>
      </c>
      <c r="AO1767" s="4">
        <v>16.5</v>
      </c>
      <c r="AP1767" s="4">
        <v>15.5</v>
      </c>
      <c r="AQ1767" s="4">
        <v>3.5</v>
      </c>
      <c r="AR1767" s="4">
        <v>13</v>
      </c>
      <c r="AS1767" s="4">
        <v>8</v>
      </c>
      <c r="AT1767" s="4">
        <v>21</v>
      </c>
      <c r="AU1767" s="4">
        <v>7</v>
      </c>
      <c r="AV1767" s="4">
        <v>17.5</v>
      </c>
      <c r="AW1767" s="4">
        <v>9</v>
      </c>
      <c r="AX1767" s="4">
        <v>2.5</v>
      </c>
      <c r="AY1767" s="4">
        <v>9</v>
      </c>
      <c r="AZ1767" s="4">
        <v>17.5</v>
      </c>
      <c r="BA1767" s="4">
        <v>15.5</v>
      </c>
      <c r="BB1767" s="38">
        <v>200</v>
      </c>
    </row>
    <row r="1768" spans="1:54" x14ac:dyDescent="0.3">
      <c r="A1768" s="31" t="s">
        <v>73</v>
      </c>
      <c r="B1768" s="5" t="s">
        <v>8</v>
      </c>
      <c r="C1768" s="5" t="s">
        <v>7</v>
      </c>
      <c r="D1768" s="9">
        <v>92.992682926829303</v>
      </c>
      <c r="E1768" s="8">
        <v>49.648380589118403</v>
      </c>
      <c r="F1768" s="8">
        <v>2.4390243902439002</v>
      </c>
      <c r="G1768" s="3">
        <v>4.8780487804878003</v>
      </c>
      <c r="H1768" s="4">
        <v>7.3170731707317103</v>
      </c>
      <c r="I1768" s="4">
        <v>2.4390243902439002</v>
      </c>
      <c r="J1768" s="4">
        <v>0</v>
      </c>
      <c r="K1768" s="4">
        <v>4.8780487804878003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2.4390243902439002</v>
      </c>
      <c r="R1768" s="4">
        <v>0</v>
      </c>
      <c r="S1768" s="4">
        <v>2.4390243902439002</v>
      </c>
      <c r="T1768" s="4">
        <v>2.4390243902439002</v>
      </c>
      <c r="U1768" s="4">
        <v>2.4390243902439002</v>
      </c>
      <c r="V1768" s="4">
        <v>0</v>
      </c>
      <c r="W1768" s="4">
        <v>2.4390243902439002</v>
      </c>
      <c r="X1768" s="4">
        <v>2.4390243902439002</v>
      </c>
      <c r="Y1768" s="4">
        <v>2.4390243902439002</v>
      </c>
      <c r="Z1768" s="4">
        <v>2.4390243902439002</v>
      </c>
      <c r="AA1768" s="4">
        <v>0</v>
      </c>
      <c r="AB1768" s="4">
        <v>0</v>
      </c>
      <c r="AC1768" s="4">
        <v>2.4390243902439002</v>
      </c>
      <c r="AD1768" s="4">
        <v>2.4390243902439002</v>
      </c>
      <c r="AE1768" s="4">
        <v>0</v>
      </c>
      <c r="AF1768" s="4">
        <v>4.8780487804878003</v>
      </c>
      <c r="AG1768" s="4">
        <v>7.3170731707317103</v>
      </c>
      <c r="AH1768" s="4">
        <v>9.7560975609756095</v>
      </c>
      <c r="AI1768" s="4">
        <v>9.7560975609756095</v>
      </c>
      <c r="AJ1768" s="4">
        <v>4.8780487804878003</v>
      </c>
      <c r="AK1768" s="4">
        <v>14.634146341463399</v>
      </c>
      <c r="AL1768" s="4">
        <v>12.1951219512195</v>
      </c>
      <c r="AM1768" s="4">
        <v>19.512195121951201</v>
      </c>
      <c r="AN1768" s="4">
        <v>26.829268292682901</v>
      </c>
      <c r="AO1768" s="4">
        <v>12.1951219512195</v>
      </c>
      <c r="AP1768" s="4">
        <v>12.1951219512195</v>
      </c>
      <c r="AQ1768" s="4">
        <v>4.8780487804878003</v>
      </c>
      <c r="AR1768" s="4">
        <v>7.3170731707317103</v>
      </c>
      <c r="AS1768" s="4">
        <v>9.7560975609756095</v>
      </c>
      <c r="AT1768" s="4">
        <v>21.951219512195099</v>
      </c>
      <c r="AU1768" s="4">
        <v>12.1951219512195</v>
      </c>
      <c r="AV1768" s="4">
        <v>17.0731707317073</v>
      </c>
      <c r="AW1768" s="4">
        <v>9.7560975609756095</v>
      </c>
      <c r="AX1768" s="4">
        <v>2.4390243902439002</v>
      </c>
      <c r="AY1768" s="4">
        <v>21.951219512195099</v>
      </c>
      <c r="AZ1768" s="4">
        <v>19.512195121951201</v>
      </c>
      <c r="BA1768" s="4">
        <v>17.0731707317073</v>
      </c>
      <c r="BB1768" s="38">
        <v>41</v>
      </c>
    </row>
    <row r="1769" spans="1:54" x14ac:dyDescent="0.3">
      <c r="A1769" s="31" t="s">
        <v>73</v>
      </c>
      <c r="B1769" s="5" t="s">
        <v>9</v>
      </c>
      <c r="C1769" s="5" t="s">
        <v>168</v>
      </c>
      <c r="D1769" s="9">
        <v>66.115062832154194</v>
      </c>
      <c r="E1769" s="8">
        <v>66.592298257089595</v>
      </c>
      <c r="F1769" s="8">
        <v>23.4670308741944</v>
      </c>
      <c r="G1769" s="3">
        <v>3.9288118388789601</v>
      </c>
      <c r="H1769" s="4">
        <v>9.2831792585339699</v>
      </c>
      <c r="I1769" s="4">
        <v>13.1830221720725</v>
      </c>
      <c r="J1769" s="4">
        <v>4.36670068838992</v>
      </c>
      <c r="K1769" s="4">
        <v>5.4479318261869496</v>
      </c>
      <c r="L1769" s="4">
        <v>5.5634363088296803</v>
      </c>
      <c r="M1769" s="4">
        <v>4.9846299556822702</v>
      </c>
      <c r="N1769" s="4">
        <v>7.17328463398401</v>
      </c>
      <c r="O1769" s="4">
        <v>8.4749846887530396</v>
      </c>
      <c r="P1769" s="4">
        <v>10.427094264686801</v>
      </c>
      <c r="Q1769" s="4">
        <v>2.9674133160155298</v>
      </c>
      <c r="R1769" s="4">
        <v>6.7686176983480797</v>
      </c>
      <c r="S1769" s="4">
        <v>7.5828896684159099</v>
      </c>
      <c r="T1769" s="4">
        <v>5.0627768610688904</v>
      </c>
      <c r="U1769" s="4">
        <v>8.9471041573472405</v>
      </c>
      <c r="V1769" s="4">
        <v>8.1313113392502796</v>
      </c>
      <c r="W1769" s="4">
        <v>7.0261360901633401</v>
      </c>
      <c r="X1769" s="4">
        <v>3.48490388345739</v>
      </c>
      <c r="Y1769" s="4">
        <v>7.51138208237382</v>
      </c>
      <c r="Z1769" s="4">
        <v>6.24983253926864</v>
      </c>
      <c r="AA1769" s="4">
        <v>7.7898475858659202</v>
      </c>
      <c r="AB1769" s="4">
        <v>2.6810222371432801</v>
      </c>
      <c r="AC1769" s="4">
        <v>15.8807422702842</v>
      </c>
      <c r="AD1769" s="4">
        <v>5.9482033529650904</v>
      </c>
      <c r="AE1769" s="4">
        <v>4.0821791726252501</v>
      </c>
      <c r="AF1769" s="4">
        <v>11.1024668397159</v>
      </c>
      <c r="AG1769" s="4">
        <v>13.5451133279565</v>
      </c>
      <c r="AH1769" s="4">
        <v>18.525652592813501</v>
      </c>
      <c r="AI1769" s="4">
        <v>11.9707167578867</v>
      </c>
      <c r="AJ1769" s="4">
        <v>23.7295022191445</v>
      </c>
      <c r="AK1769" s="4">
        <v>30.623465664354299</v>
      </c>
      <c r="AL1769" s="4">
        <v>18.982082537691799</v>
      </c>
      <c r="AM1769" s="4">
        <v>17.9553684637836</v>
      </c>
      <c r="AN1769" s="4">
        <v>30.162415781701</v>
      </c>
      <c r="AO1769" s="4">
        <v>23.860645639361699</v>
      </c>
      <c r="AP1769" s="4">
        <v>32.739913075984198</v>
      </c>
      <c r="AQ1769" s="4">
        <v>10.663115005720501</v>
      </c>
      <c r="AR1769" s="4">
        <v>28.6815309998339</v>
      </c>
      <c r="AS1769" s="4">
        <v>12.355846867594501</v>
      </c>
      <c r="AT1769" s="4">
        <v>23.978679299615099</v>
      </c>
      <c r="AU1769" s="4">
        <v>15.437692898671299</v>
      </c>
      <c r="AV1769" s="4">
        <v>22.3036795808395</v>
      </c>
      <c r="AW1769" s="4">
        <v>21.587792086301601</v>
      </c>
      <c r="AX1769" s="4">
        <v>8.0828668745955294</v>
      </c>
      <c r="AY1769" s="4">
        <v>12.433926747805801</v>
      </c>
      <c r="AZ1769" s="4">
        <v>24.3099630785069</v>
      </c>
      <c r="BA1769" s="4">
        <v>31.401497944114599</v>
      </c>
      <c r="BB1769" s="38">
        <v>2848</v>
      </c>
    </row>
    <row r="1770" spans="1:54" x14ac:dyDescent="0.3">
      <c r="A1770" s="31" t="s">
        <v>73</v>
      </c>
      <c r="B1770" s="5" t="s">
        <v>9</v>
      </c>
      <c r="C1770" s="5" t="s">
        <v>1</v>
      </c>
      <c r="D1770" s="9">
        <v>31.8460526315789</v>
      </c>
      <c r="E1770" s="8">
        <v>66.298982276330506</v>
      </c>
      <c r="F1770" s="8">
        <v>39.473684210526301</v>
      </c>
      <c r="G1770" s="3">
        <v>5.2631578947368398</v>
      </c>
      <c r="H1770" s="4">
        <v>13.157894736842101</v>
      </c>
      <c r="I1770" s="4">
        <v>23.684210526315798</v>
      </c>
      <c r="J1770" s="4">
        <v>10.526315789473699</v>
      </c>
      <c r="K1770" s="4">
        <v>7.8947368421052602</v>
      </c>
      <c r="L1770" s="4">
        <v>10.526315789473699</v>
      </c>
      <c r="M1770" s="4">
        <v>9.2105263157894708</v>
      </c>
      <c r="N1770" s="4">
        <v>14.473684210526301</v>
      </c>
      <c r="O1770" s="4">
        <v>21.052631578947398</v>
      </c>
      <c r="P1770" s="4">
        <v>23.684210526315798</v>
      </c>
      <c r="Q1770" s="4">
        <v>5.2631578947368398</v>
      </c>
      <c r="R1770" s="4">
        <v>15.789473684210501</v>
      </c>
      <c r="S1770" s="4">
        <v>17.105263157894701</v>
      </c>
      <c r="T1770" s="4">
        <v>7.8947368421052602</v>
      </c>
      <c r="U1770" s="4">
        <v>17.105263157894701</v>
      </c>
      <c r="V1770" s="4">
        <v>17.105263157894701</v>
      </c>
      <c r="W1770" s="4">
        <v>18.421052631578899</v>
      </c>
      <c r="X1770" s="4">
        <v>7.8947368421052602</v>
      </c>
      <c r="Y1770" s="4">
        <v>14.473684210526301</v>
      </c>
      <c r="Z1770" s="4">
        <v>13.157894736842101</v>
      </c>
      <c r="AA1770" s="4">
        <v>19.7368421052632</v>
      </c>
      <c r="AB1770" s="4">
        <v>7.8947368421052602</v>
      </c>
      <c r="AC1770" s="4">
        <v>22.3684210526316</v>
      </c>
      <c r="AD1770" s="4">
        <v>15.789473684210501</v>
      </c>
      <c r="AE1770" s="4">
        <v>10.526315789473699</v>
      </c>
      <c r="AF1770" s="4">
        <v>19.7368421052632</v>
      </c>
      <c r="AG1770" s="4">
        <v>34.210526315789501</v>
      </c>
      <c r="AH1770" s="4">
        <v>27.6315789473684</v>
      </c>
      <c r="AI1770" s="4">
        <v>18.421052631578899</v>
      </c>
      <c r="AJ1770" s="4">
        <v>38.157894736842103</v>
      </c>
      <c r="AK1770" s="4">
        <v>28.947368421052602</v>
      </c>
      <c r="AL1770" s="4">
        <v>30.2631578947368</v>
      </c>
      <c r="AM1770" s="4">
        <v>28.947368421052602</v>
      </c>
      <c r="AN1770" s="4">
        <v>31.578947368421101</v>
      </c>
      <c r="AO1770" s="4">
        <v>30.2631578947368</v>
      </c>
      <c r="AP1770" s="4">
        <v>40.789473684210499</v>
      </c>
      <c r="AQ1770" s="4">
        <v>14.473684210526301</v>
      </c>
      <c r="AR1770" s="4">
        <v>35.526315789473699</v>
      </c>
      <c r="AS1770" s="4">
        <v>14.473684210526301</v>
      </c>
      <c r="AT1770" s="4">
        <v>19.7368421052632</v>
      </c>
      <c r="AU1770" s="4">
        <v>21.052631578947398</v>
      </c>
      <c r="AV1770" s="4">
        <v>30.2631578947368</v>
      </c>
      <c r="AW1770" s="4">
        <v>31.578947368421101</v>
      </c>
      <c r="AX1770" s="4">
        <v>17.105263157894701</v>
      </c>
      <c r="AY1770" s="4">
        <v>11.842105263157899</v>
      </c>
      <c r="AZ1770" s="4">
        <v>34.210526315789501</v>
      </c>
      <c r="BA1770" s="4">
        <v>47.368421052631597</v>
      </c>
      <c r="BB1770" s="38">
        <v>76</v>
      </c>
    </row>
    <row r="1771" spans="1:54" x14ac:dyDescent="0.3">
      <c r="A1771" s="31" t="s">
        <v>73</v>
      </c>
      <c r="B1771" s="5" t="s">
        <v>9</v>
      </c>
      <c r="C1771" s="5" t="s">
        <v>2</v>
      </c>
      <c r="D1771" s="9">
        <v>54.007079646017701</v>
      </c>
      <c r="E1771" s="8">
        <v>65.402965229161893</v>
      </c>
      <c r="F1771" s="8">
        <v>30.973451327433601</v>
      </c>
      <c r="G1771" s="3">
        <v>4.8672566371681398</v>
      </c>
      <c r="H1771" s="4">
        <v>11.9469026548673</v>
      </c>
      <c r="I1771" s="4">
        <v>19.026548672566399</v>
      </c>
      <c r="J1771" s="4">
        <v>1.76991150442478</v>
      </c>
      <c r="K1771" s="4">
        <v>6.6371681415929196</v>
      </c>
      <c r="L1771" s="4">
        <v>4.8672566371681398</v>
      </c>
      <c r="M1771" s="4">
        <v>5.3097345132743401</v>
      </c>
      <c r="N1771" s="4">
        <v>8.4070796460176993</v>
      </c>
      <c r="O1771" s="4">
        <v>7.9646017699114999</v>
      </c>
      <c r="P1771" s="4">
        <v>15.044247787610599</v>
      </c>
      <c r="Q1771" s="4">
        <v>2.65486725663717</v>
      </c>
      <c r="R1771" s="4">
        <v>7.9646017699114999</v>
      </c>
      <c r="S1771" s="4">
        <v>10.1769911504425</v>
      </c>
      <c r="T1771" s="4">
        <v>3.98230088495575</v>
      </c>
      <c r="U1771" s="4">
        <v>13.716814159291999</v>
      </c>
      <c r="V1771" s="4">
        <v>9.7345132743362797</v>
      </c>
      <c r="W1771" s="4">
        <v>7.0796460176991198</v>
      </c>
      <c r="X1771" s="4">
        <v>3.5398230088495599</v>
      </c>
      <c r="Y1771" s="4">
        <v>7.9646017699114999</v>
      </c>
      <c r="Z1771" s="4">
        <v>10.1769911504425</v>
      </c>
      <c r="AA1771" s="4">
        <v>10.1769911504425</v>
      </c>
      <c r="AB1771" s="4">
        <v>2.2123893805309698</v>
      </c>
      <c r="AC1771" s="4">
        <v>21.2389380530973</v>
      </c>
      <c r="AD1771" s="4">
        <v>6.6371681415929196</v>
      </c>
      <c r="AE1771" s="4">
        <v>3.0973451327433601</v>
      </c>
      <c r="AF1771" s="4">
        <v>12.831858407079601</v>
      </c>
      <c r="AG1771" s="4">
        <v>16.371681415929199</v>
      </c>
      <c r="AH1771" s="4">
        <v>25.221238938053101</v>
      </c>
      <c r="AI1771" s="4">
        <v>11.061946902654901</v>
      </c>
      <c r="AJ1771" s="4">
        <v>26.1061946902655</v>
      </c>
      <c r="AK1771" s="4">
        <v>40.707964601769902</v>
      </c>
      <c r="AL1771" s="4">
        <v>22.566371681415902</v>
      </c>
      <c r="AM1771" s="4">
        <v>20.353982300885001</v>
      </c>
      <c r="AN1771" s="4">
        <v>41.150442477876098</v>
      </c>
      <c r="AO1771" s="4">
        <v>33.185840707964601</v>
      </c>
      <c r="AP1771" s="4">
        <v>41.150442477876098</v>
      </c>
      <c r="AQ1771" s="4">
        <v>11.9469026548673</v>
      </c>
      <c r="AR1771" s="4">
        <v>35.398230088495602</v>
      </c>
      <c r="AS1771" s="4">
        <v>15.929203539823</v>
      </c>
      <c r="AT1771" s="4">
        <v>24.778761061946899</v>
      </c>
      <c r="AU1771" s="4">
        <v>19.911504424778801</v>
      </c>
      <c r="AV1771" s="4">
        <v>26.1061946902655</v>
      </c>
      <c r="AW1771" s="4">
        <v>27.876106194690301</v>
      </c>
      <c r="AX1771" s="4">
        <v>5.7522123893805297</v>
      </c>
      <c r="AY1771" s="4">
        <v>12.831858407079601</v>
      </c>
      <c r="AZ1771" s="4">
        <v>29.2035398230088</v>
      </c>
      <c r="BA1771" s="4">
        <v>42.035398230088497</v>
      </c>
      <c r="BB1771" s="38">
        <v>226</v>
      </c>
    </row>
    <row r="1772" spans="1:54" x14ac:dyDescent="0.3">
      <c r="A1772" s="31" t="s">
        <v>73</v>
      </c>
      <c r="B1772" s="5" t="s">
        <v>9</v>
      </c>
      <c r="C1772" s="5" t="s">
        <v>3</v>
      </c>
      <c r="D1772" s="9">
        <v>61.875238095238103</v>
      </c>
      <c r="E1772" s="8">
        <v>67.070241152640506</v>
      </c>
      <c r="F1772" s="8">
        <v>24.571428571428601</v>
      </c>
      <c r="G1772" s="3">
        <v>3.2380952380952399</v>
      </c>
      <c r="H1772" s="4">
        <v>9.1428571428571406</v>
      </c>
      <c r="I1772" s="4">
        <v>14.285714285714301</v>
      </c>
      <c r="J1772" s="4">
        <v>4.7619047619047601</v>
      </c>
      <c r="K1772" s="4">
        <v>5.1428571428571397</v>
      </c>
      <c r="L1772" s="4">
        <v>6.6666666666666696</v>
      </c>
      <c r="M1772" s="4">
        <v>6.28571428571429</v>
      </c>
      <c r="N1772" s="4">
        <v>7.4285714285714297</v>
      </c>
      <c r="O1772" s="4">
        <v>9.3333333333333304</v>
      </c>
      <c r="P1772" s="4">
        <v>8</v>
      </c>
      <c r="Q1772" s="4">
        <v>2.8571428571428599</v>
      </c>
      <c r="R1772" s="4">
        <v>7.0476190476190501</v>
      </c>
      <c r="S1772" s="4">
        <v>6.6666666666666696</v>
      </c>
      <c r="T1772" s="4">
        <v>7.8095238095238102</v>
      </c>
      <c r="U1772" s="4">
        <v>8.3809523809523796</v>
      </c>
      <c r="V1772" s="4">
        <v>8.1904761904761898</v>
      </c>
      <c r="W1772" s="4">
        <v>5.3333333333333304</v>
      </c>
      <c r="X1772" s="4">
        <v>2.8571428571428599</v>
      </c>
      <c r="Y1772" s="4">
        <v>8.9523809523809508</v>
      </c>
      <c r="Z1772" s="4">
        <v>4.9523809523809499</v>
      </c>
      <c r="AA1772" s="4">
        <v>5.5238095238095202</v>
      </c>
      <c r="AB1772" s="4">
        <v>1.71428571428571</v>
      </c>
      <c r="AC1772" s="4">
        <v>18.6666666666667</v>
      </c>
      <c r="AD1772" s="4">
        <v>5.71428571428571</v>
      </c>
      <c r="AE1772" s="4">
        <v>5.3333333333333304</v>
      </c>
      <c r="AF1772" s="4">
        <v>12.952380952381001</v>
      </c>
      <c r="AG1772" s="4">
        <v>10.8571428571429</v>
      </c>
      <c r="AH1772" s="4">
        <v>18.476190476190499</v>
      </c>
      <c r="AI1772" s="4">
        <v>12.952380952381001</v>
      </c>
      <c r="AJ1772" s="4">
        <v>26.8571428571429</v>
      </c>
      <c r="AK1772" s="4">
        <v>32.952380952380899</v>
      </c>
      <c r="AL1772" s="4">
        <v>20.761904761904798</v>
      </c>
      <c r="AM1772" s="4">
        <v>18.8571428571429</v>
      </c>
      <c r="AN1772" s="4">
        <v>31.8095238095238</v>
      </c>
      <c r="AO1772" s="4">
        <v>25.714285714285701</v>
      </c>
      <c r="AP1772" s="4">
        <v>35.238095238095198</v>
      </c>
      <c r="AQ1772" s="4">
        <v>12</v>
      </c>
      <c r="AR1772" s="4">
        <v>30.095238095238098</v>
      </c>
      <c r="AS1772" s="4">
        <v>12.5714285714286</v>
      </c>
      <c r="AT1772" s="4">
        <v>28</v>
      </c>
      <c r="AU1772" s="4">
        <v>16.952380952380999</v>
      </c>
      <c r="AV1772" s="4">
        <v>22.285714285714299</v>
      </c>
      <c r="AW1772" s="4">
        <v>23.8095238095238</v>
      </c>
      <c r="AX1772" s="4">
        <v>8.7619047619047592</v>
      </c>
      <c r="AY1772" s="4">
        <v>13.714285714285699</v>
      </c>
      <c r="AZ1772" s="4">
        <v>24.952380952380999</v>
      </c>
      <c r="BA1772" s="4">
        <v>33.714285714285701</v>
      </c>
      <c r="BB1772" s="38">
        <v>525</v>
      </c>
    </row>
    <row r="1773" spans="1:54" x14ac:dyDescent="0.3">
      <c r="A1773" s="31" t="s">
        <v>73</v>
      </c>
      <c r="B1773" s="5" t="s">
        <v>9</v>
      </c>
      <c r="C1773" s="5" t="s">
        <v>4</v>
      </c>
      <c r="D1773" s="9">
        <v>74.232633053221306</v>
      </c>
      <c r="E1773" s="8">
        <v>63.240263703004999</v>
      </c>
      <c r="F1773" s="8">
        <v>19.327731092436998</v>
      </c>
      <c r="G1773" s="3">
        <v>5.46218487394958</v>
      </c>
      <c r="H1773" s="4">
        <v>9.8039215686274499</v>
      </c>
      <c r="I1773" s="4">
        <v>10.084033613445399</v>
      </c>
      <c r="J1773" s="4">
        <v>3.9215686274509798</v>
      </c>
      <c r="K1773" s="4">
        <v>6.3025210084033603</v>
      </c>
      <c r="L1773" s="4">
        <v>6.1624649859943998</v>
      </c>
      <c r="M1773" s="4">
        <v>3.7815126050420198</v>
      </c>
      <c r="N1773" s="4">
        <v>5.46218487394958</v>
      </c>
      <c r="O1773" s="4">
        <v>6.1624649859943998</v>
      </c>
      <c r="P1773" s="4">
        <v>6.58263305322129</v>
      </c>
      <c r="Q1773" s="4">
        <v>3.2212885154061599</v>
      </c>
      <c r="R1773" s="4">
        <v>5.0420168067226898</v>
      </c>
      <c r="S1773" s="4">
        <v>4.9019607843137303</v>
      </c>
      <c r="T1773" s="4">
        <v>4.4817927170868304</v>
      </c>
      <c r="U1773" s="4">
        <v>6.58263305322129</v>
      </c>
      <c r="V1773" s="4">
        <v>7.0028011204481801</v>
      </c>
      <c r="W1773" s="4">
        <v>6.58263305322129</v>
      </c>
      <c r="X1773" s="4">
        <v>3.2212885154061599</v>
      </c>
      <c r="Y1773" s="4">
        <v>5.46218487394958</v>
      </c>
      <c r="Z1773" s="4">
        <v>4.3417366946778699</v>
      </c>
      <c r="AA1773" s="4">
        <v>5.1820728291316502</v>
      </c>
      <c r="AB1773" s="4">
        <v>2.52100840336134</v>
      </c>
      <c r="AC1773" s="4">
        <v>14.705882352941201</v>
      </c>
      <c r="AD1773" s="4">
        <v>3.2212885154061599</v>
      </c>
      <c r="AE1773" s="4">
        <v>2.38095238095238</v>
      </c>
      <c r="AF1773" s="4">
        <v>9.6638655462184904</v>
      </c>
      <c r="AG1773" s="4">
        <v>7.98319327731092</v>
      </c>
      <c r="AH1773" s="4">
        <v>14.4257703081232</v>
      </c>
      <c r="AI1773" s="4">
        <v>11.484593837535</v>
      </c>
      <c r="AJ1773" s="4">
        <v>20.4481792717087</v>
      </c>
      <c r="AK1773" s="4">
        <v>29.411764705882401</v>
      </c>
      <c r="AL1773" s="4">
        <v>17.0868347338936</v>
      </c>
      <c r="AM1773" s="4">
        <v>16.386554621848699</v>
      </c>
      <c r="AN1773" s="4">
        <v>28.151260504201701</v>
      </c>
      <c r="AO1773" s="4">
        <v>20.588235294117599</v>
      </c>
      <c r="AP1773" s="4">
        <v>29.831932773109202</v>
      </c>
      <c r="AQ1773" s="4">
        <v>8.9635854341736696</v>
      </c>
      <c r="AR1773" s="4">
        <v>27.8711484593838</v>
      </c>
      <c r="AS1773" s="4">
        <v>9.8039215686274499</v>
      </c>
      <c r="AT1773" s="4">
        <v>23.949579831932802</v>
      </c>
      <c r="AU1773" s="4">
        <v>12.184873949579799</v>
      </c>
      <c r="AV1773" s="4">
        <v>20.0280112044818</v>
      </c>
      <c r="AW1773" s="4">
        <v>17.647058823529399</v>
      </c>
      <c r="AX1773" s="4">
        <v>7.2829131652661099</v>
      </c>
      <c r="AY1773" s="4">
        <v>10.924369747899201</v>
      </c>
      <c r="AZ1773" s="4">
        <v>21.988795518207301</v>
      </c>
      <c r="BA1773" s="4">
        <v>23.109243697478998</v>
      </c>
      <c r="BB1773" s="38">
        <v>714</v>
      </c>
    </row>
    <row r="1774" spans="1:54" x14ac:dyDescent="0.3">
      <c r="A1774" s="31" t="s">
        <v>73</v>
      </c>
      <c r="B1774" s="5" t="s">
        <v>9</v>
      </c>
      <c r="C1774" s="5" t="s">
        <v>5</v>
      </c>
      <c r="D1774" s="9">
        <v>89.863560500695399</v>
      </c>
      <c r="E1774" s="8">
        <v>58.7139976250144</v>
      </c>
      <c r="F1774" s="8">
        <v>11.4047287899861</v>
      </c>
      <c r="G1774" s="3">
        <v>2.64255910987483</v>
      </c>
      <c r="H1774" s="4">
        <v>4.8678720445062602</v>
      </c>
      <c r="I1774" s="4">
        <v>5.1460361613351902</v>
      </c>
      <c r="J1774" s="4">
        <v>3.6161335187760799</v>
      </c>
      <c r="K1774" s="4">
        <v>3.75521557719054</v>
      </c>
      <c r="L1774" s="4">
        <v>3.05980528511822</v>
      </c>
      <c r="M1774" s="4">
        <v>2.7816411682892901</v>
      </c>
      <c r="N1774" s="4">
        <v>3.33796940194715</v>
      </c>
      <c r="O1774" s="4">
        <v>3.33796940194715</v>
      </c>
      <c r="P1774" s="4">
        <v>5.0069541029207203</v>
      </c>
      <c r="Q1774" s="4">
        <v>2.2253129346314302</v>
      </c>
      <c r="R1774" s="4">
        <v>2.2253129346314302</v>
      </c>
      <c r="S1774" s="4">
        <v>3.4770514603616101</v>
      </c>
      <c r="T1774" s="4">
        <v>3.33796940194715</v>
      </c>
      <c r="U1774" s="4">
        <v>2.5034770514603601</v>
      </c>
      <c r="V1774" s="4">
        <v>2.7816411682892901</v>
      </c>
      <c r="W1774" s="4">
        <v>3.1988873435326801</v>
      </c>
      <c r="X1774" s="4">
        <v>2.3643949930459001</v>
      </c>
      <c r="Y1774" s="4">
        <v>4.3115438108484003</v>
      </c>
      <c r="Z1774" s="4">
        <v>1.80806675938804</v>
      </c>
      <c r="AA1774" s="4">
        <v>2.9207232267037599</v>
      </c>
      <c r="AB1774" s="4">
        <v>0.97357440890125202</v>
      </c>
      <c r="AC1774" s="4">
        <v>7.09318497913769</v>
      </c>
      <c r="AD1774" s="4">
        <v>2.7816411682892901</v>
      </c>
      <c r="AE1774" s="4">
        <v>1.9471488178025</v>
      </c>
      <c r="AF1774" s="4">
        <v>5.5632823365785802</v>
      </c>
      <c r="AG1774" s="4">
        <v>6.9541029207232299</v>
      </c>
      <c r="AH1774" s="4">
        <v>11.5438108484006</v>
      </c>
      <c r="AI1774" s="4">
        <v>9.0403337969401907</v>
      </c>
      <c r="AJ1774" s="4">
        <v>14.186369958275399</v>
      </c>
      <c r="AK1774" s="4">
        <v>25.452016689846999</v>
      </c>
      <c r="AL1774" s="4">
        <v>10.4311543810848</v>
      </c>
      <c r="AM1774" s="4">
        <v>10.1529902642559</v>
      </c>
      <c r="AN1774" s="4">
        <v>20.8623087621697</v>
      </c>
      <c r="AO1774" s="4">
        <v>15.2990264255911</v>
      </c>
      <c r="AP1774" s="4">
        <v>23.365785813630001</v>
      </c>
      <c r="AQ1774" s="4">
        <v>8.6230876216968007</v>
      </c>
      <c r="AR1774" s="4">
        <v>19.749652294853998</v>
      </c>
      <c r="AS1774" s="4">
        <v>9.0403337969401907</v>
      </c>
      <c r="AT1774" s="4">
        <v>21.696801112656502</v>
      </c>
      <c r="AU1774" s="4">
        <v>10.709318497913801</v>
      </c>
      <c r="AV1774" s="4">
        <v>16.550764951321302</v>
      </c>
      <c r="AW1774" s="4">
        <v>13.908205841446501</v>
      </c>
      <c r="AX1774" s="4">
        <v>5.5632823365785802</v>
      </c>
      <c r="AY1774" s="4">
        <v>10.5702364394993</v>
      </c>
      <c r="AZ1774" s="4">
        <v>17.246175243393601</v>
      </c>
      <c r="BA1774" s="4">
        <v>18.6369958275382</v>
      </c>
      <c r="BB1774" s="38">
        <v>719</v>
      </c>
    </row>
    <row r="1775" spans="1:54" x14ac:dyDescent="0.3">
      <c r="A1775" s="31" t="s">
        <v>73</v>
      </c>
      <c r="B1775" s="5" t="s">
        <v>9</v>
      </c>
      <c r="C1775" s="5" t="s">
        <v>6</v>
      </c>
      <c r="D1775" s="9">
        <v>96.806652806652806</v>
      </c>
      <c r="E1775" s="8">
        <v>56.287862418535298</v>
      </c>
      <c r="F1775" s="8">
        <v>9.1476091476091508</v>
      </c>
      <c r="G1775" s="3">
        <v>1.66320166320166</v>
      </c>
      <c r="H1775" s="4">
        <v>4.5738045738045701</v>
      </c>
      <c r="I1775" s="4">
        <v>1.8711018711018701</v>
      </c>
      <c r="J1775" s="4">
        <v>1.8711018711018701</v>
      </c>
      <c r="K1775" s="4">
        <v>2.2869022869022899</v>
      </c>
      <c r="L1775" s="4">
        <v>1.2474012474012499</v>
      </c>
      <c r="M1775" s="4">
        <v>1.66320166320166</v>
      </c>
      <c r="N1775" s="4">
        <v>2.2869022869022899</v>
      </c>
      <c r="O1775" s="4">
        <v>1.8711018711018701</v>
      </c>
      <c r="P1775" s="4">
        <v>2.9106029106029099</v>
      </c>
      <c r="Q1775" s="4">
        <v>1.2474012474012499</v>
      </c>
      <c r="R1775" s="4">
        <v>1.2474012474012499</v>
      </c>
      <c r="S1775" s="4">
        <v>1.2474012474012499</v>
      </c>
      <c r="T1775" s="4">
        <v>2.07900207900208</v>
      </c>
      <c r="U1775" s="4">
        <v>2.7027027027027</v>
      </c>
      <c r="V1775" s="4">
        <v>2.07900207900208</v>
      </c>
      <c r="W1775" s="4">
        <v>1.45530145530146</v>
      </c>
      <c r="X1775" s="4">
        <v>1.2474012474012499</v>
      </c>
      <c r="Y1775" s="4">
        <v>1.8711018711018701</v>
      </c>
      <c r="Z1775" s="4">
        <v>1.2474012474012499</v>
      </c>
      <c r="AA1775" s="4">
        <v>2.7027027027027</v>
      </c>
      <c r="AB1775" s="4">
        <v>1.8711018711018701</v>
      </c>
      <c r="AC1775" s="4">
        <v>3.9501039501039501</v>
      </c>
      <c r="AD1775" s="4">
        <v>1.03950103950104</v>
      </c>
      <c r="AE1775" s="4">
        <v>1.03950103950104</v>
      </c>
      <c r="AF1775" s="4">
        <v>2.2869022869022899</v>
      </c>
      <c r="AG1775" s="4">
        <v>4.15800415800416</v>
      </c>
      <c r="AH1775" s="4">
        <v>9.3555093555093496</v>
      </c>
      <c r="AI1775" s="4">
        <v>8.9397089397089395</v>
      </c>
      <c r="AJ1775" s="4">
        <v>13.0977130977131</v>
      </c>
      <c r="AK1775" s="4">
        <v>17.2557172557173</v>
      </c>
      <c r="AL1775" s="4">
        <v>8.7318087318087301</v>
      </c>
      <c r="AM1775" s="4">
        <v>10.602910602910599</v>
      </c>
      <c r="AN1775" s="4">
        <v>17.671517671517702</v>
      </c>
      <c r="AO1775" s="4">
        <v>11.018711018711</v>
      </c>
      <c r="AP1775" s="4">
        <v>19.958419958419999</v>
      </c>
      <c r="AQ1775" s="4">
        <v>5.6133056133056103</v>
      </c>
      <c r="AR1775" s="4">
        <v>17.2557172557173</v>
      </c>
      <c r="AS1775" s="4">
        <v>11.226611226611199</v>
      </c>
      <c r="AT1775" s="4">
        <v>21.413721413721401</v>
      </c>
      <c r="AU1775" s="4">
        <v>8.1081081081081106</v>
      </c>
      <c r="AV1775" s="4">
        <v>15.384615384615399</v>
      </c>
      <c r="AW1775" s="4">
        <v>9.3555093555093496</v>
      </c>
      <c r="AX1775" s="4">
        <v>4.5738045738045701</v>
      </c>
      <c r="AY1775" s="4">
        <v>12.8898128898129</v>
      </c>
      <c r="AZ1775" s="4">
        <v>14.1372141372141</v>
      </c>
      <c r="BA1775" s="4">
        <v>15.384615384615399</v>
      </c>
      <c r="BB1775" s="38">
        <v>481</v>
      </c>
    </row>
    <row r="1776" spans="1:54" x14ac:dyDescent="0.3">
      <c r="A1776" s="31" t="s">
        <v>73</v>
      </c>
      <c r="B1776" s="5" t="s">
        <v>9</v>
      </c>
      <c r="C1776" s="5" t="s">
        <v>7</v>
      </c>
      <c r="D1776" s="9">
        <v>103.090654205607</v>
      </c>
      <c r="E1776" s="8">
        <v>51.2919253873876</v>
      </c>
      <c r="F1776" s="8">
        <v>5.6074766355140202</v>
      </c>
      <c r="G1776" s="3">
        <v>0</v>
      </c>
      <c r="H1776" s="4">
        <v>3.7383177570093502</v>
      </c>
      <c r="I1776" s="4">
        <v>0</v>
      </c>
      <c r="J1776" s="4">
        <v>3.7383177570093502</v>
      </c>
      <c r="K1776" s="4">
        <v>0</v>
      </c>
      <c r="L1776" s="4">
        <v>0</v>
      </c>
      <c r="M1776" s="4">
        <v>0</v>
      </c>
      <c r="N1776" s="4">
        <v>2.8037383177570101</v>
      </c>
      <c r="O1776" s="4">
        <v>1.86915887850467</v>
      </c>
      <c r="P1776" s="4">
        <v>0</v>
      </c>
      <c r="Q1776" s="4">
        <v>1.86915887850467</v>
      </c>
      <c r="R1776" s="4">
        <v>0</v>
      </c>
      <c r="S1776" s="4">
        <v>1.86915887850467</v>
      </c>
      <c r="T1776" s="4">
        <v>0</v>
      </c>
      <c r="U1776" s="4">
        <v>0.934579439252336</v>
      </c>
      <c r="V1776" s="4">
        <v>1.86915887850467</v>
      </c>
      <c r="W1776" s="4">
        <v>0.934579439252336</v>
      </c>
      <c r="X1776" s="4">
        <v>0</v>
      </c>
      <c r="Y1776" s="4">
        <v>2.8037383177570101</v>
      </c>
      <c r="Z1776" s="4">
        <v>0</v>
      </c>
      <c r="AA1776" s="4">
        <v>1.86915887850467</v>
      </c>
      <c r="AB1776" s="4">
        <v>0</v>
      </c>
      <c r="AC1776" s="4">
        <v>6.5420560747663599</v>
      </c>
      <c r="AD1776" s="4">
        <v>0</v>
      </c>
      <c r="AE1776" s="4">
        <v>0</v>
      </c>
      <c r="AF1776" s="4">
        <v>2.8037383177570101</v>
      </c>
      <c r="AG1776" s="4">
        <v>2.8037383177570101</v>
      </c>
      <c r="AH1776" s="4">
        <v>8.4112149532710294</v>
      </c>
      <c r="AI1776" s="4">
        <v>6.5420560747663599</v>
      </c>
      <c r="AJ1776" s="4">
        <v>9.3457943925233593</v>
      </c>
      <c r="AK1776" s="4">
        <v>16.822429906542101</v>
      </c>
      <c r="AL1776" s="4">
        <v>6.5420560747663599</v>
      </c>
      <c r="AM1776" s="4">
        <v>8.4112149532710294</v>
      </c>
      <c r="AN1776" s="4">
        <v>20.5607476635514</v>
      </c>
      <c r="AO1776" s="4">
        <v>7.4766355140186898</v>
      </c>
      <c r="AP1776" s="4">
        <v>13.0841121495327</v>
      </c>
      <c r="AQ1776" s="4">
        <v>6.5420560747663599</v>
      </c>
      <c r="AR1776" s="4">
        <v>15.887850467289701</v>
      </c>
      <c r="AS1776" s="4">
        <v>8.4112149532710294</v>
      </c>
      <c r="AT1776" s="4">
        <v>26.1682242990654</v>
      </c>
      <c r="AU1776" s="4">
        <v>6.5420560747663599</v>
      </c>
      <c r="AV1776" s="4">
        <v>15.887850467289701</v>
      </c>
      <c r="AW1776" s="4">
        <v>5.6074766355140202</v>
      </c>
      <c r="AX1776" s="4">
        <v>3.7383177570093502</v>
      </c>
      <c r="AY1776" s="4">
        <v>17.757009345794401</v>
      </c>
      <c r="AZ1776" s="4">
        <v>12.1495327102804</v>
      </c>
      <c r="BA1776" s="4">
        <v>13.0841121495327</v>
      </c>
      <c r="BB1776" s="38">
        <v>107</v>
      </c>
    </row>
    <row r="1777" spans="1:54" x14ac:dyDescent="0.3">
      <c r="A1777" s="31" t="s">
        <v>74</v>
      </c>
      <c r="B1777" s="5" t="s">
        <v>168</v>
      </c>
      <c r="C1777" s="5" t="s">
        <v>168</v>
      </c>
      <c r="D1777" s="9">
        <v>62.466692428515302</v>
      </c>
      <c r="E1777" s="8">
        <v>72.600559348037706</v>
      </c>
      <c r="F1777" s="8">
        <v>28.425693637694401</v>
      </c>
      <c r="G1777" s="3">
        <v>6.9203030568367696</v>
      </c>
      <c r="H1777" s="4">
        <v>14.233299289522</v>
      </c>
      <c r="I1777" s="4">
        <v>9.3855730501759496</v>
      </c>
      <c r="J1777" s="4">
        <v>7.5813162740918996</v>
      </c>
      <c r="K1777" s="4">
        <v>4.8335628154441501</v>
      </c>
      <c r="L1777" s="4">
        <v>8.6159972124933795</v>
      </c>
      <c r="M1777" s="4">
        <v>4.3826817647968204</v>
      </c>
      <c r="N1777" s="4">
        <v>7.0180172533660796</v>
      </c>
      <c r="O1777" s="4">
        <v>8.8833264481996501</v>
      </c>
      <c r="P1777" s="4">
        <v>6.0434219642103404</v>
      </c>
      <c r="Q1777" s="4">
        <v>8.5779604371070501</v>
      </c>
      <c r="R1777" s="4">
        <v>5.2020333705703496</v>
      </c>
      <c r="S1777" s="4">
        <v>9.3993739193292107</v>
      </c>
      <c r="T1777" s="4">
        <v>6.9682888141950299</v>
      </c>
      <c r="U1777" s="4">
        <v>6.8411201763061902</v>
      </c>
      <c r="V1777" s="4">
        <v>8.9333947369302091</v>
      </c>
      <c r="W1777" s="4">
        <v>9.7817387671072797</v>
      </c>
      <c r="X1777" s="4">
        <v>5.2760787159599598</v>
      </c>
      <c r="Y1777" s="4">
        <v>11.517459076387199</v>
      </c>
      <c r="Z1777" s="4">
        <v>9.5579335731966495</v>
      </c>
      <c r="AA1777" s="4">
        <v>10.4065408780816</v>
      </c>
      <c r="AB1777" s="4">
        <v>2.9247947891514601</v>
      </c>
      <c r="AC1777" s="4">
        <v>9.0994890666476298</v>
      </c>
      <c r="AD1777" s="4">
        <v>6.4092531966154498</v>
      </c>
      <c r="AE1777" s="4">
        <v>5.9490818405676</v>
      </c>
      <c r="AF1777" s="4">
        <v>12.3006514436007</v>
      </c>
      <c r="AG1777" s="4">
        <v>19.320962527059699</v>
      </c>
      <c r="AH1777" s="4">
        <v>21.358171623035901</v>
      </c>
      <c r="AI1777" s="4">
        <v>16.9107990943894</v>
      </c>
      <c r="AJ1777" s="4">
        <v>22.646413177466499</v>
      </c>
      <c r="AK1777" s="4">
        <v>44.451723110228997</v>
      </c>
      <c r="AL1777" s="4">
        <v>15.656307291122801</v>
      </c>
      <c r="AM1777" s="4">
        <v>27.7399185468058</v>
      </c>
      <c r="AN1777" s="4">
        <v>33.4963424742472</v>
      </c>
      <c r="AO1777" s="4">
        <v>31.758307332137498</v>
      </c>
      <c r="AP1777" s="4">
        <v>26.610129886666702</v>
      </c>
      <c r="AQ1777" s="4">
        <v>14.677458526109</v>
      </c>
      <c r="AR1777" s="4">
        <v>30.278477393143501</v>
      </c>
      <c r="AS1777" s="4">
        <v>16.690037352079401</v>
      </c>
      <c r="AT1777" s="4">
        <v>21.836197834193701</v>
      </c>
      <c r="AU1777" s="4">
        <v>19.702006115358099</v>
      </c>
      <c r="AV1777" s="4">
        <v>24.337271804187299</v>
      </c>
      <c r="AW1777" s="4">
        <v>30.0623376703284</v>
      </c>
      <c r="AX1777" s="4">
        <v>15.082637959015001</v>
      </c>
      <c r="AY1777" s="4">
        <v>29.811628745242899</v>
      </c>
      <c r="AZ1777" s="4">
        <v>27.901491289311299</v>
      </c>
      <c r="BA1777" s="4">
        <v>37.950207103434799</v>
      </c>
      <c r="BB1777" s="38">
        <v>239</v>
      </c>
    </row>
    <row r="1778" spans="1:54" x14ac:dyDescent="0.3">
      <c r="A1778" s="31" t="s">
        <v>74</v>
      </c>
      <c r="B1778" s="5" t="s">
        <v>168</v>
      </c>
      <c r="C1778" s="5" t="s">
        <v>1</v>
      </c>
      <c r="D1778" s="9">
        <v>34.742315628042803</v>
      </c>
      <c r="E1778" s="8">
        <v>74.193290682096105</v>
      </c>
      <c r="F1778" s="8">
        <v>38.802041409251302</v>
      </c>
      <c r="G1778" s="3">
        <v>11.9503386208021</v>
      </c>
      <c r="H1778" s="4">
        <v>31.365982968769998</v>
      </c>
      <c r="I1778" s="4">
        <v>26.8809500751337</v>
      </c>
      <c r="J1778" s="4">
        <v>11.9503386208021</v>
      </c>
      <c r="K1778" s="4">
        <v>7.4653057271657799</v>
      </c>
      <c r="L1778" s="4">
        <v>16.435371514438501</v>
      </c>
      <c r="M1778" s="4">
        <v>7.4653057271657799</v>
      </c>
      <c r="N1778" s="4">
        <v>11.9503386208021</v>
      </c>
      <c r="O1778" s="4">
        <v>17.910884287860998</v>
      </c>
      <c r="P1778" s="4">
        <v>8.9700657872727305</v>
      </c>
      <c r="Q1778" s="4">
        <v>16.435371514438501</v>
      </c>
      <c r="R1778" s="4">
        <v>11.9503386208021</v>
      </c>
      <c r="S1778" s="4">
        <v>20.8911571213904</v>
      </c>
      <c r="T1778" s="4">
        <v>10.4455785606952</v>
      </c>
      <c r="U1778" s="4">
        <v>11.9503386208021</v>
      </c>
      <c r="V1778" s="4">
        <v>17.910884287860998</v>
      </c>
      <c r="W1778" s="4">
        <v>16.435371514438501</v>
      </c>
      <c r="X1778" s="4">
        <v>7.4653057271657799</v>
      </c>
      <c r="Y1778" s="4">
        <v>22.3959171814973</v>
      </c>
      <c r="Z1778" s="4">
        <v>14.930611454331601</v>
      </c>
      <c r="AA1778" s="4">
        <v>23.900677241604299</v>
      </c>
      <c r="AB1778" s="4">
        <v>2.9802728335294102</v>
      </c>
      <c r="AC1778" s="4">
        <v>10.4455785606952</v>
      </c>
      <c r="AD1778" s="4">
        <v>11.9503386208021</v>
      </c>
      <c r="AE1778" s="4">
        <v>11.9503386208021</v>
      </c>
      <c r="AF1778" s="4">
        <v>23.871429954919801</v>
      </c>
      <c r="AG1778" s="4">
        <v>38.831288695935797</v>
      </c>
      <c r="AH1778" s="4">
        <v>35.851015862406399</v>
      </c>
      <c r="AI1778" s="4">
        <v>20.8911571213904</v>
      </c>
      <c r="AJ1778" s="4">
        <v>25.376190015026701</v>
      </c>
      <c r="AK1778" s="4">
        <v>52.257140090160398</v>
      </c>
      <c r="AL1778" s="4">
        <v>20.8911571213904</v>
      </c>
      <c r="AM1778" s="4">
        <v>32.8414957421925</v>
      </c>
      <c r="AN1778" s="4">
        <v>35.821768575721897</v>
      </c>
      <c r="AO1778" s="4">
        <v>41.811561529465202</v>
      </c>
      <c r="AP1778" s="4">
        <v>31.3367356820856</v>
      </c>
      <c r="AQ1778" s="4">
        <v>20.8911571213904</v>
      </c>
      <c r="AR1778" s="4">
        <v>32.8414957421925</v>
      </c>
      <c r="AS1778" s="4">
        <v>14.930611454331601</v>
      </c>
      <c r="AT1778" s="4">
        <v>26.851702788449199</v>
      </c>
      <c r="AU1778" s="4">
        <v>31.365982968769998</v>
      </c>
      <c r="AV1778" s="4">
        <v>25.376190015026701</v>
      </c>
      <c r="AW1778" s="4">
        <v>43.316321589572198</v>
      </c>
      <c r="AX1778" s="4">
        <v>20.8911571213904</v>
      </c>
      <c r="AY1778" s="4">
        <v>34.317008515615001</v>
      </c>
      <c r="AZ1778" s="4">
        <v>29.861222908663098</v>
      </c>
      <c r="BA1778" s="4">
        <v>40.306801469358298</v>
      </c>
      <c r="BB1778" s="38">
        <v>30</v>
      </c>
    </row>
    <row r="1779" spans="1:54" x14ac:dyDescent="0.3">
      <c r="A1779" s="31" t="s">
        <v>74</v>
      </c>
      <c r="B1779" s="5" t="s">
        <v>168</v>
      </c>
      <c r="C1779" s="5" t="s">
        <v>2</v>
      </c>
      <c r="D1779" s="9">
        <v>62.4100740857047</v>
      </c>
      <c r="E1779" s="8">
        <v>66.648930270178397</v>
      </c>
      <c r="F1779" s="8">
        <v>31.9095525366243</v>
      </c>
      <c r="G1779" s="3">
        <v>6.0497808254627898</v>
      </c>
      <c r="H1779" s="4">
        <v>10.4389132416152</v>
      </c>
      <c r="I1779" s="4">
        <v>1.66064840931034</v>
      </c>
      <c r="J1779" s="4">
        <v>4.3891324161524503</v>
      </c>
      <c r="K1779" s="4">
        <v>3.3212968186206901</v>
      </c>
      <c r="L1779" s="4">
        <v>4.3891324161524503</v>
      </c>
      <c r="M1779" s="4">
        <v>1.66064840931034</v>
      </c>
      <c r="N1779" s="4">
        <v>4.9819452279310301</v>
      </c>
      <c r="O1779" s="4">
        <v>1.66064840931034</v>
      </c>
      <c r="P1779" s="4">
        <v>4.3891324161524503</v>
      </c>
      <c r="Q1779" s="4">
        <v>4.3891324161524503</v>
      </c>
      <c r="R1779" s="4">
        <v>1.66064840931034</v>
      </c>
      <c r="S1779" s="4">
        <v>6.0497808254627898</v>
      </c>
      <c r="T1779" s="4">
        <v>3.3212968186206901</v>
      </c>
      <c r="U1779" s="4">
        <v>4.3891324161524503</v>
      </c>
      <c r="V1779" s="4">
        <v>7.71042923477314</v>
      </c>
      <c r="W1779" s="4">
        <v>4.9819452279310301</v>
      </c>
      <c r="X1779" s="4">
        <v>1.66064840931034</v>
      </c>
      <c r="Y1779" s="4">
        <v>3.3212968186206901</v>
      </c>
      <c r="Z1779" s="4">
        <v>7.1176164229945602</v>
      </c>
      <c r="AA1779" s="4">
        <v>4.3891324161524503</v>
      </c>
      <c r="AB1779" s="4">
        <v>4.3891324161524503</v>
      </c>
      <c r="AC1779" s="4">
        <v>1.66064840931034</v>
      </c>
      <c r="AD1779" s="4">
        <v>1.66064840931034</v>
      </c>
      <c r="AE1779" s="4">
        <v>3.3212968186206901</v>
      </c>
      <c r="AF1779" s="4">
        <v>3.3212968186206901</v>
      </c>
      <c r="AG1779" s="4">
        <v>10.4389132416152</v>
      </c>
      <c r="AH1779" s="4">
        <v>18.742155288167002</v>
      </c>
      <c r="AI1779" s="4">
        <v>20.8778264832305</v>
      </c>
      <c r="AJ1779" s="4">
        <v>27.520420120471901</v>
      </c>
      <c r="AK1779" s="4">
        <v>53.262401805608</v>
      </c>
      <c r="AL1779" s="4">
        <v>11.624538865172401</v>
      </c>
      <c r="AM1779" s="4">
        <v>39.027168959618898</v>
      </c>
      <c r="AN1779" s="4">
        <v>40.687817368929203</v>
      </c>
      <c r="AO1779" s="4">
        <v>32.977388134156101</v>
      </c>
      <c r="AP1779" s="4">
        <v>27.995442906225001</v>
      </c>
      <c r="AQ1779" s="4">
        <v>12.099561650925599</v>
      </c>
      <c r="AR1779" s="4">
        <v>35.113059329219602</v>
      </c>
      <c r="AS1779" s="4">
        <v>14.828045657767699</v>
      </c>
      <c r="AT1779" s="4">
        <v>17.081506878856601</v>
      </c>
      <c r="AU1779" s="4">
        <v>17.081506878856601</v>
      </c>
      <c r="AV1779" s="4">
        <v>28.113232932250501</v>
      </c>
      <c r="AW1779" s="4">
        <v>34.045223731687798</v>
      </c>
      <c r="AX1779" s="4">
        <v>14.353022872014501</v>
      </c>
      <c r="AY1779" s="4">
        <v>28.588255718003602</v>
      </c>
      <c r="AZ1779" s="4">
        <v>33.452410919909298</v>
      </c>
      <c r="BA1779" s="4">
        <v>39.027168959618898</v>
      </c>
      <c r="BB1779" s="38">
        <v>48</v>
      </c>
    </row>
    <row r="1780" spans="1:54" x14ac:dyDescent="0.3">
      <c r="A1780" s="31" t="s">
        <v>74</v>
      </c>
      <c r="B1780" s="5" t="s">
        <v>168</v>
      </c>
      <c r="C1780" s="5" t="s">
        <v>3</v>
      </c>
      <c r="D1780" s="9">
        <v>61.796575598271403</v>
      </c>
      <c r="E1780" s="8">
        <v>71.142638550163895</v>
      </c>
      <c r="F1780" s="8">
        <v>28.792072950046101</v>
      </c>
      <c r="G1780" s="3">
        <v>6.8118905749308798</v>
      </c>
      <c r="H1780" s="4">
        <v>5.2673799246082904</v>
      </c>
      <c r="I1780" s="4">
        <v>3.0890213006451601</v>
      </c>
      <c r="J1780" s="4">
        <v>12.0792704995392</v>
      </c>
      <c r="K1780" s="4">
        <v>6.1780426012903202</v>
      </c>
      <c r="L1780" s="4">
        <v>9.9009118755760408</v>
      </c>
      <c r="M1780" s="4">
        <v>8.9902491988940092</v>
      </c>
      <c r="N1780" s="4">
        <v>8.3564012252534603</v>
      </c>
      <c r="O1780" s="4">
        <v>8.9902491988940092</v>
      </c>
      <c r="P1780" s="4">
        <v>6.8118905749308798</v>
      </c>
      <c r="Q1780" s="4">
        <v>12.0792704995392</v>
      </c>
      <c r="R1780" s="4">
        <v>4.6335319509677397</v>
      </c>
      <c r="S1780" s="4">
        <v>6.8118905749308798</v>
      </c>
      <c r="T1780" s="4">
        <v>6.8118905749308798</v>
      </c>
      <c r="U1780" s="4">
        <v>8.3564012252534603</v>
      </c>
      <c r="V1780" s="4">
        <v>4.6335319509677397</v>
      </c>
      <c r="W1780" s="4">
        <v>15.8021397738249</v>
      </c>
      <c r="X1780" s="4">
        <v>12.0792704995392</v>
      </c>
      <c r="Y1780" s="4">
        <v>14.2576291235023</v>
      </c>
      <c r="Z1780" s="4">
        <v>12.0792704995392</v>
      </c>
      <c r="AA1780" s="4">
        <v>8.3564012252534603</v>
      </c>
      <c r="AB1780" s="4">
        <v>3.0890213006451601</v>
      </c>
      <c r="AC1780" s="4">
        <v>15.8021397738249</v>
      </c>
      <c r="AD1780" s="4">
        <v>8.3564012252534603</v>
      </c>
      <c r="AE1780" s="4">
        <v>6.8118905749308798</v>
      </c>
      <c r="AF1780" s="4">
        <v>15.8021397738249</v>
      </c>
      <c r="AG1780" s="4">
        <v>19.525009048110601</v>
      </c>
      <c r="AH1780" s="4">
        <v>21.346334401474699</v>
      </c>
      <c r="AI1780" s="4">
        <v>11.4454225258986</v>
      </c>
      <c r="AJ1780" s="4">
        <v>21.069519698433201</v>
      </c>
      <c r="AK1780" s="4">
        <v>42.415854099907797</v>
      </c>
      <c r="AL1780" s="4">
        <v>22.8908450517972</v>
      </c>
      <c r="AM1780" s="4">
        <v>14.5344438265438</v>
      </c>
      <c r="AN1780" s="4">
        <v>32.514942224331797</v>
      </c>
      <c r="AO1780" s="4">
        <v>30.336583600368701</v>
      </c>
      <c r="AP1780" s="4">
        <v>30.336583600368701</v>
      </c>
      <c r="AQ1780" s="4">
        <v>14.5344438265438</v>
      </c>
      <c r="AR1780" s="4">
        <v>30.970431574009201</v>
      </c>
      <c r="AS1780" s="4">
        <v>28.792072950046101</v>
      </c>
      <c r="AT1780" s="4">
        <v>22.8908450517972</v>
      </c>
      <c r="AU1780" s="4">
        <v>16.0789544768664</v>
      </c>
      <c r="AV1780" s="4">
        <v>25.703051649400901</v>
      </c>
      <c r="AW1780" s="4">
        <v>28.792072950046101</v>
      </c>
      <c r="AX1780" s="4">
        <v>18.891161074469998</v>
      </c>
      <c r="AY1780" s="4">
        <v>39.960680772903203</v>
      </c>
      <c r="AZ1780" s="4">
        <v>34.059452874654397</v>
      </c>
      <c r="BA1780" s="4">
        <v>52.950613949124403</v>
      </c>
      <c r="BB1780" s="38">
        <v>46</v>
      </c>
    </row>
    <row r="1781" spans="1:54" x14ac:dyDescent="0.3">
      <c r="A1781" s="31" t="s">
        <v>74</v>
      </c>
      <c r="B1781" s="5" t="s">
        <v>168</v>
      </c>
      <c r="C1781" s="5" t="s">
        <v>4</v>
      </c>
      <c r="D1781" s="9">
        <v>93.601436620695395</v>
      </c>
      <c r="E1781" s="8">
        <v>73.557624295603503</v>
      </c>
      <c r="F1781" s="8">
        <v>12.647159850793701</v>
      </c>
      <c r="G1781" s="3">
        <v>2.76488773142857</v>
      </c>
      <c r="H1781" s="4">
        <v>4.2499141268254004</v>
      </c>
      <c r="I1781" s="4">
        <v>1.3824438657142899</v>
      </c>
      <c r="J1781" s="4">
        <v>4.2499141268254004</v>
      </c>
      <c r="K1781" s="4">
        <v>4.2499141268254004</v>
      </c>
      <c r="L1781" s="4">
        <v>4.2499141268254004</v>
      </c>
      <c r="M1781" s="4">
        <v>0</v>
      </c>
      <c r="N1781" s="4">
        <v>1.3824438657142899</v>
      </c>
      <c r="O1781" s="4">
        <v>8.4998282536507901</v>
      </c>
      <c r="P1781" s="4">
        <v>5.6323579925396796</v>
      </c>
      <c r="Q1781" s="4">
        <v>1.3824438657142899</v>
      </c>
      <c r="R1781" s="4">
        <v>2.76488773142857</v>
      </c>
      <c r="S1781" s="4">
        <v>1.3824438657142899</v>
      </c>
      <c r="T1781" s="4">
        <v>12.749742380476199</v>
      </c>
      <c r="U1781" s="4">
        <v>1.3824438657142899</v>
      </c>
      <c r="V1781" s="4">
        <v>4.2499141268254004</v>
      </c>
      <c r="W1781" s="4">
        <v>2.76488773142857</v>
      </c>
      <c r="X1781" s="4">
        <v>2.76488773142857</v>
      </c>
      <c r="Y1781" s="4">
        <v>8.4998282536507901</v>
      </c>
      <c r="Z1781" s="4">
        <v>4.2499141268254004</v>
      </c>
      <c r="AA1781" s="4">
        <v>4.2499141268254004</v>
      </c>
      <c r="AB1781" s="4">
        <v>1.3824438657142899</v>
      </c>
      <c r="AC1781" s="4">
        <v>8.4998282536507901</v>
      </c>
      <c r="AD1781" s="4">
        <v>5.7349405222222201</v>
      </c>
      <c r="AE1781" s="4">
        <v>1.3824438657142899</v>
      </c>
      <c r="AF1781" s="4">
        <v>7.11738438793651</v>
      </c>
      <c r="AG1781" s="4">
        <v>5.6323579925396796</v>
      </c>
      <c r="AH1781" s="4">
        <v>5.5297754628571401</v>
      </c>
      <c r="AI1781" s="4">
        <v>16.897073977619002</v>
      </c>
      <c r="AJ1781" s="4">
        <v>21.1469881044444</v>
      </c>
      <c r="AK1781" s="4">
        <v>26.881928626666699</v>
      </c>
      <c r="AL1781" s="4">
        <v>7.0148018582539704</v>
      </c>
      <c r="AM1781" s="4">
        <v>21.0444055747619</v>
      </c>
      <c r="AN1781" s="4">
        <v>18.279517843333299</v>
      </c>
      <c r="AO1781" s="4">
        <v>19.764544238730199</v>
      </c>
      <c r="AP1781" s="4">
        <v>15.5146301119048</v>
      </c>
      <c r="AQ1781" s="4">
        <v>14.1321862461905</v>
      </c>
      <c r="AR1781" s="4">
        <v>22.529431970158701</v>
      </c>
      <c r="AS1781" s="4">
        <v>12.647159850793701</v>
      </c>
      <c r="AT1781" s="4">
        <v>13.927021186825399</v>
      </c>
      <c r="AU1781" s="4">
        <v>14.234768775873</v>
      </c>
      <c r="AV1781" s="4">
        <v>16.794491447936501</v>
      </c>
      <c r="AW1781" s="4">
        <v>12.749742380476199</v>
      </c>
      <c r="AX1781" s="4">
        <v>4.2499141268254004</v>
      </c>
      <c r="AY1781" s="4">
        <v>22.529431970158701</v>
      </c>
      <c r="AZ1781" s="4">
        <v>8.3972457239682505</v>
      </c>
      <c r="BA1781" s="4">
        <v>22.529431970158701</v>
      </c>
      <c r="BB1781" s="38">
        <v>53</v>
      </c>
    </row>
    <row r="1782" spans="1:54" x14ac:dyDescent="0.3">
      <c r="A1782" s="31" t="s">
        <v>74</v>
      </c>
      <c r="B1782" s="5" t="s">
        <v>168</v>
      </c>
      <c r="C1782" s="5" t="s">
        <v>5</v>
      </c>
      <c r="D1782" s="9">
        <v>103.03618397160299</v>
      </c>
      <c r="E1782" s="8">
        <v>62.0985098115409</v>
      </c>
      <c r="F1782" s="8">
        <v>9.9169223432843108</v>
      </c>
      <c r="G1782" s="3">
        <v>0</v>
      </c>
      <c r="H1782" s="4">
        <v>2.71472401705882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4.4874743091666698</v>
      </c>
      <c r="O1782" s="4">
        <v>7.2021983262254903</v>
      </c>
      <c r="P1782" s="4">
        <v>2.71472401705882</v>
      </c>
      <c r="Q1782" s="4">
        <v>0</v>
      </c>
      <c r="R1782" s="4">
        <v>0</v>
      </c>
      <c r="S1782" s="4">
        <v>0</v>
      </c>
      <c r="T1782" s="4">
        <v>2.71472401705882</v>
      </c>
      <c r="U1782" s="4">
        <v>4.4874743091666698</v>
      </c>
      <c r="V1782" s="4">
        <v>0</v>
      </c>
      <c r="W1782" s="4">
        <v>2.71472401705882</v>
      </c>
      <c r="X1782" s="4">
        <v>0</v>
      </c>
      <c r="Y1782" s="4">
        <v>4.4874743091666698</v>
      </c>
      <c r="Z1782" s="4">
        <v>4.4874743091666698</v>
      </c>
      <c r="AA1782" s="4">
        <v>0</v>
      </c>
      <c r="AB1782" s="4">
        <v>0</v>
      </c>
      <c r="AC1782" s="4">
        <v>14.404396652451</v>
      </c>
      <c r="AD1782" s="4">
        <v>2.71472401705882</v>
      </c>
      <c r="AE1782" s="4">
        <v>0</v>
      </c>
      <c r="AF1782" s="4">
        <v>2.71472401705882</v>
      </c>
      <c r="AG1782" s="4">
        <v>7.2021983262254903</v>
      </c>
      <c r="AH1782" s="4">
        <v>5.4294480341176499</v>
      </c>
      <c r="AI1782" s="4">
        <v>7.2021983262254903</v>
      </c>
      <c r="AJ1782" s="4">
        <v>2.71472401705882</v>
      </c>
      <c r="AK1782" s="4">
        <v>21.606594978676501</v>
      </c>
      <c r="AL1782" s="4">
        <v>11.689672635392199</v>
      </c>
      <c r="AM1782" s="4">
        <v>11.689672635392199</v>
      </c>
      <c r="AN1782" s="4">
        <v>28.808793304902</v>
      </c>
      <c r="AO1782" s="4">
        <v>20.6646212537255</v>
      </c>
      <c r="AP1782" s="4">
        <v>21.606594978676501</v>
      </c>
      <c r="AQ1782" s="4">
        <v>7.2021983262254903</v>
      </c>
      <c r="AR1782" s="4">
        <v>18.891870961617599</v>
      </c>
      <c r="AS1782" s="4">
        <v>12.631646360343099</v>
      </c>
      <c r="AT1782" s="4">
        <v>27.036043012794099</v>
      </c>
      <c r="AU1782" s="4">
        <v>4.4874743091666698</v>
      </c>
      <c r="AV1782" s="4">
        <v>15.346370377402</v>
      </c>
      <c r="AW1782" s="4">
        <v>4.4874743091666698</v>
      </c>
      <c r="AX1782" s="4">
        <v>8.1441720511764704</v>
      </c>
      <c r="AY1782" s="4">
        <v>14.404396652451</v>
      </c>
      <c r="AZ1782" s="4">
        <v>9.9169223432843108</v>
      </c>
      <c r="BA1782" s="4">
        <v>19.8338446865686</v>
      </c>
      <c r="BB1782" s="38">
        <v>30</v>
      </c>
    </row>
    <row r="1783" spans="1:54" x14ac:dyDescent="0.3">
      <c r="A1783" s="31" t="s">
        <v>74</v>
      </c>
      <c r="B1783" s="5" t="s">
        <v>168</v>
      </c>
      <c r="C1783" s="5" t="s">
        <v>6</v>
      </c>
      <c r="D1783" s="9">
        <v>117.25342105489101</v>
      </c>
      <c r="E1783" s="8">
        <v>38.841086648025097</v>
      </c>
      <c r="F1783" s="8">
        <v>0</v>
      </c>
      <c r="G1783" s="3">
        <v>0</v>
      </c>
      <c r="H1783" s="4">
        <v>7.3149922162500003</v>
      </c>
      <c r="I1783" s="4">
        <v>7.3149922162500003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21.94497664875</v>
      </c>
      <c r="AD1783" s="4">
        <v>0</v>
      </c>
      <c r="AE1783" s="4">
        <v>0</v>
      </c>
      <c r="AF1783" s="4">
        <v>10.5057662370192</v>
      </c>
      <c r="AG1783" s="4">
        <v>0</v>
      </c>
      <c r="AH1783" s="4">
        <v>3.1907740207692301</v>
      </c>
      <c r="AI1783" s="4">
        <v>0</v>
      </c>
      <c r="AJ1783" s="4">
        <v>13.6965402577885</v>
      </c>
      <c r="AK1783" s="4">
        <v>21.0115324740385</v>
      </c>
      <c r="AL1783" s="4">
        <v>6.3815480415384602</v>
      </c>
      <c r="AM1783" s="4">
        <v>17.8207584532692</v>
      </c>
      <c r="AN1783" s="4">
        <v>17.8207584532692</v>
      </c>
      <c r="AO1783" s="4">
        <v>7.3149922162500003</v>
      </c>
      <c r="AP1783" s="4">
        <v>6.3815480415384602</v>
      </c>
      <c r="AQ1783" s="4">
        <v>0</v>
      </c>
      <c r="AR1783" s="4">
        <v>17.8207584532692</v>
      </c>
      <c r="AS1783" s="4">
        <v>7.3149922162500003</v>
      </c>
      <c r="AT1783" s="4">
        <v>21.0115324740385</v>
      </c>
      <c r="AU1783" s="4">
        <v>6.3815480415384602</v>
      </c>
      <c r="AV1783" s="4">
        <v>13.6965402577885</v>
      </c>
      <c r="AW1783" s="4">
        <v>0</v>
      </c>
      <c r="AX1783" s="4">
        <v>3.1907740207692301</v>
      </c>
      <c r="AY1783" s="4">
        <v>3.1907740207692301</v>
      </c>
      <c r="AZ1783" s="4">
        <v>25.135750669519201</v>
      </c>
      <c r="BA1783" s="4">
        <v>17.8207584532692</v>
      </c>
      <c r="BB1783" s="38">
        <v>21</v>
      </c>
    </row>
    <row r="1784" spans="1:54" x14ac:dyDescent="0.3">
      <c r="A1784" s="31" t="s">
        <v>74</v>
      </c>
      <c r="B1784" s="5" t="s">
        <v>168</v>
      </c>
      <c r="C1784" s="5" t="s">
        <v>7</v>
      </c>
      <c r="D1784" s="9">
        <v>107.657055815966</v>
      </c>
      <c r="E1784" s="8">
        <v>46.760606562850903</v>
      </c>
      <c r="F1784" s="8">
        <v>0</v>
      </c>
      <c r="G1784" s="3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10.7797382133333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10.7797382133333</v>
      </c>
      <c r="AI1784" s="4">
        <v>0</v>
      </c>
      <c r="AJ1784" s="4">
        <v>0</v>
      </c>
      <c r="AK1784" s="4">
        <v>10.7797382133333</v>
      </c>
      <c r="AL1784" s="4">
        <v>0</v>
      </c>
      <c r="AM1784" s="4">
        <v>0</v>
      </c>
      <c r="AN1784" s="4">
        <v>21.559476426666699</v>
      </c>
      <c r="AO1784" s="4">
        <v>10.7797382133333</v>
      </c>
      <c r="AP1784" s="4">
        <v>0</v>
      </c>
      <c r="AQ1784" s="4">
        <v>10.7797382133333</v>
      </c>
      <c r="AR1784" s="4">
        <v>0</v>
      </c>
      <c r="AS1784" s="4">
        <v>0</v>
      </c>
      <c r="AT1784" s="4">
        <v>51.9493455333333</v>
      </c>
      <c r="AU1784" s="4">
        <v>21.559476426666699</v>
      </c>
      <c r="AV1784" s="4">
        <v>30.389869106666701</v>
      </c>
      <c r="AW1784" s="4">
        <v>0</v>
      </c>
      <c r="AX1784" s="4">
        <v>0</v>
      </c>
      <c r="AY1784" s="4">
        <v>8.8303926799999992</v>
      </c>
      <c r="AZ1784" s="4">
        <v>32.339214640000002</v>
      </c>
      <c r="BA1784" s="4">
        <v>10.7797382133333</v>
      </c>
      <c r="BB1784" s="38">
        <v>11</v>
      </c>
    </row>
    <row r="1785" spans="1:54" x14ac:dyDescent="0.3">
      <c r="A1785" s="31" t="s">
        <v>74</v>
      </c>
      <c r="B1785" s="5" t="s">
        <v>8</v>
      </c>
      <c r="C1785" s="5" t="s">
        <v>168</v>
      </c>
      <c r="D1785" s="9">
        <v>71.051481847999</v>
      </c>
      <c r="E1785" s="8">
        <v>71.088100939667598</v>
      </c>
      <c r="F1785" s="8">
        <v>26.826580098885099</v>
      </c>
      <c r="G1785" s="3">
        <v>4.5982528916132699</v>
      </c>
      <c r="H1785" s="4">
        <v>10.608666105938401</v>
      </c>
      <c r="I1785" s="4">
        <v>5.5080947986095001</v>
      </c>
      <c r="J1785" s="4">
        <v>6.5673362680400302</v>
      </c>
      <c r="K1785" s="4">
        <v>2.3161924565524501</v>
      </c>
      <c r="L1785" s="4">
        <v>5.45705307788299</v>
      </c>
      <c r="M1785" s="4">
        <v>4.3752088491804901</v>
      </c>
      <c r="N1785" s="4">
        <v>3.57813957689436</v>
      </c>
      <c r="O1785" s="4">
        <v>9.5532244130175403</v>
      </c>
      <c r="P1785" s="4">
        <v>3.53482734187781</v>
      </c>
      <c r="Q1785" s="4">
        <v>5.9409528146315296</v>
      </c>
      <c r="R1785" s="4">
        <v>1.6898090031439501</v>
      </c>
      <c r="S1785" s="4">
        <v>9.6676799010451298</v>
      </c>
      <c r="T1785" s="4">
        <v>6.6014682895316703</v>
      </c>
      <c r="U1785" s="4">
        <v>5.1438835423454101</v>
      </c>
      <c r="V1785" s="4">
        <v>7.2615544282914097</v>
      </c>
      <c r="W1785" s="4">
        <v>5.7179087721987498</v>
      </c>
      <c r="X1785" s="4">
        <v>4.3752088491804901</v>
      </c>
      <c r="Y1785" s="4">
        <v>10.895924336035799</v>
      </c>
      <c r="Z1785" s="4">
        <v>10.368519887367199</v>
      </c>
      <c r="AA1785" s="4">
        <v>6.91444534816572</v>
      </c>
      <c r="AB1785" s="4">
        <v>3.255552968595</v>
      </c>
      <c r="AC1785" s="4">
        <v>11.0677493511569</v>
      </c>
      <c r="AD1785" s="4">
        <v>4.2852758329792202</v>
      </c>
      <c r="AE1785" s="4">
        <v>3.0325089261622198</v>
      </c>
      <c r="AF1785" s="4">
        <v>14.1685794807692</v>
      </c>
      <c r="AG1785" s="4">
        <v>16.433537739691602</v>
      </c>
      <c r="AH1785" s="4">
        <v>11.1187315192317</v>
      </c>
      <c r="AI1785" s="4">
        <v>16.789692808355898</v>
      </c>
      <c r="AJ1785" s="4">
        <v>21.3372131692647</v>
      </c>
      <c r="AK1785" s="4">
        <v>43.612991163942702</v>
      </c>
      <c r="AL1785" s="4">
        <v>11.1622806134851</v>
      </c>
      <c r="AM1785" s="4">
        <v>24.5996999369404</v>
      </c>
      <c r="AN1785" s="4">
        <v>33.216403399344202</v>
      </c>
      <c r="AO1785" s="4">
        <v>28.5734494391005</v>
      </c>
      <c r="AP1785" s="4">
        <v>28.420159816064999</v>
      </c>
      <c r="AQ1785" s="4">
        <v>13.890621610315</v>
      </c>
      <c r="AR1785" s="4">
        <v>32.708257698605202</v>
      </c>
      <c r="AS1785" s="4">
        <v>15.6847149414409</v>
      </c>
      <c r="AT1785" s="4">
        <v>20.0260197112075</v>
      </c>
      <c r="AU1785" s="4">
        <v>13.059612793440801</v>
      </c>
      <c r="AV1785" s="4">
        <v>19.5291664134513</v>
      </c>
      <c r="AW1785" s="4">
        <v>25.515024473763901</v>
      </c>
      <c r="AX1785" s="4">
        <v>12.9794632004902</v>
      </c>
      <c r="AY1785" s="4">
        <v>32.653077425489101</v>
      </c>
      <c r="AZ1785" s="4">
        <v>29.1839550215328</v>
      </c>
      <c r="BA1785" s="4">
        <v>36.547208587481997</v>
      </c>
      <c r="BB1785" s="38">
        <v>95</v>
      </c>
    </row>
    <row r="1786" spans="1:54" x14ac:dyDescent="0.3">
      <c r="A1786" s="31" t="s">
        <v>74</v>
      </c>
      <c r="B1786" s="5" t="s">
        <v>8</v>
      </c>
      <c r="C1786" s="5" t="s">
        <v>1</v>
      </c>
      <c r="D1786" s="9">
        <v>50.176470588235297</v>
      </c>
      <c r="E1786" s="8">
        <v>77.997776646291101</v>
      </c>
      <c r="F1786" s="8">
        <v>41.176470588235297</v>
      </c>
      <c r="G1786" s="3">
        <v>5.8823529411764701</v>
      </c>
      <c r="H1786" s="4">
        <v>17.647058823529399</v>
      </c>
      <c r="I1786" s="4">
        <v>17.647058823529399</v>
      </c>
      <c r="J1786" s="4">
        <v>5.8823529411764701</v>
      </c>
      <c r="K1786" s="4">
        <v>5.8823529411764701</v>
      </c>
      <c r="L1786" s="4">
        <v>5.8823529411764701</v>
      </c>
      <c r="M1786" s="4">
        <v>5.8823529411764701</v>
      </c>
      <c r="N1786" s="4">
        <v>5.8823529411764701</v>
      </c>
      <c r="O1786" s="4">
        <v>17.647058823529399</v>
      </c>
      <c r="P1786" s="4">
        <v>0</v>
      </c>
      <c r="Q1786" s="4">
        <v>5.8823529411764701</v>
      </c>
      <c r="R1786" s="4">
        <v>5.8823529411764701</v>
      </c>
      <c r="S1786" s="4">
        <v>23.529411764705898</v>
      </c>
      <c r="T1786" s="4">
        <v>11.764705882352899</v>
      </c>
      <c r="U1786" s="4">
        <v>5.8823529411764701</v>
      </c>
      <c r="V1786" s="4">
        <v>17.647058823529399</v>
      </c>
      <c r="W1786" s="4">
        <v>5.8823529411764701</v>
      </c>
      <c r="X1786" s="4">
        <v>5.8823529411764701</v>
      </c>
      <c r="Y1786" s="4">
        <v>17.647058823529399</v>
      </c>
      <c r="Z1786" s="4">
        <v>11.764705882352899</v>
      </c>
      <c r="AA1786" s="4">
        <v>11.764705882352899</v>
      </c>
      <c r="AB1786" s="4">
        <v>5.8823529411764701</v>
      </c>
      <c r="AC1786" s="4">
        <v>11.764705882352899</v>
      </c>
      <c r="AD1786" s="4">
        <v>5.8823529411764701</v>
      </c>
      <c r="AE1786" s="4">
        <v>5.8823529411764701</v>
      </c>
      <c r="AF1786" s="4">
        <v>29.411764705882401</v>
      </c>
      <c r="AG1786" s="4">
        <v>23.529411764705898</v>
      </c>
      <c r="AH1786" s="4">
        <v>17.647058823529399</v>
      </c>
      <c r="AI1786" s="4">
        <v>23.529411764705898</v>
      </c>
      <c r="AJ1786" s="4">
        <v>23.529411764705898</v>
      </c>
      <c r="AK1786" s="4">
        <v>41.176470588235297</v>
      </c>
      <c r="AL1786" s="4">
        <v>23.529411764705898</v>
      </c>
      <c r="AM1786" s="4">
        <v>29.411764705882401</v>
      </c>
      <c r="AN1786" s="4">
        <v>35.294117647058798</v>
      </c>
      <c r="AO1786" s="4">
        <v>29.411764705882401</v>
      </c>
      <c r="AP1786" s="4">
        <v>35.294117647058798</v>
      </c>
      <c r="AQ1786" s="4">
        <v>23.529411764705898</v>
      </c>
      <c r="AR1786" s="4">
        <v>29.411764705882401</v>
      </c>
      <c r="AS1786" s="4">
        <v>11.764705882352899</v>
      </c>
      <c r="AT1786" s="4">
        <v>35.294117647058798</v>
      </c>
      <c r="AU1786" s="4">
        <v>17.647058823529399</v>
      </c>
      <c r="AV1786" s="4">
        <v>23.529411764705898</v>
      </c>
      <c r="AW1786" s="4">
        <v>23.529411764705898</v>
      </c>
      <c r="AX1786" s="4">
        <v>23.529411764705898</v>
      </c>
      <c r="AY1786" s="4">
        <v>41.176470588235297</v>
      </c>
      <c r="AZ1786" s="4">
        <v>23.529411764705898</v>
      </c>
      <c r="BA1786" s="4">
        <v>35.294117647058798</v>
      </c>
      <c r="BB1786" s="38">
        <v>17</v>
      </c>
    </row>
    <row r="1787" spans="1:54" x14ac:dyDescent="0.3">
      <c r="A1787" s="31" t="s">
        <v>74</v>
      </c>
      <c r="B1787" s="5" t="s">
        <v>8</v>
      </c>
      <c r="C1787" s="5" t="s">
        <v>2</v>
      </c>
      <c r="D1787" s="9">
        <v>75.815789473684205</v>
      </c>
      <c r="E1787" s="8">
        <v>63.806201920414999</v>
      </c>
      <c r="F1787" s="8">
        <v>26.315789473684202</v>
      </c>
      <c r="G1787" s="3">
        <v>5.2631578947368398</v>
      </c>
      <c r="H1787" s="4">
        <v>10.526315789473699</v>
      </c>
      <c r="I1787" s="4">
        <v>0</v>
      </c>
      <c r="J1787" s="4">
        <v>5.2631578947368398</v>
      </c>
      <c r="K1787" s="4">
        <v>0</v>
      </c>
      <c r="L1787" s="4">
        <v>5.2631578947368398</v>
      </c>
      <c r="M1787" s="4">
        <v>0</v>
      </c>
      <c r="N1787" s="4">
        <v>0</v>
      </c>
      <c r="O1787" s="4">
        <v>0</v>
      </c>
      <c r="P1787" s="4">
        <v>5.2631578947368398</v>
      </c>
      <c r="Q1787" s="4">
        <v>5.2631578947368398</v>
      </c>
      <c r="R1787" s="4">
        <v>0</v>
      </c>
      <c r="S1787" s="4">
        <v>5.2631578947368398</v>
      </c>
      <c r="T1787" s="4">
        <v>0</v>
      </c>
      <c r="U1787" s="4">
        <v>5.2631578947368398</v>
      </c>
      <c r="V1787" s="4">
        <v>5.2631578947368398</v>
      </c>
      <c r="W1787" s="4">
        <v>0</v>
      </c>
      <c r="X1787" s="4">
        <v>0</v>
      </c>
      <c r="Y1787" s="4">
        <v>0</v>
      </c>
      <c r="Z1787" s="4">
        <v>10.526315789473699</v>
      </c>
      <c r="AA1787" s="4">
        <v>5.2631578947368398</v>
      </c>
      <c r="AB1787" s="4">
        <v>5.2631578947368398</v>
      </c>
      <c r="AC1787" s="4">
        <v>0</v>
      </c>
      <c r="AD1787" s="4">
        <v>0</v>
      </c>
      <c r="AE1787" s="4">
        <v>0</v>
      </c>
      <c r="AF1787" s="4">
        <v>0</v>
      </c>
      <c r="AG1787" s="4">
        <v>10.526315789473699</v>
      </c>
      <c r="AH1787" s="4">
        <v>10.526315789473699</v>
      </c>
      <c r="AI1787" s="4">
        <v>21.052631578947398</v>
      </c>
      <c r="AJ1787" s="4">
        <v>21.052631578947398</v>
      </c>
      <c r="AK1787" s="4">
        <v>57.894736842105303</v>
      </c>
      <c r="AL1787" s="4">
        <v>0</v>
      </c>
      <c r="AM1787" s="4">
        <v>36.842105263157897</v>
      </c>
      <c r="AN1787" s="4">
        <v>36.842105263157897</v>
      </c>
      <c r="AO1787" s="4">
        <v>31.578947368421101</v>
      </c>
      <c r="AP1787" s="4">
        <v>31.578947368421101</v>
      </c>
      <c r="AQ1787" s="4">
        <v>10.526315789473699</v>
      </c>
      <c r="AR1787" s="4">
        <v>42.105263157894697</v>
      </c>
      <c r="AS1787" s="4">
        <v>15.789473684210501</v>
      </c>
      <c r="AT1787" s="4">
        <v>10.526315789473699</v>
      </c>
      <c r="AU1787" s="4">
        <v>10.526315789473699</v>
      </c>
      <c r="AV1787" s="4">
        <v>15.789473684210501</v>
      </c>
      <c r="AW1787" s="4">
        <v>36.842105263157897</v>
      </c>
      <c r="AX1787" s="4">
        <v>5.2631578947368398</v>
      </c>
      <c r="AY1787" s="4">
        <v>26.315789473684202</v>
      </c>
      <c r="AZ1787" s="4">
        <v>42.105263157894697</v>
      </c>
      <c r="BA1787" s="4">
        <v>36.842105263157897</v>
      </c>
      <c r="BB1787" s="38">
        <v>19</v>
      </c>
    </row>
    <row r="1788" spans="1:54" x14ac:dyDescent="0.3">
      <c r="A1788" s="31" t="s">
        <v>74</v>
      </c>
      <c r="B1788" s="5" t="s">
        <v>8</v>
      </c>
      <c r="C1788" s="5" t="s">
        <v>3</v>
      </c>
      <c r="D1788" s="9">
        <v>64.985714285714295</v>
      </c>
      <c r="E1788" s="8">
        <v>75.012377000710401</v>
      </c>
      <c r="F1788" s="8">
        <v>28.571428571428601</v>
      </c>
      <c r="G1788" s="3">
        <v>7.1428571428571397</v>
      </c>
      <c r="H1788" s="4">
        <v>7.1428571428571397</v>
      </c>
      <c r="I1788" s="4">
        <v>0</v>
      </c>
      <c r="J1788" s="4">
        <v>14.285714285714301</v>
      </c>
      <c r="K1788" s="4">
        <v>0</v>
      </c>
      <c r="L1788" s="4">
        <v>7.1428571428571397</v>
      </c>
      <c r="M1788" s="4">
        <v>14.285714285714301</v>
      </c>
      <c r="N1788" s="4">
        <v>7.1428571428571397</v>
      </c>
      <c r="O1788" s="4">
        <v>14.285714285714301</v>
      </c>
      <c r="P1788" s="4">
        <v>7.1428571428571397</v>
      </c>
      <c r="Q1788" s="4">
        <v>14.285714285714301</v>
      </c>
      <c r="R1788" s="4">
        <v>0</v>
      </c>
      <c r="S1788" s="4">
        <v>7.1428571428571397</v>
      </c>
      <c r="T1788" s="4">
        <v>7.1428571428571397</v>
      </c>
      <c r="U1788" s="4">
        <v>7.1428571428571397</v>
      </c>
      <c r="V1788" s="4">
        <v>0</v>
      </c>
      <c r="W1788" s="4">
        <v>21.428571428571399</v>
      </c>
      <c r="X1788" s="4">
        <v>14.285714285714301</v>
      </c>
      <c r="Y1788" s="4">
        <v>21.428571428571399</v>
      </c>
      <c r="Z1788" s="4">
        <v>14.285714285714301</v>
      </c>
      <c r="AA1788" s="4">
        <v>7.1428571428571397</v>
      </c>
      <c r="AB1788" s="4">
        <v>0</v>
      </c>
      <c r="AC1788" s="4">
        <v>21.428571428571399</v>
      </c>
      <c r="AD1788" s="4">
        <v>7.1428571428571397</v>
      </c>
      <c r="AE1788" s="4">
        <v>7.1428571428571397</v>
      </c>
      <c r="AF1788" s="4">
        <v>21.428571428571399</v>
      </c>
      <c r="AG1788" s="4">
        <v>28.571428571428601</v>
      </c>
      <c r="AH1788" s="4">
        <v>14.285714285714301</v>
      </c>
      <c r="AI1788" s="4">
        <v>7.1428571428571397</v>
      </c>
      <c r="AJ1788" s="4">
        <v>28.571428571428601</v>
      </c>
      <c r="AK1788" s="4">
        <v>42.857142857142897</v>
      </c>
      <c r="AL1788" s="4">
        <v>14.285714285714301</v>
      </c>
      <c r="AM1788" s="4">
        <v>7.1428571428571397</v>
      </c>
      <c r="AN1788" s="4">
        <v>35.714285714285701</v>
      </c>
      <c r="AO1788" s="4">
        <v>28.571428571428601</v>
      </c>
      <c r="AP1788" s="4">
        <v>28.571428571428601</v>
      </c>
      <c r="AQ1788" s="4">
        <v>7.1428571428571397</v>
      </c>
      <c r="AR1788" s="4">
        <v>35.714285714285701</v>
      </c>
      <c r="AS1788" s="4">
        <v>28.571428571428601</v>
      </c>
      <c r="AT1788" s="4">
        <v>14.285714285714301</v>
      </c>
      <c r="AU1788" s="4">
        <v>7.1428571428571397</v>
      </c>
      <c r="AV1788" s="4">
        <v>28.571428571428601</v>
      </c>
      <c r="AW1788" s="4">
        <v>28.571428571428601</v>
      </c>
      <c r="AX1788" s="4">
        <v>21.428571428571399</v>
      </c>
      <c r="AY1788" s="4">
        <v>50</v>
      </c>
      <c r="AZ1788" s="4">
        <v>35.714285714285701</v>
      </c>
      <c r="BA1788" s="4">
        <v>57.142857142857103</v>
      </c>
      <c r="BB1788" s="38">
        <v>14</v>
      </c>
    </row>
    <row r="1789" spans="1:54" x14ac:dyDescent="0.3">
      <c r="A1789" s="31" t="s">
        <v>74</v>
      </c>
      <c r="B1789" s="5" t="s">
        <v>8</v>
      </c>
      <c r="C1789" s="5" t="s">
        <v>4</v>
      </c>
      <c r="D1789" s="9">
        <v>92.105555555555597</v>
      </c>
      <c r="E1789" s="8">
        <v>79.147371642452498</v>
      </c>
      <c r="F1789" s="8">
        <v>11.1111111111111</v>
      </c>
      <c r="G1789" s="3">
        <v>0</v>
      </c>
      <c r="H1789" s="4">
        <v>5.5555555555555598</v>
      </c>
      <c r="I1789" s="4">
        <v>0</v>
      </c>
      <c r="J1789" s="4">
        <v>5.5555555555555598</v>
      </c>
      <c r="K1789" s="4">
        <v>5.5555555555555598</v>
      </c>
      <c r="L1789" s="4">
        <v>5.5555555555555598</v>
      </c>
      <c r="M1789" s="4">
        <v>0</v>
      </c>
      <c r="N1789" s="4">
        <v>0</v>
      </c>
      <c r="O1789" s="4">
        <v>11.1111111111111</v>
      </c>
      <c r="P1789" s="4">
        <v>5.5555555555555598</v>
      </c>
      <c r="Q1789" s="4">
        <v>0</v>
      </c>
      <c r="R1789" s="4">
        <v>0</v>
      </c>
      <c r="S1789" s="4">
        <v>0</v>
      </c>
      <c r="T1789" s="4">
        <v>16.6666666666667</v>
      </c>
      <c r="U1789" s="4">
        <v>0</v>
      </c>
      <c r="V1789" s="4">
        <v>5.5555555555555598</v>
      </c>
      <c r="W1789" s="4">
        <v>0</v>
      </c>
      <c r="X1789" s="4">
        <v>0</v>
      </c>
      <c r="Y1789" s="4">
        <v>11.1111111111111</v>
      </c>
      <c r="Z1789" s="4">
        <v>5.5555555555555598</v>
      </c>
      <c r="AA1789" s="4">
        <v>5.5555555555555598</v>
      </c>
      <c r="AB1789" s="4">
        <v>0</v>
      </c>
      <c r="AC1789" s="4">
        <v>11.1111111111111</v>
      </c>
      <c r="AD1789" s="4">
        <v>11.1111111111111</v>
      </c>
      <c r="AE1789" s="4">
        <v>0</v>
      </c>
      <c r="AF1789" s="4">
        <v>11.1111111111111</v>
      </c>
      <c r="AG1789" s="4">
        <v>5.5555555555555598</v>
      </c>
      <c r="AH1789" s="4">
        <v>0</v>
      </c>
      <c r="AI1789" s="4">
        <v>16.6666666666667</v>
      </c>
      <c r="AJ1789" s="4">
        <v>22.2222222222222</v>
      </c>
      <c r="AK1789" s="4">
        <v>33.3333333333333</v>
      </c>
      <c r="AL1789" s="4">
        <v>5.5555555555555598</v>
      </c>
      <c r="AM1789" s="4">
        <v>16.6666666666667</v>
      </c>
      <c r="AN1789" s="4">
        <v>16.6666666666667</v>
      </c>
      <c r="AO1789" s="4">
        <v>22.2222222222222</v>
      </c>
      <c r="AP1789" s="4">
        <v>16.6666666666667</v>
      </c>
      <c r="AQ1789" s="4">
        <v>16.6666666666667</v>
      </c>
      <c r="AR1789" s="4">
        <v>22.2222222222222</v>
      </c>
      <c r="AS1789" s="4">
        <v>11.1111111111111</v>
      </c>
      <c r="AT1789" s="4">
        <v>5.5555555555555598</v>
      </c>
      <c r="AU1789" s="4">
        <v>22.2222222222222</v>
      </c>
      <c r="AV1789" s="4">
        <v>11.1111111111111</v>
      </c>
      <c r="AW1789" s="4">
        <v>16.6666666666667</v>
      </c>
      <c r="AX1789" s="4">
        <v>5.5555555555555598</v>
      </c>
      <c r="AY1789" s="4">
        <v>22.2222222222222</v>
      </c>
      <c r="AZ1789" s="4">
        <v>5.5555555555555598</v>
      </c>
      <c r="BA1789" s="4">
        <v>22.2222222222222</v>
      </c>
      <c r="BB1789" s="38">
        <v>18</v>
      </c>
    </row>
    <row r="1790" spans="1:54" x14ac:dyDescent="0.3">
      <c r="A1790" s="31" t="s">
        <v>74</v>
      </c>
      <c r="B1790" s="5" t="s">
        <v>8</v>
      </c>
      <c r="C1790" s="5" t="s">
        <v>5</v>
      </c>
      <c r="D1790" s="9">
        <v>90.05</v>
      </c>
      <c r="E1790" s="8">
        <v>51.644087930583296</v>
      </c>
      <c r="F1790" s="8">
        <v>8.3333333333333304</v>
      </c>
      <c r="G1790" s="3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8.3333333333333304</v>
      </c>
      <c r="O1790" s="4">
        <v>8.3333333333333304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8.3333333333333304</v>
      </c>
      <c r="V1790" s="4">
        <v>0</v>
      </c>
      <c r="W1790" s="4">
        <v>0</v>
      </c>
      <c r="X1790" s="4">
        <v>0</v>
      </c>
      <c r="Y1790" s="4">
        <v>8.3333333333333304</v>
      </c>
      <c r="Z1790" s="4">
        <v>8.3333333333333304</v>
      </c>
      <c r="AA1790" s="4">
        <v>0</v>
      </c>
      <c r="AB1790" s="4">
        <v>0</v>
      </c>
      <c r="AC1790" s="4">
        <v>16.6666666666667</v>
      </c>
      <c r="AD1790" s="4">
        <v>0</v>
      </c>
      <c r="AE1790" s="4">
        <v>0</v>
      </c>
      <c r="AF1790" s="4">
        <v>0</v>
      </c>
      <c r="AG1790" s="4">
        <v>8.3333333333333304</v>
      </c>
      <c r="AH1790" s="4">
        <v>0</v>
      </c>
      <c r="AI1790" s="4">
        <v>8.3333333333333304</v>
      </c>
      <c r="AJ1790" s="4">
        <v>0</v>
      </c>
      <c r="AK1790" s="4">
        <v>25</v>
      </c>
      <c r="AL1790" s="4">
        <v>16.6666666666667</v>
      </c>
      <c r="AM1790" s="4">
        <v>16.6666666666667</v>
      </c>
      <c r="AN1790" s="4">
        <v>33.3333333333333</v>
      </c>
      <c r="AO1790" s="4">
        <v>33.3333333333333</v>
      </c>
      <c r="AP1790" s="4">
        <v>25</v>
      </c>
      <c r="AQ1790" s="4">
        <v>8.3333333333333304</v>
      </c>
      <c r="AR1790" s="4">
        <v>25</v>
      </c>
      <c r="AS1790" s="4">
        <v>8.3333333333333304</v>
      </c>
      <c r="AT1790" s="4">
        <v>25</v>
      </c>
      <c r="AU1790" s="4">
        <v>8.3333333333333304</v>
      </c>
      <c r="AV1790" s="4">
        <v>8.3333333333333304</v>
      </c>
      <c r="AW1790" s="4">
        <v>8.3333333333333304</v>
      </c>
      <c r="AX1790" s="4">
        <v>0</v>
      </c>
      <c r="AY1790" s="4">
        <v>16.6666666666667</v>
      </c>
      <c r="AZ1790" s="4">
        <v>8.3333333333333304</v>
      </c>
      <c r="BA1790" s="4">
        <v>16.6666666666667</v>
      </c>
      <c r="BB1790" s="38">
        <v>12</v>
      </c>
    </row>
    <row r="1791" spans="1:54" x14ac:dyDescent="0.3">
      <c r="A1791" s="31" t="s">
        <v>74</v>
      </c>
      <c r="B1791" s="5" t="s">
        <v>8</v>
      </c>
      <c r="C1791" s="5" t="s">
        <v>6</v>
      </c>
      <c r="D1791" s="9">
        <v>120.65</v>
      </c>
      <c r="E1791" s="8">
        <v>41.386643808290202</v>
      </c>
      <c r="F1791" s="8">
        <v>0</v>
      </c>
      <c r="G1791" s="3">
        <v>0</v>
      </c>
      <c r="H1791" s="4">
        <v>12.5</v>
      </c>
      <c r="I1791" s="4">
        <v>12.5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37.5</v>
      </c>
      <c r="AD1791" s="4">
        <v>0</v>
      </c>
      <c r="AE1791" s="4">
        <v>0</v>
      </c>
      <c r="AF1791" s="4">
        <v>12.5</v>
      </c>
      <c r="AG1791" s="4">
        <v>0</v>
      </c>
      <c r="AH1791" s="4">
        <v>0</v>
      </c>
      <c r="AI1791" s="4">
        <v>0</v>
      </c>
      <c r="AJ1791" s="4">
        <v>12.5</v>
      </c>
      <c r="AK1791" s="4">
        <v>25</v>
      </c>
      <c r="AL1791" s="4">
        <v>0</v>
      </c>
      <c r="AM1791" s="4">
        <v>25</v>
      </c>
      <c r="AN1791" s="4">
        <v>25</v>
      </c>
      <c r="AO1791" s="4">
        <v>12.5</v>
      </c>
      <c r="AP1791" s="4">
        <v>0</v>
      </c>
      <c r="AQ1791" s="4">
        <v>0</v>
      </c>
      <c r="AR1791" s="4">
        <v>25</v>
      </c>
      <c r="AS1791" s="4">
        <v>12.5</v>
      </c>
      <c r="AT1791" s="4">
        <v>25</v>
      </c>
      <c r="AU1791" s="4">
        <v>0</v>
      </c>
      <c r="AV1791" s="4">
        <v>12.5</v>
      </c>
      <c r="AW1791" s="4">
        <v>0</v>
      </c>
      <c r="AX1791" s="4">
        <v>0</v>
      </c>
      <c r="AY1791" s="4">
        <v>0</v>
      </c>
      <c r="AZ1791" s="4">
        <v>37.5</v>
      </c>
      <c r="BA1791" s="4">
        <v>25</v>
      </c>
      <c r="BB1791" s="38">
        <v>8</v>
      </c>
    </row>
    <row r="1792" spans="1:54" x14ac:dyDescent="0.3">
      <c r="A1792" s="31" t="s">
        <v>74</v>
      </c>
      <c r="B1792" s="5" t="s">
        <v>8</v>
      </c>
      <c r="C1792" s="5" t="s">
        <v>7</v>
      </c>
      <c r="D1792" s="9">
        <v>96.957142857142898</v>
      </c>
      <c r="E1792" s="8">
        <v>44.903038395445499</v>
      </c>
      <c r="F1792" s="8">
        <v>0</v>
      </c>
      <c r="G1792" s="3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16.6666666666667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16.6666666666667</v>
      </c>
      <c r="AI1792" s="4">
        <v>0</v>
      </c>
      <c r="AJ1792" s="4">
        <v>0</v>
      </c>
      <c r="AK1792" s="4">
        <v>16.6666666666667</v>
      </c>
      <c r="AL1792" s="4">
        <v>0</v>
      </c>
      <c r="AM1792" s="4">
        <v>0</v>
      </c>
      <c r="AN1792" s="4">
        <v>33.3333333333333</v>
      </c>
      <c r="AO1792" s="4">
        <v>16.6666666666667</v>
      </c>
      <c r="AP1792" s="4">
        <v>0</v>
      </c>
      <c r="AQ1792" s="4">
        <v>16.6666666666667</v>
      </c>
      <c r="AR1792" s="4">
        <v>0</v>
      </c>
      <c r="AS1792" s="4">
        <v>0</v>
      </c>
      <c r="AT1792" s="4">
        <v>66.6666666666667</v>
      </c>
      <c r="AU1792" s="4">
        <v>33.3333333333333</v>
      </c>
      <c r="AV1792" s="4">
        <v>33.3333333333333</v>
      </c>
      <c r="AW1792" s="4">
        <v>0</v>
      </c>
      <c r="AX1792" s="4">
        <v>0</v>
      </c>
      <c r="AY1792" s="4">
        <v>0</v>
      </c>
      <c r="AZ1792" s="4">
        <v>50</v>
      </c>
      <c r="BA1792" s="4">
        <v>16.6666666666667</v>
      </c>
      <c r="BB1792" s="38">
        <v>7</v>
      </c>
    </row>
    <row r="1793" spans="1:54" x14ac:dyDescent="0.3">
      <c r="A1793" s="31" t="s">
        <v>74</v>
      </c>
      <c r="B1793" s="5" t="s">
        <v>9</v>
      </c>
      <c r="C1793" s="5" t="s">
        <v>168</v>
      </c>
      <c r="D1793" s="9">
        <v>53.166486080019702</v>
      </c>
      <c r="E1793" s="8">
        <v>73.697679242023099</v>
      </c>
      <c r="F1793" s="8">
        <v>30.158069955101599</v>
      </c>
      <c r="G1793" s="3">
        <v>9.4358622201675093</v>
      </c>
      <c r="H1793" s="4">
        <v>18.1599927589556</v>
      </c>
      <c r="I1793" s="4">
        <v>13.5861825343953</v>
      </c>
      <c r="J1793" s="4">
        <v>8.6797967176600306</v>
      </c>
      <c r="K1793" s="4">
        <v>7.5607192601789297</v>
      </c>
      <c r="L1793" s="4">
        <v>12.0381932455529</v>
      </c>
      <c r="M1793" s="4">
        <v>4.3907774389376302</v>
      </c>
      <c r="N1793" s="4">
        <v>10.744558539749599</v>
      </c>
      <c r="O1793" s="4">
        <v>8.1576022633840104</v>
      </c>
      <c r="P1793" s="4">
        <v>8.76107134306746</v>
      </c>
      <c r="Q1793" s="4">
        <v>11.434724165869399</v>
      </c>
      <c r="R1793" s="4">
        <v>9.0069503888061604</v>
      </c>
      <c r="S1793" s="4">
        <v>9.1087085490213795</v>
      </c>
      <c r="T1793" s="4">
        <v>7.3656784770490296</v>
      </c>
      <c r="U1793" s="4">
        <v>8.6797967176600306</v>
      </c>
      <c r="V1793" s="4">
        <v>10.744558539749599</v>
      </c>
      <c r="W1793" s="4">
        <v>14.1842296930499</v>
      </c>
      <c r="X1793" s="4">
        <v>6.25202294059679</v>
      </c>
      <c r="Y1793" s="4">
        <v>12.190789668376899</v>
      </c>
      <c r="Z1793" s="4">
        <v>8.6797967176600306</v>
      </c>
      <c r="AA1793" s="4">
        <v>14.1896516140788</v>
      </c>
      <c r="AB1793" s="4">
        <v>2.5664727415578401</v>
      </c>
      <c r="AC1793" s="4">
        <v>6.9672030084863001</v>
      </c>
      <c r="AD1793" s="4">
        <v>8.7102330804586607</v>
      </c>
      <c r="AE1793" s="4">
        <v>9.1087085490213795</v>
      </c>
      <c r="AF1793" s="4">
        <v>10.277058861266999</v>
      </c>
      <c r="AG1793" s="4">
        <v>22.449012037677999</v>
      </c>
      <c r="AH1793" s="4">
        <v>32.450919645857198</v>
      </c>
      <c r="AI1793" s="4">
        <v>17.041997821926401</v>
      </c>
      <c r="AJ1793" s="4">
        <v>24.064715903012601</v>
      </c>
      <c r="AK1793" s="4">
        <v>45.360351125069798</v>
      </c>
      <c r="AL1793" s="4">
        <v>20.524845515185</v>
      </c>
      <c r="AM1793" s="4">
        <v>31.1418285560367</v>
      </c>
      <c r="AN1793" s="4">
        <v>33.799610385990398</v>
      </c>
      <c r="AO1793" s="4">
        <v>35.208576657360297</v>
      </c>
      <c r="AP1793" s="4">
        <v>24.649260373576102</v>
      </c>
      <c r="AQ1793" s="4">
        <v>15.529866816911399</v>
      </c>
      <c r="AR1793" s="4">
        <v>27.646210354339601</v>
      </c>
      <c r="AS1793" s="4">
        <v>17.779138715313898</v>
      </c>
      <c r="AT1793" s="4">
        <v>23.797227889196702</v>
      </c>
      <c r="AU1793" s="4">
        <v>26.8979459953553</v>
      </c>
      <c r="AV1793" s="4">
        <v>29.546062619634998</v>
      </c>
      <c r="AW1793" s="4">
        <v>34.9886030674583</v>
      </c>
      <c r="AX1793" s="4">
        <v>17.3610816437475</v>
      </c>
      <c r="AY1793" s="4">
        <v>26.733386779360501</v>
      </c>
      <c r="AZ1793" s="4">
        <v>26.512152918077099</v>
      </c>
      <c r="BA1793" s="4">
        <v>39.4701250724018</v>
      </c>
      <c r="BB1793" s="38">
        <v>144</v>
      </c>
    </row>
    <row r="1794" spans="1:54" x14ac:dyDescent="0.3">
      <c r="A1794" s="31" t="s">
        <v>74</v>
      </c>
      <c r="B1794" s="5" t="s">
        <v>9</v>
      </c>
      <c r="C1794" s="5" t="s">
        <v>1</v>
      </c>
      <c r="D1794" s="9">
        <v>18.8923076923077</v>
      </c>
      <c r="E1794" s="8">
        <v>69.074844209481199</v>
      </c>
      <c r="F1794" s="8">
        <v>36.363636363636402</v>
      </c>
      <c r="G1794" s="3">
        <v>18.181818181818201</v>
      </c>
      <c r="H1794" s="4">
        <v>45.454545454545503</v>
      </c>
      <c r="I1794" s="4">
        <v>36.363636363636402</v>
      </c>
      <c r="J1794" s="4">
        <v>18.181818181818201</v>
      </c>
      <c r="K1794" s="4">
        <v>9.0909090909090899</v>
      </c>
      <c r="L1794" s="4">
        <v>27.272727272727298</v>
      </c>
      <c r="M1794" s="4">
        <v>9.0909090909090899</v>
      </c>
      <c r="N1794" s="4">
        <v>18.181818181818201</v>
      </c>
      <c r="O1794" s="4">
        <v>18.181818181818201</v>
      </c>
      <c r="P1794" s="4">
        <v>18.181818181818201</v>
      </c>
      <c r="Q1794" s="4">
        <v>27.272727272727298</v>
      </c>
      <c r="R1794" s="4">
        <v>18.181818181818201</v>
      </c>
      <c r="S1794" s="4">
        <v>18.181818181818201</v>
      </c>
      <c r="T1794" s="4">
        <v>9.0909090909090899</v>
      </c>
      <c r="U1794" s="4">
        <v>18.181818181818201</v>
      </c>
      <c r="V1794" s="4">
        <v>18.181818181818201</v>
      </c>
      <c r="W1794" s="4">
        <v>27.272727272727298</v>
      </c>
      <c r="X1794" s="4">
        <v>9.0909090909090899</v>
      </c>
      <c r="Y1794" s="4">
        <v>27.272727272727298</v>
      </c>
      <c r="Z1794" s="4">
        <v>18.181818181818201</v>
      </c>
      <c r="AA1794" s="4">
        <v>36.363636363636402</v>
      </c>
      <c r="AB1794" s="4">
        <v>0</v>
      </c>
      <c r="AC1794" s="4">
        <v>9.0909090909090899</v>
      </c>
      <c r="AD1794" s="4">
        <v>18.181818181818201</v>
      </c>
      <c r="AE1794" s="4">
        <v>18.181818181818201</v>
      </c>
      <c r="AF1794" s="4">
        <v>18.181818181818201</v>
      </c>
      <c r="AG1794" s="4">
        <v>54.545454545454497</v>
      </c>
      <c r="AH1794" s="4">
        <v>54.545454545454497</v>
      </c>
      <c r="AI1794" s="4">
        <v>18.181818181818201</v>
      </c>
      <c r="AJ1794" s="4">
        <v>27.272727272727298</v>
      </c>
      <c r="AK1794" s="4">
        <v>63.636363636363598</v>
      </c>
      <c r="AL1794" s="4">
        <v>18.181818181818201</v>
      </c>
      <c r="AM1794" s="4">
        <v>36.363636363636402</v>
      </c>
      <c r="AN1794" s="4">
        <v>36.363636363636402</v>
      </c>
      <c r="AO1794" s="4">
        <v>54.545454545454497</v>
      </c>
      <c r="AP1794" s="4">
        <v>27.272727272727298</v>
      </c>
      <c r="AQ1794" s="4">
        <v>18.181818181818201</v>
      </c>
      <c r="AR1794" s="4">
        <v>36.363636363636402</v>
      </c>
      <c r="AS1794" s="4">
        <v>18.181818181818201</v>
      </c>
      <c r="AT1794" s="4">
        <v>18.181818181818201</v>
      </c>
      <c r="AU1794" s="4">
        <v>45.454545454545503</v>
      </c>
      <c r="AV1794" s="4">
        <v>27.272727272727298</v>
      </c>
      <c r="AW1794" s="4">
        <v>63.636363636363598</v>
      </c>
      <c r="AX1794" s="4">
        <v>18.181818181818201</v>
      </c>
      <c r="AY1794" s="4">
        <v>27.272727272727298</v>
      </c>
      <c r="AZ1794" s="4">
        <v>36.363636363636402</v>
      </c>
      <c r="BA1794" s="4">
        <v>45.454545454545503</v>
      </c>
      <c r="BB1794" s="38">
        <v>13</v>
      </c>
    </row>
    <row r="1795" spans="1:54" x14ac:dyDescent="0.3">
      <c r="A1795" s="31" t="s">
        <v>74</v>
      </c>
      <c r="B1795" s="5" t="s">
        <v>9</v>
      </c>
      <c r="C1795" s="5" t="s">
        <v>2</v>
      </c>
      <c r="D1795" s="9">
        <v>47.979310344827603</v>
      </c>
      <c r="E1795" s="8">
        <v>68.011077770517602</v>
      </c>
      <c r="F1795" s="8">
        <v>37.931034482758598</v>
      </c>
      <c r="G1795" s="3">
        <v>6.8965517241379297</v>
      </c>
      <c r="H1795" s="4">
        <v>10.3448275862069</v>
      </c>
      <c r="I1795" s="4">
        <v>3.4482758620689702</v>
      </c>
      <c r="J1795" s="4">
        <v>3.4482758620689702</v>
      </c>
      <c r="K1795" s="4">
        <v>6.8965517241379297</v>
      </c>
      <c r="L1795" s="4">
        <v>3.4482758620689702</v>
      </c>
      <c r="M1795" s="4">
        <v>3.4482758620689702</v>
      </c>
      <c r="N1795" s="4">
        <v>10.3448275862069</v>
      </c>
      <c r="O1795" s="4">
        <v>3.4482758620689702</v>
      </c>
      <c r="P1795" s="4">
        <v>3.4482758620689702</v>
      </c>
      <c r="Q1795" s="4">
        <v>3.4482758620689702</v>
      </c>
      <c r="R1795" s="4">
        <v>3.4482758620689702</v>
      </c>
      <c r="S1795" s="4">
        <v>6.8965517241379297</v>
      </c>
      <c r="T1795" s="4">
        <v>6.8965517241379297</v>
      </c>
      <c r="U1795" s="4">
        <v>3.4482758620689702</v>
      </c>
      <c r="V1795" s="4">
        <v>10.3448275862069</v>
      </c>
      <c r="W1795" s="4">
        <v>10.3448275862069</v>
      </c>
      <c r="X1795" s="4">
        <v>3.4482758620689702</v>
      </c>
      <c r="Y1795" s="4">
        <v>6.8965517241379297</v>
      </c>
      <c r="Z1795" s="4">
        <v>3.4482758620689702</v>
      </c>
      <c r="AA1795" s="4">
        <v>3.4482758620689702</v>
      </c>
      <c r="AB1795" s="4">
        <v>3.4482758620689702</v>
      </c>
      <c r="AC1795" s="4">
        <v>3.4482758620689702</v>
      </c>
      <c r="AD1795" s="4">
        <v>3.4482758620689702</v>
      </c>
      <c r="AE1795" s="4">
        <v>6.8965517241379297</v>
      </c>
      <c r="AF1795" s="4">
        <v>6.8965517241379297</v>
      </c>
      <c r="AG1795" s="4">
        <v>10.3448275862069</v>
      </c>
      <c r="AH1795" s="4">
        <v>27.586206896551701</v>
      </c>
      <c r="AI1795" s="4">
        <v>20.689655172413801</v>
      </c>
      <c r="AJ1795" s="4">
        <v>34.482758620689701</v>
      </c>
      <c r="AK1795" s="4">
        <v>48.275862068965502</v>
      </c>
      <c r="AL1795" s="4">
        <v>24.137931034482801</v>
      </c>
      <c r="AM1795" s="4">
        <v>41.379310344827601</v>
      </c>
      <c r="AN1795" s="4">
        <v>44.827586206896598</v>
      </c>
      <c r="AO1795" s="4">
        <v>34.482758620689701</v>
      </c>
      <c r="AP1795" s="4">
        <v>24.137931034482801</v>
      </c>
      <c r="AQ1795" s="4">
        <v>13.7931034482759</v>
      </c>
      <c r="AR1795" s="4">
        <v>27.586206896551701</v>
      </c>
      <c r="AS1795" s="4">
        <v>13.7931034482759</v>
      </c>
      <c r="AT1795" s="4">
        <v>24.137931034482801</v>
      </c>
      <c r="AU1795" s="4">
        <v>24.137931034482801</v>
      </c>
      <c r="AV1795" s="4">
        <v>41.379310344827601</v>
      </c>
      <c r="AW1795" s="4">
        <v>31.034482758620701</v>
      </c>
      <c r="AX1795" s="4">
        <v>24.137931034482801</v>
      </c>
      <c r="AY1795" s="4">
        <v>31.034482758620701</v>
      </c>
      <c r="AZ1795" s="4">
        <v>24.137931034482801</v>
      </c>
      <c r="BA1795" s="4">
        <v>41.379310344827601</v>
      </c>
      <c r="BB1795" s="38">
        <v>29</v>
      </c>
    </row>
    <row r="1796" spans="1:54" x14ac:dyDescent="0.3">
      <c r="A1796" s="31" t="s">
        <v>74</v>
      </c>
      <c r="B1796" s="5" t="s">
        <v>9</v>
      </c>
      <c r="C1796" s="5" t="s">
        <v>3</v>
      </c>
      <c r="D1796" s="9">
        <v>58.325000000000003</v>
      </c>
      <c r="E1796" s="8">
        <v>68.752219905509094</v>
      </c>
      <c r="F1796" s="8">
        <v>29.0322580645161</v>
      </c>
      <c r="G1796" s="3">
        <v>6.4516129032258096</v>
      </c>
      <c r="H1796" s="4">
        <v>3.2258064516128999</v>
      </c>
      <c r="I1796" s="4">
        <v>6.4516129032258096</v>
      </c>
      <c r="J1796" s="4">
        <v>9.67741935483871</v>
      </c>
      <c r="K1796" s="4">
        <v>12.9032258064516</v>
      </c>
      <c r="L1796" s="4">
        <v>12.9032258064516</v>
      </c>
      <c r="M1796" s="4">
        <v>3.2258064516128999</v>
      </c>
      <c r="N1796" s="4">
        <v>9.67741935483871</v>
      </c>
      <c r="O1796" s="4">
        <v>3.2258064516128999</v>
      </c>
      <c r="P1796" s="4">
        <v>6.4516129032258096</v>
      </c>
      <c r="Q1796" s="4">
        <v>9.67741935483871</v>
      </c>
      <c r="R1796" s="4">
        <v>9.67741935483871</v>
      </c>
      <c r="S1796" s="4">
        <v>6.4516129032258096</v>
      </c>
      <c r="T1796" s="4">
        <v>6.4516129032258096</v>
      </c>
      <c r="U1796" s="4">
        <v>9.67741935483871</v>
      </c>
      <c r="V1796" s="4">
        <v>9.67741935483871</v>
      </c>
      <c r="W1796" s="4">
        <v>9.67741935483871</v>
      </c>
      <c r="X1796" s="4">
        <v>9.67741935483871</v>
      </c>
      <c r="Y1796" s="4">
        <v>6.4516129032258096</v>
      </c>
      <c r="Z1796" s="4">
        <v>9.67741935483871</v>
      </c>
      <c r="AA1796" s="4">
        <v>9.67741935483871</v>
      </c>
      <c r="AB1796" s="4">
        <v>6.4516129032258096</v>
      </c>
      <c r="AC1796" s="4">
        <v>9.67741935483871</v>
      </c>
      <c r="AD1796" s="4">
        <v>9.67741935483871</v>
      </c>
      <c r="AE1796" s="4">
        <v>6.4516129032258096</v>
      </c>
      <c r="AF1796" s="4">
        <v>9.67741935483871</v>
      </c>
      <c r="AG1796" s="4">
        <v>9.67741935483871</v>
      </c>
      <c r="AH1796" s="4">
        <v>29.0322580645161</v>
      </c>
      <c r="AI1796" s="4">
        <v>16.129032258064498</v>
      </c>
      <c r="AJ1796" s="4">
        <v>12.9032258064516</v>
      </c>
      <c r="AK1796" s="4">
        <v>41.935483870967701</v>
      </c>
      <c r="AL1796" s="4">
        <v>32.258064516128997</v>
      </c>
      <c r="AM1796" s="4">
        <v>22.580645161290299</v>
      </c>
      <c r="AN1796" s="4">
        <v>29.0322580645161</v>
      </c>
      <c r="AO1796" s="4">
        <v>32.258064516128997</v>
      </c>
      <c r="AP1796" s="4">
        <v>32.258064516128997</v>
      </c>
      <c r="AQ1796" s="4">
        <v>22.580645161290299</v>
      </c>
      <c r="AR1796" s="4">
        <v>25.806451612903199</v>
      </c>
      <c r="AS1796" s="4">
        <v>29.0322580645161</v>
      </c>
      <c r="AT1796" s="4">
        <v>32.258064516128997</v>
      </c>
      <c r="AU1796" s="4">
        <v>25.806451612903199</v>
      </c>
      <c r="AV1796" s="4">
        <v>22.580645161290299</v>
      </c>
      <c r="AW1796" s="4">
        <v>29.0322580645161</v>
      </c>
      <c r="AX1796" s="4">
        <v>16.129032258064498</v>
      </c>
      <c r="AY1796" s="4">
        <v>29.0322580645161</v>
      </c>
      <c r="AZ1796" s="4">
        <v>32.258064516128997</v>
      </c>
      <c r="BA1796" s="4">
        <v>48.387096774193601</v>
      </c>
      <c r="BB1796" s="38">
        <v>32</v>
      </c>
    </row>
    <row r="1797" spans="1:54" x14ac:dyDescent="0.3">
      <c r="A1797" s="31" t="s">
        <v>74</v>
      </c>
      <c r="B1797" s="5" t="s">
        <v>9</v>
      </c>
      <c r="C1797" s="5" t="s">
        <v>4</v>
      </c>
      <c r="D1797" s="9">
        <v>95.197142857142893</v>
      </c>
      <c r="E1797" s="8">
        <v>69.009033874577</v>
      </c>
      <c r="F1797" s="8">
        <v>14.285714285714301</v>
      </c>
      <c r="G1797" s="3">
        <v>5.71428571428571</v>
      </c>
      <c r="H1797" s="4">
        <v>2.8571428571428599</v>
      </c>
      <c r="I1797" s="4">
        <v>2.8571428571428599</v>
      </c>
      <c r="J1797" s="4">
        <v>2.8571428571428599</v>
      </c>
      <c r="K1797" s="4">
        <v>2.8571428571428599</v>
      </c>
      <c r="L1797" s="4">
        <v>2.8571428571428599</v>
      </c>
      <c r="M1797" s="4">
        <v>0</v>
      </c>
      <c r="N1797" s="4">
        <v>2.8571428571428599</v>
      </c>
      <c r="O1797" s="4">
        <v>5.71428571428571</v>
      </c>
      <c r="P1797" s="4">
        <v>5.71428571428571</v>
      </c>
      <c r="Q1797" s="4">
        <v>2.8571428571428599</v>
      </c>
      <c r="R1797" s="4">
        <v>5.71428571428571</v>
      </c>
      <c r="S1797" s="4">
        <v>2.8571428571428599</v>
      </c>
      <c r="T1797" s="4">
        <v>8.5714285714285694</v>
      </c>
      <c r="U1797" s="4">
        <v>2.8571428571428599</v>
      </c>
      <c r="V1797" s="4">
        <v>2.8571428571428599</v>
      </c>
      <c r="W1797" s="4">
        <v>5.71428571428571</v>
      </c>
      <c r="X1797" s="4">
        <v>5.71428571428571</v>
      </c>
      <c r="Y1797" s="4">
        <v>5.71428571428571</v>
      </c>
      <c r="Z1797" s="4">
        <v>2.8571428571428599</v>
      </c>
      <c r="AA1797" s="4">
        <v>2.8571428571428599</v>
      </c>
      <c r="AB1797" s="4">
        <v>2.8571428571428599</v>
      </c>
      <c r="AC1797" s="4">
        <v>5.71428571428571</v>
      </c>
      <c r="AD1797" s="4">
        <v>0</v>
      </c>
      <c r="AE1797" s="4">
        <v>2.8571428571428599</v>
      </c>
      <c r="AF1797" s="4">
        <v>2.8571428571428599</v>
      </c>
      <c r="AG1797" s="4">
        <v>5.71428571428571</v>
      </c>
      <c r="AH1797" s="4">
        <v>11.4285714285714</v>
      </c>
      <c r="AI1797" s="4">
        <v>17.1428571428571</v>
      </c>
      <c r="AJ1797" s="4">
        <v>20</v>
      </c>
      <c r="AK1797" s="4">
        <v>20</v>
      </c>
      <c r="AL1797" s="4">
        <v>8.5714285714285694</v>
      </c>
      <c r="AM1797" s="4">
        <v>25.714285714285701</v>
      </c>
      <c r="AN1797" s="4">
        <v>20</v>
      </c>
      <c r="AO1797" s="4">
        <v>17.1428571428571</v>
      </c>
      <c r="AP1797" s="4">
        <v>14.285714285714301</v>
      </c>
      <c r="AQ1797" s="4">
        <v>11.4285714285714</v>
      </c>
      <c r="AR1797" s="4">
        <v>22.8571428571429</v>
      </c>
      <c r="AS1797" s="4">
        <v>14.285714285714301</v>
      </c>
      <c r="AT1797" s="4">
        <v>22.8571428571429</v>
      </c>
      <c r="AU1797" s="4">
        <v>5.71428571428571</v>
      </c>
      <c r="AV1797" s="4">
        <v>22.8571428571429</v>
      </c>
      <c r="AW1797" s="4">
        <v>8.5714285714285694</v>
      </c>
      <c r="AX1797" s="4">
        <v>2.8571428571428599</v>
      </c>
      <c r="AY1797" s="4">
        <v>22.8571428571429</v>
      </c>
      <c r="AZ1797" s="4">
        <v>11.4285714285714</v>
      </c>
      <c r="BA1797" s="4">
        <v>22.8571428571429</v>
      </c>
      <c r="BB1797" s="38">
        <v>35</v>
      </c>
    </row>
    <row r="1798" spans="1:54" x14ac:dyDescent="0.3">
      <c r="A1798" s="31" t="s">
        <v>74</v>
      </c>
      <c r="B1798" s="5" t="s">
        <v>9</v>
      </c>
      <c r="C1798" s="5" t="s">
        <v>5</v>
      </c>
      <c r="D1798" s="9">
        <v>118.188888888889</v>
      </c>
      <c r="E1798" s="8">
        <v>71.111378165348199</v>
      </c>
      <c r="F1798" s="8">
        <v>11.764705882352899</v>
      </c>
      <c r="G1798" s="3">
        <v>0</v>
      </c>
      <c r="H1798" s="4">
        <v>5.8823529411764701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5.8823529411764701</v>
      </c>
      <c r="P1798" s="4">
        <v>5.8823529411764701</v>
      </c>
      <c r="Q1798" s="4">
        <v>0</v>
      </c>
      <c r="R1798" s="4">
        <v>0</v>
      </c>
      <c r="S1798" s="4">
        <v>0</v>
      </c>
      <c r="T1798" s="4">
        <v>5.8823529411764701</v>
      </c>
      <c r="U1798" s="4">
        <v>0</v>
      </c>
      <c r="V1798" s="4">
        <v>0</v>
      </c>
      <c r="W1798" s="4">
        <v>5.8823529411764701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11.764705882352899</v>
      </c>
      <c r="AD1798" s="4">
        <v>5.8823529411764701</v>
      </c>
      <c r="AE1798" s="4">
        <v>0</v>
      </c>
      <c r="AF1798" s="4">
        <v>5.8823529411764701</v>
      </c>
      <c r="AG1798" s="4">
        <v>5.8823529411764701</v>
      </c>
      <c r="AH1798" s="4">
        <v>11.764705882352899</v>
      </c>
      <c r="AI1798" s="4">
        <v>5.8823529411764701</v>
      </c>
      <c r="AJ1798" s="4">
        <v>5.8823529411764701</v>
      </c>
      <c r="AK1798" s="4">
        <v>17.647058823529399</v>
      </c>
      <c r="AL1798" s="4">
        <v>5.8823529411764701</v>
      </c>
      <c r="AM1798" s="4">
        <v>5.8823529411764701</v>
      </c>
      <c r="AN1798" s="4">
        <v>23.529411764705898</v>
      </c>
      <c r="AO1798" s="4">
        <v>5.8823529411764701</v>
      </c>
      <c r="AP1798" s="4">
        <v>17.647058823529399</v>
      </c>
      <c r="AQ1798" s="4">
        <v>5.8823529411764701</v>
      </c>
      <c r="AR1798" s="4">
        <v>11.764705882352899</v>
      </c>
      <c r="AS1798" s="4">
        <v>17.647058823529399</v>
      </c>
      <c r="AT1798" s="4">
        <v>29.411764705882401</v>
      </c>
      <c r="AU1798" s="4">
        <v>0</v>
      </c>
      <c r="AV1798" s="4">
        <v>23.529411764705898</v>
      </c>
      <c r="AW1798" s="4">
        <v>0</v>
      </c>
      <c r="AX1798" s="4">
        <v>17.647058823529399</v>
      </c>
      <c r="AY1798" s="4">
        <v>11.764705882352899</v>
      </c>
      <c r="AZ1798" s="4">
        <v>11.764705882352899</v>
      </c>
      <c r="BA1798" s="4">
        <v>23.529411764705898</v>
      </c>
      <c r="BB1798" s="38">
        <v>18</v>
      </c>
    </row>
    <row r="1799" spans="1:54" x14ac:dyDescent="0.3">
      <c r="A1799" s="31" t="s">
        <v>74</v>
      </c>
      <c r="B1799" s="5" t="s">
        <v>9</v>
      </c>
      <c r="C1799" s="5" t="s">
        <v>6</v>
      </c>
      <c r="D1799" s="9">
        <v>112.461538461538</v>
      </c>
      <c r="E1799" s="8">
        <v>37.230801282037497</v>
      </c>
      <c r="F1799" s="8">
        <v>0</v>
      </c>
      <c r="G1799" s="3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7.6923076923076898</v>
      </c>
      <c r="AG1799" s="4">
        <v>0</v>
      </c>
      <c r="AH1799" s="4">
        <v>7.6923076923076898</v>
      </c>
      <c r="AI1799" s="4">
        <v>0</v>
      </c>
      <c r="AJ1799" s="4">
        <v>15.384615384615399</v>
      </c>
      <c r="AK1799" s="4">
        <v>15.384615384615399</v>
      </c>
      <c r="AL1799" s="4">
        <v>15.384615384615399</v>
      </c>
      <c r="AM1799" s="4">
        <v>7.6923076923076898</v>
      </c>
      <c r="AN1799" s="4">
        <v>7.6923076923076898</v>
      </c>
      <c r="AO1799" s="4">
        <v>0</v>
      </c>
      <c r="AP1799" s="4">
        <v>15.384615384615399</v>
      </c>
      <c r="AQ1799" s="4">
        <v>0</v>
      </c>
      <c r="AR1799" s="4">
        <v>7.6923076923076898</v>
      </c>
      <c r="AS1799" s="4">
        <v>0</v>
      </c>
      <c r="AT1799" s="4">
        <v>15.384615384615399</v>
      </c>
      <c r="AU1799" s="4">
        <v>15.384615384615399</v>
      </c>
      <c r="AV1799" s="4">
        <v>15.384615384615399</v>
      </c>
      <c r="AW1799" s="4">
        <v>0</v>
      </c>
      <c r="AX1799" s="4">
        <v>7.6923076923076898</v>
      </c>
      <c r="AY1799" s="4">
        <v>7.6923076923076898</v>
      </c>
      <c r="AZ1799" s="4">
        <v>7.6923076923076898</v>
      </c>
      <c r="BA1799" s="4">
        <v>7.6923076923076898</v>
      </c>
      <c r="BB1799" s="38">
        <v>13</v>
      </c>
    </row>
    <row r="1800" spans="1:54" x14ac:dyDescent="0.3">
      <c r="A1800" s="31" t="s">
        <v>74</v>
      </c>
      <c r="B1800" s="5" t="s">
        <v>9</v>
      </c>
      <c r="C1800" s="5" t="s">
        <v>7</v>
      </c>
      <c r="D1800" s="9">
        <v>127.25</v>
      </c>
      <c r="E1800" s="8">
        <v>49.9229740032916</v>
      </c>
      <c r="F1800" s="8">
        <v>0</v>
      </c>
      <c r="G1800" s="3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25</v>
      </c>
      <c r="AU1800" s="4">
        <v>0</v>
      </c>
      <c r="AV1800" s="4">
        <v>25</v>
      </c>
      <c r="AW1800" s="4">
        <v>0</v>
      </c>
      <c r="AX1800" s="4">
        <v>0</v>
      </c>
      <c r="AY1800" s="4">
        <v>25</v>
      </c>
      <c r="AZ1800" s="4">
        <v>0</v>
      </c>
      <c r="BA1800" s="4">
        <v>0</v>
      </c>
      <c r="BB1800" s="38">
        <v>4</v>
      </c>
    </row>
    <row r="1801" spans="1:54" x14ac:dyDescent="0.3">
      <c r="A1801" s="31" t="s">
        <v>75</v>
      </c>
      <c r="B1801" s="5" t="s">
        <v>168</v>
      </c>
      <c r="C1801" s="5" t="s">
        <v>168</v>
      </c>
      <c r="D1801" s="9">
        <v>55.582047690271303</v>
      </c>
      <c r="E1801" s="8">
        <v>65.017048108292599</v>
      </c>
      <c r="F1801" s="8">
        <v>26.045174418787099</v>
      </c>
      <c r="G1801" s="3">
        <v>6.6459820359626196</v>
      </c>
      <c r="H1801" s="4">
        <v>6.8127430691961299</v>
      </c>
      <c r="I1801" s="4">
        <v>10.2906267294778</v>
      </c>
      <c r="J1801" s="4">
        <v>4.8786406163048701</v>
      </c>
      <c r="K1801" s="4">
        <v>6.3665665341892703</v>
      </c>
      <c r="L1801" s="4">
        <v>9.5810385812642096</v>
      </c>
      <c r="M1801" s="4">
        <v>5.7529289627677</v>
      </c>
      <c r="N1801" s="4">
        <v>10.687079781963799</v>
      </c>
      <c r="O1801" s="4">
        <v>10.9147543622457</v>
      </c>
      <c r="P1801" s="4">
        <v>11.872162222646301</v>
      </c>
      <c r="Q1801" s="4">
        <v>4.9159887215631803</v>
      </c>
      <c r="R1801" s="4">
        <v>10.5375242513923</v>
      </c>
      <c r="S1801" s="4">
        <v>7.2455477779651902</v>
      </c>
      <c r="T1801" s="4">
        <v>4.6655019517020904</v>
      </c>
      <c r="U1801" s="4">
        <v>12.994967043253199</v>
      </c>
      <c r="V1801" s="4">
        <v>8.4352251867475605</v>
      </c>
      <c r="W1801" s="4">
        <v>7.7538846620994004</v>
      </c>
      <c r="X1801" s="4">
        <v>3.97066412556376</v>
      </c>
      <c r="Y1801" s="4">
        <v>10.924803575457901</v>
      </c>
      <c r="Z1801" s="4">
        <v>9.1968893144101003</v>
      </c>
      <c r="AA1801" s="4">
        <v>10.3583962608052</v>
      </c>
      <c r="AB1801" s="4">
        <v>2.70988774866938</v>
      </c>
      <c r="AC1801" s="4">
        <v>21.1632791413688</v>
      </c>
      <c r="AD1801" s="4">
        <v>5.7759119199985198</v>
      </c>
      <c r="AE1801" s="4">
        <v>4.0595191704352098</v>
      </c>
      <c r="AF1801" s="4">
        <v>14.1102700071039</v>
      </c>
      <c r="AG1801" s="4">
        <v>22.372562912996401</v>
      </c>
      <c r="AH1801" s="4">
        <v>15.7532831651192</v>
      </c>
      <c r="AI1801" s="4">
        <v>12.6029178267229</v>
      </c>
      <c r="AJ1801" s="4">
        <v>20.191286321331201</v>
      </c>
      <c r="AK1801" s="4">
        <v>28.661802318767201</v>
      </c>
      <c r="AL1801" s="4">
        <v>17.521952504930798</v>
      </c>
      <c r="AM1801" s="4">
        <v>26.454284426392601</v>
      </c>
      <c r="AN1801" s="4">
        <v>36.932914889503003</v>
      </c>
      <c r="AO1801" s="4">
        <v>26.692689210036299</v>
      </c>
      <c r="AP1801" s="4">
        <v>28.501439681620699</v>
      </c>
      <c r="AQ1801" s="4">
        <v>4.6966939104854903</v>
      </c>
      <c r="AR1801" s="4">
        <v>26.356420175963599</v>
      </c>
      <c r="AS1801" s="4">
        <v>12.110070795978601</v>
      </c>
      <c r="AT1801" s="4">
        <v>32.864439608925501</v>
      </c>
      <c r="AU1801" s="4">
        <v>13.775534052547901</v>
      </c>
      <c r="AV1801" s="4">
        <v>30.0231384815228</v>
      </c>
      <c r="AW1801" s="4">
        <v>22.1214980996583</v>
      </c>
      <c r="AX1801" s="4">
        <v>10.854089278535</v>
      </c>
      <c r="AY1801" s="4">
        <v>13.6277804876964</v>
      </c>
      <c r="AZ1801" s="4">
        <v>31.250969745695901</v>
      </c>
      <c r="BA1801" s="4">
        <v>32.982480152319198</v>
      </c>
      <c r="BB1801" s="38">
        <v>6071</v>
      </c>
    </row>
    <row r="1802" spans="1:54" x14ac:dyDescent="0.3">
      <c r="A1802" s="31" t="s">
        <v>75</v>
      </c>
      <c r="B1802" s="5" t="s">
        <v>168</v>
      </c>
      <c r="C1802" s="5" t="s">
        <v>1</v>
      </c>
      <c r="D1802" s="9">
        <v>10.4684507503324</v>
      </c>
      <c r="E1802" s="8">
        <v>69.668115599206203</v>
      </c>
      <c r="F1802" s="8">
        <v>50.086872786075503</v>
      </c>
      <c r="G1802" s="3">
        <v>10.169191625819099</v>
      </c>
      <c r="H1802" s="4">
        <v>8.5413784220441595</v>
      </c>
      <c r="I1802" s="4">
        <v>30.6813204496083</v>
      </c>
      <c r="J1802" s="4">
        <v>10.3429371979701</v>
      </c>
      <c r="K1802" s="4">
        <v>14.586215779558399</v>
      </c>
      <c r="L1802" s="4">
        <v>15.9213590978989</v>
      </c>
      <c r="M1802" s="4">
        <v>11.1568437998575</v>
      </c>
      <c r="N1802" s="4">
        <v>23.475085345904599</v>
      </c>
      <c r="O1802" s="4">
        <v>17.722917873824802</v>
      </c>
      <c r="P1802" s="4">
        <v>22.313687599715099</v>
      </c>
      <c r="Q1802" s="4">
        <v>9.5290305960826203</v>
      </c>
      <c r="R1802" s="4">
        <v>28.413346216096901</v>
      </c>
      <c r="S1802" s="4">
        <v>20.6858743959402</v>
      </c>
      <c r="T1802" s="4">
        <v>15.573867953596899</v>
      </c>
      <c r="U1802" s="4">
        <v>28.8797616736823</v>
      </c>
      <c r="V1802" s="4">
        <v>14.7599613517094</v>
      </c>
      <c r="W1802" s="4">
        <v>22.313687599715099</v>
      </c>
      <c r="X1802" s="4">
        <v>11.970750401745001</v>
      </c>
      <c r="Y1802" s="4">
        <v>18.7105700478632</v>
      </c>
      <c r="Z1802" s="4">
        <v>24.462737519943001</v>
      </c>
      <c r="AA1802" s="4">
        <v>26.264296295868899</v>
      </c>
      <c r="AB1802" s="4">
        <v>8.5413784220441595</v>
      </c>
      <c r="AC1802" s="4">
        <v>34.458183573611102</v>
      </c>
      <c r="AD1802" s="4">
        <v>16.7352656997863</v>
      </c>
      <c r="AE1802" s="4">
        <v>9.1815394517806297</v>
      </c>
      <c r="AF1802" s="4">
        <v>22.487433171866101</v>
      </c>
      <c r="AG1802" s="4">
        <v>36.780979065990003</v>
      </c>
      <c r="AH1802" s="4">
        <v>28.239600643945899</v>
      </c>
      <c r="AI1802" s="4">
        <v>26.264296295868899</v>
      </c>
      <c r="AJ1802" s="4">
        <v>32.0164637679487</v>
      </c>
      <c r="AK1802" s="4">
        <v>43.987214169693701</v>
      </c>
      <c r="AL1802" s="4">
        <v>35.619581319800602</v>
      </c>
      <c r="AM1802" s="4">
        <v>36.607233493838997</v>
      </c>
      <c r="AN1802" s="4">
        <v>47.590331721545603</v>
      </c>
      <c r="AO1802" s="4">
        <v>37.594885667877499</v>
      </c>
      <c r="AP1802" s="4">
        <v>40.850512075427403</v>
      </c>
      <c r="AQ1802" s="4">
        <v>11.504334944159501</v>
      </c>
      <c r="AR1802" s="4">
        <v>52.1811014474359</v>
      </c>
      <c r="AS1802" s="4">
        <v>16.7352656997863</v>
      </c>
      <c r="AT1802" s="4">
        <v>33.644276971723599</v>
      </c>
      <c r="AU1802" s="4">
        <v>28.8797616736823</v>
      </c>
      <c r="AV1802" s="4">
        <v>34.979420290064098</v>
      </c>
      <c r="AW1802" s="4">
        <v>43.347053139957303</v>
      </c>
      <c r="AX1802" s="4">
        <v>30.214904992022799</v>
      </c>
      <c r="AY1802" s="4">
        <v>18.363078903561298</v>
      </c>
      <c r="AZ1802" s="4">
        <v>50.086872786075503</v>
      </c>
      <c r="BA1802" s="4">
        <v>59.615903382158102</v>
      </c>
      <c r="BB1802" s="38">
        <v>81</v>
      </c>
    </row>
    <row r="1803" spans="1:54" x14ac:dyDescent="0.3">
      <c r="A1803" s="31" t="s">
        <v>75</v>
      </c>
      <c r="B1803" s="5" t="s">
        <v>168</v>
      </c>
      <c r="C1803" s="5" t="s">
        <v>2</v>
      </c>
      <c r="D1803" s="9">
        <v>25.790209139568201</v>
      </c>
      <c r="E1803" s="8">
        <v>61.868334126043898</v>
      </c>
      <c r="F1803" s="8">
        <v>43.374011882216102</v>
      </c>
      <c r="G1803" s="3">
        <v>14.9760929369448</v>
      </c>
      <c r="H1803" s="4">
        <v>11.9745927381213</v>
      </c>
      <c r="I1803" s="4">
        <v>8.2808839613679908</v>
      </c>
      <c r="J1803" s="4">
        <v>8.2808839613679908</v>
      </c>
      <c r="K1803" s="4">
        <v>10.8356509562608</v>
      </c>
      <c r="L1803" s="4">
        <v>19.840151552731399</v>
      </c>
      <c r="M1803" s="4">
        <v>10.6972092406749</v>
      </c>
      <c r="N1803" s="4">
        <v>17.5622679890105</v>
      </c>
      <c r="O1803" s="4">
        <v>10.6972092406749</v>
      </c>
      <c r="P1803" s="4">
        <v>16.977093069493801</v>
      </c>
      <c r="Q1803" s="4">
        <v>12.421325942052</v>
      </c>
      <c r="R1803" s="4">
        <v>13.2833842927405</v>
      </c>
      <c r="S1803" s="4">
        <v>10.420325809503</v>
      </c>
      <c r="T1803" s="4">
        <v>3.13994191440948</v>
      </c>
      <c r="U1803" s="4">
        <v>20.8406516190059</v>
      </c>
      <c r="V1803" s="4">
        <v>18.254476566940301</v>
      </c>
      <c r="W1803" s="4">
        <v>15.9765930032193</v>
      </c>
      <c r="X1803" s="4">
        <v>8.2808839613679908</v>
      </c>
      <c r="Y1803" s="4">
        <v>18.254476566940301</v>
      </c>
      <c r="Z1803" s="4">
        <v>15.5612678564615</v>
      </c>
      <c r="AA1803" s="4">
        <v>18.1160348513543</v>
      </c>
      <c r="AB1803" s="4">
        <v>4.0020002650980402</v>
      </c>
      <c r="AC1803" s="4">
        <v>25.6733021776197</v>
      </c>
      <c r="AD1803" s="4">
        <v>12.6982093732239</v>
      </c>
      <c r="AE1803" s="4">
        <v>9.6967091744003593</v>
      </c>
      <c r="AF1803" s="4">
        <v>18.839651486456901</v>
      </c>
      <c r="AG1803" s="4">
        <v>22.118035116452301</v>
      </c>
      <c r="AH1803" s="4">
        <v>19.840151552731399</v>
      </c>
      <c r="AI1803" s="4">
        <v>20.117034983903299</v>
      </c>
      <c r="AJ1803" s="4">
        <v>31.260977428508902</v>
      </c>
      <c r="AK1803" s="4">
        <v>43.5124535978021</v>
      </c>
      <c r="AL1803" s="4">
        <v>32.6768026415413</v>
      </c>
      <c r="AM1803" s="4">
        <v>31.814744290852701</v>
      </c>
      <c r="AN1803" s="4">
        <v>48.514953929174602</v>
      </c>
      <c r="AO1803" s="4">
        <v>36.955686337811201</v>
      </c>
      <c r="AP1803" s="4">
        <v>38.233069835257602</v>
      </c>
      <c r="AQ1803" s="4">
        <v>8.6962091081258492</v>
      </c>
      <c r="AR1803" s="4">
        <v>36.955686337811201</v>
      </c>
      <c r="AS1803" s="4">
        <v>12.282884226466001</v>
      </c>
      <c r="AT1803" s="4">
        <v>29.952185873889601</v>
      </c>
      <c r="AU1803" s="4">
        <v>23.395418613898801</v>
      </c>
      <c r="AV1803" s="4">
        <v>39.095128185946201</v>
      </c>
      <c r="AW1803" s="4">
        <v>36.370511418294598</v>
      </c>
      <c r="AX1803" s="4">
        <v>16.700209638321901</v>
      </c>
      <c r="AY1803" s="4">
        <v>9.6967091744003593</v>
      </c>
      <c r="AZ1803" s="4">
        <v>45.6518954459371</v>
      </c>
      <c r="BA1803" s="4">
        <v>45.236570299179199</v>
      </c>
      <c r="BB1803" s="38">
        <v>95</v>
      </c>
    </row>
    <row r="1804" spans="1:54" x14ac:dyDescent="0.3">
      <c r="A1804" s="31" t="s">
        <v>75</v>
      </c>
      <c r="B1804" s="5" t="s">
        <v>168</v>
      </c>
      <c r="C1804" s="5" t="s">
        <v>3</v>
      </c>
      <c r="D1804" s="9">
        <v>42.601389762949402</v>
      </c>
      <c r="E1804" s="8">
        <v>63.9999902403665</v>
      </c>
      <c r="F1804" s="8">
        <v>33.544178190513698</v>
      </c>
      <c r="G1804" s="3">
        <v>6.1556230020122404</v>
      </c>
      <c r="H1804" s="4">
        <v>7.1747504310886301</v>
      </c>
      <c r="I1804" s="4">
        <v>11.962762646792701</v>
      </c>
      <c r="J1804" s="4">
        <v>4.4776383587756197</v>
      </c>
      <c r="K1804" s="4">
        <v>6.5494837520148996</v>
      </c>
      <c r="L1804" s="4">
        <v>8.5496291098642505</v>
      </c>
      <c r="M1804" s="4">
        <v>5.7236527517061502</v>
      </c>
      <c r="N1804" s="4">
        <v>11.743143575405901</v>
      </c>
      <c r="O1804" s="4">
        <v>15.6980568983338</v>
      </c>
      <c r="P1804" s="4">
        <v>15.652679505563</v>
      </c>
      <c r="Q1804" s="4">
        <v>3.7162395013894098</v>
      </c>
      <c r="R1804" s="4">
        <v>13.4401829687943</v>
      </c>
      <c r="S1804" s="4">
        <v>7.1938051812403501</v>
      </c>
      <c r="T1804" s="4">
        <v>4.6328252872398199</v>
      </c>
      <c r="U1804" s="4">
        <v>15.020144934021801</v>
      </c>
      <c r="V1804" s="4">
        <v>9.28470532463135</v>
      </c>
      <c r="W1804" s="4">
        <v>6.3298646806281598</v>
      </c>
      <c r="X1804" s="4">
        <v>2.8713537509289302</v>
      </c>
      <c r="Y1804" s="4">
        <v>13.3494281832526</v>
      </c>
      <c r="Z1804" s="4">
        <v>10.7811803967847</v>
      </c>
      <c r="AA1804" s="4">
        <v>12.588029325866399</v>
      </c>
      <c r="AB1804" s="4">
        <v>2.17438703646526</v>
      </c>
      <c r="AC1804" s="4">
        <v>25.672461044961398</v>
      </c>
      <c r="AD1804" s="4">
        <v>4.2843419300079804</v>
      </c>
      <c r="AE1804" s="4">
        <v>3.0002180367740201</v>
      </c>
      <c r="AF1804" s="4">
        <v>19.092135685110499</v>
      </c>
      <c r="AG1804" s="4">
        <v>24.8085205443492</v>
      </c>
      <c r="AH1804" s="4">
        <v>22.7030846160234</v>
      </c>
      <c r="AI1804" s="4">
        <v>12.3874650046314</v>
      </c>
      <c r="AJ1804" s="4">
        <v>23.9944764017248</v>
      </c>
      <c r="AK1804" s="4">
        <v>34.847356833899397</v>
      </c>
      <c r="AL1804" s="4">
        <v>19.3689190069524</v>
      </c>
      <c r="AM1804" s="4">
        <v>30.990466188980601</v>
      </c>
      <c r="AN1804" s="4">
        <v>47.113225445152999</v>
      </c>
      <c r="AO1804" s="4">
        <v>36.195912870055899</v>
      </c>
      <c r="AP1804" s="4">
        <v>33.892661547745497</v>
      </c>
      <c r="AQ1804" s="4">
        <v>5.0647955375459102</v>
      </c>
      <c r="AR1804" s="4">
        <v>33.214749583433601</v>
      </c>
      <c r="AS1804" s="4">
        <v>16.8006712204844</v>
      </c>
      <c r="AT1804" s="4">
        <v>38.260490370827803</v>
      </c>
      <c r="AU1804" s="4">
        <v>19.865321400180999</v>
      </c>
      <c r="AV1804" s="4">
        <v>40.1771488356029</v>
      </c>
      <c r="AW1804" s="4">
        <v>26.020944402193201</v>
      </c>
      <c r="AX1804" s="4">
        <v>14.7097710770934</v>
      </c>
      <c r="AY1804" s="4">
        <v>14.504687790641499</v>
      </c>
      <c r="AZ1804" s="4">
        <v>40.718928621602302</v>
      </c>
      <c r="BA1804" s="4">
        <v>42.0865394079106</v>
      </c>
      <c r="BB1804" s="38">
        <v>497</v>
      </c>
    </row>
    <row r="1805" spans="1:54" x14ac:dyDescent="0.3">
      <c r="A1805" s="31" t="s">
        <v>75</v>
      </c>
      <c r="B1805" s="5" t="s">
        <v>168</v>
      </c>
      <c r="C1805" s="5" t="s">
        <v>4</v>
      </c>
      <c r="D1805" s="9">
        <v>61.441443347303903</v>
      </c>
      <c r="E1805" s="8">
        <v>60.988991599664097</v>
      </c>
      <c r="F1805" s="8">
        <v>21.9326745827608</v>
      </c>
      <c r="G1805" s="3">
        <v>4.7550516130888196</v>
      </c>
      <c r="H1805" s="4">
        <v>7.19166265579402</v>
      </c>
      <c r="I1805" s="4">
        <v>10.088082761378899</v>
      </c>
      <c r="J1805" s="4">
        <v>3.4553484503018499</v>
      </c>
      <c r="K1805" s="4">
        <v>6.1122524128295499</v>
      </c>
      <c r="L1805" s="4">
        <v>7.8495382495978303</v>
      </c>
      <c r="M1805" s="4">
        <v>5.0488901946857396</v>
      </c>
      <c r="N1805" s="4">
        <v>9.3504831417229592</v>
      </c>
      <c r="O1805" s="4">
        <v>12.7227603350082</v>
      </c>
      <c r="P1805" s="4">
        <v>11.0142233167168</v>
      </c>
      <c r="Q1805" s="4">
        <v>3.0306386027271399</v>
      </c>
      <c r="R1805" s="4">
        <v>8.6797347215125402</v>
      </c>
      <c r="S1805" s="4">
        <v>5.9782059484376999</v>
      </c>
      <c r="T1805" s="4">
        <v>4.9977429545600804</v>
      </c>
      <c r="U1805" s="4">
        <v>10.950375282934999</v>
      </c>
      <c r="V1805" s="4">
        <v>6.2240724883230101</v>
      </c>
      <c r="W1805" s="4">
        <v>5.0488901946857396</v>
      </c>
      <c r="X1805" s="4">
        <v>2.1044980473892401</v>
      </c>
      <c r="Y1805" s="4">
        <v>9.7145201539298593</v>
      </c>
      <c r="Z1805" s="4">
        <v>6.2335980835651803</v>
      </c>
      <c r="AA1805" s="4">
        <v>8.0091583340525094</v>
      </c>
      <c r="AB1805" s="4">
        <v>1.6797881998145201</v>
      </c>
      <c r="AC1805" s="4">
        <v>18.493202124529301</v>
      </c>
      <c r="AD1805" s="4">
        <v>3.2989035642612299</v>
      </c>
      <c r="AE1805" s="4">
        <v>2.49410867965896</v>
      </c>
      <c r="AF1805" s="4">
        <v>14.067088308342299</v>
      </c>
      <c r="AG1805" s="4">
        <v>22.370085223991801</v>
      </c>
      <c r="AH1805" s="4">
        <v>15.5459788443195</v>
      </c>
      <c r="AI1805" s="4">
        <v>11.988335913766299</v>
      </c>
      <c r="AJ1805" s="4">
        <v>20.256233614110801</v>
      </c>
      <c r="AK1805" s="4">
        <v>25.407246256297402</v>
      </c>
      <c r="AL1805" s="4">
        <v>11.9498894672969</v>
      </c>
      <c r="AM1805" s="4">
        <v>23.771910834279701</v>
      </c>
      <c r="AN1805" s="4">
        <v>35.520730604988799</v>
      </c>
      <c r="AO1805" s="4">
        <v>25.422950215617298</v>
      </c>
      <c r="AP1805" s="4">
        <v>25.7582384093473</v>
      </c>
      <c r="AQ1805" s="4">
        <v>3.1295858518139998</v>
      </c>
      <c r="AR1805" s="4">
        <v>25.371975008242</v>
      </c>
      <c r="AS1805" s="4">
        <v>12.6716130948826</v>
      </c>
      <c r="AT1805" s="4">
        <v>30.3217459210905</v>
      </c>
      <c r="AU1805" s="4">
        <v>9.97643471863584</v>
      </c>
      <c r="AV1805" s="4">
        <v>27.783012430884401</v>
      </c>
      <c r="AW1805" s="4">
        <v>19.074528890894999</v>
      </c>
      <c r="AX1805" s="4">
        <v>7.9613583250913003</v>
      </c>
      <c r="AY1805" s="4">
        <v>13.102673339285399</v>
      </c>
      <c r="AZ1805" s="4">
        <v>24.726800208094399</v>
      </c>
      <c r="BA1805" s="4">
        <v>28.6484801508545</v>
      </c>
      <c r="BB1805" s="38">
        <v>1398</v>
      </c>
    </row>
    <row r="1806" spans="1:54" x14ac:dyDescent="0.3">
      <c r="A1806" s="31" t="s">
        <v>75</v>
      </c>
      <c r="B1806" s="5" t="s">
        <v>168</v>
      </c>
      <c r="C1806" s="5" t="s">
        <v>5</v>
      </c>
      <c r="D1806" s="9">
        <v>78.2892183070568</v>
      </c>
      <c r="E1806" s="8">
        <v>54.620601290999502</v>
      </c>
      <c r="F1806" s="8">
        <v>12.852921635523099</v>
      </c>
      <c r="G1806" s="3">
        <v>3.4119039225737202</v>
      </c>
      <c r="H1806" s="4">
        <v>3.6616289227471301</v>
      </c>
      <c r="I1806" s="4">
        <v>8.1127343671421404</v>
      </c>
      <c r="J1806" s="4">
        <v>2.6227423000308701</v>
      </c>
      <c r="K1806" s="4">
        <v>3.0373164223136002</v>
      </c>
      <c r="L1806" s="4">
        <v>5.3479024721277097</v>
      </c>
      <c r="M1806" s="4">
        <v>2.9096877061124302</v>
      </c>
      <c r="N1806" s="4">
        <v>5.9042512902889603</v>
      </c>
      <c r="O1806" s="4">
        <v>7.7719712584656504</v>
      </c>
      <c r="P1806" s="4">
        <v>5.7907685537651403</v>
      </c>
      <c r="Q1806" s="4">
        <v>1.74285746808998</v>
      </c>
      <c r="R1806" s="4">
        <v>5.0668043973801096</v>
      </c>
      <c r="S1806" s="4">
        <v>3.3467064564158999</v>
      </c>
      <c r="T1806" s="4">
        <v>3.0769881452311898</v>
      </c>
      <c r="U1806" s="4">
        <v>6.7472306154267399</v>
      </c>
      <c r="V1806" s="4">
        <v>3.6702424701955501</v>
      </c>
      <c r="W1806" s="4">
        <v>3.7409723685822902</v>
      </c>
      <c r="X1806" s="4">
        <v>1.4107079068619099</v>
      </c>
      <c r="Y1806" s="4">
        <v>5.6800520333557802</v>
      </c>
      <c r="Z1806" s="4">
        <v>4.2634967951599201</v>
      </c>
      <c r="AA1806" s="4">
        <v>3.69300199732132</v>
      </c>
      <c r="AB1806" s="4">
        <v>1.2092681770545</v>
      </c>
      <c r="AC1806" s="4">
        <v>16.211007855501901</v>
      </c>
      <c r="AD1806" s="4">
        <v>2.0494812860778202</v>
      </c>
      <c r="AE1806" s="4">
        <v>1.91600523854269</v>
      </c>
      <c r="AF1806" s="4">
        <v>8.6008046039260702</v>
      </c>
      <c r="AG1806" s="4">
        <v>19.120695561614301</v>
      </c>
      <c r="AH1806" s="4">
        <v>9.6359803132127695</v>
      </c>
      <c r="AI1806" s="4">
        <v>7.52469757530167</v>
      </c>
      <c r="AJ1806" s="4">
        <v>12.744341533018099</v>
      </c>
      <c r="AK1806" s="4">
        <v>18.816208161530898</v>
      </c>
      <c r="AL1806" s="4">
        <v>7.9448041298133196</v>
      </c>
      <c r="AM1806" s="4">
        <v>20.0116452580131</v>
      </c>
      <c r="AN1806" s="4">
        <v>26.977542698144099</v>
      </c>
      <c r="AO1806" s="4">
        <v>18.598171135036701</v>
      </c>
      <c r="AP1806" s="4">
        <v>21.021925022269599</v>
      </c>
      <c r="AQ1806" s="4">
        <v>1.44761341366503</v>
      </c>
      <c r="AR1806" s="4">
        <v>14.975899036102099</v>
      </c>
      <c r="AS1806" s="4">
        <v>8.3396998401897804</v>
      </c>
      <c r="AT1806" s="4">
        <v>30.5957889845441</v>
      </c>
      <c r="AU1806" s="4">
        <v>5.2141115254875601</v>
      </c>
      <c r="AV1806" s="4">
        <v>23.683592365367101</v>
      </c>
      <c r="AW1806" s="4">
        <v>12.5063111955127</v>
      </c>
      <c r="AX1806" s="4">
        <v>3.1960033139839301</v>
      </c>
      <c r="AY1806" s="4">
        <v>14.8282770088896</v>
      </c>
      <c r="AZ1806" s="4">
        <v>19.225249851584699</v>
      </c>
      <c r="BA1806" s="4">
        <v>20.400063838845501</v>
      </c>
      <c r="BB1806" s="38">
        <v>2232</v>
      </c>
    </row>
    <row r="1807" spans="1:54" x14ac:dyDescent="0.3">
      <c r="A1807" s="31" t="s">
        <v>75</v>
      </c>
      <c r="B1807" s="5" t="s">
        <v>168</v>
      </c>
      <c r="C1807" s="5" t="s">
        <v>6</v>
      </c>
      <c r="D1807" s="9">
        <v>88.049055076575598</v>
      </c>
      <c r="E1807" s="8">
        <v>50.8152354196639</v>
      </c>
      <c r="F1807" s="8">
        <v>8.5069633146794903</v>
      </c>
      <c r="G1807" s="3">
        <v>2.6303529708045401</v>
      </c>
      <c r="H1807" s="4">
        <v>2.39130434782609</v>
      </c>
      <c r="I1807" s="4">
        <v>5.3600420923530203</v>
      </c>
      <c r="J1807" s="4">
        <v>2.2301332182593301</v>
      </c>
      <c r="K1807" s="4">
        <v>1.9618367381388999</v>
      </c>
      <c r="L1807" s="4">
        <v>3.44859221697845</v>
      </c>
      <c r="M1807" s="4">
        <v>2.04337314779935</v>
      </c>
      <c r="N1807" s="4">
        <v>3.3099940416473599</v>
      </c>
      <c r="O1807" s="4">
        <v>5.5445771951775704</v>
      </c>
      <c r="P1807" s="4">
        <v>4.1326832230921502</v>
      </c>
      <c r="Q1807" s="4">
        <v>1.5460422121456301</v>
      </c>
      <c r="R1807" s="4">
        <v>3.44636724934302</v>
      </c>
      <c r="S1807" s="4">
        <v>2.5732912051338999</v>
      </c>
      <c r="T1807" s="4">
        <v>2.8986494509249701</v>
      </c>
      <c r="U1807" s="4">
        <v>4.3261181964584496</v>
      </c>
      <c r="V1807" s="4">
        <v>2.2434830240719501</v>
      </c>
      <c r="W1807" s="4">
        <v>1.3503822711439</v>
      </c>
      <c r="X1807" s="4">
        <v>1.4230188102626</v>
      </c>
      <c r="Y1807" s="4">
        <v>4.0578217163380099</v>
      </c>
      <c r="Z1807" s="4">
        <v>2.10488484874086</v>
      </c>
      <c r="AA1807" s="4">
        <v>2.16417158204694</v>
      </c>
      <c r="AB1807" s="4">
        <v>0.94571258332781805</v>
      </c>
      <c r="AC1807" s="4">
        <v>13.2600008753084</v>
      </c>
      <c r="AD1807" s="4">
        <v>1.1524973625067301</v>
      </c>
      <c r="AE1807" s="4">
        <v>0.67296616793651398</v>
      </c>
      <c r="AF1807" s="4">
        <v>5.4852904618714904</v>
      </c>
      <c r="AG1807" s="4">
        <v>15.971890255773401</v>
      </c>
      <c r="AH1807" s="4">
        <v>7.5301011844555603</v>
      </c>
      <c r="AI1807" s="4">
        <v>5.2340063299838402</v>
      </c>
      <c r="AJ1807" s="4">
        <v>8.6166369107499001</v>
      </c>
      <c r="AK1807" s="4">
        <v>14.864542427909401</v>
      </c>
      <c r="AL1807" s="4">
        <v>6.3887286601260103</v>
      </c>
      <c r="AM1807" s="4">
        <v>18.2479604015262</v>
      </c>
      <c r="AN1807" s="4">
        <v>22.846825013375899</v>
      </c>
      <c r="AO1807" s="4">
        <v>12.9235177913401</v>
      </c>
      <c r="AP1807" s="4">
        <v>19.458957104488299</v>
      </c>
      <c r="AQ1807" s="4">
        <v>1.34815730350846</v>
      </c>
      <c r="AR1807" s="4">
        <v>11.6605594399123</v>
      </c>
      <c r="AS1807" s="4">
        <v>7.7702604781660298</v>
      </c>
      <c r="AT1807" s="4">
        <v>32.787144583644498</v>
      </c>
      <c r="AU1807" s="4">
        <v>3.16027102813909</v>
      </c>
      <c r="AV1807" s="4">
        <v>19.039500036074799</v>
      </c>
      <c r="AW1807" s="4">
        <v>9.4660257038199305</v>
      </c>
      <c r="AX1807" s="4">
        <v>3.1758458015871498</v>
      </c>
      <c r="AY1807" s="4">
        <v>13.7039325877116</v>
      </c>
      <c r="AZ1807" s="4">
        <v>16.266098954668301</v>
      </c>
      <c r="BA1807" s="4">
        <v>16.8486288424027</v>
      </c>
      <c r="BB1807" s="38">
        <v>1485</v>
      </c>
    </row>
    <row r="1808" spans="1:54" x14ac:dyDescent="0.3">
      <c r="A1808" s="31" t="s">
        <v>75</v>
      </c>
      <c r="B1808" s="5" t="s">
        <v>168</v>
      </c>
      <c r="C1808" s="5" t="s">
        <v>7</v>
      </c>
      <c r="D1808" s="9">
        <v>87.667799990930305</v>
      </c>
      <c r="E1808" s="8">
        <v>54.122934304265797</v>
      </c>
      <c r="F1808" s="8">
        <v>9.0049334028811501</v>
      </c>
      <c r="G1808" s="3">
        <v>2.8656299693427401</v>
      </c>
      <c r="H1808" s="4">
        <v>3.0696517167692101</v>
      </c>
      <c r="I1808" s="4">
        <v>2.8656299693427401</v>
      </c>
      <c r="J1808" s="4">
        <v>4.4978039487545001</v>
      </c>
      <c r="K1808" s="4">
        <v>2.1700909270183102</v>
      </c>
      <c r="L1808" s="4">
        <v>5.03572089636104</v>
      </c>
      <c r="M1808" s="4">
        <v>2.66160822191627</v>
      </c>
      <c r="N1808" s="4">
        <v>4.3401818540366097</v>
      </c>
      <c r="O1808" s="4">
        <v>4.3401818540366097</v>
      </c>
      <c r="P1808" s="4">
        <v>7.4098335708058203</v>
      </c>
      <c r="Q1808" s="4">
        <v>2.3741126744447798</v>
      </c>
      <c r="R1808" s="4">
        <v>5.64778613864046</v>
      </c>
      <c r="S1808" s="4">
        <v>4.7482253488895596</v>
      </c>
      <c r="T1808" s="4">
        <v>2.4946606218262302</v>
      </c>
      <c r="U1808" s="4">
        <v>5.5643123385954398</v>
      </c>
      <c r="V1808" s="4">
        <v>2.5781344218712499</v>
      </c>
      <c r="W1808" s="4">
        <v>2.2906388743997601</v>
      </c>
      <c r="X1808" s="4">
        <v>2.1700909270183102</v>
      </c>
      <c r="Y1808" s="4">
        <v>5.2397426437875199</v>
      </c>
      <c r="Z1808" s="4">
        <v>3.3571472642406999</v>
      </c>
      <c r="AA1808" s="4">
        <v>3.3571472642406999</v>
      </c>
      <c r="AB1808" s="4">
        <v>3.1531255168142298</v>
      </c>
      <c r="AC1808" s="4">
        <v>15.0236888890381</v>
      </c>
      <c r="AD1808" s="4">
        <v>3.0696517167692101</v>
      </c>
      <c r="AE1808" s="4">
        <v>1.9660691795918399</v>
      </c>
      <c r="AF1808" s="4">
        <v>8.2259205605116996</v>
      </c>
      <c r="AG1808" s="4">
        <v>19.1598489956483</v>
      </c>
      <c r="AH1808" s="4">
        <v>3.6817169590486198</v>
      </c>
      <c r="AI1808" s="4">
        <v>6.17637758087485</v>
      </c>
      <c r="AJ1808" s="4">
        <v>8.3464685078931602</v>
      </c>
      <c r="AK1808" s="4">
        <v>14.485771941431601</v>
      </c>
      <c r="AL1808" s="4">
        <v>10.108515940058499</v>
      </c>
      <c r="AM1808" s="4">
        <v>24.928183081670198</v>
      </c>
      <c r="AN1808" s="4">
        <v>21.979079312282401</v>
      </c>
      <c r="AO1808" s="4">
        <v>11.379046077325899</v>
      </c>
      <c r="AP1808" s="4">
        <v>17.147380163347801</v>
      </c>
      <c r="AQ1808" s="4">
        <v>3.2736734641956802</v>
      </c>
      <c r="AR1808" s="4">
        <v>9.3665772450255105</v>
      </c>
      <c r="AS1808" s="4">
        <v>9.2089551503076201</v>
      </c>
      <c r="AT1808" s="4">
        <v>35.3612687165366</v>
      </c>
      <c r="AU1808" s="4">
        <v>4.8687732962710104</v>
      </c>
      <c r="AV1808" s="4">
        <v>15.7933762260354</v>
      </c>
      <c r="AW1808" s="4">
        <v>6.2598513809198701</v>
      </c>
      <c r="AX1808" s="4">
        <v>3.0696517167692101</v>
      </c>
      <c r="AY1808" s="4">
        <v>13.790232899107099</v>
      </c>
      <c r="AZ1808" s="4">
        <v>19.484418690456199</v>
      </c>
      <c r="BA1808" s="4">
        <v>17.555423658200802</v>
      </c>
      <c r="BB1808" s="38">
        <v>283</v>
      </c>
    </row>
    <row r="1809" spans="1:54" x14ac:dyDescent="0.3">
      <c r="A1809" s="31" t="s">
        <v>75</v>
      </c>
      <c r="B1809" s="5" t="s">
        <v>8</v>
      </c>
      <c r="C1809" s="5" t="s">
        <v>168</v>
      </c>
      <c r="D1809" s="9">
        <v>57.210065425132399</v>
      </c>
      <c r="E1809" s="8">
        <v>63.973774799643103</v>
      </c>
      <c r="F1809" s="8">
        <v>24.645252055970801</v>
      </c>
      <c r="G1809" s="3">
        <v>7.3768871575125496</v>
      </c>
      <c r="H1809" s="4">
        <v>7.0975447454391301</v>
      </c>
      <c r="I1809" s="4">
        <v>11.501035859359</v>
      </c>
      <c r="J1809" s="4">
        <v>4.0243210956765401</v>
      </c>
      <c r="K1809" s="4">
        <v>8.2636183088580495</v>
      </c>
      <c r="L1809" s="4">
        <v>9.3733527591566705</v>
      </c>
      <c r="M1809" s="4">
        <v>6.8529764879277497</v>
      </c>
      <c r="N1809" s="4">
        <v>9.7203453679707597</v>
      </c>
      <c r="O1809" s="4">
        <v>11.7295711878385</v>
      </c>
      <c r="P1809" s="4">
        <v>12.5142663781407</v>
      </c>
      <c r="Q1809" s="4">
        <v>3.4281185472346198</v>
      </c>
      <c r="R1809" s="4">
        <v>9.5385350267972999</v>
      </c>
      <c r="S1809" s="4">
        <v>6.49027742069749</v>
      </c>
      <c r="T1809" s="4">
        <v>5.4965752981889002</v>
      </c>
      <c r="U1809" s="4">
        <v>11.989360468004101</v>
      </c>
      <c r="V1809" s="4">
        <v>9.3036673950593993</v>
      </c>
      <c r="W1809" s="4">
        <v>8.0171550422406899</v>
      </c>
      <c r="X1809" s="4">
        <v>3.91372782926185</v>
      </c>
      <c r="Y1809" s="4">
        <v>11.6920527227535</v>
      </c>
      <c r="Z1809" s="4">
        <v>8.0568843306411893</v>
      </c>
      <c r="AA1809" s="4">
        <v>10.534345815364601</v>
      </c>
      <c r="AB1809" s="4">
        <v>2.0667246008893199</v>
      </c>
      <c r="AC1809" s="4">
        <v>23.2687030559816</v>
      </c>
      <c r="AD1809" s="4">
        <v>5.8272373910811197</v>
      </c>
      <c r="AE1809" s="4">
        <v>4.6352815189744199</v>
      </c>
      <c r="AF1809" s="4">
        <v>14.395405657189601</v>
      </c>
      <c r="AG1809" s="4">
        <v>24.051912035551201</v>
      </c>
      <c r="AH1809" s="4">
        <v>11.667671778346101</v>
      </c>
      <c r="AI1809" s="4">
        <v>11.2386191430198</v>
      </c>
      <c r="AJ1809" s="4">
        <v>16.685429764551401</v>
      </c>
      <c r="AK1809" s="4">
        <v>27.744870783656701</v>
      </c>
      <c r="AL1809" s="4">
        <v>16.3830219932033</v>
      </c>
      <c r="AM1809" s="4">
        <v>29.319864370845199</v>
      </c>
      <c r="AN1809" s="4">
        <v>38.223713899615099</v>
      </c>
      <c r="AO1809" s="4">
        <v>26.959434602166699</v>
      </c>
      <c r="AP1809" s="4">
        <v>29.926331851578102</v>
      </c>
      <c r="AQ1809" s="4">
        <v>4.6293638174824903</v>
      </c>
      <c r="AR1809" s="4">
        <v>25.6127326681558</v>
      </c>
      <c r="AS1809" s="4">
        <v>11.4008355268543</v>
      </c>
      <c r="AT1809" s="4">
        <v>35.497234911500399</v>
      </c>
      <c r="AU1809" s="4">
        <v>12.791535760548101</v>
      </c>
      <c r="AV1809" s="4">
        <v>29.8811017659011</v>
      </c>
      <c r="AW1809" s="4">
        <v>21.891998847593499</v>
      </c>
      <c r="AX1809" s="4">
        <v>8.4457497080540893</v>
      </c>
      <c r="AY1809" s="4">
        <v>16.1287919435124</v>
      </c>
      <c r="AZ1809" s="4">
        <v>31.420498585978201</v>
      </c>
      <c r="BA1809" s="4">
        <v>30.645920196633899</v>
      </c>
      <c r="BB1809" s="38">
        <v>3838</v>
      </c>
    </row>
    <row r="1810" spans="1:54" x14ac:dyDescent="0.3">
      <c r="A1810" s="31" t="s">
        <v>75</v>
      </c>
      <c r="B1810" s="5" t="s">
        <v>8</v>
      </c>
      <c r="C1810" s="5" t="s">
        <v>1</v>
      </c>
      <c r="D1810" s="9">
        <v>6.2357142857142902</v>
      </c>
      <c r="E1810" s="8">
        <v>81.840111573933399</v>
      </c>
      <c r="F1810" s="8">
        <v>48.148148148148103</v>
      </c>
      <c r="G1810" s="3">
        <v>14.814814814814801</v>
      </c>
      <c r="H1810" s="4">
        <v>7.4074074074074101</v>
      </c>
      <c r="I1810" s="4">
        <v>40.740740740740698</v>
      </c>
      <c r="J1810" s="4">
        <v>11.1111111111111</v>
      </c>
      <c r="K1810" s="4">
        <v>25.925925925925899</v>
      </c>
      <c r="L1810" s="4">
        <v>18.518518518518501</v>
      </c>
      <c r="M1810" s="4">
        <v>14.814814814814801</v>
      </c>
      <c r="N1810" s="4">
        <v>25.925925925925899</v>
      </c>
      <c r="O1810" s="4">
        <v>22.2222222222222</v>
      </c>
      <c r="P1810" s="4">
        <v>29.629629629629601</v>
      </c>
      <c r="Q1810" s="4">
        <v>7.4074074074074101</v>
      </c>
      <c r="R1810" s="4">
        <v>25.925925925925899</v>
      </c>
      <c r="S1810" s="4">
        <v>22.2222222222222</v>
      </c>
      <c r="T1810" s="4">
        <v>25.925925925925899</v>
      </c>
      <c r="U1810" s="4">
        <v>37.037037037037003</v>
      </c>
      <c r="V1810" s="4">
        <v>22.2222222222222</v>
      </c>
      <c r="W1810" s="4">
        <v>29.629629629629601</v>
      </c>
      <c r="X1810" s="4">
        <v>18.518518518518501</v>
      </c>
      <c r="Y1810" s="4">
        <v>22.2222222222222</v>
      </c>
      <c r="Z1810" s="4">
        <v>25.925925925925899</v>
      </c>
      <c r="AA1810" s="4">
        <v>29.629629629629601</v>
      </c>
      <c r="AB1810" s="4">
        <v>7.4074074074074101</v>
      </c>
      <c r="AC1810" s="4">
        <v>44.4444444444444</v>
      </c>
      <c r="AD1810" s="4">
        <v>22.2222222222222</v>
      </c>
      <c r="AE1810" s="4">
        <v>14.814814814814801</v>
      </c>
      <c r="AF1810" s="4">
        <v>25.925925925925899</v>
      </c>
      <c r="AG1810" s="4">
        <v>37.037037037037003</v>
      </c>
      <c r="AH1810" s="4">
        <v>29.629629629629601</v>
      </c>
      <c r="AI1810" s="4">
        <v>29.629629629629601</v>
      </c>
      <c r="AJ1810" s="4">
        <v>33.3333333333333</v>
      </c>
      <c r="AK1810" s="4">
        <v>51.851851851851897</v>
      </c>
      <c r="AL1810" s="4">
        <v>40.740740740740698</v>
      </c>
      <c r="AM1810" s="4">
        <v>40.740740740740698</v>
      </c>
      <c r="AN1810" s="4">
        <v>59.259259259259302</v>
      </c>
      <c r="AO1810" s="4">
        <v>40.740740740740698</v>
      </c>
      <c r="AP1810" s="4">
        <v>55.5555555555556</v>
      </c>
      <c r="AQ1810" s="4">
        <v>7.4074074074074101</v>
      </c>
      <c r="AR1810" s="4">
        <v>66.6666666666667</v>
      </c>
      <c r="AS1810" s="4">
        <v>22.2222222222222</v>
      </c>
      <c r="AT1810" s="4">
        <v>40.740740740740698</v>
      </c>
      <c r="AU1810" s="4">
        <v>37.037037037037003</v>
      </c>
      <c r="AV1810" s="4">
        <v>33.3333333333333</v>
      </c>
      <c r="AW1810" s="4">
        <v>44.4444444444444</v>
      </c>
      <c r="AX1810" s="4">
        <v>29.629629629629601</v>
      </c>
      <c r="AY1810" s="4">
        <v>29.629629629629601</v>
      </c>
      <c r="AZ1810" s="4">
        <v>48.148148148148103</v>
      </c>
      <c r="BA1810" s="4">
        <v>55.5555555555556</v>
      </c>
      <c r="BB1810" s="38">
        <v>28</v>
      </c>
    </row>
    <row r="1811" spans="1:54" x14ac:dyDescent="0.3">
      <c r="A1811" s="31" t="s">
        <v>75</v>
      </c>
      <c r="B1811" s="5" t="s">
        <v>8</v>
      </c>
      <c r="C1811" s="5" t="s">
        <v>2</v>
      </c>
      <c r="D1811" s="9">
        <v>34.147727272727302</v>
      </c>
      <c r="E1811" s="8">
        <v>62.118549409665903</v>
      </c>
      <c r="F1811" s="8">
        <v>39.534883720930203</v>
      </c>
      <c r="G1811" s="3">
        <v>16.2790697674419</v>
      </c>
      <c r="H1811" s="4">
        <v>16.2790697674419</v>
      </c>
      <c r="I1811" s="4">
        <v>4.6511627906976702</v>
      </c>
      <c r="J1811" s="4">
        <v>4.6511627906976702</v>
      </c>
      <c r="K1811" s="4">
        <v>13.953488372093</v>
      </c>
      <c r="L1811" s="4">
        <v>13.953488372093</v>
      </c>
      <c r="M1811" s="4">
        <v>11.6279069767442</v>
      </c>
      <c r="N1811" s="4">
        <v>9.3023255813953494</v>
      </c>
      <c r="O1811" s="4">
        <v>11.6279069767442</v>
      </c>
      <c r="P1811" s="4">
        <v>16.2790697674419</v>
      </c>
      <c r="Q1811" s="4">
        <v>6.9767441860465098</v>
      </c>
      <c r="R1811" s="4">
        <v>4.6511627906976702</v>
      </c>
      <c r="S1811" s="4">
        <v>6.9767441860465098</v>
      </c>
      <c r="T1811" s="4">
        <v>2.32558139534884</v>
      </c>
      <c r="U1811" s="4">
        <v>13.953488372093</v>
      </c>
      <c r="V1811" s="4">
        <v>20.930232558139501</v>
      </c>
      <c r="W1811" s="4">
        <v>16.2790697674419</v>
      </c>
      <c r="X1811" s="4">
        <v>4.6511627906976702</v>
      </c>
      <c r="Y1811" s="4">
        <v>20.930232558139501</v>
      </c>
      <c r="Z1811" s="4">
        <v>9.3023255813953494</v>
      </c>
      <c r="AA1811" s="4">
        <v>18.604651162790699</v>
      </c>
      <c r="AB1811" s="4">
        <v>0</v>
      </c>
      <c r="AC1811" s="4">
        <v>27.906976744186</v>
      </c>
      <c r="AD1811" s="4">
        <v>11.6279069767442</v>
      </c>
      <c r="AE1811" s="4">
        <v>11.6279069767442</v>
      </c>
      <c r="AF1811" s="4">
        <v>13.953488372093</v>
      </c>
      <c r="AG1811" s="4">
        <v>18.604651162790699</v>
      </c>
      <c r="AH1811" s="4">
        <v>13.953488372093</v>
      </c>
      <c r="AI1811" s="4">
        <v>18.604651162790699</v>
      </c>
      <c r="AJ1811" s="4">
        <v>20.930232558139501</v>
      </c>
      <c r="AK1811" s="4">
        <v>41.860465116279101</v>
      </c>
      <c r="AL1811" s="4">
        <v>27.906976744186</v>
      </c>
      <c r="AM1811" s="4">
        <v>30.232558139534898</v>
      </c>
      <c r="AN1811" s="4">
        <v>41.860465116279101</v>
      </c>
      <c r="AO1811" s="4">
        <v>32.558139534883701</v>
      </c>
      <c r="AP1811" s="4">
        <v>37.209302325581397</v>
      </c>
      <c r="AQ1811" s="4">
        <v>11.6279069767442</v>
      </c>
      <c r="AR1811" s="4">
        <v>32.558139534883701</v>
      </c>
      <c r="AS1811" s="4">
        <v>4.6511627906976702</v>
      </c>
      <c r="AT1811" s="4">
        <v>32.558139534883701</v>
      </c>
      <c r="AU1811" s="4">
        <v>23.255813953488399</v>
      </c>
      <c r="AV1811" s="4">
        <v>34.883720930232599</v>
      </c>
      <c r="AW1811" s="4">
        <v>39.534883720930203</v>
      </c>
      <c r="AX1811" s="4">
        <v>11.6279069767442</v>
      </c>
      <c r="AY1811" s="4">
        <v>11.6279069767442</v>
      </c>
      <c r="AZ1811" s="4">
        <v>44.1860465116279</v>
      </c>
      <c r="BA1811" s="4">
        <v>37.209302325581397</v>
      </c>
      <c r="BB1811" s="38">
        <v>44</v>
      </c>
    </row>
    <row r="1812" spans="1:54" x14ac:dyDescent="0.3">
      <c r="A1812" s="31" t="s">
        <v>75</v>
      </c>
      <c r="B1812" s="5" t="s">
        <v>8</v>
      </c>
      <c r="C1812" s="5" t="s">
        <v>3</v>
      </c>
      <c r="D1812" s="9">
        <v>41.021107266435997</v>
      </c>
      <c r="E1812" s="8">
        <v>60.322196291550704</v>
      </c>
      <c r="F1812" s="8">
        <v>33.910034602076102</v>
      </c>
      <c r="G1812" s="3">
        <v>7.9584775086505202</v>
      </c>
      <c r="H1812" s="4">
        <v>7.6124567474048401</v>
      </c>
      <c r="I1812" s="4">
        <v>15.2249134948097</v>
      </c>
      <c r="J1812" s="4">
        <v>4.1522491349481001</v>
      </c>
      <c r="K1812" s="4">
        <v>9.6885813148788902</v>
      </c>
      <c r="L1812" s="4">
        <v>11.764705882352899</v>
      </c>
      <c r="M1812" s="4">
        <v>8.9965397923875408</v>
      </c>
      <c r="N1812" s="4">
        <v>13.840830449826999</v>
      </c>
      <c r="O1812" s="4">
        <v>16.955017301038101</v>
      </c>
      <c r="P1812" s="4">
        <v>15.916955017300999</v>
      </c>
      <c r="Q1812" s="4">
        <v>3.1141868512110702</v>
      </c>
      <c r="R1812" s="4">
        <v>16.2629757785467</v>
      </c>
      <c r="S1812" s="4">
        <v>6.2283737024221502</v>
      </c>
      <c r="T1812" s="4">
        <v>5.8823529411764701</v>
      </c>
      <c r="U1812" s="4">
        <v>14.1868512110727</v>
      </c>
      <c r="V1812" s="4">
        <v>10.380622837370201</v>
      </c>
      <c r="W1812" s="4">
        <v>8.3044982698961896</v>
      </c>
      <c r="X1812" s="4">
        <v>3.8062283737024201</v>
      </c>
      <c r="Y1812" s="4">
        <v>14.1868512110727</v>
      </c>
      <c r="Z1812" s="4">
        <v>10.0346020761246</v>
      </c>
      <c r="AA1812" s="4">
        <v>13.1487889273356</v>
      </c>
      <c r="AB1812" s="4">
        <v>2.4221453287197199</v>
      </c>
      <c r="AC1812" s="4">
        <v>24.913494809688601</v>
      </c>
      <c r="AD1812" s="4">
        <v>5.1903114186851198</v>
      </c>
      <c r="AE1812" s="4">
        <v>3.1141868512110702</v>
      </c>
      <c r="AF1812" s="4">
        <v>21.799307958477499</v>
      </c>
      <c r="AG1812" s="4">
        <v>26.989619377162601</v>
      </c>
      <c r="AH1812" s="4">
        <v>15.2249134948097</v>
      </c>
      <c r="AI1812" s="4">
        <v>10.380622837370201</v>
      </c>
      <c r="AJ1812" s="4">
        <v>21.107266435986201</v>
      </c>
      <c r="AK1812" s="4">
        <v>34.602076124567503</v>
      </c>
      <c r="AL1812" s="4">
        <v>19.031141868512101</v>
      </c>
      <c r="AM1812" s="4">
        <v>37.370242214532901</v>
      </c>
      <c r="AN1812" s="4">
        <v>49.480968858131497</v>
      </c>
      <c r="AO1812" s="4">
        <v>36.332179930795803</v>
      </c>
      <c r="AP1812" s="4">
        <v>34.602076124567503</v>
      </c>
      <c r="AQ1812" s="4">
        <v>4.8442906574394504</v>
      </c>
      <c r="AR1812" s="4">
        <v>31.833910034602098</v>
      </c>
      <c r="AS1812" s="4">
        <v>14.878892733563999</v>
      </c>
      <c r="AT1812" s="4">
        <v>38.062283737024202</v>
      </c>
      <c r="AU1812" s="4">
        <v>17.647058823529399</v>
      </c>
      <c r="AV1812" s="4">
        <v>41.868512110726599</v>
      </c>
      <c r="AW1812" s="4">
        <v>25.605536332179899</v>
      </c>
      <c r="AX1812" s="4">
        <v>10.726643598615899</v>
      </c>
      <c r="AY1812" s="4">
        <v>16.955017301038101</v>
      </c>
      <c r="AZ1812" s="4">
        <v>41.522491349481001</v>
      </c>
      <c r="BA1812" s="4">
        <v>41.868512110726599</v>
      </c>
      <c r="BB1812" s="38">
        <v>289</v>
      </c>
    </row>
    <row r="1813" spans="1:54" x14ac:dyDescent="0.3">
      <c r="A1813" s="31" t="s">
        <v>75</v>
      </c>
      <c r="B1813" s="5" t="s">
        <v>8</v>
      </c>
      <c r="C1813" s="5" t="s">
        <v>4</v>
      </c>
      <c r="D1813" s="9">
        <v>59.196781609195398</v>
      </c>
      <c r="E1813" s="8">
        <v>57.920527583248699</v>
      </c>
      <c r="F1813" s="8">
        <v>22.068965517241399</v>
      </c>
      <c r="G1813" s="3">
        <v>4.9425287356321803</v>
      </c>
      <c r="H1813" s="4">
        <v>7.3563218390804597</v>
      </c>
      <c r="I1813" s="4">
        <v>11.1494252873563</v>
      </c>
      <c r="J1813" s="4">
        <v>2.9885057471264398</v>
      </c>
      <c r="K1813" s="4">
        <v>6.6666666666666696</v>
      </c>
      <c r="L1813" s="4">
        <v>7.5862068965517198</v>
      </c>
      <c r="M1813" s="4">
        <v>4.4827586206896504</v>
      </c>
      <c r="N1813" s="4">
        <v>8.7356321839080504</v>
      </c>
      <c r="O1813" s="4">
        <v>12.413793103448301</v>
      </c>
      <c r="P1813" s="4">
        <v>11.3793103448276</v>
      </c>
      <c r="Q1813" s="4">
        <v>2.1839080459770099</v>
      </c>
      <c r="R1813" s="4">
        <v>10.3448275862069</v>
      </c>
      <c r="S1813" s="4">
        <v>5.0574712643678197</v>
      </c>
      <c r="T1813" s="4">
        <v>5.4022988505747103</v>
      </c>
      <c r="U1813" s="4">
        <v>10.919540229885101</v>
      </c>
      <c r="V1813" s="4">
        <v>5.8620689655172402</v>
      </c>
      <c r="W1813" s="4">
        <v>4.4827586206896504</v>
      </c>
      <c r="X1813" s="4">
        <v>1.9540229885057501</v>
      </c>
      <c r="Y1813" s="4">
        <v>9.4252873563218404</v>
      </c>
      <c r="Z1813" s="4">
        <v>6.8965517241379297</v>
      </c>
      <c r="AA1813" s="4">
        <v>8.7356321839080504</v>
      </c>
      <c r="AB1813" s="4">
        <v>1.14942528735632</v>
      </c>
      <c r="AC1813" s="4">
        <v>20.804597701149401</v>
      </c>
      <c r="AD1813" s="4">
        <v>2.1839080459770099</v>
      </c>
      <c r="AE1813" s="4">
        <v>2.1839080459770099</v>
      </c>
      <c r="AF1813" s="4">
        <v>15.977011494252899</v>
      </c>
      <c r="AG1813" s="4">
        <v>24.252873563218401</v>
      </c>
      <c r="AH1813" s="4">
        <v>11.4942528735632</v>
      </c>
      <c r="AI1813" s="4">
        <v>10.3448275862069</v>
      </c>
      <c r="AJ1813" s="4">
        <v>18.045977011494301</v>
      </c>
      <c r="AK1813" s="4">
        <v>23.908045977011501</v>
      </c>
      <c r="AL1813" s="4">
        <v>12.643678160919499</v>
      </c>
      <c r="AM1813" s="4">
        <v>27.586206896551701</v>
      </c>
      <c r="AN1813" s="4">
        <v>37.816091954023001</v>
      </c>
      <c r="AO1813" s="4">
        <v>28.850574712643699</v>
      </c>
      <c r="AP1813" s="4">
        <v>29.6551724137931</v>
      </c>
      <c r="AQ1813" s="4">
        <v>3.2183908045976999</v>
      </c>
      <c r="AR1813" s="4">
        <v>26.551724137931</v>
      </c>
      <c r="AS1813" s="4">
        <v>13.3333333333333</v>
      </c>
      <c r="AT1813" s="4">
        <v>33.218390804597703</v>
      </c>
      <c r="AU1813" s="4">
        <v>8.7356321839080504</v>
      </c>
      <c r="AV1813" s="4">
        <v>29.4252873563218</v>
      </c>
      <c r="AW1813" s="4">
        <v>19.195402298850599</v>
      </c>
      <c r="AX1813" s="4">
        <v>6.7816091954023001</v>
      </c>
      <c r="AY1813" s="4">
        <v>14.8275862068966</v>
      </c>
      <c r="AZ1813" s="4">
        <v>27.701149425287401</v>
      </c>
      <c r="BA1813" s="4">
        <v>29.540229885057499</v>
      </c>
      <c r="BB1813" s="38">
        <v>870</v>
      </c>
    </row>
    <row r="1814" spans="1:54" x14ac:dyDescent="0.3">
      <c r="A1814" s="31" t="s">
        <v>75</v>
      </c>
      <c r="B1814" s="5" t="s">
        <v>8</v>
      </c>
      <c r="C1814" s="5" t="s">
        <v>5</v>
      </c>
      <c r="D1814" s="9">
        <v>73.246623376623404</v>
      </c>
      <c r="E1814" s="8">
        <v>55.8233669638647</v>
      </c>
      <c r="F1814" s="8">
        <v>15.594541910331399</v>
      </c>
      <c r="G1814" s="3">
        <v>4.02858999350227</v>
      </c>
      <c r="H1814" s="4">
        <v>4.02858999350227</v>
      </c>
      <c r="I1814" s="4">
        <v>10.6562703053931</v>
      </c>
      <c r="J1814" s="4">
        <v>2.8589993502274198</v>
      </c>
      <c r="K1814" s="4">
        <v>4.02858999350227</v>
      </c>
      <c r="L1814" s="4">
        <v>6.8875893437296902</v>
      </c>
      <c r="M1814" s="4">
        <v>4.3534762833008402</v>
      </c>
      <c r="N1814" s="4">
        <v>7.5373619233268396</v>
      </c>
      <c r="O1814" s="4">
        <v>9.6166341780376907</v>
      </c>
      <c r="P1814" s="4">
        <v>7.6673164392462603</v>
      </c>
      <c r="Q1814" s="4">
        <v>2.0792722547108502</v>
      </c>
      <c r="R1814" s="4">
        <v>6.1728395061728403</v>
      </c>
      <c r="S1814" s="4">
        <v>4.3534762833008402</v>
      </c>
      <c r="T1814" s="4">
        <v>3.7686809616634198</v>
      </c>
      <c r="U1814" s="4">
        <v>8.2521117608836896</v>
      </c>
      <c r="V1814" s="4">
        <v>4.4834307992202698</v>
      </c>
      <c r="W1814" s="4">
        <v>3.5087719298245599</v>
      </c>
      <c r="X1814" s="4">
        <v>1.49447693307342</v>
      </c>
      <c r="Y1814" s="4">
        <v>7.4723846653671204</v>
      </c>
      <c r="Z1814" s="4">
        <v>5.1981806367771304</v>
      </c>
      <c r="AA1814" s="4">
        <v>4.7433398310591297</v>
      </c>
      <c r="AB1814" s="4">
        <v>1.6894087069525701</v>
      </c>
      <c r="AC1814" s="4">
        <v>20.077972709551702</v>
      </c>
      <c r="AD1814" s="4">
        <v>2.7290448343079898</v>
      </c>
      <c r="AE1814" s="4">
        <v>2.27420402858999</v>
      </c>
      <c r="AF1814" s="4">
        <v>10.526315789473699</v>
      </c>
      <c r="AG1814" s="4">
        <v>24.431448992852498</v>
      </c>
      <c r="AH1814" s="4">
        <v>7.7322936972059804</v>
      </c>
      <c r="AI1814" s="4">
        <v>7.8622482131254099</v>
      </c>
      <c r="AJ1814" s="4">
        <v>12.215724496426301</v>
      </c>
      <c r="AK1814" s="4">
        <v>20.597790773229399</v>
      </c>
      <c r="AL1814" s="4">
        <v>8.3820662768031209</v>
      </c>
      <c r="AM1814" s="4">
        <v>23.911630929174802</v>
      </c>
      <c r="AN1814" s="4">
        <v>32.8784925276153</v>
      </c>
      <c r="AO1814" s="4">
        <v>22.7420402858999</v>
      </c>
      <c r="AP1814" s="4">
        <v>24.041585445094199</v>
      </c>
      <c r="AQ1814" s="4">
        <v>1.5594541910331401</v>
      </c>
      <c r="AR1814" s="4">
        <v>17.024041585445101</v>
      </c>
      <c r="AS1814" s="4">
        <v>10.3963612735543</v>
      </c>
      <c r="AT1814" s="4">
        <v>33.203378817413899</v>
      </c>
      <c r="AU1814" s="4">
        <v>5.0032488628979896</v>
      </c>
      <c r="AV1814" s="4">
        <v>27.958387516254898</v>
      </c>
      <c r="AW1814" s="4">
        <v>13.7751786874594</v>
      </c>
      <c r="AX1814" s="4">
        <v>2.9889538661468502</v>
      </c>
      <c r="AY1814" s="4">
        <v>16.764132553606199</v>
      </c>
      <c r="AZ1814" s="4">
        <v>22.417153996101401</v>
      </c>
      <c r="BA1814" s="4">
        <v>22.287199480181901</v>
      </c>
      <c r="BB1814" s="38">
        <v>1540</v>
      </c>
    </row>
    <row r="1815" spans="1:54" x14ac:dyDescent="0.3">
      <c r="A1815" s="31" t="s">
        <v>75</v>
      </c>
      <c r="B1815" s="5" t="s">
        <v>8</v>
      </c>
      <c r="C1815" s="5" t="s">
        <v>6</v>
      </c>
      <c r="D1815" s="9">
        <v>85.256739130434795</v>
      </c>
      <c r="E1815" s="8">
        <v>51.331868851209499</v>
      </c>
      <c r="F1815" s="8">
        <v>9.5652173913043494</v>
      </c>
      <c r="G1815" s="3">
        <v>2.8260869565217401</v>
      </c>
      <c r="H1815" s="4">
        <v>2.39130434782609</v>
      </c>
      <c r="I1815" s="4">
        <v>7.2826086956521703</v>
      </c>
      <c r="J1815" s="4">
        <v>2.60869565217391</v>
      </c>
      <c r="K1815" s="4">
        <v>2.39130434782609</v>
      </c>
      <c r="L1815" s="4">
        <v>4.1304347826086998</v>
      </c>
      <c r="M1815" s="4">
        <v>3.1521739130434798</v>
      </c>
      <c r="N1815" s="4">
        <v>3.8043478260869601</v>
      </c>
      <c r="O1815" s="4">
        <v>6.6304347826086998</v>
      </c>
      <c r="P1815" s="4">
        <v>5.3260869565217401</v>
      </c>
      <c r="Q1815" s="4">
        <v>1.4130434782608701</v>
      </c>
      <c r="R1815" s="4">
        <v>4.0217391304347796</v>
      </c>
      <c r="S1815" s="4">
        <v>3.2608695652173898</v>
      </c>
      <c r="T1815" s="4">
        <v>3.0434782608695699</v>
      </c>
      <c r="U1815" s="4">
        <v>5.1086956521739104</v>
      </c>
      <c r="V1815" s="4">
        <v>3.2608695652173898</v>
      </c>
      <c r="W1815" s="4">
        <v>1.52173913043478</v>
      </c>
      <c r="X1815" s="4">
        <v>1.84782608695652</v>
      </c>
      <c r="Y1815" s="4">
        <v>4.8913043478260896</v>
      </c>
      <c r="Z1815" s="4">
        <v>2.9347826086956501</v>
      </c>
      <c r="AA1815" s="4">
        <v>2.60869565217391</v>
      </c>
      <c r="AB1815" s="4">
        <v>1.0869565217391299</v>
      </c>
      <c r="AC1815" s="4">
        <v>16.195652173913</v>
      </c>
      <c r="AD1815" s="4">
        <v>1.52173913043478</v>
      </c>
      <c r="AE1815" s="4">
        <v>0.65217391304347805</v>
      </c>
      <c r="AF1815" s="4">
        <v>6.9565217391304301</v>
      </c>
      <c r="AG1815" s="4">
        <v>19.7826086956522</v>
      </c>
      <c r="AH1815" s="4">
        <v>6.9565217391304301</v>
      </c>
      <c r="AI1815" s="4">
        <v>4.3478260869565197</v>
      </c>
      <c r="AJ1815" s="4">
        <v>8.4782608695652204</v>
      </c>
      <c r="AK1815" s="4">
        <v>14.021739130434799</v>
      </c>
      <c r="AL1815" s="4">
        <v>5.9782608695652204</v>
      </c>
      <c r="AM1815" s="4">
        <v>21.413043478260899</v>
      </c>
      <c r="AN1815" s="4">
        <v>26.956521739130402</v>
      </c>
      <c r="AO1815" s="4">
        <v>15.869565217391299</v>
      </c>
      <c r="AP1815" s="4">
        <v>19.347826086956498</v>
      </c>
      <c r="AQ1815" s="4">
        <v>1.4130434782608701</v>
      </c>
      <c r="AR1815" s="4">
        <v>12.173913043478301</v>
      </c>
      <c r="AS1815" s="4">
        <v>9.0217391304347796</v>
      </c>
      <c r="AT1815" s="4">
        <v>35.652173913043498</v>
      </c>
      <c r="AU1815" s="4">
        <v>2.9347826086956501</v>
      </c>
      <c r="AV1815" s="4">
        <v>21.413043478260899</v>
      </c>
      <c r="AW1815" s="4">
        <v>11.304347826087</v>
      </c>
      <c r="AX1815" s="4">
        <v>3.6956521739130399</v>
      </c>
      <c r="AY1815" s="4">
        <v>15.326086956521699</v>
      </c>
      <c r="AZ1815" s="4">
        <v>18.043478260869598</v>
      </c>
      <c r="BA1815" s="4">
        <v>17.5</v>
      </c>
      <c r="BB1815" s="38">
        <v>920</v>
      </c>
    </row>
    <row r="1816" spans="1:54" x14ac:dyDescent="0.3">
      <c r="A1816" s="31" t="s">
        <v>75</v>
      </c>
      <c r="B1816" s="5" t="s">
        <v>8</v>
      </c>
      <c r="C1816" s="5" t="s">
        <v>7</v>
      </c>
      <c r="D1816" s="9">
        <v>85.763265306122406</v>
      </c>
      <c r="E1816" s="8">
        <v>55.578817391965103</v>
      </c>
      <c r="F1816" s="8">
        <v>10.2040816326531</v>
      </c>
      <c r="G1816" s="3">
        <v>3.40136054421769</v>
      </c>
      <c r="H1816" s="4">
        <v>3.40136054421769</v>
      </c>
      <c r="I1816" s="4">
        <v>3.40136054421769</v>
      </c>
      <c r="J1816" s="4">
        <v>3.40136054421769</v>
      </c>
      <c r="K1816" s="4">
        <v>2.72108843537415</v>
      </c>
      <c r="L1816" s="4">
        <v>6.12244897959184</v>
      </c>
      <c r="M1816" s="4">
        <v>3.40136054421769</v>
      </c>
      <c r="N1816" s="4">
        <v>5.4421768707483</v>
      </c>
      <c r="O1816" s="4">
        <v>5.4421768707483</v>
      </c>
      <c r="P1816" s="4">
        <v>8.84353741496599</v>
      </c>
      <c r="Q1816" s="4">
        <v>2.72108843537415</v>
      </c>
      <c r="R1816" s="4">
        <v>6.12244897959184</v>
      </c>
      <c r="S1816" s="4">
        <v>5.4421768707483</v>
      </c>
      <c r="T1816" s="4">
        <v>2.0408163265306101</v>
      </c>
      <c r="U1816" s="4">
        <v>5.4421768707483</v>
      </c>
      <c r="V1816" s="4">
        <v>2.72108843537415</v>
      </c>
      <c r="W1816" s="4">
        <v>2.0408163265306101</v>
      </c>
      <c r="X1816" s="4">
        <v>2.72108843537415</v>
      </c>
      <c r="Y1816" s="4">
        <v>6.12244897959184</v>
      </c>
      <c r="Z1816" s="4">
        <v>4.0816326530612201</v>
      </c>
      <c r="AA1816" s="4">
        <v>4.0816326530612201</v>
      </c>
      <c r="AB1816" s="4">
        <v>4.0816326530612201</v>
      </c>
      <c r="AC1816" s="4">
        <v>17.687074829932001</v>
      </c>
      <c r="AD1816" s="4">
        <v>3.40136054421769</v>
      </c>
      <c r="AE1816" s="4">
        <v>2.72108843537415</v>
      </c>
      <c r="AF1816" s="4">
        <v>8.84353741496599</v>
      </c>
      <c r="AG1816" s="4">
        <v>23.1292517006803</v>
      </c>
      <c r="AH1816" s="4">
        <v>3.40136054421769</v>
      </c>
      <c r="AI1816" s="4">
        <v>5.4421768707483</v>
      </c>
      <c r="AJ1816" s="4">
        <v>8.1632653061224492</v>
      </c>
      <c r="AK1816" s="4">
        <v>14.965986394557801</v>
      </c>
      <c r="AL1816" s="4">
        <v>10.8843537414966</v>
      </c>
      <c r="AM1816" s="4">
        <v>28.571428571428601</v>
      </c>
      <c r="AN1816" s="4">
        <v>24.4897959183673</v>
      </c>
      <c r="AO1816" s="4">
        <v>12.925170068027199</v>
      </c>
      <c r="AP1816" s="4">
        <v>18.367346938775501</v>
      </c>
      <c r="AQ1816" s="4">
        <v>3.40136054421769</v>
      </c>
      <c r="AR1816" s="4">
        <v>8.1632653061224492</v>
      </c>
      <c r="AS1816" s="4">
        <v>10.2040816326531</v>
      </c>
      <c r="AT1816" s="4">
        <v>38.775510204081598</v>
      </c>
      <c r="AU1816" s="4">
        <v>4.7619047619047601</v>
      </c>
      <c r="AV1816" s="4">
        <v>15.6462585034014</v>
      </c>
      <c r="AW1816" s="4">
        <v>6.12244897959184</v>
      </c>
      <c r="AX1816" s="4">
        <v>3.40136054421769</v>
      </c>
      <c r="AY1816" s="4">
        <v>14.285714285714301</v>
      </c>
      <c r="AZ1816" s="4">
        <v>22.4489795918367</v>
      </c>
      <c r="BA1816" s="4">
        <v>18.367346938775501</v>
      </c>
      <c r="BB1816" s="38">
        <v>147</v>
      </c>
    </row>
    <row r="1817" spans="1:54" x14ac:dyDescent="0.3">
      <c r="A1817" s="31" t="s">
        <v>75</v>
      </c>
      <c r="B1817" s="5" t="s">
        <v>9</v>
      </c>
      <c r="C1817" s="5" t="s">
        <v>168</v>
      </c>
      <c r="D1817" s="9">
        <v>53.603676146266501</v>
      </c>
      <c r="E1817" s="8">
        <v>66.279755844758895</v>
      </c>
      <c r="F1817" s="8">
        <v>27.746363852913099</v>
      </c>
      <c r="G1817" s="3">
        <v>5.7577841568608701</v>
      </c>
      <c r="H1817" s="4">
        <v>6.4274299124673497</v>
      </c>
      <c r="I1817" s="4">
        <v>8.8197342847399902</v>
      </c>
      <c r="J1817" s="4">
        <v>5.9168120051147897</v>
      </c>
      <c r="K1817" s="4">
        <v>4.0612640922058896</v>
      </c>
      <c r="L1817" s="4">
        <v>9.8334189521379205</v>
      </c>
      <c r="M1817" s="4">
        <v>4.4161482379362198</v>
      </c>
      <c r="N1817" s="4">
        <v>11.861858052274799</v>
      </c>
      <c r="O1817" s="4">
        <v>9.9245867541559605</v>
      </c>
      <c r="P1817" s="4">
        <v>11.0918755173623</v>
      </c>
      <c r="Q1817" s="4">
        <v>6.7240525758977796</v>
      </c>
      <c r="R1817" s="4">
        <v>11.751498654918301</v>
      </c>
      <c r="S1817" s="4">
        <v>8.1633543558451898</v>
      </c>
      <c r="T1817" s="4">
        <v>3.65557937585461</v>
      </c>
      <c r="U1817" s="4">
        <v>14.216982868613499</v>
      </c>
      <c r="V1817" s="4">
        <v>7.3798918679293104</v>
      </c>
      <c r="W1817" s="4">
        <v>7.43395778377627</v>
      </c>
      <c r="X1817" s="4">
        <v>4.0398532661182003</v>
      </c>
      <c r="Y1817" s="4">
        <v>9.9924403379551006</v>
      </c>
      <c r="Z1817" s="4">
        <v>10.582226449221601</v>
      </c>
      <c r="AA1817" s="4">
        <v>10.144581885491</v>
      </c>
      <c r="AB1817" s="4">
        <v>3.4914613431825399</v>
      </c>
      <c r="AC1817" s="4">
        <v>18.6047623120356</v>
      </c>
      <c r="AD1817" s="4">
        <v>5.7135410680785501</v>
      </c>
      <c r="AE1817" s="4">
        <v>3.3598512085369401</v>
      </c>
      <c r="AF1817" s="4">
        <v>13.763772393719099</v>
      </c>
      <c r="AG1817" s="4">
        <v>20.331813322630801</v>
      </c>
      <c r="AH1817" s="4">
        <v>20.7181291577411</v>
      </c>
      <c r="AI1817" s="4">
        <v>14.260817271352799</v>
      </c>
      <c r="AJ1817" s="4">
        <v>24.451612677683599</v>
      </c>
      <c r="AK1817" s="4">
        <v>29.7760599948238</v>
      </c>
      <c r="AL1817" s="4">
        <v>18.9059839374078</v>
      </c>
      <c r="AM1817" s="4">
        <v>22.972023936166501</v>
      </c>
      <c r="AN1817" s="4">
        <v>35.364332443384498</v>
      </c>
      <c r="AO1817" s="4">
        <v>26.368539486878898</v>
      </c>
      <c r="AP1817" s="4">
        <v>26.769906865851599</v>
      </c>
      <c r="AQ1817" s="4">
        <v>4.7785136208478098</v>
      </c>
      <c r="AR1817" s="4">
        <v>27.2601512418799</v>
      </c>
      <c r="AS1817" s="4">
        <v>12.9719354105326</v>
      </c>
      <c r="AT1817" s="4">
        <v>29.665059645600898</v>
      </c>
      <c r="AU1817" s="4">
        <v>14.971291433401101</v>
      </c>
      <c r="AV1817" s="4">
        <v>30.195741880280501</v>
      </c>
      <c r="AW1817" s="4">
        <v>22.4003862083154</v>
      </c>
      <c r="AX1817" s="4">
        <v>13.780710029184601</v>
      </c>
      <c r="AY1817" s="4">
        <v>10.5885446108244</v>
      </c>
      <c r="AZ1817" s="4">
        <v>31.044957838846098</v>
      </c>
      <c r="BA1817" s="4">
        <v>35.8218741199411</v>
      </c>
      <c r="BB1817" s="38">
        <v>2233</v>
      </c>
    </row>
    <row r="1818" spans="1:54" x14ac:dyDescent="0.3">
      <c r="A1818" s="31" t="s">
        <v>75</v>
      </c>
      <c r="B1818" s="5" t="s">
        <v>9</v>
      </c>
      <c r="C1818" s="5" t="s">
        <v>1</v>
      </c>
      <c r="D1818" s="9">
        <v>14.477358490566001</v>
      </c>
      <c r="E1818" s="8">
        <v>56.874120928149601</v>
      </c>
      <c r="F1818" s="8">
        <v>51.923076923076898</v>
      </c>
      <c r="G1818" s="3">
        <v>5.7692307692307701</v>
      </c>
      <c r="H1818" s="4">
        <v>9.6153846153846096</v>
      </c>
      <c r="I1818" s="4">
        <v>21.153846153846199</v>
      </c>
      <c r="J1818" s="4">
        <v>9.6153846153846096</v>
      </c>
      <c r="K1818" s="4">
        <v>3.8461538461538498</v>
      </c>
      <c r="L1818" s="4">
        <v>13.461538461538501</v>
      </c>
      <c r="M1818" s="4">
        <v>7.6923076923076898</v>
      </c>
      <c r="N1818" s="4">
        <v>21.153846153846199</v>
      </c>
      <c r="O1818" s="4">
        <v>13.461538461538501</v>
      </c>
      <c r="P1818" s="4">
        <v>15.384615384615399</v>
      </c>
      <c r="Q1818" s="4">
        <v>11.538461538461499</v>
      </c>
      <c r="R1818" s="4">
        <v>30.769230769230798</v>
      </c>
      <c r="S1818" s="4">
        <v>19.230769230769202</v>
      </c>
      <c r="T1818" s="4">
        <v>5.7692307692307701</v>
      </c>
      <c r="U1818" s="4">
        <v>21.153846153846199</v>
      </c>
      <c r="V1818" s="4">
        <v>7.6923076923076898</v>
      </c>
      <c r="W1818" s="4">
        <v>15.384615384615399</v>
      </c>
      <c r="X1818" s="4">
        <v>5.7692307692307701</v>
      </c>
      <c r="Y1818" s="4">
        <v>15.384615384615399</v>
      </c>
      <c r="Z1818" s="4">
        <v>23.076923076923102</v>
      </c>
      <c r="AA1818" s="4">
        <v>23.076923076923102</v>
      </c>
      <c r="AB1818" s="4">
        <v>9.6153846153846096</v>
      </c>
      <c r="AC1818" s="4">
        <v>25</v>
      </c>
      <c r="AD1818" s="4">
        <v>11.538461538461499</v>
      </c>
      <c r="AE1818" s="4">
        <v>3.8461538461538498</v>
      </c>
      <c r="AF1818" s="4">
        <v>19.230769230769202</v>
      </c>
      <c r="AG1818" s="4">
        <v>36.538461538461497</v>
      </c>
      <c r="AH1818" s="4">
        <v>26.923076923076898</v>
      </c>
      <c r="AI1818" s="4">
        <v>23.076923076923102</v>
      </c>
      <c r="AJ1818" s="4">
        <v>30.769230769230798</v>
      </c>
      <c r="AK1818" s="4">
        <v>36.538461538461497</v>
      </c>
      <c r="AL1818" s="4">
        <v>30.769230769230798</v>
      </c>
      <c r="AM1818" s="4">
        <v>32.692307692307701</v>
      </c>
      <c r="AN1818" s="4">
        <v>36.538461538461497</v>
      </c>
      <c r="AO1818" s="4">
        <v>34.615384615384599</v>
      </c>
      <c r="AP1818" s="4">
        <v>26.923076923076898</v>
      </c>
      <c r="AQ1818" s="4">
        <v>15.384615384615399</v>
      </c>
      <c r="AR1818" s="4">
        <v>38.461538461538503</v>
      </c>
      <c r="AS1818" s="4">
        <v>11.538461538461499</v>
      </c>
      <c r="AT1818" s="4">
        <v>26.923076923076898</v>
      </c>
      <c r="AU1818" s="4">
        <v>21.153846153846199</v>
      </c>
      <c r="AV1818" s="4">
        <v>36.538461538461497</v>
      </c>
      <c r="AW1818" s="4">
        <v>42.307692307692299</v>
      </c>
      <c r="AX1818" s="4">
        <v>30.769230769230798</v>
      </c>
      <c r="AY1818" s="4">
        <v>7.6923076923076898</v>
      </c>
      <c r="AZ1818" s="4">
        <v>51.923076923076898</v>
      </c>
      <c r="BA1818" s="4">
        <v>63.461538461538503</v>
      </c>
      <c r="BB1818" s="38">
        <v>53</v>
      </c>
    </row>
    <row r="1819" spans="1:54" x14ac:dyDescent="0.3">
      <c r="A1819" s="31" t="s">
        <v>75</v>
      </c>
      <c r="B1819" s="5" t="s">
        <v>9</v>
      </c>
      <c r="C1819" s="5" t="s">
        <v>2</v>
      </c>
      <c r="D1819" s="9">
        <v>17.7686274509804</v>
      </c>
      <c r="E1819" s="8">
        <v>61.195942643923999</v>
      </c>
      <c r="F1819" s="8">
        <v>47.058823529411796</v>
      </c>
      <c r="G1819" s="3">
        <v>13.7254901960784</v>
      </c>
      <c r="H1819" s="4">
        <v>7.8431372549019596</v>
      </c>
      <c r="I1819" s="4">
        <v>11.764705882352899</v>
      </c>
      <c r="J1819" s="4">
        <v>11.764705882352899</v>
      </c>
      <c r="K1819" s="4">
        <v>7.8431372549019596</v>
      </c>
      <c r="L1819" s="4">
        <v>25.490196078431399</v>
      </c>
      <c r="M1819" s="4">
        <v>9.8039215686274499</v>
      </c>
      <c r="N1819" s="4">
        <v>25.490196078431399</v>
      </c>
      <c r="O1819" s="4">
        <v>9.8039215686274499</v>
      </c>
      <c r="P1819" s="4">
        <v>17.647058823529399</v>
      </c>
      <c r="Q1819" s="4">
        <v>17.647058823529399</v>
      </c>
      <c r="R1819" s="4">
        <v>21.568627450980401</v>
      </c>
      <c r="S1819" s="4">
        <v>13.7254901960784</v>
      </c>
      <c r="T1819" s="4">
        <v>3.9215686274509798</v>
      </c>
      <c r="U1819" s="4">
        <v>27.4509803921569</v>
      </c>
      <c r="V1819" s="4">
        <v>15.6862745098039</v>
      </c>
      <c r="W1819" s="4">
        <v>15.6862745098039</v>
      </c>
      <c r="X1819" s="4">
        <v>11.764705882352899</v>
      </c>
      <c r="Y1819" s="4">
        <v>15.6862745098039</v>
      </c>
      <c r="Z1819" s="4">
        <v>21.568627450980401</v>
      </c>
      <c r="AA1819" s="4">
        <v>17.647058823529399</v>
      </c>
      <c r="AB1819" s="4">
        <v>7.8431372549019596</v>
      </c>
      <c r="AC1819" s="4">
        <v>23.529411764705898</v>
      </c>
      <c r="AD1819" s="4">
        <v>13.7254901960784</v>
      </c>
      <c r="AE1819" s="4">
        <v>7.8431372549019596</v>
      </c>
      <c r="AF1819" s="4">
        <v>23.529411764705898</v>
      </c>
      <c r="AG1819" s="4">
        <v>25.490196078431399</v>
      </c>
      <c r="AH1819" s="4">
        <v>25.490196078431399</v>
      </c>
      <c r="AI1819" s="4">
        <v>21.568627450980401</v>
      </c>
      <c r="AJ1819" s="4">
        <v>41.176470588235297</v>
      </c>
      <c r="AK1819" s="4">
        <v>45.098039215686299</v>
      </c>
      <c r="AL1819" s="4">
        <v>37.254901960784302</v>
      </c>
      <c r="AM1819" s="4">
        <v>33.3333333333333</v>
      </c>
      <c r="AN1819" s="4">
        <v>54.901960784313701</v>
      </c>
      <c r="AO1819" s="4">
        <v>41.176470588235297</v>
      </c>
      <c r="AP1819" s="4">
        <v>39.2156862745098</v>
      </c>
      <c r="AQ1819" s="4">
        <v>5.8823529411764701</v>
      </c>
      <c r="AR1819" s="4">
        <v>41.176470588235297</v>
      </c>
      <c r="AS1819" s="4">
        <v>19.6078431372549</v>
      </c>
      <c r="AT1819" s="4">
        <v>27.4509803921569</v>
      </c>
      <c r="AU1819" s="4">
        <v>23.529411764705898</v>
      </c>
      <c r="AV1819" s="4">
        <v>43.137254901960802</v>
      </c>
      <c r="AW1819" s="4">
        <v>33.3333333333333</v>
      </c>
      <c r="AX1819" s="4">
        <v>21.568627450980401</v>
      </c>
      <c r="AY1819" s="4">
        <v>7.8431372549019596</v>
      </c>
      <c r="AZ1819" s="4">
        <v>47.058823529411796</v>
      </c>
      <c r="BA1819" s="4">
        <v>52.941176470588204</v>
      </c>
      <c r="BB1819" s="38">
        <v>51</v>
      </c>
    </row>
    <row r="1820" spans="1:54" x14ac:dyDescent="0.3">
      <c r="A1820" s="31" t="s">
        <v>75</v>
      </c>
      <c r="B1820" s="5" t="s">
        <v>9</v>
      </c>
      <c r="C1820" s="5" t="s">
        <v>3</v>
      </c>
      <c r="D1820" s="9">
        <v>44.204326923076898</v>
      </c>
      <c r="E1820" s="8">
        <v>67.619681199596897</v>
      </c>
      <c r="F1820" s="8">
        <v>33.173076923076898</v>
      </c>
      <c r="G1820" s="3">
        <v>4.3269230769230802</v>
      </c>
      <c r="H1820" s="4">
        <v>6.7307692307692299</v>
      </c>
      <c r="I1820" s="4">
        <v>8.6538461538461497</v>
      </c>
      <c r="J1820" s="4">
        <v>4.8076923076923102</v>
      </c>
      <c r="K1820" s="4">
        <v>3.3653846153846199</v>
      </c>
      <c r="L1820" s="4">
        <v>5.2884615384615401</v>
      </c>
      <c r="M1820" s="4">
        <v>2.4038461538461502</v>
      </c>
      <c r="N1820" s="4">
        <v>9.6153846153846096</v>
      </c>
      <c r="O1820" s="4">
        <v>14.4230769230769</v>
      </c>
      <c r="P1820" s="4">
        <v>15.384615384615399</v>
      </c>
      <c r="Q1820" s="4">
        <v>4.3269230769230802</v>
      </c>
      <c r="R1820" s="4">
        <v>10.5769230769231</v>
      </c>
      <c r="S1820" s="4">
        <v>8.1730769230769198</v>
      </c>
      <c r="T1820" s="4">
        <v>3.3653846153846199</v>
      </c>
      <c r="U1820" s="4">
        <v>15.865384615384601</v>
      </c>
      <c r="V1820" s="4">
        <v>8.1730769230769198</v>
      </c>
      <c r="W1820" s="4">
        <v>4.3269230769230802</v>
      </c>
      <c r="X1820" s="4">
        <v>1.92307692307692</v>
      </c>
      <c r="Y1820" s="4">
        <v>12.5</v>
      </c>
      <c r="Z1820" s="4">
        <v>11.538461538461499</v>
      </c>
      <c r="AA1820" s="4">
        <v>12.0192307692308</v>
      </c>
      <c r="AB1820" s="4">
        <v>1.92307692307692</v>
      </c>
      <c r="AC1820" s="4">
        <v>26.442307692307701</v>
      </c>
      <c r="AD1820" s="4">
        <v>3.3653846153846199</v>
      </c>
      <c r="AE1820" s="4">
        <v>2.8846153846153801</v>
      </c>
      <c r="AF1820" s="4">
        <v>16.346153846153801</v>
      </c>
      <c r="AG1820" s="4">
        <v>22.596153846153801</v>
      </c>
      <c r="AH1820" s="4">
        <v>30.288461538461501</v>
      </c>
      <c r="AI1820" s="4">
        <v>14.4230769230769</v>
      </c>
      <c r="AJ1820" s="4">
        <v>26.923076923076898</v>
      </c>
      <c r="AK1820" s="4">
        <v>35.096153846153797</v>
      </c>
      <c r="AL1820" s="4">
        <v>19.711538461538499</v>
      </c>
      <c r="AM1820" s="4">
        <v>24.519230769230798</v>
      </c>
      <c r="AN1820" s="4">
        <v>44.711538461538503</v>
      </c>
      <c r="AO1820" s="4">
        <v>36.057692307692299</v>
      </c>
      <c r="AP1820" s="4">
        <v>33.173076923076898</v>
      </c>
      <c r="AQ1820" s="4">
        <v>5.2884615384615401</v>
      </c>
      <c r="AR1820" s="4">
        <v>34.615384615384599</v>
      </c>
      <c r="AS1820" s="4">
        <v>18.75</v>
      </c>
      <c r="AT1820" s="4">
        <v>38.461538461538503</v>
      </c>
      <c r="AU1820" s="4">
        <v>22.115384615384599</v>
      </c>
      <c r="AV1820" s="4">
        <v>38.461538461538503</v>
      </c>
      <c r="AW1820" s="4">
        <v>26.442307692307701</v>
      </c>
      <c r="AX1820" s="4">
        <v>18.75</v>
      </c>
      <c r="AY1820" s="4">
        <v>12.0192307692308</v>
      </c>
      <c r="AZ1820" s="4">
        <v>39.903846153846203</v>
      </c>
      <c r="BA1820" s="4">
        <v>42.307692307692299</v>
      </c>
      <c r="BB1820" s="38">
        <v>208</v>
      </c>
    </row>
    <row r="1821" spans="1:54" x14ac:dyDescent="0.3">
      <c r="A1821" s="31" t="s">
        <v>75</v>
      </c>
      <c r="B1821" s="5" t="s">
        <v>9</v>
      </c>
      <c r="C1821" s="5" t="s">
        <v>4</v>
      </c>
      <c r="D1821" s="9">
        <v>63.950946969697</v>
      </c>
      <c r="E1821" s="8">
        <v>64.202138081265701</v>
      </c>
      <c r="F1821" s="8">
        <v>21.780303030302999</v>
      </c>
      <c r="G1821" s="3">
        <v>4.5454545454545503</v>
      </c>
      <c r="H1821" s="4">
        <v>7.0075757575757596</v>
      </c>
      <c r="I1821" s="4">
        <v>8.9015151515151505</v>
      </c>
      <c r="J1821" s="4">
        <v>3.9772727272727302</v>
      </c>
      <c r="K1821" s="4">
        <v>5.4924242424242404</v>
      </c>
      <c r="L1821" s="4">
        <v>8.1439393939393891</v>
      </c>
      <c r="M1821" s="4">
        <v>5.6818181818181799</v>
      </c>
      <c r="N1821" s="4">
        <v>10.0378787878788</v>
      </c>
      <c r="O1821" s="4">
        <v>13.068181818181801</v>
      </c>
      <c r="P1821" s="4">
        <v>10.6060606060606</v>
      </c>
      <c r="Q1821" s="4">
        <v>3.9772727272727302</v>
      </c>
      <c r="R1821" s="4">
        <v>6.8181818181818201</v>
      </c>
      <c r="S1821" s="4">
        <v>7.0075757575757596</v>
      </c>
      <c r="T1821" s="4">
        <v>4.5454545454545503</v>
      </c>
      <c r="U1821" s="4">
        <v>10.9848484848485</v>
      </c>
      <c r="V1821" s="4">
        <v>6.6287878787878798</v>
      </c>
      <c r="W1821" s="4">
        <v>5.6818181818181799</v>
      </c>
      <c r="X1821" s="4">
        <v>2.2727272727272698</v>
      </c>
      <c r="Y1821" s="4">
        <v>10.0378787878788</v>
      </c>
      <c r="Z1821" s="4">
        <v>5.4924242424242404</v>
      </c>
      <c r="AA1821" s="4">
        <v>7.1969696969696999</v>
      </c>
      <c r="AB1821" s="4">
        <v>2.2727272727272698</v>
      </c>
      <c r="AC1821" s="4">
        <v>15.909090909090899</v>
      </c>
      <c r="AD1821" s="4">
        <v>4.5454545454545503</v>
      </c>
      <c r="AE1821" s="4">
        <v>2.8409090909090899</v>
      </c>
      <c r="AF1821" s="4">
        <v>11.931818181818199</v>
      </c>
      <c r="AG1821" s="4">
        <v>20.265151515151501</v>
      </c>
      <c r="AH1821" s="4">
        <v>20.075757575757599</v>
      </c>
      <c r="AI1821" s="4">
        <v>13.825757575757599</v>
      </c>
      <c r="AJ1821" s="4">
        <v>22.727272727272702</v>
      </c>
      <c r="AK1821" s="4">
        <v>27.0833333333333</v>
      </c>
      <c r="AL1821" s="4">
        <v>11.174242424242401</v>
      </c>
      <c r="AM1821" s="4">
        <v>19.5075757575758</v>
      </c>
      <c r="AN1821" s="4">
        <v>32.954545454545503</v>
      </c>
      <c r="AO1821" s="4">
        <v>21.590909090909101</v>
      </c>
      <c r="AP1821" s="4">
        <v>21.401515151515198</v>
      </c>
      <c r="AQ1821" s="4">
        <v>3.0303030303030298</v>
      </c>
      <c r="AR1821" s="4">
        <v>24.053030303030301</v>
      </c>
      <c r="AS1821" s="4">
        <v>11.931818181818199</v>
      </c>
      <c r="AT1821" s="4">
        <v>27.0833333333333</v>
      </c>
      <c r="AU1821" s="4">
        <v>11.363636363636401</v>
      </c>
      <c r="AV1821" s="4">
        <v>25.946969696969699</v>
      </c>
      <c r="AW1821" s="4">
        <v>18.939393939393899</v>
      </c>
      <c r="AX1821" s="4">
        <v>9.2803030303030294</v>
      </c>
      <c r="AY1821" s="4">
        <v>11.174242424242401</v>
      </c>
      <c r="AZ1821" s="4">
        <v>21.401515151515198</v>
      </c>
      <c r="BA1821" s="4">
        <v>27.651515151515198</v>
      </c>
      <c r="BB1821" s="38">
        <v>528</v>
      </c>
    </row>
    <row r="1822" spans="1:54" x14ac:dyDescent="0.3">
      <c r="A1822" s="31" t="s">
        <v>75</v>
      </c>
      <c r="B1822" s="5" t="s">
        <v>9</v>
      </c>
      <c r="C1822" s="5" t="s">
        <v>5</v>
      </c>
      <c r="D1822" s="9">
        <v>84.918641618497105</v>
      </c>
      <c r="E1822" s="8">
        <v>52.294301454150798</v>
      </c>
      <c r="F1822" s="8">
        <v>9.2485549132948002</v>
      </c>
      <c r="G1822" s="3">
        <v>2.6011560693641602</v>
      </c>
      <c r="H1822" s="4">
        <v>3.1791907514450899</v>
      </c>
      <c r="I1822" s="4">
        <v>4.7687861271676297</v>
      </c>
      <c r="J1822" s="4">
        <v>2.3121387283237</v>
      </c>
      <c r="K1822" s="4">
        <v>1.7341040462427699</v>
      </c>
      <c r="L1822" s="4">
        <v>3.32369942196532</v>
      </c>
      <c r="M1822" s="4">
        <v>1.0115606936416199</v>
      </c>
      <c r="N1822" s="4">
        <v>3.7572254335260098</v>
      </c>
      <c r="O1822" s="4">
        <v>5.3468208092485501</v>
      </c>
      <c r="P1822" s="4">
        <v>3.32369942196532</v>
      </c>
      <c r="Q1822" s="4">
        <v>1.3005780346820801</v>
      </c>
      <c r="R1822" s="4">
        <v>3.6127167630057802</v>
      </c>
      <c r="S1822" s="4">
        <v>2.0231213872832399</v>
      </c>
      <c r="T1822" s="4">
        <v>2.16763005780347</v>
      </c>
      <c r="U1822" s="4">
        <v>4.7687861271676297</v>
      </c>
      <c r="V1822" s="4">
        <v>2.6011560693641602</v>
      </c>
      <c r="W1822" s="4">
        <v>4.04624277456647</v>
      </c>
      <c r="X1822" s="4">
        <v>1.3005780346820801</v>
      </c>
      <c r="Y1822" s="4">
        <v>3.32369942196532</v>
      </c>
      <c r="Z1822" s="4">
        <v>3.0346820809248598</v>
      </c>
      <c r="AA1822" s="4">
        <v>2.3121387283237</v>
      </c>
      <c r="AB1822" s="4">
        <v>0.57803468208092501</v>
      </c>
      <c r="AC1822" s="4">
        <v>11.1271676300578</v>
      </c>
      <c r="AD1822" s="4">
        <v>1.15606936416185</v>
      </c>
      <c r="AE1822" s="4">
        <v>1.44508670520231</v>
      </c>
      <c r="AF1822" s="4">
        <v>6.0693641618497098</v>
      </c>
      <c r="AG1822" s="4">
        <v>12.1387283236994</v>
      </c>
      <c r="AH1822" s="4">
        <v>12.1387283236994</v>
      </c>
      <c r="AI1822" s="4">
        <v>7.0809248554913298</v>
      </c>
      <c r="AJ1822" s="4">
        <v>13.439306358381501</v>
      </c>
      <c r="AK1822" s="4">
        <v>16.4739884393064</v>
      </c>
      <c r="AL1822" s="4">
        <v>7.3699421965317899</v>
      </c>
      <c r="AM1822" s="4">
        <v>14.884393063583801</v>
      </c>
      <c r="AN1822" s="4">
        <v>19.2196531791908</v>
      </c>
      <c r="AO1822" s="4">
        <v>13.150289017341001</v>
      </c>
      <c r="AP1822" s="4">
        <v>17.0520231213873</v>
      </c>
      <c r="AQ1822" s="4">
        <v>1.3005780346820801</v>
      </c>
      <c r="AR1822" s="4">
        <v>12.283236994219701</v>
      </c>
      <c r="AS1822" s="4">
        <v>5.63583815028902</v>
      </c>
      <c r="AT1822" s="4">
        <v>27.1676300578035</v>
      </c>
      <c r="AU1822" s="4">
        <v>5.4913294797687904</v>
      </c>
      <c r="AV1822" s="4">
        <v>18.063583815028899</v>
      </c>
      <c r="AW1822" s="4">
        <v>10.8381502890173</v>
      </c>
      <c r="AX1822" s="4">
        <v>3.4682080924855501</v>
      </c>
      <c r="AY1822" s="4">
        <v>12.283236994219701</v>
      </c>
      <c r="AZ1822" s="4">
        <v>15.028901734104</v>
      </c>
      <c r="BA1822" s="4">
        <v>17.9190751445087</v>
      </c>
      <c r="BB1822" s="38">
        <v>692</v>
      </c>
    </row>
    <row r="1823" spans="1:54" x14ac:dyDescent="0.3">
      <c r="A1823" s="31" t="s">
        <v>75</v>
      </c>
      <c r="B1823" s="5" t="s">
        <v>9</v>
      </c>
      <c r="C1823" s="5" t="s">
        <v>6</v>
      </c>
      <c r="D1823" s="9">
        <v>92.749203539823</v>
      </c>
      <c r="E1823" s="8">
        <v>49.625154699753402</v>
      </c>
      <c r="F1823" s="8">
        <v>6.72566371681416</v>
      </c>
      <c r="G1823" s="3">
        <v>2.3008849557522102</v>
      </c>
      <c r="I1823" s="4">
        <v>2.1238938053097298</v>
      </c>
      <c r="J1823" s="4">
        <v>1.5929203539823</v>
      </c>
      <c r="K1823" s="4">
        <v>1.2389380530973499</v>
      </c>
      <c r="L1823" s="4">
        <v>2.3008849557522102</v>
      </c>
      <c r="M1823" s="4">
        <v>0.17699115044247801</v>
      </c>
      <c r="N1823" s="4">
        <v>2.4778761061946901</v>
      </c>
      <c r="O1823" s="4">
        <v>3.7168141592920398</v>
      </c>
      <c r="P1823" s="4">
        <v>2.1238938053097298</v>
      </c>
      <c r="Q1823" s="4">
        <v>1.76991150442478</v>
      </c>
      <c r="R1823" s="4">
        <v>2.4778761061946901</v>
      </c>
      <c r="S1823" s="4">
        <v>1.4159292035398201</v>
      </c>
      <c r="T1823" s="4">
        <v>2.65486725663717</v>
      </c>
      <c r="U1823" s="4">
        <v>3.0088495575221201</v>
      </c>
      <c r="V1823" s="4">
        <v>0.53097345132743401</v>
      </c>
      <c r="W1823" s="4">
        <v>1.06194690265487</v>
      </c>
      <c r="X1823" s="4">
        <v>0.70796460176991105</v>
      </c>
      <c r="Y1823" s="4">
        <v>2.65486725663717</v>
      </c>
      <c r="Z1823" s="4">
        <v>0.70796460176991105</v>
      </c>
      <c r="AA1823" s="4">
        <v>1.4159292035398201</v>
      </c>
      <c r="AB1823" s="4">
        <v>0.70796460176991105</v>
      </c>
      <c r="AC1823" s="4">
        <v>8.3185840707964598</v>
      </c>
      <c r="AD1823" s="4">
        <v>0.53097345132743401</v>
      </c>
      <c r="AE1823" s="4">
        <v>0.70796460176991105</v>
      </c>
      <c r="AF1823" s="4">
        <v>3.0088495575221201</v>
      </c>
      <c r="AG1823" s="4">
        <v>9.5575221238938095</v>
      </c>
      <c r="AH1823" s="4">
        <v>8.4955752212389406</v>
      </c>
      <c r="AI1823" s="4">
        <v>6.72566371681416</v>
      </c>
      <c r="AJ1823" s="4">
        <v>8.8495575221238898</v>
      </c>
      <c r="AK1823" s="4">
        <v>16.283185840708001</v>
      </c>
      <c r="AL1823" s="4">
        <v>7.0796460176991198</v>
      </c>
      <c r="AM1823" s="4">
        <v>12.920353982300901</v>
      </c>
      <c r="AN1823" s="4">
        <v>15.929203539823</v>
      </c>
      <c r="AO1823" s="4">
        <v>7.9646017699114999</v>
      </c>
      <c r="AP1823" s="4">
        <v>19.646017699114999</v>
      </c>
      <c r="AQ1823" s="4">
        <v>1.2389380530973499</v>
      </c>
      <c r="AR1823" s="4">
        <v>10.7964601769912</v>
      </c>
      <c r="AS1823" s="4">
        <v>5.6637168141592902</v>
      </c>
      <c r="AT1823" s="4">
        <v>27.9646017699115</v>
      </c>
      <c r="AU1823" s="4">
        <v>3.5398230088495599</v>
      </c>
      <c r="AV1823" s="4">
        <v>15.044247787610599</v>
      </c>
      <c r="AW1823" s="4">
        <v>6.3716814159292001</v>
      </c>
      <c r="AX1823" s="4">
        <v>2.3008849557522102</v>
      </c>
      <c r="AY1823" s="4">
        <v>10.973451327433599</v>
      </c>
      <c r="AZ1823" s="4">
        <v>13.2743362831858</v>
      </c>
      <c r="BA1823" s="4">
        <v>15.7522123893805</v>
      </c>
      <c r="BB1823" s="38">
        <v>565</v>
      </c>
    </row>
    <row r="1824" spans="1:54" x14ac:dyDescent="0.3">
      <c r="A1824" s="31" t="s">
        <v>75</v>
      </c>
      <c r="B1824" s="5" t="s">
        <v>9</v>
      </c>
      <c r="C1824" s="5" t="s">
        <v>7</v>
      </c>
      <c r="D1824" s="9">
        <v>92.627205882352897</v>
      </c>
      <c r="E1824" s="8">
        <v>50.090502488420697</v>
      </c>
      <c r="F1824" s="8">
        <v>5.8823529411764701</v>
      </c>
      <c r="G1824" s="3">
        <v>1.47058823529412</v>
      </c>
      <c r="H1824" s="4">
        <v>2.2058823529411802</v>
      </c>
      <c r="I1824" s="4">
        <v>1.47058823529412</v>
      </c>
      <c r="J1824" s="4">
        <v>7.3529411764705896</v>
      </c>
      <c r="K1824" s="4">
        <v>0.73529411764705899</v>
      </c>
      <c r="L1824" s="4">
        <v>2.2058823529411802</v>
      </c>
      <c r="M1824" s="4">
        <v>0.73529411764705899</v>
      </c>
      <c r="N1824" s="4">
        <v>1.47058823529412</v>
      </c>
      <c r="O1824" s="4">
        <v>1.47058823529412</v>
      </c>
      <c r="P1824" s="4">
        <v>3.6764705882352899</v>
      </c>
      <c r="Q1824" s="4">
        <v>1.47058823529412</v>
      </c>
      <c r="R1824" s="4">
        <v>4.4117647058823497</v>
      </c>
      <c r="S1824" s="4">
        <v>2.9411764705882399</v>
      </c>
      <c r="T1824" s="4">
        <v>3.6764705882352899</v>
      </c>
      <c r="U1824" s="4">
        <v>5.8823529411764701</v>
      </c>
      <c r="V1824" s="4">
        <v>2.2058823529411802</v>
      </c>
      <c r="W1824" s="4">
        <v>2.9411764705882399</v>
      </c>
      <c r="X1824" s="4">
        <v>0.73529411764705899</v>
      </c>
      <c r="Y1824" s="4">
        <v>2.9411764705882399</v>
      </c>
      <c r="Z1824" s="4">
        <v>1.47058823529412</v>
      </c>
      <c r="AA1824" s="4">
        <v>1.47058823529412</v>
      </c>
      <c r="AB1824" s="4">
        <v>0.73529411764705899</v>
      </c>
      <c r="AC1824" s="4">
        <v>8.0882352941176503</v>
      </c>
      <c r="AD1824" s="4">
        <v>2.2058823529411802</v>
      </c>
      <c r="AE1824" s="4">
        <v>0</v>
      </c>
      <c r="AF1824" s="4">
        <v>6.6176470588235299</v>
      </c>
      <c r="AG1824" s="4">
        <v>8.8235294117647101</v>
      </c>
      <c r="AH1824" s="4">
        <v>4.4117647058823497</v>
      </c>
      <c r="AI1824" s="4">
        <v>8.0882352941176503</v>
      </c>
      <c r="AJ1824" s="4">
        <v>8.8235294117647101</v>
      </c>
      <c r="AK1824" s="4">
        <v>13.235294117647101</v>
      </c>
      <c r="AL1824" s="4">
        <v>8.0882352941176503</v>
      </c>
      <c r="AM1824" s="4">
        <v>15.4411764705882</v>
      </c>
      <c r="AN1824" s="4">
        <v>15.4411764705882</v>
      </c>
      <c r="AO1824" s="4">
        <v>7.3529411764705896</v>
      </c>
      <c r="AP1824" s="4">
        <v>13.9705882352941</v>
      </c>
      <c r="AQ1824" s="4">
        <v>2.9411764705882399</v>
      </c>
      <c r="AR1824" s="4">
        <v>12.5</v>
      </c>
      <c r="AS1824" s="4">
        <v>6.6176470588235299</v>
      </c>
      <c r="AT1824" s="4">
        <v>26.470588235294102</v>
      </c>
      <c r="AU1824" s="4">
        <v>5.1470588235294104</v>
      </c>
      <c r="AV1824" s="4">
        <v>16.176470588235301</v>
      </c>
      <c r="AW1824" s="4">
        <v>6.6176470588235299</v>
      </c>
      <c r="AX1824" s="4">
        <v>2.2058823529411802</v>
      </c>
      <c r="AY1824" s="4">
        <v>12.5</v>
      </c>
      <c r="AZ1824" s="4">
        <v>11.764705882352899</v>
      </c>
      <c r="BA1824" s="4">
        <v>15.4411764705882</v>
      </c>
      <c r="BB1824" s="38">
        <v>136</v>
      </c>
    </row>
    <row r="1825" spans="1:54" x14ac:dyDescent="0.3">
      <c r="A1825" s="31" t="s">
        <v>76</v>
      </c>
      <c r="B1825" s="5" t="s">
        <v>168</v>
      </c>
      <c r="C1825" s="5" t="s">
        <v>168</v>
      </c>
      <c r="D1825" s="9">
        <v>65.706774972089406</v>
      </c>
      <c r="E1825" s="8">
        <v>71.312030343694701</v>
      </c>
      <c r="F1825" s="8">
        <v>26.2719958352214</v>
      </c>
      <c r="G1825" s="3">
        <v>2.6848388847146101</v>
      </c>
      <c r="H1825" s="4">
        <v>7.5833115013175902</v>
      </c>
      <c r="I1825" s="4">
        <v>14.634648473085599</v>
      </c>
      <c r="J1825" s="4">
        <v>3.2912902877060199</v>
      </c>
      <c r="K1825" s="4">
        <v>4.3218310314036801</v>
      </c>
      <c r="L1825" s="4">
        <v>6.7604817986502601</v>
      </c>
      <c r="M1825" s="4">
        <v>4.7246548410954299</v>
      </c>
      <c r="N1825" s="4">
        <v>6.49650076096452</v>
      </c>
      <c r="O1825" s="4">
        <v>9.5827003146875995</v>
      </c>
      <c r="P1825" s="4">
        <v>10.242201512182501</v>
      </c>
      <c r="Q1825" s="4">
        <v>3.5600422368558</v>
      </c>
      <c r="R1825" s="4">
        <v>6.8292168500234496</v>
      </c>
      <c r="S1825" s="4">
        <v>5.1298616497823097</v>
      </c>
      <c r="T1825" s="4">
        <v>4.7880375905009904</v>
      </c>
      <c r="U1825" s="4">
        <v>10.085337592577501</v>
      </c>
      <c r="V1825" s="4">
        <v>6.6825451862422103</v>
      </c>
      <c r="W1825" s="4">
        <v>7.09592445535651</v>
      </c>
      <c r="X1825" s="4">
        <v>2.8976363967702099</v>
      </c>
      <c r="Y1825" s="4">
        <v>8.9634292506585709</v>
      </c>
      <c r="Z1825" s="4">
        <v>5.9593512535131499</v>
      </c>
      <c r="AA1825" s="4">
        <v>6.0220619354621796</v>
      </c>
      <c r="AB1825" s="4">
        <v>1.94901447684163</v>
      </c>
      <c r="AC1825" s="4">
        <v>18.912911390338898</v>
      </c>
      <c r="AD1825" s="4">
        <v>4.0864310143409899</v>
      </c>
      <c r="AE1825" s="4">
        <v>4.30507873324391</v>
      </c>
      <c r="AF1825" s="4">
        <v>13.294849655227299</v>
      </c>
      <c r="AG1825" s="4">
        <v>15.4098282592768</v>
      </c>
      <c r="AH1825" s="4">
        <v>18.831041595360901</v>
      </c>
      <c r="AI1825" s="4">
        <v>14.4546814851587</v>
      </c>
      <c r="AJ1825" s="4">
        <v>24.930346265651199</v>
      </c>
      <c r="AK1825" s="4">
        <v>37.048633128653698</v>
      </c>
      <c r="AL1825" s="4">
        <v>24.547079160748101</v>
      </c>
      <c r="AM1825" s="4">
        <v>22.1283047540417</v>
      </c>
      <c r="AN1825" s="4">
        <v>36.2517835645288</v>
      </c>
      <c r="AO1825" s="4">
        <v>31.862721776256201</v>
      </c>
      <c r="AP1825" s="4">
        <v>37.389953883174499</v>
      </c>
      <c r="AQ1825" s="4">
        <v>9.2421160333088697</v>
      </c>
      <c r="AR1825" s="4">
        <v>36.384329544273299</v>
      </c>
      <c r="AS1825" s="4">
        <v>14.5183191056847</v>
      </c>
      <c r="AT1825" s="4">
        <v>25.677661289851699</v>
      </c>
      <c r="AU1825" s="4">
        <v>19.365506597580399</v>
      </c>
      <c r="AV1825" s="4">
        <v>27.2582615122544</v>
      </c>
      <c r="AW1825" s="4">
        <v>27.104191785713901</v>
      </c>
      <c r="AX1825" s="4">
        <v>9.2058541789253692</v>
      </c>
      <c r="AY1825" s="4">
        <v>14.3746244390407</v>
      </c>
      <c r="AZ1825" s="4">
        <v>34.900494382190402</v>
      </c>
      <c r="BA1825" s="4">
        <v>36.200369026543498</v>
      </c>
      <c r="BB1825" s="38">
        <v>2572</v>
      </c>
    </row>
    <row r="1826" spans="1:54" x14ac:dyDescent="0.3">
      <c r="A1826" s="31" t="s">
        <v>76</v>
      </c>
      <c r="B1826" s="5" t="s">
        <v>168</v>
      </c>
      <c r="C1826" s="5" t="s">
        <v>1</v>
      </c>
      <c r="D1826" s="9">
        <v>34.9631916438315</v>
      </c>
      <c r="E1826" s="8">
        <v>70.018596263658395</v>
      </c>
      <c r="F1826" s="8">
        <v>41.779099556371598</v>
      </c>
      <c r="G1826" s="3">
        <v>2.37922527685246</v>
      </c>
      <c r="H1826" s="4">
        <v>9.5280840072568296</v>
      </c>
      <c r="I1826" s="4">
        <v>23.579476717814199</v>
      </c>
      <c r="J1826" s="4">
        <v>2.4380107394535502</v>
      </c>
      <c r="K1826" s="4">
        <v>7.7814449558032797</v>
      </c>
      <c r="L1826" s="4">
        <v>9.3517276194535501</v>
      </c>
      <c r="M1826" s="4">
        <v>3.6332148278032799</v>
      </c>
      <c r="N1826" s="4">
        <v>11.3558743210055</v>
      </c>
      <c r="O1826" s="4">
        <v>12.223602396808699</v>
      </c>
      <c r="P1826" s="4">
        <v>13.9814243481093</v>
      </c>
      <c r="Q1826" s="4">
        <v>3.38689007755191</v>
      </c>
      <c r="R1826" s="4">
        <v>9.0942199693551906</v>
      </c>
      <c r="S1826" s="4">
        <v>9.5280840072568296</v>
      </c>
      <c r="T1826" s="4">
        <v>6.2699477547541003</v>
      </c>
      <c r="U1826" s="4">
        <v>10.6057171704044</v>
      </c>
      <c r="V1826" s="4">
        <v>8.7779268566557391</v>
      </c>
      <c r="W1826" s="4">
        <v>11.660984533857899</v>
      </c>
      <c r="X1826" s="4">
        <v>3.7619686528524601</v>
      </c>
      <c r="Y1826" s="4">
        <v>12.469927147060099</v>
      </c>
      <c r="Z1826" s="4">
        <v>6.3287332173551896</v>
      </c>
      <c r="AA1826" s="4">
        <v>5.3210684166557396</v>
      </c>
      <c r="AB1826" s="4">
        <v>1.9453612389508199</v>
      </c>
      <c r="AC1826" s="4">
        <v>29.919392835016399</v>
      </c>
      <c r="AD1826" s="4">
        <v>6.7737801551038297</v>
      </c>
      <c r="AE1826" s="4">
        <v>9.9731309450054599</v>
      </c>
      <c r="AF1826" s="4">
        <v>19.747539702513699</v>
      </c>
      <c r="AG1826" s="4">
        <v>27.598953020764998</v>
      </c>
      <c r="AH1826" s="4">
        <v>32.320983911562799</v>
      </c>
      <c r="AI1826" s="4">
        <v>18.7034552389071</v>
      </c>
      <c r="AJ1826" s="4">
        <v>37.759623253420799</v>
      </c>
      <c r="AK1826" s="4">
        <v>42.084209769224003</v>
      </c>
      <c r="AL1826" s="4">
        <v>30.529613260721302</v>
      </c>
      <c r="AM1826" s="4">
        <v>35.486786001923498</v>
      </c>
      <c r="AN1826" s="4">
        <v>41.8854875817268</v>
      </c>
      <c r="AO1826" s="4">
        <v>42.073026869377003</v>
      </c>
      <c r="AP1826" s="4">
        <v>46.537550110076502</v>
      </c>
      <c r="AQ1826" s="4">
        <v>12.411141684459</v>
      </c>
      <c r="AR1826" s="4">
        <v>45.401131484327898</v>
      </c>
      <c r="AS1826" s="4">
        <v>20.883958328262299</v>
      </c>
      <c r="AT1826" s="4">
        <v>32.239832649267797</v>
      </c>
      <c r="AU1826" s="4">
        <v>28.6066178214645</v>
      </c>
      <c r="AV1826" s="4">
        <v>30.8570892732678</v>
      </c>
      <c r="AW1826" s="4">
        <v>37.443330140721301</v>
      </c>
      <c r="AX1826" s="4">
        <v>19.196104739409801</v>
      </c>
      <c r="AY1826" s="4">
        <v>15.2354138990601</v>
      </c>
      <c r="AZ1826" s="4">
        <v>43.466953145223997</v>
      </c>
      <c r="BA1826" s="4">
        <v>42.142995231825097</v>
      </c>
      <c r="BB1826" s="38">
        <v>305</v>
      </c>
    </row>
    <row r="1827" spans="1:54" x14ac:dyDescent="0.3">
      <c r="A1827" s="31" t="s">
        <v>76</v>
      </c>
      <c r="B1827" s="5" t="s">
        <v>168</v>
      </c>
      <c r="C1827" s="5" t="s">
        <v>2</v>
      </c>
      <c r="D1827" s="9">
        <v>53.8050518114214</v>
      </c>
      <c r="E1827" s="8">
        <v>69.118890735456901</v>
      </c>
      <c r="F1827" s="8">
        <v>31.980382814486301</v>
      </c>
      <c r="G1827" s="3">
        <v>2.1169119550856199</v>
      </c>
      <c r="H1827" s="4">
        <v>10.5842428706293</v>
      </c>
      <c r="I1827" s="4">
        <v>16.060433872534201</v>
      </c>
      <c r="J1827" s="4">
        <v>3.6389812887885302</v>
      </c>
      <c r="K1827" s="4">
        <v>3.3065971978510298</v>
      </c>
      <c r="L1827" s="4">
        <v>7.3826924659161</v>
      </c>
      <c r="M1827" s="4">
        <v>5.7207720112285996</v>
      </c>
      <c r="N1827" s="4">
        <v>7.4877392590539404</v>
      </c>
      <c r="O1827" s="4">
        <v>12.036386643839901</v>
      </c>
      <c r="P1827" s="4">
        <v>14.3630752804024</v>
      </c>
      <c r="Q1827" s="4">
        <v>3.46400893515839</v>
      </c>
      <c r="R1827" s="4">
        <v>8.0825818804366403</v>
      </c>
      <c r="S1827" s="4">
        <v>5.2485367993065104</v>
      </c>
      <c r="T1827" s="4">
        <v>5.1610506224914401</v>
      </c>
      <c r="U1827" s="4">
        <v>11.266571668827099</v>
      </c>
      <c r="V1827" s="4">
        <v>7.3478881380693499</v>
      </c>
      <c r="W1827" s="4">
        <v>8.5548170923587303</v>
      </c>
      <c r="X1827" s="4">
        <v>1.87201404096318</v>
      </c>
      <c r="Y1827" s="4">
        <v>11.161841780488</v>
      </c>
      <c r="Z1827" s="4">
        <v>6.9979434308090802</v>
      </c>
      <c r="AA1827" s="4">
        <v>7.8900489104837304</v>
      </c>
      <c r="AB1827" s="4">
        <v>1.76696724782534</v>
      </c>
      <c r="AC1827" s="4">
        <v>21.238728206549698</v>
      </c>
      <c r="AD1827" s="4">
        <v>3.8139536424186602</v>
      </c>
      <c r="AE1827" s="4">
        <v>4.0588515565411001</v>
      </c>
      <c r="AF1827" s="4">
        <v>18.019617185513699</v>
      </c>
      <c r="AG1827" s="4">
        <v>18.789432160526498</v>
      </c>
      <c r="AH1827" s="4">
        <v>25.629330044430599</v>
      </c>
      <c r="AI1827" s="4">
        <v>15.2200595274315</v>
      </c>
      <c r="AJ1827" s="4">
        <v>28.1843066931892</v>
      </c>
      <c r="AK1827" s="4">
        <v>43.981648225680701</v>
      </c>
      <c r="AL1827" s="4">
        <v>30.353583592444298</v>
      </c>
      <c r="AM1827" s="4">
        <v>25.140168025783399</v>
      </c>
      <c r="AN1827" s="4">
        <v>39.730897508784203</v>
      </c>
      <c r="AO1827" s="4">
        <v>37.701471730513703</v>
      </c>
      <c r="AP1827" s="4">
        <v>42.109951089516301</v>
      </c>
      <c r="AQ1827" s="4">
        <v>11.1091599315197</v>
      </c>
      <c r="AR1827" s="4">
        <v>43.002373473989699</v>
      </c>
      <c r="AS1827" s="4">
        <v>16.585350933424699</v>
      </c>
      <c r="AT1827" s="4">
        <v>23.6883411573716</v>
      </c>
      <c r="AU1827" s="4">
        <v>21.5535516811644</v>
      </c>
      <c r="AV1827" s="4">
        <v>31.035595485843299</v>
      </c>
      <c r="AW1827" s="4">
        <v>32.365131849593297</v>
      </c>
      <c r="AX1827" s="4">
        <v>9.35975330001712</v>
      </c>
      <c r="AY1827" s="4">
        <v>14.783262452953799</v>
      </c>
      <c r="AZ1827" s="4">
        <v>41.8474925590711</v>
      </c>
      <c r="BA1827" s="4">
        <v>41.760006382256002</v>
      </c>
      <c r="BB1827" s="38">
        <v>533</v>
      </c>
    </row>
    <row r="1828" spans="1:54" x14ac:dyDescent="0.3">
      <c r="A1828" s="31" t="s">
        <v>76</v>
      </c>
      <c r="B1828" s="5" t="s">
        <v>168</v>
      </c>
      <c r="C1828" s="5" t="s">
        <v>3</v>
      </c>
      <c r="D1828" s="9">
        <v>69.968317703271595</v>
      </c>
      <c r="E1828" s="8">
        <v>71.453811912593906</v>
      </c>
      <c r="F1828" s="8">
        <v>22.9543903453681</v>
      </c>
      <c r="G1828" s="3">
        <v>3.9034368510216102</v>
      </c>
      <c r="H1828" s="4">
        <v>5.6673728182902101</v>
      </c>
      <c r="I1828" s="4">
        <v>14.870358494743099</v>
      </c>
      <c r="J1828" s="4">
        <v>3.9953928492363602</v>
      </c>
      <c r="K1828" s="4">
        <v>4.92398390894681</v>
      </c>
      <c r="L1828" s="4">
        <v>7.61651093592587</v>
      </c>
      <c r="M1828" s="4">
        <v>5.4808805139855696</v>
      </c>
      <c r="N1828" s="4">
        <v>5.7593288165049499</v>
      </c>
      <c r="O1828" s="4">
        <v>9.38302721106961</v>
      </c>
      <c r="P1828" s="4">
        <v>7.8975395463203997</v>
      </c>
      <c r="Q1828" s="4">
        <v>4.82944760285692</v>
      </c>
      <c r="R1828" s="4">
        <v>7.4338890934339501</v>
      </c>
      <c r="S1828" s="4">
        <v>5.5741266661378903</v>
      </c>
      <c r="T1828" s="4">
        <v>5.3915048236459802</v>
      </c>
      <c r="U1828" s="4">
        <v>11.425411480857599</v>
      </c>
      <c r="V1828" s="4">
        <v>8.0814515427498907</v>
      </c>
      <c r="W1828" s="4">
        <v>7.0609044848246798</v>
      </c>
      <c r="X1828" s="4">
        <v>4.4577531481852199</v>
      </c>
      <c r="Y1828" s="4">
        <v>8.4531459974215792</v>
      </c>
      <c r="Z1828" s="4">
        <v>6.22555957726654</v>
      </c>
      <c r="AA1828" s="4">
        <v>6.32009588335643</v>
      </c>
      <c r="AB1828" s="4">
        <v>2.5086150305495698</v>
      </c>
      <c r="AC1828" s="4">
        <v>19.703676559412699</v>
      </c>
      <c r="AD1828" s="4">
        <v>5.2943882096809398</v>
      </c>
      <c r="AE1828" s="4">
        <v>4.7374916046421802</v>
      </c>
      <c r="AF1828" s="4">
        <v>10.503271190834999</v>
      </c>
      <c r="AG1828" s="4">
        <v>10.321939502280699</v>
      </c>
      <c r="AH1828" s="4">
        <v>12.357873002380799</v>
      </c>
      <c r="AI1828" s="4">
        <v>15.9789910890703</v>
      </c>
      <c r="AJ1828" s="4">
        <v>23.234128801825001</v>
      </c>
      <c r="AK1828" s="4">
        <v>34.390123057726299</v>
      </c>
      <c r="AL1828" s="4">
        <v>23.8829814050785</v>
      </c>
      <c r="AM1828" s="4">
        <v>20.4483556226937</v>
      </c>
      <c r="AN1828" s="4">
        <v>35.411960269589002</v>
      </c>
      <c r="AO1828" s="4">
        <v>29.371602842689601</v>
      </c>
      <c r="AP1828" s="4">
        <v>36.4234762499512</v>
      </c>
      <c r="AQ1828" s="4">
        <v>7.9907856984727097</v>
      </c>
      <c r="AR1828" s="4">
        <v>33.738690146597598</v>
      </c>
      <c r="AS1828" s="4">
        <v>13.753984976790401</v>
      </c>
      <c r="AT1828" s="4">
        <v>29.370312688752001</v>
      </c>
      <c r="AU1828" s="4">
        <v>19.4161971793303</v>
      </c>
      <c r="AV1828" s="4">
        <v>27.0417391928192</v>
      </c>
      <c r="AW1828" s="4">
        <v>25.640466602659298</v>
      </c>
      <c r="AX1828" s="4">
        <v>7.8975395463203997</v>
      </c>
      <c r="AY1828" s="4">
        <v>14.685156344376001</v>
      </c>
      <c r="AZ1828" s="4">
        <v>33.455081228327899</v>
      </c>
      <c r="BA1828" s="4">
        <v>37.164284851419502</v>
      </c>
      <c r="BB1828" s="38">
        <v>563</v>
      </c>
    </row>
    <row r="1829" spans="1:54" x14ac:dyDescent="0.3">
      <c r="A1829" s="31" t="s">
        <v>76</v>
      </c>
      <c r="B1829" s="5" t="s">
        <v>168</v>
      </c>
      <c r="C1829" s="5" t="s">
        <v>4</v>
      </c>
      <c r="D1829" s="9">
        <v>90.863935489488895</v>
      </c>
      <c r="E1829" s="8">
        <v>64.034984760719595</v>
      </c>
      <c r="F1829" s="8">
        <v>13.974205840090701</v>
      </c>
      <c r="G1829" s="3">
        <v>2.5906869034173399</v>
      </c>
      <c r="H1829" s="4">
        <v>4.3497147524697599</v>
      </c>
      <c r="I1829" s="4">
        <v>9.1938635430544409</v>
      </c>
      <c r="J1829" s="4">
        <v>2.8960086728931498</v>
      </c>
      <c r="K1829" s="4">
        <v>4.9808580519354804</v>
      </c>
      <c r="L1829" s="4">
        <v>4.1491989975705597</v>
      </c>
      <c r="M1829" s="4">
        <v>2.8960086728931498</v>
      </c>
      <c r="N1829" s="4">
        <v>3.2856366964314501</v>
      </c>
      <c r="O1829" s="4">
        <v>4.2859082589213697</v>
      </c>
      <c r="P1829" s="4">
        <v>4.70743952923387</v>
      </c>
      <c r="Q1829" s="4">
        <v>2.1167526258165301</v>
      </c>
      <c r="R1829" s="4">
        <v>3.0327179342439501</v>
      </c>
      <c r="S1829" s="4">
        <v>2.28536513394153</v>
      </c>
      <c r="T1829" s="4">
        <v>3.0965244277923398</v>
      </c>
      <c r="U1829" s="4">
        <v>7.5920447158669297</v>
      </c>
      <c r="V1829" s="4">
        <v>2.9803149269556499</v>
      </c>
      <c r="W1829" s="4">
        <v>2.64308991070564</v>
      </c>
      <c r="X1829" s="4">
        <v>3.0008146874697599</v>
      </c>
      <c r="Y1829" s="4">
        <v>4.1286992370564501</v>
      </c>
      <c r="Z1829" s="4">
        <v>4.4226175202721798</v>
      </c>
      <c r="AA1829" s="4">
        <v>3.2856366964314501</v>
      </c>
      <c r="AB1829" s="4">
        <v>1.4742058400907301</v>
      </c>
      <c r="AC1829" s="4">
        <v>9.1938635430544409</v>
      </c>
      <c r="AD1829" s="4">
        <v>1.81143085634073</v>
      </c>
      <c r="AE1829" s="4">
        <v>1.4742058400907301</v>
      </c>
      <c r="AF1829" s="4">
        <v>5.4866955763104803</v>
      </c>
      <c r="AG1829" s="4">
        <v>11.005294399395201</v>
      </c>
      <c r="AH1829" s="4">
        <v>8.5194135105544397</v>
      </c>
      <c r="AI1829" s="4">
        <v>9.2986695576310492</v>
      </c>
      <c r="AJ1829" s="4">
        <v>17.291745783296399</v>
      </c>
      <c r="AK1829" s="4">
        <v>27.264865373427401</v>
      </c>
      <c r="AL1829" s="4">
        <v>12.6800159943851</v>
      </c>
      <c r="AM1829" s="4">
        <v>13.3225627801109</v>
      </c>
      <c r="AN1829" s="4">
        <v>31.245451862873001</v>
      </c>
      <c r="AO1829" s="4">
        <v>22.4526198296169</v>
      </c>
      <c r="AP1829" s="4">
        <v>28.2537334496573</v>
      </c>
      <c r="AQ1829" s="4">
        <v>7.0133044236895197</v>
      </c>
      <c r="AR1829" s="4">
        <v>27.0119466112399</v>
      </c>
      <c r="AS1829" s="4">
        <v>9.16196029628024</v>
      </c>
      <c r="AT1829" s="4">
        <v>23.0746668548286</v>
      </c>
      <c r="AU1829" s="4">
        <v>12.8896280235383</v>
      </c>
      <c r="AV1829" s="4">
        <v>19.987238701290298</v>
      </c>
      <c r="AW1829" s="4">
        <v>16.521586010473801</v>
      </c>
      <c r="AX1829" s="4">
        <v>6.6555796469253998</v>
      </c>
      <c r="AY1829" s="4">
        <v>13.279256047076601</v>
      </c>
      <c r="AZ1829" s="4">
        <v>21.894379297953598</v>
      </c>
      <c r="BA1829" s="4">
        <v>25.988868076229799</v>
      </c>
      <c r="BB1829" s="38">
        <v>537</v>
      </c>
    </row>
    <row r="1830" spans="1:54" x14ac:dyDescent="0.3">
      <c r="A1830" s="31" t="s">
        <v>76</v>
      </c>
      <c r="B1830" s="5" t="s">
        <v>168</v>
      </c>
      <c r="C1830" s="5" t="s">
        <v>5</v>
      </c>
      <c r="D1830" s="9">
        <v>106.484140374158</v>
      </c>
      <c r="E1830" s="8">
        <v>60.909515560519203</v>
      </c>
      <c r="F1830" s="8">
        <v>10.428666832069901</v>
      </c>
      <c r="G1830" s="3">
        <v>2.1216590948049299</v>
      </c>
      <c r="H1830" s="4">
        <v>2.6180042407898698</v>
      </c>
      <c r="I1830" s="4">
        <v>4.8542667809152</v>
      </c>
      <c r="J1830" s="4">
        <v>0.878086846649484</v>
      </c>
      <c r="K1830" s="4">
        <v>1.6198951824337999</v>
      </c>
      <c r="L1830" s="4">
        <v>1.8707771386193699</v>
      </c>
      <c r="M1830" s="4">
        <v>2.1270778611911298</v>
      </c>
      <c r="N1830" s="4">
        <v>3.5998569999873702</v>
      </c>
      <c r="O1830" s="4">
        <v>4.3525028685440699</v>
      </c>
      <c r="P1830" s="4">
        <v>2.86346743058925</v>
      </c>
      <c r="Q1830" s="4">
        <v>2.72718891972408</v>
      </c>
      <c r="R1830" s="4">
        <v>1.99621811671215</v>
      </c>
      <c r="S1830" s="4">
        <v>2.1216590948049299</v>
      </c>
      <c r="T1830" s="4">
        <v>1.99621811671215</v>
      </c>
      <c r="U1830" s="4">
        <v>3.7307167444663398</v>
      </c>
      <c r="V1830" s="4">
        <v>2.24168130651152</v>
      </c>
      <c r="W1830" s="4">
        <v>1.49987297072721</v>
      </c>
      <c r="X1830" s="4">
        <v>1.2489910145416401</v>
      </c>
      <c r="Y1830" s="4">
        <v>3.8561577225591299</v>
      </c>
      <c r="Z1830" s="4">
        <v>1.99621811671215</v>
      </c>
      <c r="AA1830" s="4">
        <v>1.49987297072721</v>
      </c>
      <c r="AB1830" s="4">
        <v>1.8653583722331699</v>
      </c>
      <c r="AC1830" s="4">
        <v>7.4560147225464899</v>
      </c>
      <c r="AD1830" s="4">
        <v>1.6198951824337999</v>
      </c>
      <c r="AE1830" s="4">
        <v>1.36901322624823</v>
      </c>
      <c r="AF1830" s="4">
        <v>5.4652153722205403</v>
      </c>
      <c r="AG1830" s="4">
        <v>7.4722710217050698</v>
      </c>
      <c r="AH1830" s="4">
        <v>7.2051327663609301</v>
      </c>
      <c r="AI1830" s="4">
        <v>8.0669633138518293</v>
      </c>
      <c r="AJ1830" s="4">
        <v>10.9304307444411</v>
      </c>
      <c r="AK1830" s="4">
        <v>23.573685051091601</v>
      </c>
      <c r="AL1830" s="4">
        <v>11.421357124039799</v>
      </c>
      <c r="AM1830" s="4">
        <v>11.0504529561477</v>
      </c>
      <c r="AN1830" s="4">
        <v>24.0862864962351</v>
      </c>
      <c r="AO1830" s="4">
        <v>14.535706510814601</v>
      </c>
      <c r="AP1830" s="4">
        <v>22.084649613136701</v>
      </c>
      <c r="AQ1830" s="4">
        <v>3.4744160218945801</v>
      </c>
      <c r="AR1830" s="4">
        <v>18.364770401442801</v>
      </c>
      <c r="AS1830" s="4">
        <v>6.7196251531483702</v>
      </c>
      <c r="AT1830" s="4">
        <v>17.770078109296001</v>
      </c>
      <c r="AU1830" s="4">
        <v>6.9488320437891602</v>
      </c>
      <c r="AV1830" s="4">
        <v>16.635690540074801</v>
      </c>
      <c r="AW1830" s="4">
        <v>11.175893934240399</v>
      </c>
      <c r="AX1830" s="4">
        <v>3.2235340657090199</v>
      </c>
      <c r="AY1830" s="4">
        <v>11.066709255306201</v>
      </c>
      <c r="AZ1830" s="4">
        <v>17.492102321179502</v>
      </c>
      <c r="BA1830" s="4">
        <v>16.0193231823833</v>
      </c>
      <c r="BB1830" s="38">
        <v>398</v>
      </c>
    </row>
    <row r="1831" spans="1:54" x14ac:dyDescent="0.3">
      <c r="A1831" s="31" t="s">
        <v>76</v>
      </c>
      <c r="B1831" s="5" t="s">
        <v>168</v>
      </c>
      <c r="C1831" s="5" t="s">
        <v>6</v>
      </c>
      <c r="D1831" s="9">
        <v>103.699593098273</v>
      </c>
      <c r="E1831" s="8">
        <v>66.875314074158993</v>
      </c>
      <c r="F1831" s="8">
        <v>10.9262275370511</v>
      </c>
      <c r="G1831" s="3">
        <v>0.59634744881818202</v>
      </c>
      <c r="H1831" s="4">
        <v>2.7315568842627602</v>
      </c>
      <c r="I1831" s="4">
        <v>1.06760471772229</v>
      </c>
      <c r="J1831" s="4">
        <v>0.94251453780821903</v>
      </c>
      <c r="K1831" s="4">
        <v>0.47125726890411002</v>
      </c>
      <c r="L1831" s="4">
        <v>0.94251453780821903</v>
      </c>
      <c r="M1831" s="4">
        <v>0.47125726890411002</v>
      </c>
      <c r="N1831" s="4">
        <v>1.8850290756164401</v>
      </c>
      <c r="O1831" s="4">
        <v>1.1926948976363601</v>
      </c>
      <c r="P1831" s="4">
        <v>2.6064667043486902</v>
      </c>
      <c r="Q1831" s="4">
        <v>1.06760471772229</v>
      </c>
      <c r="R1831" s="4">
        <v>2.7315568842627602</v>
      </c>
      <c r="S1831" s="4">
        <v>1.1926948976363601</v>
      </c>
      <c r="T1831" s="4">
        <v>0.47125726890411002</v>
      </c>
      <c r="U1831" s="4">
        <v>0.47125726890411002</v>
      </c>
      <c r="V1831" s="4">
        <v>2.0101192555305101</v>
      </c>
      <c r="W1831" s="4">
        <v>1.66395216654047</v>
      </c>
      <c r="X1831" s="4">
        <v>0.94251453780821903</v>
      </c>
      <c r="Y1831" s="4">
        <v>2.6064667043486902</v>
      </c>
      <c r="Z1831" s="4">
        <v>3.3279043330809501</v>
      </c>
      <c r="AA1831" s="4">
        <v>2.0101192555305101</v>
      </c>
      <c r="AB1831" s="4">
        <v>1.5388619866263999</v>
      </c>
      <c r="AC1831" s="4">
        <v>4.6165859598791998</v>
      </c>
      <c r="AD1831" s="4">
        <v>0.94251453780821903</v>
      </c>
      <c r="AE1831" s="4">
        <v>0.94251453780821903</v>
      </c>
      <c r="AF1831" s="4">
        <v>1.5388619866263999</v>
      </c>
      <c r="AG1831" s="4">
        <v>7.5692197532179302</v>
      </c>
      <c r="AH1831" s="4">
        <v>10.580060448060999</v>
      </c>
      <c r="AI1831" s="4">
        <v>13.4367075122379</v>
      </c>
      <c r="AJ1831" s="4">
        <v>12.1189224346874</v>
      </c>
      <c r="AK1831" s="4">
        <v>20.563773447303902</v>
      </c>
      <c r="AL1831" s="4">
        <v>10.801137357137</v>
      </c>
      <c r="AM1831" s="4">
        <v>9.1662886413486895</v>
      </c>
      <c r="AN1831" s="4">
        <v>21.005927265455799</v>
      </c>
      <c r="AO1831" s="4">
        <v>18.274370381192998</v>
      </c>
      <c r="AP1831" s="4">
        <v>19.245988369753402</v>
      </c>
      <c r="AQ1831" s="4">
        <v>8.06958047287422</v>
      </c>
      <c r="AR1831" s="4">
        <v>14.975569498864299</v>
      </c>
      <c r="AS1831" s="4">
        <v>14.033054961055999</v>
      </c>
      <c r="AT1831" s="4">
        <v>22.4196990721681</v>
      </c>
      <c r="AU1831" s="4">
        <v>9.8586228193287706</v>
      </c>
      <c r="AV1831" s="4">
        <v>22.949163242576599</v>
      </c>
      <c r="AW1831" s="4">
        <v>10.4549702681469</v>
      </c>
      <c r="AX1831" s="4">
        <v>8.5699411925305107</v>
      </c>
      <c r="AY1831" s="4">
        <v>18.149280201279002</v>
      </c>
      <c r="AZ1831" s="4">
        <v>17.331855843384801</v>
      </c>
      <c r="BA1831" s="4">
        <v>14.1290416902179</v>
      </c>
      <c r="BB1831" s="38">
        <v>183</v>
      </c>
    </row>
    <row r="1832" spans="1:54" x14ac:dyDescent="0.3">
      <c r="A1832" s="31" t="s">
        <v>76</v>
      </c>
      <c r="B1832" s="5" t="s">
        <v>168</v>
      </c>
      <c r="C1832" s="5" t="s">
        <v>7</v>
      </c>
      <c r="D1832" s="9">
        <v>127.31208665046699</v>
      </c>
      <c r="E1832" s="8">
        <v>51.301315734682902</v>
      </c>
      <c r="F1832" s="8">
        <v>5.5108892351999996</v>
      </c>
      <c r="G1832" s="3">
        <v>0</v>
      </c>
      <c r="H1832" s="4">
        <v>0</v>
      </c>
      <c r="I1832" s="4">
        <v>2.2224203257142898</v>
      </c>
      <c r="J1832" s="4">
        <v>2.2224203257142898</v>
      </c>
      <c r="K1832" s="4">
        <v>0</v>
      </c>
      <c r="L1832" s="4">
        <v>2.2224203257142898</v>
      </c>
      <c r="M1832" s="4">
        <v>1.11121016285714</v>
      </c>
      <c r="N1832" s="4">
        <v>1.11121016285714</v>
      </c>
      <c r="O1832" s="4">
        <v>3.8666547804571398</v>
      </c>
      <c r="P1832" s="4">
        <v>1.11121016285714</v>
      </c>
      <c r="Q1832" s="4">
        <v>0</v>
      </c>
      <c r="R1832" s="4">
        <v>2.2224203257142898</v>
      </c>
      <c r="S1832" s="4">
        <v>2.7554446175999998</v>
      </c>
      <c r="T1832" s="4">
        <v>2.2224203257142898</v>
      </c>
      <c r="U1832" s="4">
        <v>2.7554446175999998</v>
      </c>
      <c r="V1832" s="4">
        <v>1.11121016285714</v>
      </c>
      <c r="W1832" s="4">
        <v>3.8666547804571398</v>
      </c>
      <c r="X1832" s="4">
        <v>0</v>
      </c>
      <c r="Y1832" s="4">
        <v>2.7554446175999998</v>
      </c>
      <c r="Z1832" s="4">
        <v>0</v>
      </c>
      <c r="AA1832" s="4">
        <v>0</v>
      </c>
      <c r="AB1832" s="4">
        <v>0</v>
      </c>
      <c r="AC1832" s="4">
        <v>2.2224203257142898</v>
      </c>
      <c r="AD1832" s="4">
        <v>2.2224203257142898</v>
      </c>
      <c r="AE1832" s="4">
        <v>1.11121016285714</v>
      </c>
      <c r="AF1832" s="4">
        <v>1.11121016285714</v>
      </c>
      <c r="AG1832" s="4">
        <v>12.7111745042286</v>
      </c>
      <c r="AH1832" s="4">
        <v>8.2663338528000008</v>
      </c>
      <c r="AI1832" s="4">
        <v>3.8666547804571398</v>
      </c>
      <c r="AJ1832" s="4">
        <v>4.9778649433142901</v>
      </c>
      <c r="AK1832" s="4">
        <v>9.42270559474286</v>
      </c>
      <c r="AL1832" s="4">
        <v>2.7554446175999998</v>
      </c>
      <c r="AM1832" s="4">
        <v>4.9778649433142901</v>
      </c>
      <c r="AN1832" s="4">
        <v>13.8223846670857</v>
      </c>
      <c r="AO1832" s="4">
        <v>1.11121016285714</v>
      </c>
      <c r="AP1832" s="4">
        <v>9.9557298866285695</v>
      </c>
      <c r="AQ1832" s="4">
        <v>1.11121016285714</v>
      </c>
      <c r="AR1832" s="4">
        <v>3.8666547804571398</v>
      </c>
      <c r="AS1832" s="4">
        <v>6.6220993980571397</v>
      </c>
      <c r="AT1832" s="4">
        <v>13.8223846670857</v>
      </c>
      <c r="AU1832" s="4">
        <v>3.8666547804571398</v>
      </c>
      <c r="AV1832" s="4">
        <v>10.533915757600001</v>
      </c>
      <c r="AW1832" s="4">
        <v>5.5108892351999996</v>
      </c>
      <c r="AX1832" s="4">
        <v>2.7554446175999998</v>
      </c>
      <c r="AY1832" s="4">
        <v>9.9557298866285695</v>
      </c>
      <c r="AZ1832" s="4">
        <v>4.9778649433142901</v>
      </c>
      <c r="BA1832" s="4">
        <v>4.9778649433142901</v>
      </c>
      <c r="BB1832" s="38">
        <v>53</v>
      </c>
    </row>
    <row r="1833" spans="1:54" x14ac:dyDescent="0.3">
      <c r="A1833" s="31" t="s">
        <v>76</v>
      </c>
      <c r="B1833" s="5" t="s">
        <v>8</v>
      </c>
      <c r="C1833" s="5" t="s">
        <v>168</v>
      </c>
      <c r="D1833" s="9">
        <v>60.077119839049701</v>
      </c>
      <c r="E1833" s="8">
        <v>68.391317825589795</v>
      </c>
      <c r="F1833" s="8">
        <v>26.6021011241777</v>
      </c>
      <c r="G1833" s="3">
        <v>3.6883335018660102</v>
      </c>
      <c r="H1833" s="4">
        <v>7.6454665343081798</v>
      </c>
      <c r="I1833" s="4">
        <v>18.208788139159299</v>
      </c>
      <c r="J1833" s="4">
        <v>4.5101802544387199</v>
      </c>
      <c r="K1833" s="4">
        <v>4.6104397157808297</v>
      </c>
      <c r="L1833" s="4">
        <v>5.1591875768543503</v>
      </c>
      <c r="M1833" s="4">
        <v>4.8311486198211604</v>
      </c>
      <c r="N1833" s="4">
        <v>5.9886093645078198</v>
      </c>
      <c r="O1833" s="4">
        <v>9.6722968861092795</v>
      </c>
      <c r="P1833" s="4">
        <v>9.9134127446989897</v>
      </c>
      <c r="Q1833" s="4">
        <v>3.2913510925104799</v>
      </c>
      <c r="R1833" s="4">
        <v>7.0649847096482903</v>
      </c>
      <c r="S1833" s="4">
        <v>6.5361812295330903</v>
      </c>
      <c r="T1833" s="4">
        <v>6.6175640565438796</v>
      </c>
      <c r="U1833" s="4">
        <v>8.0121595662632696</v>
      </c>
      <c r="V1833" s="4">
        <v>7.2201385156834199</v>
      </c>
      <c r="W1833" s="4">
        <v>6.5563923656935303</v>
      </c>
      <c r="X1833" s="4">
        <v>2.8981777965475501</v>
      </c>
      <c r="Y1833" s="4">
        <v>11.211082652687599</v>
      </c>
      <c r="Z1833" s="4">
        <v>6.6087958640594797</v>
      </c>
      <c r="AA1833" s="4">
        <v>6.5404599346871599</v>
      </c>
      <c r="AB1833" s="4">
        <v>1.78459232626516</v>
      </c>
      <c r="AC1833" s="4">
        <v>21.293729888521302</v>
      </c>
      <c r="AD1833" s="4">
        <v>4.6559225711857701</v>
      </c>
      <c r="AE1833" s="4">
        <v>4.7273687008501204</v>
      </c>
      <c r="AF1833" s="4">
        <v>15.217247405356501</v>
      </c>
      <c r="AG1833" s="4">
        <v>18.846855270172998</v>
      </c>
      <c r="AH1833" s="4">
        <v>14.1086977557576</v>
      </c>
      <c r="AI1833" s="4">
        <v>9.8406501954944297</v>
      </c>
      <c r="AJ1833" s="4">
        <v>28.189642188080398</v>
      </c>
      <c r="AK1833" s="4">
        <v>37.992624552517903</v>
      </c>
      <c r="AL1833" s="4">
        <v>28.155093403153298</v>
      </c>
      <c r="AM1833" s="4">
        <v>26.9654734107095</v>
      </c>
      <c r="AN1833" s="4">
        <v>41.8445725372517</v>
      </c>
      <c r="AO1833" s="4">
        <v>37.745502360763403</v>
      </c>
      <c r="AP1833" s="4">
        <v>37.350865912577397</v>
      </c>
      <c r="AQ1833" s="4">
        <v>9.6004174729598208</v>
      </c>
      <c r="AR1833" s="4">
        <v>41.040070466518898</v>
      </c>
      <c r="AS1833" s="4">
        <v>17.978587911925601</v>
      </c>
      <c r="AT1833" s="4">
        <v>31.945940745071798</v>
      </c>
      <c r="AU1833" s="4">
        <v>18.215003496789301</v>
      </c>
      <c r="AV1833" s="4">
        <v>26.782862453790901</v>
      </c>
      <c r="AW1833" s="4">
        <v>24.197262203367799</v>
      </c>
      <c r="AX1833" s="4">
        <v>9.5777443641055502</v>
      </c>
      <c r="AY1833" s="4">
        <v>17.3654756680092</v>
      </c>
      <c r="AZ1833" s="4">
        <v>36.240662443188597</v>
      </c>
      <c r="BA1833" s="4">
        <v>35.197123146945103</v>
      </c>
      <c r="BB1833" s="38">
        <v>1391</v>
      </c>
    </row>
    <row r="1834" spans="1:54" x14ac:dyDescent="0.3">
      <c r="A1834" s="31" t="s">
        <v>76</v>
      </c>
      <c r="B1834" s="5" t="s">
        <v>8</v>
      </c>
      <c r="C1834" s="5" t="s">
        <v>1</v>
      </c>
      <c r="D1834" s="9">
        <v>24.4694174757282</v>
      </c>
      <c r="E1834" s="8">
        <v>63.027197278097198</v>
      </c>
      <c r="F1834" s="8">
        <v>43.169398907103798</v>
      </c>
      <c r="G1834" s="3">
        <v>4.9180327868852496</v>
      </c>
      <c r="H1834" s="4">
        <v>13.6612021857923</v>
      </c>
      <c r="I1834" s="4">
        <v>28.415300546448101</v>
      </c>
      <c r="J1834" s="4">
        <v>7.10382513661202</v>
      </c>
      <c r="K1834" s="4">
        <v>6.5573770491803298</v>
      </c>
      <c r="L1834" s="4">
        <v>7.10382513661202</v>
      </c>
      <c r="M1834" s="4">
        <v>6.5573770491803298</v>
      </c>
      <c r="N1834" s="4">
        <v>10.928961748633901</v>
      </c>
      <c r="O1834" s="4">
        <v>17.486338797814199</v>
      </c>
      <c r="P1834" s="4">
        <v>18.5792349726776</v>
      </c>
      <c r="Q1834" s="4">
        <v>3.8251366120218599</v>
      </c>
      <c r="R1834" s="4">
        <v>10.3825136612022</v>
      </c>
      <c r="S1834" s="4">
        <v>13.6612021857923</v>
      </c>
      <c r="T1834" s="4">
        <v>8.1967213114754092</v>
      </c>
      <c r="U1834" s="4">
        <v>8.7431693989070993</v>
      </c>
      <c r="V1834" s="4">
        <v>11.4754098360656</v>
      </c>
      <c r="W1834" s="4">
        <v>15.8469945355191</v>
      </c>
      <c r="X1834" s="4">
        <v>4.9180327868852496</v>
      </c>
      <c r="Y1834" s="4">
        <v>20.218579234972701</v>
      </c>
      <c r="Z1834" s="4">
        <v>10.3825136612022</v>
      </c>
      <c r="AA1834" s="4">
        <v>11.4754098360656</v>
      </c>
      <c r="AB1834" s="4">
        <v>1.63934426229508</v>
      </c>
      <c r="AC1834" s="4">
        <v>32.786885245901601</v>
      </c>
      <c r="AD1834" s="4">
        <v>7.6502732240437199</v>
      </c>
      <c r="AE1834" s="4">
        <v>10.928961748633901</v>
      </c>
      <c r="AF1834" s="4">
        <v>27.3224043715847</v>
      </c>
      <c r="AG1834" s="4">
        <v>30.054644808743198</v>
      </c>
      <c r="AH1834" s="4">
        <v>25.683060109289599</v>
      </c>
      <c r="AI1834" s="4">
        <v>14.207650273224001</v>
      </c>
      <c r="AJ1834" s="4">
        <v>41.5300546448087</v>
      </c>
      <c r="AK1834" s="4">
        <v>48.087431693989103</v>
      </c>
      <c r="AL1834" s="4">
        <v>42.622950819672099</v>
      </c>
      <c r="AM1834" s="4">
        <v>46.994535519125698</v>
      </c>
      <c r="AN1834" s="4">
        <v>53.551912568306001</v>
      </c>
      <c r="AO1834" s="4">
        <v>54.0983606557377</v>
      </c>
      <c r="AP1834" s="4">
        <v>53.005464480874302</v>
      </c>
      <c r="AQ1834" s="4">
        <v>18.032786885245901</v>
      </c>
      <c r="AR1834" s="4">
        <v>55.737704918032797</v>
      </c>
      <c r="AS1834" s="4">
        <v>24.590163934426201</v>
      </c>
      <c r="AT1834" s="4">
        <v>35.519125683060103</v>
      </c>
      <c r="AU1834" s="4">
        <v>28.9617486338798</v>
      </c>
      <c r="AV1834" s="4">
        <v>35.519125683060103</v>
      </c>
      <c r="AW1834" s="4">
        <v>42.622950819672099</v>
      </c>
      <c r="AX1834" s="4">
        <v>19.672131147540998</v>
      </c>
      <c r="AY1834" s="4">
        <v>20.218579234972701</v>
      </c>
      <c r="AZ1834" s="4">
        <v>48.087431693989103</v>
      </c>
      <c r="BA1834" s="4">
        <v>50.2732240437158</v>
      </c>
      <c r="BB1834" s="38">
        <v>206</v>
      </c>
    </row>
    <row r="1835" spans="1:54" x14ac:dyDescent="0.3">
      <c r="A1835" s="31" t="s">
        <v>76</v>
      </c>
      <c r="B1835" s="5" t="s">
        <v>8</v>
      </c>
      <c r="C1835" s="5" t="s">
        <v>2</v>
      </c>
      <c r="D1835" s="9">
        <v>48.808053691275198</v>
      </c>
      <c r="E1835" s="8">
        <v>67.023091168152504</v>
      </c>
      <c r="F1835" s="8">
        <v>31.5068493150685</v>
      </c>
      <c r="G1835" s="3">
        <v>3.0821917808219199</v>
      </c>
      <c r="H1835" s="4">
        <v>8.9041095890411004</v>
      </c>
      <c r="I1835" s="4">
        <v>21.2328767123288</v>
      </c>
      <c r="J1835" s="4">
        <v>5.13698630136986</v>
      </c>
      <c r="K1835" s="4">
        <v>5.13698630136986</v>
      </c>
      <c r="L1835" s="4">
        <v>5.4794520547945202</v>
      </c>
      <c r="M1835" s="4">
        <v>5.4794520547945202</v>
      </c>
      <c r="N1835" s="4">
        <v>7.1917808219178099</v>
      </c>
      <c r="O1835" s="4">
        <v>11.986301369863</v>
      </c>
      <c r="P1835" s="4">
        <v>11.986301369863</v>
      </c>
      <c r="Q1835" s="4">
        <v>4.4520547945205502</v>
      </c>
      <c r="R1835" s="4">
        <v>8.2191780821917799</v>
      </c>
      <c r="S1835" s="4">
        <v>7.5342465753424701</v>
      </c>
      <c r="T1835" s="4">
        <v>7.1917808219178099</v>
      </c>
      <c r="U1835" s="4">
        <v>10.2739726027397</v>
      </c>
      <c r="V1835" s="4">
        <v>9.24657534246575</v>
      </c>
      <c r="W1835" s="4">
        <v>6.1643835616438398</v>
      </c>
      <c r="X1835" s="4">
        <v>3.4246575342465801</v>
      </c>
      <c r="Y1835" s="4">
        <v>15.068493150684899</v>
      </c>
      <c r="Z1835" s="4">
        <v>7.8767123287671197</v>
      </c>
      <c r="AA1835" s="4">
        <v>6.1643835616438398</v>
      </c>
      <c r="AB1835" s="4">
        <v>1.7123287671232901</v>
      </c>
      <c r="AC1835" s="4">
        <v>23.287671232876701</v>
      </c>
      <c r="AD1835" s="4">
        <v>5.8219178082191796</v>
      </c>
      <c r="AE1835" s="4">
        <v>5.4794520547945202</v>
      </c>
      <c r="AF1835" s="4">
        <v>18.4931506849315</v>
      </c>
      <c r="AG1835" s="4">
        <v>20.205479452054799</v>
      </c>
      <c r="AH1835" s="4">
        <v>15.7534246575342</v>
      </c>
      <c r="AI1835" s="4">
        <v>7.5342465753424701</v>
      </c>
      <c r="AJ1835" s="4">
        <v>33.561643835616401</v>
      </c>
      <c r="AK1835" s="4">
        <v>40.753424657534197</v>
      </c>
      <c r="AL1835" s="4">
        <v>34.246575342465803</v>
      </c>
      <c r="AM1835" s="4">
        <v>29.4520547945205</v>
      </c>
      <c r="AN1835" s="4">
        <v>46.232876712328803</v>
      </c>
      <c r="AO1835" s="4">
        <v>43.4931506849315</v>
      </c>
      <c r="AP1835" s="4">
        <v>43.835616438356197</v>
      </c>
      <c r="AQ1835" s="4">
        <v>10.958904109589</v>
      </c>
      <c r="AR1835" s="4">
        <v>48.630136986301402</v>
      </c>
      <c r="AS1835" s="4">
        <v>23.287671232876701</v>
      </c>
      <c r="AT1835" s="4">
        <v>32.876712328767098</v>
      </c>
      <c r="AU1835" s="4">
        <v>21.917808219178099</v>
      </c>
      <c r="AV1835" s="4">
        <v>29.109589041095902</v>
      </c>
      <c r="AW1835" s="4">
        <v>29.109589041095902</v>
      </c>
      <c r="AX1835" s="4">
        <v>10.6164383561644</v>
      </c>
      <c r="AY1835" s="4">
        <v>18.835616438356201</v>
      </c>
      <c r="AZ1835" s="4">
        <v>42.808219178082197</v>
      </c>
      <c r="BA1835" s="4">
        <v>42.4657534246575</v>
      </c>
      <c r="BB1835" s="38">
        <v>298</v>
      </c>
    </row>
    <row r="1836" spans="1:54" x14ac:dyDescent="0.3">
      <c r="A1836" s="31" t="s">
        <v>76</v>
      </c>
      <c r="B1836" s="5" t="s">
        <v>8</v>
      </c>
      <c r="C1836" s="5" t="s">
        <v>3</v>
      </c>
      <c r="D1836" s="9">
        <v>70.000330033003294</v>
      </c>
      <c r="E1836" s="8">
        <v>64.782381761136904</v>
      </c>
      <c r="F1836" s="8">
        <v>22.1854304635762</v>
      </c>
      <c r="G1836" s="3">
        <v>3.9735099337748299</v>
      </c>
      <c r="H1836" s="4">
        <v>4.3046357615893998</v>
      </c>
      <c r="I1836" s="4">
        <v>15.231788079470199</v>
      </c>
      <c r="J1836" s="4">
        <v>3.3112582781456998</v>
      </c>
      <c r="K1836" s="4">
        <v>3.64238410596026</v>
      </c>
      <c r="L1836" s="4">
        <v>4.3046357615893998</v>
      </c>
      <c r="M1836" s="4">
        <v>3.64238410596026</v>
      </c>
      <c r="N1836" s="4">
        <v>3.64238410596026</v>
      </c>
      <c r="O1836" s="4">
        <v>6.6225165562913899</v>
      </c>
      <c r="P1836" s="4">
        <v>6.29139072847682</v>
      </c>
      <c r="Q1836" s="4">
        <v>2.3178807947019902</v>
      </c>
      <c r="R1836" s="4">
        <v>6.6225165562913899</v>
      </c>
      <c r="S1836" s="4">
        <v>3.9735099337748299</v>
      </c>
      <c r="T1836" s="4">
        <v>6.29139072847682</v>
      </c>
      <c r="U1836" s="4">
        <v>6.9536423841059598</v>
      </c>
      <c r="V1836" s="4">
        <v>4.9668874172185404</v>
      </c>
      <c r="W1836" s="4">
        <v>5.2980132450331103</v>
      </c>
      <c r="X1836" s="4">
        <v>1.98675496688742</v>
      </c>
      <c r="Y1836" s="4">
        <v>5.2980132450331103</v>
      </c>
      <c r="Z1836" s="4">
        <v>5.2980132450331103</v>
      </c>
      <c r="AA1836" s="4">
        <v>6.6225165562913899</v>
      </c>
      <c r="AB1836" s="4">
        <v>1.98675496688742</v>
      </c>
      <c r="AC1836" s="4">
        <v>20.5298013245033</v>
      </c>
      <c r="AD1836" s="4">
        <v>2.9801324503311299</v>
      </c>
      <c r="AE1836" s="4">
        <v>2.9801324503311299</v>
      </c>
      <c r="AF1836" s="4">
        <v>11.589403973509899</v>
      </c>
      <c r="AG1836" s="4">
        <v>14.9006622516556</v>
      </c>
      <c r="AH1836" s="4">
        <v>10.2649006622517</v>
      </c>
      <c r="AI1836" s="4">
        <v>11.2582781456954</v>
      </c>
      <c r="AJ1836" s="4">
        <v>23.178807947019902</v>
      </c>
      <c r="AK1836" s="4">
        <v>37.0860927152318</v>
      </c>
      <c r="AL1836" s="4">
        <v>22.5165562913907</v>
      </c>
      <c r="AM1836" s="4">
        <v>22.1854304635762</v>
      </c>
      <c r="AN1836" s="4">
        <v>37.748344370860899</v>
      </c>
      <c r="AO1836" s="4">
        <v>32.119205298013199</v>
      </c>
      <c r="AP1836" s="4">
        <v>30.463576158940398</v>
      </c>
      <c r="AQ1836" s="4">
        <v>6.6225165562913899</v>
      </c>
      <c r="AR1836" s="4">
        <v>35.761589403973502</v>
      </c>
      <c r="AS1836" s="4">
        <v>13.245033112582799</v>
      </c>
      <c r="AT1836" s="4">
        <v>31.125827814569501</v>
      </c>
      <c r="AU1836" s="4">
        <v>13.5761589403974</v>
      </c>
      <c r="AV1836" s="4">
        <v>24.834437086092699</v>
      </c>
      <c r="AW1836" s="4">
        <v>17.880794701986801</v>
      </c>
      <c r="AX1836" s="4">
        <v>6.29139072847682</v>
      </c>
      <c r="AY1836" s="4">
        <v>15.5629139072848</v>
      </c>
      <c r="AZ1836" s="4">
        <v>31.788079470198699</v>
      </c>
      <c r="BA1836" s="4">
        <v>29.139072847682101</v>
      </c>
      <c r="BB1836" s="38">
        <v>303</v>
      </c>
    </row>
    <row r="1837" spans="1:54" x14ac:dyDescent="0.3">
      <c r="A1837" s="31" t="s">
        <v>76</v>
      </c>
      <c r="B1837" s="5" t="s">
        <v>8</v>
      </c>
      <c r="C1837" s="5" t="s">
        <v>4</v>
      </c>
      <c r="D1837" s="9">
        <v>86.254671280276796</v>
      </c>
      <c r="E1837" s="8">
        <v>62.991679239805897</v>
      </c>
      <c r="F1837" s="8">
        <v>13.5416666666667</v>
      </c>
      <c r="G1837" s="3">
        <v>3.125</v>
      </c>
      <c r="H1837" s="4">
        <v>6.5972222222222197</v>
      </c>
      <c r="I1837" s="4">
        <v>11.4583333333333</v>
      </c>
      <c r="J1837" s="4">
        <v>3.125</v>
      </c>
      <c r="K1837" s="4">
        <v>4.1666666666666696</v>
      </c>
      <c r="L1837" s="4">
        <v>4.5138888888888902</v>
      </c>
      <c r="M1837" s="4">
        <v>3.125</v>
      </c>
      <c r="N1837" s="4">
        <v>3.4722222222222201</v>
      </c>
      <c r="O1837" s="4">
        <v>3.8194444444444402</v>
      </c>
      <c r="P1837" s="4">
        <v>5.5555555555555598</v>
      </c>
      <c r="Q1837" s="4">
        <v>2.4305555555555598</v>
      </c>
      <c r="R1837" s="4">
        <v>2.4305555555555598</v>
      </c>
      <c r="S1837" s="4">
        <v>3.125</v>
      </c>
      <c r="T1837" s="4">
        <v>5.2083333333333304</v>
      </c>
      <c r="U1837" s="4">
        <v>4.8611111111111098</v>
      </c>
      <c r="V1837" s="4">
        <v>3.4722222222222201</v>
      </c>
      <c r="W1837" s="4">
        <v>2.0833333333333299</v>
      </c>
      <c r="X1837" s="4">
        <v>1.0416666666666701</v>
      </c>
      <c r="Y1837" s="4">
        <v>6.9444444444444402</v>
      </c>
      <c r="Z1837" s="4">
        <v>3.125</v>
      </c>
      <c r="AA1837" s="4">
        <v>3.4722222222222201</v>
      </c>
      <c r="AB1837" s="4">
        <v>1.0416666666666701</v>
      </c>
      <c r="AC1837" s="4">
        <v>11.4583333333333</v>
      </c>
      <c r="AD1837" s="4">
        <v>2.4305555555555598</v>
      </c>
      <c r="AE1837" s="4">
        <v>1.0416666666666701</v>
      </c>
      <c r="AF1837" s="4">
        <v>6.25</v>
      </c>
      <c r="AG1837" s="4">
        <v>13.8888888888889</v>
      </c>
      <c r="AH1837" s="4">
        <v>8.6805555555555607</v>
      </c>
      <c r="AI1837" s="4">
        <v>9.375</v>
      </c>
      <c r="AJ1837" s="4">
        <v>18.4027777777778</v>
      </c>
      <c r="AK1837" s="4">
        <v>30.5555555555556</v>
      </c>
      <c r="AL1837" s="4">
        <v>17.0138888888889</v>
      </c>
      <c r="AM1837" s="4">
        <v>18.4027777777778</v>
      </c>
      <c r="AN1837" s="4">
        <v>34.375</v>
      </c>
      <c r="AO1837" s="4">
        <v>27.0833333333333</v>
      </c>
      <c r="AP1837" s="4">
        <v>27.0833333333333</v>
      </c>
      <c r="AQ1837" s="4">
        <v>6.25</v>
      </c>
      <c r="AR1837" s="4">
        <v>29.5138888888889</v>
      </c>
      <c r="AS1837" s="4">
        <v>10.0694444444444</v>
      </c>
      <c r="AT1837" s="4">
        <v>30.9027777777778</v>
      </c>
      <c r="AU1837" s="4">
        <v>12.8472222222222</v>
      </c>
      <c r="AV1837" s="4">
        <v>19.4444444444444</v>
      </c>
      <c r="AW1837" s="4">
        <v>11.4583333333333</v>
      </c>
      <c r="AX1837" s="4">
        <v>7.2916666666666696</v>
      </c>
      <c r="AY1837" s="4">
        <v>13.1944444444444</v>
      </c>
      <c r="AZ1837" s="4">
        <v>26.0416666666667</v>
      </c>
      <c r="BA1837" s="4">
        <v>21.5277777777778</v>
      </c>
      <c r="BB1837" s="38">
        <v>289</v>
      </c>
    </row>
    <row r="1838" spans="1:54" x14ac:dyDescent="0.3">
      <c r="A1838" s="31" t="s">
        <v>76</v>
      </c>
      <c r="B1838" s="5" t="s">
        <v>8</v>
      </c>
      <c r="C1838" s="5" t="s">
        <v>5</v>
      </c>
      <c r="D1838" s="9">
        <v>93.894329896907195</v>
      </c>
      <c r="E1838" s="8">
        <v>64.668729530448601</v>
      </c>
      <c r="F1838" s="8">
        <v>12.3711340206186</v>
      </c>
      <c r="G1838" s="3">
        <v>5.6701030927835099</v>
      </c>
      <c r="H1838" s="4">
        <v>6.1855670103092804</v>
      </c>
      <c r="I1838" s="4">
        <v>9.2783505154639201</v>
      </c>
      <c r="J1838" s="4">
        <v>3.6082474226804102</v>
      </c>
      <c r="K1838" s="4">
        <v>3.6082474226804102</v>
      </c>
      <c r="L1838" s="4">
        <v>4.63917525773196</v>
      </c>
      <c r="M1838" s="4">
        <v>7.2164948453608204</v>
      </c>
      <c r="N1838" s="4">
        <v>4.1237113402061896</v>
      </c>
      <c r="O1838" s="4">
        <v>7.2164948453608204</v>
      </c>
      <c r="P1838" s="4">
        <v>5.6701030927835099</v>
      </c>
      <c r="Q1838" s="4">
        <v>2.0618556701030899</v>
      </c>
      <c r="R1838" s="4">
        <v>5.1546391752577296</v>
      </c>
      <c r="S1838" s="4">
        <v>5.6701030927835099</v>
      </c>
      <c r="T1838" s="4">
        <v>5.1546391752577296</v>
      </c>
      <c r="U1838" s="4">
        <v>6.1855670103092804</v>
      </c>
      <c r="V1838" s="4">
        <v>4.63917525773196</v>
      </c>
      <c r="W1838" s="4">
        <v>4.63917525773196</v>
      </c>
      <c r="X1838" s="4">
        <v>3.6082474226804102</v>
      </c>
      <c r="Y1838" s="4">
        <v>6.7010309278350499</v>
      </c>
      <c r="Z1838" s="4">
        <v>5.1546391752577296</v>
      </c>
      <c r="AA1838" s="4">
        <v>4.63917525773196</v>
      </c>
      <c r="AB1838" s="4">
        <v>3.0927835051546402</v>
      </c>
      <c r="AC1838" s="4">
        <v>10.8247422680412</v>
      </c>
      <c r="AD1838" s="4">
        <v>3.6082474226804102</v>
      </c>
      <c r="AE1838" s="4">
        <v>2.5773195876288701</v>
      </c>
      <c r="AF1838" s="4">
        <v>7.2164948453608204</v>
      </c>
      <c r="AG1838" s="4">
        <v>15.4639175257732</v>
      </c>
      <c r="AH1838" s="4">
        <v>9.7938144329896897</v>
      </c>
      <c r="AI1838" s="4">
        <v>8.7628865979381505</v>
      </c>
      <c r="AJ1838" s="4">
        <v>14.4329896907216</v>
      </c>
      <c r="AK1838" s="4">
        <v>23.7113402061856</v>
      </c>
      <c r="AL1838" s="4">
        <v>13.4020618556701</v>
      </c>
      <c r="AM1838" s="4">
        <v>13.4020618556701</v>
      </c>
      <c r="AN1838" s="4">
        <v>28.865979381443299</v>
      </c>
      <c r="AO1838" s="4">
        <v>20.1030927835052</v>
      </c>
      <c r="AP1838" s="4">
        <v>22.164948453608201</v>
      </c>
      <c r="AQ1838" s="4">
        <v>3.6082474226804102</v>
      </c>
      <c r="AR1838" s="4">
        <v>19.072164948453601</v>
      </c>
      <c r="AS1838" s="4">
        <v>12.3711340206186</v>
      </c>
      <c r="AT1838" s="4">
        <v>25.7731958762887</v>
      </c>
      <c r="AU1838" s="4">
        <v>7.2164948453608204</v>
      </c>
      <c r="AV1838" s="4">
        <v>19.587628865979401</v>
      </c>
      <c r="AW1838" s="4">
        <v>13.9175257731959</v>
      </c>
      <c r="AX1838" s="4">
        <v>2.5773195876288701</v>
      </c>
      <c r="AY1838" s="4">
        <v>18.041237113402101</v>
      </c>
      <c r="AZ1838" s="4">
        <v>17.010309278350501</v>
      </c>
      <c r="BA1838" s="4">
        <v>20.1030927835052</v>
      </c>
      <c r="BB1838" s="38">
        <v>194</v>
      </c>
    </row>
    <row r="1839" spans="1:54" x14ac:dyDescent="0.3">
      <c r="A1839" s="31" t="s">
        <v>76</v>
      </c>
      <c r="B1839" s="5" t="s">
        <v>8</v>
      </c>
      <c r="C1839" s="5" t="s">
        <v>6</v>
      </c>
      <c r="D1839" s="9">
        <v>103.51506849315101</v>
      </c>
      <c r="E1839" s="8">
        <v>65.830653260284393</v>
      </c>
      <c r="F1839" s="8">
        <v>10.958904109589</v>
      </c>
      <c r="G1839" s="3">
        <v>0</v>
      </c>
      <c r="H1839" s="4">
        <v>2.7397260273972601</v>
      </c>
      <c r="I1839" s="4">
        <v>1.3698630136986301</v>
      </c>
      <c r="J1839" s="4">
        <v>2.7397260273972601</v>
      </c>
      <c r="K1839" s="4">
        <v>1.3698630136986301</v>
      </c>
      <c r="L1839" s="4">
        <v>2.7397260273972601</v>
      </c>
      <c r="M1839" s="4">
        <v>1.3698630136986301</v>
      </c>
      <c r="N1839" s="4">
        <v>5.4794520547945202</v>
      </c>
      <c r="O1839" s="4">
        <v>0</v>
      </c>
      <c r="P1839" s="4">
        <v>4.10958904109589</v>
      </c>
      <c r="Q1839" s="4">
        <v>1.3698630136986301</v>
      </c>
      <c r="R1839" s="4">
        <v>2.7397260273972601</v>
      </c>
      <c r="S1839" s="4">
        <v>0</v>
      </c>
      <c r="T1839" s="4">
        <v>1.3698630136986301</v>
      </c>
      <c r="U1839" s="4">
        <v>1.3698630136986301</v>
      </c>
      <c r="V1839" s="4">
        <v>4.10958904109589</v>
      </c>
      <c r="W1839" s="4">
        <v>1.3698630136986301</v>
      </c>
      <c r="X1839" s="4">
        <v>2.7397260273972601</v>
      </c>
      <c r="Y1839" s="4">
        <v>4.10958904109589</v>
      </c>
      <c r="Z1839" s="4">
        <v>2.7397260273972601</v>
      </c>
      <c r="AA1839" s="4">
        <v>4.10958904109589</v>
      </c>
      <c r="AB1839" s="4">
        <v>2.7397260273972601</v>
      </c>
      <c r="AC1839" s="4">
        <v>8.2191780821917799</v>
      </c>
      <c r="AD1839" s="4">
        <v>2.7397260273972601</v>
      </c>
      <c r="AE1839" s="4">
        <v>2.7397260273972601</v>
      </c>
      <c r="AF1839" s="4">
        <v>2.7397260273972601</v>
      </c>
      <c r="AG1839" s="4">
        <v>15.068493150684899</v>
      </c>
      <c r="AH1839" s="4">
        <v>8.2191780821917799</v>
      </c>
      <c r="AI1839" s="4">
        <v>9.5890410958904102</v>
      </c>
      <c r="AJ1839" s="4">
        <v>10.958904109589</v>
      </c>
      <c r="AK1839" s="4">
        <v>16.438356164383599</v>
      </c>
      <c r="AL1839" s="4">
        <v>12.328767123287699</v>
      </c>
      <c r="AM1839" s="4">
        <v>4.10958904109589</v>
      </c>
      <c r="AN1839" s="4">
        <v>24.657534246575299</v>
      </c>
      <c r="AO1839" s="4">
        <v>21.917808219178099</v>
      </c>
      <c r="AP1839" s="4">
        <v>17.808219178082201</v>
      </c>
      <c r="AQ1839" s="4">
        <v>9.5890410958904102</v>
      </c>
      <c r="AR1839" s="4">
        <v>12.328767123287699</v>
      </c>
      <c r="AS1839" s="4">
        <v>9.5890410958904102</v>
      </c>
      <c r="AT1839" s="4">
        <v>28.7671232876712</v>
      </c>
      <c r="AU1839" s="4">
        <v>9.5890410958904102</v>
      </c>
      <c r="AV1839" s="4">
        <v>16.438356164383599</v>
      </c>
      <c r="AW1839" s="4">
        <v>9.5890410958904102</v>
      </c>
      <c r="AX1839" s="4">
        <v>4.10958904109589</v>
      </c>
      <c r="AY1839" s="4">
        <v>23.287671232876701</v>
      </c>
      <c r="AZ1839" s="4">
        <v>19.178082191780799</v>
      </c>
      <c r="BA1839" s="4">
        <v>15.068493150684899</v>
      </c>
      <c r="BB1839" s="38">
        <v>73</v>
      </c>
    </row>
    <row r="1840" spans="1:54" x14ac:dyDescent="0.3">
      <c r="A1840" s="31" t="s">
        <v>76</v>
      </c>
      <c r="B1840" s="5" t="s">
        <v>8</v>
      </c>
      <c r="C1840" s="5" t="s">
        <v>7</v>
      </c>
      <c r="D1840" s="9">
        <v>129.46428571428601</v>
      </c>
      <c r="E1840" s="8">
        <v>48.340843970365199</v>
      </c>
      <c r="F1840" s="8">
        <v>0</v>
      </c>
      <c r="G1840" s="3">
        <v>0</v>
      </c>
      <c r="H1840" s="4">
        <v>0</v>
      </c>
      <c r="I1840" s="4">
        <v>7.1428571428571397</v>
      </c>
      <c r="J1840" s="4">
        <v>7.1428571428571397</v>
      </c>
      <c r="K1840" s="4">
        <v>0</v>
      </c>
      <c r="L1840" s="4">
        <v>7.1428571428571397</v>
      </c>
      <c r="M1840" s="4">
        <v>3.5714285714285698</v>
      </c>
      <c r="N1840" s="4">
        <v>3.5714285714285698</v>
      </c>
      <c r="O1840" s="4">
        <v>3.5714285714285698</v>
      </c>
      <c r="P1840" s="4">
        <v>3.5714285714285698</v>
      </c>
      <c r="Q1840" s="4">
        <v>0</v>
      </c>
      <c r="R1840" s="4">
        <v>7.1428571428571397</v>
      </c>
      <c r="S1840" s="4">
        <v>0</v>
      </c>
      <c r="T1840" s="4">
        <v>7.1428571428571397</v>
      </c>
      <c r="U1840" s="4">
        <v>0</v>
      </c>
      <c r="V1840" s="4">
        <v>3.5714285714285698</v>
      </c>
      <c r="W1840" s="4">
        <v>3.5714285714285698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7.1428571428571397</v>
      </c>
      <c r="AD1840" s="4">
        <v>7.1428571428571397</v>
      </c>
      <c r="AE1840" s="4">
        <v>3.5714285714285698</v>
      </c>
      <c r="AF1840" s="4">
        <v>3.5714285714285698</v>
      </c>
      <c r="AG1840" s="4">
        <v>14.285714285714301</v>
      </c>
      <c r="AH1840" s="4">
        <v>0</v>
      </c>
      <c r="AI1840" s="4">
        <v>3.5714285714285698</v>
      </c>
      <c r="AJ1840" s="4">
        <v>7.1428571428571397</v>
      </c>
      <c r="AK1840" s="4">
        <v>21.428571428571399</v>
      </c>
      <c r="AL1840" s="4">
        <v>0</v>
      </c>
      <c r="AM1840" s="4">
        <v>7.1428571428571397</v>
      </c>
      <c r="AN1840" s="4">
        <v>17.8571428571429</v>
      </c>
      <c r="AO1840" s="4">
        <v>3.5714285714285698</v>
      </c>
      <c r="AP1840" s="4">
        <v>14.285714285714301</v>
      </c>
      <c r="AQ1840" s="4">
        <v>3.5714285714285698</v>
      </c>
      <c r="AR1840" s="4">
        <v>3.5714285714285698</v>
      </c>
      <c r="AS1840" s="4">
        <v>3.5714285714285698</v>
      </c>
      <c r="AT1840" s="4">
        <v>17.8571428571429</v>
      </c>
      <c r="AU1840" s="4">
        <v>3.5714285714285698</v>
      </c>
      <c r="AV1840" s="4">
        <v>25</v>
      </c>
      <c r="AW1840" s="4">
        <v>0</v>
      </c>
      <c r="AX1840" s="4">
        <v>0</v>
      </c>
      <c r="AY1840" s="4">
        <v>14.285714285714301</v>
      </c>
      <c r="AZ1840" s="4">
        <v>7.1428571428571397</v>
      </c>
      <c r="BA1840" s="4">
        <v>7.1428571428571397</v>
      </c>
      <c r="BB1840" s="38">
        <v>28</v>
      </c>
    </row>
    <row r="1841" spans="1:54" x14ac:dyDescent="0.3">
      <c r="A1841" s="31" t="s">
        <v>76</v>
      </c>
      <c r="B1841" s="5" t="s">
        <v>9</v>
      </c>
      <c r="C1841" s="5" t="s">
        <v>168</v>
      </c>
      <c r="D1841" s="9">
        <v>67.798452641583907</v>
      </c>
      <c r="E1841" s="8">
        <v>72.290371556155606</v>
      </c>
      <c r="F1841" s="8">
        <v>26.1493464291466</v>
      </c>
      <c r="G1841" s="3">
        <v>2.3119941484234898</v>
      </c>
      <c r="H1841" s="4">
        <v>7.5602180274260098</v>
      </c>
      <c r="I1841" s="4">
        <v>13.306690018630199</v>
      </c>
      <c r="J1841" s="4">
        <v>2.8384162010455198</v>
      </c>
      <c r="K1841" s="4">
        <v>4.2145995355775296</v>
      </c>
      <c r="L1841" s="4">
        <v>7.3554367807755501</v>
      </c>
      <c r="M1841" s="4">
        <v>4.6850874691322302</v>
      </c>
      <c r="N1841" s="4">
        <v>6.6852059425811001</v>
      </c>
      <c r="O1841" s="4">
        <v>9.5494110381480404</v>
      </c>
      <c r="P1841" s="4">
        <v>10.364361770401</v>
      </c>
      <c r="Q1841" s="4">
        <v>3.6598734439393401</v>
      </c>
      <c r="R1841" s="4">
        <v>6.7416181686354699</v>
      </c>
      <c r="S1841" s="4">
        <v>4.6073487795259398</v>
      </c>
      <c r="T1841" s="4">
        <v>4.1082837573256201</v>
      </c>
      <c r="U1841" s="4">
        <v>10.855619267538099</v>
      </c>
      <c r="V1841" s="4">
        <v>6.4828043610019099</v>
      </c>
      <c r="W1841" s="4">
        <v>7.2963856201823001</v>
      </c>
      <c r="X1841" s="4">
        <v>2.8974352415956801</v>
      </c>
      <c r="Y1841" s="4">
        <v>8.1283218914676407</v>
      </c>
      <c r="Z1841" s="4">
        <v>5.7180524957186503</v>
      </c>
      <c r="AA1841" s="4">
        <v>5.8294530644390399</v>
      </c>
      <c r="AB1841" s="4">
        <v>2.0101049225038201</v>
      </c>
      <c r="AC1841" s="4">
        <v>18.028327029539199</v>
      </c>
      <c r="AD1841" s="4">
        <v>3.8748385199539102</v>
      </c>
      <c r="AE1841" s="4">
        <v>4.1481784482431703</v>
      </c>
      <c r="AF1841" s="4">
        <v>12.5805898380661</v>
      </c>
      <c r="AG1841" s="4">
        <v>14.1328135078077</v>
      </c>
      <c r="AH1841" s="4">
        <v>20.585611090758299</v>
      </c>
      <c r="AI1841" s="4">
        <v>16.1690078504481</v>
      </c>
      <c r="AJ1841" s="4">
        <v>23.719366846878099</v>
      </c>
      <c r="AK1841" s="4">
        <v>36.697896585679104</v>
      </c>
      <c r="AL1841" s="4">
        <v>23.206534732157898</v>
      </c>
      <c r="AM1841" s="4">
        <v>20.331072521044099</v>
      </c>
      <c r="AN1841" s="4">
        <v>34.173803380336601</v>
      </c>
      <c r="AO1841" s="4">
        <v>29.676996274893</v>
      </c>
      <c r="AP1841" s="4">
        <v>37.404476875352799</v>
      </c>
      <c r="AQ1841" s="4">
        <v>9.1089904504757708</v>
      </c>
      <c r="AR1841" s="4">
        <v>34.654506118970602</v>
      </c>
      <c r="AS1841" s="4">
        <v>13.2326689505182</v>
      </c>
      <c r="AT1841" s="4">
        <v>23.348705099981</v>
      </c>
      <c r="AU1841" s="4">
        <v>19.792971795863298</v>
      </c>
      <c r="AV1841" s="4">
        <v>27.434894285272701</v>
      </c>
      <c r="AW1841" s="4">
        <v>28.184250786813699</v>
      </c>
      <c r="AX1841" s="4">
        <v>9.0676797477850801</v>
      </c>
      <c r="AY1841" s="4">
        <v>13.263384658904</v>
      </c>
      <c r="AZ1841" s="4">
        <v>34.402559866112199</v>
      </c>
      <c r="BA1841" s="4">
        <v>36.573121345552401</v>
      </c>
      <c r="BB1841" s="38">
        <v>1181</v>
      </c>
    </row>
    <row r="1842" spans="1:54" x14ac:dyDescent="0.3">
      <c r="A1842" s="31" t="s">
        <v>76</v>
      </c>
      <c r="B1842" s="5" t="s">
        <v>9</v>
      </c>
      <c r="C1842" s="5" t="s">
        <v>1</v>
      </c>
      <c r="D1842" s="9">
        <v>40.446464646464598</v>
      </c>
      <c r="E1842" s="8">
        <v>72.9941167787686</v>
      </c>
      <c r="F1842" s="8">
        <v>41.052631578947398</v>
      </c>
      <c r="G1842" s="3">
        <v>1.0526315789473699</v>
      </c>
      <c r="H1842" s="4">
        <v>7.3684210526315796</v>
      </c>
      <c r="I1842" s="4">
        <v>21.052631578947398</v>
      </c>
      <c r="J1842" s="4">
        <v>0</v>
      </c>
      <c r="K1842" s="4">
        <v>8.4210526315789505</v>
      </c>
      <c r="L1842" s="4">
        <v>10.526315789473699</v>
      </c>
      <c r="M1842" s="4">
        <v>2.1052631578947398</v>
      </c>
      <c r="N1842" s="4">
        <v>11.578947368421099</v>
      </c>
      <c r="O1842" s="4">
        <v>9.4736842105263204</v>
      </c>
      <c r="P1842" s="4">
        <v>11.578947368421099</v>
      </c>
      <c r="Q1842" s="4">
        <v>3.1578947368421102</v>
      </c>
      <c r="R1842" s="4">
        <v>8.4210526315789505</v>
      </c>
      <c r="S1842" s="4">
        <v>7.3684210526315796</v>
      </c>
      <c r="T1842" s="4">
        <v>5.2631578947368398</v>
      </c>
      <c r="U1842" s="4">
        <v>11.578947368421099</v>
      </c>
      <c r="V1842" s="4">
        <v>7.3684210526315796</v>
      </c>
      <c r="W1842" s="4">
        <v>9.4736842105263204</v>
      </c>
      <c r="X1842" s="4">
        <v>3.1578947368421102</v>
      </c>
      <c r="Y1842" s="4">
        <v>8.4210526315789505</v>
      </c>
      <c r="Z1842" s="4">
        <v>4.2105263157894699</v>
      </c>
      <c r="AA1842" s="4">
        <v>2.1052631578947398</v>
      </c>
      <c r="AB1842" s="4">
        <v>2.1052631578947398</v>
      </c>
      <c r="AC1842" s="4">
        <v>28.421052631578899</v>
      </c>
      <c r="AD1842" s="4">
        <v>6.3157894736842097</v>
      </c>
      <c r="AE1842" s="4">
        <v>9.4736842105263204</v>
      </c>
      <c r="AF1842" s="4">
        <v>15.789473684210501</v>
      </c>
      <c r="AG1842" s="4">
        <v>26.315789473684202</v>
      </c>
      <c r="AH1842" s="4">
        <v>35.789473684210499</v>
      </c>
      <c r="AI1842" s="4">
        <v>21.052631578947398</v>
      </c>
      <c r="AJ1842" s="4">
        <v>35.789473684210499</v>
      </c>
      <c r="AK1842" s="4">
        <v>38.947368421052602</v>
      </c>
      <c r="AL1842" s="4">
        <v>24.210526315789501</v>
      </c>
      <c r="AM1842" s="4">
        <v>29.473684210526301</v>
      </c>
      <c r="AN1842" s="4">
        <v>35.789473684210499</v>
      </c>
      <c r="AO1842" s="4">
        <v>35.789473684210499</v>
      </c>
      <c r="AP1842" s="4">
        <v>43.157894736842103</v>
      </c>
      <c r="AQ1842" s="4">
        <v>9.4736842105263204</v>
      </c>
      <c r="AR1842" s="4">
        <v>40</v>
      </c>
      <c r="AS1842" s="4">
        <v>18.947368421052602</v>
      </c>
      <c r="AT1842" s="4">
        <v>30.526315789473699</v>
      </c>
      <c r="AU1842" s="4">
        <v>28.421052631578899</v>
      </c>
      <c r="AV1842" s="4">
        <v>28.421052631578899</v>
      </c>
      <c r="AW1842" s="4">
        <v>34.7368421052632</v>
      </c>
      <c r="AX1842" s="4">
        <v>18.947368421052602</v>
      </c>
      <c r="AY1842" s="4">
        <v>12.6315789473684</v>
      </c>
      <c r="AZ1842" s="4">
        <v>41.052631578947398</v>
      </c>
      <c r="BA1842" s="4">
        <v>37.894736842105303</v>
      </c>
      <c r="BB1842" s="38">
        <v>99</v>
      </c>
    </row>
    <row r="1843" spans="1:54" x14ac:dyDescent="0.3">
      <c r="A1843" s="31" t="s">
        <v>76</v>
      </c>
      <c r="B1843" s="5" t="s">
        <v>9</v>
      </c>
      <c r="C1843" s="5" t="s">
        <v>2</v>
      </c>
      <c r="D1843" s="9">
        <v>55.519574468085104</v>
      </c>
      <c r="E1843" s="8">
        <v>69.808167240612804</v>
      </c>
      <c r="F1843" s="8">
        <v>32.142857142857103</v>
      </c>
      <c r="G1843" s="3">
        <v>1.78571428571429</v>
      </c>
      <c r="H1843" s="4">
        <v>11.160714285714301</v>
      </c>
      <c r="I1843" s="4">
        <v>14.285714285714301</v>
      </c>
      <c r="J1843" s="4">
        <v>3.125</v>
      </c>
      <c r="K1843" s="4">
        <v>2.6785714285714302</v>
      </c>
      <c r="L1843" s="4">
        <v>8.03571428571429</v>
      </c>
      <c r="M1843" s="4">
        <v>5.8035714285714297</v>
      </c>
      <c r="N1843" s="4">
        <v>7.58928571428571</v>
      </c>
      <c r="O1843" s="4">
        <v>12.0535714285714</v>
      </c>
      <c r="P1843" s="4">
        <v>15.1785714285714</v>
      </c>
      <c r="Q1843" s="4">
        <v>3.125</v>
      </c>
      <c r="R1843" s="4">
        <v>8.03571428571429</v>
      </c>
      <c r="S1843" s="4">
        <v>4.46428571428571</v>
      </c>
      <c r="T1843" s="4">
        <v>4.46428571428571</v>
      </c>
      <c r="U1843" s="4">
        <v>11.6071428571429</v>
      </c>
      <c r="V1843" s="4">
        <v>6.6964285714285703</v>
      </c>
      <c r="W1843" s="4">
        <v>9.375</v>
      </c>
      <c r="X1843" s="4">
        <v>1.33928571428571</v>
      </c>
      <c r="Y1843" s="4">
        <v>9.8214285714285694</v>
      </c>
      <c r="Z1843" s="4">
        <v>6.6964285714285703</v>
      </c>
      <c r="AA1843" s="4">
        <v>8.4821428571428594</v>
      </c>
      <c r="AB1843" s="4">
        <v>1.78571428571429</v>
      </c>
      <c r="AC1843" s="4">
        <v>20.535714285714299</v>
      </c>
      <c r="AD1843" s="4">
        <v>3.125</v>
      </c>
      <c r="AE1843" s="4">
        <v>3.5714285714285698</v>
      </c>
      <c r="AF1843" s="4">
        <v>17.8571428571429</v>
      </c>
      <c r="AG1843" s="4">
        <v>18.303571428571399</v>
      </c>
      <c r="AH1843" s="4">
        <v>29.0178571428571</v>
      </c>
      <c r="AI1843" s="4">
        <v>17.8571428571429</v>
      </c>
      <c r="AJ1843" s="4">
        <v>26.339285714285701</v>
      </c>
      <c r="AK1843" s="4">
        <v>45.089285714285701</v>
      </c>
      <c r="AL1843" s="4">
        <v>29.0178571428571</v>
      </c>
      <c r="AM1843" s="4">
        <v>23.660714285714299</v>
      </c>
      <c r="AN1843" s="4">
        <v>37.5</v>
      </c>
      <c r="AO1843" s="4">
        <v>35.714285714285701</v>
      </c>
      <c r="AP1843" s="4">
        <v>41.517857142857103</v>
      </c>
      <c r="AQ1843" s="4">
        <v>11.160714285714301</v>
      </c>
      <c r="AR1843" s="4">
        <v>41.071428571428598</v>
      </c>
      <c r="AS1843" s="4">
        <v>14.285714285714301</v>
      </c>
      <c r="AT1843" s="4">
        <v>20.535714285714299</v>
      </c>
      <c r="AU1843" s="4">
        <v>21.428571428571399</v>
      </c>
      <c r="AV1843" s="4">
        <v>31.696428571428601</v>
      </c>
      <c r="AW1843" s="4">
        <v>33.482142857142897</v>
      </c>
      <c r="AX1843" s="4">
        <v>8.9285714285714306</v>
      </c>
      <c r="AY1843" s="4">
        <v>13.3928571428571</v>
      </c>
      <c r="AZ1843" s="4">
        <v>41.517857142857103</v>
      </c>
      <c r="BA1843" s="4">
        <v>41.517857142857103</v>
      </c>
      <c r="BB1843" s="38">
        <v>235</v>
      </c>
    </row>
    <row r="1844" spans="1:54" x14ac:dyDescent="0.3">
      <c r="A1844" s="31" t="s">
        <v>76</v>
      </c>
      <c r="B1844" s="5" t="s">
        <v>9</v>
      </c>
      <c r="C1844" s="5" t="s">
        <v>3</v>
      </c>
      <c r="D1844" s="9">
        <v>69.955769230769207</v>
      </c>
      <c r="E1844" s="8">
        <v>73.975883092591602</v>
      </c>
      <c r="F1844" s="8">
        <v>23.255813953488399</v>
      </c>
      <c r="G1844" s="3">
        <v>3.87596899224806</v>
      </c>
      <c r="H1844" s="4">
        <v>6.2015503875968996</v>
      </c>
      <c r="I1844" s="4">
        <v>14.7286821705426</v>
      </c>
      <c r="J1844" s="4">
        <v>4.2635658914728696</v>
      </c>
      <c r="K1844" s="4">
        <v>5.4263565891472902</v>
      </c>
      <c r="L1844" s="4">
        <v>8.9147286821705407</v>
      </c>
      <c r="M1844" s="4">
        <v>6.2015503875968996</v>
      </c>
      <c r="N1844" s="4">
        <v>6.58914728682171</v>
      </c>
      <c r="O1844" s="4">
        <v>10.4651162790698</v>
      </c>
      <c r="P1844" s="4">
        <v>8.5271317829457391</v>
      </c>
      <c r="Q1844" s="4">
        <v>5.81395348837209</v>
      </c>
      <c r="R1844" s="4">
        <v>7.75193798449612</v>
      </c>
      <c r="S1844" s="4">
        <v>6.2015503875968996</v>
      </c>
      <c r="T1844" s="4">
        <v>5.0387596899224798</v>
      </c>
      <c r="U1844" s="4">
        <v>13.178294573643401</v>
      </c>
      <c r="V1844" s="4">
        <v>9.3023255813953494</v>
      </c>
      <c r="W1844" s="4">
        <v>7.75193798449612</v>
      </c>
      <c r="X1844" s="4">
        <v>5.4263565891472902</v>
      </c>
      <c r="Y1844" s="4">
        <v>9.6899224806201492</v>
      </c>
      <c r="Z1844" s="4">
        <v>6.58914728682171</v>
      </c>
      <c r="AA1844" s="4">
        <v>6.2015503875968996</v>
      </c>
      <c r="AB1844" s="4">
        <v>2.7131782945736398</v>
      </c>
      <c r="AC1844" s="4">
        <v>19.379844961240298</v>
      </c>
      <c r="AD1844" s="4">
        <v>6.2015503875968996</v>
      </c>
      <c r="AE1844" s="4">
        <v>5.4263565891472902</v>
      </c>
      <c r="AF1844" s="4">
        <v>10.077519379845</v>
      </c>
      <c r="AG1844" s="4">
        <v>8.5271317829457391</v>
      </c>
      <c r="AH1844" s="4">
        <v>13.178294573643401</v>
      </c>
      <c r="AI1844" s="4">
        <v>17.829457364341099</v>
      </c>
      <c r="AJ1844" s="4">
        <v>23.255813953488399</v>
      </c>
      <c r="AK1844" s="4">
        <v>33.3333333333333</v>
      </c>
      <c r="AL1844" s="4">
        <v>24.418604651162799</v>
      </c>
      <c r="AM1844" s="4">
        <v>19.767441860465102</v>
      </c>
      <c r="AN1844" s="4">
        <v>34.496124031007803</v>
      </c>
      <c r="AO1844" s="4">
        <v>28.294573643410899</v>
      </c>
      <c r="AP1844" s="4">
        <v>38.759689922480597</v>
      </c>
      <c r="AQ1844" s="4">
        <v>8.5271317829457391</v>
      </c>
      <c r="AR1844" s="4">
        <v>32.945736434108497</v>
      </c>
      <c r="AS1844" s="4">
        <v>13.953488372093</v>
      </c>
      <c r="AT1844" s="4">
        <v>28.682170542635699</v>
      </c>
      <c r="AU1844" s="4">
        <v>21.705426356589101</v>
      </c>
      <c r="AV1844" s="4">
        <v>27.906976744186</v>
      </c>
      <c r="AW1844" s="4">
        <v>28.682170542635699</v>
      </c>
      <c r="AX1844" s="4">
        <v>8.5271317829457391</v>
      </c>
      <c r="AY1844" s="4">
        <v>14.3410852713178</v>
      </c>
      <c r="AZ1844" s="4">
        <v>34.1085271317829</v>
      </c>
      <c r="BA1844" s="4">
        <v>40.310077519379803</v>
      </c>
      <c r="BB1844" s="38">
        <v>260</v>
      </c>
    </row>
    <row r="1845" spans="1:54" x14ac:dyDescent="0.3">
      <c r="A1845" s="31" t="s">
        <v>76</v>
      </c>
      <c r="B1845" s="5" t="s">
        <v>9</v>
      </c>
      <c r="C1845" s="5" t="s">
        <v>4</v>
      </c>
      <c r="D1845" s="9">
        <v>92.341935483870998</v>
      </c>
      <c r="E1845" s="8">
        <v>64.354146168154998</v>
      </c>
      <c r="F1845" s="8">
        <v>14.1129032258065</v>
      </c>
      <c r="G1845" s="3">
        <v>2.4193548387096802</v>
      </c>
      <c r="H1845" s="4">
        <v>3.62903225806452</v>
      </c>
      <c r="I1845" s="4">
        <v>8.4677419354838701</v>
      </c>
      <c r="J1845" s="4">
        <v>2.82258064516129</v>
      </c>
      <c r="K1845" s="4">
        <v>5.2419354838709697</v>
      </c>
      <c r="L1845" s="4">
        <v>4.0322580645161299</v>
      </c>
      <c r="M1845" s="4">
        <v>2.82258064516129</v>
      </c>
      <c r="N1845" s="4">
        <v>3.2258064516128999</v>
      </c>
      <c r="O1845" s="4">
        <v>4.4354838709677402</v>
      </c>
      <c r="P1845" s="4">
        <v>4.4354838709677402</v>
      </c>
      <c r="Q1845" s="4">
        <v>2.0161290322580601</v>
      </c>
      <c r="R1845" s="4">
        <v>3.2258064516128999</v>
      </c>
      <c r="S1845" s="4">
        <v>2.0161290322580601</v>
      </c>
      <c r="T1845" s="4">
        <v>2.4193548387096802</v>
      </c>
      <c r="U1845" s="4">
        <v>8.4677419354838701</v>
      </c>
      <c r="V1845" s="4">
        <v>2.82258064516129</v>
      </c>
      <c r="W1845" s="4">
        <v>2.82258064516129</v>
      </c>
      <c r="X1845" s="4">
        <v>3.62903225806452</v>
      </c>
      <c r="Y1845" s="4">
        <v>3.2258064516128999</v>
      </c>
      <c r="Z1845" s="4">
        <v>4.8387096774193497</v>
      </c>
      <c r="AA1845" s="4">
        <v>3.2258064516128999</v>
      </c>
      <c r="AB1845" s="4">
        <v>1.61290322580645</v>
      </c>
      <c r="AC1845" s="4">
        <v>8.4677419354838701</v>
      </c>
      <c r="AD1845" s="4">
        <v>1.61290322580645</v>
      </c>
      <c r="AE1845" s="4">
        <v>1.61290322580645</v>
      </c>
      <c r="AF1845" s="4">
        <v>5.2419354838709697</v>
      </c>
      <c r="AG1845" s="4">
        <v>10.080645161290301</v>
      </c>
      <c r="AH1845" s="4">
        <v>8.4677419354838701</v>
      </c>
      <c r="AI1845" s="4">
        <v>9.2741935483870996</v>
      </c>
      <c r="AJ1845" s="4">
        <v>16.935483870967701</v>
      </c>
      <c r="AK1845" s="4">
        <v>26.209677419354801</v>
      </c>
      <c r="AL1845" s="4">
        <v>11.290322580645199</v>
      </c>
      <c r="AM1845" s="4">
        <v>11.693548387096801</v>
      </c>
      <c r="AN1845" s="4">
        <v>30.241935483871</v>
      </c>
      <c r="AO1845" s="4">
        <v>20.9677419354839</v>
      </c>
      <c r="AP1845" s="4">
        <v>28.629032258064498</v>
      </c>
      <c r="AQ1845" s="4">
        <v>7.2580645161290303</v>
      </c>
      <c r="AR1845" s="4">
        <v>26.209677419354801</v>
      </c>
      <c r="AS1845" s="4">
        <v>8.8709677419354804</v>
      </c>
      <c r="AT1845" s="4">
        <v>20.564516129032299</v>
      </c>
      <c r="AU1845" s="4">
        <v>12.9032258064516</v>
      </c>
      <c r="AV1845" s="4">
        <v>20.161290322580601</v>
      </c>
      <c r="AW1845" s="4">
        <v>18.145161290322601</v>
      </c>
      <c r="AX1845" s="4">
        <v>6.4516129032258096</v>
      </c>
      <c r="AY1845" s="4">
        <v>13.306451612903199</v>
      </c>
      <c r="AZ1845" s="4">
        <v>20.564516129032299</v>
      </c>
      <c r="BA1845" s="4">
        <v>27.419354838709701</v>
      </c>
      <c r="BB1845" s="38">
        <v>248</v>
      </c>
    </row>
    <row r="1846" spans="1:54" x14ac:dyDescent="0.3">
      <c r="A1846" s="31" t="s">
        <v>76</v>
      </c>
      <c r="B1846" s="5" t="s">
        <v>9</v>
      </c>
      <c r="C1846" s="5" t="s">
        <v>5</v>
      </c>
      <c r="D1846" s="9">
        <v>110.533333333333</v>
      </c>
      <c r="E1846" s="8">
        <v>59.1573693752159</v>
      </c>
      <c r="F1846" s="8">
        <v>9.8039215686274499</v>
      </c>
      <c r="G1846" s="3">
        <v>0.98039215686274495</v>
      </c>
      <c r="H1846" s="4">
        <v>1.47058823529412</v>
      </c>
      <c r="I1846" s="4">
        <v>3.4313725490196099</v>
      </c>
      <c r="J1846" s="4">
        <v>0</v>
      </c>
      <c r="K1846" s="4">
        <v>0.98039215686274495</v>
      </c>
      <c r="L1846" s="4">
        <v>0.98039215686274495</v>
      </c>
      <c r="M1846" s="4">
        <v>0.49019607843137297</v>
      </c>
      <c r="N1846" s="4">
        <v>3.4313725490196099</v>
      </c>
      <c r="O1846" s="4">
        <v>3.4313725490196099</v>
      </c>
      <c r="P1846" s="4">
        <v>1.9607843137254899</v>
      </c>
      <c r="Q1846" s="4">
        <v>2.9411764705882399</v>
      </c>
      <c r="R1846" s="4">
        <v>0.98039215686274495</v>
      </c>
      <c r="S1846" s="4">
        <v>0.98039215686274495</v>
      </c>
      <c r="T1846" s="4">
        <v>0.98039215686274495</v>
      </c>
      <c r="U1846" s="4">
        <v>2.9411764705882399</v>
      </c>
      <c r="V1846" s="4">
        <v>1.47058823529412</v>
      </c>
      <c r="W1846" s="4">
        <v>0.49019607843137297</v>
      </c>
      <c r="X1846" s="4">
        <v>0.49019607843137297</v>
      </c>
      <c r="Y1846" s="4">
        <v>2.9411764705882399</v>
      </c>
      <c r="Z1846" s="4">
        <v>0.98039215686274495</v>
      </c>
      <c r="AA1846" s="4">
        <v>0.49019607843137297</v>
      </c>
      <c r="AB1846" s="4">
        <v>1.47058823529412</v>
      </c>
      <c r="AC1846" s="4">
        <v>6.37254901960784</v>
      </c>
      <c r="AD1846" s="4">
        <v>0.98039215686274495</v>
      </c>
      <c r="AE1846" s="4">
        <v>0.98039215686274495</v>
      </c>
      <c r="AF1846" s="4">
        <v>4.9019607843137303</v>
      </c>
      <c r="AG1846" s="4">
        <v>4.9019607843137303</v>
      </c>
      <c r="AH1846" s="4">
        <v>6.37254901960784</v>
      </c>
      <c r="AI1846" s="4">
        <v>7.8431372549019596</v>
      </c>
      <c r="AJ1846" s="4">
        <v>9.8039215686274499</v>
      </c>
      <c r="AK1846" s="4">
        <v>23.529411764705898</v>
      </c>
      <c r="AL1846" s="4">
        <v>10.7843137254902</v>
      </c>
      <c r="AM1846" s="4">
        <v>10.294117647058799</v>
      </c>
      <c r="AN1846" s="4">
        <v>22.5490196078431</v>
      </c>
      <c r="AO1846" s="4">
        <v>12.7450980392157</v>
      </c>
      <c r="AP1846" s="4">
        <v>22.0588235294118</v>
      </c>
      <c r="AQ1846" s="4">
        <v>3.4313725490196099</v>
      </c>
      <c r="AR1846" s="4">
        <v>18.137254901960802</v>
      </c>
      <c r="AS1846" s="4">
        <v>4.9019607843137303</v>
      </c>
      <c r="AT1846" s="4">
        <v>15.1960784313725</v>
      </c>
      <c r="AU1846" s="4">
        <v>6.8627450980392197</v>
      </c>
      <c r="AV1846" s="4">
        <v>15.6862745098039</v>
      </c>
      <c r="AW1846" s="4">
        <v>10.294117647058799</v>
      </c>
      <c r="AX1846" s="4">
        <v>3.4313725490196099</v>
      </c>
      <c r="AY1846" s="4">
        <v>8.8235294117647101</v>
      </c>
      <c r="AZ1846" s="4">
        <v>17.647058823529399</v>
      </c>
      <c r="BA1846" s="4">
        <v>14.705882352941201</v>
      </c>
      <c r="BB1846" s="38">
        <v>204</v>
      </c>
    </row>
    <row r="1847" spans="1:54" x14ac:dyDescent="0.3">
      <c r="A1847" s="31" t="s">
        <v>76</v>
      </c>
      <c r="B1847" s="5" t="s">
        <v>9</v>
      </c>
      <c r="C1847" s="5" t="s">
        <v>6</v>
      </c>
      <c r="D1847" s="9">
        <v>103.79636363636401</v>
      </c>
      <c r="E1847" s="8">
        <v>67.675919486909606</v>
      </c>
      <c r="F1847" s="8">
        <v>10.909090909090899</v>
      </c>
      <c r="G1847" s="3">
        <v>0.90909090909090895</v>
      </c>
      <c r="H1847" s="4">
        <v>2.7272727272727302</v>
      </c>
      <c r="I1847" s="4">
        <v>0.90909090909090895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1.8181818181818199</v>
      </c>
      <c r="P1847" s="4">
        <v>1.8181818181818199</v>
      </c>
      <c r="Q1847" s="4">
        <v>0.90909090909090895</v>
      </c>
      <c r="R1847" s="4">
        <v>2.7272727272727302</v>
      </c>
      <c r="S1847" s="4">
        <v>1.8181818181818199</v>
      </c>
      <c r="T1847" s="4">
        <v>0</v>
      </c>
      <c r="U1847" s="4">
        <v>0</v>
      </c>
      <c r="V1847" s="4">
        <v>0.90909090909090895</v>
      </c>
      <c r="W1847" s="4">
        <v>1.8181818181818199</v>
      </c>
      <c r="X1847" s="4">
        <v>0</v>
      </c>
      <c r="Y1847" s="4">
        <v>1.8181818181818199</v>
      </c>
      <c r="Z1847" s="4">
        <v>3.6363636363636398</v>
      </c>
      <c r="AA1847" s="4">
        <v>0.90909090909090895</v>
      </c>
      <c r="AB1847" s="4">
        <v>0.90909090909090895</v>
      </c>
      <c r="AC1847" s="4">
        <v>2.7272727272727302</v>
      </c>
      <c r="AD1847" s="4">
        <v>0</v>
      </c>
      <c r="AE1847" s="4">
        <v>0</v>
      </c>
      <c r="AF1847" s="4">
        <v>0.90909090909090895</v>
      </c>
      <c r="AG1847" s="4">
        <v>3.6363636363636398</v>
      </c>
      <c r="AH1847" s="4">
        <v>11.818181818181801</v>
      </c>
      <c r="AI1847" s="4">
        <v>15.454545454545499</v>
      </c>
      <c r="AJ1847" s="4">
        <v>12.7272727272727</v>
      </c>
      <c r="AK1847" s="4">
        <v>22.727272727272702</v>
      </c>
      <c r="AL1847" s="4">
        <v>10</v>
      </c>
      <c r="AM1847" s="4">
        <v>11.818181818181801</v>
      </c>
      <c r="AN1847" s="4">
        <v>19.090909090909101</v>
      </c>
      <c r="AO1847" s="4">
        <v>16.363636363636399</v>
      </c>
      <c r="AP1847" s="4">
        <v>20</v>
      </c>
      <c r="AQ1847" s="4">
        <v>7.2727272727272698</v>
      </c>
      <c r="AR1847" s="4">
        <v>16.363636363636399</v>
      </c>
      <c r="AS1847" s="4">
        <v>16.363636363636399</v>
      </c>
      <c r="AT1847" s="4">
        <v>19.090909090909101</v>
      </c>
      <c r="AU1847" s="4">
        <v>10</v>
      </c>
      <c r="AV1847" s="4">
        <v>26.363636363636399</v>
      </c>
      <c r="AW1847" s="4">
        <v>10.909090909090899</v>
      </c>
      <c r="AX1847" s="4">
        <v>10.909090909090899</v>
      </c>
      <c r="AY1847" s="4">
        <v>15.454545454545499</v>
      </c>
      <c r="AZ1847" s="4">
        <v>16.363636363636399</v>
      </c>
      <c r="BA1847" s="4">
        <v>13.636363636363599</v>
      </c>
      <c r="BB1847" s="38">
        <v>110</v>
      </c>
    </row>
    <row r="1848" spans="1:54" x14ac:dyDescent="0.3">
      <c r="A1848" s="31" t="s">
        <v>76</v>
      </c>
      <c r="B1848" s="5" t="s">
        <v>9</v>
      </c>
      <c r="C1848" s="5" t="s">
        <v>7</v>
      </c>
      <c r="D1848" s="9">
        <v>126.34</v>
      </c>
      <c r="E1848" s="8">
        <v>53.170261111514797</v>
      </c>
      <c r="F1848" s="8">
        <v>8</v>
      </c>
      <c r="G1848" s="3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s="4">
        <v>0</v>
      </c>
      <c r="R1848" s="4">
        <v>0</v>
      </c>
      <c r="S1848" s="4">
        <v>4</v>
      </c>
      <c r="T1848" s="4">
        <v>0</v>
      </c>
      <c r="U1848" s="4">
        <v>4</v>
      </c>
      <c r="V1848" s="4">
        <v>0</v>
      </c>
      <c r="W1848" s="4">
        <v>4</v>
      </c>
      <c r="X1848" s="4">
        <v>0</v>
      </c>
      <c r="Y1848" s="4">
        <v>4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12</v>
      </c>
      <c r="AH1848" s="4">
        <v>12</v>
      </c>
      <c r="AI1848" s="4">
        <v>4</v>
      </c>
      <c r="AJ1848" s="4">
        <v>4</v>
      </c>
      <c r="AK1848" s="4">
        <v>4</v>
      </c>
      <c r="AL1848" s="4">
        <v>4</v>
      </c>
      <c r="AM1848" s="4">
        <v>4</v>
      </c>
      <c r="AN1848" s="4">
        <v>12</v>
      </c>
      <c r="AO1848" s="4">
        <v>0</v>
      </c>
      <c r="AP1848" s="4">
        <v>8</v>
      </c>
      <c r="AQ1848" s="4">
        <v>0</v>
      </c>
      <c r="AR1848" s="4">
        <v>4</v>
      </c>
      <c r="AS1848" s="4">
        <v>8</v>
      </c>
      <c r="AT1848" s="4">
        <v>12</v>
      </c>
      <c r="AU1848" s="4">
        <v>4</v>
      </c>
      <c r="AV1848" s="4">
        <v>4</v>
      </c>
      <c r="AW1848" s="4">
        <v>8</v>
      </c>
      <c r="AX1848" s="4">
        <v>4</v>
      </c>
      <c r="AY1848" s="4">
        <v>8</v>
      </c>
      <c r="AZ1848" s="4">
        <v>4</v>
      </c>
      <c r="BA1848" s="4">
        <v>4</v>
      </c>
      <c r="BB1848" s="38">
        <v>25</v>
      </c>
    </row>
    <row r="1849" spans="1:54" x14ac:dyDescent="0.3">
      <c r="A1849" s="31" t="s">
        <v>77</v>
      </c>
      <c r="B1849" s="5" t="s">
        <v>168</v>
      </c>
      <c r="C1849" s="5" t="s">
        <v>168</v>
      </c>
      <c r="D1849" s="9">
        <v>48.917030988703601</v>
      </c>
      <c r="E1849" s="8">
        <v>75.607772753778903</v>
      </c>
      <c r="F1849" s="8">
        <v>35.061920172919798</v>
      </c>
      <c r="G1849" s="3">
        <v>7.8496042704178803</v>
      </c>
      <c r="H1849" s="4">
        <v>12.549821940323501</v>
      </c>
      <c r="I1849" s="4">
        <v>21.0423585451056</v>
      </c>
      <c r="J1849" s="4">
        <v>4.9975173026446003</v>
      </c>
      <c r="K1849" s="4">
        <v>8.0236891028271895</v>
      </c>
      <c r="L1849" s="4">
        <v>13.1655010847744</v>
      </c>
      <c r="M1849" s="4">
        <v>8.9187540255191795</v>
      </c>
      <c r="N1849" s="4">
        <v>16.888917819924799</v>
      </c>
      <c r="O1849" s="4">
        <v>17.442374279621699</v>
      </c>
      <c r="P1849" s="4">
        <v>18.617681420885699</v>
      </c>
      <c r="Q1849" s="4">
        <v>9.0306833464739995</v>
      </c>
      <c r="R1849" s="4">
        <v>19.541538897088401</v>
      </c>
      <c r="S1849" s="4">
        <v>14.3718639320664</v>
      </c>
      <c r="T1849" s="4">
        <v>9.6527517958307207</v>
      </c>
      <c r="U1849" s="4">
        <v>23.235423904411299</v>
      </c>
      <c r="V1849" s="4">
        <v>12.802509700694999</v>
      </c>
      <c r="W1849" s="4">
        <v>13.075053494411099</v>
      </c>
      <c r="X1849" s="4">
        <v>6.25312277943409</v>
      </c>
      <c r="Y1849" s="4">
        <v>14.93681785475</v>
      </c>
      <c r="Z1849" s="4">
        <v>24.159074159255201</v>
      </c>
      <c r="AA1849" s="4">
        <v>22.199874609405899</v>
      </c>
      <c r="AB1849" s="4">
        <v>4.22253445027307</v>
      </c>
      <c r="AC1849" s="4">
        <v>28.4850330400884</v>
      </c>
      <c r="AD1849" s="4">
        <v>10.8423801650275</v>
      </c>
      <c r="AE1849" s="4">
        <v>5.30885275255633</v>
      </c>
      <c r="AF1849" s="4">
        <v>17.769742314765601</v>
      </c>
      <c r="AG1849" s="4">
        <v>25.987523061372499</v>
      </c>
      <c r="AH1849" s="4">
        <v>19.2035725229996</v>
      </c>
      <c r="AI1849" s="4">
        <v>10.935896651981</v>
      </c>
      <c r="AJ1849" s="4">
        <v>26.959846536716299</v>
      </c>
      <c r="AK1849" s="4">
        <v>39.981498590364403</v>
      </c>
      <c r="AL1849" s="4">
        <v>24.129440448051</v>
      </c>
      <c r="AM1849" s="4">
        <v>28.639927498037402</v>
      </c>
      <c r="AN1849" s="4">
        <v>43.988944521062798</v>
      </c>
      <c r="AO1849" s="4">
        <v>39.3645815025641</v>
      </c>
      <c r="AP1849" s="4">
        <v>38.794856118878798</v>
      </c>
      <c r="AQ1849" s="4">
        <v>9.1198657266357408</v>
      </c>
      <c r="AR1849" s="4">
        <v>33.6687848948078</v>
      </c>
      <c r="AS1849" s="4">
        <v>16.600541555705199</v>
      </c>
      <c r="AT1849" s="4">
        <v>29.6546845936717</v>
      </c>
      <c r="AU1849" s="4">
        <v>18.8847551056258</v>
      </c>
      <c r="AV1849" s="4">
        <v>25.0582678693487</v>
      </c>
      <c r="AW1849" s="4">
        <v>26.884275212110801</v>
      </c>
      <c r="AX1849" s="4">
        <v>19.3840982883431</v>
      </c>
      <c r="AY1849" s="4">
        <v>16.561988142059398</v>
      </c>
      <c r="AZ1849" s="4">
        <v>26.223444080310902</v>
      </c>
      <c r="BA1849" s="4">
        <v>36.248764863086897</v>
      </c>
      <c r="BB1849" s="38">
        <v>15806</v>
      </c>
    </row>
    <row r="1850" spans="1:54" x14ac:dyDescent="0.3">
      <c r="A1850" s="31" t="s">
        <v>77</v>
      </c>
      <c r="B1850" s="5" t="s">
        <v>168</v>
      </c>
      <c r="C1850" s="5" t="s">
        <v>1</v>
      </c>
      <c r="D1850" s="9">
        <v>8.4038592515986501</v>
      </c>
      <c r="E1850" s="8">
        <v>62.7634946399792</v>
      </c>
      <c r="F1850" s="8">
        <v>55.131312737822498</v>
      </c>
      <c r="G1850" s="3">
        <v>6.7412581335602297</v>
      </c>
      <c r="H1850" s="4">
        <v>14.487955717273699</v>
      </c>
      <c r="I1850" s="4">
        <v>40.543900066589501</v>
      </c>
      <c r="J1850" s="4">
        <v>8.8531468321917295</v>
      </c>
      <c r="K1850" s="4">
        <v>9.6581195300605795</v>
      </c>
      <c r="L1850" s="4">
        <v>13.6829830194048</v>
      </c>
      <c r="M1850" s="4">
        <v>10.9665883751889</v>
      </c>
      <c r="N1850" s="4">
        <v>29.779331288050599</v>
      </c>
      <c r="O1850" s="4">
        <v>24.346541999618701</v>
      </c>
      <c r="P1850" s="4">
        <v>29.3768449391162</v>
      </c>
      <c r="Q1850" s="4">
        <v>13.7824399733642</v>
      </c>
      <c r="R1850" s="4">
        <v>33.3006986301354</v>
      </c>
      <c r="S1850" s="4">
        <v>26.257963945965798</v>
      </c>
      <c r="T1850" s="4">
        <v>14.5874126712331</v>
      </c>
      <c r="U1850" s="4">
        <v>33.400155584094797</v>
      </c>
      <c r="V1850" s="4">
        <v>23.642579100074801</v>
      </c>
      <c r="W1850" s="4">
        <v>17.204350361489698</v>
      </c>
      <c r="X1850" s="4">
        <v>7.0427346841696403</v>
      </c>
      <c r="Y1850" s="4">
        <v>22.334110254946498</v>
      </c>
      <c r="Z1850" s="4">
        <v>38.229991771307901</v>
      </c>
      <c r="AA1850" s="4">
        <v>36.923075770545303</v>
      </c>
      <c r="AB1850" s="4">
        <v>9.4576527777761896</v>
      </c>
      <c r="AC1850" s="4">
        <v>33.804194777394898</v>
      </c>
      <c r="AD1850" s="4">
        <v>19.014762509511801</v>
      </c>
      <c r="AE1850" s="4">
        <v>7.7466975837134697</v>
      </c>
      <c r="AF1850" s="4">
        <v>24.0450654490093</v>
      </c>
      <c r="AG1850" s="4">
        <v>33.501165382419799</v>
      </c>
      <c r="AH1850" s="4">
        <v>24.850038146878099</v>
      </c>
      <c r="AI1850" s="4">
        <v>16.800311168189602</v>
      </c>
      <c r="AJ1850" s="4">
        <v>40.141413717654999</v>
      </c>
      <c r="AK1850" s="4">
        <v>46.480185502280797</v>
      </c>
      <c r="AL1850" s="4">
        <v>33.3006986301354</v>
      </c>
      <c r="AM1850" s="4">
        <v>38.130534817348497</v>
      </c>
      <c r="AN1850" s="4">
        <v>52.717947488581601</v>
      </c>
      <c r="AO1850" s="4">
        <v>57.244754280819699</v>
      </c>
      <c r="AP1850" s="4">
        <v>50.705515743909501</v>
      </c>
      <c r="AQ1850" s="4">
        <v>17.303807315448999</v>
      </c>
      <c r="AR1850" s="4">
        <v>54.930845985538099</v>
      </c>
      <c r="AS1850" s="4">
        <v>22.234653300987201</v>
      </c>
      <c r="AT1850" s="4">
        <v>27.9689191400285</v>
      </c>
      <c r="AU1850" s="4">
        <v>33.903651731354202</v>
      </c>
      <c r="AV1850" s="4">
        <v>37.222999476788999</v>
      </c>
      <c r="AW1850" s="4">
        <v>51.207459046803301</v>
      </c>
      <c r="AX1850" s="4">
        <v>37.625485825723501</v>
      </c>
      <c r="AY1850" s="4">
        <v>20.12121175799</v>
      </c>
      <c r="AZ1850" s="4">
        <v>27.163946442159698</v>
      </c>
      <c r="BA1850" s="4">
        <v>56.136752187975802</v>
      </c>
      <c r="BB1850" s="38">
        <v>1963</v>
      </c>
    </row>
    <row r="1851" spans="1:54" x14ac:dyDescent="0.3">
      <c r="A1851" s="31" t="s">
        <v>77</v>
      </c>
      <c r="B1851" s="5" t="s">
        <v>168</v>
      </c>
      <c r="C1851" s="5" t="s">
        <v>2</v>
      </c>
      <c r="D1851" s="9">
        <v>22.896250620251301</v>
      </c>
      <c r="E1851" s="8">
        <v>71.986441618016201</v>
      </c>
      <c r="F1851" s="8">
        <v>47.247048133467203</v>
      </c>
      <c r="G1851" s="3">
        <v>13.188237966633199</v>
      </c>
      <c r="H1851" s="4">
        <v>23.649810325698802</v>
      </c>
      <c r="I1851" s="4">
        <v>27.7923812549807</v>
      </c>
      <c r="J1851" s="4">
        <v>5.5059037330656402</v>
      </c>
      <c r="K1851" s="4">
        <v>14.551570770416999</v>
      </c>
      <c r="L1851" s="4">
        <v>16.020048610061799</v>
      </c>
      <c r="M1851" s="4">
        <v>18.038761556772201</v>
      </c>
      <c r="N1851" s="4">
        <v>22.181332486054099</v>
      </c>
      <c r="O1851" s="4">
        <v>31.934952184262499</v>
      </c>
      <c r="P1851" s="4">
        <v>23.597237807768298</v>
      </c>
      <c r="Q1851" s="4">
        <v>19.952329467621599</v>
      </c>
      <c r="R1851" s="4">
        <v>20.162619539343599</v>
      </c>
      <c r="S1851" s="4">
        <v>20.817999682270301</v>
      </c>
      <c r="T1851" s="4">
        <v>12.5854303416371</v>
      </c>
      <c r="U1851" s="4">
        <v>33.350857505976798</v>
      </c>
      <c r="V1851" s="4">
        <v>22.889285146911199</v>
      </c>
      <c r="W1851" s="4">
        <v>20.712854646409301</v>
      </c>
      <c r="X1851" s="4">
        <v>9.7536196982084906</v>
      </c>
      <c r="Y1851" s="4">
        <v>30.519046862548301</v>
      </c>
      <c r="Z1851" s="4">
        <v>29.863666719621602</v>
      </c>
      <c r="AA1851" s="4">
        <v>29.155714058764499</v>
      </c>
      <c r="AB1851" s="4">
        <v>5.5584762509961401</v>
      </c>
      <c r="AC1851" s="4">
        <v>36.077523113544402</v>
      </c>
      <c r="AD1851" s="4">
        <v>16.728001270918899</v>
      </c>
      <c r="AE1851" s="4">
        <v>10.408999841135101</v>
      </c>
      <c r="AF1851" s="4">
        <v>31.1744270054749</v>
      </c>
      <c r="AG1851" s="4">
        <v>23.597237807768298</v>
      </c>
      <c r="AH1851" s="4">
        <v>21.473379825196901</v>
      </c>
      <c r="AI1851" s="4">
        <v>16.622856235057899</v>
      </c>
      <c r="AJ1851" s="4">
        <v>37.5460009531892</v>
      </c>
      <c r="AK1851" s="4">
        <v>50.734238919822403</v>
      </c>
      <c r="AL1851" s="4">
        <v>34.058810166834</v>
      </c>
      <c r="AM1851" s="4">
        <v>35.474715488548298</v>
      </c>
      <c r="AN1851" s="4">
        <v>61.798618903884197</v>
      </c>
      <c r="AO1851" s="4">
        <v>51.547336616540498</v>
      </c>
      <c r="AP1851" s="4">
        <v>54.168857188247102</v>
      </c>
      <c r="AQ1851" s="4">
        <v>11.1695250199228</v>
      </c>
      <c r="AR1851" s="4">
        <v>51.389619062748999</v>
      </c>
      <c r="AS1851" s="4">
        <v>18.091334074702701</v>
      </c>
      <c r="AT1851" s="4">
        <v>26.429048451196898</v>
      </c>
      <c r="AU1851" s="4">
        <v>30.466474344617801</v>
      </c>
      <c r="AV1851" s="4">
        <v>35.316997934756799</v>
      </c>
      <c r="AW1851" s="4">
        <v>35.369570452687299</v>
      </c>
      <c r="AX1851" s="4">
        <v>27.137001112054101</v>
      </c>
      <c r="AY1851" s="4">
        <v>18.957004289351399</v>
      </c>
      <c r="AZ1851" s="4">
        <v>38.961906274903498</v>
      </c>
      <c r="BA1851" s="4">
        <v>54.011139634455603</v>
      </c>
      <c r="BB1851" s="38">
        <v>1470</v>
      </c>
    </row>
    <row r="1852" spans="1:54" x14ac:dyDescent="0.3">
      <c r="A1852" s="31" t="s">
        <v>77</v>
      </c>
      <c r="B1852" s="5" t="s">
        <v>168</v>
      </c>
      <c r="C1852" s="5" t="s">
        <v>3</v>
      </c>
      <c r="D1852" s="9">
        <v>31.047846472168899</v>
      </c>
      <c r="E1852" s="8">
        <v>70.185939830930394</v>
      </c>
      <c r="F1852" s="8">
        <v>43.952843640846098</v>
      </c>
      <c r="G1852" s="3">
        <v>9.5104305415384598</v>
      </c>
      <c r="H1852" s="4">
        <v>14.690507105615399</v>
      </c>
      <c r="I1852" s="4">
        <v>25.421227686999998</v>
      </c>
      <c r="J1852" s="4">
        <v>6.6276319600769202</v>
      </c>
      <c r="K1852" s="4">
        <v>8.4580670198461494</v>
      </c>
      <c r="L1852" s="4">
        <v>18.183450706999999</v>
      </c>
      <c r="M1852" s="4">
        <v>10.575106273769199</v>
      </c>
      <c r="N1852" s="4">
        <v>21.199461389692299</v>
      </c>
      <c r="O1852" s="4">
        <v>17.812883253769201</v>
      </c>
      <c r="P1852" s="4">
        <v>27.239350536230798</v>
      </c>
      <c r="Q1852" s="4">
        <v>8.6976445865384608</v>
      </c>
      <c r="R1852" s="4">
        <v>25.505190946076901</v>
      </c>
      <c r="S1852" s="4">
        <v>16.676556473000002</v>
      </c>
      <c r="T1852" s="4">
        <v>10.730720581384601</v>
      </c>
      <c r="U1852" s="4">
        <v>28.209973013538502</v>
      </c>
      <c r="V1852" s="4">
        <v>14.690507105615399</v>
      </c>
      <c r="W1852" s="4">
        <v>17.993121982461499</v>
      </c>
      <c r="X1852" s="4">
        <v>8.0035363075384591</v>
      </c>
      <c r="Y1852" s="4">
        <v>14.833809202692301</v>
      </c>
      <c r="Z1852" s="4">
        <v>32.982545492769198</v>
      </c>
      <c r="AA1852" s="4">
        <v>31.4510268376923</v>
      </c>
      <c r="AB1852" s="4">
        <v>5.0244622564615398</v>
      </c>
      <c r="AC1852" s="4">
        <v>33.3654251565385</v>
      </c>
      <c r="AD1852" s="4">
        <v>12.333890285000001</v>
      </c>
      <c r="AE1852" s="4">
        <v>5.9458358916153804</v>
      </c>
      <c r="AF1852" s="4">
        <v>20.624030786692298</v>
      </c>
      <c r="AG1852" s="4">
        <v>29.931820393153799</v>
      </c>
      <c r="AH1852" s="4">
        <v>28.988044551615399</v>
      </c>
      <c r="AI1852" s="4">
        <v>12.4895045926154</v>
      </c>
      <c r="AJ1852" s="4">
        <v>34.514064147846099</v>
      </c>
      <c r="AK1852" s="4">
        <v>53.008743470076901</v>
      </c>
      <c r="AL1852" s="4">
        <v>29.978847020615401</v>
      </c>
      <c r="AM1852" s="4">
        <v>31.594328934769202</v>
      </c>
      <c r="AN1852" s="4">
        <v>55.281397031615398</v>
      </c>
      <c r="AO1852" s="4">
        <v>48.367160877384599</v>
      </c>
      <c r="AP1852" s="4">
        <v>53.008743470076901</v>
      </c>
      <c r="AQ1852" s="4">
        <v>10.3478409176154</v>
      </c>
      <c r="AR1852" s="4">
        <v>36.391525835076898</v>
      </c>
      <c r="AS1852" s="4">
        <v>18.398403852615399</v>
      </c>
      <c r="AT1852" s="4">
        <v>30.122149117692299</v>
      </c>
      <c r="AU1852" s="4">
        <v>21.414414535307699</v>
      </c>
      <c r="AV1852" s="4">
        <v>28.256999641</v>
      </c>
      <c r="AW1852" s="4">
        <v>29.262336535230801</v>
      </c>
      <c r="AX1852" s="4">
        <v>21.174836968615399</v>
      </c>
      <c r="AY1852" s="4">
        <v>18.410716063153799</v>
      </c>
      <c r="AZ1852" s="4">
        <v>30.3740388949231</v>
      </c>
      <c r="BA1852" s="4">
        <v>43.569963977076902</v>
      </c>
      <c r="BB1852" s="38">
        <v>1302</v>
      </c>
    </row>
    <row r="1853" spans="1:54" x14ac:dyDescent="0.3">
      <c r="A1853" s="31" t="s">
        <v>77</v>
      </c>
      <c r="B1853" s="5" t="s">
        <v>168</v>
      </c>
      <c r="C1853" s="5" t="s">
        <v>4</v>
      </c>
      <c r="D1853" s="9">
        <v>37.490810176041997</v>
      </c>
      <c r="E1853" s="8">
        <v>71.029482459490694</v>
      </c>
      <c r="F1853" s="8">
        <v>39.352288442113696</v>
      </c>
      <c r="G1853" s="3">
        <v>8.3480801402326907</v>
      </c>
      <c r="H1853" s="4">
        <v>12.359643216986401</v>
      </c>
      <c r="I1853" s="4">
        <v>23.7775852824821</v>
      </c>
      <c r="J1853" s="4">
        <v>4.8453989425355797</v>
      </c>
      <c r="K1853" s="4">
        <v>7.9415334942976097</v>
      </c>
      <c r="L1853" s="4">
        <v>16.169310607209798</v>
      </c>
      <c r="M1853" s="4">
        <v>8.7380366284060003</v>
      </c>
      <c r="N1853" s="4">
        <v>18.3749116240419</v>
      </c>
      <c r="O1853" s="4">
        <v>19.7701746218784</v>
      </c>
      <c r="P1853" s="4">
        <v>20.841861269426801</v>
      </c>
      <c r="Q1853" s="4">
        <v>8.0079136321828397</v>
      </c>
      <c r="R1853" s="4">
        <v>22.794398983167898</v>
      </c>
      <c r="S1853" s="4">
        <v>15.190276724045599</v>
      </c>
      <c r="T1853" s="4">
        <v>12.0789296509591</v>
      </c>
      <c r="U1853" s="4">
        <v>25.915428524991601</v>
      </c>
      <c r="V1853" s="4">
        <v>11.922671528402301</v>
      </c>
      <c r="W1853" s="4">
        <v>13.6442856562396</v>
      </c>
      <c r="X1853" s="4">
        <v>7.0980151597784502</v>
      </c>
      <c r="Y1853" s="4">
        <v>15.5498081695699</v>
      </c>
      <c r="Z1853" s="4">
        <v>28.159739909934601</v>
      </c>
      <c r="AA1853" s="4">
        <v>24.527073216179701</v>
      </c>
      <c r="AB1853" s="4">
        <v>4.0751684349261996</v>
      </c>
      <c r="AC1853" s="4">
        <v>34.858116112802499</v>
      </c>
      <c r="AD1853" s="4">
        <v>12.5988716351901</v>
      </c>
      <c r="AE1853" s="4">
        <v>4.9491118120943396</v>
      </c>
      <c r="AF1853" s="4">
        <v>19.577961404085301</v>
      </c>
      <c r="AG1853" s="4">
        <v>32.915260867798601</v>
      </c>
      <c r="AH1853" s="4">
        <v>23.108312371556899</v>
      </c>
      <c r="AI1853" s="4">
        <v>11.265836359088899</v>
      </c>
      <c r="AJ1853" s="4">
        <v>31.128663745351499</v>
      </c>
      <c r="AK1853" s="4">
        <v>46.180650141039401</v>
      </c>
      <c r="AL1853" s="4">
        <v>28.4459835285491</v>
      </c>
      <c r="AM1853" s="4">
        <v>33.016198957644697</v>
      </c>
      <c r="AN1853" s="4">
        <v>45.993966975833601</v>
      </c>
      <c r="AO1853" s="4">
        <v>43.625200147420202</v>
      </c>
      <c r="AP1853" s="4">
        <v>41.987933951667202</v>
      </c>
      <c r="AQ1853" s="4">
        <v>11.0487281512341</v>
      </c>
      <c r="AR1853" s="4">
        <v>38.8060738313836</v>
      </c>
      <c r="AS1853" s="4">
        <v>19.457658376764801</v>
      </c>
      <c r="AT1853" s="4">
        <v>36.091590935494899</v>
      </c>
      <c r="AU1853" s="4">
        <v>19.519886098500098</v>
      </c>
      <c r="AV1853" s="4">
        <v>25.004152416149999</v>
      </c>
      <c r="AW1853" s="4">
        <v>28.990820502841899</v>
      </c>
      <c r="AX1853" s="4">
        <v>20.540405129487699</v>
      </c>
      <c r="AY1853" s="4">
        <v>18.033347972716602</v>
      </c>
      <c r="AZ1853" s="4">
        <v>27.837541196083802</v>
      </c>
      <c r="BA1853" s="4">
        <v>37.072021961934503</v>
      </c>
      <c r="BB1853" s="38">
        <v>1651</v>
      </c>
    </row>
    <row r="1854" spans="1:54" x14ac:dyDescent="0.3">
      <c r="A1854" s="31" t="s">
        <v>77</v>
      </c>
      <c r="B1854" s="5" t="s">
        <v>168</v>
      </c>
      <c r="C1854" s="5" t="s">
        <v>5</v>
      </c>
      <c r="D1854" s="9">
        <v>58.220392975998202</v>
      </c>
      <c r="E1854" s="8">
        <v>73.091374466172795</v>
      </c>
      <c r="F1854" s="8">
        <v>30.0089476587527</v>
      </c>
      <c r="G1854" s="3">
        <v>7.8643963140609898</v>
      </c>
      <c r="H1854" s="4">
        <v>9.6679783585574395</v>
      </c>
      <c r="I1854" s="4">
        <v>16.367568595242702</v>
      </c>
      <c r="J1854" s="4">
        <v>4.4506153048571999</v>
      </c>
      <c r="K1854" s="4">
        <v>7.3870490441361003</v>
      </c>
      <c r="L1854" s="4">
        <v>13.3288635666022</v>
      </c>
      <c r="M1854" s="4">
        <v>5.9620787260443198</v>
      </c>
      <c r="N1854" s="4">
        <v>13.720668004902199</v>
      </c>
      <c r="O1854" s="4">
        <v>13.5750174939727</v>
      </c>
      <c r="P1854" s="4">
        <v>15.1676703994929</v>
      </c>
      <c r="Q1854" s="4">
        <v>5.8889110048645197</v>
      </c>
      <c r="R1854" s="4">
        <v>17.6064926652687</v>
      </c>
      <c r="S1854" s="4">
        <v>11.7812250855503</v>
      </c>
      <c r="T1854" s="4">
        <v>9.2453024791548408</v>
      </c>
      <c r="U1854" s="4">
        <v>20.3736086142186</v>
      </c>
      <c r="V1854" s="4">
        <v>8.6665015213185406</v>
      </c>
      <c r="W1854" s="4">
        <v>10.5856802370922</v>
      </c>
      <c r="X1854" s="4">
        <v>5.6073996190795299</v>
      </c>
      <c r="Y1854" s="4">
        <v>10.358840241829499</v>
      </c>
      <c r="Z1854" s="4">
        <v>20.727337449712898</v>
      </c>
      <c r="AA1854" s="4">
        <v>17.491713595441801</v>
      </c>
      <c r="AB1854" s="4">
        <v>3.3459169067861598</v>
      </c>
      <c r="AC1854" s="4">
        <v>27.779971590462399</v>
      </c>
      <c r="AD1854" s="4">
        <v>8.2209759639666995</v>
      </c>
      <c r="AE1854" s="4">
        <v>4.2555970221675601</v>
      </c>
      <c r="AF1854" s="4">
        <v>13.175323962539499</v>
      </c>
      <c r="AG1854" s="4">
        <v>29.277424698303999</v>
      </c>
      <c r="AH1854" s="4">
        <v>16.280390560717301</v>
      </c>
      <c r="AI1854" s="4">
        <v>8.5245194262506505</v>
      </c>
      <c r="AJ1854" s="4">
        <v>20.807842002615999</v>
      </c>
      <c r="AK1854" s="4">
        <v>37.287471523294499</v>
      </c>
      <c r="AL1854" s="4">
        <v>20.278276146519602</v>
      </c>
      <c r="AM1854" s="4">
        <v>25.747914347802801</v>
      </c>
      <c r="AN1854" s="4">
        <v>37.7064789868354</v>
      </c>
      <c r="AO1854" s="4">
        <v>34.3615123515197</v>
      </c>
      <c r="AP1854" s="4">
        <v>31.353546093961601</v>
      </c>
      <c r="AQ1854" s="4">
        <v>6.8223910696656</v>
      </c>
      <c r="AR1854" s="4">
        <v>26.2351839238219</v>
      </c>
      <c r="AS1854" s="4">
        <v>17.229781481804899</v>
      </c>
      <c r="AT1854" s="4">
        <v>33.218871020663201</v>
      </c>
      <c r="AU1854" s="4">
        <v>12.8145236353622</v>
      </c>
      <c r="AV1854" s="4">
        <v>19.776311325724699</v>
      </c>
      <c r="AW1854" s="4">
        <v>22.283947965388599</v>
      </c>
      <c r="AX1854" s="4">
        <v>15.231313824639001</v>
      </c>
      <c r="AY1854" s="4">
        <v>15.6564425083924</v>
      </c>
      <c r="AZ1854" s="4">
        <v>25.273285222269099</v>
      </c>
      <c r="BA1854" s="4">
        <v>28.770156258746901</v>
      </c>
      <c r="BB1854" s="38">
        <v>3157</v>
      </c>
    </row>
    <row r="1855" spans="1:54" x14ac:dyDescent="0.3">
      <c r="A1855" s="31" t="s">
        <v>77</v>
      </c>
      <c r="B1855" s="5" t="s">
        <v>168</v>
      </c>
      <c r="C1855" s="5" t="s">
        <v>6</v>
      </c>
      <c r="D1855" s="9">
        <v>90.692973338421197</v>
      </c>
      <c r="E1855" s="8">
        <v>67.271790824220005</v>
      </c>
      <c r="F1855" s="8">
        <v>15.354783382980401</v>
      </c>
      <c r="G1855" s="3">
        <v>3.7299860813085499</v>
      </c>
      <c r="H1855" s="4">
        <v>5.2878395252437604</v>
      </c>
      <c r="I1855" s="4">
        <v>8.0440215631810705</v>
      </c>
      <c r="J1855" s="4">
        <v>2.70709146418241</v>
      </c>
      <c r="K1855" s="4">
        <v>3.4753606535133899</v>
      </c>
      <c r="L1855" s="4">
        <v>6.2080311732047004</v>
      </c>
      <c r="M1855" s="4">
        <v>2.9475068484620701</v>
      </c>
      <c r="N1855" s="4">
        <v>6.9181661454700096</v>
      </c>
      <c r="O1855" s="4">
        <v>6.3435471353464097</v>
      </c>
      <c r="P1855" s="4">
        <v>6.7733487085978004</v>
      </c>
      <c r="Q1855" s="4">
        <v>3.02953933090336</v>
      </c>
      <c r="R1855" s="4">
        <v>9.2889864465455894</v>
      </c>
      <c r="S1855" s="4">
        <v>5.74115261674116</v>
      </c>
      <c r="T1855" s="4">
        <v>4.0711658132003796</v>
      </c>
      <c r="U1855" s="4">
        <v>9.8658019096419505</v>
      </c>
      <c r="V1855" s="4">
        <v>3.85154983135449</v>
      </c>
      <c r="W1855" s="4">
        <v>4.6645166884948699</v>
      </c>
      <c r="X1855" s="4">
        <v>2.7163929389129202</v>
      </c>
      <c r="Y1855" s="4">
        <v>4.3232080408931601</v>
      </c>
      <c r="Z1855" s="4">
        <v>9.6554874025265693</v>
      </c>
      <c r="AA1855" s="4">
        <v>7.5533736570517798</v>
      </c>
      <c r="AB1855" s="4">
        <v>1.42246639750337</v>
      </c>
      <c r="AC1855" s="4">
        <v>16.9684456752987</v>
      </c>
      <c r="AD1855" s="4">
        <v>3.3447532601566801</v>
      </c>
      <c r="AE1855" s="4">
        <v>1.30568230053255</v>
      </c>
      <c r="AF1855" s="4">
        <v>6.3574993474421699</v>
      </c>
      <c r="AG1855" s="4">
        <v>18.314174906275401</v>
      </c>
      <c r="AH1855" s="4">
        <v>9.4502103799060606</v>
      </c>
      <c r="AI1855" s="4">
        <v>5.2484371733489699</v>
      </c>
      <c r="AJ1855" s="4">
        <v>12.232229304772</v>
      </c>
      <c r="AK1855" s="4">
        <v>21.7450957233991</v>
      </c>
      <c r="AL1855" s="4">
        <v>10.6389796677579</v>
      </c>
      <c r="AM1855" s="4">
        <v>19.1125449727706</v>
      </c>
      <c r="AN1855" s="4">
        <v>25.6732538055704</v>
      </c>
      <c r="AO1855" s="4">
        <v>20.598311987544399</v>
      </c>
      <c r="AP1855" s="4">
        <v>18.780924547029102</v>
      </c>
      <c r="AQ1855" s="4">
        <v>4.3817290050884399</v>
      </c>
      <c r="AR1855" s="4">
        <v>14.1824205916168</v>
      </c>
      <c r="AS1855" s="4">
        <v>10.961427534478901</v>
      </c>
      <c r="AT1855" s="4">
        <v>27.820194134564499</v>
      </c>
      <c r="AU1855" s="4">
        <v>7.5303778016452503</v>
      </c>
      <c r="AV1855" s="4">
        <v>14.8969484698277</v>
      </c>
      <c r="AW1855" s="4">
        <v>12.8462506667904</v>
      </c>
      <c r="AX1855" s="4">
        <v>8.0394997415256899</v>
      </c>
      <c r="AY1855" s="4">
        <v>13.172962523747</v>
      </c>
      <c r="AZ1855" s="4">
        <v>16.2961611805048</v>
      </c>
      <c r="BA1855" s="4">
        <v>16.933822976479</v>
      </c>
      <c r="BB1855" s="38">
        <v>3625</v>
      </c>
    </row>
    <row r="1856" spans="1:54" x14ac:dyDescent="0.3">
      <c r="A1856" s="31" t="s">
        <v>77</v>
      </c>
      <c r="B1856" s="5" t="s">
        <v>168</v>
      </c>
      <c r="C1856" s="5" t="s">
        <v>7</v>
      </c>
      <c r="D1856" s="9">
        <v>110.70588728319601</v>
      </c>
      <c r="E1856" s="8">
        <v>56.613302581093599</v>
      </c>
      <c r="F1856" s="8">
        <v>7.0718180088536</v>
      </c>
      <c r="G1856" s="3">
        <v>2.0181528509878</v>
      </c>
      <c r="H1856" s="4">
        <v>2.9372225584504101</v>
      </c>
      <c r="I1856" s="4">
        <v>2.9843299213158501</v>
      </c>
      <c r="J1856" s="4">
        <v>1.7501702082422701</v>
      </c>
      <c r="K1856" s="4">
        <v>1.90615383128577</v>
      </c>
      <c r="L1856" s="4">
        <v>3.8562922659130101</v>
      </c>
      <c r="M1856" s="4">
        <v>1.6319256694922799</v>
      </c>
      <c r="N1856" s="4">
        <v>3.70343140239348</v>
      </c>
      <c r="O1856" s="4">
        <v>2.5279178271085301</v>
      </c>
      <c r="P1856" s="4">
        <v>2.8607921266906402</v>
      </c>
      <c r="Q1856" s="4">
        <v>0.960883814452823</v>
      </c>
      <c r="R1856" s="4">
        <v>6.2051489201316699</v>
      </c>
      <c r="S1856" s="4">
        <v>2.0075663392373402</v>
      </c>
      <c r="T1856" s="4">
        <v>2.1133198398914201</v>
      </c>
      <c r="U1856" s="4">
        <v>5.75403008179957</v>
      </c>
      <c r="V1856" s="4">
        <v>1.53241768788616</v>
      </c>
      <c r="W1856" s="4">
        <v>2.2075345656223102</v>
      </c>
      <c r="X1856" s="4">
        <v>1.1137446779723501</v>
      </c>
      <c r="Y1856" s="4">
        <v>1.6319256694922799</v>
      </c>
      <c r="Z1856" s="4">
        <v>4.1776277905719397</v>
      </c>
      <c r="AA1856" s="4">
        <v>3.5349567412540801</v>
      </c>
      <c r="AB1856" s="4">
        <v>0.68353289313536303</v>
      </c>
      <c r="AC1856" s="4">
        <v>8.8378679847215604</v>
      </c>
      <c r="AD1856" s="4">
        <v>1.4057571337369701</v>
      </c>
      <c r="AE1856" s="4">
        <v>0.74530179044796996</v>
      </c>
      <c r="AF1856" s="4">
        <v>3.5851868636435</v>
      </c>
      <c r="AG1856" s="4">
        <v>10.271729954174299</v>
      </c>
      <c r="AH1856" s="4">
        <v>5.0390036234186404</v>
      </c>
      <c r="AI1856" s="4">
        <v>3.6750605966718899</v>
      </c>
      <c r="AJ1856" s="4">
        <v>6.0207944913665701</v>
      </c>
      <c r="AK1856" s="4">
        <v>12.826800353825901</v>
      </c>
      <c r="AL1856" s="4">
        <v>5.63144455034708</v>
      </c>
      <c r="AM1856" s="4">
        <v>13.0195707979902</v>
      </c>
      <c r="AN1856" s="4">
        <v>17.9309616040869</v>
      </c>
      <c r="AO1856" s="4">
        <v>12.168515506888101</v>
      </c>
      <c r="AP1856" s="4">
        <v>10.933403530641799</v>
      </c>
      <c r="AQ1856" s="4">
        <v>2.1573044432328898</v>
      </c>
      <c r="AR1856" s="4">
        <v>7.1052161004446104</v>
      </c>
      <c r="AS1856" s="4">
        <v>7.4904910187673996</v>
      </c>
      <c r="AT1856" s="4">
        <v>22.816152100813301</v>
      </c>
      <c r="AU1856" s="4">
        <v>3.6070461803113298</v>
      </c>
      <c r="AV1856" s="4">
        <v>12.072130284806001</v>
      </c>
      <c r="AW1856" s="4">
        <v>6.6300674490934304</v>
      </c>
      <c r="AX1856" s="4">
        <v>4.6034985827064201</v>
      </c>
      <c r="AY1856" s="4">
        <v>9.6374749202556504</v>
      </c>
      <c r="AZ1856" s="4">
        <v>9.5223531410296403</v>
      </c>
      <c r="BA1856" s="4">
        <v>10.380606214352399</v>
      </c>
      <c r="BB1856" s="38">
        <v>2638</v>
      </c>
    </row>
    <row r="1857" spans="1:54" x14ac:dyDescent="0.3">
      <c r="A1857" s="31" t="s">
        <v>77</v>
      </c>
      <c r="B1857" s="5" t="s">
        <v>8</v>
      </c>
      <c r="C1857" s="5" t="s">
        <v>168</v>
      </c>
      <c r="D1857" s="9">
        <v>49.176010132049299</v>
      </c>
      <c r="E1857" s="8">
        <v>75.290377747293803</v>
      </c>
      <c r="F1857" s="8">
        <v>34.535154253558701</v>
      </c>
      <c r="G1857" s="3">
        <v>9.0753762676089593</v>
      </c>
      <c r="H1857" s="4">
        <v>13.753801754209899</v>
      </c>
      <c r="I1857" s="4">
        <v>22.484771792122299</v>
      </c>
      <c r="J1857" s="4">
        <v>4.6071350167174101</v>
      </c>
      <c r="K1857" s="4">
        <v>7.9395424358978701</v>
      </c>
      <c r="L1857" s="4">
        <v>14.9758953725269</v>
      </c>
      <c r="M1857" s="4">
        <v>9.7822367095606708</v>
      </c>
      <c r="N1857" s="4">
        <v>15.660656556986799</v>
      </c>
      <c r="O1857" s="4">
        <v>17.906708943919998</v>
      </c>
      <c r="P1857" s="4">
        <v>19.474243440738999</v>
      </c>
      <c r="Q1857" s="4">
        <v>5.73843746567184</v>
      </c>
      <c r="R1857" s="4">
        <v>20.840737301733899</v>
      </c>
      <c r="S1857" s="4">
        <v>14.0391870189746</v>
      </c>
      <c r="T1857" s="4">
        <v>10.591494601588799</v>
      </c>
      <c r="U1857" s="4">
        <v>21.878353886918902</v>
      </c>
      <c r="V1857" s="4">
        <v>13.086104817830901</v>
      </c>
      <c r="W1857" s="4">
        <v>11.2210462840277</v>
      </c>
      <c r="X1857" s="4">
        <v>6.3162902669695304</v>
      </c>
      <c r="Y1857" s="4">
        <v>15.2454267033436</v>
      </c>
      <c r="Z1857" s="4">
        <v>24.929727758014</v>
      </c>
      <c r="AA1857" s="4">
        <v>23.656892932081401</v>
      </c>
      <c r="AB1857" s="4">
        <v>4.8535603510833001</v>
      </c>
      <c r="AC1857" s="4">
        <v>30.0300982674169</v>
      </c>
      <c r="AD1857" s="4">
        <v>11.394717793701799</v>
      </c>
      <c r="AE1857" s="4">
        <v>5.1707225864649704</v>
      </c>
      <c r="AF1857" s="4">
        <v>18.263105809376899</v>
      </c>
      <c r="AG1857" s="4">
        <v>25.6890465235753</v>
      </c>
      <c r="AH1857" s="4">
        <v>16.207273498862399</v>
      </c>
      <c r="AI1857" s="4">
        <v>9.2913881414126305</v>
      </c>
      <c r="AJ1857" s="4">
        <v>25.406799723804198</v>
      </c>
      <c r="AK1857" s="4">
        <v>40.773017652791196</v>
      </c>
      <c r="AL1857" s="4">
        <v>25.896101697386499</v>
      </c>
      <c r="AM1857" s="4">
        <v>31.932938215735099</v>
      </c>
      <c r="AN1857" s="4">
        <v>46.185730494930802</v>
      </c>
      <c r="AO1857" s="4">
        <v>41.265254656157701</v>
      </c>
      <c r="AP1857" s="4">
        <v>40.574497104421098</v>
      </c>
      <c r="AQ1857" s="4">
        <v>9.9720693904087696</v>
      </c>
      <c r="AR1857" s="4">
        <v>33.614772017797897</v>
      </c>
      <c r="AS1857" s="4">
        <v>18.256414949099099</v>
      </c>
      <c r="AT1857" s="4">
        <v>33.04838453696</v>
      </c>
      <c r="AU1857" s="4">
        <v>16.9630899627359</v>
      </c>
      <c r="AV1857" s="4">
        <v>22.947116585320899</v>
      </c>
      <c r="AW1857" s="4">
        <v>25.161662958653999</v>
      </c>
      <c r="AX1857" s="4">
        <v>18.933645036860099</v>
      </c>
      <c r="AY1857" s="4">
        <v>20.386204715795198</v>
      </c>
      <c r="AZ1857" s="4">
        <v>28.2946983425749</v>
      </c>
      <c r="BA1857" s="4">
        <v>33.258842056784097</v>
      </c>
      <c r="BB1857" s="38">
        <v>8364</v>
      </c>
    </row>
    <row r="1858" spans="1:54" x14ac:dyDescent="0.3">
      <c r="A1858" s="31" t="s">
        <v>77</v>
      </c>
      <c r="B1858" s="5" t="s">
        <v>8</v>
      </c>
      <c r="C1858" s="5" t="s">
        <v>1</v>
      </c>
      <c r="D1858" s="9">
        <v>2.5078786067147001</v>
      </c>
      <c r="E1858" s="8">
        <v>59.215781051363699</v>
      </c>
      <c r="F1858" s="8">
        <v>58.1967213114754</v>
      </c>
      <c r="G1858" s="3">
        <v>11.4754098360656</v>
      </c>
      <c r="H1858" s="4">
        <v>20.491803278688501</v>
      </c>
      <c r="I1858" s="4">
        <v>44.262295081967203</v>
      </c>
      <c r="J1858" s="4">
        <v>9.0163934426229506</v>
      </c>
      <c r="K1858" s="4">
        <v>10.655737704918</v>
      </c>
      <c r="L1858" s="4">
        <v>18.8524590163934</v>
      </c>
      <c r="M1858" s="4">
        <v>15.5737704918033</v>
      </c>
      <c r="N1858" s="4">
        <v>33.606557377049199</v>
      </c>
      <c r="O1858" s="4">
        <v>27.0491803278689</v>
      </c>
      <c r="P1858" s="4">
        <v>32.786885245901601</v>
      </c>
      <c r="Q1858" s="4">
        <v>12.2950819672131</v>
      </c>
      <c r="R1858" s="4">
        <v>38.524590163934398</v>
      </c>
      <c r="S1858" s="4">
        <v>28.688524590163901</v>
      </c>
      <c r="T1858" s="4">
        <v>13.934426229508199</v>
      </c>
      <c r="U1858" s="4">
        <v>31.967213114754099</v>
      </c>
      <c r="V1858" s="4">
        <v>27.868852459016399</v>
      </c>
      <c r="W1858" s="4">
        <v>23.770491803278698</v>
      </c>
      <c r="X1858" s="4">
        <v>9.8360655737704903</v>
      </c>
      <c r="Y1858" s="4">
        <v>22.9508196721311</v>
      </c>
      <c r="Z1858" s="4">
        <v>41.8032786885246</v>
      </c>
      <c r="AA1858" s="4">
        <v>45.9016393442623</v>
      </c>
      <c r="AB1858" s="4">
        <v>14.7540983606557</v>
      </c>
      <c r="AC1858" s="4">
        <v>41.8032786885246</v>
      </c>
      <c r="AD1858" s="4">
        <v>22.9508196721311</v>
      </c>
      <c r="AE1858" s="4">
        <v>9.0163934426229506</v>
      </c>
      <c r="AF1858" s="4">
        <v>28.688524590163901</v>
      </c>
      <c r="AG1858" s="4">
        <v>34.426229508196698</v>
      </c>
      <c r="AH1858" s="4">
        <v>30.327868852459002</v>
      </c>
      <c r="AI1858" s="4">
        <v>13.934426229508199</v>
      </c>
      <c r="AJ1858" s="4">
        <v>43.442622950819697</v>
      </c>
      <c r="AK1858" s="4">
        <v>54.0983606557377</v>
      </c>
      <c r="AL1858" s="4">
        <v>38.524590163934398</v>
      </c>
      <c r="AM1858" s="4">
        <v>48.360655737704903</v>
      </c>
      <c r="AN1858" s="4">
        <v>62.2950819672131</v>
      </c>
      <c r="AO1858" s="4">
        <v>64.754098360655703</v>
      </c>
      <c r="AP1858" s="4">
        <v>58.1967213114754</v>
      </c>
      <c r="AQ1858" s="4">
        <v>17.213114754098399</v>
      </c>
      <c r="AR1858" s="4">
        <v>62.2950819672131</v>
      </c>
      <c r="AS1858" s="4">
        <v>29.508196721311499</v>
      </c>
      <c r="AT1858" s="4">
        <v>34.426229508196698</v>
      </c>
      <c r="AU1858" s="4">
        <v>35.245901639344297</v>
      </c>
      <c r="AV1858" s="4">
        <v>35.245901639344297</v>
      </c>
      <c r="AW1858" s="4">
        <v>52.459016393442603</v>
      </c>
      <c r="AX1858" s="4">
        <v>36.065573770491802</v>
      </c>
      <c r="AY1858" s="4">
        <v>22.9508196721311</v>
      </c>
      <c r="AZ1858" s="4">
        <v>32.786885245901601</v>
      </c>
      <c r="BA1858" s="4">
        <v>55.737704918032797</v>
      </c>
      <c r="BB1858" s="38">
        <v>1164</v>
      </c>
    </row>
    <row r="1859" spans="1:54" x14ac:dyDescent="0.3">
      <c r="A1859" s="31" t="s">
        <v>77</v>
      </c>
      <c r="B1859" s="5" t="s">
        <v>8</v>
      </c>
      <c r="C1859" s="5" t="s">
        <v>2</v>
      </c>
      <c r="D1859" s="9">
        <v>23.979828354155298</v>
      </c>
      <c r="E1859" s="8">
        <v>70.306724998944702</v>
      </c>
      <c r="F1859" s="8">
        <v>48.571428571428598</v>
      </c>
      <c r="G1859" s="3">
        <v>12.8571428571429</v>
      </c>
      <c r="H1859" s="4">
        <v>25.714285714285701</v>
      </c>
      <c r="I1859" s="4">
        <v>28.571428571428601</v>
      </c>
      <c r="J1859" s="4">
        <v>2.8571428571428599</v>
      </c>
      <c r="K1859" s="4">
        <v>12.8571428571429</v>
      </c>
      <c r="L1859" s="4">
        <v>18.571428571428601</v>
      </c>
      <c r="M1859" s="4">
        <v>17.1428571428571</v>
      </c>
      <c r="N1859" s="4">
        <v>20</v>
      </c>
      <c r="O1859" s="4">
        <v>31.428571428571399</v>
      </c>
      <c r="P1859" s="4">
        <v>22.8571428571429</v>
      </c>
      <c r="Q1859" s="4">
        <v>10</v>
      </c>
      <c r="R1859" s="4">
        <v>21.428571428571399</v>
      </c>
      <c r="S1859" s="4">
        <v>20</v>
      </c>
      <c r="T1859" s="4">
        <v>17.1428571428571</v>
      </c>
      <c r="U1859" s="4">
        <v>34.285714285714299</v>
      </c>
      <c r="V1859" s="4">
        <v>21.428571428571399</v>
      </c>
      <c r="W1859" s="4">
        <v>14.285714285714301</v>
      </c>
      <c r="X1859" s="4">
        <v>11.4285714285714</v>
      </c>
      <c r="Y1859" s="4">
        <v>28.571428571428601</v>
      </c>
      <c r="Z1859" s="4">
        <v>30</v>
      </c>
      <c r="AA1859" s="4">
        <v>28.571428571428601</v>
      </c>
      <c r="AB1859" s="4">
        <v>5.71428571428571</v>
      </c>
      <c r="AC1859" s="4">
        <v>34.285714285714299</v>
      </c>
      <c r="AD1859" s="4">
        <v>20</v>
      </c>
      <c r="AE1859" s="4">
        <v>10</v>
      </c>
      <c r="AF1859" s="4">
        <v>27.1428571428571</v>
      </c>
      <c r="AG1859" s="4">
        <v>22.8571428571429</v>
      </c>
      <c r="AH1859" s="4">
        <v>18.571428571428601</v>
      </c>
      <c r="AI1859" s="4">
        <v>14.285714285714301</v>
      </c>
      <c r="AJ1859" s="4">
        <v>40</v>
      </c>
      <c r="AK1859" s="4">
        <v>52.857142857142897</v>
      </c>
      <c r="AL1859" s="4">
        <v>35.714285714285701</v>
      </c>
      <c r="AM1859" s="4">
        <v>38.571428571428598</v>
      </c>
      <c r="AN1859" s="4">
        <v>61.428571428571402</v>
      </c>
      <c r="AO1859" s="4">
        <v>60</v>
      </c>
      <c r="AP1859" s="4">
        <v>54.285714285714299</v>
      </c>
      <c r="AQ1859" s="4">
        <v>14.285714285714301</v>
      </c>
      <c r="AR1859" s="4">
        <v>51.428571428571402</v>
      </c>
      <c r="AS1859" s="4">
        <v>20</v>
      </c>
      <c r="AT1859" s="4">
        <v>28.571428571428601</v>
      </c>
      <c r="AU1859" s="4">
        <v>25.714285714285701</v>
      </c>
      <c r="AV1859" s="4">
        <v>30</v>
      </c>
      <c r="AW1859" s="4">
        <v>32.857142857142897</v>
      </c>
      <c r="AX1859" s="4">
        <v>30</v>
      </c>
      <c r="AY1859" s="4">
        <v>30</v>
      </c>
      <c r="AZ1859" s="4">
        <v>42.857142857142897</v>
      </c>
      <c r="BA1859" s="4">
        <v>45.714285714285701</v>
      </c>
      <c r="BB1859" s="38">
        <v>859</v>
      </c>
    </row>
    <row r="1860" spans="1:54" x14ac:dyDescent="0.3">
      <c r="A1860" s="31" t="s">
        <v>77</v>
      </c>
      <c r="B1860" s="5" t="s">
        <v>8</v>
      </c>
      <c r="C1860" s="5" t="s">
        <v>3</v>
      </c>
      <c r="D1860" s="9">
        <v>30.519248818408499</v>
      </c>
      <c r="E1860" s="8">
        <v>71.914556166346003</v>
      </c>
      <c r="F1860" s="8">
        <v>42.533936651583701</v>
      </c>
      <c r="G1860" s="3">
        <v>11.312217194570101</v>
      </c>
      <c r="H1860" s="4">
        <v>16.289592760181002</v>
      </c>
      <c r="I1860" s="4">
        <v>28.506787330316701</v>
      </c>
      <c r="J1860" s="4">
        <v>6.3348416289592802</v>
      </c>
      <c r="K1860" s="4">
        <v>7.6923076923076898</v>
      </c>
      <c r="L1860" s="4">
        <v>21.719457013574701</v>
      </c>
      <c r="M1860" s="4">
        <v>12.669683257918599</v>
      </c>
      <c r="N1860" s="4">
        <v>16.289592760181002</v>
      </c>
      <c r="O1860" s="4">
        <v>19.4570135746606</v>
      </c>
      <c r="P1860" s="4">
        <v>32.126696832579199</v>
      </c>
      <c r="Q1860" s="4">
        <v>5.8823529411764701</v>
      </c>
      <c r="R1860" s="4">
        <v>27.1493212669683</v>
      </c>
      <c r="S1860" s="4">
        <v>17.194570135746599</v>
      </c>
      <c r="T1860" s="4">
        <v>12.2171945701357</v>
      </c>
      <c r="U1860" s="4">
        <v>22.624434389140301</v>
      </c>
      <c r="V1860" s="4">
        <v>16.289592760181002</v>
      </c>
      <c r="W1860" s="4">
        <v>14.4796380090498</v>
      </c>
      <c r="X1860" s="4">
        <v>6.7873303167420804</v>
      </c>
      <c r="Y1860" s="4">
        <v>18.099547511312199</v>
      </c>
      <c r="Z1860" s="4">
        <v>32.126696832579199</v>
      </c>
      <c r="AA1860" s="4">
        <v>32.126696832579199</v>
      </c>
      <c r="AB1860" s="4">
        <v>5.4298642533936698</v>
      </c>
      <c r="AC1860" s="4">
        <v>32.126696832579199</v>
      </c>
      <c r="AD1860" s="4">
        <v>13.1221719457014</v>
      </c>
      <c r="AE1860" s="4">
        <v>4.9773755656108598</v>
      </c>
      <c r="AF1860" s="4">
        <v>23.529411764705898</v>
      </c>
      <c r="AG1860" s="4">
        <v>29.864253393665201</v>
      </c>
      <c r="AH1860" s="4">
        <v>20.3619909502262</v>
      </c>
      <c r="AI1860" s="4">
        <v>12.669683257918599</v>
      </c>
      <c r="AJ1860" s="4">
        <v>32.126696832579199</v>
      </c>
      <c r="AK1860" s="4">
        <v>52.941176470588204</v>
      </c>
      <c r="AL1860" s="4">
        <v>35.294117647058798</v>
      </c>
      <c r="AM1860" s="4">
        <v>33.9366515837104</v>
      </c>
      <c r="AN1860" s="4">
        <v>57.466063348416299</v>
      </c>
      <c r="AO1860" s="4">
        <v>47.5113122171946</v>
      </c>
      <c r="AP1860" s="4">
        <v>52.941176470588204</v>
      </c>
      <c r="AQ1860" s="4">
        <v>12.2171945701357</v>
      </c>
      <c r="AR1860" s="4">
        <v>38.914027149321299</v>
      </c>
      <c r="AS1860" s="4">
        <v>24.434389140271499</v>
      </c>
      <c r="AT1860" s="4">
        <v>37.104072398189999</v>
      </c>
      <c r="AU1860" s="4">
        <v>19.0045248868778</v>
      </c>
      <c r="AV1860" s="4">
        <v>28.054298642533901</v>
      </c>
      <c r="AW1860" s="4">
        <v>26.2443438914027</v>
      </c>
      <c r="AX1860" s="4">
        <v>20.8144796380091</v>
      </c>
      <c r="AY1860" s="4">
        <v>22.171945701357501</v>
      </c>
      <c r="AZ1860" s="4">
        <v>33.0316742081448</v>
      </c>
      <c r="BA1860" s="4">
        <v>42.533936651583701</v>
      </c>
      <c r="BB1860" s="38">
        <v>760</v>
      </c>
    </row>
    <row r="1861" spans="1:54" x14ac:dyDescent="0.3">
      <c r="A1861" s="31" t="s">
        <v>77</v>
      </c>
      <c r="B1861" s="5" t="s">
        <v>8</v>
      </c>
      <c r="C1861" s="5" t="s">
        <v>4</v>
      </c>
      <c r="D1861" s="9">
        <v>35.8783857808858</v>
      </c>
      <c r="E1861" s="8">
        <v>70.750369248337407</v>
      </c>
      <c r="F1861" s="8">
        <v>38.461538461538503</v>
      </c>
      <c r="G1861" s="3">
        <v>10.664335664335701</v>
      </c>
      <c r="H1861" s="4">
        <v>12.762237762237801</v>
      </c>
      <c r="I1861" s="4">
        <v>25.174825174825202</v>
      </c>
      <c r="J1861" s="4">
        <v>6.1188811188811201</v>
      </c>
      <c r="K1861" s="4">
        <v>8.5664335664335702</v>
      </c>
      <c r="L1861" s="4">
        <v>17.482517482517501</v>
      </c>
      <c r="M1861" s="4">
        <v>10.139860139860099</v>
      </c>
      <c r="N1861" s="4">
        <v>17.307692307692299</v>
      </c>
      <c r="O1861" s="4">
        <v>20.279720279720301</v>
      </c>
      <c r="P1861" s="4">
        <v>20.454545454545499</v>
      </c>
      <c r="Q1861" s="4">
        <v>5.2447552447552503</v>
      </c>
      <c r="R1861" s="4">
        <v>25.174825174825202</v>
      </c>
      <c r="S1861" s="4">
        <v>14.685314685314699</v>
      </c>
      <c r="T1861" s="4">
        <v>13.286713286713301</v>
      </c>
      <c r="U1861" s="4">
        <v>24.6503496503496</v>
      </c>
      <c r="V1861" s="4">
        <v>12.762237762237801</v>
      </c>
      <c r="W1861" s="4">
        <v>12.062937062937101</v>
      </c>
      <c r="X1861" s="4">
        <v>6.4685314685314701</v>
      </c>
      <c r="Y1861" s="4">
        <v>16.258741258741299</v>
      </c>
      <c r="Z1861" s="4">
        <v>30.5944055944056</v>
      </c>
      <c r="AA1861" s="4">
        <v>26.223776223776198</v>
      </c>
      <c r="AB1861" s="4">
        <v>5.2447552447552503</v>
      </c>
      <c r="AC1861" s="4">
        <v>39.510489510489499</v>
      </c>
      <c r="AD1861" s="4">
        <v>12.587412587412601</v>
      </c>
      <c r="AE1861" s="4">
        <v>5.2447552447552503</v>
      </c>
      <c r="AF1861" s="4">
        <v>20.979020979021001</v>
      </c>
      <c r="AG1861" s="4">
        <v>32.867132867132902</v>
      </c>
      <c r="AH1861" s="4">
        <v>16.083916083916101</v>
      </c>
      <c r="AI1861" s="4">
        <v>9.0909090909090899</v>
      </c>
      <c r="AJ1861" s="4">
        <v>26.7482517482517</v>
      </c>
      <c r="AK1861" s="4">
        <v>47.2027972027972</v>
      </c>
      <c r="AL1861" s="4">
        <v>30.944055944055901</v>
      </c>
      <c r="AM1861" s="4">
        <v>38.461538461538503</v>
      </c>
      <c r="AN1861" s="4">
        <v>48.776223776223802</v>
      </c>
      <c r="AO1861" s="4">
        <v>43.881118881118901</v>
      </c>
      <c r="AP1861" s="4">
        <v>47.552447552447603</v>
      </c>
      <c r="AQ1861" s="4">
        <v>12.762237762237801</v>
      </c>
      <c r="AR1861" s="4">
        <v>38.461538461538503</v>
      </c>
      <c r="AS1861" s="4">
        <v>19.230769230769202</v>
      </c>
      <c r="AT1861" s="4">
        <v>41.083916083916101</v>
      </c>
      <c r="AU1861" s="4">
        <v>18.7062937062937</v>
      </c>
      <c r="AV1861" s="4">
        <v>22.2027972027972</v>
      </c>
      <c r="AW1861" s="4">
        <v>27.272727272727298</v>
      </c>
      <c r="AX1861" s="4">
        <v>21.153846153846199</v>
      </c>
      <c r="AY1861" s="4">
        <v>22.027972027972002</v>
      </c>
      <c r="AZ1861" s="4">
        <v>31.468531468531499</v>
      </c>
      <c r="BA1861" s="4">
        <v>33.741258741258697</v>
      </c>
      <c r="BB1861" s="38">
        <v>884</v>
      </c>
    </row>
    <row r="1862" spans="1:54" x14ac:dyDescent="0.3">
      <c r="A1862" s="31" t="s">
        <v>77</v>
      </c>
      <c r="B1862" s="5" t="s">
        <v>8</v>
      </c>
      <c r="C1862" s="5" t="s">
        <v>5</v>
      </c>
      <c r="D1862" s="9">
        <v>59.210187992722901</v>
      </c>
      <c r="E1862" s="8">
        <v>71.674176423902694</v>
      </c>
      <c r="F1862" s="8">
        <v>29.1814946619217</v>
      </c>
      <c r="G1862" s="3">
        <v>8.7544483985765105</v>
      </c>
      <c r="H1862" s="4">
        <v>9.4661921708185108</v>
      </c>
      <c r="I1862" s="4">
        <v>19.288256227758001</v>
      </c>
      <c r="J1862" s="4">
        <v>4.1281138790035596</v>
      </c>
      <c r="K1862" s="4">
        <v>8.1138790035587203</v>
      </c>
      <c r="L1862" s="4">
        <v>13.3096085409253</v>
      </c>
      <c r="M1862" s="4">
        <v>5.9074733096085401</v>
      </c>
      <c r="N1862" s="4">
        <v>12.8113879003559</v>
      </c>
      <c r="O1862" s="4">
        <v>14.0925266903915</v>
      </c>
      <c r="P1862" s="4">
        <v>15.6583629893238</v>
      </c>
      <c r="Q1862" s="4">
        <v>4.2704626334519604</v>
      </c>
      <c r="R1862" s="4">
        <v>18.291814946619201</v>
      </c>
      <c r="S1862" s="4">
        <v>11.4590747330961</v>
      </c>
      <c r="T1862" s="4">
        <v>9.6797153024911005</v>
      </c>
      <c r="U1862" s="4">
        <v>19.9288256227758</v>
      </c>
      <c r="V1862" s="4">
        <v>8.5409252669039102</v>
      </c>
      <c r="W1862" s="4">
        <v>9.1814946619217093</v>
      </c>
      <c r="X1862" s="4">
        <v>4.9110320284697497</v>
      </c>
      <c r="Y1862" s="4">
        <v>10.676156583629901</v>
      </c>
      <c r="Z1862" s="4">
        <v>22.491103202847</v>
      </c>
      <c r="AA1862" s="4">
        <v>19.857651245551601</v>
      </c>
      <c r="AB1862" s="4">
        <v>2.77580071174377</v>
      </c>
      <c r="AC1862" s="4">
        <v>30.3202846975089</v>
      </c>
      <c r="AD1862" s="4">
        <v>6.6192170818505298</v>
      </c>
      <c r="AE1862" s="4">
        <v>4.3416370106761599</v>
      </c>
      <c r="AF1862" s="4">
        <v>13.380782918149499</v>
      </c>
      <c r="AG1862" s="4">
        <v>29.608540925266901</v>
      </c>
      <c r="AH1862" s="4">
        <v>15.1601423487544</v>
      </c>
      <c r="AI1862" s="4">
        <v>6.6192170818505298</v>
      </c>
      <c r="AJ1862" s="4">
        <v>17.722419928825602</v>
      </c>
      <c r="AK1862" s="4">
        <v>37.081850533807803</v>
      </c>
      <c r="AL1862" s="4">
        <v>20.711743772241999</v>
      </c>
      <c r="AM1862" s="4">
        <v>28.113879003558701</v>
      </c>
      <c r="AN1862" s="4">
        <v>40.071174377224203</v>
      </c>
      <c r="AO1862" s="4">
        <v>35.729537366548001</v>
      </c>
      <c r="AP1862" s="4">
        <v>33.096085409252701</v>
      </c>
      <c r="AQ1862" s="4">
        <v>6.4056939501779402</v>
      </c>
      <c r="AR1862" s="4">
        <v>23.772241992882599</v>
      </c>
      <c r="AS1862" s="4">
        <v>16.654804270462598</v>
      </c>
      <c r="AT1862" s="4">
        <v>34.3772241992883</v>
      </c>
      <c r="AU1862" s="4">
        <v>11.103202846975099</v>
      </c>
      <c r="AV1862" s="4">
        <v>18.0071174377224</v>
      </c>
      <c r="AW1862" s="4">
        <v>20.925266903914601</v>
      </c>
      <c r="AX1862" s="4">
        <v>13.0960854092527</v>
      </c>
      <c r="AY1862" s="4">
        <v>17.366548042704601</v>
      </c>
      <c r="AZ1862" s="4">
        <v>25.836298932384299</v>
      </c>
      <c r="BA1862" s="4">
        <v>27.117437722419901</v>
      </c>
      <c r="BB1862" s="38">
        <v>1649</v>
      </c>
    </row>
    <row r="1863" spans="1:54" x14ac:dyDescent="0.3">
      <c r="A1863" s="31" t="s">
        <v>77</v>
      </c>
      <c r="B1863" s="5" t="s">
        <v>8</v>
      </c>
      <c r="C1863" s="5" t="s">
        <v>6</v>
      </c>
      <c r="D1863" s="9">
        <v>89.431611111111096</v>
      </c>
      <c r="E1863" s="8">
        <v>67.0872755523596</v>
      </c>
      <c r="F1863" s="8">
        <v>15.3936545240893</v>
      </c>
      <c r="G1863" s="3">
        <v>4.28907168037603</v>
      </c>
      <c r="H1863" s="4">
        <v>6.1104582843713304</v>
      </c>
      <c r="I1863" s="4">
        <v>8.46063454759107</v>
      </c>
      <c r="J1863" s="4">
        <v>2.5264394829612198</v>
      </c>
      <c r="K1863" s="4">
        <v>4.2303172737955403</v>
      </c>
      <c r="L1863" s="4">
        <v>7.4030552291421898</v>
      </c>
      <c r="M1863" s="4">
        <v>3.6427732079905999</v>
      </c>
      <c r="N1863" s="4">
        <v>7.6380728554641601</v>
      </c>
      <c r="O1863" s="4">
        <v>7.2855464159811998</v>
      </c>
      <c r="P1863" s="4">
        <v>7.5205640423031701</v>
      </c>
      <c r="Q1863" s="4">
        <v>2.1739130434782599</v>
      </c>
      <c r="R1863" s="4">
        <v>9.4594594594594597</v>
      </c>
      <c r="S1863" s="4">
        <v>5.52291421856639</v>
      </c>
      <c r="T1863" s="4">
        <v>3.70152761457109</v>
      </c>
      <c r="U1863" s="4">
        <v>10.5757931844888</v>
      </c>
      <c r="V1863" s="4">
        <v>3.8190364277320801</v>
      </c>
      <c r="W1863" s="4">
        <v>3.8190364277320801</v>
      </c>
      <c r="X1863" s="4">
        <v>2.7614571092831999</v>
      </c>
      <c r="Y1863" s="4">
        <v>5.1116333725029399</v>
      </c>
      <c r="Z1863" s="4">
        <v>10.928319623971801</v>
      </c>
      <c r="AA1863" s="4">
        <v>8.8131609870740295</v>
      </c>
      <c r="AB1863" s="4">
        <v>1.2338425381903599</v>
      </c>
      <c r="AC1863" s="4">
        <v>18.625146886016498</v>
      </c>
      <c r="AD1863" s="4">
        <v>3.0552291421856599</v>
      </c>
      <c r="AE1863" s="4">
        <v>1.1163337250293801</v>
      </c>
      <c r="AF1863" s="4">
        <v>7.6380728554641601</v>
      </c>
      <c r="AG1863" s="4">
        <v>17.920094007050501</v>
      </c>
      <c r="AH1863" s="4">
        <v>9.2831962397179808</v>
      </c>
      <c r="AI1863" s="4">
        <v>4.4065804935370201</v>
      </c>
      <c r="AJ1863" s="4">
        <v>10.869565217391299</v>
      </c>
      <c r="AK1863" s="4">
        <v>22.4441833137485</v>
      </c>
      <c r="AL1863" s="4">
        <v>10.9870740305523</v>
      </c>
      <c r="AM1863" s="4">
        <v>21.092831962397199</v>
      </c>
      <c r="AN1863" s="4">
        <v>28.907168037602801</v>
      </c>
      <c r="AO1863" s="4">
        <v>21.092831962397199</v>
      </c>
      <c r="AP1863" s="4">
        <v>20.505287896592201</v>
      </c>
      <c r="AQ1863" s="4">
        <v>4.4653349001175098</v>
      </c>
      <c r="AR1863" s="4">
        <v>13.396004700352499</v>
      </c>
      <c r="AS1863" s="4">
        <v>10.6345475910693</v>
      </c>
      <c r="AT1863" s="4">
        <v>28.613396004700402</v>
      </c>
      <c r="AU1863" s="4">
        <v>6.8155111633372503</v>
      </c>
      <c r="AV1863" s="4">
        <v>15.1586368977673</v>
      </c>
      <c r="AW1863" s="4">
        <v>12.925969447708599</v>
      </c>
      <c r="AX1863" s="4">
        <v>7.6380728554641601</v>
      </c>
      <c r="AY1863" s="4">
        <v>14.806110458284399</v>
      </c>
      <c r="AZ1863" s="4">
        <v>15.804935370152799</v>
      </c>
      <c r="BA1863" s="4">
        <v>16.333725029377199</v>
      </c>
      <c r="BB1863" s="38">
        <v>1800</v>
      </c>
    </row>
    <row r="1864" spans="1:54" x14ac:dyDescent="0.3">
      <c r="A1864" s="31" t="s">
        <v>77</v>
      </c>
      <c r="B1864" s="5" t="s">
        <v>8</v>
      </c>
      <c r="C1864" s="5" t="s">
        <v>7</v>
      </c>
      <c r="D1864" s="9">
        <v>109.55761217948699</v>
      </c>
      <c r="E1864" s="8">
        <v>55.539287031045298</v>
      </c>
      <c r="F1864" s="8">
        <v>6.9767441860465098</v>
      </c>
      <c r="G1864" s="3">
        <v>2.2425249169435202</v>
      </c>
      <c r="H1864" s="4">
        <v>3.40531561461794</v>
      </c>
      <c r="I1864" s="4">
        <v>3.4883720930232598</v>
      </c>
      <c r="J1864" s="4">
        <v>1.8272425249169399</v>
      </c>
      <c r="K1864" s="4">
        <v>2.1594684385382101</v>
      </c>
      <c r="L1864" s="4">
        <v>4.5681063122923602</v>
      </c>
      <c r="M1864" s="4">
        <v>2.0764119601328899</v>
      </c>
      <c r="N1864" s="4">
        <v>4.0697674418604697</v>
      </c>
      <c r="O1864" s="4">
        <v>2.74086378737542</v>
      </c>
      <c r="P1864" s="4">
        <v>3.1561461794019898</v>
      </c>
      <c r="Q1864" s="4">
        <v>0.66445182724252505</v>
      </c>
      <c r="R1864" s="4">
        <v>6.4784053156146202</v>
      </c>
      <c r="S1864" s="4">
        <v>1.0797342192691</v>
      </c>
      <c r="T1864" s="4">
        <v>1.49501661129568</v>
      </c>
      <c r="U1864" s="4">
        <v>6.3122923588039903</v>
      </c>
      <c r="V1864" s="4">
        <v>1.3289036544850501</v>
      </c>
      <c r="W1864" s="4">
        <v>1.6611295681063101</v>
      </c>
      <c r="X1864" s="4">
        <v>1.16279069767442</v>
      </c>
      <c r="Y1864" s="4">
        <v>2.0764119601328899</v>
      </c>
      <c r="Z1864" s="4">
        <v>4.7342192691029901</v>
      </c>
      <c r="AA1864" s="4">
        <v>4.4019933554817303</v>
      </c>
      <c r="AB1864" s="4">
        <v>0.74750830564784099</v>
      </c>
      <c r="AC1864" s="4">
        <v>10.548172757475101</v>
      </c>
      <c r="AD1864" s="4">
        <v>1.16279069767442</v>
      </c>
      <c r="AE1864" s="4">
        <v>0.91362126245847197</v>
      </c>
      <c r="AF1864" s="4">
        <v>4.3189368770764096</v>
      </c>
      <c r="AG1864" s="4">
        <v>10.2159468438538</v>
      </c>
      <c r="AH1864" s="4">
        <v>4.6511627906976702</v>
      </c>
      <c r="AI1864" s="4">
        <v>2.99003322259136</v>
      </c>
      <c r="AJ1864" s="4">
        <v>5.0664451827242498</v>
      </c>
      <c r="AK1864" s="4">
        <v>12.375415282392</v>
      </c>
      <c r="AL1864" s="4">
        <v>5.0664451827242498</v>
      </c>
      <c r="AM1864" s="4">
        <v>14.202657807309</v>
      </c>
      <c r="AN1864" s="4">
        <v>19.601328903654501</v>
      </c>
      <c r="AO1864" s="4">
        <v>12.873754152823899</v>
      </c>
      <c r="AP1864" s="4">
        <v>12.126245847176101</v>
      </c>
      <c r="AQ1864" s="4">
        <v>1.7441860465116299</v>
      </c>
      <c r="AR1864" s="4">
        <v>6.0631229235880397</v>
      </c>
      <c r="AS1864" s="4">
        <v>7.1428571428571397</v>
      </c>
      <c r="AT1864" s="4">
        <v>24.667774086378699</v>
      </c>
      <c r="AU1864" s="4">
        <v>3.1561461794019898</v>
      </c>
      <c r="AV1864" s="4">
        <v>11.960132890365401</v>
      </c>
      <c r="AW1864" s="4">
        <v>6.3122923588039903</v>
      </c>
      <c r="AX1864" s="4">
        <v>3.6544850498338901</v>
      </c>
      <c r="AY1864" s="4">
        <v>10.2990033222591</v>
      </c>
      <c r="AZ1864" s="4">
        <v>10.3820598006645</v>
      </c>
      <c r="BA1864" s="4">
        <v>10.4651162790698</v>
      </c>
      <c r="BB1864" s="38">
        <v>1248</v>
      </c>
    </row>
    <row r="1865" spans="1:54" x14ac:dyDescent="0.3">
      <c r="A1865" s="31" t="s">
        <v>77</v>
      </c>
      <c r="B1865" s="5" t="s">
        <v>9</v>
      </c>
      <c r="C1865" s="5" t="s">
        <v>168</v>
      </c>
      <c r="D1865" s="9">
        <v>48.646941641995603</v>
      </c>
      <c r="E1865" s="8">
        <v>75.984253947050306</v>
      </c>
      <c r="F1865" s="8">
        <v>35.611284357764198</v>
      </c>
      <c r="G1865" s="3">
        <v>6.5712466288276197</v>
      </c>
      <c r="H1865" s="4">
        <v>11.294191366892999</v>
      </c>
      <c r="I1865" s="4">
        <v>19.538065737433001</v>
      </c>
      <c r="J1865" s="4">
        <v>5.4046469961768198</v>
      </c>
      <c r="K1865" s="4">
        <v>8.1114456630296701</v>
      </c>
      <c r="L1865" s="4">
        <v>11.2774408436686</v>
      </c>
      <c r="M1865" s="4">
        <v>8.0182279158833403</v>
      </c>
      <c r="N1865" s="4">
        <v>18.169871514657199</v>
      </c>
      <c r="O1865" s="4">
        <v>16.958119647325798</v>
      </c>
      <c r="P1865" s="4">
        <v>17.724372870413799</v>
      </c>
      <c r="Q1865" s="4">
        <v>12.4641666429015</v>
      </c>
      <c r="R1865" s="4">
        <v>18.186604851980199</v>
      </c>
      <c r="S1865" s="4">
        <v>14.718812690149599</v>
      </c>
      <c r="T1865" s="4">
        <v>8.6737369035090897</v>
      </c>
      <c r="U1865" s="4">
        <v>24.650712251729701</v>
      </c>
      <c r="V1865" s="4">
        <v>12.506748345928299</v>
      </c>
      <c r="W1865" s="4">
        <v>15.008597651229399</v>
      </c>
      <c r="X1865" s="4">
        <v>6.1872454049944503</v>
      </c>
      <c r="Y1865" s="4">
        <v>14.6149696790047</v>
      </c>
      <c r="Z1865" s="4">
        <v>23.355359502383799</v>
      </c>
      <c r="AA1865" s="4">
        <v>20.680350167862201</v>
      </c>
      <c r="AB1865" s="4">
        <v>3.56443752486194</v>
      </c>
      <c r="AC1865" s="4">
        <v>26.873684480537801</v>
      </c>
      <c r="AD1865" s="4">
        <v>10.2663472397102</v>
      </c>
      <c r="AE1865" s="4">
        <v>5.4529087052438596</v>
      </c>
      <c r="AF1865" s="4">
        <v>17.255213514543399</v>
      </c>
      <c r="AG1865" s="4">
        <v>26.298804247024002</v>
      </c>
      <c r="AH1865" s="4">
        <v>22.3284128351759</v>
      </c>
      <c r="AI1865" s="4">
        <v>12.650954610812301</v>
      </c>
      <c r="AJ1865" s="4">
        <v>28.579519087598101</v>
      </c>
      <c r="AK1865" s="4">
        <v>39.156023340780102</v>
      </c>
      <c r="AL1865" s="4">
        <v>22.286989392480201</v>
      </c>
      <c r="AM1865" s="4">
        <v>25.205646550785101</v>
      </c>
      <c r="AN1865" s="4">
        <v>41.697916380607502</v>
      </c>
      <c r="AO1865" s="4">
        <v>37.382369428321198</v>
      </c>
      <c r="AP1865" s="4">
        <v>36.938868494792302</v>
      </c>
      <c r="AQ1865" s="4">
        <v>8.23110250713661</v>
      </c>
      <c r="AR1865" s="4">
        <v>33.725114922557403</v>
      </c>
      <c r="AS1865" s="4">
        <v>14.8736311586475</v>
      </c>
      <c r="AT1865" s="4">
        <v>26.115394852194001</v>
      </c>
      <c r="AU1865" s="4">
        <v>20.888859721025</v>
      </c>
      <c r="AV1865" s="4">
        <v>27.259987585429101</v>
      </c>
      <c r="AW1865" s="4">
        <v>28.680787564271998</v>
      </c>
      <c r="AX1865" s="4">
        <v>19.853875991821699</v>
      </c>
      <c r="AY1865" s="4">
        <v>12.573712597693801</v>
      </c>
      <c r="AZ1865" s="4">
        <v>24.063332966296599</v>
      </c>
      <c r="BA1865" s="4">
        <v>39.366955416449201</v>
      </c>
      <c r="BB1865" s="38">
        <v>7442</v>
      </c>
    </row>
    <row r="1866" spans="1:54" x14ac:dyDescent="0.3">
      <c r="A1866" s="31" t="s">
        <v>77</v>
      </c>
      <c r="B1866" s="5" t="s">
        <v>9</v>
      </c>
      <c r="C1866" s="5" t="s">
        <v>1</v>
      </c>
      <c r="D1866" s="9">
        <v>14.092096541370699</v>
      </c>
      <c r="E1866" s="8">
        <v>65.2781667598301</v>
      </c>
      <c r="F1866" s="8">
        <v>52.173913043478301</v>
      </c>
      <c r="G1866" s="3">
        <v>2.1739130434782599</v>
      </c>
      <c r="H1866" s="4">
        <v>8.6956521739130395</v>
      </c>
      <c r="I1866" s="4">
        <v>36.956521739130402</v>
      </c>
      <c r="J1866" s="4">
        <v>8.6956521739130395</v>
      </c>
      <c r="K1866" s="4">
        <v>8.6956521739130395</v>
      </c>
      <c r="L1866" s="4">
        <v>8.6956521739130395</v>
      </c>
      <c r="M1866" s="4">
        <v>6.5217391304347796</v>
      </c>
      <c r="N1866" s="4">
        <v>26.086956521739101</v>
      </c>
      <c r="O1866" s="4">
        <v>21.739130434782599</v>
      </c>
      <c r="P1866" s="4">
        <v>26.086956521739101</v>
      </c>
      <c r="Q1866" s="4">
        <v>15.2173913043478</v>
      </c>
      <c r="R1866" s="4">
        <v>28.260869565217401</v>
      </c>
      <c r="S1866" s="4">
        <v>23.913043478260899</v>
      </c>
      <c r="T1866" s="4">
        <v>15.2173913043478</v>
      </c>
      <c r="U1866" s="4">
        <v>34.7826086956522</v>
      </c>
      <c r="V1866" s="4">
        <v>19.565217391304301</v>
      </c>
      <c r="W1866" s="4">
        <v>10.869565217391299</v>
      </c>
      <c r="X1866" s="4">
        <v>4.3478260869565197</v>
      </c>
      <c r="Y1866" s="4">
        <v>21.739130434782599</v>
      </c>
      <c r="Z1866" s="4">
        <v>34.7826086956522</v>
      </c>
      <c r="AA1866" s="4">
        <v>28.260869565217401</v>
      </c>
      <c r="AB1866" s="4">
        <v>4.3478260869565197</v>
      </c>
      <c r="AC1866" s="4">
        <v>26.086956521739101</v>
      </c>
      <c r="AD1866" s="4">
        <v>15.2173913043478</v>
      </c>
      <c r="AE1866" s="4">
        <v>6.5217391304347796</v>
      </c>
      <c r="AF1866" s="4">
        <v>19.565217391304301</v>
      </c>
      <c r="AG1866" s="4">
        <v>32.6086956521739</v>
      </c>
      <c r="AH1866" s="4">
        <v>19.565217391304301</v>
      </c>
      <c r="AI1866" s="4">
        <v>19.565217391304301</v>
      </c>
      <c r="AJ1866" s="4">
        <v>36.956521739130402</v>
      </c>
      <c r="AK1866" s="4">
        <v>39.130434782608702</v>
      </c>
      <c r="AL1866" s="4">
        <v>28.260869565217401</v>
      </c>
      <c r="AM1866" s="4">
        <v>28.260869565217401</v>
      </c>
      <c r="AN1866" s="4">
        <v>43.478260869565197</v>
      </c>
      <c r="AO1866" s="4">
        <v>50</v>
      </c>
      <c r="AP1866" s="4">
        <v>43.478260869565197</v>
      </c>
      <c r="AQ1866" s="4">
        <v>17.3913043478261</v>
      </c>
      <c r="AR1866" s="4">
        <v>47.826086956521699</v>
      </c>
      <c r="AS1866" s="4">
        <v>15.2173913043478</v>
      </c>
      <c r="AT1866" s="4">
        <v>21.739130434782599</v>
      </c>
      <c r="AU1866" s="4">
        <v>32.6086956521739</v>
      </c>
      <c r="AV1866" s="4">
        <v>39.130434782608702</v>
      </c>
      <c r="AW1866" s="4">
        <v>50</v>
      </c>
      <c r="AX1866" s="4">
        <v>39.130434782608702</v>
      </c>
      <c r="AY1866" s="4">
        <v>17.3913043478261</v>
      </c>
      <c r="AZ1866" s="4">
        <v>21.739130434782599</v>
      </c>
      <c r="BA1866" s="4">
        <v>56.521739130434803</v>
      </c>
      <c r="BB1866" s="38">
        <v>799</v>
      </c>
    </row>
    <row r="1867" spans="1:54" x14ac:dyDescent="0.3">
      <c r="A1867" s="31" t="s">
        <v>77</v>
      </c>
      <c r="B1867" s="5" t="s">
        <v>9</v>
      </c>
      <c r="C1867" s="5" t="s">
        <v>2</v>
      </c>
      <c r="D1867" s="9">
        <v>21.831718617572299</v>
      </c>
      <c r="E1867" s="8">
        <v>73.214799397251994</v>
      </c>
      <c r="F1867" s="8">
        <v>45.945945945945901</v>
      </c>
      <c r="G1867" s="3">
        <v>13.5135135135135</v>
      </c>
      <c r="H1867" s="4">
        <v>21.6216216216216</v>
      </c>
      <c r="I1867" s="4">
        <v>27.027027027027</v>
      </c>
      <c r="J1867" s="4">
        <v>8.1081081081081106</v>
      </c>
      <c r="K1867" s="4">
        <v>16.2162162162162</v>
      </c>
      <c r="L1867" s="4">
        <v>13.5135135135135</v>
      </c>
      <c r="M1867" s="4">
        <v>18.918918918918902</v>
      </c>
      <c r="N1867" s="4">
        <v>24.324324324324301</v>
      </c>
      <c r="O1867" s="4">
        <v>32.4324324324324</v>
      </c>
      <c r="P1867" s="4">
        <v>24.324324324324301</v>
      </c>
      <c r="Q1867" s="4">
        <v>29.729729729729701</v>
      </c>
      <c r="R1867" s="4">
        <v>18.918918918918902</v>
      </c>
      <c r="S1867" s="4">
        <v>21.6216216216216</v>
      </c>
      <c r="T1867" s="4">
        <v>8.1081081081081106</v>
      </c>
      <c r="U1867" s="4">
        <v>32.4324324324324</v>
      </c>
      <c r="V1867" s="4">
        <v>24.324324324324301</v>
      </c>
      <c r="W1867" s="4">
        <v>27.027027027027</v>
      </c>
      <c r="X1867" s="4">
        <v>8.1081081081081106</v>
      </c>
      <c r="Y1867" s="4">
        <v>32.4324324324324</v>
      </c>
      <c r="Z1867" s="4">
        <v>29.729729729729701</v>
      </c>
      <c r="AA1867" s="4">
        <v>29.729729729729701</v>
      </c>
      <c r="AB1867" s="4">
        <v>5.4054054054054097</v>
      </c>
      <c r="AC1867" s="4">
        <v>37.837837837837803</v>
      </c>
      <c r="AD1867" s="4">
        <v>13.5135135135135</v>
      </c>
      <c r="AE1867" s="4">
        <v>10.8108108108108</v>
      </c>
      <c r="AF1867" s="4">
        <v>35.135135135135101</v>
      </c>
      <c r="AG1867" s="4">
        <v>24.324324324324301</v>
      </c>
      <c r="AH1867" s="4">
        <v>24.324324324324301</v>
      </c>
      <c r="AI1867" s="4">
        <v>18.918918918918902</v>
      </c>
      <c r="AJ1867" s="4">
        <v>35.135135135135101</v>
      </c>
      <c r="AK1867" s="4">
        <v>48.648648648648603</v>
      </c>
      <c r="AL1867" s="4">
        <v>32.4324324324324</v>
      </c>
      <c r="AM1867" s="4">
        <v>32.4324324324324</v>
      </c>
      <c r="AN1867" s="4">
        <v>62.162162162162197</v>
      </c>
      <c r="AO1867" s="4">
        <v>43.243243243243199</v>
      </c>
      <c r="AP1867" s="4">
        <v>54.054054054054099</v>
      </c>
      <c r="AQ1867" s="4">
        <v>8.1081081081081106</v>
      </c>
      <c r="AR1867" s="4">
        <v>51.351351351351397</v>
      </c>
      <c r="AS1867" s="4">
        <v>16.2162162162162</v>
      </c>
      <c r="AT1867" s="4">
        <v>24.324324324324301</v>
      </c>
      <c r="AU1867" s="4">
        <v>35.135135135135101</v>
      </c>
      <c r="AV1867" s="4">
        <v>40.540540540540498</v>
      </c>
      <c r="AW1867" s="4">
        <v>37.837837837837803</v>
      </c>
      <c r="AX1867" s="4">
        <v>24.324324324324301</v>
      </c>
      <c r="AY1867" s="4">
        <v>8.1081081081081106</v>
      </c>
      <c r="AZ1867" s="4">
        <v>35.135135135135101</v>
      </c>
      <c r="BA1867" s="4">
        <v>62.162162162162197</v>
      </c>
      <c r="BB1867" s="38">
        <v>611</v>
      </c>
    </row>
    <row r="1868" spans="1:54" x14ac:dyDescent="0.3">
      <c r="A1868" s="31" t="s">
        <v>77</v>
      </c>
      <c r="B1868" s="5" t="s">
        <v>9</v>
      </c>
      <c r="C1868" s="5" t="s">
        <v>3</v>
      </c>
      <c r="D1868" s="9">
        <v>31.581236743838701</v>
      </c>
      <c r="E1868" s="8">
        <v>68.362271794405004</v>
      </c>
      <c r="F1868" s="8">
        <v>45.384615384615401</v>
      </c>
      <c r="G1868" s="3">
        <v>7.6923076923076898</v>
      </c>
      <c r="H1868" s="4">
        <v>13.0769230769231</v>
      </c>
      <c r="I1868" s="4">
        <v>22.307692307692299</v>
      </c>
      <c r="J1868" s="4">
        <v>6.9230769230769198</v>
      </c>
      <c r="K1868" s="4">
        <v>9.2307692307692299</v>
      </c>
      <c r="L1868" s="4">
        <v>14.615384615384601</v>
      </c>
      <c r="M1868" s="4">
        <v>8.4615384615384599</v>
      </c>
      <c r="N1868" s="4">
        <v>26.153846153846199</v>
      </c>
      <c r="O1868" s="4">
        <v>16.153846153846199</v>
      </c>
      <c r="P1868" s="4">
        <v>22.307692307692299</v>
      </c>
      <c r="Q1868" s="4">
        <v>11.538461538461499</v>
      </c>
      <c r="R1868" s="4">
        <v>23.846153846153801</v>
      </c>
      <c r="S1868" s="4">
        <v>16.153846153846199</v>
      </c>
      <c r="T1868" s="4">
        <v>9.2307692307692299</v>
      </c>
      <c r="U1868" s="4">
        <v>33.846153846153797</v>
      </c>
      <c r="V1868" s="4">
        <v>13.0769230769231</v>
      </c>
      <c r="W1868" s="4">
        <v>21.538461538461501</v>
      </c>
      <c r="X1868" s="4">
        <v>9.2307692307692299</v>
      </c>
      <c r="Y1868" s="4">
        <v>11.538461538461499</v>
      </c>
      <c r="Z1868" s="4">
        <v>33.846153846153797</v>
      </c>
      <c r="AA1868" s="4">
        <v>30.769230769230798</v>
      </c>
      <c r="AB1868" s="4">
        <v>4.6153846153846096</v>
      </c>
      <c r="AC1868" s="4">
        <v>34.615384615384599</v>
      </c>
      <c r="AD1868" s="4">
        <v>11.538461538461499</v>
      </c>
      <c r="AE1868" s="4">
        <v>6.9230769230769198</v>
      </c>
      <c r="AF1868" s="4">
        <v>17.692307692307701</v>
      </c>
      <c r="AG1868" s="4">
        <v>30</v>
      </c>
      <c r="AH1868" s="4">
        <v>37.692307692307701</v>
      </c>
      <c r="AI1868" s="4">
        <v>12.307692307692299</v>
      </c>
      <c r="AJ1868" s="4">
        <v>36.923076923076898</v>
      </c>
      <c r="AK1868" s="4">
        <v>53.076923076923102</v>
      </c>
      <c r="AL1868" s="4">
        <v>24.615384615384599</v>
      </c>
      <c r="AM1868" s="4">
        <v>29.230769230769202</v>
      </c>
      <c r="AN1868" s="4">
        <v>53.076923076923102</v>
      </c>
      <c r="AO1868" s="4">
        <v>49.230769230769198</v>
      </c>
      <c r="AP1868" s="4">
        <v>53.076923076923102</v>
      </c>
      <c r="AQ1868" s="4">
        <v>8.4615384615384599</v>
      </c>
      <c r="AR1868" s="4">
        <v>33.846153846153797</v>
      </c>
      <c r="AS1868" s="4">
        <v>12.307692307692299</v>
      </c>
      <c r="AT1868" s="4">
        <v>23.076923076923102</v>
      </c>
      <c r="AU1868" s="4">
        <v>23.846153846153801</v>
      </c>
      <c r="AV1868" s="4">
        <v>28.461538461538499</v>
      </c>
      <c r="AW1868" s="4">
        <v>32.307692307692299</v>
      </c>
      <c r="AX1868" s="4">
        <v>21.538461538461501</v>
      </c>
      <c r="AY1868" s="4">
        <v>14.615384615384601</v>
      </c>
      <c r="AZ1868" s="4">
        <v>27.692307692307701</v>
      </c>
      <c r="BA1868" s="4">
        <v>44.615384615384599</v>
      </c>
      <c r="BB1868" s="38">
        <v>542</v>
      </c>
    </row>
    <row r="1869" spans="1:54" x14ac:dyDescent="0.3">
      <c r="A1869" s="31" t="s">
        <v>77</v>
      </c>
      <c r="B1869" s="5" t="s">
        <v>9</v>
      </c>
      <c r="C1869" s="5" t="s">
        <v>4</v>
      </c>
      <c r="D1869" s="9">
        <v>39.143870206489702</v>
      </c>
      <c r="E1869" s="8">
        <v>71.313996001227693</v>
      </c>
      <c r="F1869" s="8">
        <v>40.265486725663699</v>
      </c>
      <c r="G1869" s="3">
        <v>5.9734513274336303</v>
      </c>
      <c r="H1869" s="4">
        <v>11.9469026548673</v>
      </c>
      <c r="I1869" s="4">
        <v>22.3451327433628</v>
      </c>
      <c r="J1869" s="4">
        <v>3.5398230088495599</v>
      </c>
      <c r="K1869" s="4">
        <v>7.3008849557522097</v>
      </c>
      <c r="L1869" s="4">
        <v>14.8230088495575</v>
      </c>
      <c r="M1869" s="4">
        <v>7.3008849557522097</v>
      </c>
      <c r="N1869" s="4">
        <v>19.469026548672598</v>
      </c>
      <c r="O1869" s="4">
        <v>19.2477876106195</v>
      </c>
      <c r="P1869" s="4">
        <v>21.2389380530973</v>
      </c>
      <c r="Q1869" s="4">
        <v>10.840707964601799</v>
      </c>
      <c r="R1869" s="4">
        <v>20.353982300885001</v>
      </c>
      <c r="S1869" s="4">
        <v>15.7079646017699</v>
      </c>
      <c r="T1869" s="4">
        <v>10.840707964601799</v>
      </c>
      <c r="U1869" s="4">
        <v>27.212389380531</v>
      </c>
      <c r="V1869" s="4">
        <v>11.061946902654901</v>
      </c>
      <c r="W1869" s="4">
        <v>15.265486725663701</v>
      </c>
      <c r="X1869" s="4">
        <v>7.74336283185841</v>
      </c>
      <c r="Y1869" s="4">
        <v>14.8230088495575</v>
      </c>
      <c r="Z1869" s="4">
        <v>25.663716814159301</v>
      </c>
      <c r="AA1869" s="4">
        <v>22.787610619469</v>
      </c>
      <c r="AB1869" s="4">
        <v>2.8761061946902702</v>
      </c>
      <c r="AC1869" s="4">
        <v>30.088495575221199</v>
      </c>
      <c r="AD1869" s="4">
        <v>12.610619469026499</v>
      </c>
      <c r="AE1869" s="4">
        <v>4.6460176991150401</v>
      </c>
      <c r="AF1869" s="4">
        <v>18.141592920354</v>
      </c>
      <c r="AG1869" s="4">
        <v>32.964601769911503</v>
      </c>
      <c r="AH1869" s="4">
        <v>30.3097345132743</v>
      </c>
      <c r="AI1869" s="4">
        <v>13.4955752212389</v>
      </c>
      <c r="AJ1869" s="4">
        <v>35.6194690265487</v>
      </c>
      <c r="AK1869" s="4">
        <v>45.132743362831903</v>
      </c>
      <c r="AL1869" s="4">
        <v>25.884955752212399</v>
      </c>
      <c r="AM1869" s="4">
        <v>27.433628318584098</v>
      </c>
      <c r="AN1869" s="4">
        <v>43.141592920354</v>
      </c>
      <c r="AO1869" s="4">
        <v>43.362831858407098</v>
      </c>
      <c r="AP1869" s="4">
        <v>36.283185840708001</v>
      </c>
      <c r="AQ1869" s="4">
        <v>9.2920353982300892</v>
      </c>
      <c r="AR1869" s="4">
        <v>39.159292035398202</v>
      </c>
      <c r="AS1869" s="4">
        <v>19.6902654867257</v>
      </c>
      <c r="AT1869" s="4">
        <v>30.973451327433601</v>
      </c>
      <c r="AU1869" s="4">
        <v>20.353982300885001</v>
      </c>
      <c r="AV1869" s="4">
        <v>27.876106194690301</v>
      </c>
      <c r="AW1869" s="4">
        <v>30.7522123893805</v>
      </c>
      <c r="AX1869" s="4">
        <v>19.911504424778801</v>
      </c>
      <c r="AY1869" s="4">
        <v>13.938053097345099</v>
      </c>
      <c r="AZ1869" s="4">
        <v>24.115044247787601</v>
      </c>
      <c r="BA1869" s="4">
        <v>40.486725663716797</v>
      </c>
      <c r="BB1869" s="38">
        <v>767</v>
      </c>
    </row>
    <row r="1870" spans="1:54" x14ac:dyDescent="0.3">
      <c r="A1870" s="31" t="s">
        <v>77</v>
      </c>
      <c r="B1870" s="5" t="s">
        <v>9</v>
      </c>
      <c r="C1870" s="5" t="s">
        <v>5</v>
      </c>
      <c r="D1870" s="9">
        <v>57.197347480106103</v>
      </c>
      <c r="E1870" s="8">
        <v>74.537262381561206</v>
      </c>
      <c r="F1870" s="8">
        <v>30.8641975308642</v>
      </c>
      <c r="G1870" s="3">
        <v>6.9444444444444402</v>
      </c>
      <c r="H1870" s="4">
        <v>9.8765432098765409</v>
      </c>
      <c r="I1870" s="4">
        <v>13.3487654320988</v>
      </c>
      <c r="J1870" s="4">
        <v>4.7839506172839501</v>
      </c>
      <c r="K1870" s="4">
        <v>6.6358024691358004</v>
      </c>
      <c r="L1870" s="4">
        <v>13.3487654320988</v>
      </c>
      <c r="M1870" s="4">
        <v>6.0185185185185199</v>
      </c>
      <c r="N1870" s="4">
        <v>14.660493827160501</v>
      </c>
      <c r="O1870" s="4">
        <v>13.0401234567901</v>
      </c>
      <c r="P1870" s="4">
        <v>14.660493827160501</v>
      </c>
      <c r="Q1870" s="4">
        <v>7.5617283950617296</v>
      </c>
      <c r="R1870" s="4">
        <v>16.898148148148099</v>
      </c>
      <c r="S1870" s="4">
        <v>12.1141975308642</v>
      </c>
      <c r="T1870" s="4">
        <v>8.7962962962962994</v>
      </c>
      <c r="U1870" s="4">
        <v>20.8333333333333</v>
      </c>
      <c r="V1870" s="4">
        <v>8.7962962962962994</v>
      </c>
      <c r="W1870" s="4">
        <v>12.037037037037001</v>
      </c>
      <c r="X1870" s="4">
        <v>6.3271604938271597</v>
      </c>
      <c r="Y1870" s="4">
        <v>10.030864197530899</v>
      </c>
      <c r="Z1870" s="4">
        <v>18.904320987654302</v>
      </c>
      <c r="AA1870" s="4">
        <v>15.046296296296299</v>
      </c>
      <c r="AB1870" s="4">
        <v>3.93518518518519</v>
      </c>
      <c r="AC1870" s="4">
        <v>25.154320987654302</v>
      </c>
      <c r="AD1870" s="4">
        <v>9.8765432098765409</v>
      </c>
      <c r="AE1870" s="4">
        <v>4.1666666666666696</v>
      </c>
      <c r="AF1870" s="4">
        <v>12.962962962962999</v>
      </c>
      <c r="AG1870" s="4">
        <v>28.935185185185201</v>
      </c>
      <c r="AH1870" s="4">
        <v>17.438271604938301</v>
      </c>
      <c r="AI1870" s="4">
        <v>10.493827160493799</v>
      </c>
      <c r="AJ1870" s="4">
        <v>23.9969135802469</v>
      </c>
      <c r="AK1870" s="4">
        <v>37.5</v>
      </c>
      <c r="AL1870" s="4">
        <v>19.830246913580201</v>
      </c>
      <c r="AM1870" s="4">
        <v>23.3024691358025</v>
      </c>
      <c r="AN1870" s="4">
        <v>35.262345679012299</v>
      </c>
      <c r="AO1870" s="4">
        <v>32.947530864197503</v>
      </c>
      <c r="AP1870" s="4">
        <v>29.5524691358025</v>
      </c>
      <c r="AQ1870" s="4">
        <v>7.2530864197530898</v>
      </c>
      <c r="AR1870" s="4">
        <v>28.780864197530899</v>
      </c>
      <c r="AS1870" s="4">
        <v>17.824074074074101</v>
      </c>
      <c r="AT1870" s="4">
        <v>32.021604938271601</v>
      </c>
      <c r="AU1870" s="4">
        <v>14.5833333333333</v>
      </c>
      <c r="AV1870" s="4">
        <v>21.604938271604901</v>
      </c>
      <c r="AW1870" s="4">
        <v>23.688271604938301</v>
      </c>
      <c r="AX1870" s="4">
        <v>17.438271604938301</v>
      </c>
      <c r="AY1870" s="4">
        <v>13.8888888888889</v>
      </c>
      <c r="AZ1870" s="4">
        <v>24.6913580246914</v>
      </c>
      <c r="BA1870" s="4">
        <v>30.478395061728399</v>
      </c>
      <c r="BB1870" s="38">
        <v>1508</v>
      </c>
    </row>
    <row r="1871" spans="1:54" x14ac:dyDescent="0.3">
      <c r="A1871" s="31" t="s">
        <v>77</v>
      </c>
      <c r="B1871" s="5" t="s">
        <v>9</v>
      </c>
      <c r="C1871" s="5" t="s">
        <v>6</v>
      </c>
      <c r="D1871" s="9">
        <v>92.041534246575296</v>
      </c>
      <c r="E1871" s="8">
        <v>67.461537090996401</v>
      </c>
      <c r="F1871" s="8">
        <v>15.313225058004599</v>
      </c>
      <c r="G1871" s="3">
        <v>3.1322505800463998</v>
      </c>
      <c r="H1871" s="4">
        <v>4.4083526682134604</v>
      </c>
      <c r="I1871" s="4">
        <v>7.5986078886310899</v>
      </c>
      <c r="J1871" s="4">
        <v>2.9002320185614798</v>
      </c>
      <c r="K1871" s="4">
        <v>2.6682134570765701</v>
      </c>
      <c r="L1871" s="4">
        <v>4.9303944315545198</v>
      </c>
      <c r="M1871" s="4">
        <v>2.2041763341067302</v>
      </c>
      <c r="N1871" s="4">
        <v>6.1484918793503498</v>
      </c>
      <c r="O1871" s="4">
        <v>5.3364269141531304</v>
      </c>
      <c r="P1871" s="4">
        <v>5.9744779582366601</v>
      </c>
      <c r="Q1871" s="4">
        <v>3.94431554524362</v>
      </c>
      <c r="R1871" s="4">
        <v>9.1067285382830594</v>
      </c>
      <c r="S1871" s="4">
        <v>5.9744779582366601</v>
      </c>
      <c r="T1871" s="4">
        <v>4.4663573085846897</v>
      </c>
      <c r="U1871" s="4">
        <v>9.1067285382830594</v>
      </c>
      <c r="V1871" s="4">
        <v>3.8863109048723898</v>
      </c>
      <c r="W1871" s="4">
        <v>5.5684454756380504</v>
      </c>
      <c r="X1871" s="4">
        <v>2.6682134570765701</v>
      </c>
      <c r="Y1871" s="4">
        <v>3.4802784222737801</v>
      </c>
      <c r="Z1871" s="4">
        <v>8.2946635730858507</v>
      </c>
      <c r="AA1871" s="4">
        <v>6.20649651972158</v>
      </c>
      <c r="AB1871" s="4">
        <v>1.6241299303944301</v>
      </c>
      <c r="AC1871" s="4">
        <v>15.197215777262199</v>
      </c>
      <c r="AD1871" s="4">
        <v>3.6542923433874699</v>
      </c>
      <c r="AE1871" s="4">
        <v>1.5081206496519699</v>
      </c>
      <c r="AF1871" s="4">
        <v>4.9883990719257501</v>
      </c>
      <c r="AG1871" s="4">
        <v>18.735498839907201</v>
      </c>
      <c r="AH1871" s="4">
        <v>9.6287703016241295</v>
      </c>
      <c r="AI1871" s="4">
        <v>6.1484918793503498</v>
      </c>
      <c r="AJ1871" s="4">
        <v>13.6890951276102</v>
      </c>
      <c r="AK1871" s="4">
        <v>20.997679814385201</v>
      </c>
      <c r="AL1871" s="4">
        <v>10.266821345707701</v>
      </c>
      <c r="AM1871" s="4">
        <v>16.995359628770299</v>
      </c>
      <c r="AN1871" s="4">
        <v>22.215777262181</v>
      </c>
      <c r="AO1871" s="4">
        <v>20.0696055684455</v>
      </c>
      <c r="AP1871" s="4">
        <v>16.9373549883991</v>
      </c>
      <c r="AQ1871" s="4">
        <v>4.292343387471</v>
      </c>
      <c r="AR1871" s="4">
        <v>15.0232018561485</v>
      </c>
      <c r="AS1871" s="4">
        <v>11.3109048723898</v>
      </c>
      <c r="AT1871" s="4">
        <v>26.972157772621799</v>
      </c>
      <c r="AU1871" s="4">
        <v>8.2946635730858507</v>
      </c>
      <c r="AV1871" s="4">
        <v>14.617169373549901</v>
      </c>
      <c r="AW1871" s="4">
        <v>12.7610208816705</v>
      </c>
      <c r="AX1871" s="4">
        <v>8.4686774941995395</v>
      </c>
      <c r="AY1871" s="4">
        <v>11.4269141531323</v>
      </c>
      <c r="AZ1871" s="4">
        <v>16.821345707656601</v>
      </c>
      <c r="BA1871" s="4">
        <v>17.575406032482601</v>
      </c>
      <c r="BB1871" s="38">
        <v>1825</v>
      </c>
    </row>
    <row r="1872" spans="1:54" x14ac:dyDescent="0.3">
      <c r="A1872" s="31" t="s">
        <v>77</v>
      </c>
      <c r="B1872" s="5" t="s">
        <v>9</v>
      </c>
      <c r="C1872" s="5" t="s">
        <v>7</v>
      </c>
      <c r="D1872" s="9">
        <v>112.210575539568</v>
      </c>
      <c r="E1872" s="8">
        <v>57.979875325780597</v>
      </c>
      <c r="F1872" s="8">
        <v>7.1964017991004496</v>
      </c>
      <c r="G1872" s="3">
        <v>1.72413793103448</v>
      </c>
      <c r="H1872" s="4">
        <v>2.3238380809595198</v>
      </c>
      <c r="I1872" s="4">
        <v>2.3238380809595198</v>
      </c>
      <c r="J1872" s="4">
        <v>1.64917541229385</v>
      </c>
      <c r="K1872" s="4">
        <v>1.57421289355322</v>
      </c>
      <c r="L1872" s="4">
        <v>2.9235382308845601</v>
      </c>
      <c r="M1872" s="4">
        <v>1.0494752623688199</v>
      </c>
      <c r="N1872" s="4">
        <v>3.22338830584708</v>
      </c>
      <c r="O1872" s="4">
        <v>2.2488755622188901</v>
      </c>
      <c r="P1872" s="4">
        <v>2.4737631184407798</v>
      </c>
      <c r="Q1872" s="4">
        <v>1.3493253373313301</v>
      </c>
      <c r="R1872" s="4">
        <v>5.8470764617691202</v>
      </c>
      <c r="S1872" s="4">
        <v>3.22338830584708</v>
      </c>
      <c r="T1872" s="4">
        <v>2.9235382308845601</v>
      </c>
      <c r="U1872" s="4">
        <v>5.0224887556221898</v>
      </c>
      <c r="V1872" s="4">
        <v>1.79910044977511</v>
      </c>
      <c r="W1872" s="4">
        <v>2.9235382308845601</v>
      </c>
      <c r="X1872" s="4">
        <v>1.0494752623688199</v>
      </c>
      <c r="Y1872" s="4">
        <v>1.0494752623688199</v>
      </c>
      <c r="Z1872" s="4">
        <v>3.4482758620689702</v>
      </c>
      <c r="AA1872" s="4">
        <v>2.39880059970015</v>
      </c>
      <c r="AB1872" s="4">
        <v>0.59970014992503795</v>
      </c>
      <c r="AC1872" s="4">
        <v>6.5967016491754098</v>
      </c>
      <c r="AD1872" s="4">
        <v>1.72413793103448</v>
      </c>
      <c r="AE1872" s="4">
        <v>0.52473763118440797</v>
      </c>
      <c r="AF1872" s="4">
        <v>2.6236881559220402</v>
      </c>
      <c r="AG1872" s="4">
        <v>10.3448275862069</v>
      </c>
      <c r="AH1872" s="4">
        <v>5.5472263868066003</v>
      </c>
      <c r="AI1872" s="4">
        <v>4.5727136431784103</v>
      </c>
      <c r="AJ1872" s="4">
        <v>7.2713643178410798</v>
      </c>
      <c r="AK1872" s="4">
        <v>13.4182908545727</v>
      </c>
      <c r="AL1872" s="4">
        <v>6.3718140929535201</v>
      </c>
      <c r="AM1872" s="4">
        <v>11.4692653673163</v>
      </c>
      <c r="AN1872" s="4">
        <v>15.7421289355322</v>
      </c>
      <c r="AO1872" s="4">
        <v>11.2443778110945</v>
      </c>
      <c r="AP1872" s="4">
        <v>9.3703148425787095</v>
      </c>
      <c r="AQ1872" s="4">
        <v>2.6986506746626699</v>
      </c>
      <c r="AR1872" s="4">
        <v>8.4707646176911506</v>
      </c>
      <c r="AS1872" s="4">
        <v>7.9460269865067499</v>
      </c>
      <c r="AT1872" s="4">
        <v>20.389805097451301</v>
      </c>
      <c r="AU1872" s="4">
        <v>4.1979010494752602</v>
      </c>
      <c r="AV1872" s="4">
        <v>12.2188905547226</v>
      </c>
      <c r="AW1872" s="4">
        <v>7.0464767616191901</v>
      </c>
      <c r="AX1872" s="4">
        <v>5.8470764617691202</v>
      </c>
      <c r="AY1872" s="4">
        <v>8.7706146926536697</v>
      </c>
      <c r="AZ1872" s="4">
        <v>8.3958020989505204</v>
      </c>
      <c r="BA1872" s="4">
        <v>10.2698650674663</v>
      </c>
      <c r="BB1872" s="38">
        <v>1390</v>
      </c>
    </row>
    <row r="1873" spans="1:54" x14ac:dyDescent="0.3">
      <c r="A1873" s="31" t="s">
        <v>163</v>
      </c>
      <c r="B1873" s="5" t="s">
        <v>168</v>
      </c>
      <c r="C1873" s="5" t="s">
        <v>168</v>
      </c>
      <c r="D1873" s="9">
        <v>67.3135007885774</v>
      </c>
      <c r="E1873" s="8">
        <v>74.855684709491996</v>
      </c>
      <c r="F1873" s="8">
        <v>26.503119128845</v>
      </c>
      <c r="G1873" s="3">
        <v>3.3212956531370201</v>
      </c>
      <c r="H1873" s="4">
        <v>7.6853226629395301</v>
      </c>
      <c r="I1873" s="4">
        <v>15.6564389347136</v>
      </c>
      <c r="J1873" s="4">
        <v>3.3479595709213199</v>
      </c>
      <c r="K1873" s="4">
        <v>4.2952652292289102</v>
      </c>
      <c r="L1873" s="4">
        <v>8.9990167285879608</v>
      </c>
      <c r="M1873" s="4">
        <v>5.2148074060713796</v>
      </c>
      <c r="N1873" s="4">
        <v>10.996124100414599</v>
      </c>
      <c r="O1873" s="4">
        <v>11.0978175751007</v>
      </c>
      <c r="P1873" s="4">
        <v>11.911786279486</v>
      </c>
      <c r="Q1873" s="4">
        <v>4.7166950352041299</v>
      </c>
      <c r="R1873" s="4">
        <v>15.528586191491399</v>
      </c>
      <c r="S1873" s="4">
        <v>9.6157056460944403</v>
      </c>
      <c r="T1873" s="4">
        <v>7.1659571959028501</v>
      </c>
      <c r="U1873" s="4">
        <v>14.597010677635501</v>
      </c>
      <c r="V1873" s="4">
        <v>9.3056000685543996</v>
      </c>
      <c r="W1873" s="4">
        <v>9.0695503685327807</v>
      </c>
      <c r="X1873" s="4">
        <v>3.59848858027771</v>
      </c>
      <c r="Y1873" s="4">
        <v>9.5229111375301692</v>
      </c>
      <c r="Z1873" s="4">
        <v>17.734996348402699</v>
      </c>
      <c r="AA1873" s="4">
        <v>13.956763678584</v>
      </c>
      <c r="AB1873" s="4">
        <v>3.42092383113479</v>
      </c>
      <c r="AC1873" s="4">
        <v>22.575053902053401</v>
      </c>
      <c r="AD1873" s="4">
        <v>6.7093540148351298</v>
      </c>
      <c r="AE1873" s="4">
        <v>3.9800973695344002</v>
      </c>
      <c r="AF1873" s="4">
        <v>11.5729953964189</v>
      </c>
      <c r="AG1873" s="4">
        <v>20.6113381168235</v>
      </c>
      <c r="AH1873" s="4">
        <v>19.165042208948002</v>
      </c>
      <c r="AI1873" s="4">
        <v>9.0409283523118908</v>
      </c>
      <c r="AJ1873" s="4">
        <v>23.709506361876802</v>
      </c>
      <c r="AK1873" s="4">
        <v>36.288527726288102</v>
      </c>
      <c r="AL1873" s="4">
        <v>19.834677333892301</v>
      </c>
      <c r="AM1873" s="4">
        <v>26.184050323279099</v>
      </c>
      <c r="AN1873" s="4">
        <v>37.638270192209198</v>
      </c>
      <c r="AO1873" s="4">
        <v>31.899058963068001</v>
      </c>
      <c r="AP1873" s="4">
        <v>31.929926536336001</v>
      </c>
      <c r="AQ1873" s="4">
        <v>7.5505774708934004</v>
      </c>
      <c r="AR1873" s="4">
        <v>25.104702307343899</v>
      </c>
      <c r="AS1873" s="4">
        <v>13.946253081129299</v>
      </c>
      <c r="AT1873" s="4">
        <v>26.1964669996797</v>
      </c>
      <c r="AU1873" s="4">
        <v>14.361774454229</v>
      </c>
      <c r="AV1873" s="4">
        <v>21.703905166506601</v>
      </c>
      <c r="AW1873" s="4">
        <v>20.971420304303098</v>
      </c>
      <c r="AX1873" s="4">
        <v>13.524928798388601</v>
      </c>
      <c r="AY1873" s="4">
        <v>13.845404218121701</v>
      </c>
      <c r="AZ1873" s="4">
        <v>22.555673155697701</v>
      </c>
      <c r="BA1873" s="4">
        <v>29.7098071407353</v>
      </c>
      <c r="BB1873" s="38">
        <v>35718</v>
      </c>
    </row>
    <row r="1874" spans="1:54" x14ac:dyDescent="0.3">
      <c r="A1874" s="31" t="s">
        <v>163</v>
      </c>
      <c r="B1874" s="5" t="s">
        <v>168</v>
      </c>
      <c r="C1874" s="5" t="s">
        <v>1</v>
      </c>
      <c r="D1874" s="9">
        <v>27.671359526709999</v>
      </c>
      <c r="E1874" s="8">
        <v>67.181591088901996</v>
      </c>
      <c r="F1874" s="8">
        <v>45.638489027225603</v>
      </c>
      <c r="G1874" s="3">
        <v>5.3792129092247398</v>
      </c>
      <c r="H1874" s="4">
        <v>11.8403225377944</v>
      </c>
      <c r="I1874" s="4">
        <v>26.756735682044301</v>
      </c>
      <c r="J1874" s="4">
        <v>5.2398840451453701</v>
      </c>
      <c r="K1874" s="4">
        <v>5.5282283933040199</v>
      </c>
      <c r="L1874" s="4">
        <v>8.6879079480491601</v>
      </c>
      <c r="M1874" s="4">
        <v>9.2585425068664904</v>
      </c>
      <c r="N1874" s="4">
        <v>19.884904426236499</v>
      </c>
      <c r="O1874" s="4">
        <v>18.724262068601998</v>
      </c>
      <c r="P1874" s="4">
        <v>19.308215729919301</v>
      </c>
      <c r="Q1874" s="4">
        <v>8.9144582429180499</v>
      </c>
      <c r="R1874" s="4">
        <v>24.458456689275099</v>
      </c>
      <c r="S1874" s="4">
        <v>17.936763834915698</v>
      </c>
      <c r="T1874" s="4">
        <v>11.5543998446357</v>
      </c>
      <c r="U1874" s="4">
        <v>20.312577638474501</v>
      </c>
      <c r="V1874" s="4">
        <v>17.956137074915599</v>
      </c>
      <c r="W1874" s="4">
        <v>13.861154629904799</v>
      </c>
      <c r="X1874" s="4">
        <v>6.02617145133169</v>
      </c>
      <c r="Y1874" s="4">
        <v>15.0036345750395</v>
      </c>
      <c r="Z1874" s="4">
        <v>32.933133444955303</v>
      </c>
      <c r="AA1874" s="4">
        <v>27.3297918958616</v>
      </c>
      <c r="AB1874" s="4">
        <v>7.6690161094939997</v>
      </c>
      <c r="AC1874" s="4">
        <v>28.9035775357343</v>
      </c>
      <c r="AD1874" s="4">
        <v>13.491642988456601</v>
      </c>
      <c r="AE1874" s="4">
        <v>7.6823352119938901</v>
      </c>
      <c r="AF1874" s="4">
        <v>18.944758225971</v>
      </c>
      <c r="AG1874" s="4">
        <v>25.627574839409601</v>
      </c>
      <c r="AH1874" s="4">
        <v>25.569413268619801</v>
      </c>
      <c r="AI1874" s="4">
        <v>12.131088540953</v>
      </c>
      <c r="AJ1874" s="4">
        <v>32.7247455625862</v>
      </c>
      <c r="AK1874" s="4">
        <v>52.162603536584903</v>
      </c>
      <c r="AL1874" s="4">
        <v>34.590508033117501</v>
      </c>
      <c r="AM1874" s="4">
        <v>27.172300619282399</v>
      </c>
      <c r="AN1874" s="4">
        <v>56.824588057912997</v>
      </c>
      <c r="AO1874" s="4">
        <v>50.875951417370999</v>
      </c>
      <c r="AP1874" s="4">
        <v>49.933383562105398</v>
      </c>
      <c r="AQ1874" s="4">
        <v>11.917857348584</v>
      </c>
      <c r="AR1874" s="4">
        <v>41.903331603663098</v>
      </c>
      <c r="AS1874" s="4">
        <v>14.9200456267499</v>
      </c>
      <c r="AT1874" s="4">
        <v>23.308711779140499</v>
      </c>
      <c r="AU1874" s="4">
        <v>25.4725052178303</v>
      </c>
      <c r="AV1874" s="4">
        <v>29.202819331392799</v>
      </c>
      <c r="AW1874" s="4">
        <v>38.312346354180001</v>
      </c>
      <c r="AX1874" s="4">
        <v>27.987647885468501</v>
      </c>
      <c r="AY1874" s="4">
        <v>15.9280400178052</v>
      </c>
      <c r="AZ1874" s="4">
        <v>26.2563709690167</v>
      </c>
      <c r="BA1874" s="4">
        <v>49.733471472236303</v>
      </c>
      <c r="BB1874" s="38">
        <v>3049</v>
      </c>
    </row>
    <row r="1875" spans="1:54" x14ac:dyDescent="0.3">
      <c r="A1875" s="31" t="s">
        <v>163</v>
      </c>
      <c r="B1875" s="5" t="s">
        <v>168</v>
      </c>
      <c r="C1875" s="5" t="s">
        <v>2</v>
      </c>
      <c r="D1875" s="9">
        <v>39.5308977617008</v>
      </c>
      <c r="E1875" s="8">
        <v>69.164890307943296</v>
      </c>
      <c r="F1875" s="8">
        <v>35.2442497435785</v>
      </c>
      <c r="G1875" s="3">
        <v>3.5054414948174801</v>
      </c>
      <c r="H1875" s="4">
        <v>8.4512511005364992</v>
      </c>
      <c r="I1875" s="4">
        <v>19.8373165402102</v>
      </c>
      <c r="J1875" s="4">
        <v>4.4568610107743396</v>
      </c>
      <c r="K1875" s="4">
        <v>4.8917314883849601</v>
      </c>
      <c r="L1875" s="4">
        <v>11.793335473882699</v>
      </c>
      <c r="M1875" s="4">
        <v>7.2283182284402701</v>
      </c>
      <c r="N1875" s="4">
        <v>13.070346463313101</v>
      </c>
      <c r="O1875" s="4">
        <v>15.1906207340321</v>
      </c>
      <c r="P1875" s="4">
        <v>17.690564595558602</v>
      </c>
      <c r="Q1875" s="4">
        <v>5.2714010791924801</v>
      </c>
      <c r="R1875" s="4">
        <v>18.3704707553761</v>
      </c>
      <c r="S1875" s="4">
        <v>13.505216940923701</v>
      </c>
      <c r="T1875" s="4">
        <v>9.0494786996183603</v>
      </c>
      <c r="U1875" s="4">
        <v>19.0492541457246</v>
      </c>
      <c r="V1875" s="4">
        <v>14.021765979269899</v>
      </c>
      <c r="W1875" s="4">
        <v>10.923594518661501</v>
      </c>
      <c r="X1875" s="4">
        <v>6.0053853563440303</v>
      </c>
      <c r="Y1875" s="4">
        <v>15.1906207340321</v>
      </c>
      <c r="Z1875" s="4">
        <v>24.673847141791999</v>
      </c>
      <c r="AA1875" s="4">
        <v>17.554807917488901</v>
      </c>
      <c r="AB1875" s="4">
        <v>4.7559748103152604</v>
      </c>
      <c r="AC1875" s="4">
        <v>30.762033828340702</v>
      </c>
      <c r="AD1875" s="4">
        <v>9.7006616465652709</v>
      </c>
      <c r="AE1875" s="4">
        <v>5.5164367613993397</v>
      </c>
      <c r="AF1875" s="4">
        <v>17.5007298001549</v>
      </c>
      <c r="AG1875" s="4">
        <v>22.716929992544198</v>
      </c>
      <c r="AH1875" s="4">
        <v>26.710197312837401</v>
      </c>
      <c r="AI1875" s="4">
        <v>11.276786435536501</v>
      </c>
      <c r="AJ1875" s="4">
        <v>34.076517758285398</v>
      </c>
      <c r="AK1875" s="4">
        <v>50.325591473473501</v>
      </c>
      <c r="AL1875" s="4">
        <v>28.6417595576217</v>
      </c>
      <c r="AM1875" s="4">
        <v>29.321665717439199</v>
      </c>
      <c r="AN1875" s="4">
        <v>48.588355101969</v>
      </c>
      <c r="AO1875" s="4">
        <v>42.228655059281003</v>
      </c>
      <c r="AP1875" s="4">
        <v>46.930551752262197</v>
      </c>
      <c r="AQ1875" s="4">
        <v>11.3860654396737</v>
      </c>
      <c r="AR1875" s="4">
        <v>37.691238257240002</v>
      </c>
      <c r="AS1875" s="4">
        <v>21.6308765679867</v>
      </c>
      <c r="AT1875" s="4">
        <v>25.1639185062058</v>
      </c>
      <c r="AU1875" s="4">
        <v>20.434421369822999</v>
      </c>
      <c r="AV1875" s="4">
        <v>24.510490020320798</v>
      </c>
      <c r="AW1875" s="4">
        <v>33.6681249546073</v>
      </c>
      <c r="AX1875" s="4">
        <v>17.8527989475608</v>
      </c>
      <c r="AY1875" s="4">
        <v>16.6861897317367</v>
      </c>
      <c r="AZ1875" s="4">
        <v>30.3271633507301</v>
      </c>
      <c r="BA1875" s="4">
        <v>41.956018933672603</v>
      </c>
      <c r="BB1875" s="38">
        <v>1473</v>
      </c>
    </row>
    <row r="1876" spans="1:54" x14ac:dyDescent="0.3">
      <c r="A1876" s="31" t="s">
        <v>163</v>
      </c>
      <c r="B1876" s="5" t="s">
        <v>168</v>
      </c>
      <c r="C1876" s="5" t="s">
        <v>3</v>
      </c>
      <c r="D1876" s="9">
        <v>49.788009509854597</v>
      </c>
      <c r="E1876" s="8">
        <v>72.272640583086499</v>
      </c>
      <c r="F1876" s="8">
        <v>34.193863681832802</v>
      </c>
      <c r="G1876" s="3">
        <v>3.5299201930762001</v>
      </c>
      <c r="H1876" s="4">
        <v>10.206211854707499</v>
      </c>
      <c r="I1876" s="4">
        <v>19.520990906774198</v>
      </c>
      <c r="J1876" s="4">
        <v>2.6047678861044101</v>
      </c>
      <c r="K1876" s="4">
        <v>5.9882216415540199</v>
      </c>
      <c r="L1876" s="4">
        <v>11.277830599305901</v>
      </c>
      <c r="M1876" s="4">
        <v>6.1009685748497304</v>
      </c>
      <c r="N1876" s="4">
        <v>12.5180468655588</v>
      </c>
      <c r="O1876" s="4">
        <v>14.8751898010439</v>
      </c>
      <c r="P1876" s="4">
        <v>14.683415438783401</v>
      </c>
      <c r="Q1876" s="4">
        <v>7.5909013048783596</v>
      </c>
      <c r="R1876" s="4">
        <v>19.758073193668601</v>
      </c>
      <c r="S1876" s="4">
        <v>10.758358100882999</v>
      </c>
      <c r="T1876" s="4">
        <v>7.4992396990322003</v>
      </c>
      <c r="U1876" s="4">
        <v>16.488412128093</v>
      </c>
      <c r="V1876" s="4">
        <v>10.939589799418799</v>
      </c>
      <c r="W1876" s="4">
        <v>11.7066872484609</v>
      </c>
      <c r="X1876" s="4">
        <v>3.8797494132663899</v>
      </c>
      <c r="Y1876" s="4">
        <v>12.8678760857489</v>
      </c>
      <c r="Z1876" s="4">
        <v>20.2427804311824</v>
      </c>
      <c r="AA1876" s="4">
        <v>17.4799576871483</v>
      </c>
      <c r="AB1876" s="4">
        <v>3.9250573379003302</v>
      </c>
      <c r="AC1876" s="4">
        <v>27.933794492475101</v>
      </c>
      <c r="AD1876" s="4">
        <v>6.4845172993707996</v>
      </c>
      <c r="AE1876" s="4">
        <v>4.3644566507801201</v>
      </c>
      <c r="AF1876" s="4">
        <v>14.1755313606635</v>
      </c>
      <c r="AG1876" s="4">
        <v>21.292268091752899</v>
      </c>
      <c r="AH1876" s="4">
        <v>26.165654577231201</v>
      </c>
      <c r="AI1876" s="4">
        <v>11.4474738775386</v>
      </c>
      <c r="AJ1876" s="4">
        <v>33.687025360291202</v>
      </c>
      <c r="AK1876" s="4">
        <v>43.001804412357799</v>
      </c>
      <c r="AL1876" s="4">
        <v>22.757978224597199</v>
      </c>
      <c r="AM1876" s="4">
        <v>30.110751486002801</v>
      </c>
      <c r="AN1876" s="4">
        <v>44.737270579849202</v>
      </c>
      <c r="AO1876" s="4">
        <v>39.031439149823598</v>
      </c>
      <c r="AP1876" s="4">
        <v>38.646844668724199</v>
      </c>
      <c r="AQ1876" s="4">
        <v>8.1535902147786405</v>
      </c>
      <c r="AR1876" s="4">
        <v>30.9684647843128</v>
      </c>
      <c r="AS1876" s="4">
        <v>17.0289699539655</v>
      </c>
      <c r="AT1876" s="4">
        <v>29.974827712101</v>
      </c>
      <c r="AU1876" s="4">
        <v>17.5484424523884</v>
      </c>
      <c r="AV1876" s="4">
        <v>27.698803718737199</v>
      </c>
      <c r="AW1876" s="4">
        <v>23.976063406822199</v>
      </c>
      <c r="AX1876" s="4">
        <v>14.2102966215727</v>
      </c>
      <c r="AY1876" s="4">
        <v>16.419927362852999</v>
      </c>
      <c r="AZ1876" s="4">
        <v>28.735657202426399</v>
      </c>
      <c r="BA1876" s="4">
        <v>37.351823570690897</v>
      </c>
      <c r="BB1876" s="38">
        <v>1379</v>
      </c>
    </row>
    <row r="1877" spans="1:54" x14ac:dyDescent="0.3">
      <c r="A1877" s="31" t="s">
        <v>163</v>
      </c>
      <c r="B1877" s="5" t="s">
        <v>168</v>
      </c>
      <c r="C1877" s="5" t="s">
        <v>4</v>
      </c>
      <c r="D1877" s="9">
        <v>61.732331398751398</v>
      </c>
      <c r="E1877" s="8">
        <v>75.463724221127094</v>
      </c>
      <c r="F1877" s="8">
        <v>29.619488683954899</v>
      </c>
      <c r="G1877" s="3">
        <v>4.3908045107919804</v>
      </c>
      <c r="H1877" s="4">
        <v>9.6781603980852093</v>
      </c>
      <c r="I1877" s="4">
        <v>17.6551704148822</v>
      </c>
      <c r="J1877" s="4">
        <v>3.4578825019899799</v>
      </c>
      <c r="K1877" s="4">
        <v>5.4825863374068504</v>
      </c>
      <c r="L1877" s="4">
        <v>13.5381714373083</v>
      </c>
      <c r="M1877" s="4">
        <v>5.9094178699348401</v>
      </c>
      <c r="N1877" s="4">
        <v>13.440727177411899</v>
      </c>
      <c r="O1877" s="4">
        <v>12.3554630299415</v>
      </c>
      <c r="P1877" s="4">
        <v>13.440727177411899</v>
      </c>
      <c r="Q1877" s="4">
        <v>4.9819877493149498</v>
      </c>
      <c r="R1877" s="4">
        <v>18.1063630123843</v>
      </c>
      <c r="S1877" s="4">
        <v>10.6539707183325</v>
      </c>
      <c r="T1877" s="4">
        <v>9.8915761643492104</v>
      </c>
      <c r="U1877" s="4">
        <v>19.630126329388499</v>
      </c>
      <c r="V1877" s="4">
        <v>10.019557238043401</v>
      </c>
      <c r="W1877" s="4">
        <v>11.9461329529223</v>
      </c>
      <c r="X1877" s="4">
        <v>3.74438146317627</v>
      </c>
      <c r="Y1877" s="4">
        <v>9.9951961730693402</v>
      </c>
      <c r="Z1877" s="4">
        <v>19.643161687677502</v>
      </c>
      <c r="AA1877" s="4">
        <v>16.5510370906199</v>
      </c>
      <c r="AB1877" s="4">
        <v>3.5858635756842099</v>
      </c>
      <c r="AC1877" s="4">
        <v>25.820551272327499</v>
      </c>
      <c r="AD1877" s="4">
        <v>8.16538085744528</v>
      </c>
      <c r="AE1877" s="4">
        <v>4.6591181558279002</v>
      </c>
      <c r="AF1877" s="4">
        <v>12.5994156100033</v>
      </c>
      <c r="AG1877" s="4">
        <v>26.1797914981153</v>
      </c>
      <c r="AH1877" s="4">
        <v>19.5261643903475</v>
      </c>
      <c r="AI1877" s="4">
        <v>10.799453247535499</v>
      </c>
      <c r="AJ1877" s="4">
        <v>26.100190624048501</v>
      </c>
      <c r="AK1877" s="4">
        <v>39.425630155734297</v>
      </c>
      <c r="AL1877" s="4">
        <v>21.057471177458599</v>
      </c>
      <c r="AM1877" s="4">
        <v>30.705778622387601</v>
      </c>
      <c r="AN1877" s="4">
        <v>39.493221462474501</v>
      </c>
      <c r="AO1877" s="4">
        <v>34.845770943652496</v>
      </c>
      <c r="AP1877" s="4">
        <v>33.681589782756902</v>
      </c>
      <c r="AQ1877" s="4">
        <v>8.9095900952781992</v>
      </c>
      <c r="AR1877" s="4">
        <v>25.155600978240599</v>
      </c>
      <c r="AS1877" s="4">
        <v>15.197117367792799</v>
      </c>
      <c r="AT1877" s="4">
        <v>32.114254293665802</v>
      </c>
      <c r="AU1877" s="4">
        <v>14.952822857410199</v>
      </c>
      <c r="AV1877" s="4">
        <v>23.618802302947401</v>
      </c>
      <c r="AW1877" s="4">
        <v>19.112026285787799</v>
      </c>
      <c r="AX1877" s="4">
        <v>15.1600628748505</v>
      </c>
      <c r="AY1877" s="4">
        <v>14.3928602933267</v>
      </c>
      <c r="AZ1877" s="4">
        <v>26.131753228808702</v>
      </c>
      <c r="BA1877" s="4">
        <v>29.893294217172901</v>
      </c>
      <c r="BB1877" s="38">
        <v>1981</v>
      </c>
    </row>
    <row r="1878" spans="1:54" x14ac:dyDescent="0.3">
      <c r="A1878" s="31" t="s">
        <v>163</v>
      </c>
      <c r="B1878" s="5" t="s">
        <v>168</v>
      </c>
      <c r="C1878" s="5" t="s">
        <v>5</v>
      </c>
      <c r="D1878" s="9">
        <v>86.824834775229206</v>
      </c>
      <c r="E1878" s="8">
        <v>69.899513296296803</v>
      </c>
      <c r="F1878" s="8">
        <v>17.7521820916179</v>
      </c>
      <c r="G1878" s="3">
        <v>2.8071315259967702</v>
      </c>
      <c r="H1878" s="4">
        <v>6.21528798098963</v>
      </c>
      <c r="I1878" s="4">
        <v>11.381770984754001</v>
      </c>
      <c r="J1878" s="4">
        <v>3.0781646432574901</v>
      </c>
      <c r="K1878" s="4">
        <v>3.4214825246372702</v>
      </c>
      <c r="L1878" s="4">
        <v>7.0600678062551898</v>
      </c>
      <c r="M1878" s="4">
        <v>3.5469424148784601</v>
      </c>
      <c r="N1878" s="4">
        <v>7.9684570431110302</v>
      </c>
      <c r="O1878" s="4">
        <v>7.1197817348877797</v>
      </c>
      <c r="P1878" s="4">
        <v>8.0788319307684606</v>
      </c>
      <c r="Q1878" s="4">
        <v>2.6068727045392301</v>
      </c>
      <c r="R1878" s="4">
        <v>11.952874373206001</v>
      </c>
      <c r="S1878" s="4">
        <v>6.6376778936224197</v>
      </c>
      <c r="T1878" s="4">
        <v>5.2705675535347902</v>
      </c>
      <c r="U1878" s="4">
        <v>11.639348879914801</v>
      </c>
      <c r="V1878" s="4">
        <v>4.9258683562946199</v>
      </c>
      <c r="W1878" s="4">
        <v>6.7227819578514296</v>
      </c>
      <c r="X1878" s="4">
        <v>2.30026363083743</v>
      </c>
      <c r="Y1878" s="4">
        <v>5.43487280147228</v>
      </c>
      <c r="Z1878" s="4">
        <v>11.9122700825704</v>
      </c>
      <c r="AA1878" s="4">
        <v>8.4239087450875907</v>
      </c>
      <c r="AB1878" s="4">
        <v>1.77831073309433</v>
      </c>
      <c r="AC1878" s="4">
        <v>17.911588157816201</v>
      </c>
      <c r="AD1878" s="4">
        <v>4.1392919913457797</v>
      </c>
      <c r="AE1878" s="4">
        <v>2.3901475646375401</v>
      </c>
      <c r="AF1878" s="4">
        <v>7.50081212272696</v>
      </c>
      <c r="AG1878" s="4">
        <v>20.550012183383402</v>
      </c>
      <c r="AH1878" s="4">
        <v>14.3674083746586</v>
      </c>
      <c r="AI1878" s="4">
        <v>6.5646378953454301</v>
      </c>
      <c r="AJ1878" s="4">
        <v>15.3433025060624</v>
      </c>
      <c r="AK1878" s="4">
        <v>28.2095944503188</v>
      </c>
      <c r="AL1878" s="4">
        <v>12.829583136578499</v>
      </c>
      <c r="AM1878" s="4">
        <v>26.8224999259083</v>
      </c>
      <c r="AN1878" s="4">
        <v>29.835673841715099</v>
      </c>
      <c r="AO1878" s="4">
        <v>23.419749422189</v>
      </c>
      <c r="AP1878" s="4">
        <v>21.646467023289301</v>
      </c>
      <c r="AQ1878" s="4">
        <v>4.5883340432673601</v>
      </c>
      <c r="AR1878" s="4">
        <v>16.073434343633799</v>
      </c>
      <c r="AS1878" s="4">
        <v>10.519262837351899</v>
      </c>
      <c r="AT1878" s="4">
        <v>28.130273954442298</v>
      </c>
      <c r="AU1878" s="4">
        <v>9.1363122605225495</v>
      </c>
      <c r="AV1878" s="4">
        <v>18.397080712504899</v>
      </c>
      <c r="AW1878" s="4">
        <v>12.4085745398061</v>
      </c>
      <c r="AX1878" s="4">
        <v>8.5960049589404601</v>
      </c>
      <c r="AY1878" s="4">
        <v>12.4295722631978</v>
      </c>
      <c r="AZ1878" s="4">
        <v>18.439950705614301</v>
      </c>
      <c r="BA1878" s="4">
        <v>19.173471256609101</v>
      </c>
      <c r="BB1878" s="38">
        <v>5099</v>
      </c>
    </row>
    <row r="1879" spans="1:54" x14ac:dyDescent="0.3">
      <c r="A1879" s="31" t="s">
        <v>163</v>
      </c>
      <c r="B1879" s="5" t="s">
        <v>168</v>
      </c>
      <c r="C1879" s="5" t="s">
        <v>6</v>
      </c>
      <c r="D1879" s="9">
        <v>109.89157980954199</v>
      </c>
      <c r="E1879" s="8">
        <v>60.168128677950101</v>
      </c>
      <c r="F1879" s="8">
        <v>8.7074282482251792</v>
      </c>
      <c r="G1879" s="3">
        <v>1.65648402607644</v>
      </c>
      <c r="H1879" s="4">
        <v>2.7753176722927999</v>
      </c>
      <c r="I1879" s="4">
        <v>6.1991366253854601</v>
      </c>
      <c r="J1879" s="4">
        <v>2.2138821644852702</v>
      </c>
      <c r="K1879" s="4">
        <v>1.86943495284231</v>
      </c>
      <c r="L1879" s="4">
        <v>3.9883980946101198</v>
      </c>
      <c r="M1879" s="4">
        <v>1.6414497732427</v>
      </c>
      <c r="N1879" s="4">
        <v>4.4978859641160298</v>
      </c>
      <c r="O1879" s="4">
        <v>3.3651410692266102</v>
      </c>
      <c r="P1879" s="4">
        <v>3.22343478176691</v>
      </c>
      <c r="Q1879" s="4">
        <v>1.42479760038637</v>
      </c>
      <c r="R1879" s="4">
        <v>6.8496585357345898</v>
      </c>
      <c r="S1879" s="4">
        <v>2.9236434607807902</v>
      </c>
      <c r="T1879" s="4">
        <v>2.7608449215393902</v>
      </c>
      <c r="U1879" s="4">
        <v>5.8079060387000698</v>
      </c>
      <c r="V1879" s="4">
        <v>2.5584401206643701</v>
      </c>
      <c r="W1879" s="4">
        <v>3.24610079525347</v>
      </c>
      <c r="X1879" s="4">
        <v>1.07193563693796</v>
      </c>
      <c r="Y1879" s="4">
        <v>2.3361768167044801</v>
      </c>
      <c r="Z1879" s="4">
        <v>5.9233558111188804</v>
      </c>
      <c r="AA1879" s="4">
        <v>4.0010755945863696</v>
      </c>
      <c r="AB1879" s="4">
        <v>0.69439092015353698</v>
      </c>
      <c r="AC1879" s="4">
        <v>10.958892155095</v>
      </c>
      <c r="AD1879" s="4">
        <v>1.8257913218099899</v>
      </c>
      <c r="AE1879" s="4">
        <v>1.1947917912375099</v>
      </c>
      <c r="AF1879" s="4">
        <v>3.5670951125574302</v>
      </c>
      <c r="AG1879" s="4">
        <v>13.7482395999966</v>
      </c>
      <c r="AH1879" s="4">
        <v>8.8034702751033098</v>
      </c>
      <c r="AI1879" s="4">
        <v>4.5571292397622303</v>
      </c>
      <c r="AJ1879" s="4">
        <v>8.3111480325165505</v>
      </c>
      <c r="AK1879" s="4">
        <v>17.143896042735101</v>
      </c>
      <c r="AL1879" s="4">
        <v>7.1063677277687196</v>
      </c>
      <c r="AM1879" s="4">
        <v>18.566336890264001</v>
      </c>
      <c r="AN1879" s="4">
        <v>19.260834665253899</v>
      </c>
      <c r="AO1879" s="4">
        <v>14.042419789879199</v>
      </c>
      <c r="AP1879" s="4">
        <v>13.0050407855516</v>
      </c>
      <c r="AQ1879" s="4">
        <v>2.9446249680263499</v>
      </c>
      <c r="AR1879" s="4">
        <v>8.7212287523620997</v>
      </c>
      <c r="AS1879" s="4">
        <v>7.2246250105892296</v>
      </c>
      <c r="AT1879" s="4">
        <v>22.1352272535986</v>
      </c>
      <c r="AU1879" s="4">
        <v>5.0247687290129797</v>
      </c>
      <c r="AV1879" s="4">
        <v>12.792876739638199</v>
      </c>
      <c r="AW1879" s="4">
        <v>7.1771654992305001</v>
      </c>
      <c r="AX1879" s="4">
        <v>4.5303151123408201</v>
      </c>
      <c r="AY1879" s="4">
        <v>9.4597101713923397</v>
      </c>
      <c r="AZ1879" s="4">
        <v>11.2437638574833</v>
      </c>
      <c r="BA1879" s="4">
        <v>11.994143675037</v>
      </c>
      <c r="BB1879" s="38">
        <v>10726</v>
      </c>
    </row>
    <row r="1880" spans="1:54" x14ac:dyDescent="0.3">
      <c r="A1880" s="31" t="s">
        <v>163</v>
      </c>
      <c r="B1880" s="5" t="s">
        <v>168</v>
      </c>
      <c r="C1880" s="5" t="s">
        <v>7</v>
      </c>
      <c r="D1880" s="9">
        <v>123.803243310448</v>
      </c>
      <c r="E1880" s="8">
        <v>51.736954436390697</v>
      </c>
      <c r="F1880" s="8">
        <v>4.3565673670877096</v>
      </c>
      <c r="G1880" s="3">
        <v>1.1795962517848699</v>
      </c>
      <c r="H1880" s="4">
        <v>1.97747466254712</v>
      </c>
      <c r="I1880" s="4">
        <v>2.69026977787578</v>
      </c>
      <c r="J1880" s="4">
        <v>1.7853074331633001</v>
      </c>
      <c r="K1880" s="4">
        <v>1.2250926845880299</v>
      </c>
      <c r="L1880" s="4">
        <v>2.0781862309531798</v>
      </c>
      <c r="M1880" s="4">
        <v>0.88573847842433395</v>
      </c>
      <c r="N1880" s="4">
        <v>2.3646926631988898</v>
      </c>
      <c r="O1880" s="4">
        <v>1.4955614333176801</v>
      </c>
      <c r="P1880" s="4">
        <v>1.60084757061007</v>
      </c>
      <c r="Q1880" s="4">
        <v>0.71012511275582202</v>
      </c>
      <c r="R1880" s="4">
        <v>4.1495373009907803</v>
      </c>
      <c r="S1880" s="4">
        <v>1.4022012060264399</v>
      </c>
      <c r="T1880" s="4">
        <v>1.6340086828685001</v>
      </c>
      <c r="U1880" s="4">
        <v>3.1847318669612599</v>
      </c>
      <c r="V1880" s="4">
        <v>1.2936755011341501</v>
      </c>
      <c r="W1880" s="4">
        <v>1.3935148636251999</v>
      </c>
      <c r="X1880" s="4">
        <v>0.56890109097650998</v>
      </c>
      <c r="Y1880" s="4">
        <v>1.2058154334720701</v>
      </c>
      <c r="Z1880" s="4">
        <v>2.4093168900870499</v>
      </c>
      <c r="AA1880" s="4">
        <v>1.7134850490172799</v>
      </c>
      <c r="AB1880" s="4">
        <v>0.61028575026476595</v>
      </c>
      <c r="AC1880" s="4">
        <v>6.6282558287111302</v>
      </c>
      <c r="AD1880" s="4">
        <v>0.87705213602309295</v>
      </c>
      <c r="AE1880" s="4">
        <v>0.78410131927544202</v>
      </c>
      <c r="AF1880" s="4">
        <v>1.67395157121469</v>
      </c>
      <c r="AG1880" s="4">
        <v>8.1645966395411893</v>
      </c>
      <c r="AH1880" s="4">
        <v>5.0298290046137799</v>
      </c>
      <c r="AI1880" s="4">
        <v>3.6378626815863</v>
      </c>
      <c r="AJ1880" s="4">
        <v>4.88280218231737</v>
      </c>
      <c r="AK1880" s="4">
        <v>10.091946915571</v>
      </c>
      <c r="AL1880" s="4">
        <v>5.20277236770945</v>
      </c>
      <c r="AM1880" s="4">
        <v>12.7314693570746</v>
      </c>
      <c r="AN1880" s="4">
        <v>13.288284383566401</v>
      </c>
      <c r="AO1880" s="4">
        <v>7.6189244187120799</v>
      </c>
      <c r="AP1880" s="4">
        <v>7.1025150759378004</v>
      </c>
      <c r="AQ1880" s="4">
        <v>2.2305173416464599</v>
      </c>
      <c r="AR1880" s="4">
        <v>5.5477335031579598</v>
      </c>
      <c r="AS1880" s="4">
        <v>4.7907769563125502</v>
      </c>
      <c r="AT1880" s="4">
        <v>16.9133489492366</v>
      </c>
      <c r="AU1880" s="4">
        <v>2.8316005693107398</v>
      </c>
      <c r="AV1880" s="4">
        <v>10.098372665943</v>
      </c>
      <c r="AW1880" s="4">
        <v>4.5833374796720303</v>
      </c>
      <c r="AX1880" s="4">
        <v>2.75433141036339</v>
      </c>
      <c r="AY1880" s="4">
        <v>8.3083838942376893</v>
      </c>
      <c r="AZ1880" s="4">
        <v>7.4705092103014303</v>
      </c>
      <c r="BA1880" s="4">
        <v>7.6627832093408896</v>
      </c>
      <c r="BB1880" s="38">
        <v>12011</v>
      </c>
    </row>
    <row r="1881" spans="1:54" x14ac:dyDescent="0.3">
      <c r="A1881" s="31" t="s">
        <v>163</v>
      </c>
      <c r="B1881" s="5" t="s">
        <v>8</v>
      </c>
      <c r="C1881" s="5" t="s">
        <v>168</v>
      </c>
      <c r="D1881" s="9">
        <v>65.424896704010095</v>
      </c>
      <c r="E1881" s="8">
        <v>73.684697986262705</v>
      </c>
      <c r="F1881" s="8">
        <v>26.295559770932499</v>
      </c>
      <c r="G1881" s="3">
        <v>3.5204053961378698</v>
      </c>
      <c r="H1881" s="4">
        <v>8.1220886084959503</v>
      </c>
      <c r="I1881" s="4">
        <v>17.750227148560001</v>
      </c>
      <c r="J1881" s="4">
        <v>3.9519948532632401</v>
      </c>
      <c r="K1881" s="4">
        <v>5.02590658001135</v>
      </c>
      <c r="L1881" s="4">
        <v>8.7357980796269104</v>
      </c>
      <c r="M1881" s="4">
        <v>5.6074465979875399</v>
      </c>
      <c r="N1881" s="4">
        <v>10.9370083725656</v>
      </c>
      <c r="O1881" s="4">
        <v>12.0892541326863</v>
      </c>
      <c r="P1881" s="4">
        <v>12.421025558992801</v>
      </c>
      <c r="Q1881" s="4">
        <v>3.03293060831836</v>
      </c>
      <c r="R1881" s="4">
        <v>17.623021286894701</v>
      </c>
      <c r="S1881" s="4">
        <v>10.084048358490699</v>
      </c>
      <c r="T1881" s="4">
        <v>7.9341210844144801</v>
      </c>
      <c r="U1881" s="4">
        <v>14.306814870615099</v>
      </c>
      <c r="V1881" s="4">
        <v>8.8802939008869402</v>
      </c>
      <c r="W1881" s="4">
        <v>7.5957832442370199</v>
      </c>
      <c r="X1881" s="4">
        <v>3.4581788592534899</v>
      </c>
      <c r="Y1881" s="4">
        <v>9.8111539704517092</v>
      </c>
      <c r="Z1881" s="4">
        <v>18.9211920018477</v>
      </c>
      <c r="AA1881" s="4">
        <v>15.3403619397135</v>
      </c>
      <c r="AB1881" s="4">
        <v>3.95603599359981</v>
      </c>
      <c r="AC1881" s="4">
        <v>25.692989774206499</v>
      </c>
      <c r="AD1881" s="4">
        <v>6.0859902060985798</v>
      </c>
      <c r="AE1881" s="4">
        <v>4.0665852739006603</v>
      </c>
      <c r="AF1881" s="4">
        <v>13.0448725690765</v>
      </c>
      <c r="AG1881" s="4">
        <v>19.949742602797301</v>
      </c>
      <c r="AH1881" s="4">
        <v>15.714291361489099</v>
      </c>
      <c r="AI1881" s="4">
        <v>7.5659872718882699</v>
      </c>
      <c r="AJ1881" s="4">
        <v>22.963817603054501</v>
      </c>
      <c r="AK1881" s="4">
        <v>36.221523433269702</v>
      </c>
      <c r="AL1881" s="4">
        <v>20.562761846013402</v>
      </c>
      <c r="AM1881" s="4">
        <v>29.348790839658999</v>
      </c>
      <c r="AN1881" s="4">
        <v>41.582107045510902</v>
      </c>
      <c r="AO1881" s="4">
        <v>33.3185781820534</v>
      </c>
      <c r="AP1881" s="4">
        <v>35.348732377480502</v>
      </c>
      <c r="AQ1881" s="4">
        <v>7.72413093998665</v>
      </c>
      <c r="AR1881" s="4">
        <v>26.160389434318901</v>
      </c>
      <c r="AS1881" s="4">
        <v>14.811949115926501</v>
      </c>
      <c r="AT1881" s="4">
        <v>29.283362465749502</v>
      </c>
      <c r="AU1881" s="4">
        <v>13.5566143647707</v>
      </c>
      <c r="AV1881" s="4">
        <v>21.157220541543801</v>
      </c>
      <c r="AW1881" s="4">
        <v>20.825010330641302</v>
      </c>
      <c r="AX1881" s="4">
        <v>12.3466828274018</v>
      </c>
      <c r="AY1881" s="4">
        <v>16.493900942803698</v>
      </c>
      <c r="AZ1881" s="4">
        <v>24.409843396045101</v>
      </c>
      <c r="BA1881" s="4">
        <v>28.4798577330718</v>
      </c>
      <c r="BB1881" s="38">
        <v>20455</v>
      </c>
    </row>
    <row r="1882" spans="1:54" x14ac:dyDescent="0.3">
      <c r="A1882" s="31" t="s">
        <v>163</v>
      </c>
      <c r="B1882" s="5" t="s">
        <v>8</v>
      </c>
      <c r="C1882" s="5" t="s">
        <v>1</v>
      </c>
      <c r="D1882" s="9">
        <v>17.8357484290127</v>
      </c>
      <c r="E1882" s="8">
        <v>62.384951289332903</v>
      </c>
      <c r="F1882" s="8">
        <v>50.072780203784603</v>
      </c>
      <c r="G1882" s="3">
        <v>6.5502183406113499</v>
      </c>
      <c r="H1882" s="4">
        <v>12.9548762736536</v>
      </c>
      <c r="I1882" s="4">
        <v>31.5866084425036</v>
      </c>
      <c r="J1882" s="4">
        <v>5.38573508005822</v>
      </c>
      <c r="K1882" s="4">
        <v>5.38573508005822</v>
      </c>
      <c r="L1882" s="4">
        <v>8.2969432314410501</v>
      </c>
      <c r="M1882" s="4">
        <v>9.7525473071324598</v>
      </c>
      <c r="N1882" s="4">
        <v>19.941775836972301</v>
      </c>
      <c r="O1882" s="4">
        <v>21.688500727802001</v>
      </c>
      <c r="P1882" s="4">
        <v>19.941775836972301</v>
      </c>
      <c r="Q1882" s="4">
        <v>5.8224163027656504</v>
      </c>
      <c r="R1882" s="4">
        <v>29.5487627365357</v>
      </c>
      <c r="S1882" s="4">
        <v>20.3784570596798</v>
      </c>
      <c r="T1882" s="4">
        <v>12.372634643376999</v>
      </c>
      <c r="U1882" s="4">
        <v>21.106259097525498</v>
      </c>
      <c r="V1882" s="4">
        <v>15.7205240174672</v>
      </c>
      <c r="W1882" s="4">
        <v>12.372634643376999</v>
      </c>
      <c r="X1882" s="4">
        <v>6.9868995633187803</v>
      </c>
      <c r="Y1882" s="4">
        <v>14.9927219796215</v>
      </c>
      <c r="Z1882" s="4">
        <v>37.117903930131</v>
      </c>
      <c r="AA1882" s="4">
        <v>32.459970887918502</v>
      </c>
      <c r="AB1882" s="4">
        <v>10.625909752547299</v>
      </c>
      <c r="AC1882" s="4">
        <v>35.371179039301303</v>
      </c>
      <c r="AD1882" s="4">
        <v>14.556040756914101</v>
      </c>
      <c r="AE1882" s="4">
        <v>7.4235807860262</v>
      </c>
      <c r="AF1882" s="4">
        <v>20.669577874818</v>
      </c>
      <c r="AG1882" s="4">
        <v>25.764192139738</v>
      </c>
      <c r="AH1882" s="4">
        <v>22.4163027656477</v>
      </c>
      <c r="AI1882" s="4">
        <v>12.372634643376999</v>
      </c>
      <c r="AJ1882" s="4">
        <v>35.225618631732203</v>
      </c>
      <c r="AK1882" s="4">
        <v>58.660844250363901</v>
      </c>
      <c r="AL1882" s="4">
        <v>37.2634643377001</v>
      </c>
      <c r="AM1882" s="4">
        <v>35.662299854439603</v>
      </c>
      <c r="AN1882" s="4">
        <v>64.337700145560405</v>
      </c>
      <c r="AO1882" s="4">
        <v>56.040756914119399</v>
      </c>
      <c r="AP1882" s="4">
        <v>57.350800582241597</v>
      </c>
      <c r="AQ1882" s="4">
        <v>11.644832605531301</v>
      </c>
      <c r="AR1882" s="4">
        <v>46.870451237263502</v>
      </c>
      <c r="AS1882" s="4">
        <v>17.758369723435202</v>
      </c>
      <c r="AT1882" s="4">
        <v>28.675400291120798</v>
      </c>
      <c r="AU1882" s="4">
        <v>28.384279475982499</v>
      </c>
      <c r="AV1882" s="4">
        <v>32.751091703056801</v>
      </c>
      <c r="AW1882" s="4">
        <v>43.668122270742401</v>
      </c>
      <c r="AX1882" s="4">
        <v>30.276564774381399</v>
      </c>
      <c r="AY1882" s="4">
        <v>18.049490538573501</v>
      </c>
      <c r="AZ1882" s="4">
        <v>30.567685589519701</v>
      </c>
      <c r="BA1882" s="4">
        <v>53.420669577874797</v>
      </c>
      <c r="BB1882" s="38">
        <v>1917</v>
      </c>
    </row>
    <row r="1883" spans="1:54" x14ac:dyDescent="0.3">
      <c r="A1883" s="31" t="s">
        <v>163</v>
      </c>
      <c r="B1883" s="5" t="s">
        <v>8</v>
      </c>
      <c r="C1883" s="5" t="s">
        <v>2</v>
      </c>
      <c r="D1883" s="9">
        <v>34.0271787165359</v>
      </c>
      <c r="E1883" s="8">
        <v>61.6133221486823</v>
      </c>
      <c r="F1883" s="8">
        <v>33.628318584070797</v>
      </c>
      <c r="G1883" s="3">
        <v>3.5398230088495599</v>
      </c>
      <c r="H1883" s="4">
        <v>9.2920353982300892</v>
      </c>
      <c r="I1883" s="4">
        <v>21.681415929203499</v>
      </c>
      <c r="J1883" s="4">
        <v>6.19469026548673</v>
      </c>
      <c r="K1883" s="4">
        <v>7.0796460176991198</v>
      </c>
      <c r="L1883" s="4">
        <v>11.061946902654901</v>
      </c>
      <c r="M1883" s="4">
        <v>7.5221238938053103</v>
      </c>
      <c r="N1883" s="4">
        <v>11.5044247787611</v>
      </c>
      <c r="O1883" s="4">
        <v>17.256637168141602</v>
      </c>
      <c r="P1883" s="4">
        <v>19.469026548672598</v>
      </c>
      <c r="Q1883" s="4">
        <v>3.5398230088495599</v>
      </c>
      <c r="R1883" s="4">
        <v>23.008849557522101</v>
      </c>
      <c r="S1883" s="4">
        <v>12.389380530973501</v>
      </c>
      <c r="T1883" s="4">
        <v>11.9469026548673</v>
      </c>
      <c r="U1883" s="4">
        <v>20.7964601769912</v>
      </c>
      <c r="V1883" s="4">
        <v>14.159292035398201</v>
      </c>
      <c r="W1883" s="4">
        <v>9.2920353982300892</v>
      </c>
      <c r="X1883" s="4">
        <v>5.7522123893805297</v>
      </c>
      <c r="Y1883" s="4">
        <v>17.256637168141602</v>
      </c>
      <c r="Z1883" s="4">
        <v>24.336283185840699</v>
      </c>
      <c r="AA1883" s="4">
        <v>19.911504424778801</v>
      </c>
      <c r="AB1883" s="4">
        <v>7.5221238938053103</v>
      </c>
      <c r="AC1883" s="4">
        <v>36.725663716814203</v>
      </c>
      <c r="AD1883" s="4">
        <v>7.5221238938053103</v>
      </c>
      <c r="AE1883" s="4">
        <v>6.19469026548673</v>
      </c>
      <c r="AF1883" s="4">
        <v>21.2389380530973</v>
      </c>
      <c r="AG1883" s="4">
        <v>20.353982300885001</v>
      </c>
      <c r="AH1883" s="4">
        <v>17.699115044247801</v>
      </c>
      <c r="AI1883" s="4">
        <v>9.2920353982300892</v>
      </c>
      <c r="AJ1883" s="4">
        <v>36.283185840708001</v>
      </c>
      <c r="AK1883" s="4">
        <v>47.787610619469</v>
      </c>
      <c r="AL1883" s="4">
        <v>30.973451327433601</v>
      </c>
      <c r="AM1883" s="4">
        <v>34.513274336283203</v>
      </c>
      <c r="AN1883" s="4">
        <v>55.752212389380503</v>
      </c>
      <c r="AO1883" s="4">
        <v>44.247787610619497</v>
      </c>
      <c r="AP1883" s="4">
        <v>53.097345132743399</v>
      </c>
      <c r="AQ1883" s="4">
        <v>12.389380530973501</v>
      </c>
      <c r="AR1883" s="4">
        <v>42.920353982300902</v>
      </c>
      <c r="AS1883" s="4">
        <v>23.8938053097345</v>
      </c>
      <c r="AT1883" s="4">
        <v>29.646017699114999</v>
      </c>
      <c r="AU1883" s="4">
        <v>18.5840707964602</v>
      </c>
      <c r="AV1883" s="4">
        <v>22.566371681415902</v>
      </c>
      <c r="AW1883" s="4">
        <v>31.858407079646</v>
      </c>
      <c r="AX1883" s="4">
        <v>15.4867256637168</v>
      </c>
      <c r="AY1883" s="4">
        <v>23.8938053097345</v>
      </c>
      <c r="AZ1883" s="4">
        <v>35.840707964601798</v>
      </c>
      <c r="BA1883" s="4">
        <v>39.3805309734513</v>
      </c>
      <c r="BB1883" s="38">
        <v>862</v>
      </c>
    </row>
    <row r="1884" spans="1:54" x14ac:dyDescent="0.3">
      <c r="A1884" s="31" t="s">
        <v>163</v>
      </c>
      <c r="B1884" s="5" t="s">
        <v>8</v>
      </c>
      <c r="C1884" s="5" t="s">
        <v>3</v>
      </c>
      <c r="D1884" s="9">
        <v>44.977092599465799</v>
      </c>
      <c r="E1884" s="8">
        <v>70.506283044758405</v>
      </c>
      <c r="F1884" s="8">
        <v>35.440180586907502</v>
      </c>
      <c r="G1884" s="3">
        <v>3.6117381489842</v>
      </c>
      <c r="H1884" s="4">
        <v>10.8352144469526</v>
      </c>
      <c r="I1884" s="4">
        <v>22.573363431151201</v>
      </c>
      <c r="J1884" s="4">
        <v>4.0632054176072199</v>
      </c>
      <c r="K1884" s="4">
        <v>6.9977426636568802</v>
      </c>
      <c r="L1884" s="4">
        <v>11.060948081264099</v>
      </c>
      <c r="M1884" s="4">
        <v>7.2234762979684</v>
      </c>
      <c r="N1884" s="4">
        <v>13.5440180586907</v>
      </c>
      <c r="O1884" s="4">
        <v>15.575620767494399</v>
      </c>
      <c r="P1884" s="4">
        <v>15.575620767494399</v>
      </c>
      <c r="Q1884" s="4">
        <v>4.0632054176072199</v>
      </c>
      <c r="R1884" s="4">
        <v>21.896162528216699</v>
      </c>
      <c r="S1884" s="4">
        <v>13.092550790067699</v>
      </c>
      <c r="T1884" s="4">
        <v>9.2550790067720108</v>
      </c>
      <c r="U1884" s="4">
        <v>15.349887133182801</v>
      </c>
      <c r="V1884" s="4">
        <v>10.3837471783296</v>
      </c>
      <c r="W1884" s="4">
        <v>10.3837471783296</v>
      </c>
      <c r="X1884" s="4">
        <v>3.1602708803611699</v>
      </c>
      <c r="Y1884" s="4">
        <v>13.092550790067699</v>
      </c>
      <c r="Z1884" s="4">
        <v>23.250564334085801</v>
      </c>
      <c r="AA1884" s="4">
        <v>19.6388261851016</v>
      </c>
      <c r="AB1884" s="4">
        <v>2.48306997742664</v>
      </c>
      <c r="AC1884" s="4">
        <v>32.505643340857802</v>
      </c>
      <c r="AD1884" s="4">
        <v>7.2234762979684</v>
      </c>
      <c r="AE1884" s="4">
        <v>4.5146726862302504</v>
      </c>
      <c r="AF1884" s="4">
        <v>16.4785553047404</v>
      </c>
      <c r="AG1884" s="4">
        <v>21.896162528216699</v>
      </c>
      <c r="AH1884" s="4">
        <v>21.6704288939052</v>
      </c>
      <c r="AI1884" s="4">
        <v>9.4808126410835207</v>
      </c>
      <c r="AJ1884" s="4">
        <v>32.505643340857802</v>
      </c>
      <c r="AK1884" s="4">
        <v>44.243792325056397</v>
      </c>
      <c r="AL1884" s="4">
        <v>24.8306997742664</v>
      </c>
      <c r="AM1884" s="4">
        <v>33.408577878103799</v>
      </c>
      <c r="AN1884" s="4">
        <v>50.790067720090299</v>
      </c>
      <c r="AO1884" s="4">
        <v>42.437923250564303</v>
      </c>
      <c r="AP1884" s="4">
        <v>46.275395033860001</v>
      </c>
      <c r="AQ1884" s="4">
        <v>9.0293453724605008</v>
      </c>
      <c r="AR1884" s="4">
        <v>32.054176072234803</v>
      </c>
      <c r="AS1884" s="4">
        <v>18.7358916478555</v>
      </c>
      <c r="AT1884" s="4">
        <v>35.440180586907502</v>
      </c>
      <c r="AU1884" s="4">
        <v>16.704288939051899</v>
      </c>
      <c r="AV1884" s="4">
        <v>25.507900677200901</v>
      </c>
      <c r="AW1884" s="4">
        <v>25.7336343115124</v>
      </c>
      <c r="AX1884" s="4">
        <v>13.092550790067699</v>
      </c>
      <c r="AY1884" s="4">
        <v>18.284424379232501</v>
      </c>
      <c r="AZ1884" s="4">
        <v>29.119638826185099</v>
      </c>
      <c r="BA1884" s="4">
        <v>37.923250564334097</v>
      </c>
      <c r="BB1884" s="38">
        <v>814</v>
      </c>
    </row>
    <row r="1885" spans="1:54" x14ac:dyDescent="0.3">
      <c r="A1885" s="31" t="s">
        <v>163</v>
      </c>
      <c r="B1885" s="5" t="s">
        <v>8</v>
      </c>
      <c r="C1885" s="5" t="s">
        <v>4</v>
      </c>
      <c r="D1885" s="9">
        <v>60.130269905533098</v>
      </c>
      <c r="E1885" s="8">
        <v>73.310893860796398</v>
      </c>
      <c r="F1885" s="8">
        <v>29.7149122807018</v>
      </c>
      <c r="G1885" s="3">
        <v>4.4956140350877201</v>
      </c>
      <c r="H1885" s="4">
        <v>10.307017543859599</v>
      </c>
      <c r="I1885" s="4">
        <v>20.065789473684202</v>
      </c>
      <c r="J1885" s="4">
        <v>4.0570175438596499</v>
      </c>
      <c r="K1885" s="4">
        <v>6.3596491228070198</v>
      </c>
      <c r="L1885" s="4">
        <v>13.2675438596491</v>
      </c>
      <c r="M1885" s="4">
        <v>6.5789473684210504</v>
      </c>
      <c r="N1885" s="4">
        <v>13.706140350877201</v>
      </c>
      <c r="O1885" s="4">
        <v>13.596491228070199</v>
      </c>
      <c r="P1885" s="4">
        <v>13.706140350877201</v>
      </c>
      <c r="Q1885" s="4">
        <v>3.6184210526315801</v>
      </c>
      <c r="R1885" s="4">
        <v>20.175438596491201</v>
      </c>
      <c r="S1885" s="4">
        <v>11.6228070175439</v>
      </c>
      <c r="T1885" s="4">
        <v>10.4166666666667</v>
      </c>
      <c r="U1885" s="4">
        <v>18.3114035087719</v>
      </c>
      <c r="V1885" s="4">
        <v>10.1973684210526</v>
      </c>
      <c r="W1885" s="4">
        <v>10.087719298245601</v>
      </c>
      <c r="X1885" s="4">
        <v>3.8377192982456099</v>
      </c>
      <c r="Y1885" s="4">
        <v>10.307017543859599</v>
      </c>
      <c r="Z1885" s="4">
        <v>21.8201754385965</v>
      </c>
      <c r="AA1885" s="4">
        <v>17.543859649122801</v>
      </c>
      <c r="AB1885" s="4">
        <v>3.8377192982456099</v>
      </c>
      <c r="AC1885" s="4">
        <v>27.1929824561403</v>
      </c>
      <c r="AD1885" s="4">
        <v>7.1271929824561404</v>
      </c>
      <c r="AE1885" s="4">
        <v>4.7149122807017498</v>
      </c>
      <c r="AF1885" s="4">
        <v>13.925438596491199</v>
      </c>
      <c r="AG1885" s="4">
        <v>25.219298245613999</v>
      </c>
      <c r="AH1885" s="4">
        <v>16.995614035087701</v>
      </c>
      <c r="AI1885" s="4">
        <v>8.1140350877192997</v>
      </c>
      <c r="AJ1885" s="4">
        <v>23.793859649122801</v>
      </c>
      <c r="AK1885" s="4">
        <v>39.802631578947398</v>
      </c>
      <c r="AL1885" s="4">
        <v>21.162280701754401</v>
      </c>
      <c r="AM1885" s="4">
        <v>34.100877192982502</v>
      </c>
      <c r="AN1885" s="4">
        <v>41.995614035087698</v>
      </c>
      <c r="AO1885" s="4">
        <v>35.087719298245602</v>
      </c>
      <c r="AP1885" s="4">
        <v>36.403508771929801</v>
      </c>
      <c r="AQ1885" s="4">
        <v>8.7719298245614006</v>
      </c>
      <c r="AR1885" s="4">
        <v>25.5482456140351</v>
      </c>
      <c r="AS1885" s="4">
        <v>15.789473684210501</v>
      </c>
      <c r="AT1885" s="4">
        <v>34.539473684210499</v>
      </c>
      <c r="AU1885" s="4">
        <v>14.0350877192982</v>
      </c>
      <c r="AV1885" s="4">
        <v>23.903508771929801</v>
      </c>
      <c r="AW1885" s="4">
        <v>18.859649122806999</v>
      </c>
      <c r="AX1885" s="4">
        <v>13.8157894736842</v>
      </c>
      <c r="AY1885" s="4">
        <v>17.982456140350902</v>
      </c>
      <c r="AZ1885" s="4">
        <v>28.289473684210499</v>
      </c>
      <c r="BA1885" s="4">
        <v>27.412280701754401</v>
      </c>
      <c r="BB1885" s="38">
        <v>1159</v>
      </c>
    </row>
    <row r="1886" spans="1:54" x14ac:dyDescent="0.3">
      <c r="A1886" s="31" t="s">
        <v>163</v>
      </c>
      <c r="B1886" s="5" t="s">
        <v>8</v>
      </c>
      <c r="C1886" s="5" t="s">
        <v>5</v>
      </c>
      <c r="D1886" s="9">
        <v>87.056448047162903</v>
      </c>
      <c r="E1886" s="8">
        <v>68.772864648524802</v>
      </c>
      <c r="F1886" s="8">
        <v>17.089883111648501</v>
      </c>
      <c r="G1886" s="3">
        <v>2.9423619508262799</v>
      </c>
      <c r="H1886" s="4">
        <v>6.2071745264006504</v>
      </c>
      <c r="I1886" s="4">
        <v>14.107214832728699</v>
      </c>
      <c r="J1886" s="4">
        <v>3.0229746070133001</v>
      </c>
      <c r="K1886" s="4">
        <v>3.7887948407900001</v>
      </c>
      <c r="L1886" s="4">
        <v>7.4163643692059704</v>
      </c>
      <c r="M1886" s="4">
        <v>3.9903264812575601</v>
      </c>
      <c r="N1886" s="4">
        <v>8.3434099153567107</v>
      </c>
      <c r="O1886" s="4">
        <v>8.3031035872632</v>
      </c>
      <c r="P1886" s="4">
        <v>8.7867795243853308</v>
      </c>
      <c r="Q1886" s="4">
        <v>2.0959290608625598</v>
      </c>
      <c r="R1886" s="4">
        <v>12.696493349455899</v>
      </c>
      <c r="S1886" s="4">
        <v>6.81176944780331</v>
      </c>
      <c r="T1886" s="4">
        <v>4.7561467150342596</v>
      </c>
      <c r="U1886" s="4">
        <v>11.0842402257154</v>
      </c>
      <c r="V1886" s="4">
        <v>5.1189036678758599</v>
      </c>
      <c r="W1886" s="4">
        <v>5.0785973397823501</v>
      </c>
      <c r="X1886" s="4">
        <v>2.2168480451430899</v>
      </c>
      <c r="Y1886" s="4">
        <v>5.4413542926239398</v>
      </c>
      <c r="Z1886" s="4">
        <v>12.9786376461104</v>
      </c>
      <c r="AA1886" s="4">
        <v>8.7867795243853308</v>
      </c>
      <c r="AB1886" s="4">
        <v>1.7331721080209599</v>
      </c>
      <c r="AC1886" s="4">
        <v>20.435308343409901</v>
      </c>
      <c r="AD1886" s="4">
        <v>3.3454252317613902</v>
      </c>
      <c r="AE1886" s="4">
        <v>2.6199113260781899</v>
      </c>
      <c r="AF1886" s="4">
        <v>8.4643288996372394</v>
      </c>
      <c r="AG1886" s="4">
        <v>20.918984280532001</v>
      </c>
      <c r="AH1886" s="4">
        <v>14.187827488915801</v>
      </c>
      <c r="AI1886" s="4">
        <v>5.4010479645304299</v>
      </c>
      <c r="AJ1886" s="4">
        <v>13.6638452237001</v>
      </c>
      <c r="AK1886" s="4">
        <v>27.206771463119701</v>
      </c>
      <c r="AL1886" s="4">
        <v>12.656187021362401</v>
      </c>
      <c r="AM1886" s="4">
        <v>28.053204353083402</v>
      </c>
      <c r="AN1886" s="4">
        <v>32.486900443369599</v>
      </c>
      <c r="AO1886" s="4">
        <v>25.070536074163599</v>
      </c>
      <c r="AP1886" s="4">
        <v>23.2567513099557</v>
      </c>
      <c r="AQ1886" s="4">
        <v>4.9979846835953197</v>
      </c>
      <c r="AR1886" s="4">
        <v>15.235792019347</v>
      </c>
      <c r="AS1886" s="4">
        <v>10.600564288593301</v>
      </c>
      <c r="AT1886" s="4">
        <v>29.5848448206368</v>
      </c>
      <c r="AU1886" s="4">
        <v>8.0612656187021408</v>
      </c>
      <c r="AV1886" s="4">
        <v>17.815397017331701</v>
      </c>
      <c r="AW1886" s="4">
        <v>10.923014913341399</v>
      </c>
      <c r="AX1886" s="4">
        <v>7.1342200725513898</v>
      </c>
      <c r="AY1886" s="4">
        <v>13.905683192261201</v>
      </c>
      <c r="AZ1886" s="4">
        <v>19.7097944377267</v>
      </c>
      <c r="BA1886" s="4">
        <v>17.1704957678356</v>
      </c>
      <c r="BB1886" s="38">
        <v>2714</v>
      </c>
    </row>
    <row r="1887" spans="1:54" x14ac:dyDescent="0.3">
      <c r="A1887" s="31" t="s">
        <v>163</v>
      </c>
      <c r="B1887" s="5" t="s">
        <v>8</v>
      </c>
      <c r="C1887" s="5" t="s">
        <v>6</v>
      </c>
      <c r="D1887" s="9">
        <v>108.981193674545</v>
      </c>
      <c r="E1887" s="8">
        <v>60.355837573967698</v>
      </c>
      <c r="F1887" s="8">
        <v>8.6215978928885004</v>
      </c>
      <c r="G1887" s="3">
        <v>1.9490781387181699</v>
      </c>
      <c r="H1887" s="4">
        <v>3.23090430201932</v>
      </c>
      <c r="I1887" s="4">
        <v>7.3573309920983299</v>
      </c>
      <c r="J1887" s="4">
        <v>2.23002633889377</v>
      </c>
      <c r="K1887" s="4">
        <v>2.1773485513608399</v>
      </c>
      <c r="L1887" s="4">
        <v>4.2669007901668099</v>
      </c>
      <c r="M1887" s="4">
        <v>1.84372256365233</v>
      </c>
      <c r="N1887" s="4">
        <v>5.2853380158033403</v>
      </c>
      <c r="O1887" s="4">
        <v>3.4767339771729602</v>
      </c>
      <c r="P1887" s="4">
        <v>3.6523266022827001</v>
      </c>
      <c r="Q1887" s="4">
        <v>1.08867427568042</v>
      </c>
      <c r="R1887" s="4">
        <v>7.8138718173836699</v>
      </c>
      <c r="S1887" s="4">
        <v>3.1255487269534701</v>
      </c>
      <c r="T1887" s="4">
        <v>2.9148375768217698</v>
      </c>
      <c r="U1887" s="4">
        <v>6.0228270412642697</v>
      </c>
      <c r="V1887" s="4">
        <v>2.8797190517998201</v>
      </c>
      <c r="W1887" s="4">
        <v>2.8094820017559301</v>
      </c>
      <c r="X1887" s="4">
        <v>1.00087796312555</v>
      </c>
      <c r="Y1887" s="4">
        <v>2.6338893766461799</v>
      </c>
      <c r="Z1887" s="4">
        <v>6.7603160667252</v>
      </c>
      <c r="AA1887" s="4">
        <v>4.6180860403863004</v>
      </c>
      <c r="AB1887" s="4">
        <v>0.59701492537313405</v>
      </c>
      <c r="AC1887" s="4">
        <v>12.712906057945601</v>
      </c>
      <c r="AD1887" s="4">
        <v>1.63301141352063</v>
      </c>
      <c r="AE1887" s="4">
        <v>1.1940298507462701</v>
      </c>
      <c r="AF1887" s="4">
        <v>4.3195785776997404</v>
      </c>
      <c r="AG1887" s="4">
        <v>13.871817383669899</v>
      </c>
      <c r="AH1887" s="4">
        <v>8.3406496927129101</v>
      </c>
      <c r="AI1887" s="4">
        <v>4.1264266900790201</v>
      </c>
      <c r="AJ1887" s="4">
        <v>7.5856014047410003</v>
      </c>
      <c r="AK1887" s="4">
        <v>18.349429323968401</v>
      </c>
      <c r="AL1887" s="4">
        <v>7.5856014047410003</v>
      </c>
      <c r="AM1887" s="4">
        <v>19.683933274802499</v>
      </c>
      <c r="AN1887" s="4">
        <v>22.475856014047402</v>
      </c>
      <c r="AO1887" s="4">
        <v>14.9078138718174</v>
      </c>
      <c r="AP1887" s="4">
        <v>14.0298507462687</v>
      </c>
      <c r="AQ1887" s="4">
        <v>2.9148375768217698</v>
      </c>
      <c r="AR1887" s="4">
        <v>8.5513608428446002</v>
      </c>
      <c r="AS1887" s="4">
        <v>7.2695346795434599</v>
      </c>
      <c r="AT1887" s="4">
        <v>23.9683933274802</v>
      </c>
      <c r="AU1887" s="4">
        <v>4.5654082528533797</v>
      </c>
      <c r="AV1887" s="4">
        <v>13.187006145741901</v>
      </c>
      <c r="AW1887" s="4">
        <v>7.1992976294995596</v>
      </c>
      <c r="AX1887" s="4">
        <v>3.6523266022827001</v>
      </c>
      <c r="AY1887" s="4">
        <v>10.4828797190518</v>
      </c>
      <c r="AZ1887" s="4">
        <v>12.133450395083401</v>
      </c>
      <c r="BA1887" s="4">
        <v>11.8349429323968</v>
      </c>
      <c r="BB1887" s="38">
        <v>5881</v>
      </c>
    </row>
    <row r="1888" spans="1:54" x14ac:dyDescent="0.3">
      <c r="A1888" s="31" t="s">
        <v>163</v>
      </c>
      <c r="B1888" s="5" t="s">
        <v>8</v>
      </c>
      <c r="C1888" s="5" t="s">
        <v>7</v>
      </c>
      <c r="D1888" s="9">
        <v>123.467951603827</v>
      </c>
      <c r="E1888" s="8">
        <v>52.079593758250397</v>
      </c>
      <c r="F1888" s="8">
        <v>4.4412811387900399</v>
      </c>
      <c r="G1888" s="3">
        <v>1.3523131672597899</v>
      </c>
      <c r="H1888" s="4">
        <v>2.3487544483985801</v>
      </c>
      <c r="I1888" s="4">
        <v>3.27402135231317</v>
      </c>
      <c r="J1888" s="4">
        <v>1.8078291814946601</v>
      </c>
      <c r="K1888" s="4">
        <v>1.56583629893238</v>
      </c>
      <c r="L1888" s="4">
        <v>2.4768683274021401</v>
      </c>
      <c r="M1888" s="4">
        <v>0.98220640569395001</v>
      </c>
      <c r="N1888" s="4">
        <v>2.80427046263345</v>
      </c>
      <c r="O1888" s="4">
        <v>1.58007117437722</v>
      </c>
      <c r="P1888" s="4">
        <v>1.8362989323843399</v>
      </c>
      <c r="Q1888" s="4">
        <v>0.46975088967971501</v>
      </c>
      <c r="R1888" s="4">
        <v>4.6263345195729499</v>
      </c>
      <c r="S1888" s="4">
        <v>1.49466192170819</v>
      </c>
      <c r="T1888" s="4">
        <v>1.6227758007117401</v>
      </c>
      <c r="U1888" s="4">
        <v>3.3879003558718899</v>
      </c>
      <c r="V1888" s="4">
        <v>1.3380782918149501</v>
      </c>
      <c r="W1888" s="4">
        <v>1.22419928825623</v>
      </c>
      <c r="X1888" s="4">
        <v>0.512455516014235</v>
      </c>
      <c r="Y1888" s="4">
        <v>1.3523131672597899</v>
      </c>
      <c r="Z1888" s="4">
        <v>2.77580071174377</v>
      </c>
      <c r="AA1888" s="4">
        <v>2.1352313167259802</v>
      </c>
      <c r="AB1888" s="4">
        <v>0.58362989323843395</v>
      </c>
      <c r="AC1888" s="4">
        <v>7.6868327402135197</v>
      </c>
      <c r="AD1888" s="4">
        <v>0.71174377224199303</v>
      </c>
      <c r="AE1888" s="4">
        <v>0.882562277580071</v>
      </c>
      <c r="AF1888" s="4">
        <v>2.0071174377224201</v>
      </c>
      <c r="AG1888" s="4">
        <v>7.7437722419928798</v>
      </c>
      <c r="AH1888" s="4">
        <v>5.2384341637010703</v>
      </c>
      <c r="AI1888" s="4">
        <v>3.1601423487544502</v>
      </c>
      <c r="AJ1888" s="4">
        <v>4.3843416370106798</v>
      </c>
      <c r="AK1888" s="4">
        <v>10.0213523131673</v>
      </c>
      <c r="AL1888" s="4">
        <v>5.2953736654804304</v>
      </c>
      <c r="AM1888" s="4">
        <v>14.049822064056899</v>
      </c>
      <c r="AN1888" s="4">
        <v>15.202846975089001</v>
      </c>
      <c r="AO1888" s="4">
        <v>8.3985765124555201</v>
      </c>
      <c r="AP1888" s="4">
        <v>7.6156583629893202</v>
      </c>
      <c r="AQ1888" s="4">
        <v>2.0925266903914599</v>
      </c>
      <c r="AR1888" s="4">
        <v>5.4377224199288303</v>
      </c>
      <c r="AS1888" s="4">
        <v>4.5266903914590699</v>
      </c>
      <c r="AT1888" s="4">
        <v>17.950177935943099</v>
      </c>
      <c r="AU1888" s="4">
        <v>2.6903914590747302</v>
      </c>
      <c r="AV1888" s="4">
        <v>10.0925266903915</v>
      </c>
      <c r="AW1888" s="4">
        <v>4.4555160142348802</v>
      </c>
      <c r="AX1888" s="4">
        <v>2.6476868327402099</v>
      </c>
      <c r="AY1888" s="4">
        <v>8.6975088967971494</v>
      </c>
      <c r="AZ1888" s="4">
        <v>7.5871886120996397</v>
      </c>
      <c r="BA1888" s="4">
        <v>7.5871886120996397</v>
      </c>
      <c r="BB1888" s="38">
        <v>7108</v>
      </c>
    </row>
    <row r="1889" spans="1:54" x14ac:dyDescent="0.3">
      <c r="A1889" s="31" t="s">
        <v>163</v>
      </c>
      <c r="B1889" s="5" t="s">
        <v>9</v>
      </c>
      <c r="C1889" s="5" t="s">
        <v>168</v>
      </c>
      <c r="D1889" s="9">
        <v>69.277504324327793</v>
      </c>
      <c r="E1889" s="8">
        <v>76.020726854352702</v>
      </c>
      <c r="F1889" s="8">
        <v>26.718964958125301</v>
      </c>
      <c r="G1889" s="3">
        <v>3.1142367767185601</v>
      </c>
      <c r="H1889" s="4">
        <v>7.2311195456477702</v>
      </c>
      <c r="I1889" s="4">
        <v>13.479059624371301</v>
      </c>
      <c r="J1889" s="4">
        <v>2.71980916028788</v>
      </c>
      <c r="K1889" s="4">
        <v>3.5354542080321099</v>
      </c>
      <c r="L1889" s="4">
        <v>9.2727439547056605</v>
      </c>
      <c r="M1889" s="4">
        <v>4.8064927317979302</v>
      </c>
      <c r="N1889" s="4">
        <v>11.057599928105899</v>
      </c>
      <c r="O1889" s="4">
        <v>10.0667995220176</v>
      </c>
      <c r="P1889" s="4">
        <v>11.3822164486019</v>
      </c>
      <c r="Q1889" s="4">
        <v>6.4676810246575798</v>
      </c>
      <c r="R1889" s="4">
        <v>13.350534173561201</v>
      </c>
      <c r="S1889" s="4">
        <v>9.1286651114132802</v>
      </c>
      <c r="T1889" s="4">
        <v>6.3671256107215903</v>
      </c>
      <c r="U1889" s="4">
        <v>14.8987920813338</v>
      </c>
      <c r="V1889" s="4">
        <v>9.7478858955417103</v>
      </c>
      <c r="W1889" s="4">
        <v>10.6021552537612</v>
      </c>
      <c r="X1889" s="4">
        <v>3.74439993946257</v>
      </c>
      <c r="Y1889" s="4">
        <v>9.2231606777577593</v>
      </c>
      <c r="Z1889" s="4">
        <v>16.501443759231599</v>
      </c>
      <c r="AA1889" s="4">
        <v>12.517927502475599</v>
      </c>
      <c r="AB1889" s="4">
        <v>2.8644481840261502</v>
      </c>
      <c r="AC1889" s="4">
        <v>19.332639499970501</v>
      </c>
      <c r="AD1889" s="4">
        <v>7.3576046125841499</v>
      </c>
      <c r="AE1889" s="4">
        <v>3.8901565761569898</v>
      </c>
      <c r="AF1889" s="4">
        <v>10.0423559166404</v>
      </c>
      <c r="AG1889" s="4">
        <v>21.2993467578432</v>
      </c>
      <c r="AH1889" s="4">
        <v>22.7535586849841</v>
      </c>
      <c r="AI1889" s="4">
        <v>10.5747540620428</v>
      </c>
      <c r="AJ1889" s="4">
        <v>24.4849655348164</v>
      </c>
      <c r="AK1889" s="4">
        <v>36.358207058028398</v>
      </c>
      <c r="AL1889" s="4">
        <v>19.077525230251499</v>
      </c>
      <c r="AM1889" s="4">
        <v>22.892962676420101</v>
      </c>
      <c r="AN1889" s="4">
        <v>33.5369820533503</v>
      </c>
      <c r="AO1889" s="4">
        <v>30.4228677436857</v>
      </c>
      <c r="AP1889" s="4">
        <v>28.374630421173901</v>
      </c>
      <c r="AQ1889" s="4">
        <v>7.3700951615963302</v>
      </c>
      <c r="AR1889" s="4">
        <v>24.006868586221199</v>
      </c>
      <c r="AS1889" s="4">
        <v>13.045995537243</v>
      </c>
      <c r="AT1889" s="4">
        <v>22.9863322400629</v>
      </c>
      <c r="AU1889" s="4">
        <v>15.1990792544367</v>
      </c>
      <c r="AV1889" s="4">
        <v>22.272415287900198</v>
      </c>
      <c r="AW1889" s="4">
        <v>21.123675460432299</v>
      </c>
      <c r="AX1889" s="4">
        <v>14.7502143285851</v>
      </c>
      <c r="AY1889" s="4">
        <v>11.091170559405199</v>
      </c>
      <c r="AZ1889" s="4">
        <v>20.627478177168399</v>
      </c>
      <c r="BA1889" s="4">
        <v>30.988860284213601</v>
      </c>
      <c r="BB1889" s="38">
        <v>15263</v>
      </c>
    </row>
    <row r="1890" spans="1:54" x14ac:dyDescent="0.3">
      <c r="A1890" s="31" t="s">
        <v>163</v>
      </c>
      <c r="B1890" s="5" t="s">
        <v>9</v>
      </c>
      <c r="C1890" s="5" t="s">
        <v>1</v>
      </c>
      <c r="D1890" s="9">
        <v>37.161891725790703</v>
      </c>
      <c r="E1890" s="8">
        <v>70.211108224424805</v>
      </c>
      <c r="F1890" s="8">
        <v>41.359773371104801</v>
      </c>
      <c r="G1890" s="3">
        <v>4.2492917847025504</v>
      </c>
      <c r="H1890" s="4">
        <v>10.764872521246501</v>
      </c>
      <c r="I1890" s="4">
        <v>22.096317280453299</v>
      </c>
      <c r="J1890" s="4">
        <v>5.0991501416430598</v>
      </c>
      <c r="K1890" s="4">
        <v>5.6657223796034</v>
      </c>
      <c r="L1890" s="4">
        <v>9.0651558073654392</v>
      </c>
      <c r="M1890" s="4">
        <v>8.7818696883852692</v>
      </c>
      <c r="N1890" s="4">
        <v>19.830028328611899</v>
      </c>
      <c r="O1890" s="4">
        <v>15.8640226628895</v>
      </c>
      <c r="P1890" s="4">
        <v>18.696883852691201</v>
      </c>
      <c r="Q1890" s="4">
        <v>11.898016997167099</v>
      </c>
      <c r="R1890" s="4">
        <v>19.546742209631699</v>
      </c>
      <c r="S1890" s="4">
        <v>15.5807365439093</v>
      </c>
      <c r="T1890" s="4">
        <v>10.764872521246501</v>
      </c>
      <c r="U1890" s="4">
        <v>19.546742209631699</v>
      </c>
      <c r="V1890" s="4">
        <v>20.113314447592099</v>
      </c>
      <c r="W1890" s="4">
        <v>15.297450424929201</v>
      </c>
      <c r="X1890" s="4">
        <v>5.0991501416430598</v>
      </c>
      <c r="Y1890" s="4">
        <v>15.014164305949</v>
      </c>
      <c r="Z1890" s="4">
        <v>28.895184135977299</v>
      </c>
      <c r="AA1890" s="4">
        <v>22.3796033994334</v>
      </c>
      <c r="AB1890" s="4">
        <v>4.8158640226628897</v>
      </c>
      <c r="AC1890" s="4">
        <v>22.6628895184136</v>
      </c>
      <c r="AD1890" s="4">
        <v>12.4645892351275</v>
      </c>
      <c r="AE1890" s="4">
        <v>7.9320113314447598</v>
      </c>
      <c r="AF1890" s="4">
        <v>17.280453257790398</v>
      </c>
      <c r="AG1890" s="4">
        <v>25.495750708215301</v>
      </c>
      <c r="AH1890" s="4">
        <v>28.611898016997198</v>
      </c>
      <c r="AI1890" s="4">
        <v>11.898016997167099</v>
      </c>
      <c r="AJ1890" s="4">
        <v>30.311614730878201</v>
      </c>
      <c r="AK1890" s="4">
        <v>45.892351274787501</v>
      </c>
      <c r="AL1890" s="4">
        <v>32.0113314447592</v>
      </c>
      <c r="AM1890" s="4">
        <v>18.980169971671401</v>
      </c>
      <c r="AN1890" s="4">
        <v>49.5750708215297</v>
      </c>
      <c r="AO1890" s="4">
        <v>45.892351274787501</v>
      </c>
      <c r="AP1890" s="4">
        <v>42.776203966005703</v>
      </c>
      <c r="AQ1890" s="4">
        <v>12.1813031161473</v>
      </c>
      <c r="AR1890" s="4">
        <v>37.110481586402301</v>
      </c>
      <c r="AS1890" s="4">
        <v>12.1813031161473</v>
      </c>
      <c r="AT1890" s="4">
        <v>18.1303116147309</v>
      </c>
      <c r="AU1890" s="4">
        <v>22.6628895184136</v>
      </c>
      <c r="AV1890" s="4">
        <v>25.779036827195501</v>
      </c>
      <c r="AW1890" s="4">
        <v>33.144475920679902</v>
      </c>
      <c r="AX1890" s="4">
        <v>25.779036827195501</v>
      </c>
      <c r="AY1890" s="4">
        <v>13.881019830028301</v>
      </c>
      <c r="AZ1890" s="4">
        <v>22.096317280453299</v>
      </c>
      <c r="BA1890" s="4">
        <v>46.175637393767701</v>
      </c>
      <c r="BB1890" s="38">
        <v>1132</v>
      </c>
    </row>
    <row r="1891" spans="1:54" x14ac:dyDescent="0.3">
      <c r="A1891" s="31" t="s">
        <v>163</v>
      </c>
      <c r="B1891" s="5" t="s">
        <v>9</v>
      </c>
      <c r="C1891" s="5" t="s">
        <v>2</v>
      </c>
      <c r="D1891" s="9">
        <v>44.848567689745401</v>
      </c>
      <c r="E1891" s="8">
        <v>75.341770481641603</v>
      </c>
      <c r="F1891" s="8">
        <v>36.8055555555556</v>
      </c>
      <c r="G1891" s="3">
        <v>3.4722222222222201</v>
      </c>
      <c r="H1891" s="4">
        <v>7.6388888888888902</v>
      </c>
      <c r="I1891" s="4">
        <v>18.0555555555556</v>
      </c>
      <c r="J1891" s="4">
        <v>2.7777777777777799</v>
      </c>
      <c r="K1891" s="4">
        <v>2.7777777777777799</v>
      </c>
      <c r="L1891" s="4">
        <v>12.5</v>
      </c>
      <c r="M1891" s="4">
        <v>6.9444444444444402</v>
      </c>
      <c r="N1891" s="4">
        <v>14.5833333333333</v>
      </c>
      <c r="O1891" s="4">
        <v>13.1944444444444</v>
      </c>
      <c r="P1891" s="4">
        <v>15.9722222222222</v>
      </c>
      <c r="Q1891" s="4">
        <v>6.9444444444444402</v>
      </c>
      <c r="R1891" s="4">
        <v>13.8888888888889</v>
      </c>
      <c r="S1891" s="4">
        <v>14.5833333333333</v>
      </c>
      <c r="T1891" s="4">
        <v>6.25</v>
      </c>
      <c r="U1891" s="4">
        <v>17.3611111111111</v>
      </c>
      <c r="V1891" s="4">
        <v>13.8888888888889</v>
      </c>
      <c r="W1891" s="4">
        <v>12.5</v>
      </c>
      <c r="X1891" s="4">
        <v>6.25</v>
      </c>
      <c r="Y1891" s="4">
        <v>13.1944444444444</v>
      </c>
      <c r="Z1891" s="4">
        <v>25</v>
      </c>
      <c r="AA1891" s="4">
        <v>15.2777777777778</v>
      </c>
      <c r="AB1891" s="4">
        <v>2.0833333333333299</v>
      </c>
      <c r="AC1891" s="4">
        <v>25</v>
      </c>
      <c r="AD1891" s="4">
        <v>11.8055555555556</v>
      </c>
      <c r="AE1891" s="4">
        <v>4.8611111111111098</v>
      </c>
      <c r="AF1891" s="4">
        <v>13.8888888888889</v>
      </c>
      <c r="AG1891" s="4">
        <v>25</v>
      </c>
      <c r="AH1891" s="4">
        <v>35.4166666666667</v>
      </c>
      <c r="AI1891" s="4">
        <v>13.1944444444444</v>
      </c>
      <c r="AJ1891" s="4">
        <v>31.9444444444444</v>
      </c>
      <c r="AK1891" s="4">
        <v>52.7777777777778</v>
      </c>
      <c r="AL1891" s="4">
        <v>26.3888888888889</v>
      </c>
      <c r="AM1891" s="4">
        <v>24.3055555555556</v>
      </c>
      <c r="AN1891" s="4">
        <v>41.6666666666667</v>
      </c>
      <c r="AO1891" s="4">
        <v>40.2777777777778</v>
      </c>
      <c r="AP1891" s="4">
        <v>40.9722222222222</v>
      </c>
      <c r="AQ1891" s="4">
        <v>10.4166666666667</v>
      </c>
      <c r="AR1891" s="4">
        <v>32.6388888888889</v>
      </c>
      <c r="AS1891" s="4">
        <v>19.4444444444444</v>
      </c>
      <c r="AT1891" s="4">
        <v>20.8333333333333</v>
      </c>
      <c r="AU1891" s="4">
        <v>22.2222222222222</v>
      </c>
      <c r="AV1891" s="4">
        <v>26.3888888888889</v>
      </c>
      <c r="AW1891" s="4">
        <v>35.4166666666667</v>
      </c>
      <c r="AX1891" s="4">
        <v>20.1388888888889</v>
      </c>
      <c r="AY1891" s="4">
        <v>9.7222222222222197</v>
      </c>
      <c r="AZ1891" s="4">
        <v>25</v>
      </c>
      <c r="BA1891" s="4">
        <v>44.4444444444444</v>
      </c>
      <c r="BB1891" s="38">
        <v>611</v>
      </c>
    </row>
    <row r="1892" spans="1:54" x14ac:dyDescent="0.3">
      <c r="A1892" s="31" t="s">
        <v>163</v>
      </c>
      <c r="B1892" s="5" t="s">
        <v>9</v>
      </c>
      <c r="C1892" s="5" t="s">
        <v>3</v>
      </c>
      <c r="D1892" s="9">
        <v>54.588717231296599</v>
      </c>
      <c r="E1892" s="8">
        <v>73.714110976270504</v>
      </c>
      <c r="F1892" s="8">
        <v>32.950191570881202</v>
      </c>
      <c r="G1892" s="3">
        <v>3.4482758620689702</v>
      </c>
      <c r="H1892" s="4">
        <v>9.5785440613026793</v>
      </c>
      <c r="I1892" s="4">
        <v>16.475095785440601</v>
      </c>
      <c r="J1892" s="4">
        <v>1.14942528735632</v>
      </c>
      <c r="K1892" s="4">
        <v>4.9808429118773896</v>
      </c>
      <c r="L1892" s="4">
        <v>11.4942528735632</v>
      </c>
      <c r="M1892" s="4">
        <v>4.9808429118773896</v>
      </c>
      <c r="N1892" s="4">
        <v>11.4942528735632</v>
      </c>
      <c r="O1892" s="4">
        <v>14.176245210728</v>
      </c>
      <c r="P1892" s="4">
        <v>13.7931034482759</v>
      </c>
      <c r="Q1892" s="4">
        <v>11.1111111111111</v>
      </c>
      <c r="R1892" s="4">
        <v>17.624521072796899</v>
      </c>
      <c r="S1892" s="4">
        <v>8.4291187739463602</v>
      </c>
      <c r="T1892" s="4">
        <v>5.7471264367816097</v>
      </c>
      <c r="U1892" s="4">
        <v>17.624521072796899</v>
      </c>
      <c r="V1892" s="4">
        <v>11.4942528735632</v>
      </c>
      <c r="W1892" s="4">
        <v>13.026819923371599</v>
      </c>
      <c r="X1892" s="4">
        <v>4.5977011494252897</v>
      </c>
      <c r="Y1892" s="4">
        <v>12.643678160919499</v>
      </c>
      <c r="Z1892" s="4">
        <v>17.241379310344801</v>
      </c>
      <c r="AA1892" s="4">
        <v>15.3256704980843</v>
      </c>
      <c r="AB1892" s="4">
        <v>5.3639846743295001</v>
      </c>
      <c r="AC1892" s="4">
        <v>23.371647509578501</v>
      </c>
      <c r="AD1892" s="4">
        <v>5.7471264367816097</v>
      </c>
      <c r="AE1892" s="4">
        <v>4.2145593869731801</v>
      </c>
      <c r="AF1892" s="4">
        <v>11.8773946360153</v>
      </c>
      <c r="AG1892" s="4">
        <v>20.689655172413801</v>
      </c>
      <c r="AH1892" s="4">
        <v>30.651340996168599</v>
      </c>
      <c r="AI1892" s="4">
        <v>13.4099616858238</v>
      </c>
      <c r="AJ1892" s="4">
        <v>34.865900383141799</v>
      </c>
      <c r="AK1892" s="4">
        <v>41.762452107279699</v>
      </c>
      <c r="AL1892" s="4">
        <v>20.689655172413801</v>
      </c>
      <c r="AM1892" s="4">
        <v>26.819923371647501</v>
      </c>
      <c r="AN1892" s="4">
        <v>38.697318007662801</v>
      </c>
      <c r="AO1892" s="4">
        <v>35.632183908046002</v>
      </c>
      <c r="AP1892" s="4">
        <v>31.034482758620701</v>
      </c>
      <c r="AQ1892" s="4">
        <v>7.2796934865900402</v>
      </c>
      <c r="AR1892" s="4">
        <v>29.8850574712644</v>
      </c>
      <c r="AS1892" s="4">
        <v>15.3256704980843</v>
      </c>
      <c r="AT1892" s="4">
        <v>24.521072796934899</v>
      </c>
      <c r="AU1892" s="4">
        <v>18.390804597701099</v>
      </c>
      <c r="AV1892" s="4">
        <v>29.8850574712644</v>
      </c>
      <c r="AW1892" s="4">
        <v>22.2222222222222</v>
      </c>
      <c r="AX1892" s="4">
        <v>15.3256704980843</v>
      </c>
      <c r="AY1892" s="4">
        <v>14.5593869731801</v>
      </c>
      <c r="AZ1892" s="4">
        <v>28.352490421455901</v>
      </c>
      <c r="BA1892" s="4">
        <v>36.781609195402297</v>
      </c>
      <c r="BB1892" s="38">
        <v>565</v>
      </c>
    </row>
    <row r="1893" spans="1:54" x14ac:dyDescent="0.3">
      <c r="A1893" s="31" t="s">
        <v>163</v>
      </c>
      <c r="B1893" s="5" t="s">
        <v>9</v>
      </c>
      <c r="C1893" s="5" t="s">
        <v>4</v>
      </c>
      <c r="D1893" s="9">
        <v>63.338683531746</v>
      </c>
      <c r="E1893" s="8">
        <v>77.567925890152395</v>
      </c>
      <c r="F1893" s="8">
        <v>29.523809523809501</v>
      </c>
      <c r="G1893" s="3">
        <v>4.28571428571429</v>
      </c>
      <c r="H1893" s="4">
        <v>9.0476190476190492</v>
      </c>
      <c r="I1893" s="4">
        <v>15.2380952380952</v>
      </c>
      <c r="J1893" s="4">
        <v>2.8571428571428599</v>
      </c>
      <c r="K1893" s="4">
        <v>4.6031746031746001</v>
      </c>
      <c r="L1893" s="4">
        <v>13.8095238095238</v>
      </c>
      <c r="M1893" s="4">
        <v>5.2380952380952399</v>
      </c>
      <c r="N1893" s="4">
        <v>13.174603174603201</v>
      </c>
      <c r="O1893" s="4">
        <v>11.1111111111111</v>
      </c>
      <c r="P1893" s="4">
        <v>13.174603174603201</v>
      </c>
      <c r="Q1893" s="4">
        <v>6.3492063492063497</v>
      </c>
      <c r="R1893" s="4">
        <v>16.031746031746</v>
      </c>
      <c r="S1893" s="4">
        <v>9.6825396825396801</v>
      </c>
      <c r="T1893" s="4">
        <v>9.3650793650793709</v>
      </c>
      <c r="U1893" s="4">
        <v>20.952380952380999</v>
      </c>
      <c r="V1893" s="4">
        <v>9.8412698412698401</v>
      </c>
      <c r="W1893" s="4">
        <v>13.8095238095238</v>
      </c>
      <c r="X1893" s="4">
        <v>3.6507936507936498</v>
      </c>
      <c r="Y1893" s="4">
        <v>9.6825396825396801</v>
      </c>
      <c r="Z1893" s="4">
        <v>17.460317460317501</v>
      </c>
      <c r="AA1893" s="4">
        <v>15.5555555555556</v>
      </c>
      <c r="AB1893" s="4">
        <v>3.3333333333333299</v>
      </c>
      <c r="AC1893" s="4">
        <v>24.4444444444444</v>
      </c>
      <c r="AD1893" s="4">
        <v>9.2063492063492092</v>
      </c>
      <c r="AE1893" s="4">
        <v>4.6031746031746001</v>
      </c>
      <c r="AF1893" s="4">
        <v>11.269841269841301</v>
      </c>
      <c r="AG1893" s="4">
        <v>27.1428571428571</v>
      </c>
      <c r="AH1893" s="4">
        <v>22.063492063492099</v>
      </c>
      <c r="AI1893" s="4">
        <v>13.492063492063499</v>
      </c>
      <c r="AJ1893" s="4">
        <v>28.412698412698401</v>
      </c>
      <c r="AK1893" s="4">
        <v>39.047619047619101</v>
      </c>
      <c r="AL1893" s="4">
        <v>20.952380952380999</v>
      </c>
      <c r="AM1893" s="4">
        <v>27.301587301587301</v>
      </c>
      <c r="AN1893" s="4">
        <v>36.984126984127002</v>
      </c>
      <c r="AO1893" s="4">
        <v>34.603174603174601</v>
      </c>
      <c r="AP1893" s="4">
        <v>30.952380952380999</v>
      </c>
      <c r="AQ1893" s="4">
        <v>9.0476190476190492</v>
      </c>
      <c r="AR1893" s="4">
        <v>24.761904761904798</v>
      </c>
      <c r="AS1893" s="4">
        <v>14.603174603174599</v>
      </c>
      <c r="AT1893" s="4">
        <v>29.682539682539701</v>
      </c>
      <c r="AU1893" s="4">
        <v>15.8730158730159</v>
      </c>
      <c r="AV1893" s="4">
        <v>23.3333333333333</v>
      </c>
      <c r="AW1893" s="4">
        <v>19.365079365079399</v>
      </c>
      <c r="AX1893" s="4">
        <v>16.507936507936499</v>
      </c>
      <c r="AY1893" s="4">
        <v>10.7936507936508</v>
      </c>
      <c r="AZ1893" s="4">
        <v>23.968253968254</v>
      </c>
      <c r="BA1893" s="4">
        <v>32.380952380952401</v>
      </c>
      <c r="BB1893" s="38">
        <v>822</v>
      </c>
    </row>
    <row r="1894" spans="1:54" x14ac:dyDescent="0.3">
      <c r="A1894" s="31" t="s">
        <v>163</v>
      </c>
      <c r="B1894" s="5" t="s">
        <v>9</v>
      </c>
      <c r="C1894" s="5" t="s">
        <v>5</v>
      </c>
      <c r="D1894" s="9">
        <v>86.5853249475891</v>
      </c>
      <c r="E1894" s="8">
        <v>71.058824135871006</v>
      </c>
      <c r="F1894" s="8">
        <v>18.437061300889098</v>
      </c>
      <c r="G1894" s="3">
        <v>2.6672905942910599</v>
      </c>
      <c r="H1894" s="4">
        <v>6.22367805334581</v>
      </c>
      <c r="I1894" s="4">
        <v>8.5634066448292003</v>
      </c>
      <c r="J1894" s="4">
        <v>3.13523631258774</v>
      </c>
      <c r="K1894" s="4">
        <v>3.0416471689283999</v>
      </c>
      <c r="L1894" s="4">
        <v>6.6916237716424902</v>
      </c>
      <c r="M1894" s="4">
        <v>3.08844174075807</v>
      </c>
      <c r="N1894" s="4">
        <v>7.5807206364061797</v>
      </c>
      <c r="O1894" s="4">
        <v>5.89611605053814</v>
      </c>
      <c r="P1894" s="4">
        <v>7.34674777725784</v>
      </c>
      <c r="Q1894" s="4">
        <v>3.13523631258774</v>
      </c>
      <c r="R1894" s="4">
        <v>11.183902667290599</v>
      </c>
      <c r="S1894" s="4">
        <v>6.4576509124941497</v>
      </c>
      <c r="T1894" s="4">
        <v>5.8025269068787999</v>
      </c>
      <c r="U1894" s="4">
        <v>12.2133832475433</v>
      </c>
      <c r="V1894" s="4">
        <v>4.72625175479644</v>
      </c>
      <c r="W1894" s="4">
        <v>8.4230229293402008</v>
      </c>
      <c r="X1894" s="4">
        <v>2.3865231633130599</v>
      </c>
      <c r="Y1894" s="4">
        <v>5.4281703322414598</v>
      </c>
      <c r="Z1894" s="4">
        <v>10.809546092653299</v>
      </c>
      <c r="AA1894" s="4">
        <v>8.0486663547028492</v>
      </c>
      <c r="AB1894" s="4">
        <v>1.82498830135704</v>
      </c>
      <c r="AC1894" s="4">
        <v>15.3018249883014</v>
      </c>
      <c r="AD1894" s="4">
        <v>4.9602246139447796</v>
      </c>
      <c r="AE1894" s="4">
        <v>2.1525503041647198</v>
      </c>
      <c r="AF1894" s="4">
        <v>6.5044454843238197</v>
      </c>
      <c r="AG1894" s="4">
        <v>20.1684604585868</v>
      </c>
      <c r="AH1894" s="4">
        <v>14.5531118390267</v>
      </c>
      <c r="AI1894" s="4">
        <v>7.7678989237248501</v>
      </c>
      <c r="AJ1894" s="4">
        <v>17.0800187178287</v>
      </c>
      <c r="AK1894" s="4">
        <v>29.246607393542298</v>
      </c>
      <c r="AL1894" s="4">
        <v>13.0088909686476</v>
      </c>
      <c r="AM1894" s="4">
        <v>25.5498362189986</v>
      </c>
      <c r="AN1894" s="4">
        <v>27.0940570893776</v>
      </c>
      <c r="AO1894" s="4">
        <v>21.7126813289658</v>
      </c>
      <c r="AP1894" s="4">
        <v>19.981282171268099</v>
      </c>
      <c r="AQ1894" s="4">
        <v>4.1647168928404303</v>
      </c>
      <c r="AR1894" s="4">
        <v>16.939635002339699</v>
      </c>
      <c r="AS1894" s="4">
        <v>10.4351895180159</v>
      </c>
      <c r="AT1894" s="4">
        <v>26.626111371080999</v>
      </c>
      <c r="AU1894" s="4">
        <v>10.2480112306972</v>
      </c>
      <c r="AV1894" s="4">
        <v>18.9985961628451</v>
      </c>
      <c r="AW1894" s="4">
        <v>13.944782405241</v>
      </c>
      <c r="AX1894" s="4">
        <v>10.1076275152082</v>
      </c>
      <c r="AY1894" s="4">
        <v>10.9031352363126</v>
      </c>
      <c r="AZ1894" s="4">
        <v>17.126813289658401</v>
      </c>
      <c r="BA1894" s="4">
        <v>21.244735610669199</v>
      </c>
      <c r="BB1894" s="38">
        <v>2385</v>
      </c>
    </row>
    <row r="1895" spans="1:54" x14ac:dyDescent="0.3">
      <c r="A1895" s="31" t="s">
        <v>163</v>
      </c>
      <c r="B1895" s="5" t="s">
        <v>9</v>
      </c>
      <c r="C1895" s="5" t="s">
        <v>6</v>
      </c>
      <c r="D1895" s="9">
        <v>110.919587203302</v>
      </c>
      <c r="E1895" s="8">
        <v>59.9448598322534</v>
      </c>
      <c r="F1895" s="8">
        <v>8.8043478260869605</v>
      </c>
      <c r="G1895" s="3">
        <v>1.3260869565217399</v>
      </c>
      <c r="H1895" s="4">
        <v>2.2608695652173898</v>
      </c>
      <c r="I1895" s="4">
        <v>4.8913043478260896</v>
      </c>
      <c r="J1895" s="4">
        <v>2.1956521739130399</v>
      </c>
      <c r="K1895" s="4">
        <v>1.52173913043478</v>
      </c>
      <c r="L1895" s="4">
        <v>3.6739130434782599</v>
      </c>
      <c r="M1895" s="4">
        <v>1.4130434782608701</v>
      </c>
      <c r="N1895" s="4">
        <v>3.60869565217391</v>
      </c>
      <c r="O1895" s="4">
        <v>3.2391304347826102</v>
      </c>
      <c r="P1895" s="4">
        <v>2.7391304347826102</v>
      </c>
      <c r="Q1895" s="4">
        <v>1.8043478260869601</v>
      </c>
      <c r="R1895" s="4">
        <v>5.7608695652173898</v>
      </c>
      <c r="S1895" s="4">
        <v>2.6956521739130399</v>
      </c>
      <c r="T1895" s="4">
        <v>2.5869565217391299</v>
      </c>
      <c r="U1895" s="4">
        <v>5.5652173913043503</v>
      </c>
      <c r="V1895" s="4">
        <v>2.1956521739130399</v>
      </c>
      <c r="W1895" s="4">
        <v>3.7391304347826102</v>
      </c>
      <c r="X1895" s="4">
        <v>1.15217391304348</v>
      </c>
      <c r="Y1895" s="4">
        <v>2</v>
      </c>
      <c r="Z1895" s="4">
        <v>4.9782608695652204</v>
      </c>
      <c r="AA1895" s="4">
        <v>3.3043478260869601</v>
      </c>
      <c r="AB1895" s="4">
        <v>0.80434782608695699</v>
      </c>
      <c r="AC1895" s="4">
        <v>8.9782608695652204</v>
      </c>
      <c r="AD1895" s="4">
        <v>2.0434782608695699</v>
      </c>
      <c r="AE1895" s="4">
        <v>1.1956521739130399</v>
      </c>
      <c r="AF1895" s="4">
        <v>2.7173913043478302</v>
      </c>
      <c r="AG1895" s="4">
        <v>13.6086956521739</v>
      </c>
      <c r="AH1895" s="4">
        <v>9.3260869565217401</v>
      </c>
      <c r="AI1895" s="4">
        <v>5.0434782608695699</v>
      </c>
      <c r="AJ1895" s="4">
        <v>9.1304347826087007</v>
      </c>
      <c r="AK1895" s="4">
        <v>15.7826086956522</v>
      </c>
      <c r="AL1895" s="4">
        <v>6.5652173913043503</v>
      </c>
      <c r="AM1895" s="4">
        <v>17.304347826087</v>
      </c>
      <c r="AN1895" s="4">
        <v>15.630434782608701</v>
      </c>
      <c r="AO1895" s="4">
        <v>13.0652173913043</v>
      </c>
      <c r="AP1895" s="4">
        <v>11.8478260869565</v>
      </c>
      <c r="AQ1895" s="4">
        <v>2.97826086956522</v>
      </c>
      <c r="AR1895" s="4">
        <v>8.9130434782608692</v>
      </c>
      <c r="AS1895" s="4">
        <v>7.1739130434782599</v>
      </c>
      <c r="AT1895" s="4">
        <v>20.065217391304301</v>
      </c>
      <c r="AU1895" s="4">
        <v>5.5434782608695699</v>
      </c>
      <c r="AV1895" s="4">
        <v>12.3478260869565</v>
      </c>
      <c r="AW1895" s="4">
        <v>7.1521739130434803</v>
      </c>
      <c r="AX1895" s="4">
        <v>5.5217391304347796</v>
      </c>
      <c r="AY1895" s="4">
        <v>8.3043478260869605</v>
      </c>
      <c r="AZ1895" s="4">
        <v>10.2391304347826</v>
      </c>
      <c r="BA1895" s="4">
        <v>12.173913043478301</v>
      </c>
      <c r="BB1895" s="38">
        <v>4845</v>
      </c>
    </row>
    <row r="1896" spans="1:54" x14ac:dyDescent="0.3">
      <c r="A1896" s="31" t="s">
        <v>163</v>
      </c>
      <c r="B1896" s="5" t="s">
        <v>9</v>
      </c>
      <c r="C1896" s="5" t="s">
        <v>7</v>
      </c>
      <c r="D1896" s="9">
        <v>124.269039363655</v>
      </c>
      <c r="E1896" s="8">
        <v>51.258712129658797</v>
      </c>
      <c r="F1896" s="8">
        <v>4.2388807684276504</v>
      </c>
      <c r="G1896" s="3">
        <v>0.939653372311547</v>
      </c>
      <c r="H1896" s="4">
        <v>1.4616830235957401</v>
      </c>
      <c r="I1896" s="4">
        <v>1.87930674462309</v>
      </c>
      <c r="J1896" s="4">
        <v>1.7540196283148899</v>
      </c>
      <c r="K1896" s="4">
        <v>0.75172269784923795</v>
      </c>
      <c r="L1896" s="4">
        <v>1.5243265817498399</v>
      </c>
      <c r="M1896" s="4">
        <v>0.75172269784923795</v>
      </c>
      <c r="N1896" s="4">
        <v>1.7540196283148899</v>
      </c>
      <c r="O1896" s="4">
        <v>1.37815827939027</v>
      </c>
      <c r="P1896" s="4">
        <v>1.2737523491334299</v>
      </c>
      <c r="Q1896" s="4">
        <v>1.04405930256839</v>
      </c>
      <c r="R1896" s="4">
        <v>3.4871580705784102</v>
      </c>
      <c r="S1896" s="4">
        <v>1.2737523491334299</v>
      </c>
      <c r="T1896" s="4">
        <v>1.64961369805805</v>
      </c>
      <c r="U1896" s="4">
        <v>2.9024848611401102</v>
      </c>
      <c r="V1896" s="4">
        <v>1.2319899770306999</v>
      </c>
      <c r="W1896" s="4">
        <v>1.62873251200668</v>
      </c>
      <c r="X1896" s="4">
        <v>0.64731676759239898</v>
      </c>
      <c r="Y1896" s="4">
        <v>1.0022969304656499</v>
      </c>
      <c r="Z1896" s="4">
        <v>1.90018793067446</v>
      </c>
      <c r="AA1896" s="4">
        <v>1.12758404677386</v>
      </c>
      <c r="AB1896" s="4">
        <v>0.64731676759239898</v>
      </c>
      <c r="AC1896" s="4">
        <v>5.1576529546878298</v>
      </c>
      <c r="AD1896" s="4">
        <v>1.10670286072249</v>
      </c>
      <c r="AE1896" s="4">
        <v>0.64731676759239898</v>
      </c>
      <c r="AF1896" s="4">
        <v>1.2111087909793301</v>
      </c>
      <c r="AG1896" s="4">
        <v>8.7492169555230692</v>
      </c>
      <c r="AH1896" s="4">
        <v>4.7400292336604704</v>
      </c>
      <c r="AI1896" s="4">
        <v>4.3015243265817498</v>
      </c>
      <c r="AJ1896" s="4">
        <v>5.5752766757151804</v>
      </c>
      <c r="AK1896" s="4">
        <v>10.1900187930674</v>
      </c>
      <c r="AL1896" s="4">
        <v>5.0741282104823604</v>
      </c>
      <c r="AM1896" s="4">
        <v>10.899979118813899</v>
      </c>
      <c r="AN1896" s="4">
        <v>10.6285237001462</v>
      </c>
      <c r="AO1896" s="4">
        <v>6.5358112340780998</v>
      </c>
      <c r="AP1896" s="4">
        <v>6.3896429317185204</v>
      </c>
      <c r="AQ1896" s="4">
        <v>2.4222175819586602</v>
      </c>
      <c r="AR1896" s="4">
        <v>5.7005637920233898</v>
      </c>
      <c r="AS1896" s="4">
        <v>5.1576529546878298</v>
      </c>
      <c r="AT1896" s="4">
        <v>15.4729588640635</v>
      </c>
      <c r="AU1896" s="4">
        <v>3.0277719774483201</v>
      </c>
      <c r="AV1896" s="4">
        <v>10.106494048862</v>
      </c>
      <c r="AW1896" s="4">
        <v>4.7609104197118404</v>
      </c>
      <c r="AX1896" s="4">
        <v>2.9024848611401102</v>
      </c>
      <c r="AY1896" s="4">
        <v>7.7678012111087904</v>
      </c>
      <c r="AZ1896" s="4">
        <v>7.3084151179786998</v>
      </c>
      <c r="BA1896" s="4">
        <v>7.7678012111087904</v>
      </c>
      <c r="BB1896" s="38">
        <v>4903</v>
      </c>
    </row>
    <row r="1897" spans="1:54" x14ac:dyDescent="0.3">
      <c r="A1897" s="31" t="s">
        <v>78</v>
      </c>
      <c r="B1897" s="5" t="s">
        <v>168</v>
      </c>
      <c r="C1897" s="5" t="s">
        <v>168</v>
      </c>
      <c r="D1897" s="9">
        <v>78.684255317848894</v>
      </c>
      <c r="E1897" s="8">
        <v>71.5681328236208</v>
      </c>
      <c r="F1897" s="8">
        <v>21.357916470845201</v>
      </c>
      <c r="G1897" s="3">
        <v>2.0497496608385899</v>
      </c>
      <c r="H1897" s="4">
        <v>7.02841419975499</v>
      </c>
      <c r="I1897" s="4">
        <v>10.957129755247299</v>
      </c>
      <c r="J1897" s="4">
        <v>2.5563133168903902</v>
      </c>
      <c r="K1897" s="4">
        <v>3.6083727316175001</v>
      </c>
      <c r="L1897" s="4">
        <v>5.7829680685901996</v>
      </c>
      <c r="M1897" s="4">
        <v>4.2737422470014002</v>
      </c>
      <c r="N1897" s="4">
        <v>7.3280879701300004</v>
      </c>
      <c r="O1897" s="4">
        <v>9.2752885570137895</v>
      </c>
      <c r="P1897" s="4">
        <v>6.3728964663390597</v>
      </c>
      <c r="Q1897" s="4">
        <v>2.3594670280975398</v>
      </c>
      <c r="R1897" s="4">
        <v>7.7565427192463003</v>
      </c>
      <c r="S1897" s="4">
        <v>6.9395689439020796</v>
      </c>
      <c r="T1897" s="4">
        <v>4.9370507788887297</v>
      </c>
      <c r="U1897" s="4">
        <v>8.4005521987599998</v>
      </c>
      <c r="V1897" s="4">
        <v>5.6588309780410899</v>
      </c>
      <c r="W1897" s="4">
        <v>6.6507484890817903</v>
      </c>
      <c r="X1897" s="4">
        <v>1.67951458113399</v>
      </c>
      <c r="Y1897" s="4">
        <v>8.6530819718161993</v>
      </c>
      <c r="Z1897" s="4">
        <v>9.1097603338533908</v>
      </c>
      <c r="AA1897" s="4">
        <v>8.7809435314197692</v>
      </c>
      <c r="AB1897" s="4">
        <v>1.4870682852498001</v>
      </c>
      <c r="AC1897" s="4">
        <v>15.442879597781999</v>
      </c>
      <c r="AD1897" s="4">
        <v>4.1878649838618403</v>
      </c>
      <c r="AE1897" s="4">
        <v>2.3297574934585099</v>
      </c>
      <c r="AF1897" s="4">
        <v>9.5504306854485304</v>
      </c>
      <c r="AG1897" s="4">
        <v>11.764193056161901</v>
      </c>
      <c r="AH1897" s="4">
        <v>16.5683564475294</v>
      </c>
      <c r="AI1897" s="4">
        <v>9.1137138028778999</v>
      </c>
      <c r="AJ1897" s="4">
        <v>19.094284955903401</v>
      </c>
      <c r="AK1897" s="4">
        <v>30.478931695836401</v>
      </c>
      <c r="AL1897" s="4">
        <v>15.879133652724599</v>
      </c>
      <c r="AM1897" s="4">
        <v>22.9629714882659</v>
      </c>
      <c r="AN1897" s="4">
        <v>32.795064694795101</v>
      </c>
      <c r="AO1897" s="4">
        <v>26.137150544758601</v>
      </c>
      <c r="AP1897" s="4">
        <v>27.039546968283101</v>
      </c>
      <c r="AQ1897" s="4">
        <v>7.4596541095744602</v>
      </c>
      <c r="AR1897" s="4">
        <v>27.1960642065694</v>
      </c>
      <c r="AS1897" s="4">
        <v>12.750657299951699</v>
      </c>
      <c r="AT1897" s="4">
        <v>23.019377813981301</v>
      </c>
      <c r="AU1897" s="4">
        <v>13.2097923436018</v>
      </c>
      <c r="AV1897" s="4">
        <v>22.336705178954201</v>
      </c>
      <c r="AW1897" s="4">
        <v>17.3108643075545</v>
      </c>
      <c r="AX1897" s="4">
        <v>12.8926967751752</v>
      </c>
      <c r="AY1897" s="4">
        <v>14.2300511326349</v>
      </c>
      <c r="AZ1897" s="4">
        <v>21.956621345006301</v>
      </c>
      <c r="BA1897" s="4">
        <v>28.323918705297</v>
      </c>
      <c r="BB1897" s="38">
        <v>5804</v>
      </c>
    </row>
    <row r="1898" spans="1:54" x14ac:dyDescent="0.3">
      <c r="A1898" s="31" t="s">
        <v>78</v>
      </c>
      <c r="B1898" s="5" t="s">
        <v>168</v>
      </c>
      <c r="C1898" s="5" t="s">
        <v>1</v>
      </c>
      <c r="D1898" s="9">
        <v>37.730360151886202</v>
      </c>
      <c r="E1898" s="8">
        <v>73.916944455415504</v>
      </c>
      <c r="F1898" s="8">
        <v>40.252509619631297</v>
      </c>
      <c r="G1898" s="3">
        <v>3.8704057934254998</v>
      </c>
      <c r="H1898" s="4">
        <v>5.8945918511367097</v>
      </c>
      <c r="I1898" s="4">
        <v>18.026396894255001</v>
      </c>
      <c r="J1898" s="4">
        <v>4.78686000970814</v>
      </c>
      <c r="K1898" s="4">
        <v>6.2505244951305698</v>
      </c>
      <c r="L1898" s="4">
        <v>8.7952982156835606</v>
      </c>
      <c r="M1898" s="4">
        <v>8.4792994811367102</v>
      </c>
      <c r="N1898" s="4">
        <v>16.727387427680501</v>
      </c>
      <c r="O1898" s="4">
        <v>18.013085591106002</v>
      </c>
      <c r="P1898" s="4">
        <v>13.048259259400901</v>
      </c>
      <c r="Q1898" s="4">
        <v>7.68756637425499</v>
      </c>
      <c r="R1898" s="4">
        <v>14.5252350479724</v>
      </c>
      <c r="S1898" s="4">
        <v>18.764884788540702</v>
      </c>
      <c r="T1898" s="4">
        <v>6.9890123894162803</v>
      </c>
      <c r="U1898" s="4">
        <v>17.452564018817199</v>
      </c>
      <c r="V1898" s="4">
        <v>15.059134013963099</v>
      </c>
      <c r="W1898" s="4">
        <v>14.7032013699693</v>
      </c>
      <c r="X1898" s="4">
        <v>3.6791281682795698</v>
      </c>
      <c r="Y1898" s="4">
        <v>11.940527417972399</v>
      </c>
      <c r="Z1898" s="4">
        <v>21.3229698122427</v>
      </c>
      <c r="AA1898" s="4">
        <v>18.204363216251899</v>
      </c>
      <c r="AB1898" s="4">
        <v>4.2263384374193604</v>
      </c>
      <c r="AC1898" s="4">
        <v>27.3555940759293</v>
      </c>
      <c r="AD1898" s="4">
        <v>12.870292937404001</v>
      </c>
      <c r="AE1898" s="4">
        <v>5.7033142259907796</v>
      </c>
      <c r="AF1898" s="4">
        <v>16.166865855391698</v>
      </c>
      <c r="AG1898" s="4">
        <v>21.283035902795699</v>
      </c>
      <c r="AH1898" s="4">
        <v>25.140130393072202</v>
      </c>
      <c r="AI1898" s="4">
        <v>15.2504116391091</v>
      </c>
      <c r="AJ1898" s="4">
        <v>25.9052408936559</v>
      </c>
      <c r="AK1898" s="4">
        <v>41.333618854761902</v>
      </c>
      <c r="AL1898" s="4">
        <v>28.8458811676498</v>
      </c>
      <c r="AM1898" s="4">
        <v>30.910001134807999</v>
      </c>
      <c r="AN1898" s="4">
        <v>47.228210705898597</v>
      </c>
      <c r="AO1898" s="4">
        <v>39.718610653640603</v>
      </c>
      <c r="AP1898" s="4">
        <v>47.228210705898597</v>
      </c>
      <c r="AQ1898" s="4">
        <v>14.3472687259754</v>
      </c>
      <c r="AR1898" s="4">
        <v>42.619317018187402</v>
      </c>
      <c r="AS1898" s="4">
        <v>19.107506129385602</v>
      </c>
      <c r="AT1898" s="4">
        <v>20.050582951966199</v>
      </c>
      <c r="AU1898" s="4">
        <v>26.069895912503799</v>
      </c>
      <c r="AV1898" s="4">
        <v>22.9646006196621</v>
      </c>
      <c r="AW1898" s="4">
        <v>31.403966191351799</v>
      </c>
      <c r="AX1898" s="4">
        <v>28.285359595361001</v>
      </c>
      <c r="AY1898" s="4">
        <v>22.239424028525299</v>
      </c>
      <c r="AZ1898" s="4">
        <v>35.083094359631303</v>
      </c>
      <c r="BA1898" s="4">
        <v>45.164090738740398</v>
      </c>
      <c r="BB1898" s="38">
        <v>238</v>
      </c>
    </row>
    <row r="1899" spans="1:54" x14ac:dyDescent="0.3">
      <c r="A1899" s="31" t="s">
        <v>78</v>
      </c>
      <c r="B1899" s="5" t="s">
        <v>168</v>
      </c>
      <c r="C1899" s="5" t="s">
        <v>2</v>
      </c>
      <c r="D1899" s="9">
        <v>52.253185983978</v>
      </c>
      <c r="E1899" s="8">
        <v>71.732524314648103</v>
      </c>
      <c r="F1899" s="8">
        <v>33.208757030555603</v>
      </c>
      <c r="G1899" s="3">
        <v>2.3531871919047598</v>
      </c>
      <c r="H1899" s="4">
        <v>13.3710547460317</v>
      </c>
      <c r="I1899" s="4">
        <v>17.484515092618999</v>
      </c>
      <c r="J1899" s="4">
        <v>2.79094686095238</v>
      </c>
      <c r="K1899" s="4">
        <v>5.6822518078571402</v>
      </c>
      <c r="L1899" s="4">
        <v>10.187910019761899</v>
      </c>
      <c r="M1899" s="4">
        <v>8.7650384481746002</v>
      </c>
      <c r="N1899" s="4">
        <v>13.079214966666701</v>
      </c>
      <c r="O1899" s="4">
        <v>16.3627177788889</v>
      </c>
      <c r="P1899" s="4">
        <v>12.1488993463492</v>
      </c>
      <c r="Q1899" s="4">
        <v>2.25282910595238</v>
      </c>
      <c r="R1899" s="4">
        <v>14.0095305869841</v>
      </c>
      <c r="S1899" s="4">
        <v>10.0419901300794</v>
      </c>
      <c r="T1899" s="4">
        <v>9.2575943994444394</v>
      </c>
      <c r="U1899" s="4">
        <v>12.7325789050794</v>
      </c>
      <c r="V1899" s="4">
        <v>6.8588454038095197</v>
      </c>
      <c r="W1899" s="4">
        <v>11.3645036157143</v>
      </c>
      <c r="X1899" s="4">
        <v>2.25282910595238</v>
      </c>
      <c r="Y1899" s="4">
        <v>17.192675313254</v>
      </c>
      <c r="Z1899" s="4">
        <v>13.325492942301601</v>
      </c>
      <c r="AA1899" s="4">
        <v>15.724241937936499</v>
      </c>
      <c r="AB1899" s="4">
        <v>1.3225134856349201</v>
      </c>
      <c r="AC1899" s="4">
        <v>23.951162631111099</v>
      </c>
      <c r="AD1899" s="4">
        <v>5.58189372190476</v>
      </c>
      <c r="AE1899" s="4">
        <v>4.2138184325396804</v>
      </c>
      <c r="AF1899" s="4">
        <v>16.554199472301601</v>
      </c>
      <c r="AG1899" s="4">
        <v>13.717690807619</v>
      </c>
      <c r="AH1899" s="4">
        <v>22.181654997936501</v>
      </c>
      <c r="AI1899" s="4">
        <v>10.6256696888095</v>
      </c>
      <c r="AJ1899" s="4">
        <v>31.685527373015901</v>
      </c>
      <c r="AK1899" s="4">
        <v>47.1998186605556</v>
      </c>
      <c r="AL1899" s="4">
        <v>23.750446459206401</v>
      </c>
      <c r="AM1899" s="4">
        <v>28.703098818650801</v>
      </c>
      <c r="AN1899" s="4">
        <v>45.986897739365098</v>
      </c>
      <c r="AO1899" s="4">
        <v>39.0824905318254</v>
      </c>
      <c r="AP1899" s="4">
        <v>37.714415242460298</v>
      </c>
      <c r="AQ1899" s="4">
        <v>7.3969631588095197</v>
      </c>
      <c r="AR1899" s="4">
        <v>41.627159417142899</v>
      </c>
      <c r="AS1899" s="4">
        <v>16.3627177788889</v>
      </c>
      <c r="AT1899" s="4">
        <v>25.082194423333299</v>
      </c>
      <c r="AU1899" s="4">
        <v>19.0988683576191</v>
      </c>
      <c r="AV1899" s="4">
        <v>31.4848112011111</v>
      </c>
      <c r="AW1899" s="4">
        <v>23.111970618253999</v>
      </c>
      <c r="AX1899" s="4">
        <v>18.5151887988889</v>
      </c>
      <c r="AY1899" s="4">
        <v>15.3776058763492</v>
      </c>
      <c r="AZ1899" s="4">
        <v>27.626863308650801</v>
      </c>
      <c r="BA1899" s="4">
        <v>44.564026167777797</v>
      </c>
      <c r="BB1899" s="38">
        <v>227</v>
      </c>
    </row>
    <row r="1900" spans="1:54" x14ac:dyDescent="0.3">
      <c r="A1900" s="31" t="s">
        <v>78</v>
      </c>
      <c r="B1900" s="5" t="s">
        <v>168</v>
      </c>
      <c r="C1900" s="5" t="s">
        <v>3</v>
      </c>
      <c r="D1900" s="9">
        <v>78.737366463692595</v>
      </c>
      <c r="E1900" s="8">
        <v>68.389349251646706</v>
      </c>
      <c r="F1900" s="8">
        <v>20.209440765503199</v>
      </c>
      <c r="G1900" s="3">
        <v>1.8307870167782001</v>
      </c>
      <c r="H1900" s="4">
        <v>7.1091427246539904</v>
      </c>
      <c r="I1900" s="4">
        <v>11.5531424841686</v>
      </c>
      <c r="J1900" s="4">
        <v>1.74974945675032</v>
      </c>
      <c r="K1900" s="4">
        <v>2.2827780497782002</v>
      </c>
      <c r="L1900" s="4">
        <v>4.5946634371812403</v>
      </c>
      <c r="M1900" s="4">
        <v>2.5841054051115302</v>
      </c>
      <c r="N1900" s="4">
        <v>4.0325275065285204</v>
      </c>
      <c r="O1900" s="4">
        <v>7.4509888600012699</v>
      </c>
      <c r="P1900" s="4">
        <v>5.3885006055285203</v>
      </c>
      <c r="Q1900" s="4">
        <v>1.6687118967224299</v>
      </c>
      <c r="R1900" s="4">
        <v>5.8633145233067197</v>
      </c>
      <c r="S1900" s="4">
        <v>4.1426724041812397</v>
      </c>
      <c r="T1900" s="4">
        <v>4.86688345488973</v>
      </c>
      <c r="U1900" s="4">
        <v>6.9065488245842799</v>
      </c>
      <c r="V1900" s="4">
        <v>5.4290193855424604</v>
      </c>
      <c r="W1900" s="4">
        <v>6.1127116562370096</v>
      </c>
      <c r="X1900" s="4">
        <v>0.91539350838910005</v>
      </c>
      <c r="Y1900" s="4">
        <v>9.0791819767097603</v>
      </c>
      <c r="Z1900" s="4">
        <v>9.6641407921406906</v>
      </c>
      <c r="AA1900" s="4">
        <v>7.5839566424321898</v>
      </c>
      <c r="AB1900" s="4">
        <v>1.74974945675032</v>
      </c>
      <c r="AC1900" s="4">
        <v>15.9680349060583</v>
      </c>
      <c r="AD1900" s="4">
        <v>2.3929229474309301</v>
      </c>
      <c r="AE1900" s="4">
        <v>1.7902682367642599</v>
      </c>
      <c r="AF1900" s="4">
        <v>9.1893268743624805</v>
      </c>
      <c r="AG1900" s="4">
        <v>9.2526685391546195</v>
      </c>
      <c r="AH1900" s="4">
        <v>19.300331709960702</v>
      </c>
      <c r="AI1900" s="4">
        <v>8.0017133482648894</v>
      </c>
      <c r="AJ1900" s="4">
        <v>21.565413864503199</v>
      </c>
      <c r="AK1900" s="4">
        <v>32.0068533930596</v>
      </c>
      <c r="AL1900" s="4">
        <v>14.7918328223498</v>
      </c>
      <c r="AM1900" s="4">
        <v>26.808377781907499</v>
      </c>
      <c r="AN1900" s="4">
        <v>33.3388461439772</v>
      </c>
      <c r="AO1900" s="4">
        <v>26.061343846420801</v>
      </c>
      <c r="AP1900" s="4">
        <v>27.521177390226899</v>
      </c>
      <c r="AQ1900" s="4">
        <v>6.5470067940012697</v>
      </c>
      <c r="AR1900" s="4">
        <v>30.001422350532302</v>
      </c>
      <c r="AS1900" s="4">
        <v>13.1927470432662</v>
      </c>
      <c r="AT1900" s="4">
        <v>22.671989830572901</v>
      </c>
      <c r="AU1900" s="4">
        <v>12.022829412404301</v>
      </c>
      <c r="AV1900" s="4">
        <v>21.855329777447398</v>
      </c>
      <c r="AW1900" s="4">
        <v>16.808675307266199</v>
      </c>
      <c r="AX1900" s="4">
        <v>11.622768601807399</v>
      </c>
      <c r="AY1900" s="4">
        <v>12.990153143196499</v>
      </c>
      <c r="AZ1900" s="4">
        <v>24.201449492017701</v>
      </c>
      <c r="BA1900" s="4">
        <v>27.9046997688923</v>
      </c>
      <c r="BB1900" s="38">
        <v>598</v>
      </c>
    </row>
    <row r="1901" spans="1:54" x14ac:dyDescent="0.3">
      <c r="A1901" s="31" t="s">
        <v>78</v>
      </c>
      <c r="B1901" s="5" t="s">
        <v>168</v>
      </c>
      <c r="C1901" s="5" t="s">
        <v>4</v>
      </c>
      <c r="D1901" s="9">
        <v>87.125839182175</v>
      </c>
      <c r="E1901" s="8">
        <v>68.604445330837905</v>
      </c>
      <c r="F1901" s="8">
        <v>16.5141850096756</v>
      </c>
      <c r="G1901" s="3">
        <v>1.6301592882126701</v>
      </c>
      <c r="H1901" s="4">
        <v>6.3781000540584998</v>
      </c>
      <c r="I1901" s="4">
        <v>10.0607576815655</v>
      </c>
      <c r="J1901" s="4">
        <v>1.96372910029458</v>
      </c>
      <c r="K1901" s="4">
        <v>3.5104959354867802</v>
      </c>
      <c r="L1901" s="4">
        <v>5.3827674037920197</v>
      </c>
      <c r="M1901" s="4">
        <v>2.3833797583865999</v>
      </c>
      <c r="N1901" s="4">
        <v>5.3639486528646501</v>
      </c>
      <c r="O1901" s="4">
        <v>6.8004391051401401</v>
      </c>
      <c r="P1901" s="4">
        <v>4.0054738676303998</v>
      </c>
      <c r="Q1901" s="4">
        <v>1.43917884526511</v>
      </c>
      <c r="R1901" s="4">
        <v>5.4715366427917402</v>
      </c>
      <c r="S1901" s="4">
        <v>5.2805561998441704</v>
      </c>
      <c r="T1901" s="4">
        <v>3.4109731245285602</v>
      </c>
      <c r="U1901" s="4">
        <v>6.3888536260170001</v>
      </c>
      <c r="V1901" s="4">
        <v>3.8279353896309498</v>
      </c>
      <c r="W1901" s="4">
        <v>3.9032626636825598</v>
      </c>
      <c r="X1901" s="4">
        <v>1.6220941092437999</v>
      </c>
      <c r="Y1901" s="4">
        <v>6.8945851301191103</v>
      </c>
      <c r="Z1901" s="4">
        <v>6.0472186349662103</v>
      </c>
      <c r="AA1901" s="4">
        <v>5.9799565398834797</v>
      </c>
      <c r="AB1901" s="4">
        <v>0.59987752908108405</v>
      </c>
      <c r="AC1901" s="4">
        <v>12.008356423922301</v>
      </c>
      <c r="AD1901" s="4">
        <v>2.62549193847916</v>
      </c>
      <c r="AE1901" s="4">
        <v>1.0195281871730999</v>
      </c>
      <c r="AF1901" s="4">
        <v>7.9302436752299403</v>
      </c>
      <c r="AG1901" s="4">
        <v>10.308246647637301</v>
      </c>
      <c r="AH1901" s="4">
        <v>14.5208835864952</v>
      </c>
      <c r="AI1901" s="4">
        <v>8.5758761554767808</v>
      </c>
      <c r="AJ1901" s="4">
        <v>16.5438096029036</v>
      </c>
      <c r="AK1901" s="4">
        <v>29.020260029073299</v>
      </c>
      <c r="AL1901" s="4">
        <v>14.4643750633709</v>
      </c>
      <c r="AM1901" s="4">
        <v>22.7577608735686</v>
      </c>
      <c r="AN1901" s="4">
        <v>30.849464939202399</v>
      </c>
      <c r="AO1901" s="4">
        <v>25.017422284090401</v>
      </c>
      <c r="AP1901" s="4">
        <v>24.7645565320393</v>
      </c>
      <c r="AQ1901" s="4">
        <v>7.0640584291496902</v>
      </c>
      <c r="AR1901" s="4">
        <v>23.691260485073801</v>
      </c>
      <c r="AS1901" s="4">
        <v>11.6828517908093</v>
      </c>
      <c r="AT1901" s="4">
        <v>24.796817247914799</v>
      </c>
      <c r="AU1901" s="4">
        <v>11.381594964945</v>
      </c>
      <c r="AV1901" s="4">
        <v>22.217132530943601</v>
      </c>
      <c r="AW1901" s="4">
        <v>15.1315146875347</v>
      </c>
      <c r="AX1901" s="4">
        <v>9.5200770685982707</v>
      </c>
      <c r="AY1901" s="4">
        <v>11.9949144589742</v>
      </c>
      <c r="AZ1901" s="4">
        <v>21.528433492520598</v>
      </c>
      <c r="BA1901" s="4">
        <v>23.521787186043198</v>
      </c>
      <c r="BB1901" s="38">
        <v>1184</v>
      </c>
    </row>
    <row r="1902" spans="1:54" x14ac:dyDescent="0.3">
      <c r="A1902" s="31" t="s">
        <v>78</v>
      </c>
      <c r="B1902" s="5" t="s">
        <v>168</v>
      </c>
      <c r="C1902" s="5" t="s">
        <v>5</v>
      </c>
      <c r="D1902" s="9">
        <v>98.990560444625501</v>
      </c>
      <c r="E1902" s="8">
        <v>62.915118477623402</v>
      </c>
      <c r="F1902" s="8">
        <v>12.450177423846201</v>
      </c>
      <c r="G1902" s="3">
        <v>1.6915599240674399</v>
      </c>
      <c r="H1902" s="4">
        <v>4.4563218029188603</v>
      </c>
      <c r="I1902" s="4">
        <v>5.7341957156796601</v>
      </c>
      <c r="J1902" s="4">
        <v>2.53278987914647</v>
      </c>
      <c r="K1902" s="4">
        <v>2.4679718687882</v>
      </c>
      <c r="L1902" s="4">
        <v>3.3758398370073799</v>
      </c>
      <c r="M1902" s="4">
        <v>2.1948418948893602</v>
      </c>
      <c r="N1902" s="4">
        <v>2.7611218732876699</v>
      </c>
      <c r="O1902" s="4">
        <v>4.9541437653951501</v>
      </c>
      <c r="P1902" s="4">
        <v>2.7054038768387798</v>
      </c>
      <c r="Q1902" s="4">
        <v>0.85578997733403595</v>
      </c>
      <c r="R1902" s="4">
        <v>4.0444557943941</v>
      </c>
      <c r="S1902" s="4">
        <v>2.87619787174921</v>
      </c>
      <c r="T1902" s="4">
        <v>2.7574818677239201</v>
      </c>
      <c r="U1902" s="4">
        <v>4.11655381587987</v>
      </c>
      <c r="V1902" s="4">
        <v>2.6478658776080102</v>
      </c>
      <c r="W1902" s="4">
        <v>2.9373758765437299</v>
      </c>
      <c r="X1902" s="4">
        <v>0.95994595910432001</v>
      </c>
      <c r="Y1902" s="4">
        <v>4.1722718123287699</v>
      </c>
      <c r="Z1902" s="4">
        <v>3.5375338180084301</v>
      </c>
      <c r="AA1902" s="4">
        <v>3.7174278268282399</v>
      </c>
      <c r="AB1902" s="4">
        <v>0.78551195863013701</v>
      </c>
      <c r="AC1902" s="4">
        <v>9.4516235425078996</v>
      </c>
      <c r="AD1902" s="4">
        <v>1.4668679354899901</v>
      </c>
      <c r="AE1902" s="4">
        <v>0.44938397715490003</v>
      </c>
      <c r="AF1902" s="4">
        <v>4.6180157839199198</v>
      </c>
      <c r="AG1902" s="4">
        <v>8.9137615188303503</v>
      </c>
      <c r="AH1902" s="4">
        <v>11.463633512803</v>
      </c>
      <c r="AI1902" s="4">
        <v>7.45487568425711</v>
      </c>
      <c r="AJ1902" s="4">
        <v>11.911197487176</v>
      </c>
      <c r="AK1902" s="4">
        <v>21.5058991596628</v>
      </c>
      <c r="AL1902" s="4">
        <v>10.156639555532101</v>
      </c>
      <c r="AM1902" s="4">
        <v>17.758649198535299</v>
      </c>
      <c r="AN1902" s="4">
        <v>24.153062947481601</v>
      </c>
      <c r="AO1902" s="4">
        <v>17.5503372349947</v>
      </c>
      <c r="AP1902" s="4">
        <v>18.562361184984201</v>
      </c>
      <c r="AQ1902" s="4">
        <v>5.9250097411907303</v>
      </c>
      <c r="AR1902" s="4">
        <v>17.124613294004199</v>
      </c>
      <c r="AS1902" s="4">
        <v>8.7545896304004192</v>
      </c>
      <c r="AT1902" s="4">
        <v>26.0602148462171</v>
      </c>
      <c r="AU1902" s="4">
        <v>8.2476676540147498</v>
      </c>
      <c r="AV1902" s="4">
        <v>19.287397228609102</v>
      </c>
      <c r="AW1902" s="4">
        <v>10.8580155629926</v>
      </c>
      <c r="AX1902" s="4">
        <v>6.5524677243835603</v>
      </c>
      <c r="AY1902" s="4">
        <v>11.902097473266601</v>
      </c>
      <c r="AZ1902" s="4">
        <v>14.841293352592199</v>
      </c>
      <c r="BA1902" s="4">
        <v>18.4673052171233</v>
      </c>
      <c r="BB1902" s="38">
        <v>1772</v>
      </c>
    </row>
    <row r="1903" spans="1:54" x14ac:dyDescent="0.3">
      <c r="A1903" s="31" t="s">
        <v>78</v>
      </c>
      <c r="B1903" s="5" t="s">
        <v>168</v>
      </c>
      <c r="C1903" s="5" t="s">
        <v>6</v>
      </c>
      <c r="D1903" s="9">
        <v>106.09353076536399</v>
      </c>
      <c r="E1903" s="8">
        <v>59.345670728236499</v>
      </c>
      <c r="F1903" s="8">
        <v>9.7185130374588908</v>
      </c>
      <c r="G1903" s="3">
        <v>1.4723353628123601</v>
      </c>
      <c r="H1903" s="4">
        <v>4.20137908777739</v>
      </c>
      <c r="I1903" s="4">
        <v>4.2178737312368098</v>
      </c>
      <c r="J1903" s="4">
        <v>1.7799981501423801</v>
      </c>
      <c r="K1903" s="4">
        <v>1.25670836215266</v>
      </c>
      <c r="L1903" s="4">
        <v>2.5244131532782701</v>
      </c>
      <c r="M1903" s="4">
        <v>1.63441407820708</v>
      </c>
      <c r="N1903" s="4">
        <v>3.3278746561656201</v>
      </c>
      <c r="O1903" s="4">
        <v>3.17679236974385</v>
      </c>
      <c r="P1903" s="4">
        <v>1.69895879244502</v>
      </c>
      <c r="Q1903" s="4">
        <v>1.24021371869323</v>
      </c>
      <c r="R1903" s="4">
        <v>2.8746277969003202</v>
      </c>
      <c r="S1903" s="4">
        <v>3.3223764416791499</v>
      </c>
      <c r="T1903" s="4">
        <v>2.1357110082509001</v>
      </c>
      <c r="U1903" s="4">
        <v>3.4514658701550198</v>
      </c>
      <c r="V1903" s="4">
        <v>2.1522056517103199</v>
      </c>
      <c r="W1903" s="4">
        <v>1.68246414898559</v>
      </c>
      <c r="X1903" s="4">
        <v>0.73891678864941901</v>
      </c>
      <c r="Y1903" s="4">
        <v>3.2633299419276902</v>
      </c>
      <c r="Z1903" s="4">
        <v>2.2222485804347301</v>
      </c>
      <c r="AA1903" s="4">
        <v>2.3678326523700299</v>
      </c>
      <c r="AB1903" s="4">
        <v>0.73341857416294398</v>
      </c>
      <c r="AC1903" s="4">
        <v>6.2025024530659403</v>
      </c>
      <c r="AD1903" s="4">
        <v>1.56437114948267</v>
      </c>
      <c r="AE1903" s="4">
        <v>0.94904557482264695</v>
      </c>
      <c r="AF1903" s="4">
        <v>2.94467072562473</v>
      </c>
      <c r="AG1903" s="4">
        <v>9.2296463959877908</v>
      </c>
      <c r="AH1903" s="4">
        <v>11.0988126136009</v>
      </c>
      <c r="AI1903" s="4">
        <v>6.9564800255750203</v>
      </c>
      <c r="AJ1903" s="4">
        <v>8.9671659602367608</v>
      </c>
      <c r="AK1903" s="4">
        <v>15.9401406292712</v>
      </c>
      <c r="AL1903" s="4">
        <v>7.7173896721703397</v>
      </c>
      <c r="AM1903" s="4">
        <v>13.726257982522499</v>
      </c>
      <c r="AN1903" s="4">
        <v>18.422001926257401</v>
      </c>
      <c r="AO1903" s="4">
        <v>13.472143480457399</v>
      </c>
      <c r="AP1903" s="4">
        <v>12.6521873341107</v>
      </c>
      <c r="AQ1903" s="4">
        <v>5.8508539498441303</v>
      </c>
      <c r="AR1903" s="4">
        <v>12.175513757299701</v>
      </c>
      <c r="AS1903" s="4">
        <v>8.9946570326691297</v>
      </c>
      <c r="AT1903" s="4">
        <v>21.243081437892801</v>
      </c>
      <c r="AU1903" s="4">
        <v>5.8028038790656202</v>
      </c>
      <c r="AV1903" s="4">
        <v>16.516978702525901</v>
      </c>
      <c r="AW1903" s="4">
        <v>10.0837884649406</v>
      </c>
      <c r="AX1903" s="4">
        <v>5.8838432367629796</v>
      </c>
      <c r="AY1903" s="4">
        <v>11.708639973774501</v>
      </c>
      <c r="AZ1903" s="4">
        <v>12.786774977073</v>
      </c>
      <c r="BA1903" s="4">
        <v>14.943044983669999</v>
      </c>
      <c r="BB1903" s="38">
        <v>1372</v>
      </c>
    </row>
    <row r="1904" spans="1:54" x14ac:dyDescent="0.3">
      <c r="A1904" s="31" t="s">
        <v>78</v>
      </c>
      <c r="B1904" s="5" t="s">
        <v>168</v>
      </c>
      <c r="C1904" s="5" t="s">
        <v>7</v>
      </c>
      <c r="D1904" s="9">
        <v>114.57258575547</v>
      </c>
      <c r="E1904" s="8">
        <v>55.550516102175301</v>
      </c>
      <c r="F1904" s="8">
        <v>7.3170731707317103</v>
      </c>
      <c r="G1904" s="3">
        <v>1.1394853029268299</v>
      </c>
      <c r="H1904" s="4">
        <v>3.9024390243902398</v>
      </c>
      <c r="I1904" s="4">
        <v>3.58042057439024</v>
      </c>
      <c r="J1904" s="4">
        <v>2.27705972463415</v>
      </c>
      <c r="K1904" s="4">
        <v>2.60289993707317</v>
      </c>
      <c r="L1904" s="4">
        <v>2.76486460268293</v>
      </c>
      <c r="M1904" s="4">
        <v>1.62729018097561</v>
      </c>
      <c r="N1904" s="4">
        <v>3.0907048151219501</v>
      </c>
      <c r="O1904" s="4">
        <v>3.4165450275609799</v>
      </c>
      <c r="P1904" s="4">
        <v>1.79116572780488</v>
      </c>
      <c r="Q1904" s="4">
        <v>1.3014499685365899</v>
      </c>
      <c r="R1904" s="4">
        <v>3.9043499056097599</v>
      </c>
      <c r="S1904" s="4">
        <v>1.9512195121951199</v>
      </c>
      <c r="T1904" s="4">
        <v>2.4428461526829301</v>
      </c>
      <c r="U1904" s="4">
        <v>4.8799596617073204</v>
      </c>
      <c r="V1904" s="4">
        <v>1.79116572780488</v>
      </c>
      <c r="W1904" s="4">
        <v>2.4409352714634101</v>
      </c>
      <c r="X1904" s="4">
        <v>1.3033608497561</v>
      </c>
      <c r="Y1904" s="4">
        <v>1.7892548465853699</v>
      </c>
      <c r="Z1904" s="4">
        <v>3.4165450275609799</v>
      </c>
      <c r="AA1904" s="4">
        <v>3.0907048151219501</v>
      </c>
      <c r="AB1904" s="4">
        <v>0.81364509048780498</v>
      </c>
      <c r="AC1904" s="4">
        <v>5.5278183241463399</v>
      </c>
      <c r="AD1904" s="4">
        <v>1.9512195121951199</v>
      </c>
      <c r="AE1904" s="4">
        <v>1.3014499685365899</v>
      </c>
      <c r="AF1904" s="4">
        <v>4.23019011804878</v>
      </c>
      <c r="AG1904" s="4">
        <v>8.4622911173170703</v>
      </c>
      <c r="AH1904" s="4">
        <v>5.36394277731707</v>
      </c>
      <c r="AI1904" s="4">
        <v>5.2019781117073203</v>
      </c>
      <c r="AJ1904" s="4">
        <v>6.0194449646341504</v>
      </c>
      <c r="AK1904" s="4">
        <v>10.8917611014634</v>
      </c>
      <c r="AL1904" s="4">
        <v>3.7423852399999999</v>
      </c>
      <c r="AM1904" s="4">
        <v>11.549174170000001</v>
      </c>
      <c r="AN1904" s="4">
        <v>17.075081612926802</v>
      </c>
      <c r="AO1904" s="4">
        <v>9.9199731078048803</v>
      </c>
      <c r="AP1904" s="4">
        <v>8.6261666641463393</v>
      </c>
      <c r="AQ1904" s="4">
        <v>4.2282792368292696</v>
      </c>
      <c r="AR1904" s="4">
        <v>8.9424524704878099</v>
      </c>
      <c r="AS1904" s="4">
        <v>7.6448242643902402</v>
      </c>
      <c r="AT1904" s="4">
        <v>18.205012509756099</v>
      </c>
      <c r="AU1904" s="4">
        <v>4.0624928087804903</v>
      </c>
      <c r="AV1904" s="4">
        <v>15.278183241463401</v>
      </c>
      <c r="AW1904" s="4">
        <v>7.9630209519512203</v>
      </c>
      <c r="AX1904" s="4">
        <v>5.0381025648780504</v>
      </c>
      <c r="AY1904" s="4">
        <v>12.842980613658501</v>
      </c>
      <c r="AZ1904" s="4">
        <v>9.4321682297560994</v>
      </c>
      <c r="BA1904" s="4">
        <v>10.4001344609756</v>
      </c>
      <c r="BB1904" s="38">
        <v>413</v>
      </c>
    </row>
    <row r="1905" spans="1:54" x14ac:dyDescent="0.3">
      <c r="A1905" s="31" t="s">
        <v>78</v>
      </c>
      <c r="B1905" s="5" t="s">
        <v>8</v>
      </c>
      <c r="C1905" s="5" t="s">
        <v>168</v>
      </c>
      <c r="D1905" s="9">
        <v>72.979851651994906</v>
      </c>
      <c r="E1905" s="8">
        <v>74.349016555046703</v>
      </c>
      <c r="F1905" s="8">
        <v>24.894731078953399</v>
      </c>
      <c r="G1905" s="3">
        <v>3.3088587145105599</v>
      </c>
      <c r="H1905" s="4">
        <v>8.3532038926634193</v>
      </c>
      <c r="I1905" s="4">
        <v>13.2905699852515</v>
      </c>
      <c r="J1905" s="4">
        <v>3.22757285966156</v>
      </c>
      <c r="K1905" s="4">
        <v>4.7699153354407899</v>
      </c>
      <c r="L1905" s="4">
        <v>6.4246004615554897</v>
      </c>
      <c r="M1905" s="4">
        <v>5.18261004119835</v>
      </c>
      <c r="N1905" s="4">
        <v>9.0468809518832298</v>
      </c>
      <c r="O1905" s="4">
        <v>11.492924443278399</v>
      </c>
      <c r="P1905" s="4">
        <v>7.6348983963344699</v>
      </c>
      <c r="Q1905" s="4">
        <v>1.82691451903199</v>
      </c>
      <c r="R1905" s="4">
        <v>10.0053465773778</v>
      </c>
      <c r="S1905" s="4">
        <v>8.7466539048305698</v>
      </c>
      <c r="T1905" s="4">
        <v>6.1649641134247002</v>
      </c>
      <c r="U1905" s="4">
        <v>9.1362461600953893</v>
      </c>
      <c r="V1905" s="4">
        <v>6.6470855576130896</v>
      </c>
      <c r="W1905" s="4">
        <v>7.6430820065222997</v>
      </c>
      <c r="X1905" s="4">
        <v>2.1979149003269201</v>
      </c>
      <c r="Y1905" s="4">
        <v>9.9782007969842397</v>
      </c>
      <c r="Z1905" s="4">
        <v>11.6596136118497</v>
      </c>
      <c r="AA1905" s="4">
        <v>11.4252646356613</v>
      </c>
      <c r="AB1905" s="4">
        <v>1.8560510296705901</v>
      </c>
      <c r="AC1905" s="4">
        <v>17.749737801175801</v>
      </c>
      <c r="AD1905" s="4">
        <v>4.5937409887587801</v>
      </c>
      <c r="AE1905" s="4">
        <v>3.1715893184522499</v>
      </c>
      <c r="AF1905" s="4">
        <v>10.864662116768301</v>
      </c>
      <c r="AG1905" s="4">
        <v>15.0429939643032</v>
      </c>
      <c r="AH1905" s="4">
        <v>15.937766265132</v>
      </c>
      <c r="AI1905" s="4">
        <v>9.3292910980246209</v>
      </c>
      <c r="AJ1905" s="4">
        <v>19.994524450512401</v>
      </c>
      <c r="AK1905" s="4">
        <v>28.8747980035143</v>
      </c>
      <c r="AL1905" s="4">
        <v>17.619337144608402</v>
      </c>
      <c r="AM1905" s="4">
        <v>28.633640045854602</v>
      </c>
      <c r="AN1905" s="4">
        <v>36.001620947632297</v>
      </c>
      <c r="AO1905" s="4">
        <v>29.969678425261201</v>
      </c>
      <c r="AP1905" s="4">
        <v>31.642876850449198</v>
      </c>
      <c r="AQ1905" s="4">
        <v>9.3255454752416096</v>
      </c>
      <c r="AR1905" s="4">
        <v>28.5654237681678</v>
      </c>
      <c r="AS1905" s="4">
        <v>15.514302273250101</v>
      </c>
      <c r="AT1905" s="4">
        <v>27.851054206469801</v>
      </c>
      <c r="AU1905" s="4">
        <v>13.2486471818734</v>
      </c>
      <c r="AV1905" s="4">
        <v>21.856517064421801</v>
      </c>
      <c r="AW1905" s="4">
        <v>17.2662908849418</v>
      </c>
      <c r="AX1905" s="4">
        <v>14.3304514883012</v>
      </c>
      <c r="AY1905" s="4">
        <v>16.139024583864199</v>
      </c>
      <c r="AZ1905" s="4">
        <v>25.305227079230701</v>
      </c>
      <c r="BA1905" s="4">
        <v>28.037463484761702</v>
      </c>
      <c r="BB1905" s="38">
        <v>3023</v>
      </c>
    </row>
    <row r="1906" spans="1:54" x14ac:dyDescent="0.3">
      <c r="A1906" s="31" t="s">
        <v>78</v>
      </c>
      <c r="B1906" s="5" t="s">
        <v>8</v>
      </c>
      <c r="C1906" s="5" t="s">
        <v>1</v>
      </c>
      <c r="D1906" s="9">
        <v>17.618840579710099</v>
      </c>
      <c r="E1906" s="8">
        <v>69.404040302598801</v>
      </c>
      <c r="F1906" s="8">
        <v>51.879699248120303</v>
      </c>
      <c r="G1906" s="3">
        <v>6.7669172932330799</v>
      </c>
      <c r="H1906" s="4">
        <v>9.77443609022556</v>
      </c>
      <c r="I1906" s="4">
        <v>25.563909774436102</v>
      </c>
      <c r="J1906" s="4">
        <v>7.5187969924812004</v>
      </c>
      <c r="K1906" s="4">
        <v>8.2706766917293209</v>
      </c>
      <c r="L1906" s="4">
        <v>6.7669172932330799</v>
      </c>
      <c r="M1906" s="4">
        <v>15.037593984962401</v>
      </c>
      <c r="N1906" s="4">
        <v>21.804511278195498</v>
      </c>
      <c r="O1906" s="4">
        <v>23.308270676691698</v>
      </c>
      <c r="P1906" s="4">
        <v>16.541353383458599</v>
      </c>
      <c r="Q1906" s="4">
        <v>4.5112781954887202</v>
      </c>
      <c r="R1906" s="4">
        <v>19.548872180451099</v>
      </c>
      <c r="S1906" s="4">
        <v>27.067669172932298</v>
      </c>
      <c r="T1906" s="4">
        <v>9.77443609022556</v>
      </c>
      <c r="U1906" s="4">
        <v>21.052631578947398</v>
      </c>
      <c r="V1906" s="4">
        <v>17.293233082706799</v>
      </c>
      <c r="W1906" s="4">
        <v>18.796992481202999</v>
      </c>
      <c r="X1906" s="4">
        <v>5.2631578947368398</v>
      </c>
      <c r="Y1906" s="4">
        <v>14.285714285714301</v>
      </c>
      <c r="Z1906" s="4">
        <v>27.819548872180501</v>
      </c>
      <c r="AA1906" s="4">
        <v>24.812030075188002</v>
      </c>
      <c r="AB1906" s="4">
        <v>5.2631578947368398</v>
      </c>
      <c r="AC1906" s="4">
        <v>30.075187969924801</v>
      </c>
      <c r="AD1906" s="4">
        <v>17.293233082706799</v>
      </c>
      <c r="AE1906" s="4">
        <v>8.2706766917293209</v>
      </c>
      <c r="AF1906" s="4">
        <v>19.548872180451099</v>
      </c>
      <c r="AG1906" s="4">
        <v>21.052631578947398</v>
      </c>
      <c r="AH1906" s="4">
        <v>25.563909774436102</v>
      </c>
      <c r="AI1906" s="4">
        <v>18.796992481202999</v>
      </c>
      <c r="AJ1906" s="4">
        <v>31.578947368421101</v>
      </c>
      <c r="AK1906" s="4">
        <v>49.624060150375897</v>
      </c>
      <c r="AL1906" s="4">
        <v>35.338345864661697</v>
      </c>
      <c r="AM1906" s="4">
        <v>45.112781954887197</v>
      </c>
      <c r="AN1906" s="4">
        <v>59.398496240601503</v>
      </c>
      <c r="AO1906" s="4">
        <v>54.135338345864703</v>
      </c>
      <c r="AP1906" s="4">
        <v>59.398496240601503</v>
      </c>
      <c r="AQ1906" s="4">
        <v>20.300751879699199</v>
      </c>
      <c r="AR1906" s="4">
        <v>51.127819548872203</v>
      </c>
      <c r="AS1906" s="4">
        <v>23.308270676691698</v>
      </c>
      <c r="AT1906" s="4">
        <v>28.571428571428601</v>
      </c>
      <c r="AU1906" s="4">
        <v>28.571428571428601</v>
      </c>
      <c r="AV1906" s="4">
        <v>27.819548872180501</v>
      </c>
      <c r="AW1906" s="4">
        <v>36.090225563909797</v>
      </c>
      <c r="AX1906" s="4">
        <v>33.082706766917298</v>
      </c>
      <c r="AY1906" s="4">
        <v>28.571428571428601</v>
      </c>
      <c r="AZ1906" s="4">
        <v>41.353383458646597</v>
      </c>
      <c r="BA1906" s="4">
        <v>49.624060150375897</v>
      </c>
      <c r="BB1906" s="38">
        <v>138</v>
      </c>
    </row>
    <row r="1907" spans="1:54" x14ac:dyDescent="0.3">
      <c r="A1907" s="31" t="s">
        <v>78</v>
      </c>
      <c r="B1907" s="5" t="s">
        <v>8</v>
      </c>
      <c r="C1907" s="5" t="s">
        <v>2</v>
      </c>
      <c r="D1907" s="9">
        <v>43.493076923076899</v>
      </c>
      <c r="E1907" s="8">
        <v>70.935295539314197</v>
      </c>
      <c r="F1907" s="8">
        <v>38.8888888888889</v>
      </c>
      <c r="G1907" s="3">
        <v>4.7619047619047601</v>
      </c>
      <c r="H1907" s="4">
        <v>15.0793650793651</v>
      </c>
      <c r="I1907" s="4">
        <v>19.047619047619001</v>
      </c>
      <c r="J1907" s="4">
        <v>2.38095238095238</v>
      </c>
      <c r="K1907" s="4">
        <v>7.1428571428571397</v>
      </c>
      <c r="L1907" s="4">
        <v>11.9047619047619</v>
      </c>
      <c r="M1907" s="4">
        <v>7.9365079365079403</v>
      </c>
      <c r="N1907" s="4">
        <v>16.6666666666667</v>
      </c>
      <c r="O1907" s="4">
        <v>22.2222222222222</v>
      </c>
      <c r="P1907" s="4">
        <v>15.8730158730159</v>
      </c>
      <c r="Q1907" s="4">
        <v>2.38095238095238</v>
      </c>
      <c r="R1907" s="4">
        <v>17.460317460317501</v>
      </c>
      <c r="S1907" s="4">
        <v>12.698412698412699</v>
      </c>
      <c r="T1907" s="4">
        <v>11.1111111111111</v>
      </c>
      <c r="U1907" s="4">
        <v>12.698412698412699</v>
      </c>
      <c r="V1907" s="4">
        <v>9.5238095238095202</v>
      </c>
      <c r="W1907" s="4">
        <v>14.285714285714301</v>
      </c>
      <c r="X1907" s="4">
        <v>2.38095238095238</v>
      </c>
      <c r="Y1907" s="4">
        <v>20.634920634920601</v>
      </c>
      <c r="Z1907" s="4">
        <v>18.253968253968299</v>
      </c>
      <c r="AA1907" s="4">
        <v>19.841269841269799</v>
      </c>
      <c r="AB1907" s="4">
        <v>1.5873015873015901</v>
      </c>
      <c r="AC1907" s="4">
        <v>27.7777777777778</v>
      </c>
      <c r="AD1907" s="4">
        <v>4.7619047619047601</v>
      </c>
      <c r="AE1907" s="4">
        <v>6.3492063492063497</v>
      </c>
      <c r="AF1907" s="4">
        <v>18.253968253968299</v>
      </c>
      <c r="AG1907" s="4">
        <v>19.047619047619001</v>
      </c>
      <c r="AH1907" s="4">
        <v>19.841269841269799</v>
      </c>
      <c r="AI1907" s="4">
        <v>9.5238095238095202</v>
      </c>
      <c r="AJ1907" s="4">
        <v>32.539682539682502</v>
      </c>
      <c r="AK1907" s="4">
        <v>38.8888888888889</v>
      </c>
      <c r="AL1907" s="4">
        <v>23.015873015873002</v>
      </c>
      <c r="AM1907" s="4">
        <v>34.126984126984098</v>
      </c>
      <c r="AN1907" s="4">
        <v>48.412698412698397</v>
      </c>
      <c r="AO1907" s="4">
        <v>42.063492063492099</v>
      </c>
      <c r="AP1907" s="4">
        <v>43.650793650793702</v>
      </c>
      <c r="AQ1907" s="4">
        <v>9.5238095238095202</v>
      </c>
      <c r="AR1907" s="4">
        <v>42.857142857142897</v>
      </c>
      <c r="AS1907" s="4">
        <v>22.2222222222222</v>
      </c>
      <c r="AT1907" s="4">
        <v>33.3333333333333</v>
      </c>
      <c r="AU1907" s="4">
        <v>19.047619047619001</v>
      </c>
      <c r="AV1907" s="4">
        <v>27.7777777777778</v>
      </c>
      <c r="AW1907" s="4">
        <v>20.634920634920601</v>
      </c>
      <c r="AX1907" s="4">
        <v>22.2222222222222</v>
      </c>
      <c r="AY1907" s="4">
        <v>15.8730158730159</v>
      </c>
      <c r="AZ1907" s="4">
        <v>34.126984126984098</v>
      </c>
      <c r="BA1907" s="4">
        <v>44.4444444444444</v>
      </c>
      <c r="BB1907" s="38">
        <v>130</v>
      </c>
    </row>
    <row r="1908" spans="1:54" x14ac:dyDescent="0.3">
      <c r="A1908" s="31" t="s">
        <v>78</v>
      </c>
      <c r="B1908" s="5" t="s">
        <v>8</v>
      </c>
      <c r="C1908" s="5" t="s">
        <v>3</v>
      </c>
      <c r="D1908" s="9">
        <v>73.549242424242394</v>
      </c>
      <c r="E1908" s="8">
        <v>71.192267914646095</v>
      </c>
      <c r="F1908" s="8">
        <v>22.813688212927801</v>
      </c>
      <c r="G1908" s="3">
        <v>3.04182509505703</v>
      </c>
      <c r="H1908" s="4">
        <v>8.7452471482889695</v>
      </c>
      <c r="I1908" s="4">
        <v>13.6882129277567</v>
      </c>
      <c r="J1908" s="4">
        <v>2.2813688212927801</v>
      </c>
      <c r="K1908" s="4">
        <v>3.04182509505703</v>
      </c>
      <c r="L1908" s="4">
        <v>4.9429657794676798</v>
      </c>
      <c r="M1908" s="4">
        <v>3.04182509505703</v>
      </c>
      <c r="N1908" s="4">
        <v>5.3231939163498101</v>
      </c>
      <c r="O1908" s="4">
        <v>9.1254752851711007</v>
      </c>
      <c r="P1908" s="4">
        <v>5.3231939163498101</v>
      </c>
      <c r="Q1908" s="4">
        <v>1.5209125475285199</v>
      </c>
      <c r="R1908" s="4">
        <v>8.3650190114068401</v>
      </c>
      <c r="S1908" s="4">
        <v>4.9429657794676798</v>
      </c>
      <c r="T1908" s="4">
        <v>6.0836501901140698</v>
      </c>
      <c r="U1908" s="4">
        <v>6.8441064638783304</v>
      </c>
      <c r="V1908" s="4">
        <v>5.7034220532319404</v>
      </c>
      <c r="W1908" s="4">
        <v>6.4638783269962001</v>
      </c>
      <c r="X1908" s="4">
        <v>1.5209125475285199</v>
      </c>
      <c r="Y1908" s="4">
        <v>10.2661596958175</v>
      </c>
      <c r="Z1908" s="4">
        <v>12.9277566539924</v>
      </c>
      <c r="AA1908" s="4">
        <v>11.787072243346</v>
      </c>
      <c r="AB1908" s="4">
        <v>2.2813688212927801</v>
      </c>
      <c r="AC1908" s="4">
        <v>19.771863117870701</v>
      </c>
      <c r="AD1908" s="4">
        <v>2.6615969581749099</v>
      </c>
      <c r="AE1908" s="4">
        <v>2.6615969581749099</v>
      </c>
      <c r="AF1908" s="4">
        <v>9.8859315589353596</v>
      </c>
      <c r="AG1908" s="4">
        <v>13.307984790874499</v>
      </c>
      <c r="AH1908" s="4">
        <v>17.110266159695801</v>
      </c>
      <c r="AI1908" s="4">
        <v>7.2243346007604599</v>
      </c>
      <c r="AJ1908" s="4">
        <v>22.813688212927801</v>
      </c>
      <c r="AK1908" s="4">
        <v>28.8973384030418</v>
      </c>
      <c r="AL1908" s="4">
        <v>18.631178707224301</v>
      </c>
      <c r="AM1908" s="4">
        <v>33.840304182509499</v>
      </c>
      <c r="AN1908" s="4">
        <v>35.741444866920197</v>
      </c>
      <c r="AO1908" s="4">
        <v>29.657794676806098</v>
      </c>
      <c r="AP1908" s="4">
        <v>33.460076045627403</v>
      </c>
      <c r="AQ1908" s="4">
        <v>9.1254752851711007</v>
      </c>
      <c r="AR1908" s="4">
        <v>32.699619771863098</v>
      </c>
      <c r="AS1908" s="4">
        <v>16.349809885931599</v>
      </c>
      <c r="AT1908" s="4">
        <v>24.7148288973384</v>
      </c>
      <c r="AU1908" s="4">
        <v>11.0266159695817</v>
      </c>
      <c r="AV1908" s="4">
        <v>21.292775665399201</v>
      </c>
      <c r="AW1908" s="4">
        <v>16.349809885931599</v>
      </c>
      <c r="AX1908" s="4">
        <v>12.9277566539924</v>
      </c>
      <c r="AY1908" s="4">
        <v>14.4486692015209</v>
      </c>
      <c r="AZ1908" s="4">
        <v>27.7566539923954</v>
      </c>
      <c r="BA1908" s="4">
        <v>24.334600760456301</v>
      </c>
      <c r="BB1908" s="38">
        <v>264</v>
      </c>
    </row>
    <row r="1909" spans="1:54" x14ac:dyDescent="0.3">
      <c r="A1909" s="31" t="s">
        <v>78</v>
      </c>
      <c r="B1909" s="5" t="s">
        <v>8</v>
      </c>
      <c r="C1909" s="5" t="s">
        <v>4</v>
      </c>
      <c r="D1909" s="9">
        <v>76.731543624161105</v>
      </c>
      <c r="E1909" s="8">
        <v>72.682231908907994</v>
      </c>
      <c r="F1909" s="8">
        <v>21.043771043770999</v>
      </c>
      <c r="G1909" s="3">
        <v>2.8619528619528598</v>
      </c>
      <c r="H1909" s="4">
        <v>7.7441077441077404</v>
      </c>
      <c r="I1909" s="4">
        <v>13.804713804713799</v>
      </c>
      <c r="J1909" s="4">
        <v>2.8619528619528598</v>
      </c>
      <c r="K1909" s="4">
        <v>5.7239057239057196</v>
      </c>
      <c r="L1909" s="4">
        <v>8.0808080808080796</v>
      </c>
      <c r="M1909" s="4">
        <v>3.0303030303030298</v>
      </c>
      <c r="N1909" s="4">
        <v>6.9023569023568996</v>
      </c>
      <c r="O1909" s="4">
        <v>8.0808080808080796</v>
      </c>
      <c r="P1909" s="4">
        <v>5.3872053872053902</v>
      </c>
      <c r="Q1909" s="4">
        <v>1.34680134680135</v>
      </c>
      <c r="R1909" s="4">
        <v>8.4175084175084205</v>
      </c>
      <c r="S1909" s="4">
        <v>6.9023569023568996</v>
      </c>
      <c r="T1909" s="4">
        <v>4.7138047138047101</v>
      </c>
      <c r="U1909" s="4">
        <v>8.4175084175084205</v>
      </c>
      <c r="V1909" s="4">
        <v>4.7138047138047101</v>
      </c>
      <c r="W1909" s="4">
        <v>4.2087542087542102</v>
      </c>
      <c r="X1909" s="4">
        <v>2.3569023569023599</v>
      </c>
      <c r="Y1909" s="4">
        <v>8.7542087542087508</v>
      </c>
      <c r="Z1909" s="4">
        <v>7.91245791245791</v>
      </c>
      <c r="AA1909" s="4">
        <v>8.9225589225589204</v>
      </c>
      <c r="AB1909" s="4">
        <v>1.0101010101010099</v>
      </c>
      <c r="AC1909" s="4">
        <v>15.6565656565657</v>
      </c>
      <c r="AD1909" s="4">
        <v>2.52525252525253</v>
      </c>
      <c r="AE1909" s="4">
        <v>1.17845117845118</v>
      </c>
      <c r="AF1909" s="4">
        <v>10.9427609427609</v>
      </c>
      <c r="AG1909" s="4">
        <v>13.636363636363599</v>
      </c>
      <c r="AH1909" s="4">
        <v>16.3299663299663</v>
      </c>
      <c r="AI1909" s="4">
        <v>9.5959595959596005</v>
      </c>
      <c r="AJ1909" s="4">
        <v>17.6767676767677</v>
      </c>
      <c r="AK1909" s="4">
        <v>31.313131313131301</v>
      </c>
      <c r="AL1909" s="4">
        <v>18.013468013468</v>
      </c>
      <c r="AM1909" s="4">
        <v>30.808080808080799</v>
      </c>
      <c r="AN1909" s="4">
        <v>36.195286195286201</v>
      </c>
      <c r="AO1909" s="4">
        <v>31.313131313131301</v>
      </c>
      <c r="AP1909" s="4">
        <v>31.144781144781099</v>
      </c>
      <c r="AQ1909" s="4">
        <v>8.9225589225589204</v>
      </c>
      <c r="AR1909" s="4">
        <v>26.599326599326599</v>
      </c>
      <c r="AS1909" s="4">
        <v>16.161616161616202</v>
      </c>
      <c r="AT1909" s="4">
        <v>33.164983164983198</v>
      </c>
      <c r="AU1909" s="4">
        <v>12.962962962962999</v>
      </c>
      <c r="AV1909" s="4">
        <v>23.063973063973101</v>
      </c>
      <c r="AW1909" s="4">
        <v>18.013468013468</v>
      </c>
      <c r="AX1909" s="4">
        <v>11.2794612794613</v>
      </c>
      <c r="AY1909" s="4">
        <v>14.814814814814801</v>
      </c>
      <c r="AZ1909" s="4">
        <v>26.936026936026899</v>
      </c>
      <c r="BA1909" s="4">
        <v>26.430976430976401</v>
      </c>
      <c r="BB1909" s="38">
        <v>596</v>
      </c>
    </row>
    <row r="1910" spans="1:54" x14ac:dyDescent="0.3">
      <c r="A1910" s="31" t="s">
        <v>78</v>
      </c>
      <c r="B1910" s="5" t="s">
        <v>8</v>
      </c>
      <c r="C1910" s="5" t="s">
        <v>5</v>
      </c>
      <c r="D1910" s="9">
        <v>95.081827731092403</v>
      </c>
      <c r="E1910" s="8">
        <v>67.2807507952365</v>
      </c>
      <c r="F1910" s="8">
        <v>15.384615384615399</v>
      </c>
      <c r="G1910" s="3">
        <v>2.0021074815595399</v>
      </c>
      <c r="H1910" s="4">
        <v>5.1633298208640701</v>
      </c>
      <c r="I1910" s="4">
        <v>7.7976817702845098</v>
      </c>
      <c r="J1910" s="4">
        <v>3.2665964172813502</v>
      </c>
      <c r="K1910" s="4">
        <v>3.6880927291886199</v>
      </c>
      <c r="L1910" s="4">
        <v>4.4257112750263401</v>
      </c>
      <c r="M1910" s="4">
        <v>2.8451001053740801</v>
      </c>
      <c r="N1910" s="4">
        <v>3.3719704952581702</v>
      </c>
      <c r="O1910" s="4">
        <v>6.3224446786090596</v>
      </c>
      <c r="P1910" s="4">
        <v>3.2665964172813502</v>
      </c>
      <c r="Q1910" s="4">
        <v>0.42149631190727099</v>
      </c>
      <c r="R1910" s="4">
        <v>5.6902002107481602</v>
      </c>
      <c r="S1910" s="4">
        <v>3.3719704952581702</v>
      </c>
      <c r="T1910" s="4">
        <v>3.5827186512117999</v>
      </c>
      <c r="U1910" s="4">
        <v>4.8472075869336102</v>
      </c>
      <c r="V1910" s="4">
        <v>3.2665964172813502</v>
      </c>
      <c r="W1910" s="4">
        <v>3.1612223393045298</v>
      </c>
      <c r="X1910" s="4">
        <v>1.0537407797681799</v>
      </c>
      <c r="Y1910" s="4">
        <v>4.9525816649104302</v>
      </c>
      <c r="Z1910" s="4">
        <v>5.0579557428872501</v>
      </c>
      <c r="AA1910" s="4">
        <v>4.63645943097998</v>
      </c>
      <c r="AB1910" s="4">
        <v>1.1591148577449899</v>
      </c>
      <c r="AC1910" s="4">
        <v>12.434141201264501</v>
      </c>
      <c r="AD1910" s="4">
        <v>1.68598524762908</v>
      </c>
      <c r="AE1910" s="4">
        <v>0.63224446786090605</v>
      </c>
      <c r="AF1910" s="4">
        <v>5.7955742887249704</v>
      </c>
      <c r="AG1910" s="4">
        <v>13.5932560590095</v>
      </c>
      <c r="AH1910" s="4">
        <v>12.5395152792413</v>
      </c>
      <c r="AI1910" s="4">
        <v>8.1138040042149608</v>
      </c>
      <c r="AJ1910" s="4">
        <v>13.277133825079</v>
      </c>
      <c r="AK1910" s="4">
        <v>20.7586933614331</v>
      </c>
      <c r="AL1910" s="4">
        <v>11.5911485774499</v>
      </c>
      <c r="AM1910" s="4">
        <v>21.180189673340401</v>
      </c>
      <c r="AN1910" s="4">
        <v>27.397260273972599</v>
      </c>
      <c r="AO1910" s="4">
        <v>19.915700737618501</v>
      </c>
      <c r="AP1910" s="4">
        <v>21.285563751317198</v>
      </c>
      <c r="AQ1910" s="4">
        <v>6.7439409905163297</v>
      </c>
      <c r="AR1910" s="4">
        <v>17.913593256058999</v>
      </c>
      <c r="AS1910" s="4">
        <v>9.4836670179135893</v>
      </c>
      <c r="AT1910" s="4">
        <v>30.2423603793467</v>
      </c>
      <c r="AU1910" s="4">
        <v>8.8514225500526909</v>
      </c>
      <c r="AV1910" s="4">
        <v>19.2834562697576</v>
      </c>
      <c r="AW1910" s="4">
        <v>10.958904109589</v>
      </c>
      <c r="AX1910" s="4">
        <v>7.0600632244467896</v>
      </c>
      <c r="AY1910" s="4">
        <v>13.804004214963101</v>
      </c>
      <c r="AZ1910" s="4">
        <v>16.859852476290801</v>
      </c>
      <c r="BA1910" s="4">
        <v>20.126448893572199</v>
      </c>
      <c r="BB1910" s="38">
        <v>952</v>
      </c>
    </row>
    <row r="1911" spans="1:54" x14ac:dyDescent="0.3">
      <c r="A1911" s="31" t="s">
        <v>78</v>
      </c>
      <c r="B1911" s="5" t="s">
        <v>8</v>
      </c>
      <c r="C1911" s="5" t="s">
        <v>6</v>
      </c>
      <c r="D1911" s="9">
        <v>101.430842391304</v>
      </c>
      <c r="E1911" s="8">
        <v>61.778442730682301</v>
      </c>
      <c r="F1911" s="8">
        <v>11.7006802721088</v>
      </c>
      <c r="G1911" s="3">
        <v>1.7687074829931999</v>
      </c>
      <c r="H1911" s="4">
        <v>5.1700680272108803</v>
      </c>
      <c r="I1911" s="4">
        <v>5.5782312925170103</v>
      </c>
      <c r="J1911" s="4">
        <v>2.4489795918367299</v>
      </c>
      <c r="K1911" s="4">
        <v>1.6326530612244901</v>
      </c>
      <c r="L1911" s="4">
        <v>3.53741496598639</v>
      </c>
      <c r="M1911" s="4">
        <v>2.3129251700680298</v>
      </c>
      <c r="N1911" s="4">
        <v>4.3537414965986398</v>
      </c>
      <c r="O1911" s="4">
        <v>4.0816326530612201</v>
      </c>
      <c r="P1911" s="4">
        <v>2.1768707482993199</v>
      </c>
      <c r="Q1911" s="4">
        <v>1.22448979591837</v>
      </c>
      <c r="R1911" s="4">
        <v>3.53741496598639</v>
      </c>
      <c r="S1911" s="4">
        <v>4.2176870748299304</v>
      </c>
      <c r="T1911" s="4">
        <v>2.5850340136054402</v>
      </c>
      <c r="U1911" s="4">
        <v>3.9455782312925201</v>
      </c>
      <c r="V1911" s="4">
        <v>2.99319727891156</v>
      </c>
      <c r="W1911" s="4">
        <v>1.7687074829931999</v>
      </c>
      <c r="X1911" s="4">
        <v>0.952380952380952</v>
      </c>
      <c r="Y1911" s="4">
        <v>4.4897959183673501</v>
      </c>
      <c r="Z1911" s="4">
        <v>2.99319727891156</v>
      </c>
      <c r="AA1911" s="4">
        <v>3.1292517006802698</v>
      </c>
      <c r="AB1911" s="4">
        <v>0.81632653061224503</v>
      </c>
      <c r="AC1911" s="4">
        <v>7.8911564625850303</v>
      </c>
      <c r="AD1911" s="4">
        <v>2.3129251700680298</v>
      </c>
      <c r="AE1911" s="4">
        <v>0.952380952380952</v>
      </c>
      <c r="AF1911" s="4">
        <v>3.53741496598639</v>
      </c>
      <c r="AG1911" s="4">
        <v>13.469387755102</v>
      </c>
      <c r="AH1911" s="4">
        <v>12.925170068027199</v>
      </c>
      <c r="AI1911" s="4">
        <v>7.4829931972789101</v>
      </c>
      <c r="AJ1911" s="4">
        <v>8.7074829931972797</v>
      </c>
      <c r="AK1911" s="4">
        <v>16.598639455782301</v>
      </c>
      <c r="AL1911" s="4">
        <v>8.9795918367346896</v>
      </c>
      <c r="AM1911" s="4">
        <v>17.278911564625901</v>
      </c>
      <c r="AN1911" s="4">
        <v>20.816326530612201</v>
      </c>
      <c r="AO1911" s="4">
        <v>16.1904761904762</v>
      </c>
      <c r="AP1911" s="4">
        <v>14.965986394557801</v>
      </c>
      <c r="AQ1911" s="4">
        <v>6.12244897959184</v>
      </c>
      <c r="AR1911" s="4">
        <v>11.836734693877601</v>
      </c>
      <c r="AS1911" s="4">
        <v>9.3877551020408205</v>
      </c>
      <c r="AT1911" s="4">
        <v>24.761904761904798</v>
      </c>
      <c r="AU1911" s="4">
        <v>6.6666666666666696</v>
      </c>
      <c r="AV1911" s="4">
        <v>17.006802721088398</v>
      </c>
      <c r="AW1911" s="4">
        <v>10.3401360544218</v>
      </c>
      <c r="AX1911" s="4">
        <v>6.9387755102040796</v>
      </c>
      <c r="AY1911" s="4">
        <v>14.149659863945599</v>
      </c>
      <c r="AZ1911" s="4">
        <v>14.829931972789099</v>
      </c>
      <c r="BA1911" s="4">
        <v>16.1904761904762</v>
      </c>
      <c r="BB1911" s="38">
        <v>736</v>
      </c>
    </row>
    <row r="1912" spans="1:54" x14ac:dyDescent="0.3">
      <c r="A1912" s="31" t="s">
        <v>78</v>
      </c>
      <c r="B1912" s="5" t="s">
        <v>8</v>
      </c>
      <c r="C1912" s="5" t="s">
        <v>7</v>
      </c>
      <c r="D1912" s="9">
        <v>116.20628019323701</v>
      </c>
      <c r="E1912" s="8">
        <v>56.0518891809729</v>
      </c>
      <c r="F1912" s="8">
        <v>7.3170731707317103</v>
      </c>
      <c r="G1912" s="3">
        <v>1.4634146341463401</v>
      </c>
      <c r="H1912" s="4">
        <v>3.9024390243902398</v>
      </c>
      <c r="I1912" s="4">
        <v>4.3902439024390203</v>
      </c>
      <c r="J1912" s="4">
        <v>2.4390243902439002</v>
      </c>
      <c r="K1912" s="4">
        <v>2.9268292682926802</v>
      </c>
      <c r="L1912" s="4">
        <v>2.9268292682926802</v>
      </c>
      <c r="M1912" s="4">
        <v>1.9512195121951199</v>
      </c>
      <c r="N1912" s="4">
        <v>3.4146341463414598</v>
      </c>
      <c r="O1912" s="4">
        <v>3.9024390243902398</v>
      </c>
      <c r="P1912" s="4">
        <v>2.4390243902439002</v>
      </c>
      <c r="Q1912" s="4">
        <v>1.4634146341463401</v>
      </c>
      <c r="R1912" s="4">
        <v>4.3902439024390203</v>
      </c>
      <c r="S1912" s="4">
        <v>1.9512195121951199</v>
      </c>
      <c r="T1912" s="4">
        <v>3.4146341463414598</v>
      </c>
      <c r="U1912" s="4">
        <v>5.3658536585365901</v>
      </c>
      <c r="V1912" s="4">
        <v>2.4390243902439002</v>
      </c>
      <c r="W1912" s="4">
        <v>2.9268292682926802</v>
      </c>
      <c r="X1912" s="4">
        <v>1.9512195121951199</v>
      </c>
      <c r="Y1912" s="4">
        <v>1.9512195121951199</v>
      </c>
      <c r="Z1912" s="4">
        <v>3.9024390243902398</v>
      </c>
      <c r="AA1912" s="4">
        <v>3.4146341463414598</v>
      </c>
      <c r="AB1912" s="4">
        <v>0.97560975609756095</v>
      </c>
      <c r="AC1912" s="4">
        <v>5.3658536585365901</v>
      </c>
      <c r="AD1912" s="4">
        <v>1.9512195121951199</v>
      </c>
      <c r="AE1912" s="4">
        <v>1.4634146341463401</v>
      </c>
      <c r="AF1912" s="4">
        <v>4.8780487804878003</v>
      </c>
      <c r="AG1912" s="4">
        <v>10.243902439024399</v>
      </c>
      <c r="AH1912" s="4">
        <v>4.8780487804878003</v>
      </c>
      <c r="AI1912" s="4">
        <v>4.8780487804878003</v>
      </c>
      <c r="AJ1912" s="4">
        <v>6.8292682926829302</v>
      </c>
      <c r="AK1912" s="4">
        <v>10.243902439024399</v>
      </c>
      <c r="AL1912" s="4">
        <v>4.3902439024390203</v>
      </c>
      <c r="AM1912" s="4">
        <v>12.6829268292683</v>
      </c>
      <c r="AN1912" s="4">
        <v>17.560975609756099</v>
      </c>
      <c r="AO1912" s="4">
        <v>10.243902439024399</v>
      </c>
      <c r="AP1912" s="4">
        <v>10.7317073170732</v>
      </c>
      <c r="AQ1912" s="4">
        <v>4.3902439024390203</v>
      </c>
      <c r="AR1912" s="4">
        <v>8.7804878048780495</v>
      </c>
      <c r="AS1912" s="4">
        <v>8.2926829268292703</v>
      </c>
      <c r="AT1912" s="4">
        <v>16.585365853658502</v>
      </c>
      <c r="AU1912" s="4">
        <v>3.4146341463414598</v>
      </c>
      <c r="AV1912" s="4">
        <v>13.6585365853659</v>
      </c>
      <c r="AW1912" s="4">
        <v>6.8292682926829302</v>
      </c>
      <c r="AX1912" s="4">
        <v>4.3902439024390203</v>
      </c>
      <c r="AY1912" s="4">
        <v>12.1951219512195</v>
      </c>
      <c r="AZ1912" s="4">
        <v>9.7560975609756095</v>
      </c>
      <c r="BA1912" s="4">
        <v>8.7804878048780495</v>
      </c>
      <c r="BB1912" s="38">
        <v>207</v>
      </c>
    </row>
    <row r="1913" spans="1:54" x14ac:dyDescent="0.3">
      <c r="A1913" s="31" t="s">
        <v>78</v>
      </c>
      <c r="B1913" s="5" t="s">
        <v>9</v>
      </c>
      <c r="C1913" s="5" t="s">
        <v>168</v>
      </c>
      <c r="D1913" s="9">
        <v>85.012596781944794</v>
      </c>
      <c r="E1913" s="8">
        <v>67.833978013739198</v>
      </c>
      <c r="F1913" s="8">
        <v>17.4342512036419</v>
      </c>
      <c r="G1913" s="3">
        <v>0.65292143858705398</v>
      </c>
      <c r="H1913" s="4">
        <v>5.5587213034039999</v>
      </c>
      <c r="I1913" s="4">
        <v>8.3684618721585498</v>
      </c>
      <c r="J1913" s="4">
        <v>1.8116325675060201</v>
      </c>
      <c r="K1913" s="4">
        <v>2.31978260840995</v>
      </c>
      <c r="L1913" s="4">
        <v>5.0711550346848497</v>
      </c>
      <c r="M1913" s="4">
        <v>3.2654640672314001</v>
      </c>
      <c r="N1913" s="4">
        <v>5.4212963876232303</v>
      </c>
      <c r="O1913" s="4">
        <v>6.8150914965585203</v>
      </c>
      <c r="P1913" s="4">
        <v>4.97285894998718</v>
      </c>
      <c r="Q1913" s="4">
        <v>2.9502692086429798</v>
      </c>
      <c r="R1913" s="4">
        <v>5.2617685879798204</v>
      </c>
      <c r="S1913" s="4">
        <v>4.9348281587024996</v>
      </c>
      <c r="T1913" s="4">
        <v>3.5748304094182899</v>
      </c>
      <c r="U1913" s="4">
        <v>7.5843893056543497</v>
      </c>
      <c r="V1913" s="4">
        <v>4.56248282348428</v>
      </c>
      <c r="W1913" s="4">
        <v>5.5498752496443498</v>
      </c>
      <c r="X1913" s="4">
        <v>1.1044125324943299</v>
      </c>
      <c r="Y1913" s="4">
        <v>7.18302394313028</v>
      </c>
      <c r="Z1913" s="4">
        <v>6.2810085185587701</v>
      </c>
      <c r="AA1913" s="4">
        <v>5.8473911624393304</v>
      </c>
      <c r="AB1913" s="4">
        <v>1.07772684707346</v>
      </c>
      <c r="AC1913" s="4">
        <v>12.8837012370448</v>
      </c>
      <c r="AD1913" s="4">
        <v>3.7375949646361102</v>
      </c>
      <c r="AE1913" s="4">
        <v>1.39584756090752</v>
      </c>
      <c r="AF1913" s="4">
        <v>8.0924508950528296</v>
      </c>
      <c r="AG1913" s="4">
        <v>8.1267625800083305</v>
      </c>
      <c r="AH1913" s="4">
        <v>17.2679194921642</v>
      </c>
      <c r="AI1913" s="4">
        <v>8.8745570365704598</v>
      </c>
      <c r="AJ1913" s="4">
        <v>18.0955788235798</v>
      </c>
      <c r="AK1913" s="4">
        <v>32.258522754567402</v>
      </c>
      <c r="AL1913" s="4">
        <v>13.9485897152248</v>
      </c>
      <c r="AM1913" s="4">
        <v>16.672055019936799</v>
      </c>
      <c r="AN1913" s="4">
        <v>29.237780869733999</v>
      </c>
      <c r="AO1913" s="4">
        <v>21.885427399035098</v>
      </c>
      <c r="AP1913" s="4">
        <v>21.932712832233602</v>
      </c>
      <c r="AQ1913" s="4">
        <v>5.3896747765866797</v>
      </c>
      <c r="AR1913" s="4">
        <v>25.676926466526499</v>
      </c>
      <c r="AS1913" s="4">
        <v>9.6847296233107496</v>
      </c>
      <c r="AT1913" s="4">
        <v>17.659221021118601</v>
      </c>
      <c r="AU1913" s="4">
        <v>13.166687630433</v>
      </c>
      <c r="AV1913" s="4">
        <v>22.869415438186898</v>
      </c>
      <c r="AW1913" s="4">
        <v>17.360313094115298</v>
      </c>
      <c r="AX1913" s="4">
        <v>11.2976829406535</v>
      </c>
      <c r="AY1913" s="4">
        <v>12.1122774702052</v>
      </c>
      <c r="AZ1913" s="4">
        <v>18.241750911823502</v>
      </c>
      <c r="BA1913" s="4">
        <v>28.641705901830701</v>
      </c>
      <c r="BB1913" s="38">
        <v>2781</v>
      </c>
    </row>
    <row r="1914" spans="1:54" x14ac:dyDescent="0.3">
      <c r="A1914" s="31" t="s">
        <v>78</v>
      </c>
      <c r="B1914" s="5" t="s">
        <v>9</v>
      </c>
      <c r="C1914" s="5" t="s">
        <v>1</v>
      </c>
      <c r="D1914" s="9">
        <v>57.137999999999998</v>
      </c>
      <c r="E1914" s="8">
        <v>73.223149703664404</v>
      </c>
      <c r="F1914" s="8">
        <v>29.0322580645161</v>
      </c>
      <c r="G1914" s="3">
        <v>1.0752688172042999</v>
      </c>
      <c r="H1914" s="4">
        <v>2.1505376344085998</v>
      </c>
      <c r="I1914" s="4">
        <v>10.752688172042999</v>
      </c>
      <c r="J1914" s="4">
        <v>2.1505376344085998</v>
      </c>
      <c r="K1914" s="4">
        <v>4.3010752688171996</v>
      </c>
      <c r="L1914" s="4">
        <v>10.752688172042999</v>
      </c>
      <c r="M1914" s="4">
        <v>2.1505376344085998</v>
      </c>
      <c r="N1914" s="4">
        <v>11.8279569892473</v>
      </c>
      <c r="O1914" s="4">
        <v>12.9032258064516</v>
      </c>
      <c r="P1914" s="4">
        <v>9.67741935483871</v>
      </c>
      <c r="Q1914" s="4">
        <v>10.752688172042999</v>
      </c>
      <c r="R1914" s="4">
        <v>9.67741935483871</v>
      </c>
      <c r="S1914" s="4">
        <v>10.752688172042999</v>
      </c>
      <c r="T1914" s="4">
        <v>4.3010752688171996</v>
      </c>
      <c r="U1914" s="4">
        <v>13.9784946236559</v>
      </c>
      <c r="V1914" s="4">
        <v>12.9032258064516</v>
      </c>
      <c r="W1914" s="4">
        <v>10.752688172042999</v>
      </c>
      <c r="X1914" s="4">
        <v>2.1505376344085998</v>
      </c>
      <c r="Y1914" s="4">
        <v>9.67741935483871</v>
      </c>
      <c r="Z1914" s="4">
        <v>15.0537634408602</v>
      </c>
      <c r="AA1914" s="4">
        <v>11.8279569892473</v>
      </c>
      <c r="AB1914" s="4">
        <v>3.2258064516128999</v>
      </c>
      <c r="AC1914" s="4">
        <v>24.731182795698899</v>
      </c>
      <c r="AD1914" s="4">
        <v>8.6021505376344098</v>
      </c>
      <c r="AE1914" s="4">
        <v>3.2258064516128999</v>
      </c>
      <c r="AF1914" s="4">
        <v>12.9032258064516</v>
      </c>
      <c r="AG1914" s="4">
        <v>21.505376344085999</v>
      </c>
      <c r="AH1914" s="4">
        <v>24.731182795698899</v>
      </c>
      <c r="AI1914" s="4">
        <v>11.8279569892473</v>
      </c>
      <c r="AJ1914" s="4">
        <v>20.430107526881699</v>
      </c>
      <c r="AK1914" s="4">
        <v>33.3333333333333</v>
      </c>
      <c r="AL1914" s="4">
        <v>22.580645161290299</v>
      </c>
      <c r="AM1914" s="4">
        <v>17.204301075268798</v>
      </c>
      <c r="AN1914" s="4">
        <v>35.4838709677419</v>
      </c>
      <c r="AO1914" s="4">
        <v>25.806451612903199</v>
      </c>
      <c r="AP1914" s="4">
        <v>35.4838709677419</v>
      </c>
      <c r="AQ1914" s="4">
        <v>8.6021505376344098</v>
      </c>
      <c r="AR1914" s="4">
        <v>34.408602150537597</v>
      </c>
      <c r="AS1914" s="4">
        <v>15.0537634408602</v>
      </c>
      <c r="AT1914" s="4">
        <v>11.8279569892473</v>
      </c>
      <c r="AU1914" s="4">
        <v>23.655913978494599</v>
      </c>
      <c r="AV1914" s="4">
        <v>18.279569892473098</v>
      </c>
      <c r="AW1914" s="4">
        <v>26.881720430107499</v>
      </c>
      <c r="AX1914" s="4">
        <v>23.655913978494599</v>
      </c>
      <c r="AY1914" s="4">
        <v>16.129032258064498</v>
      </c>
      <c r="AZ1914" s="4">
        <v>29.0322580645161</v>
      </c>
      <c r="BA1914" s="4">
        <v>40.860215053763397</v>
      </c>
      <c r="BB1914" s="38">
        <v>100</v>
      </c>
    </row>
    <row r="1915" spans="1:54" x14ac:dyDescent="0.3">
      <c r="A1915" s="31" t="s">
        <v>78</v>
      </c>
      <c r="B1915" s="5" t="s">
        <v>9</v>
      </c>
      <c r="C1915" s="5" t="s">
        <v>2</v>
      </c>
      <c r="D1915" s="9">
        <v>60.811340206185598</v>
      </c>
      <c r="E1915" s="8">
        <v>71.787604658186893</v>
      </c>
      <c r="F1915" s="8">
        <v>27.659574468085101</v>
      </c>
      <c r="G1915" s="3">
        <v>0</v>
      </c>
      <c r="H1915" s="4">
        <v>11.702127659574501</v>
      </c>
      <c r="I1915" s="4">
        <v>15.9574468085106</v>
      </c>
      <c r="J1915" s="4">
        <v>3.1914893617021298</v>
      </c>
      <c r="K1915" s="4">
        <v>4.2553191489361701</v>
      </c>
      <c r="L1915" s="4">
        <v>8.5106382978723403</v>
      </c>
      <c r="M1915" s="4">
        <v>9.5744680851063801</v>
      </c>
      <c r="N1915" s="4">
        <v>9.5744680851063801</v>
      </c>
      <c r="O1915" s="4">
        <v>10.6382978723404</v>
      </c>
      <c r="P1915" s="4">
        <v>8.5106382978723403</v>
      </c>
      <c r="Q1915" s="4">
        <v>2.12765957446809</v>
      </c>
      <c r="R1915" s="4">
        <v>10.6382978723404</v>
      </c>
      <c r="S1915" s="4">
        <v>7.4468085106383004</v>
      </c>
      <c r="T1915" s="4">
        <v>7.4468085106383004</v>
      </c>
      <c r="U1915" s="4">
        <v>12.7659574468085</v>
      </c>
      <c r="V1915" s="4">
        <v>4.2553191489361701</v>
      </c>
      <c r="W1915" s="4">
        <v>8.5106382978723403</v>
      </c>
      <c r="X1915" s="4">
        <v>2.12765957446809</v>
      </c>
      <c r="Y1915" s="4">
        <v>13.8297872340426</v>
      </c>
      <c r="Z1915" s="4">
        <v>8.5106382978723403</v>
      </c>
      <c r="AA1915" s="4">
        <v>11.702127659574501</v>
      </c>
      <c r="AB1915" s="4">
        <v>1.0638297872340401</v>
      </c>
      <c r="AC1915" s="4">
        <v>20.212765957446798</v>
      </c>
      <c r="AD1915" s="4">
        <v>6.3829787234042596</v>
      </c>
      <c r="AE1915" s="4">
        <v>2.12765957446809</v>
      </c>
      <c r="AF1915" s="4">
        <v>14.893617021276601</v>
      </c>
      <c r="AG1915" s="4">
        <v>8.5106382978723403</v>
      </c>
      <c r="AH1915" s="4">
        <v>24.468085106383</v>
      </c>
      <c r="AI1915" s="4">
        <v>11.702127659574501</v>
      </c>
      <c r="AJ1915" s="4">
        <v>30.851063829787201</v>
      </c>
      <c r="AK1915" s="4">
        <v>55.319148936170201</v>
      </c>
      <c r="AL1915" s="4">
        <v>24.468085106383</v>
      </c>
      <c r="AM1915" s="4">
        <v>23.404255319148898</v>
      </c>
      <c r="AN1915" s="4">
        <v>43.6170212765957</v>
      </c>
      <c r="AO1915" s="4">
        <v>36.170212765957402</v>
      </c>
      <c r="AP1915" s="4">
        <v>31.914893617021299</v>
      </c>
      <c r="AQ1915" s="4">
        <v>5.31914893617021</v>
      </c>
      <c r="AR1915" s="4">
        <v>40.425531914893597</v>
      </c>
      <c r="AS1915" s="4">
        <v>10.6382978723404</v>
      </c>
      <c r="AT1915" s="4">
        <v>17.021276595744698</v>
      </c>
      <c r="AU1915" s="4">
        <v>19.148936170212799</v>
      </c>
      <c r="AV1915" s="4">
        <v>35.106382978723403</v>
      </c>
      <c r="AW1915" s="4">
        <v>25.531914893617</v>
      </c>
      <c r="AX1915" s="4">
        <v>14.893617021276601</v>
      </c>
      <c r="AY1915" s="4">
        <v>14.893617021276601</v>
      </c>
      <c r="AZ1915" s="4">
        <v>21.2765957446809</v>
      </c>
      <c r="BA1915" s="4">
        <v>44.680851063829799</v>
      </c>
      <c r="BB1915" s="38">
        <v>97</v>
      </c>
    </row>
    <row r="1916" spans="1:54" x14ac:dyDescent="0.3">
      <c r="A1916" s="31" t="s">
        <v>78</v>
      </c>
      <c r="B1916" s="5" t="s">
        <v>9</v>
      </c>
      <c r="C1916" s="5" t="s">
        <v>3</v>
      </c>
      <c r="D1916" s="9">
        <v>83.984131736526905</v>
      </c>
      <c r="E1916" s="8">
        <v>65.137109858938203</v>
      </c>
      <c r="F1916" s="8">
        <v>17.575757575757599</v>
      </c>
      <c r="G1916" s="3">
        <v>0.60606060606060597</v>
      </c>
      <c r="H1916" s="4">
        <v>5.4545454545454497</v>
      </c>
      <c r="I1916" s="4">
        <v>9.3939393939393891</v>
      </c>
      <c r="J1916" s="4">
        <v>1.2121212121212099</v>
      </c>
      <c r="K1916" s="4">
        <v>1.51515151515152</v>
      </c>
      <c r="L1916" s="4">
        <v>4.2424242424242404</v>
      </c>
      <c r="M1916" s="4">
        <v>2.1212121212121202</v>
      </c>
      <c r="N1916" s="4">
        <v>2.7272727272727302</v>
      </c>
      <c r="O1916" s="4">
        <v>5.7575757575757596</v>
      </c>
      <c r="P1916" s="4">
        <v>5.4545454545454497</v>
      </c>
      <c r="Q1916" s="4">
        <v>1.8181818181818199</v>
      </c>
      <c r="R1916" s="4">
        <v>3.3333333333333299</v>
      </c>
      <c r="S1916" s="4">
        <v>3.3333333333333299</v>
      </c>
      <c r="T1916" s="4">
        <v>3.6363636363636398</v>
      </c>
      <c r="U1916" s="4">
        <v>6.9696969696969697</v>
      </c>
      <c r="V1916" s="4">
        <v>5.1515151515151496</v>
      </c>
      <c r="W1916" s="4">
        <v>5.7575757575757596</v>
      </c>
      <c r="X1916" s="4">
        <v>0.30303030303030298</v>
      </c>
      <c r="Y1916" s="4">
        <v>7.8787878787878798</v>
      </c>
      <c r="Z1916" s="4">
        <v>6.3636363636363598</v>
      </c>
      <c r="AA1916" s="4">
        <v>3.3333333333333299</v>
      </c>
      <c r="AB1916" s="4">
        <v>1.2121212121212099</v>
      </c>
      <c r="AC1916" s="4">
        <v>12.1212121212121</v>
      </c>
      <c r="AD1916" s="4">
        <v>2.1212121212121202</v>
      </c>
      <c r="AE1916" s="4">
        <v>0.90909090909090895</v>
      </c>
      <c r="AF1916" s="4">
        <v>8.4848484848484809</v>
      </c>
      <c r="AG1916" s="4">
        <v>5.1515151515151496</v>
      </c>
      <c r="AH1916" s="4">
        <v>21.515151515151501</v>
      </c>
      <c r="AI1916" s="4">
        <v>8.7878787878787907</v>
      </c>
      <c r="AJ1916" s="4">
        <v>20.303030303030301</v>
      </c>
      <c r="AK1916" s="4">
        <v>35.151515151515099</v>
      </c>
      <c r="AL1916" s="4">
        <v>10.909090909090899</v>
      </c>
      <c r="AM1916" s="4">
        <v>19.696969696969699</v>
      </c>
      <c r="AN1916" s="4">
        <v>30.909090909090899</v>
      </c>
      <c r="AO1916" s="4">
        <v>22.424242424242401</v>
      </c>
      <c r="AP1916" s="4">
        <v>21.515151515151501</v>
      </c>
      <c r="AQ1916" s="4">
        <v>3.9393939393939399</v>
      </c>
      <c r="AR1916" s="4">
        <v>27.272727272727298</v>
      </c>
      <c r="AS1916" s="4">
        <v>10</v>
      </c>
      <c r="AT1916" s="4">
        <v>20.606060606060598</v>
      </c>
      <c r="AU1916" s="4">
        <v>13.030303030302999</v>
      </c>
      <c r="AV1916" s="4">
        <v>22.424242424242401</v>
      </c>
      <c r="AW1916" s="4">
        <v>17.272727272727298</v>
      </c>
      <c r="AX1916" s="4">
        <v>10.303030303030299</v>
      </c>
      <c r="AY1916" s="4">
        <v>11.5151515151515</v>
      </c>
      <c r="AZ1916" s="4">
        <v>20.606060606060598</v>
      </c>
      <c r="BA1916" s="4">
        <v>31.515151515151501</v>
      </c>
      <c r="BB1916" s="38">
        <v>334</v>
      </c>
    </row>
    <row r="1917" spans="1:54" x14ac:dyDescent="0.3">
      <c r="A1917" s="31" t="s">
        <v>78</v>
      </c>
      <c r="B1917" s="5" t="s">
        <v>9</v>
      </c>
      <c r="C1917" s="5" t="s">
        <v>4</v>
      </c>
      <c r="D1917" s="9">
        <v>98.001700680272094</v>
      </c>
      <c r="E1917" s="8">
        <v>62.290818165819204</v>
      </c>
      <c r="F1917" s="8">
        <v>11.7747440273038</v>
      </c>
      <c r="G1917" s="3">
        <v>0.34129692832764502</v>
      </c>
      <c r="H1917" s="4">
        <v>4.94880546075085</v>
      </c>
      <c r="I1917" s="4">
        <v>6.1433447098976099</v>
      </c>
      <c r="J1917" s="4">
        <v>1.0238907849829399</v>
      </c>
      <c r="K1917" s="4">
        <v>1.1945392491467599</v>
      </c>
      <c r="L1917" s="4">
        <v>2.55972696245734</v>
      </c>
      <c r="M1917" s="4">
        <v>1.70648464163823</v>
      </c>
      <c r="N1917" s="4">
        <v>3.7542662116040999</v>
      </c>
      <c r="O1917" s="4">
        <v>5.4607508532423203</v>
      </c>
      <c r="P1917" s="4">
        <v>2.55972696245734</v>
      </c>
      <c r="Q1917" s="4">
        <v>1.5358361774744</v>
      </c>
      <c r="R1917" s="4">
        <v>2.3890784982935198</v>
      </c>
      <c r="S1917" s="4">
        <v>3.58361774744027</v>
      </c>
      <c r="T1917" s="4">
        <v>2.0477815699658701</v>
      </c>
      <c r="U1917" s="4">
        <v>4.2662116040955604</v>
      </c>
      <c r="V1917" s="4">
        <v>2.9010238907849799</v>
      </c>
      <c r="W1917" s="4">
        <v>3.58361774744027</v>
      </c>
      <c r="X1917" s="4">
        <v>0.853242320819113</v>
      </c>
      <c r="Y1917" s="4">
        <v>4.94880546075085</v>
      </c>
      <c r="Z1917" s="4">
        <v>4.0955631399317403</v>
      </c>
      <c r="AA1917" s="4">
        <v>2.9010238907849799</v>
      </c>
      <c r="AB1917" s="4">
        <v>0.17064846416382301</v>
      </c>
      <c r="AC1917" s="4">
        <v>8.1911262798634805</v>
      </c>
      <c r="AD1917" s="4">
        <v>2.7303754266211602</v>
      </c>
      <c r="AE1917" s="4">
        <v>0.853242320819113</v>
      </c>
      <c r="AF1917" s="4">
        <v>4.7781569965870299</v>
      </c>
      <c r="AG1917" s="4">
        <v>6.8259385665529004</v>
      </c>
      <c r="AH1917" s="4">
        <v>12.627986348122899</v>
      </c>
      <c r="AI1917" s="4">
        <v>7.50853242320819</v>
      </c>
      <c r="AJ1917" s="4">
        <v>15.358361774744001</v>
      </c>
      <c r="AK1917" s="4">
        <v>26.6211604095563</v>
      </c>
      <c r="AL1917" s="4">
        <v>10.750853242320799</v>
      </c>
      <c r="AM1917" s="4">
        <v>14.334470989761099</v>
      </c>
      <c r="AN1917" s="4">
        <v>25.255972696245699</v>
      </c>
      <c r="AO1917" s="4">
        <v>18.4300341296928</v>
      </c>
      <c r="AP1917" s="4">
        <v>18.088737201365198</v>
      </c>
      <c r="AQ1917" s="4">
        <v>5.11945392491468</v>
      </c>
      <c r="AR1917" s="4">
        <v>20.648464163822499</v>
      </c>
      <c r="AS1917" s="4">
        <v>6.9965870307167197</v>
      </c>
      <c r="AT1917" s="4">
        <v>16.040955631399299</v>
      </c>
      <c r="AU1917" s="4">
        <v>9.7269624573378799</v>
      </c>
      <c r="AV1917" s="4">
        <v>21.331058020477801</v>
      </c>
      <c r="AW1917" s="4">
        <v>12.1160409556314</v>
      </c>
      <c r="AX1917" s="4">
        <v>7.6791808873720102</v>
      </c>
      <c r="AY1917" s="4">
        <v>9.0443686006825903</v>
      </c>
      <c r="AZ1917" s="4">
        <v>15.870307167235501</v>
      </c>
      <c r="BA1917" s="4">
        <v>20.477815699658699</v>
      </c>
      <c r="BB1917" s="38">
        <v>588</v>
      </c>
    </row>
    <row r="1918" spans="1:54" x14ac:dyDescent="0.3">
      <c r="A1918" s="31" t="s">
        <v>78</v>
      </c>
      <c r="B1918" s="5" t="s">
        <v>9</v>
      </c>
      <c r="C1918" s="5" t="s">
        <v>5</v>
      </c>
      <c r="D1918" s="9">
        <v>103.376463414634</v>
      </c>
      <c r="E1918" s="8">
        <v>57.347730492195602</v>
      </c>
      <c r="F1918" s="8">
        <v>9.1575091575091605</v>
      </c>
      <c r="G1918" s="3">
        <v>1.3431013431013401</v>
      </c>
      <c r="H1918" s="4">
        <v>3.6630036630036602</v>
      </c>
      <c r="I1918" s="4">
        <v>3.41880341880342</v>
      </c>
      <c r="J1918" s="4">
        <v>1.70940170940171</v>
      </c>
      <c r="K1918" s="4">
        <v>1.0989010989011001</v>
      </c>
      <c r="L1918" s="4">
        <v>2.1978021978022002</v>
      </c>
      <c r="M1918" s="4">
        <v>1.46520146520147</v>
      </c>
      <c r="N1918" s="4">
        <v>2.0757020757020799</v>
      </c>
      <c r="O1918" s="4">
        <v>3.41880341880342</v>
      </c>
      <c r="P1918" s="4">
        <v>2.0757020757020799</v>
      </c>
      <c r="Q1918" s="4">
        <v>1.3431013431013401</v>
      </c>
      <c r="R1918" s="4">
        <v>2.1978021978022002</v>
      </c>
      <c r="S1918" s="4">
        <v>2.3199023199023201</v>
      </c>
      <c r="T1918" s="4">
        <v>1.8315018315018301</v>
      </c>
      <c r="U1918" s="4">
        <v>3.2967032967033001</v>
      </c>
      <c r="V1918" s="4">
        <v>1.95360195360195</v>
      </c>
      <c r="W1918" s="4">
        <v>2.68620268620269</v>
      </c>
      <c r="X1918" s="4">
        <v>0.854700854700855</v>
      </c>
      <c r="Y1918" s="4">
        <v>3.2967032967033001</v>
      </c>
      <c r="Z1918" s="4">
        <v>1.8315018315018301</v>
      </c>
      <c r="AA1918" s="4">
        <v>2.68620268620269</v>
      </c>
      <c r="AB1918" s="4">
        <v>0.366300366300366</v>
      </c>
      <c r="AC1918" s="4">
        <v>6.1050061050061002</v>
      </c>
      <c r="AD1918" s="4">
        <v>1.22100122100122</v>
      </c>
      <c r="AE1918" s="4">
        <v>0.244200244200244</v>
      </c>
      <c r="AF1918" s="4">
        <v>3.2967032967033001</v>
      </c>
      <c r="AG1918" s="4">
        <v>3.6630036630036602</v>
      </c>
      <c r="AH1918" s="4">
        <v>10.2564102564103</v>
      </c>
      <c r="AI1918" s="4">
        <v>6.7155067155067201</v>
      </c>
      <c r="AJ1918" s="4">
        <v>10.3785103785104</v>
      </c>
      <c r="AK1918" s="4">
        <v>22.3443223443223</v>
      </c>
      <c r="AL1918" s="4">
        <v>8.5470085470085504</v>
      </c>
      <c r="AM1918" s="4">
        <v>13.9194139194139</v>
      </c>
      <c r="AN1918" s="4">
        <v>20.5128205128205</v>
      </c>
      <c r="AO1918" s="4">
        <v>14.8962148962149</v>
      </c>
      <c r="AP1918" s="4">
        <v>15.5067155067155</v>
      </c>
      <c r="AQ1918" s="4">
        <v>5.0061050061050096</v>
      </c>
      <c r="AR1918" s="4">
        <v>16.239316239316199</v>
      </c>
      <c r="AS1918" s="4">
        <v>7.9365079365079403</v>
      </c>
      <c r="AT1918" s="4">
        <v>21.367521367521402</v>
      </c>
      <c r="AU1918" s="4">
        <v>7.57020757020757</v>
      </c>
      <c r="AV1918" s="4">
        <v>19.291819291819301</v>
      </c>
      <c r="AW1918" s="4">
        <v>10.7448107448107</v>
      </c>
      <c r="AX1918" s="4">
        <v>5.9829059829059803</v>
      </c>
      <c r="AY1918" s="4">
        <v>9.7680097680097706</v>
      </c>
      <c r="AZ1918" s="4">
        <v>12.576312576312599</v>
      </c>
      <c r="BA1918" s="4">
        <v>16.6056166056166</v>
      </c>
      <c r="BB1918" s="38">
        <v>820</v>
      </c>
    </row>
    <row r="1919" spans="1:54" x14ac:dyDescent="0.3">
      <c r="A1919" s="31" t="s">
        <v>78</v>
      </c>
      <c r="B1919" s="5" t="s">
        <v>9</v>
      </c>
      <c r="C1919" s="5" t="s">
        <v>6</v>
      </c>
      <c r="D1919" s="9">
        <v>111.914150943396</v>
      </c>
      <c r="E1919" s="8">
        <v>55.6651594146985</v>
      </c>
      <c r="F1919" s="8">
        <v>7.2440944881889804</v>
      </c>
      <c r="G1919" s="3">
        <v>1.1023622047244099</v>
      </c>
      <c r="H1919" s="4">
        <v>2.9921259842519699</v>
      </c>
      <c r="I1919" s="4">
        <v>2.51968503937008</v>
      </c>
      <c r="J1919" s="4">
        <v>0.94488188976377996</v>
      </c>
      <c r="K1919" s="4">
        <v>0.78740157480314998</v>
      </c>
      <c r="L1919" s="4">
        <v>1.25984251968504</v>
      </c>
      <c r="M1919" s="4">
        <v>0.78740157480314998</v>
      </c>
      <c r="N1919" s="4">
        <v>2.0472440944881898</v>
      </c>
      <c r="O1919" s="4">
        <v>2.0472440944881898</v>
      </c>
      <c r="P1919" s="4">
        <v>1.1023622047244099</v>
      </c>
      <c r="Q1919" s="4">
        <v>1.25984251968504</v>
      </c>
      <c r="R1919" s="4">
        <v>2.0472440944881898</v>
      </c>
      <c r="S1919" s="4">
        <v>2.2047244094488199</v>
      </c>
      <c r="T1919" s="4">
        <v>1.5748031496063</v>
      </c>
      <c r="U1919" s="4">
        <v>2.8346456692913402</v>
      </c>
      <c r="V1919" s="4">
        <v>1.1023622047244099</v>
      </c>
      <c r="W1919" s="4">
        <v>1.5748031496063</v>
      </c>
      <c r="X1919" s="4">
        <v>0.47244094488188998</v>
      </c>
      <c r="Y1919" s="4">
        <v>1.7322834645669301</v>
      </c>
      <c r="Z1919" s="4">
        <v>1.25984251968504</v>
      </c>
      <c r="AA1919" s="4">
        <v>1.4173228346456701</v>
      </c>
      <c r="AB1919" s="4">
        <v>0.62992125984252001</v>
      </c>
      <c r="AC1919" s="4">
        <v>4.0944881889763796</v>
      </c>
      <c r="AD1919" s="4">
        <v>0.62992125984252001</v>
      </c>
      <c r="AE1919" s="4">
        <v>0.94488188976377996</v>
      </c>
      <c r="AF1919" s="4">
        <v>2.2047244094488199</v>
      </c>
      <c r="AG1919" s="4">
        <v>3.9370078740157499</v>
      </c>
      <c r="AH1919" s="4">
        <v>8.8188976377952795</v>
      </c>
      <c r="AI1919" s="4">
        <v>6.2992125984251999</v>
      </c>
      <c r="AJ1919" s="4">
        <v>9.2913385826771595</v>
      </c>
      <c r="AK1919" s="4">
        <v>15.118110236220501</v>
      </c>
      <c r="AL1919" s="4">
        <v>6.1417322834645702</v>
      </c>
      <c r="AM1919" s="4">
        <v>9.2913385826771595</v>
      </c>
      <c r="AN1919" s="4">
        <v>15.4330708661417</v>
      </c>
      <c r="AO1919" s="4">
        <v>10.078740157480301</v>
      </c>
      <c r="AP1919" s="4">
        <v>9.7637795275590609</v>
      </c>
      <c r="AQ1919" s="4">
        <v>5.5118110236220499</v>
      </c>
      <c r="AR1919" s="4">
        <v>12.5984251968504</v>
      </c>
      <c r="AS1919" s="4">
        <v>8.5039370078740202</v>
      </c>
      <c r="AT1919" s="4">
        <v>16.8503937007874</v>
      </c>
      <c r="AU1919" s="4">
        <v>4.7244094488188999</v>
      </c>
      <c r="AV1919" s="4">
        <v>15.905511811023599</v>
      </c>
      <c r="AW1919" s="4">
        <v>9.7637795275590609</v>
      </c>
      <c r="AX1919" s="4">
        <v>4.5669291338582703</v>
      </c>
      <c r="AY1919" s="4">
        <v>8.6614173228346498</v>
      </c>
      <c r="AZ1919" s="4">
        <v>10.2362204724409</v>
      </c>
      <c r="BA1919" s="4">
        <v>13.3858267716535</v>
      </c>
      <c r="BB1919" s="38">
        <v>636</v>
      </c>
    </row>
    <row r="1920" spans="1:54" x14ac:dyDescent="0.3">
      <c r="A1920" s="31" t="s">
        <v>78</v>
      </c>
      <c r="B1920" s="5" t="s">
        <v>9</v>
      </c>
      <c r="C1920" s="5" t="s">
        <v>7</v>
      </c>
      <c r="D1920" s="9">
        <v>111.28592233009699</v>
      </c>
      <c r="E1920" s="8">
        <v>54.562799315514901</v>
      </c>
      <c r="F1920" s="8">
        <v>7.3170731707317103</v>
      </c>
      <c r="G1920" s="3">
        <v>0.48780487804877998</v>
      </c>
      <c r="H1920" s="4">
        <v>3.9024390243902398</v>
      </c>
      <c r="I1920" s="4">
        <v>1.9512195121951199</v>
      </c>
      <c r="J1920" s="4">
        <v>1.9512195121951199</v>
      </c>
      <c r="K1920" s="4">
        <v>1.9512195121951199</v>
      </c>
      <c r="L1920" s="4">
        <v>2.4390243902439002</v>
      </c>
      <c r="M1920" s="4">
        <v>0.97560975609756095</v>
      </c>
      <c r="N1920" s="4">
        <v>2.4390243902439002</v>
      </c>
      <c r="O1920" s="4">
        <v>2.4390243902439002</v>
      </c>
      <c r="P1920" s="4">
        <v>0.48780487804877998</v>
      </c>
      <c r="Q1920" s="4">
        <v>0.97560975609756095</v>
      </c>
      <c r="R1920" s="4">
        <v>2.9268292682926802</v>
      </c>
      <c r="S1920" s="4">
        <v>1.9512195121951199</v>
      </c>
      <c r="T1920" s="4">
        <v>0.48780487804877998</v>
      </c>
      <c r="U1920" s="4">
        <v>3.9024390243902398</v>
      </c>
      <c r="V1920" s="4">
        <v>0.48780487804877998</v>
      </c>
      <c r="W1920" s="4">
        <v>1.4634146341463401</v>
      </c>
      <c r="X1920" s="4">
        <v>0</v>
      </c>
      <c r="Y1920" s="4">
        <v>1.4634146341463401</v>
      </c>
      <c r="Z1920" s="4">
        <v>2.4390243902439002</v>
      </c>
      <c r="AA1920" s="4">
        <v>2.4390243902439002</v>
      </c>
      <c r="AB1920" s="4">
        <v>0.48780487804877998</v>
      </c>
      <c r="AC1920" s="4">
        <v>5.8536585365853702</v>
      </c>
      <c r="AD1920" s="4">
        <v>1.9512195121951199</v>
      </c>
      <c r="AE1920" s="4">
        <v>0.97560975609756095</v>
      </c>
      <c r="AF1920" s="4">
        <v>2.9268292682926802</v>
      </c>
      <c r="AG1920" s="4">
        <v>4.8780487804878003</v>
      </c>
      <c r="AH1920" s="4">
        <v>6.3414634146341502</v>
      </c>
      <c r="AI1920" s="4">
        <v>5.8536585365853702</v>
      </c>
      <c r="AJ1920" s="4">
        <v>4.3902439024390203</v>
      </c>
      <c r="AK1920" s="4">
        <v>12.1951219512195</v>
      </c>
      <c r="AL1920" s="4">
        <v>2.4390243902439002</v>
      </c>
      <c r="AM1920" s="4">
        <v>9.2682926829268304</v>
      </c>
      <c r="AN1920" s="4">
        <v>16.097560975609799</v>
      </c>
      <c r="AO1920" s="4">
        <v>9.2682926829268304</v>
      </c>
      <c r="AP1920" s="4">
        <v>4.3902439024390203</v>
      </c>
      <c r="AQ1920" s="4">
        <v>3.9024390243902398</v>
      </c>
      <c r="AR1920" s="4">
        <v>9.2682926829268304</v>
      </c>
      <c r="AS1920" s="4">
        <v>6.3414634146341502</v>
      </c>
      <c r="AT1920" s="4">
        <v>21.4634146341463</v>
      </c>
      <c r="AU1920" s="4">
        <v>5.3658536585365901</v>
      </c>
      <c r="AV1920" s="4">
        <v>18.5365853658537</v>
      </c>
      <c r="AW1920" s="4">
        <v>10.243902439024399</v>
      </c>
      <c r="AX1920" s="4">
        <v>6.3414634146341502</v>
      </c>
      <c r="AY1920" s="4">
        <v>14.146341463414601</v>
      </c>
      <c r="AZ1920" s="4">
        <v>8.7804878048780495</v>
      </c>
      <c r="BA1920" s="4">
        <v>13.6585365853659</v>
      </c>
      <c r="BB1920" s="38">
        <v>206</v>
      </c>
    </row>
    <row r="1921" spans="1:54" x14ac:dyDescent="0.3">
      <c r="A1921" s="31" t="s">
        <v>79</v>
      </c>
      <c r="B1921" s="5" t="s">
        <v>168</v>
      </c>
      <c r="C1921" s="5" t="s">
        <v>168</v>
      </c>
      <c r="D1921" s="9">
        <v>54.4758079730505</v>
      </c>
      <c r="E1921" s="8">
        <v>64.776604823103796</v>
      </c>
      <c r="F1921" s="8">
        <v>28.6221093525782</v>
      </c>
      <c r="G1921" s="3">
        <v>4.5483366349441203</v>
      </c>
      <c r="H1921" s="4">
        <v>5.2389848486286104</v>
      </c>
      <c r="I1921" s="4">
        <v>11.7894679498493</v>
      </c>
      <c r="J1921" s="4">
        <v>3.16071428217001</v>
      </c>
      <c r="K1921" s="4">
        <v>5.1985831830568499</v>
      </c>
      <c r="L1921" s="4">
        <v>7.8370946807236699</v>
      </c>
      <c r="M1921" s="4">
        <v>4.3364380567219101</v>
      </c>
      <c r="N1921" s="4">
        <v>7.2154158228614396</v>
      </c>
      <c r="O1921" s="4">
        <v>11.0255549453494</v>
      </c>
      <c r="P1921" s="4">
        <v>10.0936602856271</v>
      </c>
      <c r="Q1921" s="4">
        <v>2.2685929060430299</v>
      </c>
      <c r="R1921" s="4">
        <v>8.8835281351901507</v>
      </c>
      <c r="S1921" s="4">
        <v>5.3302646091936303</v>
      </c>
      <c r="T1921" s="4">
        <v>4.9019985681530196</v>
      </c>
      <c r="U1921" s="4">
        <v>6.7231999860985701</v>
      </c>
      <c r="V1921" s="4">
        <v>6.0029229322250304</v>
      </c>
      <c r="W1921" s="4">
        <v>5.4893861502736998</v>
      </c>
      <c r="X1921" s="4">
        <v>1.9745149105419399</v>
      </c>
      <c r="Y1921" s="4">
        <v>8.6251726256421293</v>
      </c>
      <c r="Z1921" s="4">
        <v>8.6157743012159607</v>
      </c>
      <c r="AA1921" s="4">
        <v>7.27201017882411</v>
      </c>
      <c r="AB1921" s="4">
        <v>1.8992190501038799</v>
      </c>
      <c r="AC1921" s="4">
        <v>20.079353406370299</v>
      </c>
      <c r="AD1921" s="4">
        <v>3.7310884305788701</v>
      </c>
      <c r="AE1921" s="4">
        <v>3.5830498473719801</v>
      </c>
      <c r="AF1921" s="4">
        <v>11.9438649249047</v>
      </c>
      <c r="AG1921" s="4">
        <v>18.650532940384799</v>
      </c>
      <c r="AH1921" s="4">
        <v>17.353145083671301</v>
      </c>
      <c r="AI1921" s="4">
        <v>17.341367173734199</v>
      </c>
      <c r="AJ1921" s="4">
        <v>24.1706347828422</v>
      </c>
      <c r="AK1921" s="4">
        <v>31.5935576390733</v>
      </c>
      <c r="AL1921" s="4">
        <v>16.183167808607202</v>
      </c>
      <c r="AM1921" s="4">
        <v>27.280259893828401</v>
      </c>
      <c r="AN1921" s="4">
        <v>33.620376426569202</v>
      </c>
      <c r="AO1921" s="4">
        <v>26.0882410537154</v>
      </c>
      <c r="AP1921" s="4">
        <v>30.584159312769899</v>
      </c>
      <c r="AQ1921" s="4">
        <v>4.4052566678593701</v>
      </c>
      <c r="AR1921" s="4">
        <v>39.632044181397703</v>
      </c>
      <c r="AS1921" s="4">
        <v>10.5822256434477</v>
      </c>
      <c r="AT1921" s="4">
        <v>27.345179968306699</v>
      </c>
      <c r="AU1921" s="4">
        <v>16.667610699131998</v>
      </c>
      <c r="AV1921" s="4">
        <v>29.428641880310298</v>
      </c>
      <c r="AW1921" s="4">
        <v>25.600600269937601</v>
      </c>
      <c r="AX1921" s="4">
        <v>9.7327364428248799</v>
      </c>
      <c r="AY1921" s="4">
        <v>18.176409310561599</v>
      </c>
      <c r="AZ1921" s="4">
        <v>31.1819979885022</v>
      </c>
      <c r="BA1921" s="4">
        <v>36.751794394370101</v>
      </c>
      <c r="BB1921" s="38">
        <v>2094</v>
      </c>
    </row>
    <row r="1922" spans="1:54" x14ac:dyDescent="0.3">
      <c r="A1922" s="31" t="s">
        <v>79</v>
      </c>
      <c r="B1922" s="5" t="s">
        <v>168</v>
      </c>
      <c r="C1922" s="5" t="s">
        <v>1</v>
      </c>
      <c r="D1922" s="9">
        <v>22.408364778663799</v>
      </c>
      <c r="E1922" s="8">
        <v>60.034791522166401</v>
      </c>
      <c r="F1922" s="8">
        <v>47.706674066584696</v>
      </c>
      <c r="G1922" s="3">
        <v>4.8149883329061796</v>
      </c>
      <c r="H1922" s="4">
        <v>7.6153394801544598</v>
      </c>
      <c r="I1922" s="4">
        <v>24.151053819889398</v>
      </c>
      <c r="J1922" s="4">
        <v>3.3957847204424101</v>
      </c>
      <c r="K1922" s="4">
        <v>6.3103041007284499</v>
      </c>
      <c r="L1922" s="4">
        <v>11.796838162187299</v>
      </c>
      <c r="M1922" s="4">
        <v>5.6387583721758201</v>
      </c>
      <c r="N1922" s="4">
        <v>8.8823187819012208</v>
      </c>
      <c r="O1922" s="4">
        <v>14.0017557362414</v>
      </c>
      <c r="P1922" s="4">
        <v>15.2306789603089</v>
      </c>
      <c r="Q1922" s="4">
        <v>2.8003511472482798</v>
      </c>
      <c r="R1922" s="4">
        <v>17.207260068287599</v>
      </c>
      <c r="S1922" s="4">
        <v>8.3249412863863501</v>
      </c>
      <c r="T1922" s="4">
        <v>6.9818498292810798</v>
      </c>
      <c r="U1922" s="4">
        <v>16.459602184376401</v>
      </c>
      <c r="V1922" s="4">
        <v>12.4303278130606</v>
      </c>
      <c r="W1922" s="4">
        <v>11.0111242005969</v>
      </c>
      <c r="X1922" s="4">
        <v>2.01463718565789</v>
      </c>
      <c r="Y1922" s="4">
        <v>11.1252924336346</v>
      </c>
      <c r="Z1922" s="4">
        <v>16.497658262055701</v>
      </c>
      <c r="AA1922" s="4">
        <v>12.392271735381399</v>
      </c>
      <c r="AB1922" s="4">
        <v>2.05269326333715</v>
      </c>
      <c r="AC1922" s="4">
        <v>25.532201354673902</v>
      </c>
      <c r="AD1922" s="4">
        <v>8.99648701493898</v>
      </c>
      <c r="AE1922" s="4">
        <v>6.1961358676906899</v>
      </c>
      <c r="AF1922" s="4">
        <v>15.902224688861599</v>
      </c>
      <c r="AG1922" s="4">
        <v>24.0749416645309</v>
      </c>
      <c r="AH1922" s="4">
        <v>26.089578850188801</v>
      </c>
      <c r="AI1922" s="4">
        <v>23.517564169016001</v>
      </c>
      <c r="AJ1922" s="4">
        <v>29.789812192065199</v>
      </c>
      <c r="AK1922" s="4">
        <v>47.592505833546902</v>
      </c>
      <c r="AL1922" s="4">
        <v>29.8659243474237</v>
      </c>
      <c r="AM1922" s="4">
        <v>35.4666266419203</v>
      </c>
      <c r="AN1922" s="4">
        <v>42.739461422961497</v>
      </c>
      <c r="AO1922" s="4">
        <v>44.792154686298602</v>
      </c>
      <c r="AP1922" s="4">
        <v>42.029859616729603</v>
      </c>
      <c r="AQ1922" s="4">
        <v>8.3249412863863501</v>
      </c>
      <c r="AR1922" s="4">
        <v>59.984777568928301</v>
      </c>
      <c r="AS1922" s="4">
        <v>14.0017557362414</v>
      </c>
      <c r="AT1922" s="4">
        <v>27.813231084086599</v>
      </c>
      <c r="AU1922" s="4">
        <v>28.966042152795598</v>
      </c>
      <c r="AV1922" s="4">
        <v>33.819086563380999</v>
      </c>
      <c r="AW1922" s="4">
        <v>41.396369965856202</v>
      </c>
      <c r="AX1922" s="4">
        <v>22.0222484011937</v>
      </c>
      <c r="AY1922" s="4">
        <v>16.573770417414199</v>
      </c>
      <c r="AZ1922" s="4">
        <v>51.140514864706297</v>
      </c>
      <c r="BA1922" s="4">
        <v>61.365925103712797</v>
      </c>
      <c r="BB1922" s="38">
        <v>147</v>
      </c>
    </row>
    <row r="1923" spans="1:54" x14ac:dyDescent="0.3">
      <c r="A1923" s="31" t="s">
        <v>79</v>
      </c>
      <c r="B1923" s="5" t="s">
        <v>168</v>
      </c>
      <c r="C1923" s="5" t="s">
        <v>2</v>
      </c>
      <c r="D1923" s="9">
        <v>38.177005104814803</v>
      </c>
      <c r="E1923" s="8">
        <v>63.7196491875359</v>
      </c>
      <c r="F1923" s="8">
        <v>37.187929117582897</v>
      </c>
      <c r="G1923" s="3">
        <v>6.7429230842208101</v>
      </c>
      <c r="H1923" s="4">
        <v>6.8656626918605204</v>
      </c>
      <c r="I1923" s="4">
        <v>13.363106560801899</v>
      </c>
      <c r="J1923" s="4">
        <v>3.9642721270377099</v>
      </c>
      <c r="K1923" s="4">
        <v>8.3777277780917796</v>
      </c>
      <c r="L1923" s="4">
        <v>12.096520689850101</v>
      </c>
      <c r="M1923" s="4">
        <v>6.0482603449250298</v>
      </c>
      <c r="N1923" s="4">
        <v>11.2791183429146</v>
      </c>
      <c r="O1923" s="4">
        <v>15.692573993968599</v>
      </c>
      <c r="P1923" s="4">
        <v>14.8751716470332</v>
      </c>
      <c r="Q1923" s="4">
        <v>2.32946743316674</v>
      </c>
      <c r="R1923" s="4">
        <v>13.2403669531622</v>
      </c>
      <c r="S1923" s="4">
        <v>6.8656626918605204</v>
      </c>
      <c r="T1923" s="4">
        <v>5.1081183903498397</v>
      </c>
      <c r="U1923" s="4">
        <v>6.4974438689413896</v>
      </c>
      <c r="V1923" s="4">
        <v>8.3777277780917796</v>
      </c>
      <c r="W1923" s="4">
        <v>7.4375858235165797</v>
      </c>
      <c r="X1923" s="4">
        <v>3.1468697801022301</v>
      </c>
      <c r="Y1923" s="4">
        <v>14.1805089077374</v>
      </c>
      <c r="Z1923" s="4">
        <v>13.731325383721</v>
      </c>
      <c r="AA1923" s="4">
        <v>11.156378735274901</v>
      </c>
      <c r="AB1923" s="4">
        <v>2.32946743316674</v>
      </c>
      <c r="AC1923" s="4">
        <v>27.992798992555699</v>
      </c>
      <c r="AD1923" s="4">
        <v>3.7187929117582899</v>
      </c>
      <c r="AE1923" s="4">
        <v>5.23085799798955</v>
      </c>
      <c r="AF1923" s="4">
        <v>18.716704166431199</v>
      </c>
      <c r="AG1923" s="4">
        <v>23.824822556781001</v>
      </c>
      <c r="AH1923" s="4">
        <v>20.842467290860998</v>
      </c>
      <c r="AI1923" s="4">
        <v>22.312757470549801</v>
      </c>
      <c r="AJ1923" s="4">
        <v>32.774473466528903</v>
      </c>
      <c r="AK1923" s="4">
        <v>37.229704024125397</v>
      </c>
      <c r="AL1923" s="4">
        <v>17.899301819495701</v>
      </c>
      <c r="AM1923" s="4">
        <v>35.062165993153101</v>
      </c>
      <c r="AN1923" s="4">
        <v>37.556147940502001</v>
      </c>
      <c r="AO1923" s="4">
        <v>30.445006033362102</v>
      </c>
      <c r="AP1923" s="4">
        <v>34.858461684416199</v>
      </c>
      <c r="AQ1923" s="4">
        <v>3.7187929117582899</v>
      </c>
      <c r="AR1923" s="4">
        <v>55.332710152357997</v>
      </c>
      <c r="AS1923" s="4">
        <v>11.2791183429146</v>
      </c>
      <c r="AT1923" s="4">
        <v>32.283515035969998</v>
      </c>
      <c r="AU1923" s="4">
        <v>19.902325336285799</v>
      </c>
      <c r="AV1923" s="4">
        <v>34.777496983318898</v>
      </c>
      <c r="AW1923" s="4">
        <v>35.226680507335303</v>
      </c>
      <c r="AX1923" s="4">
        <v>11.524597558193999</v>
      </c>
      <c r="AY1923" s="4">
        <v>20.106029645022701</v>
      </c>
      <c r="AZ1923" s="4">
        <v>34.163798945120398</v>
      </c>
      <c r="BA1923" s="4">
        <v>44.053591809443397</v>
      </c>
      <c r="BB1923" s="38">
        <v>133</v>
      </c>
    </row>
    <row r="1924" spans="1:54" x14ac:dyDescent="0.3">
      <c r="A1924" s="31" t="s">
        <v>79</v>
      </c>
      <c r="B1924" s="5" t="s">
        <v>168</v>
      </c>
      <c r="C1924" s="5" t="s">
        <v>3</v>
      </c>
      <c r="D1924" s="9">
        <v>58.184715252690701</v>
      </c>
      <c r="E1924" s="8">
        <v>64.659187917769898</v>
      </c>
      <c r="F1924" s="8">
        <v>28.200723035219099</v>
      </c>
      <c r="G1924" s="3">
        <v>4.0505294888816197</v>
      </c>
      <c r="H1924" s="4">
        <v>4.7883118588129499</v>
      </c>
      <c r="I1924" s="4">
        <v>9.1339542956671007</v>
      </c>
      <c r="J1924" s="4">
        <v>3.4500276494767799</v>
      </c>
      <c r="K1924" s="4">
        <v>3.9894517105951599</v>
      </c>
      <c r="L1924" s="4">
        <v>6.6049423509810303</v>
      </c>
      <c r="M1924" s="4">
        <v>4.1370081845814299</v>
      </c>
      <c r="N1924" s="4">
        <v>6.1622729290222402</v>
      </c>
      <c r="O1924" s="4">
        <v>10.116047778744299</v>
      </c>
      <c r="P1924" s="4">
        <v>8.2129385908763908</v>
      </c>
      <c r="Q1924" s="4">
        <v>2.3203776924133401</v>
      </c>
      <c r="R1924" s="4">
        <v>6.2233507073087004</v>
      </c>
      <c r="S1924" s="4">
        <v>3.7808174583224301</v>
      </c>
      <c r="T1924" s="4">
        <v>4.4931989108404196</v>
      </c>
      <c r="U1924" s="4">
        <v>4.9715451936723296</v>
      </c>
      <c r="V1924" s="4">
        <v>3.27707025807717</v>
      </c>
      <c r="W1924" s="4">
        <v>4.07593040629496</v>
      </c>
      <c r="X1924" s="4">
        <v>1.2518055136363599</v>
      </c>
      <c r="Y1924" s="4">
        <v>6.9357321598266797</v>
      </c>
      <c r="Z1924" s="4">
        <v>5.3277359199313299</v>
      </c>
      <c r="AA1924" s="4">
        <v>4.7018331631131502</v>
      </c>
      <c r="AB1924" s="4">
        <v>2.61549064038587</v>
      </c>
      <c r="AC1924" s="4">
        <v>18.206830813047699</v>
      </c>
      <c r="AD1924" s="4">
        <v>3.3024711754905201</v>
      </c>
      <c r="AE1924" s="4">
        <v>2.79872397524526</v>
      </c>
      <c r="AF1924" s="4">
        <v>11.4900088489536</v>
      </c>
      <c r="AG1924" s="4">
        <v>14.2276550459124</v>
      </c>
      <c r="AH1924" s="4">
        <v>16.379924377419901</v>
      </c>
      <c r="AI1924" s="4">
        <v>18.440865982733801</v>
      </c>
      <c r="AJ1924" s="4">
        <v>24.8625749988555</v>
      </c>
      <c r="AK1924" s="4">
        <v>27.808855448087002</v>
      </c>
      <c r="AL1924" s="4">
        <v>17.0058271342381</v>
      </c>
      <c r="AM1924" s="4">
        <v>24.8728509423152</v>
      </c>
      <c r="AN1924" s="4">
        <v>37.299000470013098</v>
      </c>
      <c r="AO1924" s="4">
        <v>24.369103742069999</v>
      </c>
      <c r="AP1924" s="4">
        <v>31.381038654136699</v>
      </c>
      <c r="AQ1924" s="4">
        <v>5.3531368373446702</v>
      </c>
      <c r="AR1924" s="4">
        <v>34.510552438227599</v>
      </c>
      <c r="AS1924" s="4">
        <v>9.8820126090582097</v>
      </c>
      <c r="AT1924" s="4">
        <v>28.114244339519299</v>
      </c>
      <c r="AU1924" s="4">
        <v>17.728484530215798</v>
      </c>
      <c r="AV1924" s="4">
        <v>31.330236819309999</v>
      </c>
      <c r="AW1924" s="4">
        <v>22.455718610742299</v>
      </c>
      <c r="AX1924" s="4">
        <v>8.2994172865761904</v>
      </c>
      <c r="AY1924" s="4">
        <v>18.919212265565701</v>
      </c>
      <c r="AZ1924" s="4">
        <v>29.193092461756098</v>
      </c>
      <c r="BA1924" s="4">
        <v>31.406439571549999</v>
      </c>
      <c r="BB1924" s="38">
        <v>381</v>
      </c>
    </row>
    <row r="1925" spans="1:54" x14ac:dyDescent="0.3">
      <c r="A1925" s="31" t="s">
        <v>79</v>
      </c>
      <c r="B1925" s="5" t="s">
        <v>168</v>
      </c>
      <c r="C1925" s="5" t="s">
        <v>4</v>
      </c>
      <c r="D1925" s="9">
        <v>73.601197449321205</v>
      </c>
      <c r="E1925" s="8">
        <v>59.253528019713599</v>
      </c>
      <c r="F1925" s="8">
        <v>16.644185013094599</v>
      </c>
      <c r="G1925" s="3">
        <v>4.1593922160974897</v>
      </c>
      <c r="H1925" s="4">
        <v>4.32380776436373</v>
      </c>
      <c r="I1925" s="4">
        <v>6.4314372226541403</v>
      </c>
      <c r="J1925" s="4">
        <v>2.4759104047132898</v>
      </c>
      <c r="K1925" s="4">
        <v>3.6530367950581701</v>
      </c>
      <c r="L1925" s="4">
        <v>3.9785598172383398</v>
      </c>
      <c r="M1925" s="4">
        <v>3.24861407309717</v>
      </c>
      <c r="N1925" s="4">
        <v>5.4384513055207</v>
      </c>
      <c r="O1925" s="4">
        <v>6.8983427938030504</v>
      </c>
      <c r="P1925" s="4">
        <v>6.2308798988497802</v>
      </c>
      <c r="Q1925" s="4">
        <v>2.8606082017290899</v>
      </c>
      <c r="R1925" s="4">
        <v>4.0180096671287604</v>
      </c>
      <c r="S1925" s="4">
        <v>3.67276172000338</v>
      </c>
      <c r="T1925" s="4">
        <v>5.25431083230926</v>
      </c>
      <c r="U1925" s="4">
        <v>3.9785598172383398</v>
      </c>
      <c r="V1925" s="4">
        <v>3.87662711816002</v>
      </c>
      <c r="W1925" s="4">
        <v>3.0447486749405202</v>
      </c>
      <c r="X1925" s="4">
        <v>1.663756886439</v>
      </c>
      <c r="Y1925" s="4">
        <v>5.6423167036773396</v>
      </c>
      <c r="Z1925" s="4">
        <v>3.5708290209250499</v>
      </c>
      <c r="AA1925" s="4">
        <v>4.7709884105674298</v>
      </c>
      <c r="AB1925" s="4">
        <v>1.5420992624154699</v>
      </c>
      <c r="AC1925" s="4">
        <v>14.898220352522401</v>
      </c>
      <c r="AD1925" s="4">
        <v>2.2523200816114399</v>
      </c>
      <c r="AE1925" s="4">
        <v>1.29878401436841</v>
      </c>
      <c r="AF1925" s="4">
        <v>7.38828136424946</v>
      </c>
      <c r="AG1925" s="4">
        <v>13.8164105125513</v>
      </c>
      <c r="AH1925" s="4">
        <v>11.554289729051501</v>
      </c>
      <c r="AI1925" s="4">
        <v>12.182302774114399</v>
      </c>
      <c r="AJ1925" s="4">
        <v>16.420594689992701</v>
      </c>
      <c r="AK1925" s="4">
        <v>23.854942052837099</v>
      </c>
      <c r="AL1925" s="4">
        <v>8.9106557017197208</v>
      </c>
      <c r="AM1925" s="4">
        <v>20.921926778863298</v>
      </c>
      <c r="AN1925" s="4">
        <v>27.6855031724022</v>
      </c>
      <c r="AO1925" s="4">
        <v>18.9359549445964</v>
      </c>
      <c r="AP1925" s="4">
        <v>26.304511383900699</v>
      </c>
      <c r="AQ1925" s="4">
        <v>3.4294464719563198</v>
      </c>
      <c r="AR1925" s="4">
        <v>24.338264474578999</v>
      </c>
      <c r="AS1925" s="4">
        <v>10.1699898661977</v>
      </c>
      <c r="AT1925" s="4">
        <v>20.7410943800041</v>
      </c>
      <c r="AU1925" s="4">
        <v>9.2756285737903106</v>
      </c>
      <c r="AV1925" s="4">
        <v>23.667493505273399</v>
      </c>
      <c r="AW1925" s="4">
        <v>14.7962876534441</v>
      </c>
      <c r="AX1925" s="4">
        <v>4.0180096671287604</v>
      </c>
      <c r="AY1925" s="4">
        <v>17.291922983102602</v>
      </c>
      <c r="AZ1925" s="4">
        <v>24.660479422406901</v>
      </c>
      <c r="BA1925" s="4">
        <v>24.706545421001799</v>
      </c>
      <c r="BB1925" s="38">
        <v>641</v>
      </c>
    </row>
    <row r="1926" spans="1:54" x14ac:dyDescent="0.3">
      <c r="A1926" s="31" t="s">
        <v>79</v>
      </c>
      <c r="B1926" s="5" t="s">
        <v>168</v>
      </c>
      <c r="C1926" s="5" t="s">
        <v>5</v>
      </c>
      <c r="D1926" s="9">
        <v>81.791754296728797</v>
      </c>
      <c r="E1926" s="8">
        <v>52.7463098774125</v>
      </c>
      <c r="F1926" s="8">
        <v>10.0140401811953</v>
      </c>
      <c r="G1926" s="3">
        <v>1.67365818114946</v>
      </c>
      <c r="H1926" s="4">
        <v>1.96004358619478</v>
      </c>
      <c r="I1926" s="4">
        <v>5.9870418836950199</v>
      </c>
      <c r="J1926" s="4">
        <v>2.08928183586668</v>
      </c>
      <c r="K1926" s="4">
        <v>1.7973146496810499</v>
      </c>
      <c r="L1926" s="4">
        <v>3.33615280001831</v>
      </c>
      <c r="M1926" s="4">
        <v>1.6680764000091599</v>
      </c>
      <c r="N1926" s="4">
        <v>2.5049054905838899</v>
      </c>
      <c r="O1926" s="4">
        <v>6.5430673503647396</v>
      </c>
      <c r="P1926" s="4">
        <v>3.7461946735952201</v>
      </c>
      <c r="Q1926" s="4">
        <v>1.1008873710588201</v>
      </c>
      <c r="R1926" s="4">
        <v>2.3533401163507701</v>
      </c>
      <c r="S1926" s="4">
        <v>3.7517764547355301</v>
      </c>
      <c r="T1926" s="4">
        <v>2.6341437402557801</v>
      </c>
      <c r="U1926" s="4">
        <v>2.2241018666788799</v>
      </c>
      <c r="V1926" s="4">
        <v>1.9432982427738601</v>
      </c>
      <c r="W1926" s="4">
        <v>1.67365818114946</v>
      </c>
      <c r="X1926" s="4">
        <v>1.24687096415164</v>
      </c>
      <c r="Y1926" s="4">
        <v>2.2408472100997998</v>
      </c>
      <c r="Z1926" s="4">
        <v>2.2296836478191802</v>
      </c>
      <c r="AA1926" s="4">
        <v>1.9432982427738601</v>
      </c>
      <c r="AB1926" s="4">
        <v>0.28080362390501301</v>
      </c>
      <c r="AC1926" s="4">
        <v>8.3627091246070204</v>
      </c>
      <c r="AD1926" s="4">
        <v>0.55602546666971897</v>
      </c>
      <c r="AE1926" s="4">
        <v>1.24687096415164</v>
      </c>
      <c r="AF1926" s="4">
        <v>2.9316927075817198</v>
      </c>
      <c r="AG1926" s="4">
        <v>16.197301688245801</v>
      </c>
      <c r="AH1926" s="4">
        <v>11.092600427692799</v>
      </c>
      <c r="AI1926" s="4">
        <v>9.1772110906205207</v>
      </c>
      <c r="AJ1926" s="4">
        <v>14.024293135274601</v>
      </c>
      <c r="AK1926" s="4">
        <v>22.201946198806599</v>
      </c>
      <c r="AL1926" s="4">
        <v>7.93034012646888</v>
      </c>
      <c r="AM1926" s="4">
        <v>17.545501996367801</v>
      </c>
      <c r="AN1926" s="4">
        <v>23.521380317782199</v>
      </c>
      <c r="AO1926" s="4">
        <v>11.558460112672799</v>
      </c>
      <c r="AP1926" s="4">
        <v>18.9104476479108</v>
      </c>
      <c r="AQ1926" s="4">
        <v>2.5049054905838899</v>
      </c>
      <c r="AR1926" s="4">
        <v>20.545033361078101</v>
      </c>
      <c r="AS1926" s="4">
        <v>7.7787747522357602</v>
      </c>
      <c r="AT1926" s="4">
        <v>23.7910203794066</v>
      </c>
      <c r="AU1926" s="4">
        <v>7.7899383145163696</v>
      </c>
      <c r="AV1926" s="4">
        <v>23.234994912736902</v>
      </c>
      <c r="AW1926" s="4">
        <v>11.260911145346901</v>
      </c>
      <c r="AX1926" s="4">
        <v>2.6564708648170101</v>
      </c>
      <c r="AY1926" s="4">
        <v>18.376749305802299</v>
      </c>
      <c r="AZ1926" s="4">
        <v>18.3879128680829</v>
      </c>
      <c r="BA1926" s="4">
        <v>21.9657968240241</v>
      </c>
      <c r="BB1926" s="38">
        <v>549</v>
      </c>
    </row>
    <row r="1927" spans="1:54" x14ac:dyDescent="0.3">
      <c r="A1927" s="31" t="s">
        <v>79</v>
      </c>
      <c r="B1927" s="5" t="s">
        <v>168</v>
      </c>
      <c r="C1927" s="5" t="s">
        <v>6</v>
      </c>
      <c r="D1927" s="9">
        <v>83.313650391437506</v>
      </c>
      <c r="E1927" s="8">
        <v>52.923509997570299</v>
      </c>
      <c r="F1927" s="8">
        <v>11.3888587808566</v>
      </c>
      <c r="G1927" s="3">
        <v>3.5780550168555698</v>
      </c>
      <c r="H1927" s="4">
        <v>2.9233612865657199</v>
      </c>
      <c r="I1927" s="4">
        <v>3.9561662762348799</v>
      </c>
      <c r="J1927" s="4">
        <v>2.7203037096281899</v>
      </c>
      <c r="K1927" s="4">
        <v>2.82183249809695</v>
      </c>
      <c r="L1927" s="4">
        <v>1.78902750842779</v>
      </c>
      <c r="M1927" s="4">
        <v>2.82183249809695</v>
      </c>
      <c r="N1927" s="4">
        <v>3.1999437574762601</v>
      </c>
      <c r="O1927" s="4">
        <v>6.8795275628006003</v>
      </c>
      <c r="P1927" s="4">
        <v>5.2655537368145904</v>
      </c>
      <c r="Q1927" s="4">
        <v>1.8905562968965499</v>
      </c>
      <c r="R1927" s="4">
        <v>1.78902750842779</v>
      </c>
      <c r="S1927" s="4">
        <v>4.2327487471454299</v>
      </c>
      <c r="T1927" s="4">
        <v>4.8874424774352798</v>
      </c>
      <c r="U1927" s="4">
        <v>4.2327487471454299</v>
      </c>
      <c r="V1927" s="4">
        <v>1.1343337781379299</v>
      </c>
      <c r="W1927" s="4">
        <v>0.75622251875862101</v>
      </c>
      <c r="X1927" s="4">
        <v>1.8905562968965499</v>
      </c>
      <c r="Y1927" s="4">
        <v>4.4358063240829599</v>
      </c>
      <c r="Z1927" s="4">
        <v>1.51244503751724</v>
      </c>
      <c r="AA1927" s="4">
        <v>2.5452500271864098</v>
      </c>
      <c r="AB1927" s="4">
        <v>1.78902750842779</v>
      </c>
      <c r="AC1927" s="4">
        <v>13.205890183780101</v>
      </c>
      <c r="AD1927" s="4">
        <v>1.4109162490484799</v>
      </c>
      <c r="AE1927" s="4">
        <v>2.9233612865657199</v>
      </c>
      <c r="AF1927" s="4">
        <v>3.4030013344137902</v>
      </c>
      <c r="AG1927" s="4">
        <v>15.1699713746497</v>
      </c>
      <c r="AH1927" s="4">
        <v>10.1529962142499</v>
      </c>
      <c r="AI1927" s="4">
        <v>6.9530524567736096</v>
      </c>
      <c r="AJ1927" s="4">
        <v>10.429578685160401</v>
      </c>
      <c r="AK1927" s="4">
        <v>16.930994988581698</v>
      </c>
      <c r="AL1927" s="4">
        <v>5.6436649961939001</v>
      </c>
      <c r="AM1927" s="4">
        <v>14.966913797712101</v>
      </c>
      <c r="AN1927" s="4">
        <v>18.849555179974001</v>
      </c>
      <c r="AO1927" s="4">
        <v>11.010747521477301</v>
      </c>
      <c r="AP1927" s="4">
        <v>18.923080073946998</v>
      </c>
      <c r="AQ1927" s="4">
        <v>0.37811125937931001</v>
      </c>
      <c r="AR1927" s="4">
        <v>14.109162490484801</v>
      </c>
      <c r="AS1927" s="4">
        <v>9.4983024839600194</v>
      </c>
      <c r="AT1927" s="4">
        <v>25.046385117989001</v>
      </c>
      <c r="AU1927" s="4">
        <v>3.4765262283868101</v>
      </c>
      <c r="AV1927" s="4">
        <v>19.882360169643199</v>
      </c>
      <c r="AW1927" s="4">
        <v>7.5342212930904502</v>
      </c>
      <c r="AX1927" s="4">
        <v>2.5452500271864098</v>
      </c>
      <c r="AY1927" s="4">
        <v>17.585688718871602</v>
      </c>
      <c r="AZ1927" s="4">
        <v>16.755941306139899</v>
      </c>
      <c r="BA1927" s="4">
        <v>20.509050005437299</v>
      </c>
      <c r="BB1927" s="38">
        <v>215</v>
      </c>
    </row>
    <row r="1928" spans="1:54" x14ac:dyDescent="0.3">
      <c r="A1928" s="31" t="s">
        <v>79</v>
      </c>
      <c r="B1928" s="5" t="s">
        <v>168</v>
      </c>
      <c r="C1928" s="5" t="s">
        <v>7</v>
      </c>
      <c r="D1928" s="9">
        <v>127.01143067293501</v>
      </c>
      <c r="E1928" s="8">
        <v>43.051568852352098</v>
      </c>
      <c r="F1928" s="8">
        <v>0</v>
      </c>
      <c r="G1928" s="3">
        <v>0</v>
      </c>
      <c r="H1928" s="4">
        <v>0</v>
      </c>
      <c r="I1928" s="4">
        <v>7.95267871988636</v>
      </c>
      <c r="J1928" s="4">
        <v>0</v>
      </c>
      <c r="K1928" s="4">
        <v>2.5041068162500002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10.8971438072727</v>
      </c>
      <c r="AD1928" s="4">
        <v>0</v>
      </c>
      <c r="AE1928" s="4">
        <v>0</v>
      </c>
      <c r="AF1928" s="4">
        <v>0</v>
      </c>
      <c r="AG1928" s="4">
        <v>7.95267871988636</v>
      </c>
      <c r="AH1928" s="4">
        <v>5.4485719036363598</v>
      </c>
      <c r="AI1928" s="4">
        <v>0</v>
      </c>
      <c r="AJ1928" s="4">
        <v>5.4485719036363598</v>
      </c>
      <c r="AK1928" s="4">
        <v>10.456785536136399</v>
      </c>
      <c r="AL1928" s="4">
        <v>0</v>
      </c>
      <c r="AM1928" s="4">
        <v>13.401250623522699</v>
      </c>
      <c r="AN1928" s="4">
        <v>7.95267871988636</v>
      </c>
      <c r="AO1928" s="4">
        <v>5.4485719036363598</v>
      </c>
      <c r="AP1928" s="4">
        <v>0</v>
      </c>
      <c r="AQ1928" s="4">
        <v>0</v>
      </c>
      <c r="AR1928" s="4">
        <v>0</v>
      </c>
      <c r="AS1928" s="4">
        <v>2.5041068162500002</v>
      </c>
      <c r="AT1928" s="4">
        <v>24.298394430795501</v>
      </c>
      <c r="AU1928" s="4">
        <v>0</v>
      </c>
      <c r="AV1928" s="4">
        <v>5.0082136325000004</v>
      </c>
      <c r="AW1928" s="4">
        <v>5.4485719036363598</v>
      </c>
      <c r="AX1928" s="4">
        <v>0</v>
      </c>
      <c r="AY1928" s="4">
        <v>5.4485719036363598</v>
      </c>
      <c r="AZ1928" s="4">
        <v>5.4485719036363598</v>
      </c>
      <c r="BA1928" s="4">
        <v>5.4485719036363598</v>
      </c>
      <c r="BB1928" s="38">
        <v>28</v>
      </c>
    </row>
    <row r="1929" spans="1:54" x14ac:dyDescent="0.3">
      <c r="A1929" s="31" t="s">
        <v>79</v>
      </c>
      <c r="B1929" s="5" t="s">
        <v>8</v>
      </c>
      <c r="C1929" s="5" t="s">
        <v>168</v>
      </c>
      <c r="D1929" s="9">
        <v>50.336891361010402</v>
      </c>
      <c r="E1929" s="8">
        <v>63.717748540330298</v>
      </c>
      <c r="F1929" s="8">
        <v>30.8564580196051</v>
      </c>
      <c r="G1929" s="3">
        <v>5.3767238660714298</v>
      </c>
      <c r="H1929" s="4">
        <v>5.1948843098543396</v>
      </c>
      <c r="I1929" s="4">
        <v>13.125892993653199</v>
      </c>
      <c r="J1929" s="4">
        <v>2.1466590641782299</v>
      </c>
      <c r="K1929" s="4">
        <v>5.6967618870785097</v>
      </c>
      <c r="L1929" s="4">
        <v>8.1133936502908401</v>
      </c>
      <c r="M1929" s="4">
        <v>5.0759047089848703</v>
      </c>
      <c r="N1929" s="4">
        <v>7.3914972007125304</v>
      </c>
      <c r="O1929" s="4">
        <v>13.415281841690801</v>
      </c>
      <c r="P1929" s="4">
        <v>11.208678172659599</v>
      </c>
      <c r="Q1929" s="4">
        <v>2.44634407440362</v>
      </c>
      <c r="R1929" s="4">
        <v>10.211089043923</v>
      </c>
      <c r="S1929" s="4">
        <v>5.7092519706039004</v>
      </c>
      <c r="T1929" s="4">
        <v>6.3638541333524996</v>
      </c>
      <c r="U1929" s="4">
        <v>7.3903656768027304</v>
      </c>
      <c r="V1929" s="4">
        <v>6.2333298302719298</v>
      </c>
      <c r="W1929" s="4">
        <v>5.7282672830132499</v>
      </c>
      <c r="X1929" s="4">
        <v>1.5422352342112</v>
      </c>
      <c r="Y1929" s="4">
        <v>10.370386827888399</v>
      </c>
      <c r="Z1929" s="4">
        <v>8.1445440884765699</v>
      </c>
      <c r="AA1929" s="4">
        <v>7.58843021449609</v>
      </c>
      <c r="AB1929" s="4">
        <v>1.46453876461236</v>
      </c>
      <c r="AC1929" s="4">
        <v>23.218492448512599</v>
      </c>
      <c r="AD1929" s="4">
        <v>4.18388943839539</v>
      </c>
      <c r="AE1929" s="4">
        <v>3.9003689747707599</v>
      </c>
      <c r="AF1929" s="4">
        <v>13.518209122997099</v>
      </c>
      <c r="AG1929" s="4">
        <v>21.8900122497197</v>
      </c>
      <c r="AH1929" s="4">
        <v>12.929626019293799</v>
      </c>
      <c r="AI1929" s="4">
        <v>17.928409028049099</v>
      </c>
      <c r="AJ1929" s="4">
        <v>25.363557681497699</v>
      </c>
      <c r="AK1929" s="4">
        <v>28.8902773236582</v>
      </c>
      <c r="AL1929" s="4">
        <v>17.073395830715199</v>
      </c>
      <c r="AM1929" s="4">
        <v>34.311192879955001</v>
      </c>
      <c r="AN1929" s="4">
        <v>34.350522858986402</v>
      </c>
      <c r="AO1929" s="4">
        <v>28.457745811260398</v>
      </c>
      <c r="AP1929" s="4">
        <v>32.3676181189185</v>
      </c>
      <c r="AQ1929" s="4">
        <v>4.8862755434814504</v>
      </c>
      <c r="AR1929" s="4">
        <v>40.407633190804802</v>
      </c>
      <c r="AS1929" s="4">
        <v>12.315808092183699</v>
      </c>
      <c r="AT1929" s="4">
        <v>33.241922341035497</v>
      </c>
      <c r="AU1929" s="4">
        <v>15.465557576491101</v>
      </c>
      <c r="AV1929" s="4">
        <v>30.258817561559798</v>
      </c>
      <c r="AW1929" s="4">
        <v>25.979913540897901</v>
      </c>
      <c r="AX1929" s="4">
        <v>8.8795546140224708</v>
      </c>
      <c r="AY1929" s="4">
        <v>19.834064992698298</v>
      </c>
      <c r="AZ1929" s="4">
        <v>35.3418912746221</v>
      </c>
      <c r="BA1929" s="4">
        <v>36.740465161317502</v>
      </c>
      <c r="BB1929" s="38">
        <v>1345</v>
      </c>
    </row>
    <row r="1930" spans="1:54" x14ac:dyDescent="0.3">
      <c r="A1930" s="31" t="s">
        <v>79</v>
      </c>
      <c r="B1930" s="5" t="s">
        <v>8</v>
      </c>
      <c r="C1930" s="5" t="s">
        <v>1</v>
      </c>
      <c r="D1930" s="9">
        <v>19.9633802816901</v>
      </c>
      <c r="E1930" s="8">
        <v>61.524125905293999</v>
      </c>
      <c r="F1930" s="8">
        <v>52.173913043478301</v>
      </c>
      <c r="G1930" s="3">
        <v>4.3478260869565197</v>
      </c>
      <c r="H1930" s="4">
        <v>8.6956521739130395</v>
      </c>
      <c r="I1930" s="4">
        <v>24.6376811594203</v>
      </c>
      <c r="J1930" s="4">
        <v>1.4492753623188399</v>
      </c>
      <c r="K1930" s="4">
        <v>10.144927536231901</v>
      </c>
      <c r="L1930" s="4">
        <v>14.492753623188401</v>
      </c>
      <c r="M1930" s="4">
        <v>10.144927536231901</v>
      </c>
      <c r="N1930" s="4">
        <v>5.7971014492753596</v>
      </c>
      <c r="O1930" s="4">
        <v>21.739130434782599</v>
      </c>
      <c r="P1930" s="4">
        <v>17.3913043478261</v>
      </c>
      <c r="Q1930" s="4">
        <v>4.3478260869565197</v>
      </c>
      <c r="R1930" s="4">
        <v>15.9420289855072</v>
      </c>
      <c r="S1930" s="4">
        <v>10.144927536231901</v>
      </c>
      <c r="T1930" s="4">
        <v>10.144927536231901</v>
      </c>
      <c r="U1930" s="4">
        <v>13.0434782608696</v>
      </c>
      <c r="V1930" s="4">
        <v>13.0434782608696</v>
      </c>
      <c r="W1930" s="4">
        <v>10.144927536231901</v>
      </c>
      <c r="X1930" s="4">
        <v>0</v>
      </c>
      <c r="Y1930" s="4">
        <v>14.492753623188401</v>
      </c>
      <c r="Z1930" s="4">
        <v>14.492753623188401</v>
      </c>
      <c r="AA1930" s="4">
        <v>11.5942028985507</v>
      </c>
      <c r="AB1930" s="4">
        <v>1.4492753623188399</v>
      </c>
      <c r="AC1930" s="4">
        <v>26.086956521739101</v>
      </c>
      <c r="AD1930" s="4">
        <v>10.144927536231901</v>
      </c>
      <c r="AE1930" s="4">
        <v>5.7971014492753596</v>
      </c>
      <c r="AF1930" s="4">
        <v>17.3913043478261</v>
      </c>
      <c r="AG1930" s="4">
        <v>21.739130434782599</v>
      </c>
      <c r="AH1930" s="4">
        <v>21.739130434782599</v>
      </c>
      <c r="AI1930" s="4">
        <v>26.086956521739101</v>
      </c>
      <c r="AJ1930" s="4">
        <v>34.7826086956522</v>
      </c>
      <c r="AK1930" s="4">
        <v>47.826086956521699</v>
      </c>
      <c r="AL1930" s="4">
        <v>37.681159420289902</v>
      </c>
      <c r="AM1930" s="4">
        <v>46.376811594202898</v>
      </c>
      <c r="AN1930" s="4">
        <v>42.028985507246396</v>
      </c>
      <c r="AO1930" s="4">
        <v>43.478260869565197</v>
      </c>
      <c r="AP1930" s="4">
        <v>40.579710144927503</v>
      </c>
      <c r="AQ1930" s="4">
        <v>10.144927536231901</v>
      </c>
      <c r="AR1930" s="4">
        <v>59.420289855072497</v>
      </c>
      <c r="AS1930" s="4">
        <v>21.739130434782599</v>
      </c>
      <c r="AT1930" s="4">
        <v>36.231884057971001</v>
      </c>
      <c r="AU1930" s="4">
        <v>28.985507246376802</v>
      </c>
      <c r="AV1930" s="4">
        <v>34.7826086956522</v>
      </c>
      <c r="AW1930" s="4">
        <v>42.028985507246396</v>
      </c>
      <c r="AX1930" s="4">
        <v>20.289855072463801</v>
      </c>
      <c r="AY1930" s="4">
        <v>17.3913043478261</v>
      </c>
      <c r="AZ1930" s="4">
        <v>55.072463768115902</v>
      </c>
      <c r="BA1930" s="4">
        <v>60.869565217391298</v>
      </c>
      <c r="BB1930" s="38">
        <v>71</v>
      </c>
    </row>
    <row r="1931" spans="1:54" x14ac:dyDescent="0.3">
      <c r="A1931" s="31" t="s">
        <v>79</v>
      </c>
      <c r="B1931" s="5" t="s">
        <v>8</v>
      </c>
      <c r="C1931" s="5" t="s">
        <v>2</v>
      </c>
      <c r="D1931" s="9">
        <v>26.457746478873201</v>
      </c>
      <c r="E1931" s="8">
        <v>52.526223823294302</v>
      </c>
      <c r="F1931" s="8">
        <v>42.253521126760603</v>
      </c>
      <c r="G1931" s="3">
        <v>7.0422535211267601</v>
      </c>
      <c r="H1931" s="4">
        <v>5.6338028169014098</v>
      </c>
      <c r="I1931" s="4">
        <v>15.492957746478901</v>
      </c>
      <c r="J1931" s="4">
        <v>1.40845070422535</v>
      </c>
      <c r="K1931" s="4">
        <v>7.0422535211267601</v>
      </c>
      <c r="L1931" s="4">
        <v>11.2676056338028</v>
      </c>
      <c r="M1931" s="4">
        <v>5.6338028169014098</v>
      </c>
      <c r="N1931" s="4">
        <v>11.2676056338028</v>
      </c>
      <c r="O1931" s="4">
        <v>16.901408450704199</v>
      </c>
      <c r="P1931" s="4">
        <v>16.901408450704199</v>
      </c>
      <c r="Q1931" s="4">
        <v>1.40845070422535</v>
      </c>
      <c r="R1931" s="4">
        <v>16.901408450704199</v>
      </c>
      <c r="S1931" s="4">
        <v>5.6338028169014098</v>
      </c>
      <c r="T1931" s="4">
        <v>7.0422535211267601</v>
      </c>
      <c r="U1931" s="4">
        <v>9.8591549295774605</v>
      </c>
      <c r="V1931" s="4">
        <v>7.0422535211267601</v>
      </c>
      <c r="W1931" s="4">
        <v>8.4507042253521103</v>
      </c>
      <c r="X1931" s="4">
        <v>1.40845070422535</v>
      </c>
      <c r="Y1931" s="4">
        <v>15.492957746478901</v>
      </c>
      <c r="Z1931" s="4">
        <v>11.2676056338028</v>
      </c>
      <c r="AA1931" s="4">
        <v>12.6760563380282</v>
      </c>
      <c r="AB1931" s="4">
        <v>1.40845070422535</v>
      </c>
      <c r="AC1931" s="4">
        <v>35.2112676056338</v>
      </c>
      <c r="AD1931" s="4">
        <v>4.2253521126760596</v>
      </c>
      <c r="AE1931" s="4">
        <v>5.6338028169014098</v>
      </c>
      <c r="AF1931" s="4">
        <v>19.7183098591549</v>
      </c>
      <c r="AG1931" s="4">
        <v>26.760563380281699</v>
      </c>
      <c r="AH1931" s="4">
        <v>14.084507042253501</v>
      </c>
      <c r="AI1931" s="4">
        <v>25.352112676056301</v>
      </c>
      <c r="AJ1931" s="4">
        <v>36.619718309859202</v>
      </c>
      <c r="AK1931" s="4">
        <v>32.394366197183103</v>
      </c>
      <c r="AL1931" s="4">
        <v>19.7183098591549</v>
      </c>
      <c r="AM1931" s="4">
        <v>47.887323943661997</v>
      </c>
      <c r="AN1931" s="4">
        <v>38.028169014084497</v>
      </c>
      <c r="AO1931" s="4">
        <v>35.2112676056338</v>
      </c>
      <c r="AP1931" s="4">
        <v>40.845070422535201</v>
      </c>
      <c r="AQ1931" s="4">
        <v>4.2253521126760596</v>
      </c>
      <c r="AR1931" s="4">
        <v>59.154929577464799</v>
      </c>
      <c r="AS1931" s="4">
        <v>11.2676056338028</v>
      </c>
      <c r="AT1931" s="4">
        <v>42.253521126760603</v>
      </c>
      <c r="AU1931" s="4">
        <v>15.492957746478901</v>
      </c>
      <c r="AV1931" s="4">
        <v>32.394366197183103</v>
      </c>
      <c r="AW1931" s="4">
        <v>36.619718309859202</v>
      </c>
      <c r="AX1931" s="4">
        <v>8.4507042253521103</v>
      </c>
      <c r="AY1931" s="4">
        <v>22.5352112676056</v>
      </c>
      <c r="AZ1931" s="4">
        <v>39.436619718309899</v>
      </c>
      <c r="BA1931" s="4">
        <v>47.887323943661997</v>
      </c>
      <c r="BB1931" s="38">
        <v>71</v>
      </c>
    </row>
    <row r="1932" spans="1:54" x14ac:dyDescent="0.3">
      <c r="A1932" s="31" t="s">
        <v>79</v>
      </c>
      <c r="B1932" s="5" t="s">
        <v>8</v>
      </c>
      <c r="C1932" s="5" t="s">
        <v>3</v>
      </c>
      <c r="D1932" s="9">
        <v>54.935123966942101</v>
      </c>
      <c r="E1932" s="8">
        <v>66.956099181623699</v>
      </c>
      <c r="F1932" s="8">
        <v>29.752066115702501</v>
      </c>
      <c r="G1932" s="3">
        <v>6.61157024793388</v>
      </c>
      <c r="H1932" s="4">
        <v>4.5454545454545503</v>
      </c>
      <c r="I1932" s="4">
        <v>10.3305785123967</v>
      </c>
      <c r="J1932" s="4">
        <v>3.30578512396694</v>
      </c>
      <c r="K1932" s="4">
        <v>5.7851239669421499</v>
      </c>
      <c r="L1932" s="4">
        <v>7.4380165289256199</v>
      </c>
      <c r="M1932" s="4">
        <v>5.3719008264462804</v>
      </c>
      <c r="N1932" s="4">
        <v>8.6776859504132204</v>
      </c>
      <c r="O1932" s="4">
        <v>11.5702479338843</v>
      </c>
      <c r="P1932" s="4">
        <v>9.9173553719008307</v>
      </c>
      <c r="Q1932" s="4">
        <v>2.4793388429752099</v>
      </c>
      <c r="R1932" s="4">
        <v>9.5041322314049594</v>
      </c>
      <c r="S1932" s="4">
        <v>5.3719008264462804</v>
      </c>
      <c r="T1932" s="4">
        <v>5.3719008264462804</v>
      </c>
      <c r="U1932" s="4">
        <v>7.0247933884297504</v>
      </c>
      <c r="V1932" s="4">
        <v>5.7851239669421499</v>
      </c>
      <c r="W1932" s="4">
        <v>4.5454545454545503</v>
      </c>
      <c r="X1932" s="4">
        <v>2.4793388429752099</v>
      </c>
      <c r="Y1932" s="4">
        <v>9.5041322314049594</v>
      </c>
      <c r="Z1932" s="4">
        <v>7.0247933884297504</v>
      </c>
      <c r="AA1932" s="4">
        <v>5.7851239669421499</v>
      </c>
      <c r="AB1932" s="4">
        <v>1.65289256198347</v>
      </c>
      <c r="AC1932" s="4">
        <v>19.834710743801701</v>
      </c>
      <c r="AD1932" s="4">
        <v>3.71900826446281</v>
      </c>
      <c r="AE1932" s="4">
        <v>4.1322314049586799</v>
      </c>
      <c r="AF1932" s="4">
        <v>15.702479338843</v>
      </c>
      <c r="AG1932" s="4">
        <v>19.008264462809901</v>
      </c>
      <c r="AH1932" s="4">
        <v>11.9834710743802</v>
      </c>
      <c r="AI1932" s="4">
        <v>18.181818181818201</v>
      </c>
      <c r="AJ1932" s="4">
        <v>23.1404958677686</v>
      </c>
      <c r="AK1932" s="4">
        <v>26.8595041322314</v>
      </c>
      <c r="AL1932" s="4">
        <v>13.223140495867799</v>
      </c>
      <c r="AM1932" s="4">
        <v>28.099173553719002</v>
      </c>
      <c r="AN1932" s="4">
        <v>37.190082644628099</v>
      </c>
      <c r="AO1932" s="4">
        <v>28.5123966942149</v>
      </c>
      <c r="AP1932" s="4">
        <v>31.818181818181799</v>
      </c>
      <c r="AQ1932" s="4">
        <v>4.95867768595041</v>
      </c>
      <c r="AR1932" s="4">
        <v>38.016528925619802</v>
      </c>
      <c r="AS1932" s="4">
        <v>13.223140495867799</v>
      </c>
      <c r="AT1932" s="4">
        <v>30.991735537190099</v>
      </c>
      <c r="AU1932" s="4">
        <v>18.181818181818201</v>
      </c>
      <c r="AV1932" s="4">
        <v>35.950413223140501</v>
      </c>
      <c r="AW1932" s="4">
        <v>21.900826446280998</v>
      </c>
      <c r="AX1932" s="4">
        <v>8.6776859504132204</v>
      </c>
      <c r="AY1932" s="4">
        <v>19.834710743801701</v>
      </c>
      <c r="AZ1932" s="4">
        <v>35.950413223140501</v>
      </c>
      <c r="BA1932" s="4">
        <v>29.752066115702501</v>
      </c>
      <c r="BB1932" s="38">
        <v>242</v>
      </c>
    </row>
    <row r="1933" spans="1:54" x14ac:dyDescent="0.3">
      <c r="A1933" s="31" t="s">
        <v>79</v>
      </c>
      <c r="B1933" s="5" t="s">
        <v>8</v>
      </c>
      <c r="C1933" s="5" t="s">
        <v>4</v>
      </c>
      <c r="D1933" s="9">
        <v>67.987529411764697</v>
      </c>
      <c r="E1933" s="8">
        <v>60.259087310974202</v>
      </c>
      <c r="F1933" s="8">
        <v>18.352941176470601</v>
      </c>
      <c r="G1933" s="3">
        <v>5.8823529411764701</v>
      </c>
      <c r="H1933" s="4">
        <v>4.4705882352941204</v>
      </c>
      <c r="I1933" s="4">
        <v>9.4117647058823497</v>
      </c>
      <c r="J1933" s="4">
        <v>3.0588235294117601</v>
      </c>
      <c r="K1933" s="4">
        <v>4.4705882352941204</v>
      </c>
      <c r="L1933" s="4">
        <v>4.2352941176470598</v>
      </c>
      <c r="M1933" s="4">
        <v>2.8235294117647101</v>
      </c>
      <c r="N1933" s="4">
        <v>7.0588235294117601</v>
      </c>
      <c r="O1933" s="4">
        <v>9.8823529411764692</v>
      </c>
      <c r="P1933" s="4">
        <v>7.2941176470588198</v>
      </c>
      <c r="Q1933" s="4">
        <v>4.2352941176470598</v>
      </c>
      <c r="R1933" s="4">
        <v>5.1764705882352899</v>
      </c>
      <c r="S1933" s="4">
        <v>4.9411764705882399</v>
      </c>
      <c r="T1933" s="4">
        <v>8</v>
      </c>
      <c r="U1933" s="4">
        <v>4.2352941176470598</v>
      </c>
      <c r="V1933" s="4">
        <v>4.4705882352941204</v>
      </c>
      <c r="W1933" s="4">
        <v>3.2941176470588198</v>
      </c>
      <c r="X1933" s="4">
        <v>2.3529411764705901</v>
      </c>
      <c r="Y1933" s="4">
        <v>6.5882352941176503</v>
      </c>
      <c r="Z1933" s="4">
        <v>5.1764705882352899</v>
      </c>
      <c r="AA1933" s="4">
        <v>4.4705882352941204</v>
      </c>
      <c r="AB1933" s="4">
        <v>2.1176470588235299</v>
      </c>
      <c r="AC1933" s="4">
        <v>16.705882352941199</v>
      </c>
      <c r="AD1933" s="4">
        <v>3.0588235294117601</v>
      </c>
      <c r="AE1933" s="4">
        <v>1.6470588235294099</v>
      </c>
      <c r="AF1933" s="4">
        <v>8.2352941176470598</v>
      </c>
      <c r="AG1933" s="4">
        <v>20.235294117647101</v>
      </c>
      <c r="AH1933" s="4">
        <v>8.9411764705882408</v>
      </c>
      <c r="AI1933" s="4">
        <v>10.588235294117601</v>
      </c>
      <c r="AJ1933" s="4">
        <v>18.352941176470601</v>
      </c>
      <c r="AK1933" s="4">
        <v>22.352941176470601</v>
      </c>
      <c r="AL1933" s="4">
        <v>9.8823529411764692</v>
      </c>
      <c r="AM1933" s="4">
        <v>27.0588235294118</v>
      </c>
      <c r="AN1933" s="4">
        <v>31.0588235294118</v>
      </c>
      <c r="AO1933" s="4">
        <v>22.352941176470601</v>
      </c>
      <c r="AP1933" s="4">
        <v>30.117647058823501</v>
      </c>
      <c r="AQ1933" s="4">
        <v>4.4705882352941204</v>
      </c>
      <c r="AR1933" s="4">
        <v>25.882352941176499</v>
      </c>
      <c r="AS1933" s="4">
        <v>10.588235294117601</v>
      </c>
      <c r="AT1933" s="4">
        <v>25.411764705882401</v>
      </c>
      <c r="AU1933" s="4">
        <v>10.588235294117601</v>
      </c>
      <c r="AV1933" s="4">
        <v>25.882352941176499</v>
      </c>
      <c r="AW1933" s="4">
        <v>16.9411764705882</v>
      </c>
      <c r="AX1933" s="4">
        <v>5.1764705882352899</v>
      </c>
      <c r="AY1933" s="4">
        <v>20.470588235294102</v>
      </c>
      <c r="AZ1933" s="4">
        <v>28.235294117647101</v>
      </c>
      <c r="BA1933" s="4">
        <v>24</v>
      </c>
      <c r="BB1933" s="38">
        <v>425</v>
      </c>
    </row>
    <row r="1934" spans="1:54" x14ac:dyDescent="0.3">
      <c r="A1934" s="31" t="s">
        <v>79</v>
      </c>
      <c r="B1934" s="5" t="s">
        <v>8</v>
      </c>
      <c r="C1934" s="5" t="s">
        <v>5</v>
      </c>
      <c r="D1934" s="9">
        <v>83.752506596306105</v>
      </c>
      <c r="E1934" s="8">
        <v>53.480132421359698</v>
      </c>
      <c r="F1934" s="8">
        <v>10.026385224274399</v>
      </c>
      <c r="G1934" s="3">
        <v>2.1108179419525102</v>
      </c>
      <c r="H1934" s="4">
        <v>3.1662269129287601</v>
      </c>
      <c r="I1934" s="4">
        <v>6.5963060686015798</v>
      </c>
      <c r="J1934" s="4">
        <v>2.3746701846965701</v>
      </c>
      <c r="K1934" s="4">
        <v>0.79155672823219003</v>
      </c>
      <c r="L1934" s="4">
        <v>3.1662269129287601</v>
      </c>
      <c r="M1934" s="4">
        <v>1.5831134564643801</v>
      </c>
      <c r="N1934" s="4">
        <v>2.63852242744063</v>
      </c>
      <c r="O1934" s="4">
        <v>7.1240105540897103</v>
      </c>
      <c r="P1934" s="4">
        <v>2.9023746701847002</v>
      </c>
      <c r="Q1934" s="4">
        <v>0</v>
      </c>
      <c r="R1934" s="4">
        <v>1.3192612137203199</v>
      </c>
      <c r="S1934" s="4">
        <v>3.4300791556728201</v>
      </c>
      <c r="T1934" s="4">
        <v>1.84696569920844</v>
      </c>
      <c r="U1934" s="4">
        <v>2.1108179419525102</v>
      </c>
      <c r="V1934" s="4">
        <v>1.5831134564643801</v>
      </c>
      <c r="W1934" s="4">
        <v>2.1108179419525102</v>
      </c>
      <c r="X1934" s="4">
        <v>0.79155672823219003</v>
      </c>
      <c r="Y1934" s="4">
        <v>3.6939313984168902</v>
      </c>
      <c r="Z1934" s="4">
        <v>2.63852242744063</v>
      </c>
      <c r="AA1934" s="4">
        <v>1.5831134564643801</v>
      </c>
      <c r="AB1934" s="4">
        <v>0.52770448548812698</v>
      </c>
      <c r="AC1934" s="4">
        <v>10.026385224274399</v>
      </c>
      <c r="AD1934" s="4">
        <v>0.52770448548812698</v>
      </c>
      <c r="AE1934" s="4">
        <v>0.79155672823219003</v>
      </c>
      <c r="AF1934" s="4">
        <v>3.9577836411609502</v>
      </c>
      <c r="AG1934" s="4">
        <v>22.1635883905013</v>
      </c>
      <c r="AH1934" s="4">
        <v>7.9155672823219003</v>
      </c>
      <c r="AI1934" s="4">
        <v>8.9709762532981507</v>
      </c>
      <c r="AJ1934" s="4">
        <v>11.8733509234828</v>
      </c>
      <c r="AK1934" s="4">
        <v>17.4142480211082</v>
      </c>
      <c r="AL1934" s="4">
        <v>8.1794195250659598</v>
      </c>
      <c r="AM1934" s="4">
        <v>19.525065963060701</v>
      </c>
      <c r="AN1934" s="4">
        <v>25.065963060685998</v>
      </c>
      <c r="AO1934" s="4">
        <v>12.9287598944591</v>
      </c>
      <c r="AP1934" s="4">
        <v>18.469656992084399</v>
      </c>
      <c r="AQ1934" s="4">
        <v>2.63852242744063</v>
      </c>
      <c r="AR1934" s="4">
        <v>16.886543535620099</v>
      </c>
      <c r="AS1934" s="4">
        <v>6.8601583113456499</v>
      </c>
      <c r="AT1934" s="4">
        <v>24.538258575197901</v>
      </c>
      <c r="AU1934" s="4">
        <v>7.9155672823219003</v>
      </c>
      <c r="AV1934" s="4">
        <v>24.0105540897098</v>
      </c>
      <c r="AW1934" s="4">
        <v>10.817941952506599</v>
      </c>
      <c r="AX1934" s="4">
        <v>3.9577836411609502</v>
      </c>
      <c r="AY1934" s="4">
        <v>20.052770448548799</v>
      </c>
      <c r="AZ1934" s="4">
        <v>21.108179419525101</v>
      </c>
      <c r="BA1934" s="4">
        <v>21.108179419525101</v>
      </c>
      <c r="BB1934" s="38">
        <v>379</v>
      </c>
    </row>
    <row r="1935" spans="1:54" x14ac:dyDescent="0.3">
      <c r="A1935" s="31" t="s">
        <v>79</v>
      </c>
      <c r="B1935" s="5" t="s">
        <v>8</v>
      </c>
      <c r="C1935" s="5" t="s">
        <v>6</v>
      </c>
      <c r="D1935" s="9">
        <v>84.569178082191797</v>
      </c>
      <c r="E1935" s="8">
        <v>53.411507949025001</v>
      </c>
      <c r="F1935" s="8">
        <v>12.413793103448301</v>
      </c>
      <c r="G1935" s="3">
        <v>4.1379310344827598</v>
      </c>
      <c r="H1935" s="4">
        <v>4.1379310344827598</v>
      </c>
      <c r="I1935" s="4">
        <v>4.8275862068965498</v>
      </c>
      <c r="J1935" s="4">
        <v>1.3793103448275901</v>
      </c>
      <c r="K1935" s="4">
        <v>2.7586206896551699</v>
      </c>
      <c r="L1935" s="4">
        <v>2.0689655172413799</v>
      </c>
      <c r="M1935" s="4">
        <v>2.7586206896551699</v>
      </c>
      <c r="N1935" s="4">
        <v>3.4482758620689702</v>
      </c>
      <c r="O1935" s="4">
        <v>8.9655172413793096</v>
      </c>
      <c r="P1935" s="4">
        <v>4.8275862068965498</v>
      </c>
      <c r="Q1935" s="4">
        <v>3.4482758620689702</v>
      </c>
      <c r="R1935" s="4">
        <v>2.0689655172413799</v>
      </c>
      <c r="S1935" s="4">
        <v>4.1379310344827598</v>
      </c>
      <c r="T1935" s="4">
        <v>4.1379310344827598</v>
      </c>
      <c r="U1935" s="4">
        <v>4.1379310344827598</v>
      </c>
      <c r="V1935" s="4">
        <v>2.0689655172413799</v>
      </c>
      <c r="W1935" s="4">
        <v>1.3793103448275901</v>
      </c>
      <c r="X1935" s="4">
        <v>3.4482758620689702</v>
      </c>
      <c r="Y1935" s="4">
        <v>6.8965517241379297</v>
      </c>
      <c r="Z1935" s="4">
        <v>2.7586206896551699</v>
      </c>
      <c r="AA1935" s="4">
        <v>3.4482758620689702</v>
      </c>
      <c r="AB1935" s="4">
        <v>2.0689655172413799</v>
      </c>
      <c r="AC1935" s="4">
        <v>19.310344827586199</v>
      </c>
      <c r="AD1935" s="4">
        <v>1.3793103448275901</v>
      </c>
      <c r="AE1935" s="4">
        <v>4.1379310344827598</v>
      </c>
      <c r="AF1935" s="4">
        <v>6.2068965517241397</v>
      </c>
      <c r="AG1935" s="4">
        <v>19.310344827586199</v>
      </c>
      <c r="AH1935" s="4">
        <v>8.9655172413793096</v>
      </c>
      <c r="AI1935" s="4">
        <v>5.5172413793103496</v>
      </c>
      <c r="AJ1935" s="4">
        <v>8.2758620689655196</v>
      </c>
      <c r="AK1935" s="4">
        <v>16.551724137931</v>
      </c>
      <c r="AL1935" s="4">
        <v>5.5172413793103496</v>
      </c>
      <c r="AM1935" s="4">
        <v>16.551724137931</v>
      </c>
      <c r="AN1935" s="4">
        <v>24.827586206896601</v>
      </c>
      <c r="AO1935" s="4">
        <v>11.7241379310345</v>
      </c>
      <c r="AP1935" s="4">
        <v>21.379310344827601</v>
      </c>
      <c r="AQ1935" s="4">
        <v>0.68965517241379304</v>
      </c>
      <c r="AR1935" s="4">
        <v>13.7931034482759</v>
      </c>
      <c r="AS1935" s="4">
        <v>8.9655172413793096</v>
      </c>
      <c r="AT1935" s="4">
        <v>28.965517241379299</v>
      </c>
      <c r="AU1935" s="4">
        <v>2.7586206896551699</v>
      </c>
      <c r="AV1935" s="4">
        <v>25.517241379310299</v>
      </c>
      <c r="AW1935" s="4">
        <v>8.9655172413793096</v>
      </c>
      <c r="AX1935" s="4">
        <v>3.4482758620689702</v>
      </c>
      <c r="AY1935" s="4">
        <v>16.551724137931</v>
      </c>
      <c r="AZ1935" s="4">
        <v>18.620689655172399</v>
      </c>
      <c r="BA1935" s="4">
        <v>20.689655172413801</v>
      </c>
      <c r="BB1935" s="38">
        <v>146</v>
      </c>
    </row>
    <row r="1936" spans="1:54" x14ac:dyDescent="0.3">
      <c r="A1936" s="31" t="s">
        <v>79</v>
      </c>
      <c r="B1936" s="5" t="s">
        <v>8</v>
      </c>
      <c r="C1936" s="5" t="s">
        <v>7</v>
      </c>
      <c r="D1936" s="9">
        <v>116.06363636363599</v>
      </c>
      <c r="E1936" s="8">
        <v>42.229995802208499</v>
      </c>
      <c r="F1936" s="8">
        <v>0</v>
      </c>
      <c r="G1936" s="3">
        <v>0</v>
      </c>
      <c r="H1936" s="4">
        <v>0</v>
      </c>
      <c r="I1936" s="4">
        <v>9.0909090909090899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18.181818181818201</v>
      </c>
      <c r="AD1936" s="4">
        <v>0</v>
      </c>
      <c r="AE1936" s="4">
        <v>0</v>
      </c>
      <c r="AF1936" s="4">
        <v>0</v>
      </c>
      <c r="AG1936" s="4">
        <v>9.0909090909090899</v>
      </c>
      <c r="AH1936" s="4">
        <v>9.0909090909090899</v>
      </c>
      <c r="AI1936" s="4">
        <v>0</v>
      </c>
      <c r="AJ1936" s="4">
        <v>9.0909090909090899</v>
      </c>
      <c r="AK1936" s="4">
        <v>9.0909090909090899</v>
      </c>
      <c r="AL1936" s="4">
        <v>0</v>
      </c>
      <c r="AM1936" s="4">
        <v>18.181818181818201</v>
      </c>
      <c r="AN1936" s="4">
        <v>9.0909090909090899</v>
      </c>
      <c r="AO1936" s="4">
        <v>9.0909090909090899</v>
      </c>
      <c r="AP1936" s="4">
        <v>0</v>
      </c>
      <c r="AQ1936" s="4">
        <v>0</v>
      </c>
      <c r="AR1936" s="4">
        <v>0</v>
      </c>
      <c r="AS1936" s="4">
        <v>0</v>
      </c>
      <c r="AT1936" s="4">
        <v>36.363636363636402</v>
      </c>
      <c r="AU1936" s="4">
        <v>0</v>
      </c>
      <c r="AV1936" s="4">
        <v>0</v>
      </c>
      <c r="AW1936" s="4">
        <v>9.0909090909090899</v>
      </c>
      <c r="AX1936" s="4">
        <v>0</v>
      </c>
      <c r="AY1936" s="4">
        <v>9.0909090909090899</v>
      </c>
      <c r="AZ1936" s="4">
        <v>9.0909090909090899</v>
      </c>
      <c r="BA1936" s="4">
        <v>9.0909090909090899</v>
      </c>
      <c r="BB1936" s="38">
        <v>11</v>
      </c>
    </row>
    <row r="1937" spans="1:54" x14ac:dyDescent="0.3">
      <c r="A1937" s="31" t="s">
        <v>79</v>
      </c>
      <c r="B1937" s="5" t="s">
        <v>9</v>
      </c>
      <c r="C1937" s="5" t="s">
        <v>168</v>
      </c>
      <c r="D1937" s="9">
        <v>58.756041154164002</v>
      </c>
      <c r="E1937" s="8">
        <v>65.679522527498193</v>
      </c>
      <c r="F1937" s="8">
        <v>26.311472487755399</v>
      </c>
      <c r="G1937" s="3">
        <v>3.6916654701749501</v>
      </c>
      <c r="H1937" s="4">
        <v>5.2845911280626501</v>
      </c>
      <c r="I1937" s="4">
        <v>10.4074128488502</v>
      </c>
      <c r="J1937" s="4">
        <v>4.2093927640772897</v>
      </c>
      <c r="K1937" s="4">
        <v>4.6833949776543102</v>
      </c>
      <c r="L1937" s="4">
        <v>7.5513619321158503</v>
      </c>
      <c r="M1937" s="4">
        <v>3.57172351922951</v>
      </c>
      <c r="N1937" s="4">
        <v>7.0333224325544101</v>
      </c>
      <c r="O1937" s="4">
        <v>8.5542347143032504</v>
      </c>
      <c r="P1937" s="4">
        <v>8.9405719280295504</v>
      </c>
      <c r="Q1937" s="4">
        <v>2.0847727131454401</v>
      </c>
      <c r="R1937" s="4">
        <v>7.5106398208026901</v>
      </c>
      <c r="S1937" s="4">
        <v>4.9383373409365401</v>
      </c>
      <c r="T1937" s="4">
        <v>3.3902303248425101</v>
      </c>
      <c r="U1937" s="4">
        <v>6.0332550096658801</v>
      </c>
      <c r="V1937" s="4">
        <v>5.7646491652965404</v>
      </c>
      <c r="W1937" s="4">
        <v>5.2423488101712197</v>
      </c>
      <c r="X1937" s="4">
        <v>2.4215540721775701</v>
      </c>
      <c r="Y1937" s="4">
        <v>6.8203709253456504</v>
      </c>
      <c r="Z1937" s="4">
        <v>9.1030939014410706</v>
      </c>
      <c r="AA1937" s="4">
        <v>6.9447864961498098</v>
      </c>
      <c r="AB1937" s="4">
        <v>2.3487407859785399</v>
      </c>
      <c r="AC1937" s="4">
        <v>16.833033572682499</v>
      </c>
      <c r="AD1937" s="4">
        <v>3.2628272695527798</v>
      </c>
      <c r="AE1937" s="4">
        <v>3.2548963748489901</v>
      </c>
      <c r="AF1937" s="4">
        <v>10.3157673066078</v>
      </c>
      <c r="AG1937" s="4">
        <v>15.3004468838606</v>
      </c>
      <c r="AH1937" s="4">
        <v>21.9276980034684</v>
      </c>
      <c r="AI1937" s="4">
        <v>16.7342817310969</v>
      </c>
      <c r="AJ1937" s="4">
        <v>22.936981473781302</v>
      </c>
      <c r="AK1937" s="4">
        <v>34.389137058583401</v>
      </c>
      <c r="AL1937" s="4">
        <v>15.262544400055299</v>
      </c>
      <c r="AM1937" s="4">
        <v>20.009267148931499</v>
      </c>
      <c r="AN1937" s="4">
        <v>32.865300332130403</v>
      </c>
      <c r="AO1937" s="4">
        <v>23.637833414061902</v>
      </c>
      <c r="AP1937" s="4">
        <v>28.739807209546999</v>
      </c>
      <c r="AQ1937" s="4">
        <v>3.90781418589556</v>
      </c>
      <c r="AR1937" s="4">
        <v>38.829973947218399</v>
      </c>
      <c r="AS1937" s="4">
        <v>8.7894528441705706</v>
      </c>
      <c r="AT1937" s="4">
        <v>21.247102928509701</v>
      </c>
      <c r="AU1937" s="4">
        <v>17.9107059673481</v>
      </c>
      <c r="AV1937" s="4">
        <v>28.570121200599299</v>
      </c>
      <c r="AW1937" s="4">
        <v>25.2083359642</v>
      </c>
      <c r="AX1937" s="4">
        <v>10.6150487753142</v>
      </c>
      <c r="AY1937" s="4">
        <v>16.462155674008201</v>
      </c>
      <c r="AZ1937" s="4">
        <v>26.880071918942399</v>
      </c>
      <c r="BA1937" s="4">
        <v>36.7635104458165</v>
      </c>
      <c r="BB1937" s="38">
        <v>749</v>
      </c>
    </row>
    <row r="1938" spans="1:54" x14ac:dyDescent="0.3">
      <c r="A1938" s="31" t="s">
        <v>79</v>
      </c>
      <c r="B1938" s="5" t="s">
        <v>9</v>
      </c>
      <c r="C1938" s="5" t="s">
        <v>1</v>
      </c>
      <c r="D1938" s="9">
        <v>24.753947368421102</v>
      </c>
      <c r="E1938" s="8">
        <v>58.889615249299503</v>
      </c>
      <c r="F1938" s="8">
        <v>43.421052631578902</v>
      </c>
      <c r="G1938" s="3">
        <v>5.2631578947368398</v>
      </c>
      <c r="H1938" s="4">
        <v>6.5789473684210504</v>
      </c>
      <c r="I1938" s="4">
        <v>23.684210526315798</v>
      </c>
      <c r="J1938" s="4">
        <v>5.2631578947368398</v>
      </c>
      <c r="K1938" s="4">
        <v>2.6315789473684199</v>
      </c>
      <c r="L1938" s="4">
        <v>9.2105263157894708</v>
      </c>
      <c r="M1938" s="4">
        <v>1.31578947368421</v>
      </c>
      <c r="N1938" s="4">
        <v>11.842105263157899</v>
      </c>
      <c r="O1938" s="4">
        <v>6.5789473684210504</v>
      </c>
      <c r="P1938" s="4">
        <v>13.157894736842101</v>
      </c>
      <c r="Q1938" s="4">
        <v>1.31578947368421</v>
      </c>
      <c r="R1938" s="4">
        <v>18.421052631578899</v>
      </c>
      <c r="S1938" s="4">
        <v>6.5789473684210504</v>
      </c>
      <c r="T1938" s="4">
        <v>3.9473684210526301</v>
      </c>
      <c r="U1938" s="4">
        <v>19.7368421052632</v>
      </c>
      <c r="V1938" s="4">
        <v>11.842105263157899</v>
      </c>
      <c r="W1938" s="4">
        <v>11.842105263157899</v>
      </c>
      <c r="X1938" s="4">
        <v>3.9473684210526301</v>
      </c>
      <c r="Y1938" s="4">
        <v>7.8947368421052602</v>
      </c>
      <c r="Z1938" s="4">
        <v>18.421052631578899</v>
      </c>
      <c r="AA1938" s="4">
        <v>13.157894736842101</v>
      </c>
      <c r="AB1938" s="4">
        <v>2.6315789473684199</v>
      </c>
      <c r="AC1938" s="4">
        <v>25</v>
      </c>
      <c r="AD1938" s="4">
        <v>7.8947368421052602</v>
      </c>
      <c r="AE1938" s="4">
        <v>6.5789473684210504</v>
      </c>
      <c r="AF1938" s="4">
        <v>14.473684210526301</v>
      </c>
      <c r="AG1938" s="4">
        <v>26.315789473684202</v>
      </c>
      <c r="AH1938" s="4">
        <v>30.2631578947368</v>
      </c>
      <c r="AI1938" s="4">
        <v>21.052631578947398</v>
      </c>
      <c r="AJ1938" s="4">
        <v>25</v>
      </c>
      <c r="AK1938" s="4">
        <v>47.368421052631597</v>
      </c>
      <c r="AL1938" s="4">
        <v>22.3684210526316</v>
      </c>
      <c r="AM1938" s="4">
        <v>25</v>
      </c>
      <c r="AN1938" s="4">
        <v>43.421052631578902</v>
      </c>
      <c r="AO1938" s="4">
        <v>46.052631578947398</v>
      </c>
      <c r="AP1938" s="4">
        <v>43.421052631578902</v>
      </c>
      <c r="AQ1938" s="4">
        <v>6.5789473684210504</v>
      </c>
      <c r="AR1938" s="4">
        <v>60.526315789473699</v>
      </c>
      <c r="AS1938" s="4">
        <v>6.5789473684210504</v>
      </c>
      <c r="AT1938" s="4">
        <v>19.7368421052632</v>
      </c>
      <c r="AU1938" s="4">
        <v>28.947368421052602</v>
      </c>
      <c r="AV1938" s="4">
        <v>32.894736842105303</v>
      </c>
      <c r="AW1938" s="4">
        <v>40.789473684210499</v>
      </c>
      <c r="AX1938" s="4">
        <v>23.684210526315798</v>
      </c>
      <c r="AY1938" s="4">
        <v>15.789473684210501</v>
      </c>
      <c r="AZ1938" s="4">
        <v>47.368421052631597</v>
      </c>
      <c r="BA1938" s="4">
        <v>61.842105263157897</v>
      </c>
      <c r="BB1938" s="38">
        <v>76</v>
      </c>
    </row>
    <row r="1939" spans="1:54" x14ac:dyDescent="0.3">
      <c r="A1939" s="31" t="s">
        <v>79</v>
      </c>
      <c r="B1939" s="5" t="s">
        <v>9</v>
      </c>
      <c r="C1939" s="5" t="s">
        <v>2</v>
      </c>
      <c r="D1939" s="9">
        <v>49.582258064516097</v>
      </c>
      <c r="E1939" s="8">
        <v>71.572211670047906</v>
      </c>
      <c r="F1939" s="8">
        <v>32.258064516128997</v>
      </c>
      <c r="G1939" s="3">
        <v>6.4516129032258096</v>
      </c>
      <c r="H1939" s="4">
        <v>8.0645161290322598</v>
      </c>
      <c r="I1939" s="4">
        <v>11.290322580645199</v>
      </c>
      <c r="J1939" s="4">
        <v>6.4516129032258096</v>
      </c>
      <c r="K1939" s="4">
        <v>9.67741935483871</v>
      </c>
      <c r="L1939" s="4">
        <v>12.9032258064516</v>
      </c>
      <c r="M1939" s="4">
        <v>6.4516129032258096</v>
      </c>
      <c r="N1939" s="4">
        <v>11.290322580645199</v>
      </c>
      <c r="O1939" s="4">
        <v>14.5161290322581</v>
      </c>
      <c r="P1939" s="4">
        <v>12.9032258064516</v>
      </c>
      <c r="Q1939" s="4">
        <v>3.2258064516128999</v>
      </c>
      <c r="R1939" s="4">
        <v>9.67741935483871</v>
      </c>
      <c r="S1939" s="4">
        <v>8.0645161290322598</v>
      </c>
      <c r="T1939" s="4">
        <v>3.2258064516128999</v>
      </c>
      <c r="U1939" s="4">
        <v>3.2258064516128999</v>
      </c>
      <c r="V1939" s="4">
        <v>9.67741935483871</v>
      </c>
      <c r="W1939" s="4">
        <v>6.4516129032258096</v>
      </c>
      <c r="X1939" s="4">
        <v>4.8387096774193497</v>
      </c>
      <c r="Y1939" s="4">
        <v>12.9032258064516</v>
      </c>
      <c r="Z1939" s="4">
        <v>16.129032258064498</v>
      </c>
      <c r="AA1939" s="4">
        <v>9.67741935483871</v>
      </c>
      <c r="AB1939" s="4">
        <v>3.2258064516128999</v>
      </c>
      <c r="AC1939" s="4">
        <v>20.9677419354839</v>
      </c>
      <c r="AD1939" s="4">
        <v>3.2258064516128999</v>
      </c>
      <c r="AE1939" s="4">
        <v>4.8387096774193497</v>
      </c>
      <c r="AF1939" s="4">
        <v>17.741935483871</v>
      </c>
      <c r="AG1939" s="4">
        <v>20.9677419354839</v>
      </c>
      <c r="AH1939" s="4">
        <v>27.419354838709701</v>
      </c>
      <c r="AI1939" s="4">
        <v>19.354838709677399</v>
      </c>
      <c r="AJ1939" s="4">
        <v>29.0322580645161</v>
      </c>
      <c r="AK1939" s="4">
        <v>41.935483870967701</v>
      </c>
      <c r="AL1939" s="4">
        <v>16.129032258064498</v>
      </c>
      <c r="AM1939" s="4">
        <v>22.580645161290299</v>
      </c>
      <c r="AN1939" s="4">
        <v>37.096774193548399</v>
      </c>
      <c r="AO1939" s="4">
        <v>25.806451612903199</v>
      </c>
      <c r="AP1939" s="4">
        <v>29.0322580645161</v>
      </c>
      <c r="AQ1939" s="4">
        <v>3.2258064516128999</v>
      </c>
      <c r="AR1939" s="4">
        <v>51.612903225806399</v>
      </c>
      <c r="AS1939" s="4">
        <v>11.290322580645199</v>
      </c>
      <c r="AT1939" s="4">
        <v>22.580645161290299</v>
      </c>
      <c r="AU1939" s="4">
        <v>24.193548387096801</v>
      </c>
      <c r="AV1939" s="4">
        <v>37.096774193548399</v>
      </c>
      <c r="AW1939" s="4">
        <v>33.870967741935502</v>
      </c>
      <c r="AX1939" s="4">
        <v>14.5161290322581</v>
      </c>
      <c r="AY1939" s="4">
        <v>17.741935483871</v>
      </c>
      <c r="AZ1939" s="4">
        <v>29.0322580645161</v>
      </c>
      <c r="BA1939" s="4">
        <v>40.322580645161302</v>
      </c>
      <c r="BB1939" s="38">
        <v>62</v>
      </c>
    </row>
    <row r="1940" spans="1:54" x14ac:dyDescent="0.3">
      <c r="A1940" s="31" t="s">
        <v>79</v>
      </c>
      <c r="B1940" s="5" t="s">
        <v>9</v>
      </c>
      <c r="C1940" s="5" t="s">
        <v>3</v>
      </c>
      <c r="D1940" s="9">
        <v>61.498561151079102</v>
      </c>
      <c r="E1940" s="8">
        <v>62.239438293369403</v>
      </c>
      <c r="F1940" s="8">
        <v>26.6187050359712</v>
      </c>
      <c r="G1940" s="3">
        <v>1.43884892086331</v>
      </c>
      <c r="H1940" s="4">
        <v>5.0359712230215798</v>
      </c>
      <c r="I1940" s="4">
        <v>7.9136690647482002</v>
      </c>
      <c r="J1940" s="4">
        <v>3.5971223021582701</v>
      </c>
      <c r="K1940" s="4">
        <v>2.1582733812949599</v>
      </c>
      <c r="L1940" s="4">
        <v>5.7553956834532398</v>
      </c>
      <c r="M1940" s="4">
        <v>2.8776978417266199</v>
      </c>
      <c r="N1940" s="4">
        <v>3.5971223021582701</v>
      </c>
      <c r="O1940" s="4">
        <v>8.6330935251798593</v>
      </c>
      <c r="P1940" s="4">
        <v>6.47482014388489</v>
      </c>
      <c r="Q1940" s="4">
        <v>2.1582733812949599</v>
      </c>
      <c r="R1940" s="4">
        <v>2.8776978417266199</v>
      </c>
      <c r="S1940" s="4">
        <v>2.1582733812949599</v>
      </c>
      <c r="T1940" s="4">
        <v>3.5971223021582701</v>
      </c>
      <c r="U1940" s="4">
        <v>2.8776978417266199</v>
      </c>
      <c r="V1940" s="4">
        <v>0.71942446043165498</v>
      </c>
      <c r="W1940" s="4">
        <v>3.5971223021582701</v>
      </c>
      <c r="X1940" s="4">
        <v>0</v>
      </c>
      <c r="Y1940" s="4">
        <v>4.3165467625899296</v>
      </c>
      <c r="Z1940" s="4">
        <v>3.5971223021582701</v>
      </c>
      <c r="AA1940" s="4">
        <v>3.5971223021582701</v>
      </c>
      <c r="AB1940" s="4">
        <v>3.5971223021582701</v>
      </c>
      <c r="AC1940" s="4">
        <v>16.5467625899281</v>
      </c>
      <c r="AD1940" s="4">
        <v>2.8776978417266199</v>
      </c>
      <c r="AE1940" s="4">
        <v>1.43884892086331</v>
      </c>
      <c r="AF1940" s="4">
        <v>7.19424460431655</v>
      </c>
      <c r="AG1940" s="4">
        <v>9.3525179856115095</v>
      </c>
      <c r="AH1940" s="4">
        <v>20.863309352518002</v>
      </c>
      <c r="AI1940" s="4">
        <v>18.705035971223001</v>
      </c>
      <c r="AJ1940" s="4">
        <v>26.6187050359712</v>
      </c>
      <c r="AK1940" s="4">
        <v>28.7769784172662</v>
      </c>
      <c r="AL1940" s="4">
        <v>20.863309352518002</v>
      </c>
      <c r="AM1940" s="4">
        <v>21.582733812949598</v>
      </c>
      <c r="AN1940" s="4">
        <v>37.410071942446002</v>
      </c>
      <c r="AO1940" s="4">
        <v>20.143884892086302</v>
      </c>
      <c r="AP1940" s="4">
        <v>30.9352517985612</v>
      </c>
      <c r="AQ1940" s="4">
        <v>5.7553956834532398</v>
      </c>
      <c r="AR1940" s="4">
        <v>30.9352517985612</v>
      </c>
      <c r="AS1940" s="4">
        <v>6.47482014388489</v>
      </c>
      <c r="AT1940" s="4">
        <v>25.179856115107899</v>
      </c>
      <c r="AU1940" s="4">
        <v>17.266187050359701</v>
      </c>
      <c r="AV1940" s="4">
        <v>26.6187050359712</v>
      </c>
      <c r="AW1940" s="4">
        <v>23.021582733812899</v>
      </c>
      <c r="AX1940" s="4">
        <v>7.9136690647482002</v>
      </c>
      <c r="AY1940" s="4">
        <v>17.985611510791401</v>
      </c>
      <c r="AZ1940" s="4">
        <v>22.302158273381298</v>
      </c>
      <c r="BA1940" s="4">
        <v>33.093525179856101</v>
      </c>
      <c r="BB1940" s="38">
        <v>139</v>
      </c>
    </row>
    <row r="1941" spans="1:54" x14ac:dyDescent="0.3">
      <c r="A1941" s="31" t="s">
        <v>79</v>
      </c>
      <c r="B1941" s="5" t="s">
        <v>9</v>
      </c>
      <c r="C1941" s="5" t="s">
        <v>4</v>
      </c>
      <c r="D1941" s="9">
        <v>79.6111111111111</v>
      </c>
      <c r="E1941" s="8">
        <v>57.659166694255703</v>
      </c>
      <c r="F1941" s="8">
        <v>14.814814814814801</v>
      </c>
      <c r="G1941" s="3">
        <v>2.31481481481481</v>
      </c>
      <c r="H1941" s="4">
        <v>4.1666666666666696</v>
      </c>
      <c r="I1941" s="4">
        <v>3.24074074074074</v>
      </c>
      <c r="J1941" s="4">
        <v>1.8518518518518501</v>
      </c>
      <c r="K1941" s="4">
        <v>2.7777777777777799</v>
      </c>
      <c r="L1941" s="4">
        <v>3.7037037037037002</v>
      </c>
      <c r="M1941" s="4">
        <v>3.7037037037037002</v>
      </c>
      <c r="N1941" s="4">
        <v>3.7037037037037002</v>
      </c>
      <c r="O1941" s="4">
        <v>3.7037037037037002</v>
      </c>
      <c r="P1941" s="4">
        <v>5.0925925925925899</v>
      </c>
      <c r="Q1941" s="4">
        <v>1.3888888888888899</v>
      </c>
      <c r="R1941" s="4">
        <v>2.7777777777777799</v>
      </c>
      <c r="S1941" s="4">
        <v>2.31481481481481</v>
      </c>
      <c r="T1941" s="4">
        <v>2.31481481481481</v>
      </c>
      <c r="U1941" s="4">
        <v>3.7037037037037002</v>
      </c>
      <c r="V1941" s="4">
        <v>3.24074074074074</v>
      </c>
      <c r="W1941" s="4">
        <v>2.7777777777777799</v>
      </c>
      <c r="X1941" s="4">
        <v>0.92592592592592604</v>
      </c>
      <c r="Y1941" s="4">
        <v>4.6296296296296298</v>
      </c>
      <c r="Z1941" s="4">
        <v>1.8518518518518501</v>
      </c>
      <c r="AA1941" s="4">
        <v>5.0925925925925899</v>
      </c>
      <c r="AB1941" s="4">
        <v>0.92592592592592604</v>
      </c>
      <c r="AC1941" s="4">
        <v>12.962962962962999</v>
      </c>
      <c r="AD1941" s="4">
        <v>1.3888888888888899</v>
      </c>
      <c r="AE1941" s="4">
        <v>0.92592592592592604</v>
      </c>
      <c r="AF1941" s="4">
        <v>6.4814814814814801</v>
      </c>
      <c r="AG1941" s="4">
        <v>6.9444444444444402</v>
      </c>
      <c r="AH1941" s="4">
        <v>14.351851851851899</v>
      </c>
      <c r="AI1941" s="4">
        <v>13.8888888888889</v>
      </c>
      <c r="AJ1941" s="4">
        <v>14.351851851851899</v>
      </c>
      <c r="AK1941" s="4">
        <v>25.462962962963001</v>
      </c>
      <c r="AL1941" s="4">
        <v>7.8703703703703702</v>
      </c>
      <c r="AM1941" s="4">
        <v>14.351851851851899</v>
      </c>
      <c r="AN1941" s="4">
        <v>24.074074074074101</v>
      </c>
      <c r="AO1941" s="4">
        <v>15.2777777777778</v>
      </c>
      <c r="AP1941" s="4">
        <v>22.2222222222222</v>
      </c>
      <c r="AQ1941" s="4">
        <v>2.31481481481481</v>
      </c>
      <c r="AR1941" s="4">
        <v>22.685185185185201</v>
      </c>
      <c r="AS1941" s="4">
        <v>9.7222222222222197</v>
      </c>
      <c r="AT1941" s="4">
        <v>15.7407407407407</v>
      </c>
      <c r="AU1941" s="4">
        <v>7.8703703703703702</v>
      </c>
      <c r="AV1941" s="4">
        <v>21.296296296296301</v>
      </c>
      <c r="AW1941" s="4">
        <v>12.5</v>
      </c>
      <c r="AX1941" s="4">
        <v>2.7777777777777799</v>
      </c>
      <c r="AY1941" s="4">
        <v>13.8888888888889</v>
      </c>
      <c r="AZ1941" s="4">
        <v>20.8333333333333</v>
      </c>
      <c r="BA1941" s="4">
        <v>25.462962962963001</v>
      </c>
      <c r="BB1941" s="38">
        <v>216</v>
      </c>
    </row>
    <row r="1942" spans="1:54" x14ac:dyDescent="0.3">
      <c r="A1942" s="31" t="s">
        <v>79</v>
      </c>
      <c r="B1942" s="5" t="s">
        <v>9</v>
      </c>
      <c r="C1942" s="5" t="s">
        <v>5</v>
      </c>
      <c r="D1942" s="9">
        <v>79.561764705882396</v>
      </c>
      <c r="E1942" s="8">
        <v>51.928004408390301</v>
      </c>
      <c r="F1942" s="8">
        <v>10</v>
      </c>
      <c r="G1942" s="3">
        <v>1.1764705882352899</v>
      </c>
      <c r="H1942" s="4">
        <v>0.58823529411764697</v>
      </c>
      <c r="I1942" s="4">
        <v>5.2941176470588198</v>
      </c>
      <c r="J1942" s="4">
        <v>1.76470588235294</v>
      </c>
      <c r="K1942" s="4">
        <v>2.9411764705882399</v>
      </c>
      <c r="L1942" s="4">
        <v>3.52941176470588</v>
      </c>
      <c r="M1942" s="4">
        <v>1.76470588235294</v>
      </c>
      <c r="N1942" s="4">
        <v>2.3529411764705901</v>
      </c>
      <c r="O1942" s="4">
        <v>5.8823529411764701</v>
      </c>
      <c r="P1942" s="4">
        <v>4.7058823529411802</v>
      </c>
      <c r="Q1942" s="4">
        <v>2.3529411764705901</v>
      </c>
      <c r="R1942" s="4">
        <v>3.52941176470588</v>
      </c>
      <c r="S1942" s="4">
        <v>4.1176470588235299</v>
      </c>
      <c r="T1942" s="4">
        <v>3.52941176470588</v>
      </c>
      <c r="U1942" s="4">
        <v>2.3529411764705901</v>
      </c>
      <c r="V1942" s="4">
        <v>2.3529411764705901</v>
      </c>
      <c r="W1942" s="4">
        <v>1.1764705882352899</v>
      </c>
      <c r="X1942" s="4">
        <v>1.76470588235294</v>
      </c>
      <c r="Y1942" s="4">
        <v>0.58823529411764697</v>
      </c>
      <c r="Z1942" s="4">
        <v>1.76470588235294</v>
      </c>
      <c r="AA1942" s="4">
        <v>2.3529411764705901</v>
      </c>
      <c r="AB1942" s="4">
        <v>0</v>
      </c>
      <c r="AC1942" s="4">
        <v>6.4705882352941204</v>
      </c>
      <c r="AD1942" s="4">
        <v>0.58823529411764697</v>
      </c>
      <c r="AE1942" s="4">
        <v>1.76470588235294</v>
      </c>
      <c r="AF1942" s="4">
        <v>1.76470588235294</v>
      </c>
      <c r="AG1942" s="4">
        <v>9.4117647058823497</v>
      </c>
      <c r="AH1942" s="4">
        <v>14.705882352941201</v>
      </c>
      <c r="AI1942" s="4">
        <v>9.4117647058823497</v>
      </c>
      <c r="AJ1942" s="4">
        <v>16.470588235294102</v>
      </c>
      <c r="AK1942" s="4">
        <v>27.647058823529399</v>
      </c>
      <c r="AL1942" s="4">
        <v>7.6470588235294104</v>
      </c>
      <c r="AM1942" s="4">
        <v>15.294117647058799</v>
      </c>
      <c r="AN1942" s="4">
        <v>21.764705882352899</v>
      </c>
      <c r="AO1942" s="4">
        <v>10</v>
      </c>
      <c r="AP1942" s="4">
        <v>19.411764705882401</v>
      </c>
      <c r="AQ1942" s="4">
        <v>2.3529411764705901</v>
      </c>
      <c r="AR1942" s="4">
        <v>24.705882352941199</v>
      </c>
      <c r="AS1942" s="4">
        <v>8.8235294117647101</v>
      </c>
      <c r="AT1942" s="4">
        <v>22.9411764705882</v>
      </c>
      <c r="AU1942" s="4">
        <v>7.6470588235294104</v>
      </c>
      <c r="AV1942" s="4">
        <v>22.352941176470601</v>
      </c>
      <c r="AW1942" s="4">
        <v>11.764705882352899</v>
      </c>
      <c r="AX1942" s="4">
        <v>1.1764705882352899</v>
      </c>
      <c r="AY1942" s="4">
        <v>16.470588235294102</v>
      </c>
      <c r="AZ1942" s="4">
        <v>15.294117647058799</v>
      </c>
      <c r="BA1942" s="4">
        <v>22.9411764705882</v>
      </c>
      <c r="BB1942" s="38">
        <v>170</v>
      </c>
    </row>
    <row r="1943" spans="1:54" x14ac:dyDescent="0.3">
      <c r="A1943" s="31" t="s">
        <v>79</v>
      </c>
      <c r="B1943" s="5" t="s">
        <v>9</v>
      </c>
      <c r="C1943" s="5" t="s">
        <v>6</v>
      </c>
      <c r="D1943" s="9">
        <v>81.789855072463794</v>
      </c>
      <c r="E1943" s="8">
        <v>52.596469197442403</v>
      </c>
      <c r="F1943" s="8">
        <v>10.144927536231901</v>
      </c>
      <c r="G1943" s="3">
        <v>2.8985507246376798</v>
      </c>
      <c r="H1943" s="4">
        <v>1.4492753623188399</v>
      </c>
      <c r="I1943" s="4">
        <v>2.8985507246376798</v>
      </c>
      <c r="J1943" s="4">
        <v>4.3478260869565197</v>
      </c>
      <c r="K1943" s="4">
        <v>2.8985507246376798</v>
      </c>
      <c r="L1943" s="4">
        <v>1.4492753623188399</v>
      </c>
      <c r="M1943" s="4">
        <v>2.8985507246376798</v>
      </c>
      <c r="N1943" s="4">
        <v>2.8985507246376798</v>
      </c>
      <c r="O1943" s="4">
        <v>4.3478260869565197</v>
      </c>
      <c r="P1943" s="4">
        <v>5.7971014492753596</v>
      </c>
      <c r="Q1943" s="4">
        <v>0</v>
      </c>
      <c r="R1943" s="4">
        <v>1.4492753623188399</v>
      </c>
      <c r="S1943" s="4">
        <v>4.3478260869565197</v>
      </c>
      <c r="T1943" s="4">
        <v>5.7971014492753596</v>
      </c>
      <c r="U1943" s="4">
        <v>4.3478260869565197</v>
      </c>
      <c r="V1943" s="4">
        <v>0</v>
      </c>
      <c r="W1943" s="4">
        <v>0</v>
      </c>
      <c r="X1943" s="4">
        <v>0</v>
      </c>
      <c r="Y1943" s="4">
        <v>1.4492753623188399</v>
      </c>
      <c r="Z1943" s="4">
        <v>0</v>
      </c>
      <c r="AA1943" s="4">
        <v>1.4492753623188399</v>
      </c>
      <c r="AB1943" s="4">
        <v>1.4492753623188399</v>
      </c>
      <c r="AC1943" s="4">
        <v>5.7971014492753596</v>
      </c>
      <c r="AD1943" s="4">
        <v>1.4492753623188399</v>
      </c>
      <c r="AE1943" s="4">
        <v>1.4492753623188399</v>
      </c>
      <c r="AF1943" s="4">
        <v>0</v>
      </c>
      <c r="AG1943" s="4">
        <v>10.144927536231901</v>
      </c>
      <c r="AH1943" s="4">
        <v>11.5942028985507</v>
      </c>
      <c r="AI1943" s="4">
        <v>8.6956521739130395</v>
      </c>
      <c r="AJ1943" s="4">
        <v>13.0434782608696</v>
      </c>
      <c r="AK1943" s="4">
        <v>17.3913043478261</v>
      </c>
      <c r="AL1943" s="4">
        <v>5.7971014492753596</v>
      </c>
      <c r="AM1943" s="4">
        <v>13.0434782608696</v>
      </c>
      <c r="AN1943" s="4">
        <v>11.5942028985507</v>
      </c>
      <c r="AO1943" s="4">
        <v>10.144927536231901</v>
      </c>
      <c r="AP1943" s="4">
        <v>15.9420289855072</v>
      </c>
      <c r="AQ1943" s="4">
        <v>0</v>
      </c>
      <c r="AR1943" s="4">
        <v>14.492753623188401</v>
      </c>
      <c r="AS1943" s="4">
        <v>10.144927536231901</v>
      </c>
      <c r="AT1943" s="4">
        <v>20.289855072463801</v>
      </c>
      <c r="AU1943" s="4">
        <v>4.3478260869565197</v>
      </c>
      <c r="AV1943" s="4">
        <v>13.0434782608696</v>
      </c>
      <c r="AW1943" s="4">
        <v>5.7971014492753596</v>
      </c>
      <c r="AX1943" s="4">
        <v>1.4492753623188399</v>
      </c>
      <c r="AY1943" s="4">
        <v>18.840579710144901</v>
      </c>
      <c r="AZ1943" s="4">
        <v>14.492753623188401</v>
      </c>
      <c r="BA1943" s="4">
        <v>20.289855072463801</v>
      </c>
      <c r="BB1943" s="38">
        <v>69</v>
      </c>
    </row>
    <row r="1944" spans="1:54" x14ac:dyDescent="0.3">
      <c r="A1944" s="31" t="s">
        <v>79</v>
      </c>
      <c r="B1944" s="5" t="s">
        <v>9</v>
      </c>
      <c r="C1944" s="5" t="s">
        <v>7</v>
      </c>
      <c r="D1944" s="9">
        <v>143.388235294118</v>
      </c>
      <c r="E1944" s="8">
        <v>40.693271592994101</v>
      </c>
      <c r="F1944" s="8">
        <v>0</v>
      </c>
      <c r="G1944" s="3">
        <v>0</v>
      </c>
      <c r="H1944" s="4">
        <v>0</v>
      </c>
      <c r="I1944" s="4">
        <v>6.25</v>
      </c>
      <c r="J1944" s="4">
        <v>0</v>
      </c>
      <c r="K1944" s="4">
        <v>6.25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6.25</v>
      </c>
      <c r="AH1944" s="4">
        <v>0</v>
      </c>
      <c r="AI1944" s="4">
        <v>0</v>
      </c>
      <c r="AJ1944" s="4">
        <v>0</v>
      </c>
      <c r="AK1944" s="4">
        <v>12.5</v>
      </c>
      <c r="AL1944" s="4">
        <v>0</v>
      </c>
      <c r="AM1944" s="4">
        <v>6.25</v>
      </c>
      <c r="AN1944" s="4">
        <v>6.25</v>
      </c>
      <c r="AO1944" s="4">
        <v>0</v>
      </c>
      <c r="AP1944" s="4">
        <v>0</v>
      </c>
      <c r="AQ1944" s="4">
        <v>0</v>
      </c>
      <c r="AR1944" s="4">
        <v>0</v>
      </c>
      <c r="AS1944" s="4">
        <v>6.25</v>
      </c>
      <c r="AT1944" s="4">
        <v>6.25</v>
      </c>
      <c r="AU1944" s="4">
        <v>0</v>
      </c>
      <c r="AV1944" s="4">
        <v>12.5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38">
        <v>17</v>
      </c>
    </row>
    <row r="1945" spans="1:54" x14ac:dyDescent="0.3">
      <c r="A1945" s="31" t="s">
        <v>80</v>
      </c>
      <c r="B1945" s="5" t="s">
        <v>168</v>
      </c>
      <c r="C1945" s="5" t="s">
        <v>168</v>
      </c>
      <c r="D1945" s="9">
        <v>82.410443153149203</v>
      </c>
      <c r="E1945" s="8">
        <v>71.836626313933394</v>
      </c>
      <c r="F1945" s="8">
        <v>18.679120430085899</v>
      </c>
      <c r="G1945" s="3">
        <v>1.5270170309666899</v>
      </c>
      <c r="H1945" s="4">
        <v>4.8837591590249403</v>
      </c>
      <c r="I1945" s="4">
        <v>8.8341878502710802</v>
      </c>
      <c r="J1945" s="4">
        <v>1.6096240507346</v>
      </c>
      <c r="K1945" s="4">
        <v>2.7741451315557901</v>
      </c>
      <c r="L1945" s="4">
        <v>3.6078819212389699</v>
      </c>
      <c r="M1945" s="4">
        <v>3.3438023381735502</v>
      </c>
      <c r="N1945" s="4">
        <v>5.0714668512851997</v>
      </c>
      <c r="O1945" s="4">
        <v>8.3071750899259609</v>
      </c>
      <c r="P1945" s="4">
        <v>5.6748163181232698</v>
      </c>
      <c r="Q1945" s="4">
        <v>2.8978114506215502</v>
      </c>
      <c r="R1945" s="4">
        <v>5.94553919166278</v>
      </c>
      <c r="S1945" s="4">
        <v>5.5541438596062003</v>
      </c>
      <c r="T1945" s="4">
        <v>4.2654883991940498</v>
      </c>
      <c r="U1945" s="4">
        <v>5.6816498156226301</v>
      </c>
      <c r="V1945" s="4">
        <v>5.6040296890752499</v>
      </c>
      <c r="W1945" s="4">
        <v>5.1736787280861201</v>
      </c>
      <c r="X1945" s="4">
        <v>1.4686624290827901</v>
      </c>
      <c r="Y1945" s="4">
        <v>7.6780005665192004</v>
      </c>
      <c r="Z1945" s="4">
        <v>6.8743911663781496</v>
      </c>
      <c r="AA1945" s="4">
        <v>6.1038005930460502</v>
      </c>
      <c r="AB1945" s="4">
        <v>1.30673055382861</v>
      </c>
      <c r="AC1945" s="4">
        <v>14.756105335850901</v>
      </c>
      <c r="AD1945" s="4">
        <v>3.4593942751287798</v>
      </c>
      <c r="AE1945" s="4">
        <v>2.37791177056245</v>
      </c>
      <c r="AF1945" s="4">
        <v>8.7342894303369096</v>
      </c>
      <c r="AG1945" s="4">
        <v>9.4045027155393406</v>
      </c>
      <c r="AH1945" s="4">
        <v>13.6060070298992</v>
      </c>
      <c r="AI1945" s="4">
        <v>10.370942867947999</v>
      </c>
      <c r="AJ1945" s="4">
        <v>17.477752712291199</v>
      </c>
      <c r="AK1945" s="4">
        <v>30.374958769367701</v>
      </c>
      <c r="AL1945" s="4">
        <v>16.2505751552516</v>
      </c>
      <c r="AM1945" s="4">
        <v>19.805101284262399</v>
      </c>
      <c r="AN1945" s="4">
        <v>31.051809910527702</v>
      </c>
      <c r="AO1945" s="4">
        <v>25.2665711020265</v>
      </c>
      <c r="AP1945" s="4">
        <v>23.837468496732601</v>
      </c>
      <c r="AQ1945" s="4">
        <v>8.9031769546092505</v>
      </c>
      <c r="AR1945" s="4">
        <v>24.696968108350401</v>
      </c>
      <c r="AS1945" s="4">
        <v>13.0451444472366</v>
      </c>
      <c r="AT1945" s="4">
        <v>17.073546629255699</v>
      </c>
      <c r="AU1945" s="4">
        <v>11.8832292947087</v>
      </c>
      <c r="AV1945" s="4">
        <v>19.202976974462199</v>
      </c>
      <c r="AW1945" s="4">
        <v>16.559256875232201</v>
      </c>
      <c r="AX1945" s="4">
        <v>10.5947409294869</v>
      </c>
      <c r="AY1945" s="4">
        <v>15.104711735372501</v>
      </c>
      <c r="AZ1945" s="4">
        <v>20.193443377791102</v>
      </c>
      <c r="BA1945" s="4">
        <v>27.6029049033475</v>
      </c>
      <c r="BB1945" s="38">
        <v>21898</v>
      </c>
    </row>
    <row r="1946" spans="1:54" x14ac:dyDescent="0.3">
      <c r="A1946" s="31" t="s">
        <v>80</v>
      </c>
      <c r="B1946" s="5" t="s">
        <v>168</v>
      </c>
      <c r="C1946" s="5" t="s">
        <v>1</v>
      </c>
      <c r="D1946" s="9">
        <v>37.136066932789802</v>
      </c>
      <c r="E1946" s="8">
        <v>69.074422344033707</v>
      </c>
      <c r="F1946" s="8">
        <v>38.4336061168067</v>
      </c>
      <c r="G1946" s="3">
        <v>3.30721697410161</v>
      </c>
      <c r="H1946" s="4">
        <v>7.3379042121256699</v>
      </c>
      <c r="I1946" s="4">
        <v>17.556247511652</v>
      </c>
      <c r="J1946" s="4">
        <v>3.3686263267859</v>
      </c>
      <c r="K1946" s="4">
        <v>5.3048457339485697</v>
      </c>
      <c r="L1946" s="4">
        <v>7.2139938668244996</v>
      </c>
      <c r="M1946" s="4">
        <v>6.5160510861442402</v>
      </c>
      <c r="N1946" s="4">
        <v>11.2046200133847</v>
      </c>
      <c r="O1946" s="4">
        <v>16.081144069587801</v>
      </c>
      <c r="P1946" s="4">
        <v>12.585519815411599</v>
      </c>
      <c r="Q1946" s="4">
        <v>6.2083648339021797</v>
      </c>
      <c r="R1946" s="4">
        <v>13.3860246801726</v>
      </c>
      <c r="S1946" s="4">
        <v>14.575881771147801</v>
      </c>
      <c r="T1946" s="4">
        <v>9.4609871083183492</v>
      </c>
      <c r="U1946" s="4">
        <v>11.805271571938601</v>
      </c>
      <c r="V1946" s="4">
        <v>13.323523687555699</v>
      </c>
      <c r="W1946" s="4">
        <v>12.5760697314357</v>
      </c>
      <c r="X1946" s="4">
        <v>3.6824877432062002</v>
      </c>
      <c r="Y1946" s="4">
        <v>13.774285266454299</v>
      </c>
      <c r="Z1946" s="4">
        <v>17.281355546762999</v>
      </c>
      <c r="AA1946" s="4">
        <v>13.7243219399025</v>
      </c>
      <c r="AB1946" s="4">
        <v>2.3213924113552098</v>
      </c>
      <c r="AC1946" s="4">
        <v>25.521687218909701</v>
      </c>
      <c r="AD1946" s="4">
        <v>9.3313537499509192</v>
      </c>
      <c r="AE1946" s="4">
        <v>6.5717374257622696</v>
      </c>
      <c r="AF1946" s="4">
        <v>14.648284998852599</v>
      </c>
      <c r="AG1946" s="4">
        <v>19.1977704837497</v>
      </c>
      <c r="AH1946" s="4">
        <v>21.563215870881798</v>
      </c>
      <c r="AI1946" s="4">
        <v>13.471869876166499</v>
      </c>
      <c r="AJ1946" s="4">
        <v>27.4090349394531</v>
      </c>
      <c r="AK1946" s="4">
        <v>48.147949591085002</v>
      </c>
      <c r="AL1946" s="4">
        <v>32.094064133492502</v>
      </c>
      <c r="AM1946" s="4">
        <v>27.897409516547</v>
      </c>
      <c r="AN1946" s="4">
        <v>44.171592239343099</v>
      </c>
      <c r="AO1946" s="4">
        <v>40.489556647248797</v>
      </c>
      <c r="AP1946" s="4">
        <v>44.787681708342497</v>
      </c>
      <c r="AQ1946" s="4">
        <v>14.614399071567</v>
      </c>
      <c r="AR1946" s="4">
        <v>40.301149367174297</v>
      </c>
      <c r="AS1946" s="4">
        <v>17.573416550850801</v>
      </c>
      <c r="AT1946" s="4">
        <v>16.143645062204701</v>
      </c>
      <c r="AU1946" s="4">
        <v>24.862261738648598</v>
      </c>
      <c r="AV1946" s="4">
        <v>22.335745159132099</v>
      </c>
      <c r="AW1946" s="4">
        <v>33.5300107863169</v>
      </c>
      <c r="AX1946" s="4">
        <v>23.440848694046</v>
      </c>
      <c r="AY1946" s="4">
        <v>17.646271929667598</v>
      </c>
      <c r="AZ1946" s="4">
        <v>33.412915094014501</v>
      </c>
      <c r="BA1946" s="4">
        <v>47.273497707574599</v>
      </c>
      <c r="BB1946" s="38">
        <v>4470</v>
      </c>
    </row>
    <row r="1947" spans="1:54" x14ac:dyDescent="0.3">
      <c r="A1947" s="31" t="s">
        <v>80</v>
      </c>
      <c r="B1947" s="5" t="s">
        <v>168</v>
      </c>
      <c r="C1947" s="5" t="s">
        <v>2</v>
      </c>
      <c r="D1947" s="9">
        <v>61.942631846072302</v>
      </c>
      <c r="E1947" s="8">
        <v>70.196407764886303</v>
      </c>
      <c r="F1947" s="8">
        <v>24.860678437751201</v>
      </c>
      <c r="G1947" s="3">
        <v>1.4662787141751199</v>
      </c>
      <c r="H1947" s="4">
        <v>6.6523985006894</v>
      </c>
      <c r="I1947" s="4">
        <v>12.440588064722601</v>
      </c>
      <c r="J1947" s="4">
        <v>1.95503828556682</v>
      </c>
      <c r="K1947" s="4">
        <v>3.0751312618469999</v>
      </c>
      <c r="L1947" s="4">
        <v>4.1266537187391696</v>
      </c>
      <c r="M1947" s="4">
        <v>4.5995260683649803</v>
      </c>
      <c r="N1947" s="4">
        <v>6.6628529277345603</v>
      </c>
      <c r="O1947" s="4">
        <v>12.686428839697699</v>
      </c>
      <c r="P1947" s="4">
        <v>8.2190221777843302</v>
      </c>
      <c r="Q1947" s="4">
        <v>3.8837349223225801</v>
      </c>
      <c r="R1947" s="4">
        <v>8.3193671407041503</v>
      </c>
      <c r="S1947" s="4">
        <v>6.8188031668350204</v>
      </c>
      <c r="T1947" s="4">
        <v>5.1359473050543798</v>
      </c>
      <c r="U1947" s="4">
        <v>8.1425080475133704</v>
      </c>
      <c r="V1947" s="4">
        <v>7.8678148075649803</v>
      </c>
      <c r="W1947" s="4">
        <v>7.9021000672589903</v>
      </c>
      <c r="X1947" s="4">
        <v>1.56662367709493</v>
      </c>
      <c r="Y1947" s="4">
        <v>11.1490687899724</v>
      </c>
      <c r="Z1947" s="4">
        <v>9.5665578911115201</v>
      </c>
      <c r="AA1947" s="4">
        <v>8.5756623427244207</v>
      </c>
      <c r="AB1947" s="4">
        <v>1.69079947266359</v>
      </c>
      <c r="AC1947" s="4">
        <v>19.4818123362802</v>
      </c>
      <c r="AD1947" s="4">
        <v>4.2746603469566802</v>
      </c>
      <c r="AE1947" s="4">
        <v>2.66037500456406</v>
      </c>
      <c r="AF1947" s="4">
        <v>12.8264918570323</v>
      </c>
      <c r="AG1947" s="4">
        <v>11.495254527867299</v>
      </c>
      <c r="AH1947" s="4">
        <v>16.634946136272799</v>
      </c>
      <c r="AI1947" s="4">
        <v>11.643261156084799</v>
      </c>
      <c r="AJ1947" s="4">
        <v>21.9205885609143</v>
      </c>
      <c r="AK1947" s="4">
        <v>41.011475472560399</v>
      </c>
      <c r="AL1947" s="4">
        <v>21.022094364564101</v>
      </c>
      <c r="AM1947" s="4">
        <v>24.884098108003698</v>
      </c>
      <c r="AN1947" s="4">
        <v>38.4062945817806</v>
      </c>
      <c r="AO1947" s="4">
        <v>34.072695817688498</v>
      </c>
      <c r="AP1947" s="4">
        <v>31.029750161769599</v>
      </c>
      <c r="AQ1947" s="4">
        <v>10.8003722359152</v>
      </c>
      <c r="AR1947" s="4">
        <v>32.630659098558503</v>
      </c>
      <c r="AS1947" s="4">
        <v>17.341560184243299</v>
      </c>
      <c r="AT1947" s="4">
        <v>18.680741124291199</v>
      </c>
      <c r="AU1947" s="4">
        <v>15.3396825581714</v>
      </c>
      <c r="AV1947" s="4">
        <v>20.150764141817501</v>
      </c>
      <c r="AW1947" s="4">
        <v>20.420024587045202</v>
      </c>
      <c r="AX1947" s="4">
        <v>13.3708567046046</v>
      </c>
      <c r="AY1947" s="4">
        <v>18.361308197603702</v>
      </c>
      <c r="AZ1947" s="4">
        <v>27.172356888258101</v>
      </c>
      <c r="BA1947" s="4">
        <v>36.784476790901401</v>
      </c>
      <c r="BB1947" s="38">
        <v>2751</v>
      </c>
    </row>
    <row r="1948" spans="1:54" x14ac:dyDescent="0.3">
      <c r="A1948" s="31" t="s">
        <v>80</v>
      </c>
      <c r="B1948" s="5" t="s">
        <v>168</v>
      </c>
      <c r="C1948" s="5" t="s">
        <v>3</v>
      </c>
      <c r="D1948" s="9">
        <v>80.478033818217597</v>
      </c>
      <c r="E1948" s="8">
        <v>70.690337475411596</v>
      </c>
      <c r="F1948" s="8">
        <v>17.716367242835101</v>
      </c>
      <c r="G1948" s="3">
        <v>1.4167074478907999</v>
      </c>
      <c r="H1948" s="4">
        <v>4.7533895527418002</v>
      </c>
      <c r="I1948" s="4">
        <v>7.9898259689237898</v>
      </c>
      <c r="J1948" s="4">
        <v>0.99374235232383101</v>
      </c>
      <c r="K1948" s="4">
        <v>2.6451877714223802</v>
      </c>
      <c r="L1948" s="4">
        <v>3.6776891627866699</v>
      </c>
      <c r="M1948" s="4">
        <v>3.0509933272443099</v>
      </c>
      <c r="N1948" s="4">
        <v>4.1942037648869004</v>
      </c>
      <c r="O1948" s="4">
        <v>8.3053938664701601</v>
      </c>
      <c r="P1948" s="4">
        <v>4.9759357565910802</v>
      </c>
      <c r="Q1948" s="4">
        <v>2.7631208126726001</v>
      </c>
      <c r="R1948" s="4">
        <v>5.5267694381813701</v>
      </c>
      <c r="S1948" s="4">
        <v>4.3121368061371204</v>
      </c>
      <c r="T1948" s="4">
        <v>3.7524232054460498</v>
      </c>
      <c r="U1948" s="4">
        <v>4.7799568244237696</v>
      </c>
      <c r="V1948" s="4">
        <v>4.4317257715161897</v>
      </c>
      <c r="W1948" s="4">
        <v>3.8437889750142902</v>
      </c>
      <c r="X1948" s="4">
        <v>1.0092459679400101</v>
      </c>
      <c r="Y1948" s="4">
        <v>7.8901805787112798</v>
      </c>
      <c r="Z1948" s="4">
        <v>5.4055245486734496</v>
      </c>
      <c r="AA1948" s="4">
        <v>5.6369506716234996</v>
      </c>
      <c r="AB1948" s="4">
        <v>1.1476503971929699</v>
      </c>
      <c r="AC1948" s="4">
        <v>14.4517076308423</v>
      </c>
      <c r="AD1948" s="4">
        <v>2.7802803524176398</v>
      </c>
      <c r="AE1948" s="4">
        <v>1.65919722690664</v>
      </c>
      <c r="AF1948" s="4">
        <v>9.5836968851080009</v>
      </c>
      <c r="AG1948" s="4">
        <v>7.35259429015181</v>
      </c>
      <c r="AH1948" s="4">
        <v>13.149093563107799</v>
      </c>
      <c r="AI1948" s="4">
        <v>12.665169630748499</v>
      </c>
      <c r="AJ1948" s="4">
        <v>19.789722131828299</v>
      </c>
      <c r="AK1948" s="4">
        <v>31.427358143599101</v>
      </c>
      <c r="AL1948" s="4">
        <v>15.2156797843449</v>
      </c>
      <c r="AM1948" s="4">
        <v>21.671393076963898</v>
      </c>
      <c r="AN1948" s="4">
        <v>32.750516084956601</v>
      </c>
      <c r="AO1948" s="4">
        <v>26.385495777829099</v>
      </c>
      <c r="AP1948" s="4">
        <v>23.198882056753298</v>
      </c>
      <c r="AQ1948" s="4">
        <v>8.3939756006168604</v>
      </c>
      <c r="AR1948" s="4">
        <v>27.813339367406002</v>
      </c>
      <c r="AS1948" s="4">
        <v>14.8004664965861</v>
      </c>
      <c r="AT1948" s="4">
        <v>18.288800423720801</v>
      </c>
      <c r="AU1948" s="4">
        <v>10.3759647200418</v>
      </c>
      <c r="AV1948" s="4">
        <v>19.852864705585699</v>
      </c>
      <c r="AW1948" s="4">
        <v>15.0003575754676</v>
      </c>
      <c r="AX1948" s="4">
        <v>9.3423352173848304</v>
      </c>
      <c r="AY1948" s="4">
        <v>14.9222391989302</v>
      </c>
      <c r="AZ1948" s="4">
        <v>20.6782510230966</v>
      </c>
      <c r="BA1948" s="4">
        <v>27.968375523567801</v>
      </c>
      <c r="BB1948" s="38">
        <v>3532</v>
      </c>
    </row>
    <row r="1949" spans="1:54" x14ac:dyDescent="0.3">
      <c r="A1949" s="31" t="s">
        <v>80</v>
      </c>
      <c r="B1949" s="5" t="s">
        <v>168</v>
      </c>
      <c r="C1949" s="5" t="s">
        <v>4</v>
      </c>
      <c r="D1949" s="9">
        <v>102.2835819477</v>
      </c>
      <c r="E1949" s="8">
        <v>64.658128034836196</v>
      </c>
      <c r="F1949" s="8">
        <v>11.0743062691772</v>
      </c>
      <c r="G1949" s="3">
        <v>0.96268768532728999</v>
      </c>
      <c r="H1949" s="4">
        <v>3.7072481930399501</v>
      </c>
      <c r="I1949" s="4">
        <v>6.1901392194367801</v>
      </c>
      <c r="J1949" s="4">
        <v>1.0977450285223</v>
      </c>
      <c r="K1949" s="4">
        <v>2.0759046001535899</v>
      </c>
      <c r="L1949" s="4">
        <v>2.38943293035602</v>
      </c>
      <c r="M1949" s="4">
        <v>2.04535670035939</v>
      </c>
      <c r="N1949" s="4">
        <v>2.95578966398628</v>
      </c>
      <c r="O1949" s="4">
        <v>4.3085733654084004</v>
      </c>
      <c r="P1949" s="4">
        <v>2.6533126811438499</v>
      </c>
      <c r="Q1949" s="4">
        <v>1.55998819156555</v>
      </c>
      <c r="R1949" s="4">
        <v>2.6201586390638498</v>
      </c>
      <c r="S1949" s="4">
        <v>2.80344603782906</v>
      </c>
      <c r="T1949" s="4">
        <v>2.3544644916178199</v>
      </c>
      <c r="U1949" s="4">
        <v>2.8056563073010601</v>
      </c>
      <c r="V1949" s="4">
        <v>2.9101657507018701</v>
      </c>
      <c r="W1949" s="4">
        <v>2.3504398254876202</v>
      </c>
      <c r="X1949" s="4">
        <v>0.67749698544706405</v>
      </c>
      <c r="Y1949" s="4">
        <v>4.8138342994502503</v>
      </c>
      <c r="Z1949" s="4">
        <v>3.11476409855949</v>
      </c>
      <c r="AA1949" s="4">
        <v>2.6967263249562499</v>
      </c>
      <c r="AB1949" s="4">
        <v>0.78642696779187404</v>
      </c>
      <c r="AC1949" s="4">
        <v>11.6951279939799</v>
      </c>
      <c r="AD1949" s="4">
        <v>1.5684333966397499</v>
      </c>
      <c r="AE1949" s="4">
        <v>1.18275791948891</v>
      </c>
      <c r="AF1949" s="4">
        <v>5.8526937978561504</v>
      </c>
      <c r="AG1949" s="4">
        <v>6.0484510678257699</v>
      </c>
      <c r="AH1949" s="4">
        <v>11.080706172190199</v>
      </c>
      <c r="AI1949" s="4">
        <v>8.7272643316030205</v>
      </c>
      <c r="AJ1949" s="4">
        <v>13.0991437660718</v>
      </c>
      <c r="AK1949" s="4">
        <v>21.4789339797648</v>
      </c>
      <c r="AL1949" s="4">
        <v>10.383547666898201</v>
      </c>
      <c r="AM1949" s="4">
        <v>16.476830902380701</v>
      </c>
      <c r="AN1949" s="4">
        <v>24.260673195687701</v>
      </c>
      <c r="AO1949" s="4">
        <v>18.0185101599535</v>
      </c>
      <c r="AP1949" s="4">
        <v>16.189199027625499</v>
      </c>
      <c r="AQ1949" s="4">
        <v>7.4369949536137003</v>
      </c>
      <c r="AR1949" s="4">
        <v>17.046354618521399</v>
      </c>
      <c r="AS1949" s="4">
        <v>10.253306735461001</v>
      </c>
      <c r="AT1949" s="4">
        <v>16.543534859354601</v>
      </c>
      <c r="AU1949" s="4">
        <v>6.7532630325644298</v>
      </c>
      <c r="AV1949" s="4">
        <v>17.728668015726299</v>
      </c>
      <c r="AW1949" s="4">
        <v>10.0792562873975</v>
      </c>
      <c r="AX1949" s="4">
        <v>5.3610903534601002</v>
      </c>
      <c r="AY1949" s="4">
        <v>13.1869937047272</v>
      </c>
      <c r="AZ1949" s="4">
        <v>14.309447570255299</v>
      </c>
      <c r="BA1949" s="4">
        <v>17.741137886930701</v>
      </c>
      <c r="BB1949" s="38">
        <v>4156</v>
      </c>
    </row>
    <row r="1950" spans="1:54" x14ac:dyDescent="0.3">
      <c r="A1950" s="31" t="s">
        <v>80</v>
      </c>
      <c r="B1950" s="5" t="s">
        <v>168</v>
      </c>
      <c r="C1950" s="5" t="s">
        <v>5</v>
      </c>
      <c r="D1950" s="9">
        <v>116.568809032613</v>
      </c>
      <c r="E1950" s="8">
        <v>58.053358227478903</v>
      </c>
      <c r="F1950" s="8">
        <v>7.2714736800667801</v>
      </c>
      <c r="G1950" s="3">
        <v>0.83047261388765603</v>
      </c>
      <c r="H1950" s="4">
        <v>2.75028838709289</v>
      </c>
      <c r="I1950" s="4">
        <v>3.2803798608972499</v>
      </c>
      <c r="J1950" s="4">
        <v>0.93110481088873798</v>
      </c>
      <c r="K1950" s="4">
        <v>1.4720312167176699</v>
      </c>
      <c r="L1950" s="4">
        <v>1.3837494026611099</v>
      </c>
      <c r="M1950" s="4">
        <v>1.3407233570877799</v>
      </c>
      <c r="N1950" s="4">
        <v>2.2572480621220898</v>
      </c>
      <c r="O1950" s="4">
        <v>2.82996499203478</v>
      </c>
      <c r="P1950" s="4">
        <v>1.94300108817432</v>
      </c>
      <c r="Q1950" s="4">
        <v>0.85365792885674796</v>
      </c>
      <c r="R1950" s="4">
        <v>1.75297221566173</v>
      </c>
      <c r="S1950" s="4">
        <v>1.6572000539454499</v>
      </c>
      <c r="T1950" s="4">
        <v>1.9160705993753699</v>
      </c>
      <c r="U1950" s="4">
        <v>1.63026956514651</v>
      </c>
      <c r="V1950" s="4">
        <v>1.59098869340303</v>
      </c>
      <c r="W1950" s="4">
        <v>1.2008102883432299</v>
      </c>
      <c r="X1950" s="4">
        <v>0.62920821988549103</v>
      </c>
      <c r="Y1950" s="4">
        <v>3.0237390383772298</v>
      </c>
      <c r="Z1950" s="4">
        <v>1.63401473897636</v>
      </c>
      <c r="AA1950" s="4">
        <v>1.9590966449487</v>
      </c>
      <c r="AB1950" s="4">
        <v>0.66848909162896197</v>
      </c>
      <c r="AC1950" s="4">
        <v>7.3025499321605896</v>
      </c>
      <c r="AD1950" s="4">
        <v>0.99357099760130096</v>
      </c>
      <c r="AE1950" s="4">
        <v>0.65988388251429597</v>
      </c>
      <c r="AF1950" s="4">
        <v>3.08772067600975</v>
      </c>
      <c r="AG1950" s="4">
        <v>5.06179801627788</v>
      </c>
      <c r="AH1950" s="4">
        <v>8.1715022388617093</v>
      </c>
      <c r="AI1950" s="4">
        <v>5.6714791880840796</v>
      </c>
      <c r="AJ1950" s="4">
        <v>8.6117964476895601</v>
      </c>
      <c r="AK1950" s="4">
        <v>16.221817278128199</v>
      </c>
      <c r="AL1950" s="4">
        <v>7.1708414830656997</v>
      </c>
      <c r="AM1950" s="4">
        <v>11.8219060916896</v>
      </c>
      <c r="AN1950" s="4">
        <v>20.365975727916801</v>
      </c>
      <c r="AO1950" s="4">
        <v>12.172002446075901</v>
      </c>
      <c r="AP1950" s="4">
        <v>10.843629471932701</v>
      </c>
      <c r="AQ1950" s="4">
        <v>5.1163732658657297</v>
      </c>
      <c r="AR1950" s="4">
        <v>11.073252898713701</v>
      </c>
      <c r="AS1950" s="4">
        <v>6.7903831485755104</v>
      </c>
      <c r="AT1950" s="4">
        <v>15.004597750485599</v>
      </c>
      <c r="AU1950" s="4">
        <v>5.0546213511431102</v>
      </c>
      <c r="AV1950" s="4">
        <v>15.8278936992385</v>
      </c>
      <c r="AW1950" s="4">
        <v>7.8696056478584699</v>
      </c>
      <c r="AX1950" s="4">
        <v>4.69511860871211</v>
      </c>
      <c r="AY1950" s="4">
        <v>11.291814617885199</v>
      </c>
      <c r="AZ1950" s="4">
        <v>9.6289533497249593</v>
      </c>
      <c r="BA1950" s="4">
        <v>13.6997237738364</v>
      </c>
      <c r="BB1950" s="38">
        <v>4052</v>
      </c>
    </row>
    <row r="1951" spans="1:54" x14ac:dyDescent="0.3">
      <c r="A1951" s="31" t="s">
        <v>80</v>
      </c>
      <c r="B1951" s="5" t="s">
        <v>168</v>
      </c>
      <c r="C1951" s="5" t="s">
        <v>6</v>
      </c>
      <c r="D1951" s="9">
        <v>116.70177770174</v>
      </c>
      <c r="E1951" s="8">
        <v>57.099971982499802</v>
      </c>
      <c r="F1951" s="8">
        <v>6.4476587636277696</v>
      </c>
      <c r="G1951" s="3">
        <v>1.1287298925301701</v>
      </c>
      <c r="H1951" s="4">
        <v>2.9902912254016698</v>
      </c>
      <c r="I1951" s="4">
        <v>2.4624266224832101</v>
      </c>
      <c r="J1951" s="4">
        <v>0.87518716161252197</v>
      </c>
      <c r="K1951" s="4">
        <v>1.3188869407184001</v>
      </c>
      <c r="L1951" s="4">
        <v>1.8259724025537001</v>
      </c>
      <c r="M1951" s="4">
        <v>1.4760524512242399</v>
      </c>
      <c r="N1951" s="4">
        <v>1.6740016773186599</v>
      </c>
      <c r="O1951" s="4">
        <v>2.1784897465185602</v>
      </c>
      <c r="P1951" s="4">
        <v>1.4178615537656101</v>
      </c>
      <c r="Q1951" s="4">
        <v>0.74581840351830397</v>
      </c>
      <c r="R1951" s="4">
        <v>1.7625867198242899</v>
      </c>
      <c r="S1951" s="4">
        <v>1.8615613328714999</v>
      </c>
      <c r="T1951" s="4">
        <v>1.89974765582469</v>
      </c>
      <c r="U1951" s="4">
        <v>2.81494396644807</v>
      </c>
      <c r="V1951" s="4">
        <v>1.4456583061772299</v>
      </c>
      <c r="W1951" s="4">
        <v>1.0957383548477699</v>
      </c>
      <c r="X1951" s="4">
        <v>1.00195852707135</v>
      </c>
      <c r="Y1951" s="4">
        <v>1.99612487623651</v>
      </c>
      <c r="Z1951" s="4">
        <v>1.5368407413182501</v>
      </c>
      <c r="AA1951" s="4">
        <v>1.9909300909657199</v>
      </c>
      <c r="AB1951" s="4">
        <v>0.80660669361231996</v>
      </c>
      <c r="AC1951" s="4">
        <v>5.7262651533079501</v>
      </c>
      <c r="AD1951" s="4">
        <v>0.77361515592991703</v>
      </c>
      <c r="AE1951" s="4">
        <v>1.2529038653536</v>
      </c>
      <c r="AF1951" s="4">
        <v>2.9850964401308802</v>
      </c>
      <c r="AG1951" s="4">
        <v>6.2203636519662702</v>
      </c>
      <c r="AH1951" s="4">
        <v>8.8656560184070692</v>
      </c>
      <c r="AI1951" s="4">
        <v>7.1534680181352197</v>
      </c>
      <c r="AJ1951" s="4">
        <v>8.2388168024414004</v>
      </c>
      <c r="AK1951" s="4">
        <v>14.136008996009901</v>
      </c>
      <c r="AL1951" s="4">
        <v>7.0919051614634698</v>
      </c>
      <c r="AM1951" s="4">
        <v>10.185591218605399</v>
      </c>
      <c r="AN1951" s="4">
        <v>18.8332934364126</v>
      </c>
      <c r="AO1951" s="4">
        <v>11.725029352559099</v>
      </c>
      <c r="AP1951" s="4">
        <v>9.7374712208064604</v>
      </c>
      <c r="AQ1951" s="4">
        <v>5.1165594263101202</v>
      </c>
      <c r="AR1951" s="4">
        <v>10.161166425406901</v>
      </c>
      <c r="AS1951" s="4">
        <v>7.2342608827346604</v>
      </c>
      <c r="AT1951" s="4">
        <v>14.802082794408699</v>
      </c>
      <c r="AU1951" s="4">
        <v>4.9716063124035301</v>
      </c>
      <c r="AV1951" s="4">
        <v>17.674943965413199</v>
      </c>
      <c r="AW1951" s="4">
        <v>7.8785072805703598</v>
      </c>
      <c r="AX1951" s="4">
        <v>4.3907455972972498</v>
      </c>
      <c r="AY1951" s="4">
        <v>13.128855683667799</v>
      </c>
      <c r="AZ1951" s="4">
        <v>9.5195174202066095</v>
      </c>
      <c r="BA1951" s="4">
        <v>13.2408172598919</v>
      </c>
      <c r="BB1951" s="38">
        <v>2316</v>
      </c>
    </row>
    <row r="1952" spans="1:54" x14ac:dyDescent="0.3">
      <c r="A1952" s="31" t="s">
        <v>80</v>
      </c>
      <c r="B1952" s="5" t="s">
        <v>168</v>
      </c>
      <c r="C1952" s="5" t="s">
        <v>7</v>
      </c>
      <c r="D1952" s="9">
        <v>114.102828556495</v>
      </c>
      <c r="E1952" s="8">
        <v>58.392746717922797</v>
      </c>
      <c r="F1952" s="8">
        <v>6.8288493627486702</v>
      </c>
      <c r="G1952" s="3">
        <v>0.86830535188372904</v>
      </c>
      <c r="H1952" s="4">
        <v>2.3039636220531698</v>
      </c>
      <c r="I1952" s="4">
        <v>1.63629322590145</v>
      </c>
      <c r="J1952" s="4">
        <v>1.7193347293123</v>
      </c>
      <c r="K1952" s="4">
        <v>1.93724565949947</v>
      </c>
      <c r="L1952" s="4">
        <v>2.3212395965083301</v>
      </c>
      <c r="M1952" s="4">
        <v>1.4529342446246001</v>
      </c>
      <c r="N1952" s="4">
        <v>1.7366107037674601</v>
      </c>
      <c r="O1952" s="4">
        <v>1.63629322590145</v>
      </c>
      <c r="P1952" s="4">
        <v>1.91996968504431</v>
      </c>
      <c r="Q1952" s="4">
        <v>1.91996968504431</v>
      </c>
      <c r="R1952" s="4">
        <v>2.3039636220531698</v>
      </c>
      <c r="S1952" s="4">
        <v>1.2522992888925899</v>
      </c>
      <c r="T1952" s="4">
        <v>2.22092211864233</v>
      </c>
      <c r="U1952" s="4">
        <v>4.2239333070974796</v>
      </c>
      <c r="V1952" s="4">
        <v>1.8369281816334599</v>
      </c>
      <c r="W1952" s="4">
        <v>1.2522992888925899</v>
      </c>
      <c r="X1952" s="4">
        <v>1.5359757480354499</v>
      </c>
      <c r="Y1952" s="4">
        <v>2.8885925147940399</v>
      </c>
      <c r="Z1952" s="4">
        <v>2.5876400811960298</v>
      </c>
      <c r="AA1952" s="4">
        <v>1.5532517224906099</v>
      </c>
      <c r="AB1952" s="4">
        <v>1.3526167667586</v>
      </c>
      <c r="AC1952" s="4">
        <v>4.1754437525969497</v>
      </c>
      <c r="AD1952" s="4">
        <v>0.785263848472882</v>
      </c>
      <c r="AE1952" s="4">
        <v>0.88558132633888698</v>
      </c>
      <c r="AF1952" s="4">
        <v>1.8196522071783101</v>
      </c>
      <c r="AG1952" s="4">
        <v>4.8085621998383603</v>
      </c>
      <c r="AH1952" s="4">
        <v>6.5624488780609704</v>
      </c>
      <c r="AI1952" s="4">
        <v>8.9182404234796202</v>
      </c>
      <c r="AJ1952" s="4">
        <v>9.4025518383544799</v>
      </c>
      <c r="AK1952" s="4">
        <v>15.231564791307999</v>
      </c>
      <c r="AL1952" s="4">
        <v>6.5797248525161303</v>
      </c>
      <c r="AM1952" s="4">
        <v>11.1531001477122</v>
      </c>
      <c r="AN1952" s="4">
        <v>20.123168494557198</v>
      </c>
      <c r="AO1952" s="4">
        <v>13.758016203363299</v>
      </c>
      <c r="AP1952" s="4">
        <v>9.4337654183998598</v>
      </c>
      <c r="AQ1952" s="4">
        <v>5.0437491044806801</v>
      </c>
      <c r="AR1952" s="4">
        <v>11.8241089127288</v>
      </c>
      <c r="AS1952" s="4">
        <v>7.7662586124530302</v>
      </c>
      <c r="AT1952" s="4">
        <v>19.6527946852726</v>
      </c>
      <c r="AU1952" s="4">
        <v>7.7144306890875596</v>
      </c>
      <c r="AV1952" s="4">
        <v>19.074842530261598</v>
      </c>
      <c r="AW1952" s="4">
        <v>10.1359877634619</v>
      </c>
      <c r="AX1952" s="4">
        <v>5.3101495891683799</v>
      </c>
      <c r="AY1952" s="4">
        <v>13.4776781130854</v>
      </c>
      <c r="AZ1952" s="4">
        <v>9.6516763485870296</v>
      </c>
      <c r="BA1952" s="4">
        <v>15.664048282817401</v>
      </c>
      <c r="BB1952" s="38">
        <v>621</v>
      </c>
    </row>
    <row r="1953" spans="1:54" x14ac:dyDescent="0.3">
      <c r="A1953" s="31" t="s">
        <v>80</v>
      </c>
      <c r="B1953" s="5" t="s">
        <v>8</v>
      </c>
      <c r="C1953" s="5" t="s">
        <v>168</v>
      </c>
      <c r="D1953" s="9">
        <v>76.479150724568598</v>
      </c>
      <c r="E1953" s="8">
        <v>73.457874160811997</v>
      </c>
      <c r="F1953" s="8">
        <v>21.466038156042401</v>
      </c>
      <c r="G1953" s="3">
        <v>1.92131636224175</v>
      </c>
      <c r="H1953" s="4">
        <v>5.6838355140469696</v>
      </c>
      <c r="I1953" s="4">
        <v>11.4248261435943</v>
      </c>
      <c r="J1953" s="4">
        <v>1.9938467971522</v>
      </c>
      <c r="K1953" s="4">
        <v>3.3847993737239701</v>
      </c>
      <c r="L1953" s="4">
        <v>4.2928893105936101</v>
      </c>
      <c r="M1953" s="4">
        <v>4.1395760379698103</v>
      </c>
      <c r="N1953" s="4">
        <v>6.3210856791969103</v>
      </c>
      <c r="O1953" s="4">
        <v>10.151844287147901</v>
      </c>
      <c r="P1953" s="4">
        <v>6.6796622560609702</v>
      </c>
      <c r="Q1953" s="4">
        <v>2.6824136848385001</v>
      </c>
      <c r="R1953" s="4">
        <v>7.4401668658804097</v>
      </c>
      <c r="S1953" s="4">
        <v>6.7086855761330701</v>
      </c>
      <c r="T1953" s="4">
        <v>5.1464652363924301</v>
      </c>
      <c r="U1953" s="4">
        <v>6.5063073709156001</v>
      </c>
      <c r="V1953" s="4">
        <v>6.1476388349318496</v>
      </c>
      <c r="W1953" s="4">
        <v>5.4250558474332902</v>
      </c>
      <c r="X1953" s="4">
        <v>1.79694274877224</v>
      </c>
      <c r="Y1953" s="4">
        <v>8.8211821473031602</v>
      </c>
      <c r="Z1953" s="4">
        <v>8.0687800197071091</v>
      </c>
      <c r="AA1953" s="4">
        <v>7.2015932337851796</v>
      </c>
      <c r="AB1953" s="4">
        <v>1.5624285997832701</v>
      </c>
      <c r="AC1953" s="4">
        <v>16.149970198490099</v>
      </c>
      <c r="AD1953" s="4">
        <v>3.7641850753228598</v>
      </c>
      <c r="AE1953" s="4">
        <v>2.8523493285324801</v>
      </c>
      <c r="AF1953" s="4">
        <v>11.0939512382309</v>
      </c>
      <c r="AG1953" s="4">
        <v>11.3101550435806</v>
      </c>
      <c r="AH1953" s="4">
        <v>10.670058492054901</v>
      </c>
      <c r="AI1953" s="4">
        <v>10.655661474869801</v>
      </c>
      <c r="AJ1953" s="4">
        <v>18.074031519072498</v>
      </c>
      <c r="AK1953" s="4">
        <v>32.081011599308901</v>
      </c>
      <c r="AL1953" s="4">
        <v>18.5490813729566</v>
      </c>
      <c r="AM1953" s="4">
        <v>25.3136730738808</v>
      </c>
      <c r="AN1953" s="4">
        <v>34.4291594928753</v>
      </c>
      <c r="AO1953" s="4">
        <v>29.9965853703312</v>
      </c>
      <c r="AP1953" s="4">
        <v>26.429416193821599</v>
      </c>
      <c r="AQ1953" s="4">
        <v>10.073056344365</v>
      </c>
      <c r="AR1953" s="4">
        <v>26.9063903913428</v>
      </c>
      <c r="AS1953" s="4">
        <v>15.214635349108599</v>
      </c>
      <c r="AT1953" s="4">
        <v>21.324276552304799</v>
      </c>
      <c r="AU1953" s="4">
        <v>11.774758525660401</v>
      </c>
      <c r="AV1953" s="4">
        <v>18.425446084062099</v>
      </c>
      <c r="AW1953" s="4">
        <v>17.165000044729201</v>
      </c>
      <c r="AX1953" s="4">
        <v>11.703527644523099</v>
      </c>
      <c r="AY1953" s="4">
        <v>18.297511405668601</v>
      </c>
      <c r="AZ1953" s="4">
        <v>22.633920457052302</v>
      </c>
      <c r="BA1953" s="4">
        <v>28.1477637903313</v>
      </c>
      <c r="BB1953" s="38">
        <v>11341</v>
      </c>
    </row>
    <row r="1954" spans="1:54" x14ac:dyDescent="0.3">
      <c r="A1954" s="31" t="s">
        <v>80</v>
      </c>
      <c r="B1954" s="5" t="s">
        <v>8</v>
      </c>
      <c r="C1954" s="5" t="s">
        <v>1</v>
      </c>
      <c r="D1954" s="9">
        <v>25.7721622317022</v>
      </c>
      <c r="E1954" s="8">
        <v>68.301687160949399</v>
      </c>
      <c r="F1954" s="8">
        <v>44.565217391304401</v>
      </c>
      <c r="G1954" s="3">
        <v>4.3478260869565197</v>
      </c>
      <c r="H1954" s="4">
        <v>9.08385093167702</v>
      </c>
      <c r="I1954" s="4">
        <v>22.903726708074501</v>
      </c>
      <c r="J1954" s="4">
        <v>4.1149068322981401</v>
      </c>
      <c r="K1954" s="4">
        <v>6.0559006211180098</v>
      </c>
      <c r="L1954" s="4">
        <v>7.7639751552794998</v>
      </c>
      <c r="M1954" s="4">
        <v>8.2298136645962696</v>
      </c>
      <c r="N1954" s="4">
        <v>13.0434782608696</v>
      </c>
      <c r="O1954" s="4">
        <v>20.1086956521739</v>
      </c>
      <c r="P1954" s="4">
        <v>15.916149068323</v>
      </c>
      <c r="Q1954" s="4">
        <v>5.2018633540372701</v>
      </c>
      <c r="R1954" s="4">
        <v>16.4596273291925</v>
      </c>
      <c r="S1954" s="4">
        <v>18.322981366459601</v>
      </c>
      <c r="T1954" s="4">
        <v>11.490683229813699</v>
      </c>
      <c r="U1954" s="4">
        <v>13.897515527950301</v>
      </c>
      <c r="V1954" s="4">
        <v>14.906832298136599</v>
      </c>
      <c r="W1954" s="4">
        <v>13.0434782608696</v>
      </c>
      <c r="X1954" s="4">
        <v>4.6583850931677002</v>
      </c>
      <c r="Y1954" s="4">
        <v>15.9937888198758</v>
      </c>
      <c r="Z1954" s="4">
        <v>20.031055900621102</v>
      </c>
      <c r="AA1954" s="4">
        <v>16.071428571428601</v>
      </c>
      <c r="AB1954" s="4">
        <v>2.7173913043478302</v>
      </c>
      <c r="AC1954" s="4">
        <v>26.475155279503099</v>
      </c>
      <c r="AD1954" s="4">
        <v>10.248447204968899</v>
      </c>
      <c r="AE1954" s="4">
        <v>8.0745341614906803</v>
      </c>
      <c r="AF1954" s="4">
        <v>20.341614906832302</v>
      </c>
      <c r="AG1954" s="4">
        <v>21.0403726708075</v>
      </c>
      <c r="AH1954" s="4">
        <v>17.158385093167698</v>
      </c>
      <c r="AI1954" s="4">
        <v>15.2950310559006</v>
      </c>
      <c r="AJ1954" s="4">
        <v>30.279503105590098</v>
      </c>
      <c r="AK1954" s="4">
        <v>52.018633540372697</v>
      </c>
      <c r="AL1954" s="4">
        <v>38.742236024844701</v>
      </c>
      <c r="AM1954" s="4">
        <v>36.257763975155299</v>
      </c>
      <c r="AN1954" s="4">
        <v>54.347826086956502</v>
      </c>
      <c r="AO1954" s="4">
        <v>47.2826086956522</v>
      </c>
      <c r="AP1954" s="4">
        <v>48.990683229813698</v>
      </c>
      <c r="AQ1954" s="4">
        <v>18.400621118012399</v>
      </c>
      <c r="AR1954" s="4">
        <v>47.437888198757797</v>
      </c>
      <c r="AS1954" s="4">
        <v>22.670807453416099</v>
      </c>
      <c r="AT1954" s="4">
        <v>21.6614906832298</v>
      </c>
      <c r="AU1954" s="4">
        <v>27.018633540372701</v>
      </c>
      <c r="AV1954" s="4">
        <v>22.2826086956522</v>
      </c>
      <c r="AW1954" s="4">
        <v>37.267080745341602</v>
      </c>
      <c r="AX1954" s="4">
        <v>27.096273291925499</v>
      </c>
      <c r="AY1954" s="4">
        <v>22.2826086956522</v>
      </c>
      <c r="AZ1954" s="4">
        <v>37.655279503105596</v>
      </c>
      <c r="BA1954" s="4">
        <v>50.077639751552802</v>
      </c>
      <c r="BB1954" s="38">
        <v>2495</v>
      </c>
    </row>
    <row r="1955" spans="1:54" x14ac:dyDescent="0.3">
      <c r="A1955" s="31" t="s">
        <v>80</v>
      </c>
      <c r="B1955" s="5" t="s">
        <v>8</v>
      </c>
      <c r="C1955" s="5" t="s">
        <v>2</v>
      </c>
      <c r="D1955" s="9">
        <v>53.145903255435897</v>
      </c>
      <c r="E1955" s="8">
        <v>70.898223720978905</v>
      </c>
      <c r="F1955" s="8">
        <v>29.1428571428571</v>
      </c>
      <c r="G1955" s="3">
        <v>1.71428571428571</v>
      </c>
      <c r="H1955" s="4">
        <v>7.8857142857142897</v>
      </c>
      <c r="I1955" s="4">
        <v>16.8</v>
      </c>
      <c r="J1955" s="4">
        <v>2.28571428571429</v>
      </c>
      <c r="K1955" s="4">
        <v>4.2285714285714304</v>
      </c>
      <c r="L1955" s="4">
        <v>5.2571428571428598</v>
      </c>
      <c r="M1955" s="4">
        <v>6.0571428571428596</v>
      </c>
      <c r="N1955" s="4">
        <v>8.6857142857142904</v>
      </c>
      <c r="O1955" s="4">
        <v>16.1142857142857</v>
      </c>
      <c r="P1955" s="4">
        <v>10.0571428571429</v>
      </c>
      <c r="Q1955" s="4">
        <v>4</v>
      </c>
      <c r="R1955" s="4">
        <v>10.5142857142857</v>
      </c>
      <c r="S1955" s="4">
        <v>8.3428571428571399</v>
      </c>
      <c r="T1955" s="4">
        <v>5.9428571428571404</v>
      </c>
      <c r="U1955" s="4">
        <v>9.2571428571428598</v>
      </c>
      <c r="V1955" s="4">
        <v>8.4571428571428608</v>
      </c>
      <c r="W1955" s="4">
        <v>8.9142857142857093</v>
      </c>
      <c r="X1955" s="4">
        <v>2.1714285714285699</v>
      </c>
      <c r="Y1955" s="4">
        <v>12.5714285714286</v>
      </c>
      <c r="Z1955" s="4">
        <v>10.6285714285714</v>
      </c>
      <c r="AA1955" s="4">
        <v>10.6285714285714</v>
      </c>
      <c r="AB1955" s="4">
        <v>2.28571428571429</v>
      </c>
      <c r="AC1955" s="4">
        <v>21.9428571428571</v>
      </c>
      <c r="AD1955" s="4">
        <v>5.0285714285714302</v>
      </c>
      <c r="AE1955" s="4">
        <v>3.54285714285714</v>
      </c>
      <c r="AF1955" s="4">
        <v>16</v>
      </c>
      <c r="AG1955" s="4">
        <v>12.342857142857101</v>
      </c>
      <c r="AH1955" s="4">
        <v>10.6285714285714</v>
      </c>
      <c r="AI1955" s="4">
        <v>12.1142857142857</v>
      </c>
      <c r="AJ1955" s="4">
        <v>22.9714285714286</v>
      </c>
      <c r="AK1955" s="4">
        <v>43.8857142857143</v>
      </c>
      <c r="AL1955" s="4">
        <v>23.542857142857098</v>
      </c>
      <c r="AM1955" s="4">
        <v>31.657142857142901</v>
      </c>
      <c r="AN1955" s="4">
        <v>42.4</v>
      </c>
      <c r="AO1955" s="4">
        <v>42.971428571428604</v>
      </c>
      <c r="AP1955" s="4">
        <v>35.428571428571402</v>
      </c>
      <c r="AQ1955" s="4">
        <v>11.8857142857143</v>
      </c>
      <c r="AR1955" s="4">
        <v>38.0571428571429</v>
      </c>
      <c r="AS1955" s="4">
        <v>21.371428571428599</v>
      </c>
      <c r="AT1955" s="4">
        <v>24.9142857142857</v>
      </c>
      <c r="AU1955" s="4">
        <v>14.0571428571429</v>
      </c>
      <c r="AV1955" s="4">
        <v>18.9714285714286</v>
      </c>
      <c r="AW1955" s="4">
        <v>20.8</v>
      </c>
      <c r="AX1955" s="4">
        <v>15.771428571428601</v>
      </c>
      <c r="AY1955" s="4">
        <v>22.8571428571429</v>
      </c>
      <c r="AZ1955" s="4">
        <v>32</v>
      </c>
      <c r="BA1955" s="4">
        <v>38.171428571428599</v>
      </c>
      <c r="BB1955" s="38">
        <v>1578</v>
      </c>
    </row>
    <row r="1956" spans="1:54" x14ac:dyDescent="0.3">
      <c r="A1956" s="31" t="s">
        <v>80</v>
      </c>
      <c r="B1956" s="5" t="s">
        <v>8</v>
      </c>
      <c r="C1956" s="5" t="s">
        <v>3</v>
      </c>
      <c r="D1956" s="9">
        <v>73.132991358451406</v>
      </c>
      <c r="E1956" s="8">
        <v>71.410267588221998</v>
      </c>
      <c r="F1956" s="8">
        <v>21.356147021546299</v>
      </c>
      <c r="G1956" s="3">
        <v>1.9645120405576699</v>
      </c>
      <c r="H1956" s="4">
        <v>4.7528517110266204</v>
      </c>
      <c r="I1956" s="4">
        <v>10.0126742712294</v>
      </c>
      <c r="J1956" s="4">
        <v>1.4575411913815</v>
      </c>
      <c r="K1956" s="4">
        <v>3.48542458808619</v>
      </c>
      <c r="L1956" s="4">
        <v>4.6261089987325699</v>
      </c>
      <c r="M1956" s="4">
        <v>3.8022813688212902</v>
      </c>
      <c r="N1956" s="4">
        <v>6.0202788339670503</v>
      </c>
      <c r="O1956" s="4">
        <v>10.0760456273764</v>
      </c>
      <c r="P1956" s="4">
        <v>5.5766793409378996</v>
      </c>
      <c r="Q1956" s="4">
        <v>2.8517110266159702</v>
      </c>
      <c r="R1956" s="4">
        <v>7.3510773130544997</v>
      </c>
      <c r="S1956" s="4">
        <v>5.3865652724968296</v>
      </c>
      <c r="T1956" s="4">
        <v>5.0063371356147002</v>
      </c>
      <c r="U1956" s="4">
        <v>5.1964512040557702</v>
      </c>
      <c r="V1956" s="4">
        <v>5.0697084917617197</v>
      </c>
      <c r="W1956" s="4">
        <v>3.9290240811153399</v>
      </c>
      <c r="X1956" s="4">
        <v>1.3307984790874501</v>
      </c>
      <c r="Y1956" s="4">
        <v>9.5057034220532302</v>
      </c>
      <c r="Z1956" s="4">
        <v>7.3510773130544997</v>
      </c>
      <c r="AA1956" s="4">
        <v>6.7807351077313101</v>
      </c>
      <c r="AB1956" s="4">
        <v>1.5209125475285199</v>
      </c>
      <c r="AC1956" s="4">
        <v>15.3358681875792</v>
      </c>
      <c r="AD1956" s="4">
        <v>3.04182509505703</v>
      </c>
      <c r="AE1956" s="4">
        <v>1.9645120405576699</v>
      </c>
      <c r="AF1956" s="4">
        <v>11.850443599493</v>
      </c>
      <c r="AG1956" s="4">
        <v>10.2661596958175</v>
      </c>
      <c r="AH1956" s="4">
        <v>10.456273764258601</v>
      </c>
      <c r="AI1956" s="4">
        <v>13.7515842839037</v>
      </c>
      <c r="AJ1956" s="4">
        <v>20.595690747782001</v>
      </c>
      <c r="AK1956" s="4">
        <v>34.1571609632446</v>
      </c>
      <c r="AL1956" s="4">
        <v>17.680608365019001</v>
      </c>
      <c r="AM1956" s="4">
        <v>28.010139416983499</v>
      </c>
      <c r="AN1956" s="4">
        <v>35.234474017743999</v>
      </c>
      <c r="AO1956" s="4">
        <v>31.432192648922701</v>
      </c>
      <c r="AP1956" s="4">
        <v>26.425855513308001</v>
      </c>
      <c r="AQ1956" s="4">
        <v>10.0126742712294</v>
      </c>
      <c r="AR1956" s="4">
        <v>29.340937896071001</v>
      </c>
      <c r="AS1956" s="4">
        <v>17.110266159695801</v>
      </c>
      <c r="AT1956" s="4">
        <v>22.6235741444867</v>
      </c>
      <c r="AU1956" s="4">
        <v>10.3295310519645</v>
      </c>
      <c r="AV1956" s="4">
        <v>18.7579214195184</v>
      </c>
      <c r="AW1956" s="4">
        <v>15.1457541191382</v>
      </c>
      <c r="AX1956" s="4">
        <v>10.519645120405601</v>
      </c>
      <c r="AY1956" s="4">
        <v>18.7579214195184</v>
      </c>
      <c r="AZ1956" s="4">
        <v>23.574144486691999</v>
      </c>
      <c r="BA1956" s="4">
        <v>28.073510773130501</v>
      </c>
      <c r="BB1956" s="38">
        <v>2073</v>
      </c>
    </row>
    <row r="1957" spans="1:54" x14ac:dyDescent="0.3">
      <c r="A1957" s="31" t="s">
        <v>80</v>
      </c>
      <c r="B1957" s="5" t="s">
        <v>8</v>
      </c>
      <c r="C1957" s="5" t="s">
        <v>4</v>
      </c>
      <c r="D1957" s="9">
        <v>95.517595436595002</v>
      </c>
      <c r="E1957" s="8">
        <v>65.846566886103702</v>
      </c>
      <c r="F1957" s="8">
        <v>13.1072874493927</v>
      </c>
      <c r="G1957" s="3">
        <v>1.31578947368421</v>
      </c>
      <c r="H1957" s="4">
        <v>4.6558704453441297</v>
      </c>
      <c r="I1957" s="4">
        <v>8.1477732793522293</v>
      </c>
      <c r="J1957" s="4">
        <v>1.4676113360323899</v>
      </c>
      <c r="K1957" s="4">
        <v>2.42914979757085</v>
      </c>
      <c r="L1957" s="4">
        <v>3.0364372469635601</v>
      </c>
      <c r="M1957" s="4">
        <v>2.4797570850202399</v>
      </c>
      <c r="N1957" s="4">
        <v>3.6943319838056699</v>
      </c>
      <c r="O1957" s="4">
        <v>5.16194331983806</v>
      </c>
      <c r="P1957" s="4">
        <v>2.8340080971659898</v>
      </c>
      <c r="Q1957" s="4">
        <v>1.26518218623482</v>
      </c>
      <c r="R1957" s="4">
        <v>3.5931174089068798</v>
      </c>
      <c r="S1957" s="4">
        <v>3.2894736842105301</v>
      </c>
      <c r="T1957" s="4">
        <v>3.1882591093117401</v>
      </c>
      <c r="U1957" s="4">
        <v>3.23886639676113</v>
      </c>
      <c r="V1957" s="4">
        <v>3.4412955465586998</v>
      </c>
      <c r="W1957" s="4">
        <v>2.6315789473684199</v>
      </c>
      <c r="X1957" s="4">
        <v>0.708502024291498</v>
      </c>
      <c r="Y1957" s="4">
        <v>5.9210526315789496</v>
      </c>
      <c r="Z1957" s="4">
        <v>3.9473684210526301</v>
      </c>
      <c r="AA1957" s="4">
        <v>3.1376518218623501</v>
      </c>
      <c r="AB1957" s="4">
        <v>0.80971659919028305</v>
      </c>
      <c r="AC1957" s="4">
        <v>13.8157894736842</v>
      </c>
      <c r="AD1957" s="4">
        <v>1.7206477732793499</v>
      </c>
      <c r="AE1957" s="4">
        <v>1.4676113360323899</v>
      </c>
      <c r="AF1957" s="4">
        <v>7.4392712550607296</v>
      </c>
      <c r="AG1957" s="4">
        <v>8.1477732793522293</v>
      </c>
      <c r="AH1957" s="4">
        <v>9.7165991902834001</v>
      </c>
      <c r="AI1957" s="4">
        <v>8.4514170040485794</v>
      </c>
      <c r="AJ1957" s="4">
        <v>13.461538461538501</v>
      </c>
      <c r="AK1957" s="4">
        <v>23.380566801619398</v>
      </c>
      <c r="AL1957" s="4">
        <v>12.702429149797601</v>
      </c>
      <c r="AM1957" s="4">
        <v>22.419028340080999</v>
      </c>
      <c r="AN1957" s="4">
        <v>26.5182186234818</v>
      </c>
      <c r="AO1957" s="4">
        <v>21.508097165991899</v>
      </c>
      <c r="AP1957" s="4">
        <v>18.623481781376501</v>
      </c>
      <c r="AQ1957" s="4">
        <v>8.1477732793522293</v>
      </c>
      <c r="AR1957" s="4">
        <v>17.813765182186199</v>
      </c>
      <c r="AS1957" s="4">
        <v>11.7914979757085</v>
      </c>
      <c r="AT1957" s="4">
        <v>20.242914979757099</v>
      </c>
      <c r="AU1957" s="4">
        <v>6.9331983805668003</v>
      </c>
      <c r="AV1957" s="4">
        <v>17.7631578947368</v>
      </c>
      <c r="AW1957" s="4">
        <v>11.234817813765201</v>
      </c>
      <c r="AX1957" s="4">
        <v>5.7186234817813801</v>
      </c>
      <c r="AY1957" s="4">
        <v>15.9919028340081</v>
      </c>
      <c r="AZ1957" s="4">
        <v>16.244939271255099</v>
      </c>
      <c r="BA1957" s="4">
        <v>18.775303643724701</v>
      </c>
      <c r="BB1957" s="38">
        <v>2279</v>
      </c>
    </row>
    <row r="1958" spans="1:54" x14ac:dyDescent="0.3">
      <c r="A1958" s="31" t="s">
        <v>80</v>
      </c>
      <c r="B1958" s="5" t="s">
        <v>8</v>
      </c>
      <c r="C1958" s="5" t="s">
        <v>5</v>
      </c>
      <c r="D1958" s="9">
        <v>114.07557755775601</v>
      </c>
      <c r="E1958" s="8">
        <v>58.085575548154402</v>
      </c>
      <c r="F1958" s="8">
        <v>7.7283372365339602</v>
      </c>
      <c r="G1958" s="3">
        <v>0.99531615925058503</v>
      </c>
      <c r="H1958" s="4">
        <v>3.3957845433255298</v>
      </c>
      <c r="I1958" s="4">
        <v>4.44964871194379</v>
      </c>
      <c r="J1958" s="4">
        <v>1.22950819672131</v>
      </c>
      <c r="K1958" s="4">
        <v>1.75644028103044</v>
      </c>
      <c r="L1958" s="4">
        <v>1.75644028103044</v>
      </c>
      <c r="M1958" s="4">
        <v>1.46370023419204</v>
      </c>
      <c r="N1958" s="4">
        <v>3.04449648711944</v>
      </c>
      <c r="O1958" s="4">
        <v>3.3372365339578498</v>
      </c>
      <c r="P1958" s="4">
        <v>2.1077283372365301</v>
      </c>
      <c r="Q1958" s="4">
        <v>0.70257611241217799</v>
      </c>
      <c r="R1958" s="4">
        <v>2.1662763466042199</v>
      </c>
      <c r="S1958" s="4">
        <v>1.81498829039813</v>
      </c>
      <c r="T1958" s="4">
        <v>2.2248243559718999</v>
      </c>
      <c r="U1958" s="4">
        <v>1.9320843091334901</v>
      </c>
      <c r="V1958" s="4">
        <v>1.81498829039813</v>
      </c>
      <c r="W1958" s="4">
        <v>1.1124121779859499</v>
      </c>
      <c r="X1958" s="4">
        <v>0.52693208430913396</v>
      </c>
      <c r="Y1958" s="4">
        <v>3.4543325526932098</v>
      </c>
      <c r="Z1958" s="4">
        <v>2.1077283372365301</v>
      </c>
      <c r="AA1958" s="4">
        <v>2.5175644028102999</v>
      </c>
      <c r="AB1958" s="4">
        <v>0.64402810304449698</v>
      </c>
      <c r="AC1958" s="4">
        <v>8.8407494145199106</v>
      </c>
      <c r="AD1958" s="4">
        <v>1.0538641686182699</v>
      </c>
      <c r="AE1958" s="4">
        <v>0.58548009367681497</v>
      </c>
      <c r="AF1958" s="4">
        <v>4.0398126463700201</v>
      </c>
      <c r="AG1958" s="4">
        <v>7.2599531615925104</v>
      </c>
      <c r="AH1958" s="4">
        <v>7.8454332552693202</v>
      </c>
      <c r="AI1958" s="4">
        <v>4.8009367681498798</v>
      </c>
      <c r="AJ1958" s="4">
        <v>8.1381733021077292</v>
      </c>
      <c r="AK1958" s="4">
        <v>16.2177985948478</v>
      </c>
      <c r="AL1958" s="4">
        <v>7.4941451990632304</v>
      </c>
      <c r="AM1958" s="4">
        <v>14.812646370023399</v>
      </c>
      <c r="AN1958" s="4">
        <v>22.189695550351299</v>
      </c>
      <c r="AO1958" s="4">
        <v>13.2903981264637</v>
      </c>
      <c r="AP1958" s="4">
        <v>12.0608899297424</v>
      </c>
      <c r="AQ1958" s="4">
        <v>5.6791569086651101</v>
      </c>
      <c r="AR1958" s="4">
        <v>9.7189695550351303</v>
      </c>
      <c r="AS1958" s="4">
        <v>6.5573770491803298</v>
      </c>
      <c r="AT1958" s="4">
        <v>17.096018735363</v>
      </c>
      <c r="AU1958" s="4">
        <v>4.5081967213114797</v>
      </c>
      <c r="AV1958" s="4">
        <v>15.339578454332599</v>
      </c>
      <c r="AW1958" s="4">
        <v>7.1428571428571397</v>
      </c>
      <c r="AX1958" s="4">
        <v>3.8641686182669801</v>
      </c>
      <c r="AY1958" s="4">
        <v>13.7587822014052</v>
      </c>
      <c r="AZ1958" s="4">
        <v>9.9531615925058592</v>
      </c>
      <c r="BA1958" s="4">
        <v>13.173302107728301</v>
      </c>
      <c r="BB1958" s="38">
        <v>1818</v>
      </c>
    </row>
    <row r="1959" spans="1:54" x14ac:dyDescent="0.3">
      <c r="A1959" s="31" t="s">
        <v>80</v>
      </c>
      <c r="B1959" s="5" t="s">
        <v>8</v>
      </c>
      <c r="C1959" s="5" t="s">
        <v>6</v>
      </c>
      <c r="D1959" s="9">
        <v>114.477088036117</v>
      </c>
      <c r="E1959" s="8">
        <v>57.617831758888897</v>
      </c>
      <c r="F1959" s="8">
        <v>6.8235294117647101</v>
      </c>
      <c r="G1959" s="3">
        <v>1.1764705882352899</v>
      </c>
      <c r="H1959" s="4">
        <v>3.52941176470588</v>
      </c>
      <c r="I1959" s="4">
        <v>3.52941176470588</v>
      </c>
      <c r="J1959" s="4">
        <v>0.70588235294117696</v>
      </c>
      <c r="K1959" s="4">
        <v>1.52941176470588</v>
      </c>
      <c r="L1959" s="4">
        <v>2.47058823529412</v>
      </c>
      <c r="M1959" s="4">
        <v>1.8823529411764699</v>
      </c>
      <c r="N1959" s="4">
        <v>1.8823529411764699</v>
      </c>
      <c r="O1959" s="4">
        <v>2.9411764705882399</v>
      </c>
      <c r="P1959" s="4">
        <v>1.52941176470588</v>
      </c>
      <c r="Q1959" s="4">
        <v>0.58823529411764697</v>
      </c>
      <c r="R1959" s="4">
        <v>2.3529411764705901</v>
      </c>
      <c r="S1959" s="4">
        <v>2.3529411764705901</v>
      </c>
      <c r="T1959" s="4">
        <v>2.1176470588235299</v>
      </c>
      <c r="U1959" s="4">
        <v>4</v>
      </c>
      <c r="V1959" s="4">
        <v>1.76470588235294</v>
      </c>
      <c r="W1959" s="4">
        <v>1.1764705882352899</v>
      </c>
      <c r="X1959" s="4">
        <v>0.94117647058823495</v>
      </c>
      <c r="Y1959" s="4">
        <v>2.2352941176470602</v>
      </c>
      <c r="Z1959" s="4">
        <v>2.1176470588235299</v>
      </c>
      <c r="AA1959" s="4">
        <v>2.47058823529412</v>
      </c>
      <c r="AB1959" s="4">
        <v>0.82352941176470595</v>
      </c>
      <c r="AC1959" s="4">
        <v>8.1176470588235308</v>
      </c>
      <c r="AD1959" s="4">
        <v>0.82352941176470595</v>
      </c>
      <c r="AE1959" s="4">
        <v>1.52941176470588</v>
      </c>
      <c r="AF1959" s="4">
        <v>3.7647058823529398</v>
      </c>
      <c r="AG1959" s="4">
        <v>9.6470588235294095</v>
      </c>
      <c r="AH1959" s="4">
        <v>7.8823529411764701</v>
      </c>
      <c r="AI1959" s="4">
        <v>6.2352941176470598</v>
      </c>
      <c r="AJ1959" s="4">
        <v>7.8823529411764701</v>
      </c>
      <c r="AK1959" s="4">
        <v>14.235294117647101</v>
      </c>
      <c r="AL1959" s="4">
        <v>7.5294117647058796</v>
      </c>
      <c r="AM1959" s="4">
        <v>12.352941176470599</v>
      </c>
      <c r="AN1959" s="4">
        <v>19.647058823529399</v>
      </c>
      <c r="AO1959" s="4">
        <v>14.352941176470599</v>
      </c>
      <c r="AP1959" s="4">
        <v>10.235294117647101</v>
      </c>
      <c r="AQ1959" s="4">
        <v>4.3529411764705896</v>
      </c>
      <c r="AR1959" s="4">
        <v>10.4705882352941</v>
      </c>
      <c r="AS1959" s="4">
        <v>7.0588235294117601</v>
      </c>
      <c r="AT1959" s="4">
        <v>16.9411764705882</v>
      </c>
      <c r="AU1959" s="4">
        <v>4.9411764705882399</v>
      </c>
      <c r="AV1959" s="4">
        <v>16.823529411764699</v>
      </c>
      <c r="AW1959" s="4">
        <v>7.7647058823529402</v>
      </c>
      <c r="AX1959" s="4">
        <v>4.3529411764705896</v>
      </c>
      <c r="AY1959" s="4">
        <v>13.5294117647059</v>
      </c>
      <c r="AZ1959" s="4">
        <v>9.6470588235294095</v>
      </c>
      <c r="BA1959" s="4">
        <v>12.9411764705882</v>
      </c>
      <c r="BB1959" s="38">
        <v>886</v>
      </c>
    </row>
    <row r="1960" spans="1:54" x14ac:dyDescent="0.3">
      <c r="A1960" s="31" t="s">
        <v>80</v>
      </c>
      <c r="B1960" s="5" t="s">
        <v>8</v>
      </c>
      <c r="C1960" s="5" t="s">
        <v>7</v>
      </c>
      <c r="D1960" s="9">
        <v>115.631603773585</v>
      </c>
      <c r="E1960" s="8">
        <v>61.233750654493399</v>
      </c>
      <c r="F1960" s="8">
        <v>8.0952380952380896</v>
      </c>
      <c r="G1960" s="3">
        <v>0.952380952380952</v>
      </c>
      <c r="H1960" s="4">
        <v>2.8571428571428599</v>
      </c>
      <c r="I1960" s="4">
        <v>1.9047619047619</v>
      </c>
      <c r="J1960" s="4">
        <v>2.38095238095238</v>
      </c>
      <c r="K1960" s="4">
        <v>1.9047619047619</v>
      </c>
      <c r="L1960" s="4">
        <v>2.38095238095238</v>
      </c>
      <c r="M1960" s="4">
        <v>1.4285714285714299</v>
      </c>
      <c r="N1960" s="4">
        <v>1.9047619047619</v>
      </c>
      <c r="O1960" s="4">
        <v>1.9047619047619</v>
      </c>
      <c r="P1960" s="4">
        <v>2.38095238095238</v>
      </c>
      <c r="Q1960" s="4">
        <v>2.38095238095238</v>
      </c>
      <c r="R1960" s="4">
        <v>2.8571428571428599</v>
      </c>
      <c r="S1960" s="4">
        <v>1.4285714285714299</v>
      </c>
      <c r="T1960" s="4">
        <v>2.38095238095238</v>
      </c>
      <c r="U1960" s="4">
        <v>5.2380952380952399</v>
      </c>
      <c r="V1960" s="4">
        <v>1.9047619047619</v>
      </c>
      <c r="W1960" s="4">
        <v>1.4285714285714299</v>
      </c>
      <c r="X1960" s="4">
        <v>1.9047619047619</v>
      </c>
      <c r="Y1960" s="4">
        <v>3.3333333333333299</v>
      </c>
      <c r="Z1960" s="4">
        <v>3.3333333333333299</v>
      </c>
      <c r="AA1960" s="4">
        <v>1.4285714285714299</v>
      </c>
      <c r="AB1960" s="4">
        <v>1.4285714285714299</v>
      </c>
      <c r="AC1960" s="4">
        <v>3.8095238095238102</v>
      </c>
      <c r="AD1960" s="4">
        <v>0.476190476190476</v>
      </c>
      <c r="AE1960" s="4">
        <v>0.476190476190476</v>
      </c>
      <c r="AF1960" s="4">
        <v>2.38095238095238</v>
      </c>
      <c r="AG1960" s="4">
        <v>5.71428571428571</v>
      </c>
      <c r="AH1960" s="4">
        <v>7.1428571428571397</v>
      </c>
      <c r="AI1960" s="4">
        <v>8.5714285714285694</v>
      </c>
      <c r="AJ1960" s="4">
        <v>9.0476190476190492</v>
      </c>
      <c r="AK1960" s="4">
        <v>14.285714285714301</v>
      </c>
      <c r="AL1960" s="4">
        <v>6.6666666666666696</v>
      </c>
      <c r="AM1960" s="4">
        <v>13.3333333333333</v>
      </c>
      <c r="AN1960" s="4">
        <v>20.476190476190499</v>
      </c>
      <c r="AO1960" s="4">
        <v>16.1904761904762</v>
      </c>
      <c r="AP1960" s="4">
        <v>10.952380952381001</v>
      </c>
      <c r="AQ1960" s="4">
        <v>4.7619047619047601</v>
      </c>
      <c r="AR1960" s="4">
        <v>11.4285714285714</v>
      </c>
      <c r="AS1960" s="4">
        <v>7.1428571428571397</v>
      </c>
      <c r="AT1960" s="4">
        <v>22.380952380952401</v>
      </c>
      <c r="AU1960" s="4">
        <v>8.5714285714285694</v>
      </c>
      <c r="AV1960" s="4">
        <v>16.1904761904762</v>
      </c>
      <c r="AW1960" s="4">
        <v>10.952380952381001</v>
      </c>
      <c r="AX1960" s="4">
        <v>5.71428571428571</v>
      </c>
      <c r="AY1960" s="4">
        <v>12.8571428571429</v>
      </c>
      <c r="AZ1960" s="4">
        <v>10.476190476190499</v>
      </c>
      <c r="BA1960" s="4">
        <v>16.1904761904762</v>
      </c>
      <c r="BB1960" s="38">
        <v>212</v>
      </c>
    </row>
    <row r="1961" spans="1:54" x14ac:dyDescent="0.3">
      <c r="A1961" s="31" t="s">
        <v>80</v>
      </c>
      <c r="B1961" s="5" t="s">
        <v>9</v>
      </c>
      <c r="C1961" s="5" t="s">
        <v>168</v>
      </c>
      <c r="D1961" s="9">
        <v>88.766867923786506</v>
      </c>
      <c r="E1961" s="8">
        <v>69.503029463755198</v>
      </c>
      <c r="F1961" s="8">
        <v>15.6924471067325</v>
      </c>
      <c r="G1961" s="3">
        <v>1.10445583250557</v>
      </c>
      <c r="H1961" s="4">
        <v>4.0263363927003804</v>
      </c>
      <c r="I1961" s="4">
        <v>6.0578625182542396</v>
      </c>
      <c r="J1961" s="4">
        <v>1.1978616881699999</v>
      </c>
      <c r="K1961" s="4">
        <v>2.1197215302083898</v>
      </c>
      <c r="L1961" s="4">
        <v>2.87377582365297</v>
      </c>
      <c r="M1961" s="4">
        <v>2.4909906249281799</v>
      </c>
      <c r="N1961" s="4">
        <v>3.73228012790103</v>
      </c>
      <c r="O1961" s="4">
        <v>6.3302870641534099</v>
      </c>
      <c r="P1961" s="4">
        <v>4.5979468686734002</v>
      </c>
      <c r="Q1961" s="4">
        <v>3.1286481039310701</v>
      </c>
      <c r="R1961" s="4">
        <v>4.3437823255018904</v>
      </c>
      <c r="S1961" s="4">
        <v>4.3168490108537503</v>
      </c>
      <c r="T1961" s="4">
        <v>3.3213665136047301</v>
      </c>
      <c r="U1961" s="4">
        <v>4.7978839625095198</v>
      </c>
      <c r="V1961" s="4">
        <v>5.0214567198284401</v>
      </c>
      <c r="W1961" s="4">
        <v>4.9042838586952797</v>
      </c>
      <c r="X1961" s="4">
        <v>1.11685223226627</v>
      </c>
      <c r="Y1961" s="4">
        <v>6.4528801050596298</v>
      </c>
      <c r="Z1961" s="4">
        <v>5.59439309066655</v>
      </c>
      <c r="AA1961" s="4">
        <v>4.9273223768614098</v>
      </c>
      <c r="AB1961" s="4">
        <v>1.0327050504753299</v>
      </c>
      <c r="AC1961" s="4">
        <v>13.2623335741595</v>
      </c>
      <c r="AD1961" s="4">
        <v>3.1327572365875702</v>
      </c>
      <c r="AE1961" s="4">
        <v>1.8694683438859501</v>
      </c>
      <c r="AF1961" s="4">
        <v>6.20549609454359</v>
      </c>
      <c r="AG1961" s="4">
        <v>7.3622605210890999</v>
      </c>
      <c r="AH1961" s="4">
        <v>16.7523931231684</v>
      </c>
      <c r="AI1961" s="4">
        <v>10.065816721183401</v>
      </c>
      <c r="AJ1961" s="4">
        <v>16.8387349228353</v>
      </c>
      <c r="AK1961" s="4">
        <v>28.5466226020371</v>
      </c>
      <c r="AL1961" s="4">
        <v>13.787320807881001</v>
      </c>
      <c r="AM1961" s="4">
        <v>13.901696150213599</v>
      </c>
      <c r="AN1961" s="4">
        <v>27.432384835136499</v>
      </c>
      <c r="AO1961" s="4">
        <v>20.197527512899502</v>
      </c>
      <c r="AP1961" s="4">
        <v>21.0597399078883</v>
      </c>
      <c r="AQ1961" s="4">
        <v>7.6494450872511397</v>
      </c>
      <c r="AR1961" s="4">
        <v>22.329182891831501</v>
      </c>
      <c r="AS1961" s="4">
        <v>10.7201527404921</v>
      </c>
      <c r="AT1961" s="4">
        <v>12.518140652929601</v>
      </c>
      <c r="AU1961" s="4">
        <v>11.999474833005401</v>
      </c>
      <c r="AV1961" s="4">
        <v>20.036238303540099</v>
      </c>
      <c r="AW1961" s="4">
        <v>15.910096352996799</v>
      </c>
      <c r="AX1961" s="4">
        <v>9.4064806256195297</v>
      </c>
      <c r="AY1961" s="4">
        <v>11.6830644036152</v>
      </c>
      <c r="AZ1961" s="4">
        <v>17.578042241355899</v>
      </c>
      <c r="BA1961" s="4">
        <v>27.018992616502601</v>
      </c>
      <c r="BB1961" s="38">
        <v>10557</v>
      </c>
    </row>
    <row r="1962" spans="1:54" x14ac:dyDescent="0.3">
      <c r="A1962" s="31" t="s">
        <v>80</v>
      </c>
      <c r="B1962" s="5" t="s">
        <v>9</v>
      </c>
      <c r="C1962" s="5" t="s">
        <v>1</v>
      </c>
      <c r="D1962" s="9">
        <v>48.324193408135201</v>
      </c>
      <c r="E1962" s="8">
        <v>68.0070262356397</v>
      </c>
      <c r="F1962" s="8">
        <v>32.396839332748002</v>
      </c>
      <c r="G1962" s="3">
        <v>2.2827041264266899</v>
      </c>
      <c r="H1962" s="4">
        <v>5.6189640035118504</v>
      </c>
      <c r="I1962" s="4">
        <v>12.291483757682199</v>
      </c>
      <c r="J1962" s="4">
        <v>2.6338893766461799</v>
      </c>
      <c r="K1962" s="4">
        <v>4.5654082528533797</v>
      </c>
      <c r="L1962" s="4">
        <v>6.6725197541703203</v>
      </c>
      <c r="M1962" s="4">
        <v>4.8287971905180003</v>
      </c>
      <c r="N1962" s="4">
        <v>9.39420544337138</v>
      </c>
      <c r="O1962" s="4">
        <v>12.115891132572401</v>
      </c>
      <c r="P1962" s="4">
        <v>9.30640913081651</v>
      </c>
      <c r="Q1962" s="4">
        <v>7.1992976294995596</v>
      </c>
      <c r="R1962" s="4">
        <v>10.359964881474999</v>
      </c>
      <c r="S1962" s="4">
        <v>10.8867427568042</v>
      </c>
      <c r="T1962" s="4">
        <v>7.4626865671641802</v>
      </c>
      <c r="U1962" s="4">
        <v>9.7453906935908705</v>
      </c>
      <c r="V1962" s="4">
        <v>11.764705882352899</v>
      </c>
      <c r="W1962" s="4">
        <v>12.115891132572401</v>
      </c>
      <c r="X1962" s="4">
        <v>2.7216856892010499</v>
      </c>
      <c r="Y1962" s="4">
        <v>11.5891132572432</v>
      </c>
      <c r="Z1962" s="4">
        <v>14.5741878841089</v>
      </c>
      <c r="AA1962" s="4">
        <v>11.4135206321334</v>
      </c>
      <c r="AB1962" s="4">
        <v>1.9315188762072</v>
      </c>
      <c r="AC1962" s="4">
        <v>24.582967515364398</v>
      </c>
      <c r="AD1962" s="4">
        <v>8.4284460052677801</v>
      </c>
      <c r="AE1962" s="4">
        <v>5.09218612818262</v>
      </c>
      <c r="AF1962" s="4">
        <v>9.0430201931518894</v>
      </c>
      <c r="AG1962" s="4">
        <v>17.383669885864801</v>
      </c>
      <c r="AH1962" s="4">
        <v>25.8999122036874</v>
      </c>
      <c r="AI1962" s="4">
        <v>11.6769095697981</v>
      </c>
      <c r="AJ1962" s="4">
        <v>24.582967515364398</v>
      </c>
      <c r="AK1962" s="4">
        <v>44.337137840210701</v>
      </c>
      <c r="AL1962" s="4">
        <v>25.548726953468002</v>
      </c>
      <c r="AM1962" s="4">
        <v>19.666374012291499</v>
      </c>
      <c r="AN1962" s="4">
        <v>34.1527655838455</v>
      </c>
      <c r="AO1962" s="4">
        <v>33.801580333625999</v>
      </c>
      <c r="AP1962" s="4">
        <v>40.649692712906102</v>
      </c>
      <c r="AQ1962" s="4">
        <v>10.8867427568042</v>
      </c>
      <c r="AR1962" s="4">
        <v>33.274802458296797</v>
      </c>
      <c r="AS1962" s="4">
        <v>12.5548726953468</v>
      </c>
      <c r="AT1962" s="4">
        <v>10.711150131694501</v>
      </c>
      <c r="AU1962" s="4">
        <v>22.739244951711999</v>
      </c>
      <c r="AV1962" s="4">
        <v>22.388059701492502</v>
      </c>
      <c r="AW1962" s="4">
        <v>29.8507462686567</v>
      </c>
      <c r="AX1962" s="4">
        <v>19.8419666374012</v>
      </c>
      <c r="AY1962" s="4">
        <v>13.081650570676</v>
      </c>
      <c r="AZ1962" s="4">
        <v>29.236172080772601</v>
      </c>
      <c r="BA1962" s="4">
        <v>44.512730465320502</v>
      </c>
      <c r="BB1962" s="38">
        <v>1975</v>
      </c>
    </row>
    <row r="1963" spans="1:54" x14ac:dyDescent="0.3">
      <c r="A1963" s="31" t="s">
        <v>80</v>
      </c>
      <c r="B1963" s="5" t="s">
        <v>9</v>
      </c>
      <c r="C1963" s="5" t="s">
        <v>2</v>
      </c>
      <c r="D1963" s="9">
        <v>71.044197308068306</v>
      </c>
      <c r="E1963" s="8">
        <v>68.301531565452905</v>
      </c>
      <c r="F1963" s="8">
        <v>20.430107526881699</v>
      </c>
      <c r="G1963" s="3">
        <v>1.2096774193548401</v>
      </c>
      <c r="H1963" s="4">
        <v>5.3763440860215104</v>
      </c>
      <c r="I1963" s="4">
        <v>7.93010752688172</v>
      </c>
      <c r="J1963" s="4">
        <v>1.61290322580645</v>
      </c>
      <c r="K1963" s="4">
        <v>1.8817204301075301</v>
      </c>
      <c r="L1963" s="4">
        <v>2.9569892473118302</v>
      </c>
      <c r="M1963" s="4">
        <v>3.09139784946237</v>
      </c>
      <c r="N1963" s="4">
        <v>4.56989247311828</v>
      </c>
      <c r="O1963" s="4">
        <v>9.1397849462365599</v>
      </c>
      <c r="P1963" s="4">
        <v>6.3172043010752699</v>
      </c>
      <c r="Q1963" s="4">
        <v>3.76344086021505</v>
      </c>
      <c r="R1963" s="4">
        <v>6.0483870967741904</v>
      </c>
      <c r="S1963" s="4">
        <v>5.2419354838709697</v>
      </c>
      <c r="T1963" s="4">
        <v>4.3010752688171996</v>
      </c>
      <c r="U1963" s="4">
        <v>6.9892473118279597</v>
      </c>
      <c r="V1963" s="4">
        <v>7.2580645161290303</v>
      </c>
      <c r="W1963" s="4">
        <v>6.8548387096774199</v>
      </c>
      <c r="X1963" s="4">
        <v>0.94086021505376305</v>
      </c>
      <c r="Y1963" s="4">
        <v>9.67741935483871</v>
      </c>
      <c r="Z1963" s="4">
        <v>8.4677419354838701</v>
      </c>
      <c r="AA1963" s="4">
        <v>6.4516129032258096</v>
      </c>
      <c r="AB1963" s="4">
        <v>1.0752688172042999</v>
      </c>
      <c r="AC1963" s="4">
        <v>16.935483870967701</v>
      </c>
      <c r="AD1963" s="4">
        <v>3.4946236559139798</v>
      </c>
      <c r="AE1963" s="4">
        <v>1.7473118279569899</v>
      </c>
      <c r="AF1963" s="4">
        <v>9.5430107526881702</v>
      </c>
      <c r="AG1963" s="4">
        <v>10.618279569892501</v>
      </c>
      <c r="AH1963" s="4">
        <v>22.8494623655914</v>
      </c>
      <c r="AI1963" s="4">
        <v>11.155913978494601</v>
      </c>
      <c r="AJ1963" s="4">
        <v>20.8333333333333</v>
      </c>
      <c r="AK1963" s="4">
        <v>38.037634408602202</v>
      </c>
      <c r="AL1963" s="4">
        <v>18.413978494623699</v>
      </c>
      <c r="AM1963" s="4">
        <v>17.876344086021501</v>
      </c>
      <c r="AN1963" s="4">
        <v>34.274193548387103</v>
      </c>
      <c r="AO1963" s="4">
        <v>24.865591397849499</v>
      </c>
      <c r="AP1963" s="4">
        <v>26.478494623655902</v>
      </c>
      <c r="AQ1963" s="4">
        <v>9.67741935483871</v>
      </c>
      <c r="AR1963" s="4">
        <v>27.0161290322581</v>
      </c>
      <c r="AS1963" s="4">
        <v>13.1720430107527</v>
      </c>
      <c r="AT1963" s="4">
        <v>12.231182795698899</v>
      </c>
      <c r="AU1963" s="4">
        <v>16.6666666666667</v>
      </c>
      <c r="AV1963" s="4">
        <v>21.370967741935502</v>
      </c>
      <c r="AW1963" s="4">
        <v>20.026881720430101</v>
      </c>
      <c r="AX1963" s="4">
        <v>10.8870967741935</v>
      </c>
      <c r="AY1963" s="4">
        <v>13.709677419354801</v>
      </c>
      <c r="AZ1963" s="4">
        <v>22.177419354838701</v>
      </c>
      <c r="BA1963" s="4">
        <v>35.3494623655914</v>
      </c>
      <c r="BB1963" s="38">
        <v>1173</v>
      </c>
    </row>
    <row r="1964" spans="1:54" x14ac:dyDescent="0.3">
      <c r="A1964" s="31" t="s">
        <v>80</v>
      </c>
      <c r="B1964" s="5" t="s">
        <v>9</v>
      </c>
      <c r="C1964" s="5" t="s">
        <v>3</v>
      </c>
      <c r="D1964" s="9">
        <v>88.290678546950005</v>
      </c>
      <c r="E1964" s="8">
        <v>69.085327517560998</v>
      </c>
      <c r="F1964" s="8">
        <v>13.8448707256047</v>
      </c>
      <c r="G1964" s="3">
        <v>0.83402835696413702</v>
      </c>
      <c r="H1964" s="4">
        <v>4.75396163469558</v>
      </c>
      <c r="I1964" s="4">
        <v>5.8381984987489597</v>
      </c>
      <c r="J1964" s="4">
        <v>0.50041701417848194</v>
      </c>
      <c r="K1964" s="4">
        <v>1.7514595496246901</v>
      </c>
      <c r="L1964" s="4">
        <v>2.6688907422852401</v>
      </c>
      <c r="M1964" s="4">
        <v>2.2518765638031701</v>
      </c>
      <c r="N1964" s="4">
        <v>2.2518765638031701</v>
      </c>
      <c r="O1964" s="4">
        <v>6.4220183486238502</v>
      </c>
      <c r="P1964" s="4">
        <v>4.33694745621351</v>
      </c>
      <c r="Q1964" s="4">
        <v>2.6688907422852401</v>
      </c>
      <c r="R1964" s="4">
        <v>3.58632193494579</v>
      </c>
      <c r="S1964" s="4">
        <v>3.16930775646372</v>
      </c>
      <c r="T1964" s="4">
        <v>2.418682235196</v>
      </c>
      <c r="U1964" s="4">
        <v>4.33694745621351</v>
      </c>
      <c r="V1964" s="4">
        <v>3.7531276063386199</v>
      </c>
      <c r="W1964" s="4">
        <v>3.7531276063386199</v>
      </c>
      <c r="X1964" s="4">
        <v>0.66722268557130904</v>
      </c>
      <c r="Y1964" s="4">
        <v>6.1718098415346097</v>
      </c>
      <c r="Z1964" s="4">
        <v>3.3361134278565499</v>
      </c>
      <c r="AA1964" s="4">
        <v>4.4203502919099202</v>
      </c>
      <c r="AB1964" s="4">
        <v>0.75062552126772297</v>
      </c>
      <c r="AC1964" s="4">
        <v>13.511259382819</v>
      </c>
      <c r="AD1964" s="4">
        <v>2.5020850708924098</v>
      </c>
      <c r="AE1964" s="4">
        <v>1.3344453711426201</v>
      </c>
      <c r="AF1964" s="4">
        <v>7.17264386989158</v>
      </c>
      <c r="AG1964" s="4">
        <v>4.2535446205170997</v>
      </c>
      <c r="AH1964" s="4">
        <v>16.013344453711401</v>
      </c>
      <c r="AI1964" s="4">
        <v>11.509591326105101</v>
      </c>
      <c r="AJ1964" s="4">
        <v>18.932443703085902</v>
      </c>
      <c r="AK1964" s="4">
        <v>28.523769808173501</v>
      </c>
      <c r="AL1964" s="4">
        <v>12.593828190158501</v>
      </c>
      <c r="AM1964" s="4">
        <v>14.929107589658001</v>
      </c>
      <c r="AN1964" s="4">
        <v>30.108423686405299</v>
      </c>
      <c r="AO1964" s="4">
        <v>21.017514595496198</v>
      </c>
      <c r="AP1964" s="4">
        <v>19.766472060049999</v>
      </c>
      <c r="AQ1964" s="4">
        <v>6.6722268557130899</v>
      </c>
      <c r="AR1964" s="4">
        <v>26.1884904086739</v>
      </c>
      <c r="AS1964" s="4">
        <v>12.3436196830692</v>
      </c>
      <c r="AT1964" s="4">
        <v>13.6780650542118</v>
      </c>
      <c r="AU1964" s="4">
        <v>10.4253544620517</v>
      </c>
      <c r="AV1964" s="4">
        <v>21.017514595496198</v>
      </c>
      <c r="AW1964" s="4">
        <v>14.8457047539616</v>
      </c>
      <c r="AX1964" s="4">
        <v>8.0900750625521294</v>
      </c>
      <c r="AY1964" s="4">
        <v>10.842368640533801</v>
      </c>
      <c r="AZ1964" s="4">
        <v>17.597998331943302</v>
      </c>
      <c r="BA1964" s="4">
        <v>27.856547122602201</v>
      </c>
      <c r="BB1964" s="38">
        <v>1459</v>
      </c>
    </row>
    <row r="1965" spans="1:54" x14ac:dyDescent="0.3">
      <c r="A1965" s="31" t="s">
        <v>80</v>
      </c>
      <c r="B1965" s="5" t="s">
        <v>9</v>
      </c>
      <c r="C1965" s="5" t="s">
        <v>4</v>
      </c>
      <c r="D1965" s="9">
        <v>109.50490143846601</v>
      </c>
      <c r="E1965" s="8">
        <v>62.579237425629699</v>
      </c>
      <c r="F1965" s="8">
        <v>8.9045108377270097</v>
      </c>
      <c r="G1965" s="3">
        <v>0.58582308142940798</v>
      </c>
      <c r="H1965" s="4">
        <v>2.6947861745752801</v>
      </c>
      <c r="I1965" s="4">
        <v>4.1007615700058597</v>
      </c>
      <c r="J1965" s="4">
        <v>0.70298769771529002</v>
      </c>
      <c r="K1965" s="4">
        <v>1.6988869361452801</v>
      </c>
      <c r="L1965" s="4">
        <v>1.6988869361452801</v>
      </c>
      <c r="M1965" s="4">
        <v>1.5817223198593999</v>
      </c>
      <c r="N1965" s="4">
        <v>2.1675454012888098</v>
      </c>
      <c r="O1965" s="4">
        <v>3.3977738722905699</v>
      </c>
      <c r="P1965" s="4">
        <v>2.4604569420035101</v>
      </c>
      <c r="Q1965" s="4">
        <v>1.87463386057411</v>
      </c>
      <c r="R1965" s="4">
        <v>1.5817223198593999</v>
      </c>
      <c r="S1965" s="4">
        <v>2.2847100175746902</v>
      </c>
      <c r="T1965" s="4">
        <v>1.46455770357352</v>
      </c>
      <c r="U1965" s="4">
        <v>2.3432923257176301</v>
      </c>
      <c r="V1965" s="4">
        <v>2.3432923257176301</v>
      </c>
      <c r="W1965" s="4">
        <v>2.0503807850029299</v>
      </c>
      <c r="X1965" s="4">
        <v>0.64440538957234905</v>
      </c>
      <c r="Y1965" s="4">
        <v>3.6321031048623298</v>
      </c>
      <c r="Z1965" s="4">
        <v>2.2261277094317502</v>
      </c>
      <c r="AA1965" s="4">
        <v>2.2261277094317502</v>
      </c>
      <c r="AB1965" s="4">
        <v>0.76157000585823098</v>
      </c>
      <c r="AC1965" s="4">
        <v>9.4317516110134694</v>
      </c>
      <c r="AD1965" s="4">
        <v>1.40597539543058</v>
      </c>
      <c r="AE1965" s="4">
        <v>0.87873462214411202</v>
      </c>
      <c r="AF1965" s="4">
        <v>4.1593438781487997</v>
      </c>
      <c r="AG1965" s="4">
        <v>3.8078500292911501</v>
      </c>
      <c r="AH1965" s="4">
        <v>12.5366139425893</v>
      </c>
      <c r="AI1965" s="4">
        <v>9.0216754540128896</v>
      </c>
      <c r="AJ1965" s="4">
        <v>12.7123608670182</v>
      </c>
      <c r="AK1965" s="4">
        <v>19.449326303456399</v>
      </c>
      <c r="AL1965" s="4">
        <v>7.9086115992970099</v>
      </c>
      <c r="AM1965" s="4">
        <v>10.1347393087288</v>
      </c>
      <c r="AN1965" s="4">
        <v>21.8512009373169</v>
      </c>
      <c r="AO1965" s="4">
        <v>14.2940831868776</v>
      </c>
      <c r="AP1965" s="4">
        <v>13.591095489162299</v>
      </c>
      <c r="AQ1965" s="4">
        <v>6.6783831282952502</v>
      </c>
      <c r="AR1965" s="4">
        <v>16.227299355594599</v>
      </c>
      <c r="AS1965" s="4">
        <v>8.6115992970122992</v>
      </c>
      <c r="AT1965" s="4">
        <v>12.5951962507323</v>
      </c>
      <c r="AU1965" s="4">
        <v>6.5612185120093702</v>
      </c>
      <c r="AV1965" s="4">
        <v>17.6918570591681</v>
      </c>
      <c r="AW1965" s="4">
        <v>8.8459285295840697</v>
      </c>
      <c r="AX1965" s="4">
        <v>4.9794961921499699</v>
      </c>
      <c r="AY1965" s="4">
        <v>10.1933216168717</v>
      </c>
      <c r="AZ1965" s="4">
        <v>12.2437024018746</v>
      </c>
      <c r="BA1965" s="4">
        <v>16.637375512595199</v>
      </c>
      <c r="BB1965" s="38">
        <v>1877</v>
      </c>
    </row>
    <row r="1966" spans="1:54" x14ac:dyDescent="0.3">
      <c r="A1966" s="31" t="s">
        <v>80</v>
      </c>
      <c r="B1966" s="5" t="s">
        <v>9</v>
      </c>
      <c r="C1966" s="5" t="s">
        <v>5</v>
      </c>
      <c r="D1966" s="9">
        <v>119.31280214861199</v>
      </c>
      <c r="E1966" s="8">
        <v>57.909066159888297</v>
      </c>
      <c r="F1966" s="8">
        <v>6.7686601761706102</v>
      </c>
      <c r="G1966" s="3">
        <v>0.64904960593416805</v>
      </c>
      <c r="H1966" s="4">
        <v>2.0398701900788101</v>
      </c>
      <c r="I1966" s="4">
        <v>1.9935095039406601</v>
      </c>
      <c r="J1966" s="4">
        <v>0.60268891979601302</v>
      </c>
      <c r="K1966" s="4">
        <v>1.15901715345387</v>
      </c>
      <c r="L1966" s="4">
        <v>0.97357440890125202</v>
      </c>
      <c r="M1966" s="4">
        <v>1.20537783959203</v>
      </c>
      <c r="N1966" s="4">
        <v>1.3908205841446499</v>
      </c>
      <c r="O1966" s="4">
        <v>2.2716736207695898</v>
      </c>
      <c r="P1966" s="4">
        <v>1.7617060732498799</v>
      </c>
      <c r="Q1966" s="4">
        <v>1.0199350950394099</v>
      </c>
      <c r="R1966" s="4">
        <v>1.2980992118683401</v>
      </c>
      <c r="S1966" s="4">
        <v>1.48354195642096</v>
      </c>
      <c r="T1966" s="4">
        <v>1.57626332869726</v>
      </c>
      <c r="U1966" s="4">
        <v>1.2980992118683401</v>
      </c>
      <c r="V1966" s="4">
        <v>1.3444598980064899</v>
      </c>
      <c r="W1966" s="4">
        <v>1.2980992118683401</v>
      </c>
      <c r="X1966" s="4">
        <v>0.74177097821047799</v>
      </c>
      <c r="Y1966" s="4">
        <v>2.5498377375985202</v>
      </c>
      <c r="Z1966" s="4">
        <v>1.11265646731572</v>
      </c>
      <c r="AA1966" s="4">
        <v>1.3444598980064899</v>
      </c>
      <c r="AB1966" s="4">
        <v>0.69541029207232297</v>
      </c>
      <c r="AC1966" s="4">
        <v>5.6096430227167398</v>
      </c>
      <c r="AD1966" s="4">
        <v>0.92721372276309699</v>
      </c>
      <c r="AE1966" s="4">
        <v>0.74177097821047799</v>
      </c>
      <c r="AF1966" s="4">
        <v>2.0398701900788101</v>
      </c>
      <c r="AG1966" s="4">
        <v>2.64255910987483</v>
      </c>
      <c r="AH1966" s="4">
        <v>8.5303662494204904</v>
      </c>
      <c r="AI1966" s="4">
        <v>6.6295781177561404</v>
      </c>
      <c r="AJ1966" s="4">
        <v>9.1330551692164992</v>
      </c>
      <c r="AK1966" s="4">
        <v>16.226240148354201</v>
      </c>
      <c r="AL1966" s="4">
        <v>6.81502086230876</v>
      </c>
      <c r="AM1966" s="4">
        <v>8.5303662494204904</v>
      </c>
      <c r="AN1966" s="4">
        <v>18.3588317107093</v>
      </c>
      <c r="AO1966" s="4">
        <v>10.941121928604501</v>
      </c>
      <c r="AP1966" s="4">
        <v>9.5039406583217403</v>
      </c>
      <c r="AQ1966" s="4">
        <v>4.49698655540102</v>
      </c>
      <c r="AR1966" s="4">
        <v>12.563745943440001</v>
      </c>
      <c r="AS1966" s="4">
        <v>7.0468242929995402</v>
      </c>
      <c r="AT1966" s="4">
        <v>12.7028280018544</v>
      </c>
      <c r="AU1966" s="4">
        <v>5.6560037088548896</v>
      </c>
      <c r="AV1966" s="4">
        <v>16.365322206768699</v>
      </c>
      <c r="AW1966" s="4">
        <v>8.6694483078349602</v>
      </c>
      <c r="AX1966" s="4">
        <v>5.6096430227167398</v>
      </c>
      <c r="AY1966" s="4">
        <v>8.57672693555865</v>
      </c>
      <c r="AZ1966" s="4">
        <v>9.2721372276309708</v>
      </c>
      <c r="BA1966" s="4">
        <v>14.279091330551701</v>
      </c>
      <c r="BB1966" s="38">
        <v>2234</v>
      </c>
    </row>
    <row r="1967" spans="1:54" x14ac:dyDescent="0.3">
      <c r="A1967" s="31" t="s">
        <v>80</v>
      </c>
      <c r="B1967" s="5" t="s">
        <v>9</v>
      </c>
      <c r="C1967" s="5" t="s">
        <v>6</v>
      </c>
      <c r="D1967" s="9">
        <v>119.300559440559</v>
      </c>
      <c r="E1967" s="8">
        <v>56.406636073327199</v>
      </c>
      <c r="F1967" s="8">
        <v>6.0085836909871198</v>
      </c>
      <c r="G1967" s="3">
        <v>1.0729613733905601</v>
      </c>
      <c r="H1967" s="4">
        <v>2.3605150214592299</v>
      </c>
      <c r="I1967" s="4">
        <v>1.21602288984263</v>
      </c>
      <c r="J1967" s="4">
        <v>1.0729613733905601</v>
      </c>
      <c r="K1967" s="4">
        <v>1.0729613733905601</v>
      </c>
      <c r="L1967" s="4">
        <v>1.0729613733905601</v>
      </c>
      <c r="M1967" s="4">
        <v>1.00143061516452</v>
      </c>
      <c r="N1967" s="4">
        <v>1.4306151645207399</v>
      </c>
      <c r="O1967" s="4">
        <v>1.28755364806867</v>
      </c>
      <c r="P1967" s="4">
        <v>1.28755364806867</v>
      </c>
      <c r="Q1967" s="4">
        <v>0.92989985693848398</v>
      </c>
      <c r="R1967" s="4">
        <v>1.0729613733905601</v>
      </c>
      <c r="S1967" s="4">
        <v>1.28755364806867</v>
      </c>
      <c r="T1967" s="4">
        <v>1.64520743919886</v>
      </c>
      <c r="U1967" s="4">
        <v>1.4306151645207399</v>
      </c>
      <c r="V1967" s="4">
        <v>1.0729613733905601</v>
      </c>
      <c r="W1967" s="4">
        <v>1.00143061516452</v>
      </c>
      <c r="X1967" s="4">
        <v>1.0729613733905601</v>
      </c>
      <c r="Y1967" s="4">
        <v>1.7167381974248901</v>
      </c>
      <c r="Z1967" s="4">
        <v>0.85836909871244604</v>
      </c>
      <c r="AA1967" s="4">
        <v>1.4306151645207399</v>
      </c>
      <c r="AB1967" s="4">
        <v>0.78683834048640899</v>
      </c>
      <c r="AC1967" s="4">
        <v>2.9327610872675201</v>
      </c>
      <c r="AD1967" s="4">
        <v>0.71530758226037205</v>
      </c>
      <c r="AE1967" s="4">
        <v>0.92989985693848398</v>
      </c>
      <c r="AF1967" s="4">
        <v>2.0743919885550799</v>
      </c>
      <c r="AG1967" s="4">
        <v>2.2174535050071502</v>
      </c>
      <c r="AH1967" s="4">
        <v>10.014306151645201</v>
      </c>
      <c r="AI1967" s="4">
        <v>8.2260371959942802</v>
      </c>
      <c r="AJ1967" s="4">
        <v>8.6552217453505005</v>
      </c>
      <c r="AK1967" s="4">
        <v>14.0200286123033</v>
      </c>
      <c r="AL1967" s="4">
        <v>6.5808297567954197</v>
      </c>
      <c r="AM1967" s="4">
        <v>7.6537911301859802</v>
      </c>
      <c r="AN1967" s="4">
        <v>17.882689556509298</v>
      </c>
      <c r="AO1967" s="4">
        <v>8.6552217453505005</v>
      </c>
      <c r="AP1967" s="4">
        <v>9.1559370529327602</v>
      </c>
      <c r="AQ1967" s="4">
        <v>6.0085836909871198</v>
      </c>
      <c r="AR1967" s="4">
        <v>9.7997138769671004</v>
      </c>
      <c r="AS1967" s="4">
        <v>7.4391988555078701</v>
      </c>
      <c r="AT1967" s="4">
        <v>12.303290414878401</v>
      </c>
      <c r="AU1967" s="4">
        <v>5.0071530758226004</v>
      </c>
      <c r="AV1967" s="4">
        <v>18.669527896995699</v>
      </c>
      <c r="AW1967" s="4">
        <v>8.0114449213161691</v>
      </c>
      <c r="AX1967" s="4">
        <v>4.4349070100143102</v>
      </c>
      <c r="AY1967" s="4">
        <v>12.660944206008599</v>
      </c>
      <c r="AZ1967" s="4">
        <v>9.3705293276108694</v>
      </c>
      <c r="BA1967" s="4">
        <v>13.590844062947101</v>
      </c>
      <c r="BB1967" s="38">
        <v>1430</v>
      </c>
    </row>
    <row r="1968" spans="1:54" x14ac:dyDescent="0.3">
      <c r="A1968" s="31" t="s">
        <v>80</v>
      </c>
      <c r="B1968" s="5" t="s">
        <v>9</v>
      </c>
      <c r="C1968" s="5" t="s">
        <v>7</v>
      </c>
      <c r="D1968" s="9">
        <v>111.850122249389</v>
      </c>
      <c r="E1968" s="8">
        <v>54.000945491311597</v>
      </c>
      <c r="F1968" s="8">
        <v>4.9627791563275396</v>
      </c>
      <c r="G1968" s="3">
        <v>0.74441687344913199</v>
      </c>
      <c r="H1968" s="4">
        <v>1.48883374689826</v>
      </c>
      <c r="I1968" s="4">
        <v>1.24069478908189</v>
      </c>
      <c r="J1968" s="4">
        <v>0.74441687344913199</v>
      </c>
      <c r="K1968" s="4">
        <v>1.9851116625310199</v>
      </c>
      <c r="L1968" s="4">
        <v>2.2332506203473899</v>
      </c>
      <c r="M1968" s="4">
        <v>1.48883374689826</v>
      </c>
      <c r="N1968" s="4">
        <v>1.48883374689826</v>
      </c>
      <c r="O1968" s="4">
        <v>1.24069478908189</v>
      </c>
      <c r="P1968" s="4">
        <v>1.24069478908189</v>
      </c>
      <c r="Q1968" s="4">
        <v>1.24069478908189</v>
      </c>
      <c r="R1968" s="4">
        <v>1.48883374689826</v>
      </c>
      <c r="S1968" s="4">
        <v>0.99255583126550895</v>
      </c>
      <c r="T1968" s="4">
        <v>1.9851116625310199</v>
      </c>
      <c r="U1968" s="4">
        <v>2.7295285359801502</v>
      </c>
      <c r="V1968" s="4">
        <v>1.7369727047146399</v>
      </c>
      <c r="W1968" s="4">
        <v>0.99255583126550895</v>
      </c>
      <c r="X1968" s="4">
        <v>0.99255583126550895</v>
      </c>
      <c r="Y1968" s="4">
        <v>2.2332506203473899</v>
      </c>
      <c r="Z1968" s="4">
        <v>1.48883374689826</v>
      </c>
      <c r="AA1968" s="4">
        <v>1.7369727047146399</v>
      </c>
      <c r="AB1968" s="4">
        <v>1.24069478908189</v>
      </c>
      <c r="AC1968" s="4">
        <v>4.7146401985111703</v>
      </c>
      <c r="AD1968" s="4">
        <v>1.24069478908189</v>
      </c>
      <c r="AE1968" s="4">
        <v>1.48883374689826</v>
      </c>
      <c r="AF1968" s="4">
        <v>0.99255583126550895</v>
      </c>
      <c r="AG1968" s="4">
        <v>3.4739454094292799</v>
      </c>
      <c r="AH1968" s="4">
        <v>5.7071960297766804</v>
      </c>
      <c r="AI1968" s="4">
        <v>9.42928039702233</v>
      </c>
      <c r="AJ1968" s="4">
        <v>9.9255583126550899</v>
      </c>
      <c r="AK1968" s="4">
        <v>16.625310173697301</v>
      </c>
      <c r="AL1968" s="4">
        <v>6.4516129032258096</v>
      </c>
      <c r="AM1968" s="4">
        <v>7.9404466501240698</v>
      </c>
      <c r="AN1968" s="4">
        <v>19.6029776674938</v>
      </c>
      <c r="AO1968" s="4">
        <v>10.1736972704715</v>
      </c>
      <c r="AP1968" s="4">
        <v>7.1960297766749397</v>
      </c>
      <c r="AQ1968" s="4">
        <v>5.4590570719603004</v>
      </c>
      <c r="AR1968" s="4">
        <v>12.4069478908189</v>
      </c>
      <c r="AS1968" s="4">
        <v>8.6848635235732008</v>
      </c>
      <c r="AT1968" s="4">
        <v>15.632754342431801</v>
      </c>
      <c r="AU1968" s="4">
        <v>6.4516129032258096</v>
      </c>
      <c r="AV1968" s="4">
        <v>23.325062034739499</v>
      </c>
      <c r="AW1968" s="4">
        <v>8.9330024813895808</v>
      </c>
      <c r="AX1968" s="4">
        <v>4.7146401985111703</v>
      </c>
      <c r="AY1968" s="4">
        <v>14.392059553349901</v>
      </c>
      <c r="AZ1968" s="4">
        <v>8.4367245657568208</v>
      </c>
      <c r="BA1968" s="4">
        <v>14.8883374689826</v>
      </c>
      <c r="BB1968" s="38">
        <v>409</v>
      </c>
    </row>
    <row r="1969" spans="1:54" x14ac:dyDescent="0.3">
      <c r="A1969" s="31" t="s">
        <v>81</v>
      </c>
      <c r="B1969" s="5" t="s">
        <v>168</v>
      </c>
      <c r="C1969" s="5" t="s">
        <v>168</v>
      </c>
      <c r="D1969" s="9">
        <v>58.5144765160031</v>
      </c>
      <c r="E1969" s="8">
        <v>67.338156268869596</v>
      </c>
      <c r="F1969" s="8">
        <v>27.113870254012699</v>
      </c>
      <c r="G1969" s="3">
        <v>5.0602676091571102</v>
      </c>
      <c r="H1969" s="4">
        <v>13.224071665785299</v>
      </c>
      <c r="I1969" s="4">
        <v>15.2479694031194</v>
      </c>
      <c r="J1969" s="4">
        <v>6.10738702628728</v>
      </c>
      <c r="K1969" s="4">
        <v>6.7116403438931398</v>
      </c>
      <c r="L1969" s="4">
        <v>6.3431641914934902</v>
      </c>
      <c r="M1969" s="4">
        <v>5.56922811893494</v>
      </c>
      <c r="N1969" s="4">
        <v>6.9425614979552499</v>
      </c>
      <c r="O1969" s="4">
        <v>9.33428197990645</v>
      </c>
      <c r="P1969" s="4">
        <v>9.1866355037118304</v>
      </c>
      <c r="Q1969" s="4">
        <v>3.5184947859342701</v>
      </c>
      <c r="R1969" s="4">
        <v>6.8310724919708701</v>
      </c>
      <c r="S1969" s="4">
        <v>8.1363884734187497</v>
      </c>
      <c r="T1969" s="4">
        <v>9.0063484917156007</v>
      </c>
      <c r="U1969" s="4">
        <v>7.3097010371256896</v>
      </c>
      <c r="V1969" s="4">
        <v>8.5142361587310909</v>
      </c>
      <c r="W1969" s="4">
        <v>7.5248453492546403</v>
      </c>
      <c r="X1969" s="4">
        <v>3.8118382924874101</v>
      </c>
      <c r="Y1969" s="4">
        <v>10.7289856023532</v>
      </c>
      <c r="Z1969" s="4">
        <v>5.00511745698482</v>
      </c>
      <c r="AA1969" s="4">
        <v>8.1228036182640899</v>
      </c>
      <c r="AB1969" s="4">
        <v>2.6293631506701001</v>
      </c>
      <c r="AC1969" s="4">
        <v>20.211421312754901</v>
      </c>
      <c r="AD1969" s="4">
        <v>5.85062839692712</v>
      </c>
      <c r="AE1969" s="4">
        <v>5.7954585716017704</v>
      </c>
      <c r="AF1969" s="4">
        <v>14.8028464102982</v>
      </c>
      <c r="AG1969" s="4">
        <v>19.174740589455801</v>
      </c>
      <c r="AH1969" s="4">
        <v>20.5856887083178</v>
      </c>
      <c r="AI1969" s="4">
        <v>11.8174871683436</v>
      </c>
      <c r="AJ1969" s="4">
        <v>26.580035546752601</v>
      </c>
      <c r="AK1969" s="4">
        <v>36.7266492145611</v>
      </c>
      <c r="AL1969" s="4">
        <v>28.273247829114599</v>
      </c>
      <c r="AM1969" s="4">
        <v>22.566583787443001</v>
      </c>
      <c r="AN1969" s="4">
        <v>36.314312128560601</v>
      </c>
      <c r="AO1969" s="4">
        <v>30.096615362666899</v>
      </c>
      <c r="AP1969" s="4">
        <v>37.121646712847898</v>
      </c>
      <c r="AQ1969" s="4">
        <v>9.6618751653528605</v>
      </c>
      <c r="AR1969" s="4">
        <v>35.926795850696202</v>
      </c>
      <c r="AS1969" s="4">
        <v>14.262557102398</v>
      </c>
      <c r="AT1969" s="4">
        <v>31.700432517930899</v>
      </c>
      <c r="AU1969" s="4">
        <v>20.764110100304102</v>
      </c>
      <c r="AV1969" s="4">
        <v>25.225227933807499</v>
      </c>
      <c r="AW1969" s="4">
        <v>25.7125120823098</v>
      </c>
      <c r="AX1969" s="4">
        <v>8.6744949332106405</v>
      </c>
      <c r="AY1969" s="4">
        <v>19.057934566701299</v>
      </c>
      <c r="AZ1969" s="4">
        <v>31.038122626815799</v>
      </c>
      <c r="BA1969" s="4">
        <v>33.530662686135102</v>
      </c>
      <c r="BB1969" s="38">
        <v>9488</v>
      </c>
    </row>
    <row r="1970" spans="1:54" x14ac:dyDescent="0.3">
      <c r="A1970" s="31" t="s">
        <v>81</v>
      </c>
      <c r="B1970" s="5" t="s">
        <v>168</v>
      </c>
      <c r="C1970" s="5" t="s">
        <v>1</v>
      </c>
      <c r="D1970" s="9">
        <v>41.767234122214802</v>
      </c>
      <c r="E1970" s="8">
        <v>65.474547827683807</v>
      </c>
      <c r="F1970" s="8">
        <v>35.101109620749597</v>
      </c>
      <c r="G1970" s="3">
        <v>4.8704621255228302</v>
      </c>
      <c r="H1970" s="4">
        <v>12.846392341423099</v>
      </c>
      <c r="I1970" s="4">
        <v>18.5931757148084</v>
      </c>
      <c r="J1970" s="4">
        <v>6.3640361345605596</v>
      </c>
      <c r="K1970" s="4">
        <v>6.68923801171454</v>
      </c>
      <c r="L1970" s="4">
        <v>6.7877079511286</v>
      </c>
      <c r="M1970" s="4">
        <v>5.3950809332209699</v>
      </c>
      <c r="N1970" s="4">
        <v>8.51544505305435</v>
      </c>
      <c r="O1970" s="4">
        <v>11.302361696400199</v>
      </c>
      <c r="P1970" s="4">
        <v>11.6407969954795</v>
      </c>
      <c r="Q1970" s="4">
        <v>4.1588453650203903</v>
      </c>
      <c r="R1970" s="4">
        <v>7.6722747983245903</v>
      </c>
      <c r="S1970" s="4">
        <v>10.5568132177394</v>
      </c>
      <c r="T1970" s="4">
        <v>10.656945764684</v>
      </c>
      <c r="U1970" s="4">
        <v>7.6863226644353304</v>
      </c>
      <c r="V1970" s="4">
        <v>10.559290269455399</v>
      </c>
      <c r="W1970" s="4">
        <v>10.1364666162325</v>
      </c>
      <c r="X1970" s="4">
        <v>3.8096536957318299</v>
      </c>
      <c r="Y1970" s="4">
        <v>12.4252312957308</v>
      </c>
      <c r="Z1970" s="4">
        <v>6.21592400334674</v>
      </c>
      <c r="AA1970" s="4">
        <v>8.9564899507943299</v>
      </c>
      <c r="AB1970" s="4">
        <v>2.77035800635938</v>
      </c>
      <c r="AC1970" s="4">
        <v>20.735423432304099</v>
      </c>
      <c r="AD1970" s="4">
        <v>7.87416878058478</v>
      </c>
      <c r="AE1970" s="4">
        <v>8.6114379407523796</v>
      </c>
      <c r="AF1970" s="4">
        <v>16.541051179914099</v>
      </c>
      <c r="AG1970" s="4">
        <v>27.231894943596799</v>
      </c>
      <c r="AH1970" s="4">
        <v>28.533449458078799</v>
      </c>
      <c r="AI1970" s="4">
        <v>13.384244571046599</v>
      </c>
      <c r="AJ1970" s="4">
        <v>33.653038144264997</v>
      </c>
      <c r="AK1970" s="4">
        <v>43.235093893887502</v>
      </c>
      <c r="AL1970" s="4">
        <v>38.137085386439303</v>
      </c>
      <c r="AM1970" s="4">
        <v>29.324601626771901</v>
      </c>
      <c r="AN1970" s="4">
        <v>43.357553625436204</v>
      </c>
      <c r="AO1970" s="4">
        <v>38.641039617064102</v>
      </c>
      <c r="AP1970" s="4">
        <v>46.051768876985498</v>
      </c>
      <c r="AQ1970" s="4">
        <v>12.9622353620091</v>
      </c>
      <c r="AR1970" s="4">
        <v>48.655012782588202</v>
      </c>
      <c r="AS1970" s="4">
        <v>17.195172895672702</v>
      </c>
      <c r="AT1970" s="4">
        <v>30.885190908781301</v>
      </c>
      <c r="AU1970" s="4">
        <v>27.164031507280001</v>
      </c>
      <c r="AV1970" s="4">
        <v>27.068038619582001</v>
      </c>
      <c r="AW1970" s="4">
        <v>35.133378731377398</v>
      </c>
      <c r="AX1970" s="4">
        <v>12.3201446453541</v>
      </c>
      <c r="AY1970" s="4">
        <v>21.2865765221723</v>
      </c>
      <c r="AZ1970" s="4">
        <v>37.9906358627561</v>
      </c>
      <c r="BA1970" s="4">
        <v>44.597080689538203</v>
      </c>
      <c r="BB1970" s="38">
        <v>2429</v>
      </c>
    </row>
    <row r="1971" spans="1:54" x14ac:dyDescent="0.3">
      <c r="A1971" s="31" t="s">
        <v>81</v>
      </c>
      <c r="B1971" s="5" t="s">
        <v>168</v>
      </c>
      <c r="C1971" s="5" t="s">
        <v>2</v>
      </c>
      <c r="D1971" s="9">
        <v>49.194805050706002</v>
      </c>
      <c r="E1971" s="8">
        <v>66.310883615465301</v>
      </c>
      <c r="F1971" s="8">
        <v>31.405165005938098</v>
      </c>
      <c r="G1971" s="3">
        <v>4.9891946647593297</v>
      </c>
      <c r="H1971" s="4">
        <v>14.718073654315999</v>
      </c>
      <c r="I1971" s="4">
        <v>17.9591897105534</v>
      </c>
      <c r="J1971" s="4">
        <v>6.9265192982700698</v>
      </c>
      <c r="K1971" s="4">
        <v>7.4927463552759104</v>
      </c>
      <c r="L1971" s="4">
        <v>7.0394026400613496</v>
      </c>
      <c r="M1971" s="4">
        <v>6.5576872270615301</v>
      </c>
      <c r="N1971" s="4">
        <v>7.6184066992815804</v>
      </c>
      <c r="O1971" s="4">
        <v>10.7808460516185</v>
      </c>
      <c r="P1971" s="4">
        <v>11.2428424002951</v>
      </c>
      <c r="Q1971" s="4">
        <v>3.8792773084274002</v>
      </c>
      <c r="R1971" s="4">
        <v>8.1724602034228297</v>
      </c>
      <c r="S1971" s="4">
        <v>10.088958650606999</v>
      </c>
      <c r="T1971" s="4">
        <v>10.0547520127162</v>
      </c>
      <c r="U1971" s="4">
        <v>8.3924917235961498</v>
      </c>
      <c r="V1971" s="4">
        <v>9.8278782071302793</v>
      </c>
      <c r="W1971" s="4">
        <v>8.9037857330808592</v>
      </c>
      <c r="X1971" s="4">
        <v>4.2874477315861803</v>
      </c>
      <c r="Y1971" s="4">
        <v>12.1461086880179</v>
      </c>
      <c r="Z1971" s="4">
        <v>5.9641955942737601</v>
      </c>
      <c r="AA1971" s="4">
        <v>9.1585275637985095</v>
      </c>
      <c r="AB1971" s="4">
        <v>3.0686716255190798</v>
      </c>
      <c r="AC1971" s="4">
        <v>24.053873243631301</v>
      </c>
      <c r="AD1971" s="4">
        <v>6.7875782793964703</v>
      </c>
      <c r="AE1971" s="4">
        <v>5.7823953040473404</v>
      </c>
      <c r="AF1971" s="4">
        <v>17.998528062503699</v>
      </c>
      <c r="AG1971" s="4">
        <v>18.583870734483</v>
      </c>
      <c r="AH1971" s="4">
        <v>23.2271691924986</v>
      </c>
      <c r="AI1971" s="4">
        <v>13.217291141749399</v>
      </c>
      <c r="AJ1971" s="4">
        <v>30.8059382097411</v>
      </c>
      <c r="AK1971" s="4">
        <v>41.039069369977398</v>
      </c>
      <c r="AL1971" s="4">
        <v>30.9078548973674</v>
      </c>
      <c r="AM1971" s="4">
        <v>23.8757982153722</v>
      </c>
      <c r="AN1971" s="4">
        <v>40.504031704113302</v>
      </c>
      <c r="AO1971" s="4">
        <v>34.330167794481397</v>
      </c>
      <c r="AP1971" s="4">
        <v>41.934790146241497</v>
      </c>
      <c r="AQ1971" s="4">
        <v>11.0443402924944</v>
      </c>
      <c r="AR1971" s="4">
        <v>41.005466181436397</v>
      </c>
      <c r="AS1971" s="4">
        <v>16.2476317606253</v>
      </c>
      <c r="AT1971" s="4">
        <v>33.251539605987503</v>
      </c>
      <c r="AU1971" s="4">
        <v>24.176516340888</v>
      </c>
      <c r="AV1971" s="4">
        <v>27.531822414312501</v>
      </c>
      <c r="AW1971" s="4">
        <v>30.1510751399769</v>
      </c>
      <c r="AX1971" s="4">
        <v>9.4479797050604795</v>
      </c>
      <c r="AY1971" s="4">
        <v>19.562996032749801</v>
      </c>
      <c r="AZ1971" s="4">
        <v>34.920138507866596</v>
      </c>
      <c r="BA1971" s="4">
        <v>37.310402960634697</v>
      </c>
      <c r="BB1971" s="38">
        <v>3393</v>
      </c>
    </row>
    <row r="1972" spans="1:54" x14ac:dyDescent="0.3">
      <c r="A1972" s="31" t="s">
        <v>81</v>
      </c>
      <c r="B1972" s="5" t="s">
        <v>168</v>
      </c>
      <c r="C1972" s="5" t="s">
        <v>3</v>
      </c>
      <c r="D1972" s="9">
        <v>64.683756392857205</v>
      </c>
      <c r="E1972" s="8">
        <v>66.737939619073899</v>
      </c>
      <c r="F1972" s="8">
        <v>24.032501040775301</v>
      </c>
      <c r="G1972" s="3">
        <v>5.3086685922865202</v>
      </c>
      <c r="H1972" s="4">
        <v>14.623354787619601</v>
      </c>
      <c r="I1972" s="4">
        <v>14.1115475693042</v>
      </c>
      <c r="J1972" s="4">
        <v>6.1679106958802201</v>
      </c>
      <c r="K1972" s="4">
        <v>7.0318749059691701</v>
      </c>
      <c r="L1972" s="4">
        <v>6.4679263094289903</v>
      </c>
      <c r="M1972" s="4">
        <v>5.5181892832352002</v>
      </c>
      <c r="N1972" s="4">
        <v>6.6186910874760301</v>
      </c>
      <c r="O1972" s="4">
        <v>8.7707614816828698</v>
      </c>
      <c r="P1972" s="4">
        <v>8.8506767343834696</v>
      </c>
      <c r="Q1972" s="4">
        <v>3.15659819807968</v>
      </c>
      <c r="R1972" s="4">
        <v>6.4730269015605604</v>
      </c>
      <c r="S1972" s="4">
        <v>7.0588918091723603</v>
      </c>
      <c r="T1972" s="4">
        <v>8.5988373638368607</v>
      </c>
      <c r="U1972" s="4">
        <v>8.1261406611694298</v>
      </c>
      <c r="V1972" s="4">
        <v>8.4652667903662007</v>
      </c>
      <c r="W1972" s="4">
        <v>6.6449510194065704</v>
      </c>
      <c r="X1972" s="4">
        <v>3.3066060048540602</v>
      </c>
      <c r="Y1972" s="4">
        <v>10.4673293777987</v>
      </c>
      <c r="Z1972" s="4">
        <v>5.0451140949314404</v>
      </c>
      <c r="AA1972" s="4">
        <v>8.3845945663929395</v>
      </c>
      <c r="AB1972" s="4">
        <v>2.4105242994303402</v>
      </c>
      <c r="AC1972" s="4">
        <v>20.147401634259001</v>
      </c>
      <c r="AD1972" s="4">
        <v>4.9330813468960599</v>
      </c>
      <c r="AE1972" s="4">
        <v>5.4324164671303699</v>
      </c>
      <c r="AF1972" s="4">
        <v>15.5555191236007</v>
      </c>
      <c r="AG1972" s="4">
        <v>15.9080546010105</v>
      </c>
      <c r="AH1972" s="4">
        <v>16.5035619283899</v>
      </c>
      <c r="AI1972" s="4">
        <v>11.450697841872501</v>
      </c>
      <c r="AJ1972" s="4">
        <v>22.883822993532402</v>
      </c>
      <c r="AK1972" s="4">
        <v>34.473192001007099</v>
      </c>
      <c r="AL1972" s="4">
        <v>25.041372465507099</v>
      </c>
      <c r="AM1972" s="4">
        <v>19.715131183007902</v>
      </c>
      <c r="AN1972" s="4">
        <v>34.3549232039312</v>
      </c>
      <c r="AO1972" s="4">
        <v>26.516326058229399</v>
      </c>
      <c r="AP1972" s="4">
        <v>34.887511276409199</v>
      </c>
      <c r="AQ1972" s="4">
        <v>8.0685202051767799</v>
      </c>
      <c r="AR1972" s="4">
        <v>30.7052259346578</v>
      </c>
      <c r="AS1972" s="4">
        <v>12.1467030693381</v>
      </c>
      <c r="AT1972" s="4">
        <v>34.150503105114097</v>
      </c>
      <c r="AU1972" s="4">
        <v>17.796390219003001</v>
      </c>
      <c r="AV1972" s="4">
        <v>25.5203052172151</v>
      </c>
      <c r="AW1972" s="4">
        <v>20.9781128921042</v>
      </c>
      <c r="AX1972" s="4">
        <v>6.5705148444738697</v>
      </c>
      <c r="AY1972" s="4">
        <v>18.685100418477202</v>
      </c>
      <c r="AZ1972" s="4">
        <v>28.572043966431899</v>
      </c>
      <c r="BA1972" s="4">
        <v>28.901347397001899</v>
      </c>
      <c r="BB1972" s="38">
        <v>2266</v>
      </c>
    </row>
    <row r="1973" spans="1:54" x14ac:dyDescent="0.3">
      <c r="A1973" s="31" t="s">
        <v>81</v>
      </c>
      <c r="B1973" s="5" t="s">
        <v>168</v>
      </c>
      <c r="C1973" s="5" t="s">
        <v>4</v>
      </c>
      <c r="D1973" s="9">
        <v>79.981166294837195</v>
      </c>
      <c r="E1973" s="8">
        <v>64.061800237075303</v>
      </c>
      <c r="F1973" s="8">
        <v>16.603584054928099</v>
      </c>
      <c r="G1973" s="3">
        <v>5.8303214308852498</v>
      </c>
      <c r="H1973" s="4">
        <v>14.8007367823378</v>
      </c>
      <c r="I1973" s="4">
        <v>9.4830594004617499</v>
      </c>
      <c r="J1973" s="4">
        <v>4.4968342646212003</v>
      </c>
      <c r="K1973" s="4">
        <v>6.9550670658566798</v>
      </c>
      <c r="L1973" s="4">
        <v>4.8007367823377898</v>
      </c>
      <c r="M1973" s="4">
        <v>5.2690227510318</v>
      </c>
      <c r="N1973" s="4">
        <v>5.7610989663318</v>
      </c>
      <c r="O1973" s="4">
        <v>6.4164844949769604</v>
      </c>
      <c r="P1973" s="4">
        <v>5.0110895200787997</v>
      </c>
      <c r="Q1973" s="4">
        <v>2.9038026609557601</v>
      </c>
      <c r="R1973" s="4">
        <v>4.9645831644990803</v>
      </c>
      <c r="S1973" s="4">
        <v>5.12842954666037</v>
      </c>
      <c r="T1973" s="4">
        <v>7.4228159657345598</v>
      </c>
      <c r="U1973" s="4">
        <v>6.0650014840483903</v>
      </c>
      <c r="V1973" s="4">
        <v>5.1051763688705103</v>
      </c>
      <c r="W1973" s="4">
        <v>3.4191320540456198</v>
      </c>
      <c r="X1973" s="4">
        <v>3.1611988230926298</v>
      </c>
      <c r="Y1973" s="4">
        <v>7.42335303455069</v>
      </c>
      <c r="Z1973" s="4">
        <v>2.9973524409313401</v>
      </c>
      <c r="AA1973" s="4">
        <v>6.6738806571138296</v>
      </c>
      <c r="AB1973" s="4">
        <v>2.73995627879447</v>
      </c>
      <c r="AC1973" s="4">
        <v>13.81765848937</v>
      </c>
      <c r="AD1973" s="4">
        <v>4.0047580493212003</v>
      </c>
      <c r="AE1973" s="4">
        <v>3.7933311739479301</v>
      </c>
      <c r="AF1973" s="4">
        <v>10.5834777200111</v>
      </c>
      <c r="AG1973" s="4">
        <v>15.9914824689659</v>
      </c>
      <c r="AH1973" s="4">
        <v>13.397490082704101</v>
      </c>
      <c r="AI1973" s="4">
        <v>7.7759101831115203</v>
      </c>
      <c r="AJ1973" s="4">
        <v>16.464064988188898</v>
      </c>
      <c r="AK1973" s="4">
        <v>29.038026609557601</v>
      </c>
      <c r="AL1973" s="4">
        <v>18.875254365028599</v>
      </c>
      <c r="AM1973" s="4">
        <v>17.0940490637797</v>
      </c>
      <c r="AN1973" s="4">
        <v>27.4936496367364</v>
      </c>
      <c r="AO1973" s="4">
        <v>20.934960730939601</v>
      </c>
      <c r="AP1973" s="4">
        <v>25.549135022142401</v>
      </c>
      <c r="AQ1973" s="4">
        <v>5.6675491863562204</v>
      </c>
      <c r="AR1973" s="4">
        <v>21.967230723567699</v>
      </c>
      <c r="AS1973" s="4">
        <v>10.327692764322601</v>
      </c>
      <c r="AT1973" s="4">
        <v>31.1691037152866</v>
      </c>
      <c r="AU1973" s="4">
        <v>12.576646965449299</v>
      </c>
      <c r="AV1973" s="4">
        <v>22.668585538976501</v>
      </c>
      <c r="AW1973" s="4">
        <v>15.714055541935901</v>
      </c>
      <c r="AX1973" s="4">
        <v>5.5745364751967701</v>
      </c>
      <c r="AY1973" s="4">
        <v>15.690265295330001</v>
      </c>
      <c r="AZ1973" s="4">
        <v>22.199762501466399</v>
      </c>
      <c r="BA1973" s="4">
        <v>21.030121717363599</v>
      </c>
      <c r="BB1973" s="38">
        <v>1010</v>
      </c>
    </row>
    <row r="1974" spans="1:54" x14ac:dyDescent="0.3">
      <c r="A1974" s="31" t="s">
        <v>81</v>
      </c>
      <c r="B1974" s="5" t="s">
        <v>168</v>
      </c>
      <c r="C1974" s="5" t="s">
        <v>5</v>
      </c>
      <c r="D1974" s="9">
        <v>82.607172199993201</v>
      </c>
      <c r="E1974" s="8">
        <v>63.375513185279601</v>
      </c>
      <c r="F1974" s="8">
        <v>17.339348439753302</v>
      </c>
      <c r="G1974" s="3">
        <v>4.4871154408038603</v>
      </c>
      <c r="H1974" s="4">
        <v>9.4473742880520106</v>
      </c>
      <c r="I1974" s="4">
        <v>6.5300306673423298</v>
      </c>
      <c r="J1974" s="4">
        <v>4.9315154797612104</v>
      </c>
      <c r="K1974" s="4">
        <v>4.4871154408038603</v>
      </c>
      <c r="L1974" s="4">
        <v>3.5983153628891702</v>
      </c>
      <c r="M1974" s="4">
        <v>4.5014871245473298</v>
      </c>
      <c r="N1974" s="4">
        <v>3.1539153239318298</v>
      </c>
      <c r="O1974" s="4">
        <v>7.1966307257783502</v>
      </c>
      <c r="P1974" s="4">
        <v>3.3761153434105</v>
      </c>
      <c r="Q1974" s="4">
        <v>3.3761153434105</v>
      </c>
      <c r="R1974" s="4">
        <v>4.7380588277694704</v>
      </c>
      <c r="S1974" s="4">
        <v>4.0570870855899903</v>
      </c>
      <c r="T1974" s="4">
        <v>5.1824588667268197</v>
      </c>
      <c r="U1974" s="4">
        <v>2.6807719174875402</v>
      </c>
      <c r="V1974" s="4">
        <v>3.5839436791456998</v>
      </c>
      <c r="W1974" s="4">
        <v>4.2792871050686596</v>
      </c>
      <c r="X1974" s="4">
        <v>3.1539153239318298</v>
      </c>
      <c r="Y1974" s="4">
        <v>4.2649154213251901</v>
      </c>
      <c r="Z1974" s="4">
        <v>3.1395436401883599</v>
      </c>
      <c r="AA1974" s="4">
        <v>4.91714379601774</v>
      </c>
      <c r="AB1974" s="4">
        <v>0.88880007791469195</v>
      </c>
      <c r="AC1974" s="4">
        <v>11.6693744828387</v>
      </c>
      <c r="AD1974" s="4">
        <v>2.47294358175234</v>
      </c>
      <c r="AE1974" s="4">
        <v>2.45857189800887</v>
      </c>
      <c r="AF1974" s="4">
        <v>5.1824588667268197</v>
      </c>
      <c r="AG1974" s="4">
        <v>7.5829383886255899</v>
      </c>
      <c r="AH1974" s="4">
        <v>13.2391463029329</v>
      </c>
      <c r="AI1974" s="4">
        <v>12.142517889283001</v>
      </c>
      <c r="AJ1974" s="4">
        <v>18.228148517668</v>
      </c>
      <c r="AK1974" s="4">
        <v>28.593066251121598</v>
      </c>
      <c r="AL1974" s="4">
        <v>16.672748381317302</v>
      </c>
      <c r="AM1974" s="4">
        <v>16.450548361838599</v>
      </c>
      <c r="AN1974" s="4">
        <v>21.991177165061998</v>
      </c>
      <c r="AO1974" s="4">
        <v>16.880576717052499</v>
      </c>
      <c r="AP1974" s="4">
        <v>24.5072357980447</v>
      </c>
      <c r="AQ1974" s="4">
        <v>4.4871154408038603</v>
      </c>
      <c r="AR1974" s="4">
        <v>17.3249767560098</v>
      </c>
      <c r="AS1974" s="4">
        <v>10.7662027211806</v>
      </c>
      <c r="AT1974" s="4">
        <v>25.661350946668499</v>
      </c>
      <c r="AU1974" s="4">
        <v>12.5869179282404</v>
      </c>
      <c r="AV1974" s="4">
        <v>19.310405247574401</v>
      </c>
      <c r="AW1974" s="4">
        <v>10.3505460497102</v>
      </c>
      <c r="AX1974" s="4">
        <v>6.2934589641201901</v>
      </c>
      <c r="AY1974" s="4">
        <v>15.7408332521722</v>
      </c>
      <c r="AZ1974" s="4">
        <v>22.9662073454375</v>
      </c>
      <c r="BA1974" s="4">
        <v>21.826463880557199</v>
      </c>
      <c r="BB1974" s="38">
        <v>289</v>
      </c>
    </row>
    <row r="1975" spans="1:54" x14ac:dyDescent="0.3">
      <c r="A1975" s="31" t="s">
        <v>81</v>
      </c>
      <c r="B1975" s="5" t="s">
        <v>168</v>
      </c>
      <c r="C1975" s="5" t="s">
        <v>6</v>
      </c>
      <c r="D1975" s="9">
        <v>90.218450909758303</v>
      </c>
      <c r="E1975" s="8">
        <v>56.475523452546803</v>
      </c>
      <c r="F1975" s="8">
        <v>10.5457416485302</v>
      </c>
      <c r="G1975" s="3">
        <v>4.1308581500847898</v>
      </c>
      <c r="H1975" s="4">
        <v>4.1308581500847898</v>
      </c>
      <c r="I1975" s="4">
        <v>9.3472073191068397</v>
      </c>
      <c r="J1975" s="4">
        <v>4.1308581500847898</v>
      </c>
      <c r="K1975" s="4">
        <v>4.8921999328716801</v>
      </c>
      <c r="L1975" s="4">
        <v>3.3695163672979098</v>
      </c>
      <c r="M1975" s="4">
        <v>1.52268356557377</v>
      </c>
      <c r="N1975" s="4">
        <v>5.6535417156585597</v>
      </c>
      <c r="O1975" s="4">
        <v>0.76134178278688502</v>
      </c>
      <c r="P1975" s="4">
        <v>1.52268356557377</v>
      </c>
      <c r="Q1975" s="4">
        <v>1.52268356557377</v>
      </c>
      <c r="R1975" s="4">
        <v>1.52268356557377</v>
      </c>
      <c r="S1975" s="4">
        <v>0.76134178278688502</v>
      </c>
      <c r="T1975" s="4">
        <v>1.84683280172414</v>
      </c>
      <c r="U1975" s="4">
        <v>6.7390327345958196</v>
      </c>
      <c r="V1975" s="4">
        <v>4.1308581500847898</v>
      </c>
      <c r="W1975" s="4">
        <v>1.52268356557377</v>
      </c>
      <c r="X1975" s="4">
        <v>2.2840253483606601</v>
      </c>
      <c r="Y1975" s="4">
        <v>12.279531139768199</v>
      </c>
      <c r="Z1975" s="4">
        <v>0</v>
      </c>
      <c r="AA1975" s="4">
        <v>5.9776909518089303</v>
      </c>
      <c r="AB1975" s="4">
        <v>0.76134178278688502</v>
      </c>
      <c r="AC1975" s="4">
        <v>20.217098203787501</v>
      </c>
      <c r="AD1975" s="4">
        <v>0.76134178278688502</v>
      </c>
      <c r="AE1975" s="4">
        <v>0.76134178278688502</v>
      </c>
      <c r="AF1975" s="4">
        <v>6.4148834984454499</v>
      </c>
      <c r="AG1975" s="4">
        <v>11.194040120831</v>
      </c>
      <c r="AH1975" s="4">
        <v>6.4148834984454499</v>
      </c>
      <c r="AI1975" s="4">
        <v>4.8921999328716801</v>
      </c>
      <c r="AJ1975" s="4">
        <v>15.7620908175523</v>
      </c>
      <c r="AK1975" s="4">
        <v>18.3702654020633</v>
      </c>
      <c r="AL1975" s="4">
        <v>14.2394072519785</v>
      </c>
      <c r="AM1975" s="4">
        <v>9.0230580829564708</v>
      </c>
      <c r="AN1975" s="4">
        <v>28.365771193470898</v>
      </c>
      <c r="AO1975" s="4">
        <v>16.523432600339198</v>
      </c>
      <c r="AP1975" s="4">
        <v>14.676599798614999</v>
      </c>
      <c r="AQ1975" s="4">
        <v>6.7390327345958196</v>
      </c>
      <c r="AR1975" s="4">
        <v>21.739781769361201</v>
      </c>
      <c r="AS1975" s="4">
        <v>12.392574450254401</v>
      </c>
      <c r="AT1975" s="4">
        <v>24.347956353872199</v>
      </c>
      <c r="AU1975" s="4">
        <v>9.3472073191068397</v>
      </c>
      <c r="AV1975" s="4">
        <v>18.257222091577201</v>
      </c>
      <c r="AW1975" s="4">
        <v>12.7167236864047</v>
      </c>
      <c r="AX1975" s="4">
        <v>5.3293924795081997</v>
      </c>
      <c r="AY1975" s="4">
        <v>22.712229477812301</v>
      </c>
      <c r="AZ1975" s="4">
        <v>17.6089236192764</v>
      </c>
      <c r="BA1975" s="4">
        <v>20.217098203787501</v>
      </c>
      <c r="BB1975" s="38">
        <v>90</v>
      </c>
    </row>
    <row r="1976" spans="1:54" x14ac:dyDescent="0.3">
      <c r="A1976" s="31" t="s">
        <v>81</v>
      </c>
      <c r="B1976" s="5" t="s">
        <v>168</v>
      </c>
      <c r="C1976" s="5" t="s">
        <v>7</v>
      </c>
      <c r="D1976" s="9">
        <v>108.04554503945</v>
      </c>
      <c r="E1976" s="8">
        <v>65.027205115867801</v>
      </c>
      <c r="F1976" s="8">
        <v>6.0830377000000002</v>
      </c>
      <c r="G1976" s="3">
        <v>6.0830377000000002</v>
      </c>
      <c r="H1976" s="4">
        <v>0</v>
      </c>
      <c r="I1976" s="4">
        <v>14.354684024999999</v>
      </c>
      <c r="J1976" s="4">
        <v>6.0830377000000002</v>
      </c>
      <c r="K1976" s="4">
        <v>0</v>
      </c>
      <c r="L1976" s="4">
        <v>14.354684024999999</v>
      </c>
      <c r="M1976" s="4">
        <v>6.0830377000000002</v>
      </c>
      <c r="N1976" s="4">
        <v>0</v>
      </c>
      <c r="O1976" s="4">
        <v>6.0830377000000002</v>
      </c>
      <c r="P1976" s="4">
        <v>6.0830377000000002</v>
      </c>
      <c r="Q1976" s="4">
        <v>0</v>
      </c>
      <c r="R1976" s="4">
        <v>6.0830377000000002</v>
      </c>
      <c r="S1976" s="4">
        <v>0</v>
      </c>
      <c r="T1976" s="4">
        <v>12.1660754</v>
      </c>
      <c r="U1976" s="4">
        <v>0</v>
      </c>
      <c r="V1976" s="4">
        <v>6.0830377000000002</v>
      </c>
      <c r="W1976" s="4">
        <v>6.0830377000000002</v>
      </c>
      <c r="X1976" s="4">
        <v>12.1660754</v>
      </c>
      <c r="Y1976" s="4">
        <v>6.0830377000000002</v>
      </c>
      <c r="Z1976" s="4">
        <v>0</v>
      </c>
      <c r="AA1976" s="4">
        <v>0</v>
      </c>
      <c r="AB1976" s="4">
        <v>6.0830377000000002</v>
      </c>
      <c r="AC1976" s="4">
        <v>18.249113099999999</v>
      </c>
      <c r="AD1976" s="4">
        <v>6.0830377000000002</v>
      </c>
      <c r="AE1976" s="4">
        <v>6.0830377000000002</v>
      </c>
      <c r="AF1976" s="4">
        <v>6.0830377000000002</v>
      </c>
      <c r="AG1976" s="4">
        <v>6.0830377000000002</v>
      </c>
      <c r="AH1976" s="4">
        <v>6.0830377000000002</v>
      </c>
      <c r="AI1976" s="4">
        <v>6.0830377000000002</v>
      </c>
      <c r="AJ1976" s="4">
        <v>6.0830377000000002</v>
      </c>
      <c r="AK1976" s="4">
        <v>6.0830377000000002</v>
      </c>
      <c r="AL1976" s="4">
        <v>6.0830377000000002</v>
      </c>
      <c r="AM1976" s="4">
        <v>20.437721724999999</v>
      </c>
      <c r="AN1976" s="4">
        <v>6.0830377000000002</v>
      </c>
      <c r="AO1976" s="4">
        <v>6.0830377000000002</v>
      </c>
      <c r="AP1976" s="4">
        <v>14.354684024999999</v>
      </c>
      <c r="AQ1976" s="4">
        <v>6.0830377000000002</v>
      </c>
      <c r="AR1976" s="4">
        <v>6.0830377000000002</v>
      </c>
      <c r="AS1976" s="4">
        <v>0</v>
      </c>
      <c r="AT1976" s="4">
        <v>32.603797125</v>
      </c>
      <c r="AU1976" s="4">
        <v>6.0830377000000002</v>
      </c>
      <c r="AV1976" s="4">
        <v>6.0830377000000002</v>
      </c>
      <c r="AW1976" s="4">
        <v>12.1660754</v>
      </c>
      <c r="AX1976" s="4">
        <v>0</v>
      </c>
      <c r="AY1976" s="4">
        <v>6.0830377000000002</v>
      </c>
      <c r="AZ1976" s="4">
        <v>0</v>
      </c>
      <c r="BA1976" s="4">
        <v>6.0830377000000002</v>
      </c>
      <c r="BB1976" s="38">
        <v>11</v>
      </c>
    </row>
    <row r="1977" spans="1:54" x14ac:dyDescent="0.3">
      <c r="A1977" s="31" t="s">
        <v>81</v>
      </c>
      <c r="B1977" s="5" t="s">
        <v>8</v>
      </c>
      <c r="C1977" s="5" t="s">
        <v>168</v>
      </c>
      <c r="D1977" s="9">
        <v>53.499214613792802</v>
      </c>
      <c r="E1977" s="8">
        <v>66.770054214559096</v>
      </c>
      <c r="F1977" s="8">
        <v>29.677734855353901</v>
      </c>
      <c r="G1977" s="3">
        <v>5.4224096191954603</v>
      </c>
      <c r="H1977" s="4">
        <v>12.8305387331779</v>
      </c>
      <c r="I1977" s="4">
        <v>18.244142955455501</v>
      </c>
      <c r="J1977" s="4">
        <v>5.9306820928831803</v>
      </c>
      <c r="K1977" s="4">
        <v>7.4480831392148596</v>
      </c>
      <c r="L1977" s="4">
        <v>7.4367399741245697</v>
      </c>
      <c r="M1977" s="4">
        <v>5.9989139444786899</v>
      </c>
      <c r="N1977" s="4">
        <v>7.1391030963662603</v>
      </c>
      <c r="O1977" s="4">
        <v>10.5035469767673</v>
      </c>
      <c r="P1977" s="4">
        <v>11.0464155725398</v>
      </c>
      <c r="Q1977" s="4">
        <v>3.5584329604833802</v>
      </c>
      <c r="R1977" s="4">
        <v>8.3194366656576104</v>
      </c>
      <c r="S1977" s="4">
        <v>9.0160421733338101</v>
      </c>
      <c r="T1977" s="4">
        <v>10.9716784699197</v>
      </c>
      <c r="U1977" s="4">
        <v>8.1808005991634296</v>
      </c>
      <c r="V1977" s="4">
        <v>8.5536268942510691</v>
      </c>
      <c r="W1977" s="4">
        <v>8.3305465369907292</v>
      </c>
      <c r="X1977" s="4">
        <v>3.97384680051751</v>
      </c>
      <c r="Y1977" s="4">
        <v>12.0803647496836</v>
      </c>
      <c r="Z1977" s="4">
        <v>5.8725860537031798</v>
      </c>
      <c r="AA1977" s="4">
        <v>8.6746034029952899</v>
      </c>
      <c r="AB1977" s="4">
        <v>2.53813477150634</v>
      </c>
      <c r="AC1977" s="4">
        <v>17.776839797230402</v>
      </c>
      <c r="AD1977" s="4">
        <v>5.9420614954844204</v>
      </c>
      <c r="AE1977" s="4">
        <v>6.2614996795998996</v>
      </c>
      <c r="AF1977" s="4">
        <v>17.396034173771099</v>
      </c>
      <c r="AG1977" s="4">
        <v>23.697450940628801</v>
      </c>
      <c r="AH1977" s="4">
        <v>16.222347901644099</v>
      </c>
      <c r="AI1977" s="4">
        <v>11.375181171767199</v>
      </c>
      <c r="AJ1977" s="4">
        <v>28.3807165161783</v>
      </c>
      <c r="AK1977" s="4">
        <v>39.961693316773001</v>
      </c>
      <c r="AL1977" s="4">
        <v>30.894776919121899</v>
      </c>
      <c r="AM1977" s="4">
        <v>28.207474883863899</v>
      </c>
      <c r="AN1977" s="4">
        <v>39.364675133927001</v>
      </c>
      <c r="AO1977" s="4">
        <v>35.3361471913177</v>
      </c>
      <c r="AP1977" s="4">
        <v>39.058340716041798</v>
      </c>
      <c r="AQ1977" s="4">
        <v>9.1329381130211207</v>
      </c>
      <c r="AR1977" s="4">
        <v>39.200172569973397</v>
      </c>
      <c r="AS1977" s="4">
        <v>17.008164870299701</v>
      </c>
      <c r="AT1977" s="4">
        <v>36.174223870624701</v>
      </c>
      <c r="AU1977" s="4">
        <v>20.409053207044501</v>
      </c>
      <c r="AV1977" s="4">
        <v>25.233331331460501</v>
      </c>
      <c r="AW1977" s="4">
        <v>27.883866165098201</v>
      </c>
      <c r="AX1977" s="4">
        <v>9.4242477187046401</v>
      </c>
      <c r="AY1977" s="4">
        <v>22.090088360670599</v>
      </c>
      <c r="AZ1977" s="4">
        <v>36.442557060209303</v>
      </c>
      <c r="BA1977" s="4">
        <v>34.948171096271203</v>
      </c>
      <c r="BB1977" s="38">
        <v>4311</v>
      </c>
    </row>
    <row r="1978" spans="1:54" x14ac:dyDescent="0.3">
      <c r="A1978" s="31" t="s">
        <v>81</v>
      </c>
      <c r="B1978" s="5" t="s">
        <v>8</v>
      </c>
      <c r="C1978" s="5" t="s">
        <v>1</v>
      </c>
      <c r="D1978" s="9">
        <v>33.410709010339701</v>
      </c>
      <c r="E1978" s="8">
        <v>62.5938482671136</v>
      </c>
      <c r="F1978" s="8">
        <v>39.438700147710499</v>
      </c>
      <c r="G1978" s="3">
        <v>5.0960118168389998</v>
      </c>
      <c r="H1978" s="4">
        <v>12.1861152141802</v>
      </c>
      <c r="I1978" s="4">
        <v>22.599704579025101</v>
      </c>
      <c r="J1978" s="4">
        <v>6.4992614475627803</v>
      </c>
      <c r="K1978" s="4">
        <v>7.8286558345642501</v>
      </c>
      <c r="L1978" s="4">
        <v>8.1240768094534701</v>
      </c>
      <c r="M1978" s="4">
        <v>6.3515509601181703</v>
      </c>
      <c r="N1978" s="4">
        <v>8.5672082717872993</v>
      </c>
      <c r="O1978" s="4">
        <v>13.072378138847901</v>
      </c>
      <c r="P1978" s="4">
        <v>13.6632200886263</v>
      </c>
      <c r="Q1978" s="4">
        <v>4.8005908419497798</v>
      </c>
      <c r="R1978" s="4">
        <v>9.8227474150664698</v>
      </c>
      <c r="S1978" s="4">
        <v>12.0384047267356</v>
      </c>
      <c r="T1978" s="4">
        <v>13.2939438700148</v>
      </c>
      <c r="U1978" s="4">
        <v>7.4593796159527299</v>
      </c>
      <c r="V1978" s="4">
        <v>11.373707533234899</v>
      </c>
      <c r="W1978" s="4">
        <v>12.3338257016248</v>
      </c>
      <c r="X1978" s="4">
        <v>4.2836041358936496</v>
      </c>
      <c r="Y1978" s="4">
        <v>14.106351550960101</v>
      </c>
      <c r="Z1978" s="4">
        <v>6.8685376661742996</v>
      </c>
      <c r="AA1978" s="4">
        <v>9.7488921713441705</v>
      </c>
      <c r="AB1978" s="4">
        <v>3.3234859675036899</v>
      </c>
      <c r="AC1978" s="4">
        <v>17.282127031019201</v>
      </c>
      <c r="AD1978" s="4">
        <v>9.0841949778434294</v>
      </c>
      <c r="AE1978" s="4">
        <v>9.5273264401772497</v>
      </c>
      <c r="AF1978" s="4">
        <v>19.202363367799101</v>
      </c>
      <c r="AG1978" s="4">
        <v>29.0251107828656</v>
      </c>
      <c r="AH1978" s="4">
        <v>24.2983751846381</v>
      </c>
      <c r="AI1978" s="4">
        <v>12.7031019202363</v>
      </c>
      <c r="AJ1978" s="4">
        <v>37.075332348596802</v>
      </c>
      <c r="AK1978" s="4">
        <v>47.710487444608603</v>
      </c>
      <c r="AL1978" s="4">
        <v>43.205317577548001</v>
      </c>
      <c r="AM1978" s="4">
        <v>37.001477104874397</v>
      </c>
      <c r="AN1978" s="4">
        <v>47.193500738552402</v>
      </c>
      <c r="AO1978" s="4">
        <v>47.193500738552402</v>
      </c>
      <c r="AP1978" s="4">
        <v>48.449039881831602</v>
      </c>
      <c r="AQ1978" s="4">
        <v>12.0384047267356</v>
      </c>
      <c r="AR1978" s="4">
        <v>55.834564254062002</v>
      </c>
      <c r="AS1978" s="4">
        <v>21.581670362158199</v>
      </c>
      <c r="AT1978" s="4">
        <v>37.2968980797637</v>
      </c>
      <c r="AU1978" s="4">
        <v>27.548005908419501</v>
      </c>
      <c r="AV1978" s="4">
        <v>26.587887740029501</v>
      </c>
      <c r="AW1978" s="4">
        <v>39.217134416543601</v>
      </c>
      <c r="AX1978" s="4">
        <v>14.1802067946824</v>
      </c>
      <c r="AY1978" s="4">
        <v>25.480059084194998</v>
      </c>
      <c r="AZ1978" s="4">
        <v>44.534711964549501</v>
      </c>
      <c r="BA1978" s="4">
        <v>46.454948301329402</v>
      </c>
      <c r="BB1978" s="38">
        <v>1354</v>
      </c>
    </row>
    <row r="1979" spans="1:54" x14ac:dyDescent="0.3">
      <c r="A1979" s="31" t="s">
        <v>81</v>
      </c>
      <c r="B1979" s="5" t="s">
        <v>8</v>
      </c>
      <c r="C1979" s="5" t="s">
        <v>2</v>
      </c>
      <c r="D1979" s="9">
        <v>41.819144981412599</v>
      </c>
      <c r="E1979" s="8">
        <v>63.882647846333803</v>
      </c>
      <c r="F1979" s="8">
        <v>34.882280049566297</v>
      </c>
      <c r="G1979" s="3">
        <v>5.2044609665427499</v>
      </c>
      <c r="H1979" s="4">
        <v>14.2503097893432</v>
      </c>
      <c r="I1979" s="4">
        <v>20.5080545229244</v>
      </c>
      <c r="J1979" s="4">
        <v>6.9392812887236701</v>
      </c>
      <c r="K1979" s="4">
        <v>8.4262701363073091</v>
      </c>
      <c r="L1979" s="4">
        <v>7.6827757125154896</v>
      </c>
      <c r="M1979" s="4">
        <v>6.9392812887236701</v>
      </c>
      <c r="N1979" s="4">
        <v>7.9925650557620802</v>
      </c>
      <c r="O1979" s="4">
        <v>12.1437422552664</v>
      </c>
      <c r="P1979" s="4">
        <v>13.878562577447299</v>
      </c>
      <c r="Q1979" s="4">
        <v>3.5935563816604699</v>
      </c>
      <c r="R1979" s="4">
        <v>9.9132589838909499</v>
      </c>
      <c r="S1979" s="4">
        <v>11.090458488228</v>
      </c>
      <c r="T1979" s="4">
        <v>12.453531598513001</v>
      </c>
      <c r="U1979" s="4">
        <v>9.7273853779429995</v>
      </c>
      <c r="V1979" s="4">
        <v>9.4175960346964107</v>
      </c>
      <c r="W1979" s="4">
        <v>8.98389095415118</v>
      </c>
      <c r="X1979" s="4">
        <v>4.64684014869888</v>
      </c>
      <c r="Y1979" s="4">
        <v>13.7546468401487</v>
      </c>
      <c r="Z1979" s="4">
        <v>7.0012391573729902</v>
      </c>
      <c r="AA1979" s="4">
        <v>9.7273853779429995</v>
      </c>
      <c r="AB1979" s="4">
        <v>3.15985130111524</v>
      </c>
      <c r="AC1979" s="4">
        <v>21.127633209417599</v>
      </c>
      <c r="AD1979" s="4">
        <v>6.25774473358116</v>
      </c>
      <c r="AE1979" s="4">
        <v>6.6914498141263898</v>
      </c>
      <c r="AF1979" s="4">
        <v>21.561338289962801</v>
      </c>
      <c r="AG1979" s="4">
        <v>22.800495662949199</v>
      </c>
      <c r="AH1979" s="4">
        <v>17.224287484510501</v>
      </c>
      <c r="AI1979" s="4">
        <v>13.5687732342007</v>
      </c>
      <c r="AJ1979" s="4">
        <v>33.271375464683999</v>
      </c>
      <c r="AK1979" s="4">
        <v>44.423791821561302</v>
      </c>
      <c r="AL1979" s="4">
        <v>32.961586121437399</v>
      </c>
      <c r="AM1979" s="4">
        <v>30.793060718711299</v>
      </c>
      <c r="AN1979" s="4">
        <v>45.291201982651799</v>
      </c>
      <c r="AO1979" s="4">
        <v>40.272614622056999</v>
      </c>
      <c r="AP1979" s="4">
        <v>44.857496902106597</v>
      </c>
      <c r="AQ1979" s="4">
        <v>10.8426270136307</v>
      </c>
      <c r="AR1979" s="4">
        <v>45.043370508054501</v>
      </c>
      <c r="AS1979" s="4">
        <v>20.260223048327099</v>
      </c>
      <c r="AT1979" s="4">
        <v>37.9801734820322</v>
      </c>
      <c r="AU1979" s="4">
        <v>24.411400247831502</v>
      </c>
      <c r="AV1979" s="4">
        <v>26.889714993804201</v>
      </c>
      <c r="AW1979" s="4">
        <v>33.209417596034697</v>
      </c>
      <c r="AX1979" s="4">
        <v>11.4002478314746</v>
      </c>
      <c r="AY1979" s="4">
        <v>22.428748451053298</v>
      </c>
      <c r="AZ1979" s="4">
        <v>41.635687732341999</v>
      </c>
      <c r="BA1979" s="4">
        <v>38.785625774473402</v>
      </c>
      <c r="BB1979" s="38">
        <v>1614</v>
      </c>
    </row>
    <row r="1980" spans="1:54" x14ac:dyDescent="0.3">
      <c r="A1980" s="31" t="s">
        <v>81</v>
      </c>
      <c r="B1980" s="5" t="s">
        <v>8</v>
      </c>
      <c r="C1980" s="5" t="s">
        <v>3</v>
      </c>
      <c r="D1980" s="9">
        <v>57.646963123644198</v>
      </c>
      <c r="E1980" s="8">
        <v>66.840844694994999</v>
      </c>
      <c r="F1980" s="8">
        <v>26.4642082429501</v>
      </c>
      <c r="G1980" s="3">
        <v>6.3991323210412103</v>
      </c>
      <c r="H1980" s="4">
        <v>14.208242950108501</v>
      </c>
      <c r="I1980" s="4">
        <v>17.353579175705001</v>
      </c>
      <c r="J1980" s="4">
        <v>6.6160520607375304</v>
      </c>
      <c r="K1980" s="4">
        <v>8.1344902386117095</v>
      </c>
      <c r="L1980" s="4">
        <v>8.1344902386117095</v>
      </c>
      <c r="M1980" s="4">
        <v>6.2906724511930596</v>
      </c>
      <c r="N1980" s="4">
        <v>7.3752711496746199</v>
      </c>
      <c r="O1980" s="4">
        <v>10.7375271149675</v>
      </c>
      <c r="P1980" s="4">
        <v>12.0390455531453</v>
      </c>
      <c r="Q1980" s="4">
        <v>3.0368763557483698</v>
      </c>
      <c r="R1980" s="4">
        <v>8.6767895878524897</v>
      </c>
      <c r="S1980" s="4">
        <v>7.8091106290672396</v>
      </c>
      <c r="T1980" s="4">
        <v>10.8459869848156</v>
      </c>
      <c r="U1980" s="4">
        <v>10.9544468546638</v>
      </c>
      <c r="V1980" s="4">
        <v>9.4360086767895908</v>
      </c>
      <c r="W1980" s="4">
        <v>8.5683297180043407</v>
      </c>
      <c r="X1980" s="4">
        <v>3.79609544468547</v>
      </c>
      <c r="Y1980" s="4">
        <v>12.0390455531453</v>
      </c>
      <c r="Z1980" s="4">
        <v>7.1583514099783097</v>
      </c>
      <c r="AA1980" s="4">
        <v>9.6529284164858993</v>
      </c>
      <c r="AB1980" s="4">
        <v>2.0607375271149699</v>
      </c>
      <c r="AC1980" s="4">
        <v>19.5227765726681</v>
      </c>
      <c r="AD1980" s="4">
        <v>5.6399132321041199</v>
      </c>
      <c r="AE1980" s="4">
        <v>5.9652928416485898</v>
      </c>
      <c r="AF1980" s="4">
        <v>18.9804772234273</v>
      </c>
      <c r="AG1980" s="4">
        <v>22.885032537960999</v>
      </c>
      <c r="AH1980" s="4">
        <v>13.449023861171399</v>
      </c>
      <c r="AI1980" s="4">
        <v>11.062906724511899</v>
      </c>
      <c r="AJ1980" s="4">
        <v>25.054229934924098</v>
      </c>
      <c r="AK1980" s="4">
        <v>38.069414316702797</v>
      </c>
      <c r="AL1980" s="4">
        <v>28.1995661605206</v>
      </c>
      <c r="AM1980" s="4">
        <v>24.7288503253796</v>
      </c>
      <c r="AN1980" s="4">
        <v>38.286334056399099</v>
      </c>
      <c r="AO1980" s="4">
        <v>32.321041214750501</v>
      </c>
      <c r="AP1980" s="4">
        <v>36.550976138828602</v>
      </c>
      <c r="AQ1980" s="4">
        <v>8.0260303687635606</v>
      </c>
      <c r="AR1980" s="4">
        <v>33.188720173535799</v>
      </c>
      <c r="AS1980" s="4">
        <v>15.5097613882863</v>
      </c>
      <c r="AT1980" s="4">
        <v>38.937093275488103</v>
      </c>
      <c r="AU1980" s="4">
        <v>16.5943600867679</v>
      </c>
      <c r="AV1980" s="4">
        <v>26.355748373101999</v>
      </c>
      <c r="AW1980" s="4">
        <v>23.101952277657301</v>
      </c>
      <c r="AX1980" s="4">
        <v>7.0498915401301501</v>
      </c>
      <c r="AY1980" s="4">
        <v>22.342733188720199</v>
      </c>
      <c r="AZ1980" s="4">
        <v>35.0325379609544</v>
      </c>
      <c r="BA1980" s="4">
        <v>31.6702819956616</v>
      </c>
      <c r="BB1980" s="38">
        <v>922</v>
      </c>
    </row>
    <row r="1981" spans="1:54" x14ac:dyDescent="0.3">
      <c r="A1981" s="31" t="s">
        <v>81</v>
      </c>
      <c r="B1981" s="5" t="s">
        <v>8</v>
      </c>
      <c r="C1981" s="5" t="s">
        <v>4</v>
      </c>
      <c r="D1981" s="9">
        <v>77.9629032258065</v>
      </c>
      <c r="E1981" s="8">
        <v>63.785827000767497</v>
      </c>
      <c r="F1981" s="8">
        <v>17.741935483871</v>
      </c>
      <c r="G1981" s="3">
        <v>7.7419354838709697</v>
      </c>
      <c r="H1981" s="4">
        <v>15.1612903225806</v>
      </c>
      <c r="I1981" s="4">
        <v>12.580645161290301</v>
      </c>
      <c r="J1981" s="4">
        <v>3.87096774193548</v>
      </c>
      <c r="K1981" s="4">
        <v>7.7419354838709697</v>
      </c>
      <c r="L1981" s="4">
        <v>5.1612903225806503</v>
      </c>
      <c r="M1981" s="4">
        <v>5.8064516129032304</v>
      </c>
      <c r="N1981" s="4">
        <v>5.8064516129032304</v>
      </c>
      <c r="O1981" s="4">
        <v>7.0967741935483897</v>
      </c>
      <c r="P1981" s="4">
        <v>6.1290322580645196</v>
      </c>
      <c r="Q1981" s="4">
        <v>3.2258064516128999</v>
      </c>
      <c r="R1981" s="4">
        <v>5.4838709677419404</v>
      </c>
      <c r="S1981" s="4">
        <v>5.8064516129032304</v>
      </c>
      <c r="T1981" s="4">
        <v>9.3548387096774199</v>
      </c>
      <c r="U1981" s="4">
        <v>7.0967741935483897</v>
      </c>
      <c r="V1981" s="4">
        <v>5.4838709677419404</v>
      </c>
      <c r="W1981" s="4">
        <v>3.54838709677419</v>
      </c>
      <c r="X1981" s="4">
        <v>3.87096774193548</v>
      </c>
      <c r="Y1981" s="4">
        <v>8.3870967741935498</v>
      </c>
      <c r="Z1981" s="4">
        <v>3.54838709677419</v>
      </c>
      <c r="AA1981" s="4">
        <v>7.7419354838709697</v>
      </c>
      <c r="AB1981" s="4">
        <v>2.9032258064516099</v>
      </c>
      <c r="AC1981" s="4">
        <v>13.2258064516129</v>
      </c>
      <c r="AD1981" s="4">
        <v>3.87096774193548</v>
      </c>
      <c r="AE1981" s="4">
        <v>4.8387096774193497</v>
      </c>
      <c r="AF1981" s="4">
        <v>14.193548387096801</v>
      </c>
      <c r="AG1981" s="4">
        <v>22.903225806451601</v>
      </c>
      <c r="AH1981" s="4">
        <v>10.322580645161301</v>
      </c>
      <c r="AI1981" s="4">
        <v>6.4516129032258096</v>
      </c>
      <c r="AJ1981" s="4">
        <v>15.806451612903199</v>
      </c>
      <c r="AK1981" s="4">
        <v>32.258064516128997</v>
      </c>
      <c r="AL1981" s="4">
        <v>20</v>
      </c>
      <c r="AM1981" s="4">
        <v>20.645161290322601</v>
      </c>
      <c r="AN1981" s="4">
        <v>28.387096774193498</v>
      </c>
      <c r="AO1981" s="4">
        <v>24.193548387096801</v>
      </c>
      <c r="AP1981" s="4">
        <v>27.741935483871</v>
      </c>
      <c r="AQ1981" s="4">
        <v>5.4838709677419404</v>
      </c>
      <c r="AR1981" s="4">
        <v>21.935483870967701</v>
      </c>
      <c r="AS1981" s="4">
        <v>10.6451612903226</v>
      </c>
      <c r="AT1981" s="4">
        <v>34.5161290322581</v>
      </c>
      <c r="AU1981" s="4">
        <v>11.6129032258065</v>
      </c>
      <c r="AV1981" s="4">
        <v>24.838709677419399</v>
      </c>
      <c r="AW1981" s="4">
        <v>16.129032258064498</v>
      </c>
      <c r="AX1981" s="4">
        <v>4.1935483870967696</v>
      </c>
      <c r="AY1981" s="4">
        <v>16.7741935483871</v>
      </c>
      <c r="AZ1981" s="4">
        <v>25.161290322580601</v>
      </c>
      <c r="BA1981" s="4">
        <v>21.612903225806502</v>
      </c>
      <c r="BB1981" s="38">
        <v>310</v>
      </c>
    </row>
    <row r="1982" spans="1:54" x14ac:dyDescent="0.3">
      <c r="A1982" s="31" t="s">
        <v>81</v>
      </c>
      <c r="B1982" s="5" t="s">
        <v>8</v>
      </c>
      <c r="C1982" s="5" t="s">
        <v>5</v>
      </c>
      <c r="D1982" s="9">
        <v>79.711538461538495</v>
      </c>
      <c r="E1982" s="8">
        <v>63.739960718591497</v>
      </c>
      <c r="F1982" s="8">
        <v>20.5128205128205</v>
      </c>
      <c r="G1982" s="3">
        <v>3.8461538461538498</v>
      </c>
      <c r="H1982" s="4">
        <v>10.2564102564103</v>
      </c>
      <c r="I1982" s="4">
        <v>7.6923076923076898</v>
      </c>
      <c r="J1982" s="4">
        <v>3.8461538461538498</v>
      </c>
      <c r="K1982" s="4">
        <v>3.8461538461538498</v>
      </c>
      <c r="L1982" s="4">
        <v>3.8461538461538498</v>
      </c>
      <c r="M1982" s="4">
        <v>5.1282051282051304</v>
      </c>
      <c r="N1982" s="4">
        <v>3.8461538461538498</v>
      </c>
      <c r="O1982" s="4">
        <v>7.6923076923076898</v>
      </c>
      <c r="P1982" s="4">
        <v>3.8461538461538498</v>
      </c>
      <c r="Q1982" s="4">
        <v>3.8461538461538498</v>
      </c>
      <c r="R1982" s="4">
        <v>6.4102564102564097</v>
      </c>
      <c r="S1982" s="4">
        <v>5.1282051282051304</v>
      </c>
      <c r="T1982" s="4">
        <v>6.4102564102564097</v>
      </c>
      <c r="U1982" s="4">
        <v>1.2820512820512799</v>
      </c>
      <c r="V1982" s="4">
        <v>2.5641025641025599</v>
      </c>
      <c r="W1982" s="4">
        <v>5.1282051282051304</v>
      </c>
      <c r="X1982" s="4">
        <v>3.8461538461538498</v>
      </c>
      <c r="Y1982" s="4">
        <v>3.8461538461538498</v>
      </c>
      <c r="Z1982" s="4">
        <v>2.5641025641025599</v>
      </c>
      <c r="AA1982" s="4">
        <v>2.5641025641025599</v>
      </c>
      <c r="AB1982" s="4">
        <v>0</v>
      </c>
      <c r="AC1982" s="4">
        <v>10.2564102564103</v>
      </c>
      <c r="AD1982" s="4">
        <v>2.5641025641025599</v>
      </c>
      <c r="AE1982" s="4">
        <v>1.2820512820512799</v>
      </c>
      <c r="AF1982" s="4">
        <v>6.4102564102564097</v>
      </c>
      <c r="AH1982" s="4">
        <v>11.538461538461499</v>
      </c>
      <c r="AI1982" s="4">
        <v>12.8205128205128</v>
      </c>
      <c r="AJ1982" s="4">
        <v>20.5128205128205</v>
      </c>
      <c r="AK1982" s="4">
        <v>33.3333333333333</v>
      </c>
      <c r="AL1982" s="4">
        <v>20.5128205128205</v>
      </c>
      <c r="AM1982" s="4">
        <v>20.5128205128205</v>
      </c>
      <c r="AN1982" s="4">
        <v>19.230769230769202</v>
      </c>
      <c r="AO1982" s="4">
        <v>19.230769230769202</v>
      </c>
      <c r="AP1982" s="4">
        <v>25.6410256410256</v>
      </c>
      <c r="AQ1982" s="4">
        <v>3.8461538461538498</v>
      </c>
      <c r="AR1982" s="4">
        <v>19.230769230769202</v>
      </c>
      <c r="AS1982" s="4">
        <v>8.9743589743589691</v>
      </c>
      <c r="AT1982" s="4">
        <v>29.4871794871795</v>
      </c>
      <c r="AU1982" s="4">
        <v>12.8205128205128</v>
      </c>
      <c r="AV1982" s="4">
        <v>17.948717948717899</v>
      </c>
      <c r="AW1982" s="4">
        <v>11.538461538461499</v>
      </c>
      <c r="AX1982" s="4">
        <v>6.4102564102564097</v>
      </c>
      <c r="AY1982" s="4">
        <v>16.6666666666667</v>
      </c>
      <c r="AZ1982" s="4">
        <v>26.923076923076898</v>
      </c>
      <c r="BA1982" s="4">
        <v>24.3589743589744</v>
      </c>
      <c r="BB1982" s="38">
        <v>78</v>
      </c>
    </row>
    <row r="1983" spans="1:54" x14ac:dyDescent="0.3">
      <c r="A1983" s="31" t="s">
        <v>81</v>
      </c>
      <c r="B1983" s="5" t="s">
        <v>8</v>
      </c>
      <c r="C1983" s="5" t="s">
        <v>6</v>
      </c>
      <c r="D1983" s="9">
        <v>97.272413793103496</v>
      </c>
      <c r="E1983" s="8">
        <v>53.9472288216637</v>
      </c>
      <c r="F1983" s="8">
        <v>6.8965517241379297</v>
      </c>
      <c r="G1983" s="3">
        <v>3.4482758620689702</v>
      </c>
      <c r="H1983" s="4">
        <v>3.4482758620689702</v>
      </c>
      <c r="I1983" s="4">
        <v>10.3448275862069</v>
      </c>
      <c r="J1983" s="4">
        <v>3.4482758620689702</v>
      </c>
      <c r="K1983" s="4">
        <v>3.4482758620689702</v>
      </c>
      <c r="L1983" s="4">
        <v>3.4482758620689702</v>
      </c>
      <c r="M1983" s="4">
        <v>0</v>
      </c>
      <c r="N1983" s="4">
        <v>3.4482758620689702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3.4482758620689702</v>
      </c>
      <c r="U1983" s="4">
        <v>6.8965517241379297</v>
      </c>
      <c r="V1983" s="4">
        <v>3.4482758620689702</v>
      </c>
      <c r="W1983" s="4">
        <v>0</v>
      </c>
      <c r="X1983" s="4">
        <v>0</v>
      </c>
      <c r="Y1983" s="4">
        <v>17.241379310344801</v>
      </c>
      <c r="Z1983" s="4">
        <v>0</v>
      </c>
      <c r="AA1983" s="4">
        <v>6.8965517241379297</v>
      </c>
      <c r="AB1983" s="4">
        <v>0</v>
      </c>
      <c r="AC1983" s="4">
        <v>20.689655172413801</v>
      </c>
      <c r="AD1983" s="4">
        <v>0</v>
      </c>
      <c r="AE1983" s="4">
        <v>0</v>
      </c>
      <c r="AF1983" s="4">
        <v>3.4482758620689702</v>
      </c>
      <c r="AG1983" s="4">
        <v>13.7931034482759</v>
      </c>
      <c r="AH1983" s="4">
        <v>3.4482758620689702</v>
      </c>
      <c r="AI1983" s="4">
        <v>3.4482758620689702</v>
      </c>
      <c r="AJ1983" s="4">
        <v>13.7931034482759</v>
      </c>
      <c r="AK1983" s="4">
        <v>17.241379310344801</v>
      </c>
      <c r="AL1983" s="4">
        <v>13.7931034482759</v>
      </c>
      <c r="AM1983" s="4">
        <v>6.8965517241379297</v>
      </c>
      <c r="AN1983" s="4">
        <v>34.482758620689701</v>
      </c>
      <c r="AO1983" s="4">
        <v>13.7931034482759</v>
      </c>
      <c r="AP1983" s="4">
        <v>10.3448275862069</v>
      </c>
      <c r="AQ1983" s="4">
        <v>6.8965517241379297</v>
      </c>
      <c r="AR1983" s="4">
        <v>20.689655172413801</v>
      </c>
      <c r="AS1983" s="4">
        <v>10.3448275862069</v>
      </c>
      <c r="AT1983" s="4">
        <v>24.137931034482801</v>
      </c>
      <c r="AU1983" s="4">
        <v>10.3448275862069</v>
      </c>
      <c r="AV1983" s="4">
        <v>24.137931034482801</v>
      </c>
      <c r="AW1983" s="4">
        <v>13.7931034482759</v>
      </c>
      <c r="AX1983" s="4">
        <v>0</v>
      </c>
      <c r="AY1983" s="4">
        <v>31.034482758620701</v>
      </c>
      <c r="AZ1983" s="4">
        <v>17.241379310344801</v>
      </c>
      <c r="BA1983" s="4">
        <v>20.689655172413801</v>
      </c>
      <c r="BB1983" s="38">
        <v>29</v>
      </c>
    </row>
    <row r="1984" spans="1:54" x14ac:dyDescent="0.3">
      <c r="A1984" s="31" t="s">
        <v>81</v>
      </c>
      <c r="B1984" s="5" t="s">
        <v>8</v>
      </c>
      <c r="C1984" s="5" t="s">
        <v>7</v>
      </c>
      <c r="D1984" s="9">
        <v>135.55000000000001</v>
      </c>
      <c r="E1984" s="8">
        <v>34.189520811695097</v>
      </c>
      <c r="F1984" s="8">
        <v>0</v>
      </c>
      <c r="G1984" s="3">
        <v>0</v>
      </c>
      <c r="H1984" s="4">
        <v>0</v>
      </c>
      <c r="I1984" s="4">
        <v>25</v>
      </c>
      <c r="J1984" s="4">
        <v>0</v>
      </c>
      <c r="K1984" s="4">
        <v>0</v>
      </c>
      <c r="L1984" s="4">
        <v>25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25</v>
      </c>
      <c r="AN1984" s="4">
        <v>0</v>
      </c>
      <c r="AO1984" s="4">
        <v>0</v>
      </c>
      <c r="AP1984" s="4">
        <v>25</v>
      </c>
      <c r="AQ1984" s="4">
        <v>0</v>
      </c>
      <c r="AR1984" s="4">
        <v>0</v>
      </c>
      <c r="AS1984" s="4">
        <v>0</v>
      </c>
      <c r="AT1984" s="4">
        <v>25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38">
        <v>4</v>
      </c>
    </row>
    <row r="1985" spans="1:54" x14ac:dyDescent="0.3">
      <c r="A1985" s="31" t="s">
        <v>81</v>
      </c>
      <c r="B1985" s="5" t="s">
        <v>9</v>
      </c>
      <c r="C1985" s="5" t="s">
        <v>168</v>
      </c>
      <c r="D1985" s="9">
        <v>63.554847630292002</v>
      </c>
      <c r="E1985" s="8">
        <v>67.543828161052403</v>
      </c>
      <c r="F1985" s="8">
        <v>24.5371695095671</v>
      </c>
      <c r="G1985" s="3">
        <v>4.6963125129325904</v>
      </c>
      <c r="H1985" s="4">
        <v>13.619574845106101</v>
      </c>
      <c r="I1985" s="4">
        <v>12.236795326600999</v>
      </c>
      <c r="J1985" s="4">
        <v>6.2849766437068997</v>
      </c>
      <c r="K1985" s="4">
        <v>5.9715105031749198</v>
      </c>
      <c r="L1985" s="4">
        <v>5.2441133555191799</v>
      </c>
      <c r="M1985" s="4">
        <v>5.1373910452846197</v>
      </c>
      <c r="N1985" s="4">
        <v>6.74503590215605</v>
      </c>
      <c r="O1985" s="4">
        <v>8.1591629869115305</v>
      </c>
      <c r="P1985" s="4">
        <v>7.31754433300559</v>
      </c>
      <c r="Q1985" s="4">
        <v>3.4783566587078498</v>
      </c>
      <c r="R1985" s="4">
        <v>5.3352567327421001</v>
      </c>
      <c r="S1985" s="4">
        <v>7.2523307342063399</v>
      </c>
      <c r="T1985" s="4">
        <v>7.0311789694396998</v>
      </c>
      <c r="U1985" s="4">
        <v>6.4342402620849199</v>
      </c>
      <c r="V1985" s="4">
        <v>8.4746482113117096</v>
      </c>
      <c r="W1985" s="4">
        <v>6.7151103699251102</v>
      </c>
      <c r="X1985" s="4">
        <v>3.6490186787896701</v>
      </c>
      <c r="Y1985" s="4">
        <v>9.3708406934080095</v>
      </c>
      <c r="Z1985" s="4">
        <v>4.1333058260669198</v>
      </c>
      <c r="AA1985" s="4">
        <v>7.5682412146143703</v>
      </c>
      <c r="AB1985" s="4">
        <v>2.7210482702702299</v>
      </c>
      <c r="AC1985" s="4">
        <v>22.65819170863</v>
      </c>
      <c r="AD1985" s="4">
        <v>5.7587375332364203</v>
      </c>
      <c r="AE1985" s="4">
        <v>5.3270842003013001</v>
      </c>
      <c r="AF1985" s="4">
        <v>12.1966756949104</v>
      </c>
      <c r="AG1985" s="4">
        <v>14.972137112691399</v>
      </c>
      <c r="AH1985" s="4">
        <v>24.970874846270402</v>
      </c>
      <c r="AI1985" s="4">
        <v>12.26200759674</v>
      </c>
      <c r="AJ1985" s="4">
        <v>24.770339359530901</v>
      </c>
      <c r="AK1985" s="4">
        <v>33.475408668312198</v>
      </c>
      <c r="AL1985" s="4">
        <v>25.6385938952488</v>
      </c>
      <c r="AM1985" s="4">
        <v>16.897451227397401</v>
      </c>
      <c r="AN1985" s="4">
        <v>33.2486772961634</v>
      </c>
      <c r="AO1985" s="4">
        <v>24.830851500713699</v>
      </c>
      <c r="AP1985" s="4">
        <v>35.175256534280003</v>
      </c>
      <c r="AQ1985" s="4">
        <v>10.1934603731367</v>
      </c>
      <c r="AR1985" s="4">
        <v>32.637030773478401</v>
      </c>
      <c r="AS1985" s="4">
        <v>11.5032032830332</v>
      </c>
      <c r="AT1985" s="4">
        <v>27.204242857299299</v>
      </c>
      <c r="AU1985" s="4">
        <v>21.120944608017801</v>
      </c>
      <c r="AV1985" s="4">
        <v>25.217083966270302</v>
      </c>
      <c r="AW1985" s="4">
        <v>23.530286984089201</v>
      </c>
      <c r="AX1985" s="4">
        <v>7.9209884651257303</v>
      </c>
      <c r="AY1985" s="4">
        <v>16.010600110915199</v>
      </c>
      <c r="AZ1985" s="4">
        <v>25.606630564855099</v>
      </c>
      <c r="BA1985" s="4">
        <v>32.106057434607301</v>
      </c>
      <c r="BB1985" s="38">
        <v>5177</v>
      </c>
    </row>
    <row r="1986" spans="1:54" x14ac:dyDescent="0.3">
      <c r="A1986" s="31" t="s">
        <v>81</v>
      </c>
      <c r="B1986" s="5" t="s">
        <v>9</v>
      </c>
      <c r="C1986" s="5" t="s">
        <v>1</v>
      </c>
      <c r="D1986" s="9">
        <v>49.892186046511597</v>
      </c>
      <c r="E1986" s="8">
        <v>67.195106526591005</v>
      </c>
      <c r="F1986" s="8">
        <v>30.883720930232599</v>
      </c>
      <c r="G1986" s="3">
        <v>4.6511627906976702</v>
      </c>
      <c r="H1986" s="4">
        <v>13.488372093023299</v>
      </c>
      <c r="I1986" s="4">
        <v>14.6976744186047</v>
      </c>
      <c r="J1986" s="4">
        <v>6.2325581395348797</v>
      </c>
      <c r="K1986" s="4">
        <v>5.5813953488372103</v>
      </c>
      <c r="L1986" s="4">
        <v>5.4883720930232602</v>
      </c>
      <c r="M1986" s="4">
        <v>4.46511627906977</v>
      </c>
      <c r="N1986" s="4">
        <v>8.46511627906977</v>
      </c>
      <c r="O1986" s="4">
        <v>9.5813953488372103</v>
      </c>
      <c r="P1986" s="4">
        <v>9.6744186046511604</v>
      </c>
      <c r="Q1986" s="4">
        <v>3.53488372093023</v>
      </c>
      <c r="R1986" s="4">
        <v>5.5813953488372103</v>
      </c>
      <c r="S1986" s="4">
        <v>9.1162790697674403</v>
      </c>
      <c r="T1986" s="4">
        <v>8.0930232558139501</v>
      </c>
      <c r="U1986" s="4">
        <v>7.9069767441860499</v>
      </c>
      <c r="V1986" s="4">
        <v>9.7674418604651194</v>
      </c>
      <c r="W1986" s="4">
        <v>8</v>
      </c>
      <c r="X1986" s="4">
        <v>3.3488372093023302</v>
      </c>
      <c r="Y1986" s="4">
        <v>10.790697674418601</v>
      </c>
      <c r="Z1986" s="4">
        <v>5.5813953488372103</v>
      </c>
      <c r="AA1986" s="4">
        <v>8.1860465116279109</v>
      </c>
      <c r="AB1986" s="4">
        <v>2.2325581395348801</v>
      </c>
      <c r="AC1986" s="4">
        <v>24.093023255814</v>
      </c>
      <c r="AD1986" s="4">
        <v>6.6976744186046497</v>
      </c>
      <c r="AE1986" s="4">
        <v>7.7209302325581399</v>
      </c>
      <c r="AF1986" s="4">
        <v>13.953488372093</v>
      </c>
      <c r="AG1986" s="4">
        <v>25.488372093023301</v>
      </c>
      <c r="AH1986" s="4">
        <v>32.651162790697697</v>
      </c>
      <c r="AI1986" s="4">
        <v>14.046511627907</v>
      </c>
      <c r="AJ1986" s="4">
        <v>30.325581395348799</v>
      </c>
      <c r="AK1986" s="4">
        <v>38.883720930232599</v>
      </c>
      <c r="AL1986" s="4">
        <v>33.209302325581397</v>
      </c>
      <c r="AM1986" s="4">
        <v>21.860465116279101</v>
      </c>
      <c r="AN1986" s="4">
        <v>39.6279069767442</v>
      </c>
      <c r="AO1986" s="4">
        <v>30.325581395348799</v>
      </c>
      <c r="AP1986" s="4">
        <v>43.720930232558104</v>
      </c>
      <c r="AQ1986" s="4">
        <v>13.8604651162791</v>
      </c>
      <c r="AR1986" s="4">
        <v>41.674418604651201</v>
      </c>
      <c r="AS1986" s="4">
        <v>12.930232558139499</v>
      </c>
      <c r="AT1986" s="4">
        <v>24.6511627906977</v>
      </c>
      <c r="AU1986" s="4">
        <v>26.790697674418599</v>
      </c>
      <c r="AV1986" s="4">
        <v>27.5348837209302</v>
      </c>
      <c r="AW1986" s="4">
        <v>31.162790697674399</v>
      </c>
      <c r="AX1986" s="4">
        <v>10.511627906976701</v>
      </c>
      <c r="AY1986" s="4">
        <v>17.209302325581401</v>
      </c>
      <c r="AZ1986" s="4">
        <v>31.6279069767442</v>
      </c>
      <c r="BA1986" s="4">
        <v>42.790697674418603</v>
      </c>
      <c r="BB1986" s="38">
        <v>1075</v>
      </c>
    </row>
    <row r="1987" spans="1:54" x14ac:dyDescent="0.3">
      <c r="A1987" s="31" t="s">
        <v>81</v>
      </c>
      <c r="B1987" s="5" t="s">
        <v>9</v>
      </c>
      <c r="C1987" s="5" t="s">
        <v>2</v>
      </c>
      <c r="D1987" s="9">
        <v>56.432152894884801</v>
      </c>
      <c r="E1987" s="8">
        <v>67.853397768881194</v>
      </c>
      <c r="F1987" s="8">
        <v>27.993254637436799</v>
      </c>
      <c r="G1987" s="3">
        <v>4.7779651489600896</v>
      </c>
      <c r="H1987" s="4">
        <v>15.177065767285001</v>
      </c>
      <c r="I1987" s="4">
        <v>15.4581225407532</v>
      </c>
      <c r="J1987" s="4">
        <v>6.9139966273187197</v>
      </c>
      <c r="K1987" s="4">
        <v>6.5767284991568298</v>
      </c>
      <c r="L1987" s="4">
        <v>6.4080944350758902</v>
      </c>
      <c r="M1987" s="4">
        <v>6.1832490163012901</v>
      </c>
      <c r="N1987" s="4">
        <v>7.2512647554806096</v>
      </c>
      <c r="O1987" s="4">
        <v>9.4435075885328796</v>
      </c>
      <c r="P1987" s="4">
        <v>8.6565486228218091</v>
      </c>
      <c r="Q1987" s="4">
        <v>4.1596402473299596</v>
      </c>
      <c r="R1987" s="4">
        <v>6.4643057897695302</v>
      </c>
      <c r="S1987" s="4">
        <v>9.1062394603710004</v>
      </c>
      <c r="T1987" s="4">
        <v>7.7009555930297902</v>
      </c>
      <c r="U1987" s="4">
        <v>7.0826306913996602</v>
      </c>
      <c r="V1987" s="4">
        <v>10.230466554244</v>
      </c>
      <c r="W1987" s="4">
        <v>8.8251826869027497</v>
      </c>
      <c r="X1987" s="4">
        <v>3.9347948285553702</v>
      </c>
      <c r="Y1987" s="4">
        <v>10.567734682405799</v>
      </c>
      <c r="Z1987" s="4">
        <v>4.9465992130410301</v>
      </c>
      <c r="AA1987" s="4">
        <v>8.6003372681281594</v>
      </c>
      <c r="AB1987" s="4">
        <v>2.9792017987633499</v>
      </c>
      <c r="AC1987" s="4">
        <v>26.925238898257401</v>
      </c>
      <c r="AD1987" s="4">
        <v>7.3074761101742496</v>
      </c>
      <c r="AE1987" s="4">
        <v>4.8903878583473901</v>
      </c>
      <c r="AF1987" s="4">
        <v>14.5025295109612</v>
      </c>
      <c r="AG1987" s="4">
        <v>14.4463181562676</v>
      </c>
      <c r="AH1987" s="4">
        <v>29.117481731309699</v>
      </c>
      <c r="AI1987" s="4">
        <v>12.8724002248454</v>
      </c>
      <c r="AJ1987" s="4">
        <v>28.386734120292299</v>
      </c>
      <c r="AK1987" s="4">
        <v>37.717818999437903</v>
      </c>
      <c r="AL1987" s="4">
        <v>28.8926363125351</v>
      </c>
      <c r="AM1987" s="4">
        <v>17.088251826869001</v>
      </c>
      <c r="AN1987" s="4">
        <v>35.806632939853799</v>
      </c>
      <c r="AO1987" s="4">
        <v>28.499156829679599</v>
      </c>
      <c r="AP1987" s="4">
        <v>39.066891512085398</v>
      </c>
      <c r="AQ1987" s="4">
        <v>11.2422709387296</v>
      </c>
      <c r="AR1987" s="4">
        <v>37.043282743114098</v>
      </c>
      <c r="AS1987" s="4">
        <v>12.3102866779089</v>
      </c>
      <c r="AT1987" s="4">
        <v>28.611579539066899</v>
      </c>
      <c r="AU1987" s="4">
        <v>23.946037099494099</v>
      </c>
      <c r="AV1987" s="4">
        <v>28.1618887015177</v>
      </c>
      <c r="AW1987" s="4">
        <v>27.150084317032</v>
      </c>
      <c r="AX1987" s="4">
        <v>7.5323215289488497</v>
      </c>
      <c r="AY1987" s="4">
        <v>16.750983698707099</v>
      </c>
      <c r="AZ1987" s="4">
        <v>28.330522765598701</v>
      </c>
      <c r="BA1987" s="4">
        <v>35.8628442945475</v>
      </c>
      <c r="BB1987" s="38">
        <v>1779</v>
      </c>
    </row>
    <row r="1988" spans="1:54" x14ac:dyDescent="0.3">
      <c r="A1988" s="31" t="s">
        <v>81</v>
      </c>
      <c r="B1988" s="5" t="s">
        <v>9</v>
      </c>
      <c r="C1988" s="5" t="s">
        <v>3</v>
      </c>
      <c r="D1988" s="9">
        <v>71.572991071428604</v>
      </c>
      <c r="E1988" s="8">
        <v>65.943313330674201</v>
      </c>
      <c r="F1988" s="8">
        <v>21.651785714285701</v>
      </c>
      <c r="G1988" s="3">
        <v>4.2410714285714297</v>
      </c>
      <c r="H1988" s="4">
        <v>15.0297619047619</v>
      </c>
      <c r="I1988" s="4">
        <v>10.9375</v>
      </c>
      <c r="J1988" s="4">
        <v>5.7291666666666696</v>
      </c>
      <c r="K1988" s="4">
        <v>5.9523809523809499</v>
      </c>
      <c r="L1988" s="4">
        <v>4.8363095238095202</v>
      </c>
      <c r="M1988" s="4">
        <v>4.7619047619047601</v>
      </c>
      <c r="N1988" s="4">
        <v>5.8779761904761898</v>
      </c>
      <c r="O1988" s="4">
        <v>6.8452380952380896</v>
      </c>
      <c r="P1988" s="4">
        <v>5.7291666666666696</v>
      </c>
      <c r="Q1988" s="4">
        <v>3.2738095238095202</v>
      </c>
      <c r="R1988" s="4">
        <v>4.3154761904761898</v>
      </c>
      <c r="S1988" s="4">
        <v>6.3244047619047601</v>
      </c>
      <c r="T1988" s="4">
        <v>6.3988095238095202</v>
      </c>
      <c r="U1988" s="4">
        <v>5.3571428571428603</v>
      </c>
      <c r="V1988" s="4">
        <v>7.5148809523809499</v>
      </c>
      <c r="W1988" s="4">
        <v>4.7619047619047601</v>
      </c>
      <c r="X1988" s="4">
        <v>2.8273809523809499</v>
      </c>
      <c r="Y1988" s="4">
        <v>8.9285714285714306</v>
      </c>
      <c r="Z1988" s="4">
        <v>2.9761904761904798</v>
      </c>
      <c r="AA1988" s="4">
        <v>7.1428571428571397</v>
      </c>
      <c r="AB1988" s="4">
        <v>2.7529761904761898</v>
      </c>
      <c r="AC1988" s="4">
        <v>20.758928571428601</v>
      </c>
      <c r="AD1988" s="4">
        <v>4.2410714285714297</v>
      </c>
      <c r="AE1988" s="4">
        <v>4.91071428571429</v>
      </c>
      <c r="AF1988" s="4">
        <v>12.202380952381001</v>
      </c>
      <c r="AG1988" s="4">
        <v>9.0773809523809508</v>
      </c>
      <c r="AH1988" s="4">
        <v>19.494047619047599</v>
      </c>
      <c r="AI1988" s="4">
        <v>11.8303571428571</v>
      </c>
      <c r="AJ1988" s="4">
        <v>20.758928571428601</v>
      </c>
      <c r="AK1988" s="4">
        <v>30.952380952380999</v>
      </c>
      <c r="AL1988" s="4">
        <v>21.949404761904798</v>
      </c>
      <c r="AM1988" s="4">
        <v>14.806547619047601</v>
      </c>
      <c r="AN1988" s="4">
        <v>30.505952380952401</v>
      </c>
      <c r="AO1988" s="4">
        <v>20.8333333333333</v>
      </c>
      <c r="AP1988" s="4">
        <v>33.258928571428598</v>
      </c>
      <c r="AQ1988" s="4">
        <v>8.1101190476190492</v>
      </c>
      <c r="AR1988" s="4">
        <v>28.273809523809501</v>
      </c>
      <c r="AS1988" s="4">
        <v>8.8541666666666696</v>
      </c>
      <c r="AT1988" s="4">
        <v>29.464285714285701</v>
      </c>
      <c r="AU1988" s="4">
        <v>18.973214285714299</v>
      </c>
      <c r="AV1988" s="4">
        <v>24.702380952380999</v>
      </c>
      <c r="AW1988" s="4">
        <v>18.898809523809501</v>
      </c>
      <c r="AX1988" s="4">
        <v>6.1011904761904798</v>
      </c>
      <c r="AY1988" s="4">
        <v>15.1041666666667</v>
      </c>
      <c r="AZ1988" s="4">
        <v>22.2470238095238</v>
      </c>
      <c r="BA1988" s="4">
        <v>26.1904761904762</v>
      </c>
      <c r="BB1988" s="38">
        <v>1344</v>
      </c>
    </row>
    <row r="1989" spans="1:54" x14ac:dyDescent="0.3">
      <c r="A1989" s="31" t="s">
        <v>81</v>
      </c>
      <c r="B1989" s="5" t="s">
        <v>9</v>
      </c>
      <c r="C1989" s="5" t="s">
        <v>4</v>
      </c>
      <c r="D1989" s="9">
        <v>82.064428571428607</v>
      </c>
      <c r="E1989" s="8">
        <v>64.3539164179479</v>
      </c>
      <c r="F1989" s="8">
        <v>15.4285714285714</v>
      </c>
      <c r="G1989" s="3">
        <v>3.8571428571428599</v>
      </c>
      <c r="H1989" s="4">
        <v>14.4285714285714</v>
      </c>
      <c r="I1989" s="4">
        <v>6.28571428571429</v>
      </c>
      <c r="J1989" s="4">
        <v>5.1428571428571397</v>
      </c>
      <c r="K1989" s="4">
        <v>6.1428571428571397</v>
      </c>
      <c r="L1989" s="4">
        <v>4.4285714285714297</v>
      </c>
      <c r="M1989" s="4">
        <v>4.71428571428571</v>
      </c>
      <c r="N1989" s="4">
        <v>5.71428571428571</v>
      </c>
      <c r="O1989" s="4">
        <v>5.71428571428571</v>
      </c>
      <c r="P1989" s="4">
        <v>3.8571428571428599</v>
      </c>
      <c r="Q1989" s="4">
        <v>2.5714285714285698</v>
      </c>
      <c r="R1989" s="4">
        <v>4.4285714285714297</v>
      </c>
      <c r="S1989" s="4">
        <v>4.4285714285714297</v>
      </c>
      <c r="T1989" s="4">
        <v>5.4285714285714297</v>
      </c>
      <c r="U1989" s="4">
        <v>5</v>
      </c>
      <c r="V1989" s="4">
        <v>4.71428571428571</v>
      </c>
      <c r="W1989" s="4">
        <v>3.28571428571429</v>
      </c>
      <c r="X1989" s="4">
        <v>2.4285714285714302</v>
      </c>
      <c r="Y1989" s="4">
        <v>6.4285714285714297</v>
      </c>
      <c r="Z1989" s="4">
        <v>2.4285714285714302</v>
      </c>
      <c r="AA1989" s="4">
        <v>5.5714285714285703</v>
      </c>
      <c r="AB1989" s="4">
        <v>2.5714285714285698</v>
      </c>
      <c r="AC1989" s="4">
        <v>14.4285714285714</v>
      </c>
      <c r="AD1989" s="4">
        <v>4.1428571428571397</v>
      </c>
      <c r="AE1989" s="4">
        <v>2.71428571428571</v>
      </c>
      <c r="AF1989" s="4">
        <v>6.8571428571428603</v>
      </c>
      <c r="AG1989" s="4">
        <v>8.8571428571428594</v>
      </c>
      <c r="AH1989" s="4">
        <v>16.571428571428601</v>
      </c>
      <c r="AI1989" s="4">
        <v>9.1428571428571406</v>
      </c>
      <c r="AJ1989" s="4">
        <v>17.1428571428571</v>
      </c>
      <c r="AK1989" s="4">
        <v>25.714285714285701</v>
      </c>
      <c r="AL1989" s="4">
        <v>17.714285714285701</v>
      </c>
      <c r="AM1989" s="4">
        <v>13.4285714285714</v>
      </c>
      <c r="AN1989" s="4">
        <v>26.571428571428601</v>
      </c>
      <c r="AO1989" s="4">
        <v>17.571428571428601</v>
      </c>
      <c r="AP1989" s="4">
        <v>23.285714285714299</v>
      </c>
      <c r="AQ1989" s="4">
        <v>5.8571428571428603</v>
      </c>
      <c r="AR1989" s="4">
        <v>22</v>
      </c>
      <c r="AS1989" s="4">
        <v>10</v>
      </c>
      <c r="AT1989" s="4">
        <v>27.714285714285701</v>
      </c>
      <c r="AU1989" s="4">
        <v>13.5714285714286</v>
      </c>
      <c r="AV1989" s="4">
        <v>20.428571428571399</v>
      </c>
      <c r="AW1989" s="4">
        <v>15.285714285714301</v>
      </c>
      <c r="AX1989" s="4">
        <v>7</v>
      </c>
      <c r="AY1989" s="4">
        <v>14.5714285714286</v>
      </c>
      <c r="AZ1989" s="4">
        <v>19.1428571428571</v>
      </c>
      <c r="BA1989" s="4">
        <v>20.428571428571399</v>
      </c>
      <c r="BB1989" s="38">
        <v>700</v>
      </c>
    </row>
    <row r="1990" spans="1:54" x14ac:dyDescent="0.3">
      <c r="A1990" s="31" t="s">
        <v>81</v>
      </c>
      <c r="B1990" s="5" t="s">
        <v>9</v>
      </c>
      <c r="C1990" s="5" t="s">
        <v>5</v>
      </c>
      <c r="D1990" s="9">
        <v>85.887677725118493</v>
      </c>
      <c r="E1990" s="8">
        <v>63.100555727765098</v>
      </c>
      <c r="F1990" s="8">
        <v>13.744075829383901</v>
      </c>
      <c r="G1990" s="3">
        <v>5.2132701421800904</v>
      </c>
      <c r="H1990" s="4">
        <v>8.5308056872037898</v>
      </c>
      <c r="I1990" s="4">
        <v>5.2132701421800904</v>
      </c>
      <c r="J1990" s="4">
        <v>6.1611374407582904</v>
      </c>
      <c r="K1990" s="4">
        <v>5.2132701421800904</v>
      </c>
      <c r="L1990" s="4">
        <v>3.3175355450236999</v>
      </c>
      <c r="M1990" s="4">
        <v>3.7914691943127998</v>
      </c>
      <c r="N1990" s="4">
        <v>2.3696682464454999</v>
      </c>
      <c r="O1990" s="4">
        <v>6.6350710900473899</v>
      </c>
      <c r="P1990" s="4">
        <v>2.8436018957345999</v>
      </c>
      <c r="Q1990" s="4">
        <v>2.8436018957345999</v>
      </c>
      <c r="R1990" s="4">
        <v>2.8436018957345999</v>
      </c>
      <c r="S1990" s="4">
        <v>2.8436018957345999</v>
      </c>
      <c r="T1990" s="4">
        <v>3.7914691943127998</v>
      </c>
      <c r="U1990" s="4">
        <v>4.2654028436019003</v>
      </c>
      <c r="V1990" s="4">
        <v>4.7393364928909998</v>
      </c>
      <c r="W1990" s="4">
        <v>3.3175355450236999</v>
      </c>
      <c r="X1990" s="4">
        <v>2.3696682464454999</v>
      </c>
      <c r="Y1990" s="4">
        <v>4.7393364928909998</v>
      </c>
      <c r="Z1990" s="4">
        <v>3.7914691943127998</v>
      </c>
      <c r="AA1990" s="4">
        <v>7.5829383886255899</v>
      </c>
      <c r="AB1990" s="4">
        <v>1.8957345971563999</v>
      </c>
      <c r="AC1990" s="4">
        <v>13.270142180094799</v>
      </c>
      <c r="AD1990" s="4">
        <v>2.3696682464454999</v>
      </c>
      <c r="AE1990" s="4">
        <v>3.7914691943127998</v>
      </c>
      <c r="AF1990" s="4">
        <v>3.7914691943127998</v>
      </c>
      <c r="AG1990" s="4">
        <v>7.5829383886255899</v>
      </c>
      <c r="AH1990" s="4">
        <v>15.165876777251199</v>
      </c>
      <c r="AI1990" s="4">
        <v>11.374407582938399</v>
      </c>
      <c r="AJ1990" s="4">
        <v>15.639810426540301</v>
      </c>
      <c r="AK1990" s="4">
        <v>23.2227488151659</v>
      </c>
      <c r="AL1990" s="4">
        <v>12.3222748815166</v>
      </c>
      <c r="AM1990" s="4">
        <v>11.848341232227501</v>
      </c>
      <c r="AN1990" s="4">
        <v>25.118483412322298</v>
      </c>
      <c r="AO1990" s="4">
        <v>14.218009478673</v>
      </c>
      <c r="AP1990" s="4">
        <v>23.2227488151659</v>
      </c>
      <c r="AQ1990" s="4">
        <v>5.2132701421800904</v>
      </c>
      <c r="AR1990" s="4">
        <v>15.165876777251199</v>
      </c>
      <c r="AS1990" s="4">
        <v>12.7962085308057</v>
      </c>
      <c r="AT1990" s="4">
        <v>21.327014218009499</v>
      </c>
      <c r="AU1990" s="4">
        <v>12.3222748815166</v>
      </c>
      <c r="AV1990" s="4">
        <v>20.853080568720401</v>
      </c>
      <c r="AW1990" s="4">
        <v>9.0047393364928894</v>
      </c>
      <c r="AX1990" s="4">
        <v>6.1611374407582904</v>
      </c>
      <c r="AY1990" s="4">
        <v>14.6919431279621</v>
      </c>
      <c r="AZ1990" s="4">
        <v>18.483412322274901</v>
      </c>
      <c r="BA1990" s="4">
        <v>18.957345971563999</v>
      </c>
      <c r="BB1990" s="38">
        <v>211</v>
      </c>
    </row>
    <row r="1991" spans="1:54" x14ac:dyDescent="0.3">
      <c r="A1991" s="31" t="s">
        <v>81</v>
      </c>
      <c r="B1991" s="5" t="s">
        <v>9</v>
      </c>
      <c r="C1991" s="5" t="s">
        <v>6</v>
      </c>
      <c r="D1991" s="9">
        <v>82.083606557377095</v>
      </c>
      <c r="E1991" s="8">
        <v>58.891958082372803</v>
      </c>
      <c r="F1991" s="8">
        <v>14.7540983606557</v>
      </c>
      <c r="G1991" s="3">
        <v>4.9180327868852496</v>
      </c>
      <c r="H1991" s="4">
        <v>4.9180327868852496</v>
      </c>
      <c r="I1991" s="4">
        <v>8.1967213114754092</v>
      </c>
      <c r="J1991" s="4">
        <v>4.9180327868852496</v>
      </c>
      <c r="K1991" s="4">
        <v>6.5573770491803298</v>
      </c>
      <c r="L1991" s="4">
        <v>3.27868852459016</v>
      </c>
      <c r="M1991" s="4">
        <v>3.27868852459016</v>
      </c>
      <c r="N1991" s="4">
        <v>8.1967213114754092</v>
      </c>
      <c r="O1991" s="4">
        <v>1.63934426229508</v>
      </c>
      <c r="P1991" s="4">
        <v>3.27868852459016</v>
      </c>
      <c r="Q1991" s="4">
        <v>3.27868852459016</v>
      </c>
      <c r="R1991" s="4">
        <v>3.27868852459016</v>
      </c>
      <c r="S1991" s="4">
        <v>1.63934426229508</v>
      </c>
      <c r="T1991" s="4">
        <v>0</v>
      </c>
      <c r="U1991" s="4">
        <v>6.5573770491803298</v>
      </c>
      <c r="V1991" s="4">
        <v>4.9180327868852496</v>
      </c>
      <c r="W1991" s="4">
        <v>3.27868852459016</v>
      </c>
      <c r="X1991" s="4">
        <v>4.9180327868852496</v>
      </c>
      <c r="Y1991" s="4">
        <v>6.5573770491803298</v>
      </c>
      <c r="Z1991" s="4">
        <v>0</v>
      </c>
      <c r="AA1991" s="4">
        <v>4.9180327868852496</v>
      </c>
      <c r="AB1991" s="4">
        <v>1.63934426229508</v>
      </c>
      <c r="AC1991" s="4">
        <v>19.672131147540998</v>
      </c>
      <c r="AD1991" s="4">
        <v>1.63934426229508</v>
      </c>
      <c r="AE1991" s="4">
        <v>1.63934426229508</v>
      </c>
      <c r="AF1991" s="4">
        <v>9.8360655737704903</v>
      </c>
      <c r="AG1991" s="4">
        <v>8.1967213114754092</v>
      </c>
      <c r="AH1991" s="4">
        <v>9.8360655737704903</v>
      </c>
      <c r="AI1991" s="4">
        <v>6.5573770491803298</v>
      </c>
      <c r="AJ1991" s="4">
        <v>18.032786885245901</v>
      </c>
      <c r="AK1991" s="4">
        <v>19.672131147540998</v>
      </c>
      <c r="AL1991" s="4">
        <v>14.7540983606557</v>
      </c>
      <c r="AM1991" s="4">
        <v>11.4754098360656</v>
      </c>
      <c r="AN1991" s="4">
        <v>21.311475409836099</v>
      </c>
      <c r="AO1991" s="4">
        <v>19.672131147540998</v>
      </c>
      <c r="AP1991" s="4">
        <v>19.672131147540998</v>
      </c>
      <c r="AQ1991" s="4">
        <v>6.5573770491803298</v>
      </c>
      <c r="AR1991" s="4">
        <v>22.9508196721311</v>
      </c>
      <c r="AS1991" s="4">
        <v>14.7540983606557</v>
      </c>
      <c r="AT1991" s="4">
        <v>24.590163934426201</v>
      </c>
      <c r="AU1991" s="4">
        <v>8.1967213114754092</v>
      </c>
      <c r="AV1991" s="4">
        <v>11.4754098360656</v>
      </c>
      <c r="AW1991" s="4">
        <v>11.4754098360656</v>
      </c>
      <c r="AX1991" s="4">
        <v>11.4754098360656</v>
      </c>
      <c r="AY1991" s="4">
        <v>13.1147540983607</v>
      </c>
      <c r="AZ1991" s="4">
        <v>18.032786885245901</v>
      </c>
      <c r="BA1991" s="4">
        <v>19.672131147540998</v>
      </c>
      <c r="BB1991" s="38">
        <v>61</v>
      </c>
    </row>
    <row r="1992" spans="1:54" x14ac:dyDescent="0.3">
      <c r="A1992" s="31" t="s">
        <v>81</v>
      </c>
      <c r="B1992" s="5" t="s">
        <v>9</v>
      </c>
      <c r="C1992" s="5" t="s">
        <v>7</v>
      </c>
      <c r="D1992" s="9">
        <v>70.957142857142898</v>
      </c>
      <c r="E1992" s="8">
        <v>78.4631093177521</v>
      </c>
      <c r="F1992" s="8">
        <v>14.285714285714301</v>
      </c>
      <c r="G1992" s="3">
        <v>14.285714285714301</v>
      </c>
      <c r="H1992" s="4">
        <v>0</v>
      </c>
      <c r="I1992" s="4">
        <v>0</v>
      </c>
      <c r="J1992" s="4">
        <v>14.285714285714301</v>
      </c>
      <c r="K1992" s="4">
        <v>0</v>
      </c>
      <c r="L1992" s="4">
        <v>0</v>
      </c>
      <c r="M1992" s="4">
        <v>14.285714285714301</v>
      </c>
      <c r="N1992" s="4">
        <v>0</v>
      </c>
      <c r="O1992" s="4">
        <v>14.285714285714301</v>
      </c>
      <c r="P1992" s="4">
        <v>14.285714285714301</v>
      </c>
      <c r="Q1992" s="4">
        <v>0</v>
      </c>
      <c r="R1992" s="4">
        <v>14.285714285714301</v>
      </c>
      <c r="S1992" s="4">
        <v>0</v>
      </c>
      <c r="T1992" s="4">
        <v>28.571428571428601</v>
      </c>
      <c r="U1992" s="4">
        <v>0</v>
      </c>
      <c r="V1992" s="4">
        <v>14.285714285714301</v>
      </c>
      <c r="W1992" s="4">
        <v>14.285714285714301</v>
      </c>
      <c r="X1992" s="4">
        <v>28.571428571428601</v>
      </c>
      <c r="Y1992" s="4">
        <v>14.285714285714301</v>
      </c>
      <c r="Z1992" s="4">
        <v>0</v>
      </c>
      <c r="AA1992" s="4">
        <v>0</v>
      </c>
      <c r="AB1992" s="4">
        <v>14.285714285714301</v>
      </c>
      <c r="AC1992" s="4">
        <v>42.857142857142897</v>
      </c>
      <c r="AD1992" s="4">
        <v>14.285714285714301</v>
      </c>
      <c r="AE1992" s="4">
        <v>14.285714285714301</v>
      </c>
      <c r="AF1992" s="4">
        <v>14.285714285714301</v>
      </c>
      <c r="AG1992" s="4">
        <v>14.285714285714301</v>
      </c>
      <c r="AH1992" s="4">
        <v>14.285714285714301</v>
      </c>
      <c r="AI1992" s="4">
        <v>14.285714285714301</v>
      </c>
      <c r="AJ1992" s="4">
        <v>14.285714285714301</v>
      </c>
      <c r="AK1992" s="4">
        <v>14.285714285714301</v>
      </c>
      <c r="AL1992" s="4">
        <v>14.285714285714301</v>
      </c>
      <c r="AM1992" s="4">
        <v>14.285714285714301</v>
      </c>
      <c r="AN1992" s="4">
        <v>14.285714285714301</v>
      </c>
      <c r="AO1992" s="4">
        <v>14.285714285714301</v>
      </c>
      <c r="AP1992" s="4">
        <v>0</v>
      </c>
      <c r="AQ1992" s="4">
        <v>14.285714285714301</v>
      </c>
      <c r="AR1992" s="4">
        <v>14.285714285714301</v>
      </c>
      <c r="AS1992" s="4">
        <v>0</v>
      </c>
      <c r="AT1992" s="4">
        <v>42.857142857142897</v>
      </c>
      <c r="AU1992" s="4">
        <v>14.285714285714301</v>
      </c>
      <c r="AV1992" s="4">
        <v>14.285714285714301</v>
      </c>
      <c r="AW1992" s="4">
        <v>28.571428571428601</v>
      </c>
      <c r="AX1992" s="4">
        <v>0</v>
      </c>
      <c r="AY1992" s="4">
        <v>14.285714285714301</v>
      </c>
      <c r="AZ1992" s="4">
        <v>0</v>
      </c>
      <c r="BA1992" s="4">
        <v>14.285714285714301</v>
      </c>
      <c r="BB1992" s="38">
        <v>7</v>
      </c>
    </row>
    <row r="1993" spans="1:54" x14ac:dyDescent="0.3">
      <c r="A1993" s="31" t="s">
        <v>82</v>
      </c>
      <c r="B1993" s="5" t="s">
        <v>168</v>
      </c>
      <c r="C1993" s="5" t="s">
        <v>168</v>
      </c>
      <c r="D1993" s="9">
        <v>73.645450032515001</v>
      </c>
      <c r="E1993" s="8">
        <v>68.245549896530804</v>
      </c>
      <c r="F1993" s="8">
        <v>21.901339140301101</v>
      </c>
      <c r="G1993" s="3">
        <v>1.6865389842813101</v>
      </c>
      <c r="H1993" s="4">
        <v>8.6688797060085694</v>
      </c>
      <c r="I1993" s="4">
        <v>9.3451573451195102</v>
      </c>
      <c r="J1993" s="4">
        <v>2.3851643831868601</v>
      </c>
      <c r="K1993" s="4">
        <v>4.51418344619122</v>
      </c>
      <c r="L1993" s="4">
        <v>4.6537979562925198</v>
      </c>
      <c r="M1993" s="4">
        <v>3.0097573394761201</v>
      </c>
      <c r="N1993" s="4">
        <v>5.2979332432880604</v>
      </c>
      <c r="O1993" s="4">
        <v>6.9038386318577603</v>
      </c>
      <c r="P1993" s="4">
        <v>6.4240059055812901</v>
      </c>
      <c r="Q1993" s="4">
        <v>2.22403760522768</v>
      </c>
      <c r="R1993" s="4">
        <v>5.8898126846116501</v>
      </c>
      <c r="S1993" s="4">
        <v>4.3394438291259601</v>
      </c>
      <c r="T1993" s="4">
        <v>3.0731299344964</v>
      </c>
      <c r="U1993" s="4">
        <v>5.2446724720644502</v>
      </c>
      <c r="V1993" s="4">
        <v>5.2232136335380401</v>
      </c>
      <c r="W1993" s="4">
        <v>6.1077186890305502</v>
      </c>
      <c r="X1993" s="4">
        <v>2.0955952091807402</v>
      </c>
      <c r="Y1993" s="4">
        <v>7.4514289691972504</v>
      </c>
      <c r="Z1993" s="4">
        <v>5.9370018554991804</v>
      </c>
      <c r="AA1993" s="4">
        <v>6.9356552316953497</v>
      </c>
      <c r="AB1993" s="4">
        <v>0.81952825223218795</v>
      </c>
      <c r="AC1993" s="4">
        <v>11.4169741636438</v>
      </c>
      <c r="AD1993" s="4">
        <v>3.5587057742553498</v>
      </c>
      <c r="AE1993" s="4">
        <v>3.4223879772288002</v>
      </c>
      <c r="AF1993" s="4">
        <v>9.3179878309289599</v>
      </c>
      <c r="AG1993" s="4">
        <v>11.041535813254001</v>
      </c>
      <c r="AH1993" s="4">
        <v>19.5216266207924</v>
      </c>
      <c r="AI1993" s="4">
        <v>10.8192721029795</v>
      </c>
      <c r="AJ1993" s="4">
        <v>21.972672767923299</v>
      </c>
      <c r="AK1993" s="4">
        <v>35.639888878812798</v>
      </c>
      <c r="AL1993" s="4">
        <v>18.7159203863812</v>
      </c>
      <c r="AM1993" s="4">
        <v>23.855533600811299</v>
      </c>
      <c r="AN1993" s="4">
        <v>36.0814345705531</v>
      </c>
      <c r="AO1993" s="4">
        <v>31.340691349563901</v>
      </c>
      <c r="AP1993" s="4">
        <v>29.0170718497506</v>
      </c>
      <c r="AQ1993" s="4">
        <v>7.1827592265246203</v>
      </c>
      <c r="AR1993" s="4">
        <v>25.3808514337669</v>
      </c>
      <c r="AS1993" s="4">
        <v>13.5012276120297</v>
      </c>
      <c r="AT1993" s="4">
        <v>20.384726304356299</v>
      </c>
      <c r="AU1993" s="4">
        <v>17.396440530013798</v>
      </c>
      <c r="AV1993" s="4">
        <v>16.8024888913239</v>
      </c>
      <c r="AW1993" s="4">
        <v>21.3679619971163</v>
      </c>
      <c r="AX1993" s="4">
        <v>9.7548350106781694</v>
      </c>
      <c r="AY1993" s="4">
        <v>15.2790262200056</v>
      </c>
      <c r="AZ1993" s="4">
        <v>25.2532128696716</v>
      </c>
      <c r="BA1993" s="4">
        <v>33.603751827185597</v>
      </c>
      <c r="BB1993" s="38">
        <v>2754</v>
      </c>
    </row>
    <row r="1994" spans="1:54" x14ac:dyDescent="0.3">
      <c r="A1994" s="31" t="s">
        <v>82</v>
      </c>
      <c r="B1994" s="5" t="s">
        <v>168</v>
      </c>
      <c r="C1994" s="5" t="s">
        <v>1</v>
      </c>
      <c r="D1994" s="9">
        <v>46.292241417695799</v>
      </c>
      <c r="E1994" s="8">
        <v>63.495749860435602</v>
      </c>
      <c r="F1994" s="8">
        <v>32.115249607788201</v>
      </c>
      <c r="G1994" s="3">
        <v>1.00522091828779</v>
      </c>
      <c r="H1994" s="4">
        <v>12.7744876155657</v>
      </c>
      <c r="I1994" s="4">
        <v>12.7183821587609</v>
      </c>
      <c r="J1994" s="4">
        <v>3.8439959439690501</v>
      </c>
      <c r="K1994" s="4">
        <v>5.7379411875511801</v>
      </c>
      <c r="L1994" s="4">
        <v>6.92004983502106</v>
      </c>
      <c r="M1994" s="4">
        <v>4.2581625385218898</v>
      </c>
      <c r="N1994" s="4">
        <v>6.5058832404682096</v>
      </c>
      <c r="O1994" s="4">
        <v>10.1729914552552</v>
      </c>
      <c r="P1994" s="4">
        <v>9.7588248607023207</v>
      </c>
      <c r="Q1994" s="4">
        <v>3.9043870801576999</v>
      </c>
      <c r="R1994" s="4">
        <v>8.9908828077852903</v>
      </c>
      <c r="S1994" s="4">
        <v>7.0969375642031496</v>
      </c>
      <c r="T1994" s="4">
        <v>2.8387750256812598</v>
      </c>
      <c r="U1994" s="4">
        <v>7.2177198365804696</v>
      </c>
      <c r="V1994" s="4">
        <v>7.5111041587559999</v>
      </c>
      <c r="W1994" s="4">
        <v>9.4050494023381308</v>
      </c>
      <c r="X1994" s="4">
        <v>3.8439959439690501</v>
      </c>
      <c r="Y1994" s="4">
        <v>11.8253721540827</v>
      </c>
      <c r="Z1994" s="4">
        <v>9.0512739439739391</v>
      </c>
      <c r="AA1994" s="4">
        <v>8.9908828077852903</v>
      </c>
      <c r="AB1994" s="4">
        <v>1.2424997836585401</v>
      </c>
      <c r="AC1994" s="4">
        <v>12.895269887943</v>
      </c>
      <c r="AD1994" s="4">
        <v>6.5058832404682096</v>
      </c>
      <c r="AE1994" s="4">
        <v>5.26338345680968</v>
      </c>
      <c r="AF1994" s="4">
        <v>12.481103293390101</v>
      </c>
      <c r="AG1994" s="4">
        <v>14.4311539937771</v>
      </c>
      <c r="AH1994" s="4">
        <v>33.2887868964904</v>
      </c>
      <c r="AI1994" s="4">
        <v>14.073092856029</v>
      </c>
      <c r="AJ1994" s="4">
        <v>31.640691877046699</v>
      </c>
      <c r="AK1994" s="4">
        <v>49.859736357987998</v>
      </c>
      <c r="AL1994" s="4">
        <v>26.968362743972001</v>
      </c>
      <c r="AM1994" s="4">
        <v>28.629314801567201</v>
      </c>
      <c r="AN1994" s="4">
        <v>49.264396354869199</v>
      </c>
      <c r="AO1994" s="4">
        <v>44.596352901178399</v>
      </c>
      <c r="AP1994" s="4">
        <v>42.465128792225499</v>
      </c>
      <c r="AQ1994" s="4">
        <v>8.9908828077852903</v>
      </c>
      <c r="AR1994" s="4">
        <v>37.201745335415801</v>
      </c>
      <c r="AS1994" s="4">
        <v>12.006545562648601</v>
      </c>
      <c r="AT1994" s="4">
        <v>18.512428803116901</v>
      </c>
      <c r="AU1994" s="4">
        <v>25.665471824124801</v>
      </c>
      <c r="AV1994" s="4">
        <v>21.704979287162299</v>
      </c>
      <c r="AW1994" s="4">
        <v>31.4638041478646</v>
      </c>
      <c r="AX1994" s="4">
        <v>15.3198783190714</v>
      </c>
      <c r="AY1994" s="4">
        <v>16.916153561094099</v>
      </c>
      <c r="AZ1994" s="4">
        <v>34.3629703097345</v>
      </c>
      <c r="BA1994" s="4">
        <v>51.451725920626899</v>
      </c>
      <c r="BB1994" s="38">
        <v>211</v>
      </c>
    </row>
    <row r="1995" spans="1:54" x14ac:dyDescent="0.3">
      <c r="A1995" s="31" t="s">
        <v>82</v>
      </c>
      <c r="B1995" s="5" t="s">
        <v>168</v>
      </c>
      <c r="C1995" s="5" t="s">
        <v>2</v>
      </c>
      <c r="D1995" s="9">
        <v>64.642584001827899</v>
      </c>
      <c r="E1995" s="8">
        <v>67.920568418916204</v>
      </c>
      <c r="F1995" s="8">
        <v>26.3461701663126</v>
      </c>
      <c r="G1995" s="3">
        <v>2.7719596280591201</v>
      </c>
      <c r="H1995" s="4">
        <v>11.473718880686199</v>
      </c>
      <c r="I1995" s="4">
        <v>14.028762212417201</v>
      </c>
      <c r="J1995" s="4">
        <v>3.4107204609918602</v>
      </c>
      <c r="K1995" s="4">
        <v>6.8094528659320996</v>
      </c>
      <c r="L1995" s="4">
        <v>5.9777518487744796</v>
      </c>
      <c r="M1995" s="4">
        <v>3.59167258916511</v>
      </c>
      <c r="N1995" s="4">
        <v>7.6771180512445998</v>
      </c>
      <c r="O1995" s="4">
        <v>8.2679266599708399</v>
      </c>
      <c r="P1995" s="4">
        <v>8.4848429562989605</v>
      </c>
      <c r="Q1995" s="4">
        <v>2.3261389793512399</v>
      </c>
      <c r="R1995" s="4">
        <v>7.2193093464850904</v>
      </c>
      <c r="S1995" s="4">
        <v>5.5319312000666097</v>
      </c>
      <c r="T1995" s="4">
        <v>4.0494812939246101</v>
      </c>
      <c r="U1995" s="4">
        <v>6.3516441611726</v>
      </c>
      <c r="V1995" s="4">
        <v>8.2079863797127004</v>
      </c>
      <c r="W1995" s="4">
        <v>8.9306636050068402</v>
      </c>
      <c r="X1995" s="4">
        <v>1.6993662024701199</v>
      </c>
      <c r="Y1995" s="4">
        <v>9.1116157331800807</v>
      </c>
      <c r="Z1995" s="4">
        <v>7.4602017549164703</v>
      </c>
      <c r="AA1995" s="4">
        <v>10.039221198750701</v>
      </c>
      <c r="AB1995" s="4">
        <v>0.84368907320924502</v>
      </c>
      <c r="AC1995" s="4">
        <v>15.2823077661794</v>
      </c>
      <c r="AD1995" s="4">
        <v>3.5796845331134799</v>
      </c>
      <c r="AE1995" s="4">
        <v>4.0494812939246101</v>
      </c>
      <c r="AF1995" s="4">
        <v>12.1244677696706</v>
      </c>
      <c r="AG1995" s="4">
        <v>12.2934318417922</v>
      </c>
      <c r="AH1995" s="4">
        <v>17.7425779368962</v>
      </c>
      <c r="AI1995" s="4">
        <v>9.5094841576814506</v>
      </c>
      <c r="AJ1995" s="4">
        <v>24.815768035964101</v>
      </c>
      <c r="AK1995" s="4">
        <v>40.447992002438397</v>
      </c>
      <c r="AL1995" s="4">
        <v>20.705215174382602</v>
      </c>
      <c r="AM1995" s="4">
        <v>27.695620168487899</v>
      </c>
      <c r="AN1995" s="4">
        <v>41.676430156698601</v>
      </c>
      <c r="AO1995" s="4">
        <v>39.398243401553898</v>
      </c>
      <c r="AP1995" s="4">
        <v>32.456921919053897</v>
      </c>
      <c r="AQ1995" s="4">
        <v>8.0869745317975994</v>
      </c>
      <c r="AR1995" s="4">
        <v>30.202711276012401</v>
      </c>
      <c r="AS1995" s="4">
        <v>18.319135914773199</v>
      </c>
      <c r="AT1995" s="4">
        <v>21.524928135488601</v>
      </c>
      <c r="AU1995" s="4">
        <v>20.525394333608201</v>
      </c>
      <c r="AV1995" s="4">
        <v>16.909745632339799</v>
      </c>
      <c r="AW1995" s="4">
        <v>24.935648596480402</v>
      </c>
      <c r="AX1995" s="4">
        <v>10.8229699917018</v>
      </c>
      <c r="AY1995" s="4">
        <v>17.608446745530699</v>
      </c>
      <c r="AZ1995" s="4">
        <v>28.7082733138188</v>
      </c>
      <c r="BA1995" s="4">
        <v>36.952223861686299</v>
      </c>
      <c r="BB1995" s="38">
        <v>478</v>
      </c>
    </row>
    <row r="1996" spans="1:54" x14ac:dyDescent="0.3">
      <c r="A1996" s="31" t="s">
        <v>82</v>
      </c>
      <c r="B1996" s="5" t="s">
        <v>168</v>
      </c>
      <c r="C1996" s="5" t="s">
        <v>3</v>
      </c>
      <c r="D1996" s="9">
        <v>84.6941471049646</v>
      </c>
      <c r="E1996" s="8">
        <v>66.601792598803399</v>
      </c>
      <c r="F1996" s="8">
        <v>16.607124882660699</v>
      </c>
      <c r="G1996" s="3">
        <v>1.72597233429799</v>
      </c>
      <c r="H1996" s="4">
        <v>5.6133474155328997</v>
      </c>
      <c r="I1996" s="4">
        <v>5.73224859733181</v>
      </c>
      <c r="J1996" s="4">
        <v>1.1059471097261799</v>
      </c>
      <c r="K1996" s="4">
        <v>2.8547226804519901</v>
      </c>
      <c r="L1996" s="4">
        <v>3.1609347533332599</v>
      </c>
      <c r="M1996" s="4">
        <v>2.3916040317254499</v>
      </c>
      <c r="N1996" s="4">
        <v>3.9454676325596201</v>
      </c>
      <c r="O1996" s="4">
        <v>6.0232585125945297</v>
      </c>
      <c r="P1996" s="4">
        <v>4.91731140286835</v>
      </c>
      <c r="Q1996" s="4">
        <v>1.91328322538036</v>
      </c>
      <c r="R1996" s="4">
        <v>4.4161873600954404</v>
      </c>
      <c r="S1996" s="4">
        <v>2.7054171834159901</v>
      </c>
      <c r="T1996" s="4">
        <v>3.5051522202609</v>
      </c>
      <c r="U1996" s="4">
        <v>4.4617938329510798</v>
      </c>
      <c r="V1996" s="4">
        <v>3.0268314139158101</v>
      </c>
      <c r="W1996" s="4">
        <v>3.4823489838330799</v>
      </c>
      <c r="X1996" s="4">
        <v>1.27045476438072</v>
      </c>
      <c r="Y1996" s="4">
        <v>5.73224859733181</v>
      </c>
      <c r="Z1996" s="4">
        <v>3.82656645076072</v>
      </c>
      <c r="AA1996" s="4">
        <v>4.5882960935592596</v>
      </c>
      <c r="AB1996" s="4">
        <v>0.32901530930909101</v>
      </c>
      <c r="AC1996" s="4">
        <v>9.9030325150201595</v>
      </c>
      <c r="AD1996" s="4">
        <v>2.3916040317254499</v>
      </c>
      <c r="AE1996" s="4">
        <v>2.41440726815327</v>
      </c>
      <c r="AF1996" s="4">
        <v>8.2731581260932501</v>
      </c>
      <c r="AG1996" s="4">
        <v>7.9213395803563396</v>
      </c>
      <c r="AH1996" s="4">
        <v>15.427883063991199</v>
      </c>
      <c r="AI1996" s="4">
        <v>11.2190937522565</v>
      </c>
      <c r="AJ1996" s="4">
        <v>18.497604871613198</v>
      </c>
      <c r="AK1996" s="4">
        <v>28.281736204834498</v>
      </c>
      <c r="AL1996" s="4">
        <v>16.1288040763156</v>
      </c>
      <c r="AM1996" s="4">
        <v>21.1802188186014</v>
      </c>
      <c r="AN1996" s="4">
        <v>29.207973502287601</v>
      </c>
      <c r="AO1996" s="4">
        <v>25.037189584599201</v>
      </c>
      <c r="AP1996" s="4">
        <v>22.9089072320489</v>
      </c>
      <c r="AQ1996" s="4">
        <v>5.9347616460327197</v>
      </c>
      <c r="AR1996" s="4">
        <v>20.142681418158698</v>
      </c>
      <c r="AS1996" s="4">
        <v>13.4689933657552</v>
      </c>
      <c r="AT1996" s="4">
        <v>20.643805460931599</v>
      </c>
      <c r="AU1996" s="4">
        <v>13.312086789909999</v>
      </c>
      <c r="AV1996" s="4">
        <v>13.4385890505182</v>
      </c>
      <c r="AW1996" s="4">
        <v>17.571367574160099</v>
      </c>
      <c r="AX1996" s="4">
        <v>7.5266306409132602</v>
      </c>
      <c r="AY1996" s="4">
        <v>13.7295989657809</v>
      </c>
      <c r="AZ1996" s="4">
        <v>21.9951560130649</v>
      </c>
      <c r="BA1996" s="4">
        <v>25.943339724773899</v>
      </c>
      <c r="BB1996" s="38">
        <v>624</v>
      </c>
    </row>
    <row r="1997" spans="1:54" x14ac:dyDescent="0.3">
      <c r="A1997" s="31" t="s">
        <v>82</v>
      </c>
      <c r="B1997" s="5" t="s">
        <v>168</v>
      </c>
      <c r="C1997" s="5" t="s">
        <v>4</v>
      </c>
      <c r="D1997" s="9">
        <v>99.970734927471099</v>
      </c>
      <c r="E1997" s="8">
        <v>61.941049953855497</v>
      </c>
      <c r="F1997" s="8">
        <v>11.213823209608099</v>
      </c>
      <c r="G1997" s="3">
        <v>1.132813613708</v>
      </c>
      <c r="H1997" s="4">
        <v>4.1077046244583997</v>
      </c>
      <c r="I1997" s="4">
        <v>4.29932677765572</v>
      </c>
      <c r="J1997" s="4">
        <v>1.26390911521797</v>
      </c>
      <c r="K1997" s="4">
        <v>2.1883180016905701</v>
      </c>
      <c r="L1997" s="4">
        <v>2.6656541078487099</v>
      </c>
      <c r="M1997" s="4">
        <v>1.21012283943342</v>
      </c>
      <c r="N1997" s="4">
        <v>1.92612699867063</v>
      </c>
      <c r="O1997" s="4">
        <v>3.0051543365940798</v>
      </c>
      <c r="P1997" s="4">
        <v>2.52781823043594</v>
      </c>
      <c r="Q1997" s="4">
        <v>0.947931836413476</v>
      </c>
      <c r="R1997" s="4">
        <v>2.8505358851432301</v>
      </c>
      <c r="S1997" s="4">
        <v>1.6874589455915601</v>
      </c>
      <c r="T1997" s="4">
        <v>1.87234072288608</v>
      </c>
      <c r="U1997" s="4">
        <v>2.6353907820050302</v>
      </c>
      <c r="V1997" s="4">
        <v>1.34121834094339</v>
      </c>
      <c r="W1997" s="4">
        <v>2.7127000077304602</v>
      </c>
      <c r="X1997" s="4">
        <v>1.5798863940224599</v>
      </c>
      <c r="Y1997" s="4">
        <v>2.45050900471051</v>
      </c>
      <c r="Z1997" s="4">
        <v>2.3967227289259601</v>
      </c>
      <c r="AA1997" s="4">
        <v>3.0824635623195</v>
      </c>
      <c r="AB1997" s="4">
        <v>1.18659988949255</v>
      </c>
      <c r="AC1997" s="4">
        <v>7.1128589610524697</v>
      </c>
      <c r="AD1997" s="4">
        <v>1.6336726698070101</v>
      </c>
      <c r="AE1997" s="4">
        <v>2.0807454501214702</v>
      </c>
      <c r="AF1997" s="4">
        <v>3.9295632230666802</v>
      </c>
      <c r="AG1997" s="4">
        <v>8.2288900007223997</v>
      </c>
      <c r="AH1997" s="4">
        <v>9.2339099351528908</v>
      </c>
      <c r="AI1997" s="4">
        <v>8.3162414245830902</v>
      </c>
      <c r="AJ1997" s="4">
        <v>14.0811416687894</v>
      </c>
      <c r="AK1997" s="4">
        <v>23.227700180081602</v>
      </c>
      <c r="AL1997" s="4">
        <v>12.161755046021501</v>
      </c>
      <c r="AM1997" s="4">
        <v>16.538391049402701</v>
      </c>
      <c r="AN1997" s="4">
        <v>23.3890590074352</v>
      </c>
      <c r="AO1997" s="4">
        <v>15.882913541852799</v>
      </c>
      <c r="AP1997" s="4">
        <v>17.008986779657999</v>
      </c>
      <c r="AQ1997" s="4">
        <v>6.0741371471079697</v>
      </c>
      <c r="AR1997" s="4">
        <v>14.373595997653</v>
      </c>
      <c r="AS1997" s="4">
        <v>13.0256372808068</v>
      </c>
      <c r="AT1997" s="4">
        <v>20.783931551273898</v>
      </c>
      <c r="AU1997" s="4">
        <v>9.4725779882319596</v>
      </c>
      <c r="AV1997" s="4">
        <v>14.2895463960248</v>
      </c>
      <c r="AW1997" s="4">
        <v>10.659177877724501</v>
      </c>
      <c r="AX1997" s="4">
        <v>4.54803702887006</v>
      </c>
      <c r="AY1997" s="4">
        <v>14.040836144810401</v>
      </c>
      <c r="AZ1997" s="4">
        <v>17.755254264738898</v>
      </c>
      <c r="BA1997" s="4">
        <v>19.852782288898499</v>
      </c>
      <c r="BB1997" s="38">
        <v>644</v>
      </c>
    </row>
    <row r="1998" spans="1:54" x14ac:dyDescent="0.3">
      <c r="A1998" s="31" t="s">
        <v>82</v>
      </c>
      <c r="B1998" s="5" t="s">
        <v>168</v>
      </c>
      <c r="C1998" s="5" t="s">
        <v>5</v>
      </c>
      <c r="D1998" s="9">
        <v>107.277649351395</v>
      </c>
      <c r="E1998" s="8">
        <v>61.2822935734753</v>
      </c>
      <c r="F1998" s="8">
        <v>9.9503190878621108</v>
      </c>
      <c r="G1998" s="3">
        <v>1.7541651635342801</v>
      </c>
      <c r="H1998" s="4">
        <v>3.1352655593407301</v>
      </c>
      <c r="I1998" s="4">
        <v>2.5304441824935502</v>
      </c>
      <c r="J1998" s="4">
        <v>0.25875967298642499</v>
      </c>
      <c r="K1998" s="4">
        <v>1.4472539644661799</v>
      </c>
      <c r="L1998" s="4">
        <v>0.82443054504095103</v>
      </c>
      <c r="M1998" s="4">
        <v>1.3419498910137999</v>
      </c>
      <c r="N1998" s="4">
        <v>2.3769885829595001</v>
      </c>
      <c r="O1998" s="4">
        <v>2.2716845095071299</v>
      </c>
      <c r="P1998" s="4">
        <v>1.6970126161635799</v>
      </c>
      <c r="Q1998" s="4">
        <v>0.15345559953405</v>
      </c>
      <c r="R1998" s="4">
        <v>1.9647733104390299</v>
      </c>
      <c r="S1998" s="4">
        <v>1.6488610900819001</v>
      </c>
      <c r="T1998" s="4">
        <v>1.49540549054785</v>
      </c>
      <c r="U1998" s="4">
        <v>1.49540549054785</v>
      </c>
      <c r="V1998" s="4">
        <v>0.82443054504095103</v>
      </c>
      <c r="W1998" s="4">
        <v>1.2366458175614301</v>
      </c>
      <c r="X1998" s="4">
        <v>1.49540549054785</v>
      </c>
      <c r="Y1998" s="4">
        <v>2.06107636260238</v>
      </c>
      <c r="Z1998" s="4">
        <v>2.0129248365207002</v>
      </c>
      <c r="AA1998" s="4">
        <v>4.0740011991230798</v>
      </c>
      <c r="AB1998" s="4">
        <v>0.15345559953405</v>
      </c>
      <c r="AC1998" s="4">
        <v>4.1793052725754603</v>
      </c>
      <c r="AD1998" s="4">
        <v>1.08319021802738</v>
      </c>
      <c r="AE1998" s="4">
        <v>1.7541651635342801</v>
      </c>
      <c r="AF1998" s="4">
        <v>3.2495706540821301</v>
      </c>
      <c r="AG1998" s="4">
        <v>7.5431810213989898</v>
      </c>
      <c r="AH1998" s="4">
        <v>11.081660831971201</v>
      </c>
      <c r="AI1998" s="4">
        <v>8.7046722490116597</v>
      </c>
      <c r="AJ1998" s="4">
        <v>10.0857726448181</v>
      </c>
      <c r="AK1998" s="4">
        <v>20.7070666781871</v>
      </c>
      <c r="AL1998" s="4">
        <v>9.2311926162735407</v>
      </c>
      <c r="AM1998" s="4">
        <v>17.993017412655899</v>
      </c>
      <c r="AN1998" s="4">
        <v>21.4923467184354</v>
      </c>
      <c r="AO1998" s="4">
        <v>13.353345341478301</v>
      </c>
      <c r="AP1998" s="4">
        <v>16.067394607009501</v>
      </c>
      <c r="AQ1998" s="4">
        <v>5.0910378484907302</v>
      </c>
      <c r="AR1998" s="4">
        <v>11.647331704025699</v>
      </c>
      <c r="AS1998" s="4">
        <v>7.3627223579978596</v>
      </c>
      <c r="AT1998" s="4">
        <v>21.185435519367299</v>
      </c>
      <c r="AU1998" s="4">
        <v>7.3627223579978596</v>
      </c>
      <c r="AV1998" s="4">
        <v>16.124547154380199</v>
      </c>
      <c r="AW1998" s="4">
        <v>10.4498363912569</v>
      </c>
      <c r="AX1998" s="4">
        <v>5.5122541423002298</v>
      </c>
      <c r="AY1998" s="4">
        <v>13.0374331211212</v>
      </c>
      <c r="AZ1998" s="4">
        <v>12.7876744694238</v>
      </c>
      <c r="BA1998" s="4">
        <v>15.3001166093393</v>
      </c>
      <c r="BB1998" s="38">
        <v>500</v>
      </c>
    </row>
    <row r="1999" spans="1:54" x14ac:dyDescent="0.3">
      <c r="A1999" s="31" t="s">
        <v>82</v>
      </c>
      <c r="B1999" s="5" t="s">
        <v>168</v>
      </c>
      <c r="C1999" s="5" t="s">
        <v>6</v>
      </c>
      <c r="D1999" s="9">
        <v>104.48737969136801</v>
      </c>
      <c r="E1999" s="8">
        <v>58.835714730100698</v>
      </c>
      <c r="F1999" s="8">
        <v>10.448916683870999</v>
      </c>
      <c r="G1999" s="3">
        <v>0</v>
      </c>
      <c r="H1999" s="4">
        <v>4.2514524048387097</v>
      </c>
      <c r="I1999" s="4">
        <v>4.6108810612903204</v>
      </c>
      <c r="J1999" s="4">
        <v>0</v>
      </c>
      <c r="K1999" s="4">
        <v>3.27844646774194</v>
      </c>
      <c r="L1999" s="4">
        <v>1.9986518903225801</v>
      </c>
      <c r="M1999" s="4">
        <v>2.3054405306451602</v>
      </c>
      <c r="N1999" s="4">
        <v>3.9973037806451601</v>
      </c>
      <c r="O1999" s="4">
        <v>1.9460118741935499</v>
      </c>
      <c r="P1999" s="4">
        <v>0.66621729677419395</v>
      </c>
      <c r="Q1999" s="4">
        <v>0.30678864032258102</v>
      </c>
      <c r="R1999" s="4">
        <v>2.3054405306451602</v>
      </c>
      <c r="S1999" s="4">
        <v>0.66621729677419395</v>
      </c>
      <c r="T1999" s="4">
        <v>3.5325950919354798</v>
      </c>
      <c r="U1999" s="4">
        <v>2.66486918709677</v>
      </c>
      <c r="V1999" s="4">
        <v>1.63922323387097</v>
      </c>
      <c r="W1999" s="4">
        <v>0.66621729677419395</v>
      </c>
      <c r="X1999" s="4">
        <v>1.3324345935483899</v>
      </c>
      <c r="Y1999" s="4">
        <v>2.9716578274193499</v>
      </c>
      <c r="Z1999" s="4">
        <v>4.2514524048387097</v>
      </c>
      <c r="AA1999" s="4">
        <v>3.6378751241935499</v>
      </c>
      <c r="AB1999" s="4">
        <v>0.97300593709677397</v>
      </c>
      <c r="AC1999" s="4">
        <v>10.913625372580601</v>
      </c>
      <c r="AD1999" s="4">
        <v>1.3324345935483899</v>
      </c>
      <c r="AE1999" s="4">
        <v>0.97300593709677397</v>
      </c>
      <c r="AF1999" s="4">
        <v>4.6108810612903204</v>
      </c>
      <c r="AG1999" s="4">
        <v>11.115133980645201</v>
      </c>
      <c r="AH1999" s="4">
        <v>12.2896485258065</v>
      </c>
      <c r="AI1999" s="4">
        <v>7.1704702161290301</v>
      </c>
      <c r="AJ1999" s="4">
        <v>9.4759107467741899</v>
      </c>
      <c r="AK1999" s="4">
        <v>18.592392837096799</v>
      </c>
      <c r="AL1999" s="4">
        <v>6.8110415596774203</v>
      </c>
      <c r="AM1999" s="4">
        <v>13.928871759677399</v>
      </c>
      <c r="AN1999" s="4">
        <v>18.6976728693548</v>
      </c>
      <c r="AO1999" s="4">
        <v>9.4759107467741899</v>
      </c>
      <c r="AP1999" s="4">
        <v>15.515454977419401</v>
      </c>
      <c r="AQ1999" s="4">
        <v>4.6108810612903204</v>
      </c>
      <c r="AR1999" s="4">
        <v>8.1961161693548394</v>
      </c>
      <c r="AS1999" s="4">
        <v>6.8110415596774203</v>
      </c>
      <c r="AT1999" s="4">
        <v>16.593740946774201</v>
      </c>
      <c r="AU1999" s="4">
        <v>10.396276667741899</v>
      </c>
      <c r="AV1999" s="4">
        <v>11.6760712451613</v>
      </c>
      <c r="AW1999" s="4">
        <v>9.16912210645161</v>
      </c>
      <c r="AX1999" s="4">
        <v>3.8393837322580602</v>
      </c>
      <c r="AY1999" s="4">
        <v>8.0908361370967707</v>
      </c>
      <c r="AZ1999" s="4">
        <v>10.089488027419399</v>
      </c>
      <c r="BA1999" s="4">
        <v>15.059797745161299</v>
      </c>
      <c r="BB1999" s="38">
        <v>217</v>
      </c>
    </row>
    <row r="2000" spans="1:54" x14ac:dyDescent="0.3">
      <c r="A2000" s="31" t="s">
        <v>82</v>
      </c>
      <c r="B2000" s="5" t="s">
        <v>168</v>
      </c>
      <c r="C2000" s="5" t="s">
        <v>7</v>
      </c>
      <c r="D2000" s="9">
        <v>101.95011013996501</v>
      </c>
      <c r="E2000" s="8">
        <v>61.168581823078902</v>
      </c>
      <c r="F2000" s="8">
        <v>11.562487885103</v>
      </c>
      <c r="G2000" s="3">
        <v>1.6360030440476201</v>
      </c>
      <c r="H2000" s="4">
        <v>4.1176242543114503</v>
      </c>
      <c r="I2000" s="4">
        <v>2.4816212102638402</v>
      </c>
      <c r="J2000" s="4">
        <v>1.6360030440476201</v>
      </c>
      <c r="K2000" s="4">
        <v>1.6360030440476201</v>
      </c>
      <c r="L2000" s="4">
        <v>3.2720060880952402</v>
      </c>
      <c r="M2000" s="4">
        <v>3.2720060880952402</v>
      </c>
      <c r="N2000" s="4">
        <v>4.1176242543114503</v>
      </c>
      <c r="O2000" s="4">
        <v>4.1176242543114503</v>
      </c>
      <c r="P2000" s="4">
        <v>1.6360030440476201</v>
      </c>
      <c r="Q2000" s="4">
        <v>0.84561816621621599</v>
      </c>
      <c r="R2000" s="4">
        <v>1.6360030440476201</v>
      </c>
      <c r="S2000" s="4">
        <v>1.6360030440476201</v>
      </c>
      <c r="T2000" s="4">
        <v>0</v>
      </c>
      <c r="U2000" s="4">
        <v>6.5440121761904804</v>
      </c>
      <c r="V2000" s="4">
        <v>3.2720060880952402</v>
      </c>
      <c r="W2000" s="4">
        <v>0</v>
      </c>
      <c r="X2000" s="4">
        <v>0</v>
      </c>
      <c r="Y2000" s="4">
        <v>3.2720060880952402</v>
      </c>
      <c r="Z2000" s="4">
        <v>4.9080091321428601</v>
      </c>
      <c r="AA2000" s="4">
        <v>1.6360030440476201</v>
      </c>
      <c r="AB2000" s="4">
        <v>0</v>
      </c>
      <c r="AC2000" s="4">
        <v>7.38963034240669</v>
      </c>
      <c r="AD2000" s="4">
        <v>1.6360030440476201</v>
      </c>
      <c r="AE2000" s="4">
        <v>0</v>
      </c>
      <c r="AF2000" s="4">
        <v>3.2720060880952402</v>
      </c>
      <c r="AG2000" s="4">
        <v>11.5072545967181</v>
      </c>
      <c r="AH2000" s="4">
        <v>12.3528727629344</v>
      </c>
      <c r="AI2000" s="4">
        <v>11.6729544618726</v>
      </c>
      <c r="AJ2000" s="4">
        <v>6.6544787529600997</v>
      </c>
      <c r="AK2000" s="4">
        <v>21.4337394377735</v>
      </c>
      <c r="AL2000" s="4">
        <v>6.6544787529600997</v>
      </c>
      <c r="AM2000" s="4">
        <v>20.7538211367117</v>
      </c>
      <c r="AN2000" s="4">
        <v>20.588121271557299</v>
      </c>
      <c r="AO2000" s="4">
        <v>12.4081060513192</v>
      </c>
      <c r="AP2000" s="4">
        <v>14.0441090953668</v>
      </c>
      <c r="AQ2000" s="4">
        <v>3.2720060880952402</v>
      </c>
      <c r="AR2000" s="4">
        <v>7.5553302075611297</v>
      </c>
      <c r="AS2000" s="4">
        <v>4.9632424205276697</v>
      </c>
      <c r="AT2000" s="4">
        <v>28.933836356949801</v>
      </c>
      <c r="AU2000" s="4">
        <v>5.7536272983590697</v>
      </c>
      <c r="AV2000" s="4">
        <v>13.9336425185972</v>
      </c>
      <c r="AW2000" s="4">
        <v>6.59924546457529</v>
      </c>
      <c r="AX2000" s="4">
        <v>3.3272393764800499</v>
      </c>
      <c r="AY2000" s="4">
        <v>7.4448636307915104</v>
      </c>
      <c r="AZ2000" s="4">
        <v>11.562487885103</v>
      </c>
      <c r="BA2000" s="4">
        <v>18.106500061293399</v>
      </c>
      <c r="BB2000" s="38">
        <v>80</v>
      </c>
    </row>
    <row r="2001" spans="1:54" x14ac:dyDescent="0.3">
      <c r="A2001" s="31" t="s">
        <v>82</v>
      </c>
      <c r="B2001" s="5" t="s">
        <v>8</v>
      </c>
      <c r="C2001" s="5" t="s">
        <v>168</v>
      </c>
      <c r="D2001" s="9">
        <v>67.258757169405399</v>
      </c>
      <c r="E2001" s="8">
        <v>69.2524183960534</v>
      </c>
      <c r="F2001" s="8">
        <v>25.401668198842199</v>
      </c>
      <c r="G2001" s="3">
        <v>2.2436125137252798</v>
      </c>
      <c r="H2001" s="4">
        <v>9.5161622594055899</v>
      </c>
      <c r="I2001" s="4">
        <v>12.4858997111279</v>
      </c>
      <c r="J2001" s="4">
        <v>2.8192994625298602</v>
      </c>
      <c r="K2001" s="4">
        <v>6.1262840931404803</v>
      </c>
      <c r="L2001" s="4">
        <v>6.26858516432518</v>
      </c>
      <c r="M2001" s="4">
        <v>3.3067891804392602</v>
      </c>
      <c r="N2001" s="4">
        <v>7.1076665100251297</v>
      </c>
      <c r="O2001" s="4">
        <v>8.4651277719973805</v>
      </c>
      <c r="P2001" s="4">
        <v>7.6063441459670198</v>
      </c>
      <c r="Q2001" s="4">
        <v>2.8580396497021598</v>
      </c>
      <c r="R2001" s="4">
        <v>8.0129761160904796</v>
      </c>
      <c r="S2001" s="4">
        <v>5.1086143456291904</v>
      </c>
      <c r="T2001" s="4">
        <v>3.7354224150594901</v>
      </c>
      <c r="U2001" s="4">
        <v>7.1694299350602204</v>
      </c>
      <c r="V2001" s="4">
        <v>5.3543846431735096</v>
      </c>
      <c r="W2001" s="4">
        <v>7.9510306048539103</v>
      </c>
      <c r="X2001" s="4">
        <v>2.34281264914212</v>
      </c>
      <c r="Y2001" s="4">
        <v>7.09142098019798</v>
      </c>
      <c r="Z2001" s="4">
        <v>8.3285541471131594</v>
      </c>
      <c r="AA2001" s="4">
        <v>9.4870605165951005</v>
      </c>
      <c r="AB2001" s="4">
        <v>1.0668495814322301</v>
      </c>
      <c r="AC2001" s="4">
        <v>14.341972427706301</v>
      </c>
      <c r="AD2001" s="4">
        <v>3.9750459624149901</v>
      </c>
      <c r="AE2001" s="4">
        <v>3.74505680278418</v>
      </c>
      <c r="AF2001" s="4">
        <v>12.2803149223181</v>
      </c>
      <c r="AG2001" s="4">
        <v>13.8186772496363</v>
      </c>
      <c r="AH2001" s="4">
        <v>14.461573899197299</v>
      </c>
      <c r="AI2001" s="4">
        <v>9.9577127899884399</v>
      </c>
      <c r="AJ2001" s="4">
        <v>24.251789394289499</v>
      </c>
      <c r="AK2001" s="4">
        <v>40.6589268522197</v>
      </c>
      <c r="AL2001" s="4">
        <v>21.7752525468443</v>
      </c>
      <c r="AM2001" s="4">
        <v>30.452301783545099</v>
      </c>
      <c r="AN2001" s="4">
        <v>41.436085114300603</v>
      </c>
      <c r="AO2001" s="4">
        <v>38.437357892144099</v>
      </c>
      <c r="AP2001" s="4">
        <v>32.186644622642902</v>
      </c>
      <c r="AQ2001" s="4">
        <v>8.3775111375925704</v>
      </c>
      <c r="AR2001" s="4">
        <v>29.374028048957801</v>
      </c>
      <c r="AS2001" s="4">
        <v>15.3442509903306</v>
      </c>
      <c r="AT2001" s="4">
        <v>24.268103652181299</v>
      </c>
      <c r="AU2001" s="4">
        <v>17.281605365855299</v>
      </c>
      <c r="AV2001" s="4">
        <v>17.838639579510399</v>
      </c>
      <c r="AW2001" s="4">
        <v>24.7825603475676</v>
      </c>
      <c r="AX2001" s="4">
        <v>11.4238516466761</v>
      </c>
      <c r="AY2001" s="4">
        <v>18.0267810927615</v>
      </c>
      <c r="AZ2001" s="4">
        <v>30.221544866585099</v>
      </c>
      <c r="BA2001" s="4">
        <v>36.545701683918701</v>
      </c>
      <c r="BB2001" s="38">
        <v>1380</v>
      </c>
    </row>
    <row r="2002" spans="1:54" x14ac:dyDescent="0.3">
      <c r="A2002" s="31" t="s">
        <v>82</v>
      </c>
      <c r="B2002" s="5" t="s">
        <v>8</v>
      </c>
      <c r="C2002" s="5" t="s">
        <v>1</v>
      </c>
      <c r="D2002" s="9">
        <v>35.471200000000003</v>
      </c>
      <c r="E2002" s="8">
        <v>62.267010651579099</v>
      </c>
      <c r="F2002" s="8">
        <v>39.837398373983703</v>
      </c>
      <c r="G2002" s="3">
        <v>0.81300813008130102</v>
      </c>
      <c r="H2002" s="4">
        <v>14.634146341463399</v>
      </c>
      <c r="I2002" s="4">
        <v>20.325203252032502</v>
      </c>
      <c r="J2002" s="4">
        <v>4.0650406504065</v>
      </c>
      <c r="K2002" s="4">
        <v>8.9430894308943092</v>
      </c>
      <c r="L2002" s="4">
        <v>8.9430894308943092</v>
      </c>
      <c r="M2002" s="4">
        <v>4.8780487804878003</v>
      </c>
      <c r="N2002" s="4">
        <v>8.1300813008130106</v>
      </c>
      <c r="O2002" s="4">
        <v>13.0081300813008</v>
      </c>
      <c r="P2002" s="4">
        <v>12.1951219512195</v>
      </c>
      <c r="Q2002" s="4">
        <v>6.5040650406504099</v>
      </c>
      <c r="R2002" s="4">
        <v>13.0081300813008</v>
      </c>
      <c r="S2002" s="4">
        <v>8.1300813008130106</v>
      </c>
      <c r="T2002" s="4">
        <v>3.2520325203252001</v>
      </c>
      <c r="U2002" s="4">
        <v>13.0081300813008</v>
      </c>
      <c r="V2002" s="4">
        <v>8.9430894308943092</v>
      </c>
      <c r="W2002" s="4">
        <v>13.821138211382101</v>
      </c>
      <c r="X2002" s="4">
        <v>4.0650406504065</v>
      </c>
      <c r="Y2002" s="4">
        <v>8.1300813008130106</v>
      </c>
      <c r="Z2002" s="4">
        <v>15.4471544715447</v>
      </c>
      <c r="AA2002" s="4">
        <v>13.0081300813008</v>
      </c>
      <c r="AB2002" s="4">
        <v>2.4390243902439002</v>
      </c>
      <c r="AC2002" s="4">
        <v>19.512195121951201</v>
      </c>
      <c r="AD2002" s="4">
        <v>8.1300813008130106</v>
      </c>
      <c r="AE2002" s="4">
        <v>5.6910569105691096</v>
      </c>
      <c r="AF2002" s="4">
        <v>18.699186991869901</v>
      </c>
      <c r="AG2002" s="4">
        <v>17.886178861788601</v>
      </c>
      <c r="AH2002" s="4">
        <v>23.5772357723577</v>
      </c>
      <c r="AI2002" s="4">
        <v>11.3821138211382</v>
      </c>
      <c r="AJ2002" s="4">
        <v>36.585365853658502</v>
      </c>
      <c r="AK2002" s="4">
        <v>64.227642276422799</v>
      </c>
      <c r="AL2002" s="4">
        <v>30.894308943089399</v>
      </c>
      <c r="AM2002" s="4">
        <v>42.276422764227597</v>
      </c>
      <c r="AN2002" s="4">
        <v>56.097560975609802</v>
      </c>
      <c r="AO2002" s="4">
        <v>58.536585365853703</v>
      </c>
      <c r="AP2002" s="4">
        <v>52.032520325203301</v>
      </c>
      <c r="AQ2002" s="4">
        <v>13.0081300813008</v>
      </c>
      <c r="AR2002" s="4">
        <v>46.341463414634099</v>
      </c>
      <c r="AS2002" s="4">
        <v>15.4471544715447</v>
      </c>
      <c r="AT2002" s="4">
        <v>23.5772357723577</v>
      </c>
      <c r="AU2002" s="4">
        <v>26.016260162601601</v>
      </c>
      <c r="AV2002" s="4">
        <v>25.2032520325203</v>
      </c>
      <c r="AW2002" s="4">
        <v>37.398373983739802</v>
      </c>
      <c r="AX2002" s="4">
        <v>21.951219512195099</v>
      </c>
      <c r="AY2002" s="4">
        <v>22.764227642276399</v>
      </c>
      <c r="AZ2002" s="4">
        <v>43.089430894308897</v>
      </c>
      <c r="BA2002" s="4">
        <v>56.910569105691103</v>
      </c>
      <c r="BB2002" s="38">
        <v>125</v>
      </c>
    </row>
    <row r="2003" spans="1:54" x14ac:dyDescent="0.3">
      <c r="A2003" s="31" t="s">
        <v>82</v>
      </c>
      <c r="B2003" s="5" t="s">
        <v>8</v>
      </c>
      <c r="C2003" s="5" t="s">
        <v>2</v>
      </c>
      <c r="D2003" s="9">
        <v>57.068992248062003</v>
      </c>
      <c r="E2003" s="8">
        <v>69.413800418033901</v>
      </c>
      <c r="F2003" s="8">
        <v>30.46875</v>
      </c>
      <c r="G2003" s="3">
        <v>3.515625</v>
      </c>
      <c r="H2003" s="4">
        <v>13.28125</v>
      </c>
      <c r="I2003" s="4">
        <v>16.40625</v>
      </c>
      <c r="J2003" s="4">
        <v>4.296875</v>
      </c>
      <c r="K2003" s="4">
        <v>8.203125</v>
      </c>
      <c r="L2003" s="4">
        <v>7.8125</v>
      </c>
      <c r="M2003" s="4">
        <v>3.515625</v>
      </c>
      <c r="N2003" s="4">
        <v>9.765625</v>
      </c>
      <c r="O2003" s="4">
        <v>8.984375</v>
      </c>
      <c r="P2003" s="4">
        <v>9.375</v>
      </c>
      <c r="Q2003" s="4">
        <v>2.34375</v>
      </c>
      <c r="R2003" s="4">
        <v>8.203125</v>
      </c>
      <c r="S2003" s="4">
        <v>6.640625</v>
      </c>
      <c r="T2003" s="4">
        <v>5.078125</v>
      </c>
      <c r="U2003" s="4">
        <v>6.640625</v>
      </c>
      <c r="V2003" s="4">
        <v>7.03125</v>
      </c>
      <c r="W2003" s="4">
        <v>10.546875</v>
      </c>
      <c r="X2003" s="4">
        <v>1.953125</v>
      </c>
      <c r="Y2003" s="4">
        <v>9.765625</v>
      </c>
      <c r="Z2003" s="4">
        <v>9.375</v>
      </c>
      <c r="AA2003" s="4">
        <v>13.28125</v>
      </c>
      <c r="AB2003" s="4">
        <v>0.78125</v>
      </c>
      <c r="AC2003" s="4">
        <v>17.1875</v>
      </c>
      <c r="AD2003" s="4">
        <v>3.125</v>
      </c>
      <c r="AE2003" s="4">
        <v>5.078125</v>
      </c>
      <c r="AF2003" s="4">
        <v>14.453125</v>
      </c>
      <c r="AG2003" s="4">
        <v>13.28125</v>
      </c>
      <c r="AH2003" s="4">
        <v>10.546875</v>
      </c>
      <c r="AI2003" s="4">
        <v>9.375</v>
      </c>
      <c r="AJ2003" s="4">
        <v>27.34375</v>
      </c>
      <c r="AK2003" s="4">
        <v>42.578125</v>
      </c>
      <c r="AL2003" s="4">
        <v>26.953125</v>
      </c>
      <c r="AM2003" s="4">
        <v>34.375</v>
      </c>
      <c r="AN2003" s="4">
        <v>49.21875</v>
      </c>
      <c r="AO2003" s="4">
        <v>48.4375</v>
      </c>
      <c r="AP2003" s="4">
        <v>35.9375</v>
      </c>
      <c r="AQ2003" s="4">
        <v>9.765625</v>
      </c>
      <c r="AR2003" s="4">
        <v>35.9375</v>
      </c>
      <c r="AS2003" s="4">
        <v>22.65625</v>
      </c>
      <c r="AT2003" s="4">
        <v>26.953125</v>
      </c>
      <c r="AU2003" s="4">
        <v>21.09375</v>
      </c>
      <c r="AV2003" s="4">
        <v>16.796875</v>
      </c>
      <c r="AW2003" s="4">
        <v>31.25</v>
      </c>
      <c r="AX2003" s="4">
        <v>12.109375</v>
      </c>
      <c r="AY2003" s="4">
        <v>19.53125</v>
      </c>
      <c r="AZ2003" s="4">
        <v>33.984375</v>
      </c>
      <c r="BA2003" s="4">
        <v>42.1875</v>
      </c>
      <c r="BB2003" s="38">
        <v>258</v>
      </c>
    </row>
    <row r="2004" spans="1:54" x14ac:dyDescent="0.3">
      <c r="A2004" s="31" t="s">
        <v>82</v>
      </c>
      <c r="B2004" s="5" t="s">
        <v>8</v>
      </c>
      <c r="C2004" s="5" t="s">
        <v>3</v>
      </c>
      <c r="D2004" s="9">
        <v>78.030945558739205</v>
      </c>
      <c r="E2004" s="8">
        <v>67.216044407771307</v>
      </c>
      <c r="F2004" s="8">
        <v>18.9111747851003</v>
      </c>
      <c r="G2004" s="3">
        <v>3.1518624641833801</v>
      </c>
      <c r="H2004" s="4">
        <v>5.4441260744985698</v>
      </c>
      <c r="I2004" s="4">
        <v>7.1633237822349596</v>
      </c>
      <c r="J2004" s="4">
        <v>1.71919770773639</v>
      </c>
      <c r="K2004" s="4">
        <v>4.0114613180515803</v>
      </c>
      <c r="L2004" s="4">
        <v>4.8710601719197699</v>
      </c>
      <c r="M2004" s="4">
        <v>2.8653295128939802</v>
      </c>
      <c r="N2004" s="4">
        <v>6.3037249283667602</v>
      </c>
      <c r="O2004" s="4">
        <v>8.5959885386819508</v>
      </c>
      <c r="P2004" s="4">
        <v>6.8767908309455601</v>
      </c>
      <c r="Q2004" s="4">
        <v>2.2922636103151901</v>
      </c>
      <c r="R2004" s="4">
        <v>7.1633237822349596</v>
      </c>
      <c r="S2004" s="4">
        <v>3.43839541547278</v>
      </c>
      <c r="T2004" s="4">
        <v>4.2979942693409701</v>
      </c>
      <c r="U2004" s="4">
        <v>5.4441260744985698</v>
      </c>
      <c r="V2004" s="4">
        <v>3.72492836676218</v>
      </c>
      <c r="W2004" s="4">
        <v>5.1575931232091703</v>
      </c>
      <c r="X2004" s="4">
        <v>1.71919770773639</v>
      </c>
      <c r="Y2004" s="4">
        <v>7.1633237822349596</v>
      </c>
      <c r="Z2004" s="4">
        <v>4.5845272206303704</v>
      </c>
      <c r="AA2004" s="4">
        <v>6.8767908309455601</v>
      </c>
      <c r="AB2004" s="4">
        <v>0</v>
      </c>
      <c r="AC2004" s="4">
        <v>11.174785100286501</v>
      </c>
      <c r="AD2004" s="4">
        <v>2.8653295128939802</v>
      </c>
      <c r="AE2004" s="4">
        <v>2.0057306590257902</v>
      </c>
      <c r="AF2004" s="4">
        <v>10.6017191977077</v>
      </c>
      <c r="AG2004" s="4">
        <v>11.461318051575899</v>
      </c>
      <c r="AH2004" s="4">
        <v>13.753581661891101</v>
      </c>
      <c r="AI2004" s="4">
        <v>11.174785100286501</v>
      </c>
      <c r="AJ2004" s="4">
        <v>22.063037249283699</v>
      </c>
      <c r="AK2004" s="4">
        <v>31.518624641833799</v>
      </c>
      <c r="AL2004" s="4">
        <v>18.3381088825215</v>
      </c>
      <c r="AM2004" s="4">
        <v>26.3610315186246</v>
      </c>
      <c r="AN2004" s="4">
        <v>33.810888252148999</v>
      </c>
      <c r="AO2004" s="4">
        <v>29.799426934097401</v>
      </c>
      <c r="AP2004" s="4">
        <v>23.209169054441301</v>
      </c>
      <c r="AQ2004" s="4">
        <v>5.7306590257879702</v>
      </c>
      <c r="AR2004" s="4">
        <v>22.063037249283699</v>
      </c>
      <c r="AS2004" s="4">
        <v>13.1805157593123</v>
      </c>
      <c r="AT2004" s="4">
        <v>21.7765042979943</v>
      </c>
      <c r="AU2004" s="4">
        <v>12.8939828080229</v>
      </c>
      <c r="AV2004" s="4">
        <v>14.3266475644699</v>
      </c>
      <c r="AW2004" s="4">
        <v>19.7707736389685</v>
      </c>
      <c r="AX2004" s="4">
        <v>7.7363896848137497</v>
      </c>
      <c r="AY2004" s="4">
        <v>15.7593123209169</v>
      </c>
      <c r="AZ2004" s="4">
        <v>26.647564469913998</v>
      </c>
      <c r="BA2004" s="4">
        <v>26.647564469913998</v>
      </c>
      <c r="BB2004" s="38">
        <v>349</v>
      </c>
    </row>
    <row r="2005" spans="1:54" x14ac:dyDescent="0.3">
      <c r="A2005" s="31" t="s">
        <v>82</v>
      </c>
      <c r="B2005" s="5" t="s">
        <v>8</v>
      </c>
      <c r="C2005" s="5" t="s">
        <v>4</v>
      </c>
      <c r="D2005" s="9">
        <v>96.506849315068493</v>
      </c>
      <c r="E2005" s="8">
        <v>59.826870099607902</v>
      </c>
      <c r="F2005" s="8">
        <v>11.301369863013701</v>
      </c>
      <c r="G2005" s="3">
        <v>1.3698630136986301</v>
      </c>
      <c r="H2005" s="4">
        <v>4.4520547945205502</v>
      </c>
      <c r="I2005" s="4">
        <v>6.5068493150684903</v>
      </c>
      <c r="J2005" s="4">
        <v>1.3698630136986301</v>
      </c>
      <c r="K2005" s="4">
        <v>3.0821917808219199</v>
      </c>
      <c r="L2005" s="4">
        <v>4.4520547945205502</v>
      </c>
      <c r="M2005" s="4">
        <v>1.02739726027397</v>
      </c>
      <c r="N2005" s="4">
        <v>3.0821917808219199</v>
      </c>
      <c r="O2005" s="4">
        <v>4.10958904109589</v>
      </c>
      <c r="P2005" s="4">
        <v>2.7397260273972601</v>
      </c>
      <c r="Q2005" s="4">
        <v>1.02739726027397</v>
      </c>
      <c r="R2005" s="4">
        <v>4.7945205479452104</v>
      </c>
      <c r="S2005" s="4">
        <v>2.3972602739725999</v>
      </c>
      <c r="T2005" s="4">
        <v>2.7397260273972601</v>
      </c>
      <c r="U2005" s="4">
        <v>3.4246575342465801</v>
      </c>
      <c r="V2005" s="4">
        <v>1.02739726027397</v>
      </c>
      <c r="W2005" s="4">
        <v>3.0821917808219199</v>
      </c>
      <c r="X2005" s="4">
        <v>1.7123287671232901</v>
      </c>
      <c r="Y2005" s="4">
        <v>3.0821917808219199</v>
      </c>
      <c r="Z2005" s="4">
        <v>2.7397260273972601</v>
      </c>
      <c r="AA2005" s="4">
        <v>3.7671232876712302</v>
      </c>
      <c r="AB2005" s="4">
        <v>1.7123287671232901</v>
      </c>
      <c r="AC2005" s="4">
        <v>8.5616438356164402</v>
      </c>
      <c r="AD2005" s="4">
        <v>2.0547945205479499</v>
      </c>
      <c r="AE2005" s="4">
        <v>2.3972602739725999</v>
      </c>
      <c r="AF2005" s="4">
        <v>5.8219178082191796</v>
      </c>
      <c r="AG2005" s="4">
        <v>12.328767123287699</v>
      </c>
      <c r="AH2005" s="4">
        <v>7.8767123287671197</v>
      </c>
      <c r="AI2005" s="4">
        <v>7.8767123287671197</v>
      </c>
      <c r="AJ2005" s="4">
        <v>13.698630136986299</v>
      </c>
      <c r="AK2005" s="4">
        <v>26.027397260274</v>
      </c>
      <c r="AL2005" s="4">
        <v>12.328767123287699</v>
      </c>
      <c r="AM2005" s="4">
        <v>18.4931506849315</v>
      </c>
      <c r="AN2005" s="4">
        <v>27.054794520547901</v>
      </c>
      <c r="AO2005" s="4">
        <v>18.4931506849315</v>
      </c>
      <c r="AP2005" s="4">
        <v>18.150684931506799</v>
      </c>
      <c r="AQ2005" s="4">
        <v>4.4520547945205502</v>
      </c>
      <c r="AR2005" s="4">
        <v>14.7260273972603</v>
      </c>
      <c r="AS2005" s="4">
        <v>11.986301369863</v>
      </c>
      <c r="AT2005" s="4">
        <v>24.657534246575299</v>
      </c>
      <c r="AU2005" s="4">
        <v>8.5616438356164402</v>
      </c>
      <c r="AV2005" s="4">
        <v>13.3561643835616</v>
      </c>
      <c r="AW2005" s="4">
        <v>10.2739726027397</v>
      </c>
      <c r="AX2005" s="4">
        <v>3.0821917808219199</v>
      </c>
      <c r="AY2005" s="4">
        <v>16.780821917808201</v>
      </c>
      <c r="AZ2005" s="4">
        <v>21.2328767123288</v>
      </c>
      <c r="BA2005" s="4">
        <v>21.2328767123288</v>
      </c>
      <c r="BB2005" s="38">
        <v>292</v>
      </c>
    </row>
    <row r="2006" spans="1:54" x14ac:dyDescent="0.3">
      <c r="A2006" s="31" t="s">
        <v>82</v>
      </c>
      <c r="B2006" s="5" t="s">
        <v>8</v>
      </c>
      <c r="C2006" s="5" t="s">
        <v>5</v>
      </c>
      <c r="D2006" s="9">
        <v>103.512669683258</v>
      </c>
      <c r="E2006" s="8">
        <v>63.227077935043198</v>
      </c>
      <c r="F2006" s="8">
        <v>11.764705882352899</v>
      </c>
      <c r="G2006" s="3">
        <v>2.2624434389140302</v>
      </c>
      <c r="H2006" s="4">
        <v>2.2624434389140302</v>
      </c>
      <c r="I2006" s="4">
        <v>3.6199095022624399</v>
      </c>
      <c r="J2006" s="4">
        <v>0.45248868778280499</v>
      </c>
      <c r="K2006" s="4">
        <v>2.2624434389140302</v>
      </c>
      <c r="L2006" s="4">
        <v>0.90497737556561098</v>
      </c>
      <c r="M2006" s="4">
        <v>1.80995475113122</v>
      </c>
      <c r="N2006" s="4">
        <v>3.6199095022624399</v>
      </c>
      <c r="O2006" s="4">
        <v>3.1674208144796401</v>
      </c>
      <c r="P2006" s="4">
        <v>1.3574660633484199</v>
      </c>
      <c r="Q2006" s="4">
        <v>0</v>
      </c>
      <c r="R2006" s="4">
        <v>3.1674208144796401</v>
      </c>
      <c r="S2006" s="4">
        <v>1.80995475113122</v>
      </c>
      <c r="T2006" s="4">
        <v>1.80995475113122</v>
      </c>
      <c r="U2006" s="4">
        <v>1.80995475113122</v>
      </c>
      <c r="V2006" s="4">
        <v>0.90497737556561098</v>
      </c>
      <c r="W2006" s="4">
        <v>1.3574660633484199</v>
      </c>
      <c r="X2006" s="4">
        <v>1.80995475113122</v>
      </c>
      <c r="Y2006" s="4">
        <v>2.2624434389140302</v>
      </c>
      <c r="Z2006" s="4">
        <v>2.71493212669683</v>
      </c>
      <c r="AA2006" s="4">
        <v>4.9773755656108598</v>
      </c>
      <c r="AB2006" s="4">
        <v>0</v>
      </c>
      <c r="AC2006" s="4">
        <v>5.4298642533936698</v>
      </c>
      <c r="AD2006" s="4">
        <v>1.3574660633484199</v>
      </c>
      <c r="AE2006" s="4">
        <v>2.2624434389140302</v>
      </c>
      <c r="AF2006" s="4">
        <v>4.0723981900452504</v>
      </c>
      <c r="AG2006" s="4">
        <v>11.312217194570101</v>
      </c>
      <c r="AH2006" s="4">
        <v>12.669683257918599</v>
      </c>
      <c r="AI2006" s="4">
        <v>9.0497737556561102</v>
      </c>
      <c r="AJ2006" s="4">
        <v>9.0497737556561102</v>
      </c>
      <c r="AK2006" s="4">
        <v>21.719457013574701</v>
      </c>
      <c r="AL2006" s="4">
        <v>11.312217194570101</v>
      </c>
      <c r="AM2006" s="4">
        <v>21.2669683257919</v>
      </c>
      <c r="AN2006" s="4">
        <v>24.434389140271499</v>
      </c>
      <c r="AO2006" s="4">
        <v>15.8371040723982</v>
      </c>
      <c r="AP2006" s="4">
        <v>16.289592760181002</v>
      </c>
      <c r="AQ2006" s="4">
        <v>4.0723981900452504</v>
      </c>
      <c r="AR2006" s="4">
        <v>13.1221719457014</v>
      </c>
      <c r="AS2006" s="4">
        <v>7.2398190045248896</v>
      </c>
      <c r="AT2006" s="4">
        <v>24.434389140271499</v>
      </c>
      <c r="AU2006" s="4">
        <v>7.2398190045248896</v>
      </c>
      <c r="AV2006" s="4">
        <v>17.194570135746599</v>
      </c>
      <c r="AW2006" s="4">
        <v>9.9547511312217196</v>
      </c>
      <c r="AX2006" s="4">
        <v>5.8823529411764701</v>
      </c>
      <c r="AY2006" s="4">
        <v>14.4796380090498</v>
      </c>
      <c r="AZ2006" s="4">
        <v>15.384615384615399</v>
      </c>
      <c r="BA2006" s="4">
        <v>16.289592760181002</v>
      </c>
      <c r="BB2006" s="38">
        <v>221</v>
      </c>
    </row>
    <row r="2007" spans="1:54" x14ac:dyDescent="0.3">
      <c r="A2007" s="31" t="s">
        <v>82</v>
      </c>
      <c r="B2007" s="5" t="s">
        <v>8</v>
      </c>
      <c r="C2007" s="5" t="s">
        <v>6</v>
      </c>
      <c r="D2007" s="9">
        <v>96.634408602150501</v>
      </c>
      <c r="E2007" s="8">
        <v>61.140181931830398</v>
      </c>
      <c r="F2007" s="8">
        <v>12.9032258064516</v>
      </c>
      <c r="G2007" s="3">
        <v>0</v>
      </c>
      <c r="H2007" s="4">
        <v>5.3763440860215104</v>
      </c>
      <c r="I2007" s="4">
        <v>6.4516129032258096</v>
      </c>
      <c r="J2007" s="4">
        <v>0</v>
      </c>
      <c r="K2007" s="4">
        <v>4.3010752688171996</v>
      </c>
      <c r="L2007" s="4">
        <v>3.2258064516128999</v>
      </c>
      <c r="M2007" s="4">
        <v>3.2258064516128999</v>
      </c>
      <c r="N2007" s="4">
        <v>6.4516129032258096</v>
      </c>
      <c r="O2007" s="4">
        <v>2.1505376344085998</v>
      </c>
      <c r="P2007" s="4">
        <v>1.0752688172042999</v>
      </c>
      <c r="Q2007" s="4">
        <v>0</v>
      </c>
      <c r="R2007" s="4">
        <v>3.2258064516128999</v>
      </c>
      <c r="S2007" s="4">
        <v>1.0752688172042999</v>
      </c>
      <c r="T2007" s="4">
        <v>3.2258064516128999</v>
      </c>
      <c r="U2007" s="4">
        <v>4.3010752688171996</v>
      </c>
      <c r="V2007" s="4">
        <v>2.1505376344085998</v>
      </c>
      <c r="W2007" s="4">
        <v>1.0752688172042999</v>
      </c>
      <c r="X2007" s="4">
        <v>2.1505376344085998</v>
      </c>
      <c r="Y2007" s="4">
        <v>4.3010752688171996</v>
      </c>
      <c r="Z2007" s="4">
        <v>5.3763440860215104</v>
      </c>
      <c r="AA2007" s="4">
        <v>5.3763440860215104</v>
      </c>
      <c r="AB2007" s="4">
        <v>1.0752688172042999</v>
      </c>
      <c r="AC2007" s="4">
        <v>16.129032258064498</v>
      </c>
      <c r="AD2007" s="4">
        <v>2.1505376344085998</v>
      </c>
      <c r="AE2007" s="4">
        <v>1.0752688172042999</v>
      </c>
      <c r="AF2007" s="4">
        <v>6.4516129032258096</v>
      </c>
      <c r="AG2007" s="4">
        <v>13.9784946236559</v>
      </c>
      <c r="AH2007" s="4">
        <v>12.9032258064516</v>
      </c>
      <c r="AI2007" s="4">
        <v>8.6021505376344098</v>
      </c>
      <c r="AJ2007" s="4">
        <v>11.8279569892473</v>
      </c>
      <c r="AK2007" s="4">
        <v>22.580645161290299</v>
      </c>
      <c r="AL2007" s="4">
        <v>7.5268817204301097</v>
      </c>
      <c r="AM2007" s="4">
        <v>15.0537634408602</v>
      </c>
      <c r="AN2007" s="4">
        <v>24.731182795698899</v>
      </c>
      <c r="AO2007" s="4">
        <v>11.8279569892473</v>
      </c>
      <c r="AP2007" s="4">
        <v>16.129032258064498</v>
      </c>
      <c r="AQ2007" s="4">
        <v>6.4516129032258096</v>
      </c>
      <c r="AR2007" s="4">
        <v>10.752688172042999</v>
      </c>
      <c r="AS2007" s="4">
        <v>7.5268817204301097</v>
      </c>
      <c r="AT2007" s="4">
        <v>19.354838709677399</v>
      </c>
      <c r="AU2007" s="4">
        <v>11.8279569892473</v>
      </c>
      <c r="AV2007" s="4">
        <v>12.9032258064516</v>
      </c>
      <c r="AW2007" s="4">
        <v>11.8279569892473</v>
      </c>
      <c r="AX2007" s="4">
        <v>3.2258064516128999</v>
      </c>
      <c r="AY2007" s="4">
        <v>8.6021505376344098</v>
      </c>
      <c r="AZ2007" s="4">
        <v>11.8279569892473</v>
      </c>
      <c r="BA2007" s="4">
        <v>19.354838709677399</v>
      </c>
      <c r="BB2007" s="38">
        <v>93</v>
      </c>
    </row>
    <row r="2008" spans="1:54" x14ac:dyDescent="0.3">
      <c r="A2008" s="31" t="s">
        <v>82</v>
      </c>
      <c r="B2008" s="5" t="s">
        <v>8</v>
      </c>
      <c r="C2008" s="5" t="s">
        <v>7</v>
      </c>
      <c r="D2008" s="9">
        <v>102.47380952381</v>
      </c>
      <c r="E2008" s="8">
        <v>61.7584557635981</v>
      </c>
      <c r="F2008" s="8">
        <v>11.9047619047619</v>
      </c>
      <c r="G2008" s="3">
        <v>2.38095238095238</v>
      </c>
      <c r="H2008" s="4">
        <v>4.7619047619047601</v>
      </c>
      <c r="I2008" s="4">
        <v>2.38095238095238</v>
      </c>
      <c r="J2008" s="4">
        <v>2.38095238095238</v>
      </c>
      <c r="K2008" s="4">
        <v>2.38095238095238</v>
      </c>
      <c r="L2008" s="4">
        <v>4.7619047619047601</v>
      </c>
      <c r="M2008" s="4">
        <v>4.7619047619047601</v>
      </c>
      <c r="N2008" s="4">
        <v>4.7619047619047601</v>
      </c>
      <c r="O2008" s="4">
        <v>4.7619047619047601</v>
      </c>
      <c r="P2008" s="4">
        <v>2.38095238095238</v>
      </c>
      <c r="Q2008" s="4">
        <v>0</v>
      </c>
      <c r="R2008" s="4">
        <v>2.38095238095238</v>
      </c>
      <c r="S2008" s="4">
        <v>2.38095238095238</v>
      </c>
      <c r="T2008" s="4">
        <v>0</v>
      </c>
      <c r="U2008" s="4">
        <v>9.5238095238095202</v>
      </c>
      <c r="V2008" s="4">
        <v>4.7619047619047601</v>
      </c>
      <c r="W2008" s="4">
        <v>0</v>
      </c>
      <c r="X2008" s="4">
        <v>0</v>
      </c>
      <c r="Y2008" s="4">
        <v>4.7619047619047601</v>
      </c>
      <c r="Z2008" s="4">
        <v>7.1428571428571397</v>
      </c>
      <c r="AA2008" s="4">
        <v>2.38095238095238</v>
      </c>
      <c r="AB2008" s="4">
        <v>0</v>
      </c>
      <c r="AC2008" s="4">
        <v>9.5238095238095202</v>
      </c>
      <c r="AD2008" s="4">
        <v>2.38095238095238</v>
      </c>
      <c r="AE2008" s="4">
        <v>0</v>
      </c>
      <c r="AF2008" s="4">
        <v>4.7619047619047601</v>
      </c>
      <c r="AG2008" s="4">
        <v>14.285714285714301</v>
      </c>
      <c r="AH2008" s="4">
        <v>14.285714285714301</v>
      </c>
      <c r="AI2008" s="4">
        <v>7.1428571428571397</v>
      </c>
      <c r="AJ2008" s="4">
        <v>4.7619047619047601</v>
      </c>
      <c r="AK2008" s="4">
        <v>23.8095238095238</v>
      </c>
      <c r="AL2008" s="4">
        <v>4.7619047619047601</v>
      </c>
      <c r="AM2008" s="4">
        <v>16.6666666666667</v>
      </c>
      <c r="AN2008" s="4">
        <v>23.8095238095238</v>
      </c>
      <c r="AO2008" s="4">
        <v>11.9047619047619</v>
      </c>
      <c r="AP2008" s="4">
        <v>14.285714285714301</v>
      </c>
      <c r="AQ2008" s="4">
        <v>4.7619047619047601</v>
      </c>
      <c r="AR2008" s="4">
        <v>2.38095238095238</v>
      </c>
      <c r="AS2008" s="4">
        <v>4.7619047619047601</v>
      </c>
      <c r="AT2008" s="4">
        <v>28.571428571428601</v>
      </c>
      <c r="AU2008" s="4">
        <v>7.1428571428571397</v>
      </c>
      <c r="AV2008" s="4">
        <v>19.047619047619001</v>
      </c>
      <c r="AW2008" s="4">
        <v>7.1428571428571397</v>
      </c>
      <c r="AX2008" s="4">
        <v>2.38095238095238</v>
      </c>
      <c r="AY2008" s="4">
        <v>7.1428571428571397</v>
      </c>
      <c r="AZ2008" s="4">
        <v>11.9047619047619</v>
      </c>
      <c r="BA2008" s="4">
        <v>21.428571428571399</v>
      </c>
      <c r="BB2008" s="38">
        <v>42</v>
      </c>
    </row>
    <row r="2009" spans="1:54" x14ac:dyDescent="0.3">
      <c r="A2009" s="31" t="s">
        <v>82</v>
      </c>
      <c r="B2009" s="5" t="s">
        <v>9</v>
      </c>
      <c r="C2009" s="5" t="s">
        <v>168</v>
      </c>
      <c r="D2009" s="9">
        <v>81.3284892756744</v>
      </c>
      <c r="E2009" s="8">
        <v>66.269034815418394</v>
      </c>
      <c r="F2009" s="8">
        <v>17.690526736886198</v>
      </c>
      <c r="G2009" s="3">
        <v>1.01639281042862</v>
      </c>
      <c r="H2009" s="4">
        <v>7.6496189948247197</v>
      </c>
      <c r="I2009" s="4">
        <v>5.5669191597423602</v>
      </c>
      <c r="J2009" s="4">
        <v>1.86291023343226</v>
      </c>
      <c r="K2009" s="4">
        <v>2.5748648034304802</v>
      </c>
      <c r="L2009" s="4">
        <v>2.71124744490931</v>
      </c>
      <c r="M2009" s="4">
        <v>2.65243511653307</v>
      </c>
      <c r="N2009" s="4">
        <v>3.1208672713071302</v>
      </c>
      <c r="O2009" s="4">
        <v>5.0256450205812602</v>
      </c>
      <c r="P2009" s="4">
        <v>5.0016811916494097</v>
      </c>
      <c r="Q2009" s="4">
        <v>1.46134826127604</v>
      </c>
      <c r="R2009" s="4">
        <v>3.3356976969944601</v>
      </c>
      <c r="S2009" s="4">
        <v>3.4141500362995898</v>
      </c>
      <c r="T2009" s="4">
        <v>2.2764078710113602</v>
      </c>
      <c r="U2009" s="4">
        <v>2.9292351334989801</v>
      </c>
      <c r="V2009" s="4">
        <v>5.0654180360371797</v>
      </c>
      <c r="W2009" s="4">
        <v>3.89025840219242</v>
      </c>
      <c r="X2009" s="4">
        <v>1.7981985230683999</v>
      </c>
      <c r="Y2009" s="4">
        <v>7.8845099973453099</v>
      </c>
      <c r="Z2009" s="4">
        <v>3.0600214672282098</v>
      </c>
      <c r="AA2009" s="4">
        <v>3.8663755044435901</v>
      </c>
      <c r="AB2009" s="4">
        <v>0.52200658965824898</v>
      </c>
      <c r="AC2009" s="4">
        <v>7.89827098935337</v>
      </c>
      <c r="AD2009" s="4">
        <v>3.05785845404781</v>
      </c>
      <c r="AE2009" s="4">
        <v>3.0342250730968501</v>
      </c>
      <c r="AF2009" s="4">
        <v>5.75437896753595</v>
      </c>
      <c r="AG2009" s="4">
        <v>7.7007008780886697</v>
      </c>
      <c r="AH2009" s="4">
        <v>25.608749403268501</v>
      </c>
      <c r="AI2009" s="4">
        <v>11.8557074155087</v>
      </c>
      <c r="AJ2009" s="4">
        <v>19.230949804951901</v>
      </c>
      <c r="AK2009" s="4">
        <v>29.6021058590986</v>
      </c>
      <c r="AL2009" s="4">
        <v>15.0356167380251</v>
      </c>
      <c r="AM2009" s="4">
        <v>15.919778756274599</v>
      </c>
      <c r="AN2009" s="4">
        <v>29.639917632100701</v>
      </c>
      <c r="AO2009" s="4">
        <v>22.803570696771398</v>
      </c>
      <c r="AP2009" s="4">
        <v>25.204151371453801</v>
      </c>
      <c r="AQ2009" s="4">
        <v>5.7455011621219603</v>
      </c>
      <c r="AR2009" s="4">
        <v>20.577155170207</v>
      </c>
      <c r="AS2009" s="4">
        <v>11.284114429353499</v>
      </c>
      <c r="AT2009" s="4">
        <v>15.7131159425119</v>
      </c>
      <c r="AU2009" s="4">
        <v>17.5345844942571</v>
      </c>
      <c r="AV2009" s="4">
        <v>15.556024316611101</v>
      </c>
      <c r="AW2009" s="4">
        <v>17.260281591920201</v>
      </c>
      <c r="AX2009" s="4">
        <v>7.7470477891203497</v>
      </c>
      <c r="AY2009" s="4">
        <v>11.973542619963499</v>
      </c>
      <c r="AZ2009" s="4">
        <v>19.276427932405301</v>
      </c>
      <c r="BA2009" s="4">
        <v>30.064656290770699</v>
      </c>
      <c r="BB2009" s="38">
        <v>1374</v>
      </c>
    </row>
    <row r="2010" spans="1:54" x14ac:dyDescent="0.3">
      <c r="A2010" s="31" t="s">
        <v>82</v>
      </c>
      <c r="B2010" s="5" t="s">
        <v>9</v>
      </c>
      <c r="C2010" s="5" t="s">
        <v>1</v>
      </c>
      <c r="D2010" s="9">
        <v>57.529069767441896</v>
      </c>
      <c r="E2010" s="8">
        <v>63.109247697994597</v>
      </c>
      <c r="F2010" s="8">
        <v>24.096385542168701</v>
      </c>
      <c r="G2010" s="3">
        <v>1.2048192771084301</v>
      </c>
      <c r="H2010" s="4">
        <v>10.8433734939759</v>
      </c>
      <c r="I2010" s="4">
        <v>4.8192771084337398</v>
      </c>
      <c r="J2010" s="4">
        <v>3.6144578313253</v>
      </c>
      <c r="K2010" s="4">
        <v>2.4096385542168699</v>
      </c>
      <c r="L2010" s="4">
        <v>4.8192771084337398</v>
      </c>
      <c r="M2010" s="4">
        <v>3.6144578313253</v>
      </c>
      <c r="N2010" s="4">
        <v>4.8192771084337398</v>
      </c>
      <c r="O2010" s="4">
        <v>7.2289156626505999</v>
      </c>
      <c r="P2010" s="4">
        <v>7.2289156626505999</v>
      </c>
      <c r="Q2010" s="4">
        <v>1.2048192771084301</v>
      </c>
      <c r="R2010" s="4">
        <v>4.8192771084337398</v>
      </c>
      <c r="S2010" s="4">
        <v>6.0240963855421699</v>
      </c>
      <c r="T2010" s="4">
        <v>2.4096385542168699</v>
      </c>
      <c r="U2010" s="4">
        <v>1.2048192771084301</v>
      </c>
      <c r="V2010" s="4">
        <v>6.0240963855421699</v>
      </c>
      <c r="W2010" s="4">
        <v>4.8192771084337398</v>
      </c>
      <c r="X2010" s="4">
        <v>3.6144578313253</v>
      </c>
      <c r="Y2010" s="4">
        <v>15.662650602409601</v>
      </c>
      <c r="Z2010" s="4">
        <v>2.4096385542168699</v>
      </c>
      <c r="AA2010" s="4">
        <v>4.8192771084337398</v>
      </c>
      <c r="AB2010" s="4">
        <v>0</v>
      </c>
      <c r="AC2010" s="4">
        <v>6.0240963855421699</v>
      </c>
      <c r="AD2010" s="4">
        <v>4.8192771084337398</v>
      </c>
      <c r="AE2010" s="4">
        <v>4.8192771084337398</v>
      </c>
      <c r="AF2010" s="4">
        <v>6.0240963855421699</v>
      </c>
      <c r="AG2010" s="4">
        <v>10.8433734939759</v>
      </c>
      <c r="AH2010" s="4">
        <v>43.3734939759036</v>
      </c>
      <c r="AI2010" s="4">
        <v>16.867469879518101</v>
      </c>
      <c r="AJ2010" s="4">
        <v>26.506024096385499</v>
      </c>
      <c r="AK2010" s="4">
        <v>34.939759036144601</v>
      </c>
      <c r="AL2010" s="4">
        <v>22.891566265060199</v>
      </c>
      <c r="AM2010" s="4">
        <v>14.4578313253012</v>
      </c>
      <c r="AN2010" s="4">
        <v>42.168674698795201</v>
      </c>
      <c r="AO2010" s="4">
        <v>30.120481927710799</v>
      </c>
      <c r="AP2010" s="4">
        <v>32.530120481927703</v>
      </c>
      <c r="AQ2010" s="4">
        <v>4.8192771084337398</v>
      </c>
      <c r="AR2010" s="4">
        <v>27.710843373494001</v>
      </c>
      <c r="AS2010" s="4">
        <v>8.4337349397590398</v>
      </c>
      <c r="AT2010" s="4">
        <v>13.253012048192801</v>
      </c>
      <c r="AU2010" s="4">
        <v>25.3012048192771</v>
      </c>
      <c r="AV2010" s="4">
        <v>18.0722891566265</v>
      </c>
      <c r="AW2010" s="4">
        <v>25.3012048192771</v>
      </c>
      <c r="AX2010" s="4">
        <v>8.4337349397590398</v>
      </c>
      <c r="AY2010" s="4">
        <v>10.8433734939759</v>
      </c>
      <c r="AZ2010" s="4">
        <v>25.3012048192771</v>
      </c>
      <c r="BA2010" s="4">
        <v>45.783132530120497</v>
      </c>
      <c r="BB2010" s="38">
        <v>86</v>
      </c>
    </row>
    <row r="2011" spans="1:54" x14ac:dyDescent="0.3">
      <c r="A2011" s="31" t="s">
        <v>82</v>
      </c>
      <c r="B2011" s="5" t="s">
        <v>9</v>
      </c>
      <c r="C2011" s="5" t="s">
        <v>2</v>
      </c>
      <c r="D2011" s="9">
        <v>74.099999999999994</v>
      </c>
      <c r="E2011" s="8">
        <v>64.937028857924901</v>
      </c>
      <c r="F2011" s="8">
        <v>21.198156682027701</v>
      </c>
      <c r="G2011" s="3">
        <v>1.84331797235023</v>
      </c>
      <c r="H2011" s="4">
        <v>9.2165898617511495</v>
      </c>
      <c r="I2011" s="4">
        <v>11.0599078341014</v>
      </c>
      <c r="J2011" s="4">
        <v>2.30414746543779</v>
      </c>
      <c r="K2011" s="4">
        <v>5.0691244239631299</v>
      </c>
      <c r="L2011" s="4">
        <v>3.68663594470046</v>
      </c>
      <c r="M2011" s="4">
        <v>3.68663594470046</v>
      </c>
      <c r="N2011" s="4">
        <v>5.0691244239631299</v>
      </c>
      <c r="O2011" s="4">
        <v>7.3732718894009199</v>
      </c>
      <c r="P2011" s="4">
        <v>7.3732718894009199</v>
      </c>
      <c r="Q2011" s="4">
        <v>2.30414746543779</v>
      </c>
      <c r="R2011" s="4">
        <v>5.99078341013825</v>
      </c>
      <c r="S2011" s="4">
        <v>4.1474654377880196</v>
      </c>
      <c r="T2011" s="4">
        <v>2.7649769585253501</v>
      </c>
      <c r="U2011" s="4">
        <v>5.99078341013825</v>
      </c>
      <c r="V2011" s="4">
        <v>9.67741935483871</v>
      </c>
      <c r="W2011" s="4">
        <v>6.9124423963133603</v>
      </c>
      <c r="X2011" s="4">
        <v>1.3824884792626699</v>
      </c>
      <c r="Y2011" s="4">
        <v>8.2949308755760391</v>
      </c>
      <c r="Z2011" s="4">
        <v>5.0691244239631299</v>
      </c>
      <c r="AA2011" s="4">
        <v>5.99078341013825</v>
      </c>
      <c r="AB2011" s="4">
        <v>0.92165898617511499</v>
      </c>
      <c r="AC2011" s="4">
        <v>12.9032258064516</v>
      </c>
      <c r="AD2011" s="4">
        <v>4.1474654377880196</v>
      </c>
      <c r="AE2011" s="4">
        <v>2.7649769585253501</v>
      </c>
      <c r="AF2011" s="4">
        <v>9.2165898617511495</v>
      </c>
      <c r="AG2011" s="4">
        <v>11.0599078341014</v>
      </c>
      <c r="AH2011" s="4">
        <v>26.728110599078299</v>
      </c>
      <c r="AI2011" s="4">
        <v>9.67741935483871</v>
      </c>
      <c r="AJ2011" s="4">
        <v>21.658986175115199</v>
      </c>
      <c r="AK2011" s="4">
        <v>37.788018433179701</v>
      </c>
      <c r="AL2011" s="4">
        <v>12.9032258064516</v>
      </c>
      <c r="AM2011" s="4">
        <v>19.354838709677399</v>
      </c>
      <c r="AN2011" s="4">
        <v>32.258064516128997</v>
      </c>
      <c r="AO2011" s="4">
        <v>28.110599078341</v>
      </c>
      <c r="AP2011" s="4">
        <v>28.110599078341</v>
      </c>
      <c r="AQ2011" s="4">
        <v>5.99078341013825</v>
      </c>
      <c r="AR2011" s="4">
        <v>23.0414746543779</v>
      </c>
      <c r="AS2011" s="4">
        <v>12.9032258064516</v>
      </c>
      <c r="AT2011" s="4">
        <v>14.746543778801801</v>
      </c>
      <c r="AU2011" s="4">
        <v>19.815668202765</v>
      </c>
      <c r="AV2011" s="4">
        <v>17.050691244239601</v>
      </c>
      <c r="AW2011" s="4">
        <v>17.050691244239601</v>
      </c>
      <c r="AX2011" s="4">
        <v>9.2165898617511495</v>
      </c>
      <c r="AY2011" s="4">
        <v>15.2073732718894</v>
      </c>
      <c r="AZ2011" s="4">
        <v>22.119815668202801</v>
      </c>
      <c r="BA2011" s="4">
        <v>30.414746543778801</v>
      </c>
      <c r="BB2011" s="38">
        <v>220</v>
      </c>
    </row>
    <row r="2012" spans="1:54" x14ac:dyDescent="0.3">
      <c r="A2012" s="31" t="s">
        <v>82</v>
      </c>
      <c r="B2012" s="5" t="s">
        <v>9</v>
      </c>
      <c r="C2012" s="5" t="s">
        <v>3</v>
      </c>
      <c r="D2012" s="9">
        <v>92.759636363636403</v>
      </c>
      <c r="E2012" s="8">
        <v>65.060342623975103</v>
      </c>
      <c r="F2012" s="8">
        <v>13.818181818181801</v>
      </c>
      <c r="G2012" s="3">
        <v>0</v>
      </c>
      <c r="H2012" s="4">
        <v>5.8181818181818201</v>
      </c>
      <c r="I2012" s="4">
        <v>4</v>
      </c>
      <c r="J2012" s="4">
        <v>0.36363636363636398</v>
      </c>
      <c r="K2012" s="4">
        <v>1.4545454545454499</v>
      </c>
      <c r="L2012" s="4">
        <v>1.0909090909090899</v>
      </c>
      <c r="M2012" s="4">
        <v>1.8181818181818199</v>
      </c>
      <c r="N2012" s="4">
        <v>1.0909090909090899</v>
      </c>
      <c r="O2012" s="4">
        <v>2.9090909090909101</v>
      </c>
      <c r="P2012" s="4">
        <v>2.5454545454545499</v>
      </c>
      <c r="Q2012" s="4">
        <v>1.4545454545454499</v>
      </c>
      <c r="R2012" s="4">
        <v>1.0909090909090899</v>
      </c>
      <c r="S2012" s="4">
        <v>1.8181818181818199</v>
      </c>
      <c r="T2012" s="4">
        <v>2.5454545454545499</v>
      </c>
      <c r="U2012" s="4">
        <v>3.2727272727272698</v>
      </c>
      <c r="V2012" s="4">
        <v>2.1818181818181799</v>
      </c>
      <c r="W2012" s="4">
        <v>1.4545454545454499</v>
      </c>
      <c r="X2012" s="4">
        <v>0.72727272727272696</v>
      </c>
      <c r="Y2012" s="4">
        <v>4</v>
      </c>
      <c r="Z2012" s="4">
        <v>2.9090909090909101</v>
      </c>
      <c r="AA2012" s="4">
        <v>1.8181818181818199</v>
      </c>
      <c r="AB2012" s="4">
        <v>0.72727272727272696</v>
      </c>
      <c r="AC2012" s="4">
        <v>8.3636363636363598</v>
      </c>
      <c r="AD2012" s="4">
        <v>1.8181818181818199</v>
      </c>
      <c r="AE2012" s="4">
        <v>2.9090909090909101</v>
      </c>
      <c r="AF2012" s="4">
        <v>5.4545454545454497</v>
      </c>
      <c r="AG2012" s="4">
        <v>3.6363636363636398</v>
      </c>
      <c r="AH2012" s="4">
        <v>17.454545454545499</v>
      </c>
      <c r="AI2012" s="4">
        <v>11.2727272727273</v>
      </c>
      <c r="AJ2012" s="4">
        <v>14.181818181818199</v>
      </c>
      <c r="AK2012" s="4">
        <v>24.363636363636399</v>
      </c>
      <c r="AL2012" s="4">
        <v>13.454545454545499</v>
      </c>
      <c r="AM2012" s="4">
        <v>14.909090909090899</v>
      </c>
      <c r="AN2012" s="4">
        <v>23.636363636363601</v>
      </c>
      <c r="AO2012" s="4">
        <v>19.272727272727298</v>
      </c>
      <c r="AP2012" s="4">
        <v>22.545454545454501</v>
      </c>
      <c r="AQ2012" s="4">
        <v>6.1818181818181799</v>
      </c>
      <c r="AR2012" s="4">
        <v>17.818181818181799</v>
      </c>
      <c r="AS2012" s="4">
        <v>13.818181818181801</v>
      </c>
      <c r="AT2012" s="4">
        <v>19.272727272727298</v>
      </c>
      <c r="AU2012" s="4">
        <v>13.818181818181801</v>
      </c>
      <c r="AV2012" s="4">
        <v>12.363636363636401</v>
      </c>
      <c r="AW2012" s="4">
        <v>14.909090909090899</v>
      </c>
      <c r="AX2012" s="4">
        <v>7.2727272727272698</v>
      </c>
      <c r="AY2012" s="4">
        <v>11.2727272727273</v>
      </c>
      <c r="AZ2012" s="4">
        <v>16.363636363636399</v>
      </c>
      <c r="BA2012" s="4">
        <v>25.090909090909101</v>
      </c>
      <c r="BB2012" s="38">
        <v>275</v>
      </c>
    </row>
    <row r="2013" spans="1:54" x14ac:dyDescent="0.3">
      <c r="A2013" s="31" t="s">
        <v>82</v>
      </c>
      <c r="B2013" s="5" t="s">
        <v>9</v>
      </c>
      <c r="C2013" s="5" t="s">
        <v>4</v>
      </c>
      <c r="D2013" s="9">
        <v>104.034659090909</v>
      </c>
      <c r="E2013" s="8">
        <v>64.194131699188802</v>
      </c>
      <c r="F2013" s="8">
        <v>11.1111111111111</v>
      </c>
      <c r="G2013" s="3">
        <v>0.854700854700855</v>
      </c>
      <c r="H2013" s="4">
        <v>3.7037037037037002</v>
      </c>
      <c r="I2013" s="4">
        <v>1.70940170940171</v>
      </c>
      <c r="J2013" s="4">
        <v>1.1396011396011401</v>
      </c>
      <c r="K2013" s="4">
        <v>1.1396011396011401</v>
      </c>
      <c r="L2013" s="4">
        <v>0.56980056980057003</v>
      </c>
      <c r="M2013" s="4">
        <v>1.42450142450142</v>
      </c>
      <c r="N2013" s="4">
        <v>0.56980056980057003</v>
      </c>
      <c r="O2013" s="4">
        <v>1.70940170940171</v>
      </c>
      <c r="P2013" s="4">
        <v>2.2792022792022801</v>
      </c>
      <c r="Q2013" s="4">
        <v>0.854700854700855</v>
      </c>
      <c r="R2013" s="4">
        <v>0.56980056980057003</v>
      </c>
      <c r="S2013" s="4">
        <v>0.854700854700855</v>
      </c>
      <c r="T2013" s="4">
        <v>0.854700854700855</v>
      </c>
      <c r="U2013" s="4">
        <v>1.70940170940171</v>
      </c>
      <c r="V2013" s="4">
        <v>1.70940170940171</v>
      </c>
      <c r="W2013" s="4">
        <v>2.2792022792022801</v>
      </c>
      <c r="X2013" s="4">
        <v>1.42450142450142</v>
      </c>
      <c r="Y2013" s="4">
        <v>1.70940170940171</v>
      </c>
      <c r="Z2013" s="4">
        <v>1.99430199430199</v>
      </c>
      <c r="AA2013" s="4">
        <v>2.2792022792022801</v>
      </c>
      <c r="AB2013" s="4">
        <v>0.56980056980057003</v>
      </c>
      <c r="AC2013" s="4">
        <v>5.4131054131054102</v>
      </c>
      <c r="AD2013" s="4">
        <v>1.1396011396011401</v>
      </c>
      <c r="AE2013" s="4">
        <v>1.70940170940171</v>
      </c>
      <c r="AF2013" s="4">
        <v>1.70940170940171</v>
      </c>
      <c r="AG2013" s="4">
        <v>3.41880341880342</v>
      </c>
      <c r="AH2013" s="4">
        <v>10.826210826210801</v>
      </c>
      <c r="AI2013" s="4">
        <v>8.8319088319088301</v>
      </c>
      <c r="AJ2013" s="4">
        <v>14.5299145299145</v>
      </c>
      <c r="AK2013" s="4">
        <v>19.943019943019902</v>
      </c>
      <c r="AL2013" s="4">
        <v>11.965811965812</v>
      </c>
      <c r="AM2013" s="4">
        <v>14.2450142450142</v>
      </c>
      <c r="AN2013" s="4">
        <v>19.0883190883191</v>
      </c>
      <c r="AO2013" s="4">
        <v>12.8205128205128</v>
      </c>
      <c r="AP2013" s="4">
        <v>15.6695156695157</v>
      </c>
      <c r="AQ2013" s="4">
        <v>7.9772079772079802</v>
      </c>
      <c r="AR2013" s="4">
        <v>13.960113960114001</v>
      </c>
      <c r="AS2013" s="4">
        <v>14.2450142450142</v>
      </c>
      <c r="AT2013" s="4">
        <v>16.239316239316199</v>
      </c>
      <c r="AU2013" s="4">
        <v>10.5413105413105</v>
      </c>
      <c r="AV2013" s="4">
        <v>15.384615384615399</v>
      </c>
      <c r="AW2013" s="4">
        <v>11.1111111111111</v>
      </c>
      <c r="AX2013" s="4">
        <v>6.2678062678062698</v>
      </c>
      <c r="AY2013" s="4">
        <v>10.826210826210801</v>
      </c>
      <c r="AZ2013" s="4">
        <v>13.675213675213699</v>
      </c>
      <c r="BA2013" s="4">
        <v>18.233618233618198</v>
      </c>
      <c r="BB2013" s="38">
        <v>352</v>
      </c>
    </row>
    <row r="2014" spans="1:54" x14ac:dyDescent="0.3">
      <c r="A2014" s="31" t="s">
        <v>82</v>
      </c>
      <c r="B2014" s="5" t="s">
        <v>9</v>
      </c>
      <c r="C2014" s="5" t="s">
        <v>5</v>
      </c>
      <c r="D2014" s="9">
        <v>112.306451612903</v>
      </c>
      <c r="E2014" s="8">
        <v>58.356620961340198</v>
      </c>
      <c r="F2014" s="8">
        <v>7.5268817204301097</v>
      </c>
      <c r="G2014" s="3">
        <v>1.0752688172042999</v>
      </c>
      <c r="H2014" s="4">
        <v>4.3010752688171996</v>
      </c>
      <c r="I2014" s="4">
        <v>1.0752688172042999</v>
      </c>
      <c r="J2014" s="4">
        <v>0</v>
      </c>
      <c r="K2014" s="4">
        <v>0.35842293906810002</v>
      </c>
      <c r="L2014" s="4">
        <v>0.71684587813620104</v>
      </c>
      <c r="M2014" s="4">
        <v>0.71684587813620104</v>
      </c>
      <c r="N2014" s="4">
        <v>0.71684587813620104</v>
      </c>
      <c r="O2014" s="4">
        <v>1.0752688172042999</v>
      </c>
      <c r="P2014" s="4">
        <v>2.1505376344085998</v>
      </c>
      <c r="Q2014" s="4">
        <v>0.35842293906810002</v>
      </c>
      <c r="R2014" s="4">
        <v>0.35842293906810002</v>
      </c>
      <c r="S2014" s="4">
        <v>1.4336917562724001</v>
      </c>
      <c r="T2014" s="4">
        <v>1.0752688172042999</v>
      </c>
      <c r="U2014" s="4">
        <v>1.0752688172042999</v>
      </c>
      <c r="V2014" s="4">
        <v>0.71684587813620104</v>
      </c>
      <c r="W2014" s="4">
        <v>1.0752688172042999</v>
      </c>
      <c r="X2014" s="4">
        <v>1.0752688172042999</v>
      </c>
      <c r="Y2014" s="4">
        <v>1.7921146953405001</v>
      </c>
      <c r="Z2014" s="4">
        <v>1.0752688172042999</v>
      </c>
      <c r="AA2014" s="4">
        <v>2.8673835125448002</v>
      </c>
      <c r="AB2014" s="4">
        <v>0.35842293906810002</v>
      </c>
      <c r="AC2014" s="4">
        <v>2.5089605734767</v>
      </c>
      <c r="AD2014" s="4">
        <v>0.71684587813620104</v>
      </c>
      <c r="AE2014" s="4">
        <v>1.0752688172042999</v>
      </c>
      <c r="AF2014" s="4">
        <v>2.1505376344085998</v>
      </c>
      <c r="AG2014" s="4">
        <v>2.5089605734767</v>
      </c>
      <c r="AH2014" s="4">
        <v>8.9605734767025105</v>
      </c>
      <c r="AI2014" s="4">
        <v>8.2437275985663092</v>
      </c>
      <c r="AJ2014" s="4">
        <v>11.469534050179201</v>
      </c>
      <c r="AK2014" s="4">
        <v>19.354838709677399</v>
      </c>
      <c r="AL2014" s="4">
        <v>6.4516129032258096</v>
      </c>
      <c r="AM2014" s="4">
        <v>13.620071684587799</v>
      </c>
      <c r="AN2014" s="4">
        <v>17.562724014336901</v>
      </c>
      <c r="AO2014" s="4">
        <v>10.0358422939068</v>
      </c>
      <c r="AP2014" s="4">
        <v>15.770609318996399</v>
      </c>
      <c r="AQ2014" s="4">
        <v>6.4516129032258096</v>
      </c>
      <c r="AR2014" s="4">
        <v>9.67741935483871</v>
      </c>
      <c r="AS2014" s="4">
        <v>7.5268817204301097</v>
      </c>
      <c r="AT2014" s="4">
        <v>16.8458781362007</v>
      </c>
      <c r="AU2014" s="4">
        <v>7.5268817204301097</v>
      </c>
      <c r="AV2014" s="4">
        <v>14.695340501792099</v>
      </c>
      <c r="AW2014" s="4">
        <v>11.1111111111111</v>
      </c>
      <c r="AX2014" s="4">
        <v>5.0179211469534097</v>
      </c>
      <c r="AY2014" s="4">
        <v>11.1111111111111</v>
      </c>
      <c r="AZ2014" s="4">
        <v>9.3189964157706093</v>
      </c>
      <c r="BA2014" s="4">
        <v>13.9784946236559</v>
      </c>
      <c r="BB2014" s="38">
        <v>279</v>
      </c>
    </row>
    <row r="2015" spans="1:54" x14ac:dyDescent="0.3">
      <c r="A2015" s="31" t="s">
        <v>82</v>
      </c>
      <c r="B2015" s="5" t="s">
        <v>9</v>
      </c>
      <c r="C2015" s="5" t="s">
        <v>6</v>
      </c>
      <c r="D2015" s="9">
        <v>117.277419354839</v>
      </c>
      <c r="E2015" s="8">
        <v>52.792768411385303</v>
      </c>
      <c r="F2015" s="8">
        <v>6.4516129032258096</v>
      </c>
      <c r="G2015" s="3">
        <v>0</v>
      </c>
      <c r="H2015" s="4">
        <v>2.4193548387096802</v>
      </c>
      <c r="I2015" s="4">
        <v>1.61290322580645</v>
      </c>
      <c r="J2015" s="4">
        <v>0</v>
      </c>
      <c r="K2015" s="4">
        <v>1.61290322580645</v>
      </c>
      <c r="L2015" s="4">
        <v>0</v>
      </c>
      <c r="M2015" s="4">
        <v>0.80645161290322598</v>
      </c>
      <c r="N2015" s="4">
        <v>0</v>
      </c>
      <c r="O2015" s="4">
        <v>1.61290322580645</v>
      </c>
      <c r="P2015" s="4">
        <v>0</v>
      </c>
      <c r="Q2015" s="4">
        <v>0.80645161290322598</v>
      </c>
      <c r="R2015" s="4">
        <v>0.80645161290322598</v>
      </c>
      <c r="S2015" s="4">
        <v>0</v>
      </c>
      <c r="T2015" s="4">
        <v>4.0322580645161299</v>
      </c>
      <c r="U2015" s="4">
        <v>0</v>
      </c>
      <c r="V2015" s="4">
        <v>0.80645161290322598</v>
      </c>
      <c r="W2015" s="4">
        <v>0</v>
      </c>
      <c r="X2015" s="4">
        <v>0</v>
      </c>
      <c r="Y2015" s="4">
        <v>0.80645161290322598</v>
      </c>
      <c r="Z2015" s="4">
        <v>2.4193548387096802</v>
      </c>
      <c r="AA2015" s="4">
        <v>0.80645161290322598</v>
      </c>
      <c r="AB2015" s="4">
        <v>0.80645161290322598</v>
      </c>
      <c r="AC2015" s="4">
        <v>2.4193548387096802</v>
      </c>
      <c r="AD2015" s="4">
        <v>0</v>
      </c>
      <c r="AE2015" s="4">
        <v>0.80645161290322598</v>
      </c>
      <c r="AF2015" s="4">
        <v>1.61290322580645</v>
      </c>
      <c r="AG2015" s="4">
        <v>6.4516129032258096</v>
      </c>
      <c r="AH2015" s="4">
        <v>11.290322580645199</v>
      </c>
      <c r="AI2015" s="4">
        <v>4.8387096774193497</v>
      </c>
      <c r="AJ2015" s="4">
        <v>5.6451612903225801</v>
      </c>
      <c r="AK2015" s="4">
        <v>12.0967741935484</v>
      </c>
      <c r="AL2015" s="4">
        <v>5.6451612903225801</v>
      </c>
      <c r="AM2015" s="4">
        <v>12.0967741935484</v>
      </c>
      <c r="AN2015" s="4">
        <v>8.8709677419354804</v>
      </c>
      <c r="AO2015" s="4">
        <v>5.6451612903225801</v>
      </c>
      <c r="AP2015" s="4">
        <v>14.5161290322581</v>
      </c>
      <c r="AQ2015" s="4">
        <v>1.61290322580645</v>
      </c>
      <c r="AR2015" s="4">
        <v>4.0322580645161299</v>
      </c>
      <c r="AS2015" s="4">
        <v>5.6451612903225801</v>
      </c>
      <c r="AT2015" s="4">
        <v>12.0967741935484</v>
      </c>
      <c r="AU2015" s="4">
        <v>8.0645161290322598</v>
      </c>
      <c r="AV2015" s="4">
        <v>9.67741935483871</v>
      </c>
      <c r="AW2015" s="4">
        <v>4.8387096774193497</v>
      </c>
      <c r="AX2015" s="4">
        <v>4.8387096774193497</v>
      </c>
      <c r="AY2015" s="4">
        <v>7.2580645161290303</v>
      </c>
      <c r="AZ2015" s="4">
        <v>7.2580645161290303</v>
      </c>
      <c r="BA2015" s="4">
        <v>8.0645161290322598</v>
      </c>
      <c r="BB2015" s="38">
        <v>124</v>
      </c>
    </row>
    <row r="2016" spans="1:54" x14ac:dyDescent="0.3">
      <c r="A2016" s="31" t="s">
        <v>82</v>
      </c>
      <c r="B2016" s="44" t="s">
        <v>9</v>
      </c>
      <c r="C2016" s="44" t="s">
        <v>7</v>
      </c>
      <c r="D2016" s="45">
        <v>100.8</v>
      </c>
      <c r="E2016" s="8">
        <v>60.9287754322674</v>
      </c>
      <c r="F2016" s="8">
        <v>10.8108108108108</v>
      </c>
      <c r="G2016" s="3">
        <v>0</v>
      </c>
      <c r="H2016" s="4">
        <v>2.7027027027027</v>
      </c>
      <c r="I2016" s="4">
        <v>2.7027027027027</v>
      </c>
      <c r="J2016" s="4">
        <v>0</v>
      </c>
      <c r="K2016" s="4">
        <v>0</v>
      </c>
      <c r="L2016" s="4">
        <v>0</v>
      </c>
      <c r="M2016" s="4">
        <v>0</v>
      </c>
      <c r="N2016" s="4">
        <v>2.7027027027027</v>
      </c>
      <c r="O2016" s="4">
        <v>2.7027027027027</v>
      </c>
      <c r="P2016" s="4">
        <v>0</v>
      </c>
      <c r="Q2016" s="4">
        <v>2.7027027027027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2.7027027027027</v>
      </c>
      <c r="AD2016" s="4">
        <v>0</v>
      </c>
      <c r="AE2016" s="4">
        <v>0</v>
      </c>
      <c r="AF2016" s="4">
        <v>0</v>
      </c>
      <c r="AG2016" s="4">
        <v>5.4054054054054097</v>
      </c>
      <c r="AH2016" s="4">
        <v>8.1081081081081106</v>
      </c>
      <c r="AI2016" s="4">
        <v>21.6216216216216</v>
      </c>
      <c r="AJ2016" s="4">
        <v>10.8108108108108</v>
      </c>
      <c r="AK2016" s="4">
        <v>16.2162162162162</v>
      </c>
      <c r="AL2016" s="4">
        <v>10.8108108108108</v>
      </c>
      <c r="AM2016" s="4">
        <v>29.729729729729701</v>
      </c>
      <c r="AN2016" s="4">
        <v>13.5135135135135</v>
      </c>
      <c r="AO2016" s="4">
        <v>13.5135135135135</v>
      </c>
      <c r="AP2016" s="4">
        <v>13.5135135135135</v>
      </c>
      <c r="AQ2016" s="4">
        <v>0</v>
      </c>
      <c r="AR2016" s="4">
        <v>18.918918918918902</v>
      </c>
      <c r="AS2016" s="4">
        <v>5.4054054054054097</v>
      </c>
      <c r="AT2016" s="4">
        <v>29.729729729729701</v>
      </c>
      <c r="AU2016" s="4">
        <v>2.7027027027027</v>
      </c>
      <c r="AV2016" s="4">
        <v>2.7027027027027</v>
      </c>
      <c r="AW2016" s="4">
        <v>5.4054054054054097</v>
      </c>
      <c r="AX2016" s="4">
        <v>5.4054054054054097</v>
      </c>
      <c r="AY2016" s="4">
        <v>8.1081081081081106</v>
      </c>
      <c r="AZ2016" s="4">
        <v>10.8108108108108</v>
      </c>
      <c r="BA2016" s="4">
        <v>10.8108108108108</v>
      </c>
      <c r="BB2016" s="38">
        <v>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E60E-C4B4-4658-AF98-D6EDB010824E}">
  <dimension ref="B1:T24"/>
  <sheetViews>
    <sheetView showGridLines="0" showRowColHeaders="0" tabSelected="1" zoomScale="108" workbookViewId="0">
      <selection activeCell="E3" sqref="E3:F3"/>
    </sheetView>
  </sheetViews>
  <sheetFormatPr defaultRowHeight="15.6" x14ac:dyDescent="0.3"/>
  <cols>
    <col min="3" max="3" width="10" customWidth="1"/>
    <col min="5" max="5" width="8.796875" customWidth="1"/>
  </cols>
  <sheetData>
    <row r="1" spans="2:20" ht="24" thickBot="1" x14ac:dyDescent="0.5">
      <c r="B1" s="70" t="s">
        <v>181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</row>
    <row r="2" spans="2:20" ht="14.4" customHeight="1" thickTop="1" x14ac:dyDescent="0.4"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</row>
    <row r="3" spans="2:20" ht="15.6" customHeight="1" x14ac:dyDescent="0.3">
      <c r="B3" s="61" t="s">
        <v>0</v>
      </c>
      <c r="C3" s="62"/>
      <c r="D3" s="63"/>
      <c r="E3" s="71" t="s">
        <v>172</v>
      </c>
      <c r="F3" s="71"/>
      <c r="L3" s="74" t="s">
        <v>84</v>
      </c>
      <c r="M3" s="74"/>
      <c r="N3" s="74"/>
      <c r="O3" s="74"/>
      <c r="P3" s="74"/>
      <c r="Q3" s="74"/>
      <c r="R3" s="75" t="s">
        <v>169</v>
      </c>
      <c r="S3" s="75"/>
      <c r="T3" s="75"/>
    </row>
    <row r="4" spans="2:20" ht="18" customHeight="1" x14ac:dyDescent="0.3">
      <c r="B4" s="61" t="s">
        <v>83</v>
      </c>
      <c r="C4" s="62"/>
      <c r="D4" s="63"/>
      <c r="E4" s="71" t="s">
        <v>168</v>
      </c>
      <c r="F4" s="71"/>
      <c r="L4" s="74"/>
      <c r="M4" s="74"/>
      <c r="N4" s="74"/>
      <c r="O4" s="74"/>
      <c r="P4" s="74"/>
      <c r="Q4" s="74"/>
      <c r="R4" s="75"/>
      <c r="S4" s="75"/>
      <c r="T4" s="75"/>
    </row>
    <row r="5" spans="2:20" x14ac:dyDescent="0.3">
      <c r="B5" s="61" t="s">
        <v>167</v>
      </c>
      <c r="C5" s="64"/>
      <c r="D5" s="65"/>
      <c r="E5" s="71" t="s">
        <v>168</v>
      </c>
      <c r="F5" s="71"/>
      <c r="L5" s="74"/>
      <c r="M5" s="74"/>
      <c r="N5" s="74"/>
      <c r="O5" s="74"/>
      <c r="P5" s="74"/>
      <c r="Q5" s="74"/>
      <c r="R5" s="75"/>
      <c r="S5" s="75"/>
      <c r="T5" s="75"/>
    </row>
    <row r="6" spans="2:20" x14ac:dyDescent="0.3">
      <c r="L6" s="66"/>
      <c r="M6" s="66"/>
      <c r="N6" s="66"/>
      <c r="O6" s="66"/>
      <c r="P6" s="66"/>
    </row>
    <row r="17" spans="2:20" ht="6.6" customHeight="1" x14ac:dyDescent="0.3"/>
    <row r="18" spans="2:20" ht="18" thickBot="1" x14ac:dyDescent="0.4">
      <c r="B18" s="72" t="s">
        <v>187</v>
      </c>
      <c r="C18" s="72"/>
      <c r="D18" s="67"/>
      <c r="E18" s="68" t="s">
        <v>189</v>
      </c>
      <c r="F18" s="68"/>
      <c r="G18" s="68"/>
      <c r="H18" s="69"/>
      <c r="I18" s="72" t="s">
        <v>188</v>
      </c>
      <c r="J18" s="72"/>
      <c r="K18" s="72"/>
      <c r="L18" s="72"/>
      <c r="M18" s="72"/>
      <c r="N18" s="72"/>
      <c r="P18" s="72" t="s">
        <v>186</v>
      </c>
      <c r="Q18" s="72"/>
      <c r="R18" s="72"/>
      <c r="S18" s="72"/>
      <c r="T18" s="72"/>
    </row>
    <row r="19" spans="2:20" ht="16.2" thickTop="1" x14ac:dyDescent="0.3"/>
    <row r="23" spans="2:20" x14ac:dyDescent="0.3">
      <c r="B23" s="73" t="str" cm="1">
        <f t="array" ref="B23">_xlfn.IFS(AND(MHQ_score &gt;= -100,MHQ_score &lt; -50), "Distressed",
     AND(MHQ_score &gt;= -50,MHQ_score &lt; 0), "Struggling",
     AND(MHQ_score &gt;= 0,MHQ_score &lt; 50), "Enduring",
     AND(MHQ_score &gt;= 50,MHQ_score &lt; 100), "Managing",
     AND(MHQ_score &gt;= 100,MHQ_score &lt; 150), "Succeeding",
     AND(MHQ_score &gt;= 150,MHQ_score &lt; 200), "Thriving")</f>
        <v>Managing</v>
      </c>
      <c r="C23" s="73"/>
    </row>
    <row r="24" spans="2:20" x14ac:dyDescent="0.3">
      <c r="B24" s="73"/>
      <c r="C24" s="73"/>
    </row>
  </sheetData>
  <sheetProtection sheet="1" selectLockedCells="1"/>
  <mergeCells count="10">
    <mergeCell ref="B23:C24"/>
    <mergeCell ref="P18:T18"/>
    <mergeCell ref="I18:N18"/>
    <mergeCell ref="L3:Q5"/>
    <mergeCell ref="R3:T5"/>
    <mergeCell ref="B1:T1"/>
    <mergeCell ref="E4:F4"/>
    <mergeCell ref="E3:F3"/>
    <mergeCell ref="E5:F5"/>
    <mergeCell ref="B18:C18"/>
  </mergeCells>
  <conditionalFormatting sqref="B23:C24">
    <cfRule type="containsText" dxfId="8" priority="1" operator="containsText" text="Thriving">
      <formula>NOT(ISERROR(SEARCH("Thriving",B23)))</formula>
    </cfRule>
    <cfRule type="containsText" dxfId="7" priority="2" operator="containsText" text="Succeeding">
      <formula>NOT(ISERROR(SEARCH("Succeeding",B23)))</formula>
    </cfRule>
    <cfRule type="containsText" dxfId="6" priority="3" operator="containsText" text="Enduring">
      <formula>NOT(ISERROR(SEARCH("Enduring",B23)))</formula>
    </cfRule>
    <cfRule type="containsText" dxfId="5" priority="4" operator="containsText" text="Distressed">
      <formula>NOT(ISERROR(SEARCH("Distressed",B23)))</formula>
    </cfRule>
    <cfRule type="containsText" dxfId="4" priority="5" operator="containsText" text="Struggling">
      <formula>NOT(ISERROR(SEARCH("Struggling",B23)))</formula>
    </cfRule>
    <cfRule type="containsText" dxfId="3" priority="6" operator="containsText" text="Managing">
      <formula>NOT(ISERROR(SEARCH("Managing",B23)))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5A1F2D9E-BE45-4216-A0B1-C15F74590977}">
          <x14:formula1>
            <xm:f>Data_Validation!$D$2:$D$9</xm:f>
          </x14:formula1>
          <xm:sqref>E4</xm:sqref>
        </x14:dataValidation>
        <x14:dataValidation type="list" allowBlank="1" showInputMessage="1" showErrorMessage="1" xr:uid="{048EF483-2E88-4E7F-888D-E261CE663E40}">
          <x14:formula1>
            <xm:f>Data_Validation!$A$2:$A$85</xm:f>
          </x14:formula1>
          <xm:sqref>E3</xm:sqref>
        </x14:dataValidation>
        <x14:dataValidation type="list" allowBlank="1" showInputMessage="1" showErrorMessage="1" xr:uid="{D68CA64D-124A-4B02-AA26-3AE9CB85C7EC}">
          <x14:formula1>
            <xm:f>Data_Validation!$G$2:$G$4</xm:f>
          </x14:formula1>
          <xm:sqref>E5</xm:sqref>
        </x14:dataValidation>
        <x14:dataValidation type="list" allowBlank="1" showInputMessage="1" showErrorMessage="1" xr:uid="{C5AD39D0-1F45-481C-9DB2-A6B0CD3CAC64}">
          <x14:formula1>
            <xm:f>Data_Validation!$L$2:$L$49</xm:f>
          </x14:formula1>
          <xm:sqref>L3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2175-489B-4580-8A7A-6B049F4D457D}">
  <dimension ref="A1:N85"/>
  <sheetViews>
    <sheetView zoomScale="110" workbookViewId="0">
      <selection activeCell="K2" sqref="K2:K49"/>
    </sheetView>
  </sheetViews>
  <sheetFormatPr defaultRowHeight="15.6" x14ac:dyDescent="0.3"/>
  <cols>
    <col min="1" max="1" width="30.19921875" customWidth="1"/>
    <col min="4" max="4" width="18.19921875" customWidth="1"/>
    <col min="7" max="7" width="18.69921875" customWidth="1"/>
    <col min="10" max="11" width="62.5" customWidth="1"/>
    <col min="12" max="12" width="59.8984375" customWidth="1"/>
    <col min="13" max="13" width="36.19921875" customWidth="1"/>
    <col min="14" max="14" width="44.5" customWidth="1"/>
  </cols>
  <sheetData>
    <row r="1" spans="1:14" x14ac:dyDescent="0.3">
      <c r="A1" s="46" t="s">
        <v>164</v>
      </c>
      <c r="D1" s="46" t="s">
        <v>165</v>
      </c>
      <c r="G1" s="46" t="s">
        <v>166</v>
      </c>
      <c r="J1" s="46" t="s">
        <v>170</v>
      </c>
      <c r="K1" s="46" t="s">
        <v>178</v>
      </c>
      <c r="L1" s="46" t="s">
        <v>179</v>
      </c>
      <c r="M1" s="46"/>
      <c r="N1" s="46" t="s">
        <v>180</v>
      </c>
    </row>
    <row r="2" spans="1:14" x14ac:dyDescent="0.3">
      <c r="A2" t="str" cm="1">
        <f t="array" ref="A2:A85">SUBSTITUTE(_xlfn.UNIQUE(data[Country]),"Global_2023_2024 (82 countries)","Global")</f>
        <v>Global</v>
      </c>
      <c r="D2" t="str" cm="1">
        <f t="array" ref="D2:D9">_xlfn.UNIQUE(data[Age])</f>
        <v>Overall Population</v>
      </c>
      <c r="G2" t="str" cm="1">
        <f t="array" ref="G2:G4">_xlfn.UNIQUE(data[Biological sex])</f>
        <v>Overall Population</v>
      </c>
      <c r="J2" t="str" cm="1">
        <f t="array" ref="J2:J49">TRANSPOSE(_xlfn.UNIQUE(data[[#Headers],[% Distressed/Struggling]:[Unwanted  Strange or Obsessive Thoughts  % with rating of &gt;=7]]))</f>
        <v>% Distressed/Struggling</v>
      </c>
      <c r="K2" t="str" cm="1">
        <f t="array" ref="K2">_xlfn.IFS(
  OR(ISNUMBER(SEARCH("&lt;=2", J2)), ISNUMBER(SEARCH("&gt;=7", J2))),
  "% Reporting Significant Problems with " &amp; J2,
  TRUE,
  J2
)</f>
        <v>% Distressed/Struggling</v>
      </c>
      <c r="L2" t="str" cm="1">
        <f t="array" ref="L2">_xlfn.TEXTSPLIT(_xlfn.ANCHORARRAY(K2)," %")</f>
        <v>% Distressed/Struggling</v>
      </c>
      <c r="M2" s="49"/>
      <c r="N2" t="str">
        <f>_xlfn.XLOOKUP(parameter, L2:L49, J2:J49)</f>
        <v>% Distressed/Struggling</v>
      </c>
    </row>
    <row r="3" spans="1:14" x14ac:dyDescent="0.3">
      <c r="A3" t="str">
        <v>Afghanistan</v>
      </c>
      <c r="D3" t="str">
        <v>18-24</v>
      </c>
      <c r="G3" t="str">
        <v>F</v>
      </c>
      <c r="J3" t="str">
        <v>Ability to Learn  % with rating of &lt;=2</v>
      </c>
      <c r="K3" t="str" cm="1">
        <f t="array" ref="K3">_xlfn.IFS(
  OR(ISNUMBER(SEARCH("&lt;=2", J3)), ISNUMBER(SEARCH("&gt;=7", J3))),
  "% Reporting Significant Problems with " &amp; J3,
  TRUE,
  J3
)</f>
        <v>% Reporting Significant Problems with Ability to Learn  % with rating of &lt;=2</v>
      </c>
      <c r="L3" t="str" cm="1">
        <f t="array" ref="L3:M3">_xlfn.TEXTSPLIT(_xlfn.ANCHORARRAY(K3)," %")</f>
        <v xml:space="preserve">% Reporting Significant Problems with Ability to Learn </v>
      </c>
      <c r="M3" s="49" t="str">
        <v xml:space="preserve"> with rating of &lt;=2</v>
      </c>
    </row>
    <row r="4" spans="1:14" x14ac:dyDescent="0.3">
      <c r="A4" t="str">
        <v>Albania</v>
      </c>
      <c r="D4" t="str">
        <v>25-34</v>
      </c>
      <c r="G4" t="str">
        <v>M</v>
      </c>
      <c r="J4" t="str">
        <v>Adaptability to Change  % with rating of &lt;=2</v>
      </c>
      <c r="K4" t="str" cm="1">
        <f t="array" ref="K4">_xlfn.IFS(
  OR(ISNUMBER(SEARCH("&lt;=2", J4)), ISNUMBER(SEARCH("&gt;=7", J4))),
  "% Reporting Significant Problems with " &amp; J4,
  TRUE,
  J4
)</f>
        <v>% Reporting Significant Problems with Adaptability to Change  % with rating of &lt;=2</v>
      </c>
      <c r="L4" t="str" cm="1">
        <f t="array" ref="L4:M4">_xlfn.TEXTSPLIT(_xlfn.ANCHORARRAY(K4)," %")</f>
        <v xml:space="preserve">% Reporting Significant Problems with Adaptability to Change </v>
      </c>
      <c r="M4" s="49" t="str">
        <v xml:space="preserve"> with rating of &lt;=2</v>
      </c>
    </row>
    <row r="5" spans="1:14" x14ac:dyDescent="0.3">
      <c r="A5" t="str">
        <v>Algeria</v>
      </c>
      <c r="D5" t="str">
        <v>35-44</v>
      </c>
      <c r="J5" t="str">
        <v>Appetite Regulation  % with rating of &lt;=2</v>
      </c>
      <c r="K5" t="str" cm="1">
        <f t="array" ref="K5">_xlfn.IFS(
  OR(ISNUMBER(SEARCH("&lt;=2", J5)), ISNUMBER(SEARCH("&gt;=7", J5))),
  "% Reporting Significant Problems with " &amp; J5,
  TRUE,
  J5
)</f>
        <v>% Reporting Significant Problems with Appetite Regulation  % with rating of &lt;=2</v>
      </c>
      <c r="L5" t="str" cm="1">
        <f t="array" ref="L5:M5">_xlfn.TEXTSPLIT(_xlfn.ANCHORARRAY(K5)," %")</f>
        <v xml:space="preserve">% Reporting Significant Problems with Appetite Regulation </v>
      </c>
      <c r="M5" s="49" t="str">
        <v xml:space="preserve"> with rating of &lt;=2</v>
      </c>
    </row>
    <row r="6" spans="1:14" x14ac:dyDescent="0.3">
      <c r="A6" t="str">
        <v>Angola</v>
      </c>
      <c r="D6" t="str">
        <v>45-54</v>
      </c>
      <c r="J6" t="str">
        <v>Coordination  % with rating of &lt;=2</v>
      </c>
      <c r="K6" t="str" cm="1">
        <f t="array" ref="K6">_xlfn.IFS(
  OR(ISNUMBER(SEARCH("&lt;=2", J6)), ISNUMBER(SEARCH("&gt;=7", J6))),
  "% Reporting Significant Problems with " &amp; J6,
  TRUE,
  J6
)</f>
        <v>% Reporting Significant Problems with Coordination  % with rating of &lt;=2</v>
      </c>
      <c r="L6" t="str" cm="1">
        <f t="array" ref="L6:M6">_xlfn.TEXTSPLIT(_xlfn.ANCHORARRAY(K6)," %")</f>
        <v xml:space="preserve">% Reporting Significant Problems with Coordination </v>
      </c>
      <c r="M6" s="49" t="str">
        <v xml:space="preserve"> with rating of &lt;=2</v>
      </c>
    </row>
    <row r="7" spans="1:14" x14ac:dyDescent="0.3">
      <c r="A7" t="str">
        <v>Argentina</v>
      </c>
      <c r="D7" t="str">
        <v>55-64</v>
      </c>
      <c r="J7" t="str">
        <v>Creativity &amp; Problem Solving  % with rating of &lt;=2</v>
      </c>
      <c r="K7" t="str" cm="1">
        <f t="array" ref="K7">_xlfn.IFS(
  OR(ISNUMBER(SEARCH("&lt;=2", J7)), ISNUMBER(SEARCH("&gt;=7", J7))),
  "% Reporting Significant Problems with " &amp; J7,
  TRUE,
  J7
)</f>
        <v>% Reporting Significant Problems with Creativity &amp; Problem Solving  % with rating of &lt;=2</v>
      </c>
      <c r="L7" t="str" cm="1">
        <f t="array" ref="L7:M7">_xlfn.TEXTSPLIT(_xlfn.ANCHORARRAY(K7)," %")</f>
        <v xml:space="preserve">% Reporting Significant Problems with Creativity &amp; Problem Solving </v>
      </c>
      <c r="M7" s="49" t="str">
        <v xml:space="preserve"> with rating of &lt;=2</v>
      </c>
    </row>
    <row r="8" spans="1:14" x14ac:dyDescent="0.3">
      <c r="A8" t="str">
        <v>Armenia</v>
      </c>
      <c r="D8" t="str">
        <v>65-74</v>
      </c>
      <c r="J8" t="str">
        <v>Curiosity  Interest &amp; Enthusiasm  % with rating of &lt;=2</v>
      </c>
      <c r="K8" t="str" cm="1">
        <f t="array" ref="K8">_xlfn.IFS(
  OR(ISNUMBER(SEARCH("&lt;=2", J8)), ISNUMBER(SEARCH("&gt;=7", J8))),
  "% Reporting Significant Problems with " &amp; J8,
  TRUE,
  J8
)</f>
        <v>% Reporting Significant Problems with Curiosity  Interest &amp; Enthusiasm  % with rating of &lt;=2</v>
      </c>
      <c r="L8" t="str" cm="1">
        <f t="array" ref="L8:M8">_xlfn.TEXTSPLIT(_xlfn.ANCHORARRAY(K8)," %")</f>
        <v xml:space="preserve">% Reporting Significant Problems with Curiosity  Interest &amp; Enthusiasm </v>
      </c>
      <c r="M8" s="49" t="str">
        <v xml:space="preserve"> with rating of &lt;=2</v>
      </c>
    </row>
    <row r="9" spans="1:14" x14ac:dyDescent="0.3">
      <c r="A9" t="str">
        <v>Australia</v>
      </c>
      <c r="D9" t="str">
        <v>75+</v>
      </c>
      <c r="J9" t="str">
        <v>Decision making &amp; Risk taking  % with rating of &lt;=2</v>
      </c>
      <c r="K9" t="str" cm="1">
        <f t="array" ref="K9">_xlfn.IFS(
  OR(ISNUMBER(SEARCH("&lt;=2", J9)), ISNUMBER(SEARCH("&gt;=7", J9))),
  "% Reporting Significant Problems with " &amp; J9,
  TRUE,
  J9
)</f>
        <v>% Reporting Significant Problems with Decision making &amp; Risk taking  % with rating of &lt;=2</v>
      </c>
      <c r="L9" t="str" cm="1">
        <f t="array" ref="L9:M9">_xlfn.TEXTSPLIT(_xlfn.ANCHORARRAY(K9)," %")</f>
        <v xml:space="preserve">% Reporting Significant Problems with Decision making &amp; Risk taking </v>
      </c>
      <c r="M9" s="49" t="str">
        <v xml:space="preserve"> with rating of &lt;=2</v>
      </c>
    </row>
    <row r="10" spans="1:14" x14ac:dyDescent="0.3">
      <c r="A10" t="str">
        <v>Austria</v>
      </c>
      <c r="J10" t="str">
        <v>Drive &amp; Motivation  % with rating of &lt;=2</v>
      </c>
      <c r="K10" t="str" cm="1">
        <f t="array" ref="K10">_xlfn.IFS(
  OR(ISNUMBER(SEARCH("&lt;=2", J10)), ISNUMBER(SEARCH("&gt;=7", J10))),
  "% Reporting Significant Problems with " &amp; J10,
  TRUE,
  J10
)</f>
        <v>% Reporting Significant Problems with Drive &amp; Motivation  % with rating of &lt;=2</v>
      </c>
      <c r="L10" t="str" cm="1">
        <f t="array" ref="L10:M10">_xlfn.TEXTSPLIT(_xlfn.ANCHORARRAY(K10)," %")</f>
        <v xml:space="preserve">% Reporting Significant Problems with Drive &amp; Motivation </v>
      </c>
      <c r="M10" s="49" t="str">
        <v xml:space="preserve"> with rating of &lt;=2</v>
      </c>
    </row>
    <row r="11" spans="1:14" x14ac:dyDescent="0.3">
      <c r="A11" t="str">
        <v>Azerbaijan</v>
      </c>
      <c r="J11" t="str">
        <v>Emotional Control  % with rating of &lt;=2</v>
      </c>
      <c r="K11" t="str" cm="1">
        <f t="array" ref="K11">_xlfn.IFS(
  OR(ISNUMBER(SEARCH("&lt;=2", J11)), ISNUMBER(SEARCH("&gt;=7", J11))),
  "% Reporting Significant Problems with " &amp; J11,
  TRUE,
  J11
)</f>
        <v>% Reporting Significant Problems with Emotional Control  % with rating of &lt;=2</v>
      </c>
      <c r="L11" t="str" cm="1">
        <f t="array" ref="L11:M11">_xlfn.TEXTSPLIT(_xlfn.ANCHORARRAY(K11)," %")</f>
        <v xml:space="preserve">% Reporting Significant Problems with Emotional Control </v>
      </c>
      <c r="M11" s="49" t="str">
        <v xml:space="preserve"> with rating of &lt;=2</v>
      </c>
    </row>
    <row r="12" spans="1:14" x14ac:dyDescent="0.3">
      <c r="A12" t="str">
        <v>Bangladesh</v>
      </c>
      <c r="J12" t="str">
        <v>Emotional Resilience  % with rating of &lt;=2</v>
      </c>
      <c r="K12" t="str" cm="1">
        <f t="array" ref="K12">_xlfn.IFS(
  OR(ISNUMBER(SEARCH("&lt;=2", J12)), ISNUMBER(SEARCH("&gt;=7", J12))),
  "% Reporting Significant Problems with " &amp; J12,
  TRUE,
  J12
)</f>
        <v>% Reporting Significant Problems with Emotional Resilience  % with rating of &lt;=2</v>
      </c>
      <c r="L12" t="str" cm="1">
        <f t="array" ref="L12:M12">_xlfn.TEXTSPLIT(_xlfn.ANCHORARRAY(K12)," %")</f>
        <v xml:space="preserve">% Reporting Significant Problems with Emotional Resilience </v>
      </c>
      <c r="M12" s="49" t="str">
        <v xml:space="preserve"> with rating of &lt;=2</v>
      </c>
    </row>
    <row r="13" spans="1:14" x14ac:dyDescent="0.3">
      <c r="A13" t="str">
        <v>Belarus</v>
      </c>
      <c r="J13" t="str">
        <v>Empathy  % with rating of &lt;=2</v>
      </c>
      <c r="K13" t="str" cm="1">
        <f t="array" ref="K13">_xlfn.IFS(
  OR(ISNUMBER(SEARCH("&lt;=2", J13)), ISNUMBER(SEARCH("&gt;=7", J13))),
  "% Reporting Significant Problems with " &amp; J13,
  TRUE,
  J13
)</f>
        <v>% Reporting Significant Problems with Empathy  % with rating of &lt;=2</v>
      </c>
      <c r="L13" t="str" cm="1">
        <f t="array" ref="L13:M13">_xlfn.TEXTSPLIT(_xlfn.ANCHORARRAY(K13)," %")</f>
        <v xml:space="preserve">% Reporting Significant Problems with Empathy </v>
      </c>
      <c r="M13" s="49" t="str">
        <v xml:space="preserve"> with rating of &lt;=2</v>
      </c>
    </row>
    <row r="14" spans="1:14" x14ac:dyDescent="0.3">
      <c r="A14" t="str">
        <v>Belgium</v>
      </c>
      <c r="J14" t="str">
        <v>Energy Level  % with rating of &lt;=2</v>
      </c>
      <c r="K14" t="str" cm="1">
        <f t="array" ref="K14">_xlfn.IFS(
  OR(ISNUMBER(SEARCH("&lt;=2", J14)), ISNUMBER(SEARCH("&gt;=7", J14))),
  "% Reporting Significant Problems with " &amp; J14,
  TRUE,
  J14
)</f>
        <v>% Reporting Significant Problems with Energy Level  % with rating of &lt;=2</v>
      </c>
      <c r="L14" t="str" cm="1">
        <f t="array" ref="L14:M14">_xlfn.TEXTSPLIT(_xlfn.ANCHORARRAY(K14)," %")</f>
        <v xml:space="preserve">% Reporting Significant Problems with Energy Level </v>
      </c>
      <c r="M14" s="49" t="str">
        <v xml:space="preserve"> with rating of &lt;=2</v>
      </c>
    </row>
    <row r="15" spans="1:14" x14ac:dyDescent="0.3">
      <c r="A15" t="str">
        <v>Bolivia</v>
      </c>
      <c r="J15" t="str">
        <v>Focus &amp; Concentration  % with rating of &lt;=2</v>
      </c>
      <c r="K15" t="str" cm="1">
        <f t="array" ref="K15">_xlfn.IFS(
  OR(ISNUMBER(SEARCH("&lt;=2", J15)), ISNUMBER(SEARCH("&gt;=7", J15))),
  "% Reporting Significant Problems with " &amp; J15,
  TRUE,
  J15
)</f>
        <v>% Reporting Significant Problems with Focus &amp; Concentration  % with rating of &lt;=2</v>
      </c>
      <c r="L15" t="str" cm="1">
        <f t="array" ref="L15:M15">_xlfn.TEXTSPLIT(_xlfn.ANCHORARRAY(K15)," %")</f>
        <v xml:space="preserve">% Reporting Significant Problems with Focus &amp; Concentration </v>
      </c>
      <c r="M15" s="49" t="str">
        <v xml:space="preserve"> with rating of &lt;=2</v>
      </c>
    </row>
    <row r="16" spans="1:14" x14ac:dyDescent="0.3">
      <c r="A16" t="str">
        <v>Brazil</v>
      </c>
      <c r="J16" t="str">
        <v>Memory  % with rating of &lt;=2</v>
      </c>
      <c r="K16" t="str" cm="1">
        <f t="array" ref="K16">_xlfn.IFS(
  OR(ISNUMBER(SEARCH("&lt;=2", J16)), ISNUMBER(SEARCH("&gt;=7", J16))),
  "% Reporting Significant Problems with " &amp; J16,
  TRUE,
  J16
)</f>
        <v>% Reporting Significant Problems with Memory  % with rating of &lt;=2</v>
      </c>
      <c r="L16" t="str" cm="1">
        <f t="array" ref="L16:M16">_xlfn.TEXTSPLIT(_xlfn.ANCHORARRAY(K16)," %")</f>
        <v xml:space="preserve">% Reporting Significant Problems with Memory </v>
      </c>
      <c r="M16" s="49" t="str">
        <v xml:space="preserve"> with rating of &lt;=2</v>
      </c>
    </row>
    <row r="17" spans="1:13" x14ac:dyDescent="0.3">
      <c r="A17" t="str">
        <v>Cameroon</v>
      </c>
      <c r="J17" t="str">
        <v>Outlook &amp; Optimism  % with rating of &lt;=2</v>
      </c>
      <c r="K17" t="str" cm="1">
        <f t="array" ref="K17">_xlfn.IFS(
  OR(ISNUMBER(SEARCH("&lt;=2", J17)), ISNUMBER(SEARCH("&gt;=7", J17))),
  "% Reporting Significant Problems with " &amp; J17,
  TRUE,
  J17
)</f>
        <v>% Reporting Significant Problems with Outlook &amp; Optimism  % with rating of &lt;=2</v>
      </c>
      <c r="L17" t="str" cm="1">
        <f t="array" ref="L17:M17">_xlfn.TEXTSPLIT(_xlfn.ANCHORARRAY(K17)," %")</f>
        <v xml:space="preserve">% Reporting Significant Problems with Outlook &amp; Optimism </v>
      </c>
      <c r="M17" s="49" t="str">
        <v xml:space="preserve"> with rating of &lt;=2</v>
      </c>
    </row>
    <row r="18" spans="1:13" x14ac:dyDescent="0.3">
      <c r="A18" t="str">
        <v>Canada</v>
      </c>
      <c r="J18" t="str">
        <v>Planning &amp; Organisation  % with rating of &lt;=2</v>
      </c>
      <c r="K18" t="str" cm="1">
        <f t="array" ref="K18">_xlfn.IFS(
  OR(ISNUMBER(SEARCH("&lt;=2", J18)), ISNUMBER(SEARCH("&gt;=7", J18))),
  "% Reporting Significant Problems with " &amp; J18,
  TRUE,
  J18
)</f>
        <v>% Reporting Significant Problems with Planning &amp; Organisation  % with rating of &lt;=2</v>
      </c>
      <c r="L18" t="str" cm="1">
        <f t="array" ref="L18:M18">_xlfn.TEXTSPLIT(_xlfn.ANCHORARRAY(K18)," %")</f>
        <v xml:space="preserve">% Reporting Significant Problems with Planning &amp; Organisation </v>
      </c>
      <c r="M18" s="49" t="str">
        <v xml:space="preserve"> with rating of &lt;=2</v>
      </c>
    </row>
    <row r="19" spans="1:13" x14ac:dyDescent="0.3">
      <c r="A19" t="str">
        <v>Chile</v>
      </c>
      <c r="J19" t="str">
        <v>Relationships with others  % with rating of &lt;=2</v>
      </c>
      <c r="K19" t="str" cm="1">
        <f t="array" ref="K19">_xlfn.IFS(
  OR(ISNUMBER(SEARCH("&lt;=2", J19)), ISNUMBER(SEARCH("&gt;=7", J19))),
  "% Reporting Significant Problems with " &amp; J19,
  TRUE,
  J19
)</f>
        <v>% Reporting Significant Problems with Relationships with others  % with rating of &lt;=2</v>
      </c>
      <c r="L19" t="str" cm="1">
        <f t="array" ref="L19:M19">_xlfn.TEXTSPLIT(_xlfn.ANCHORARRAY(K19)," %")</f>
        <v xml:space="preserve">% Reporting Significant Problems with Relationships with others </v>
      </c>
      <c r="M19" s="49" t="str">
        <v xml:space="preserve"> with rating of &lt;=2</v>
      </c>
    </row>
    <row r="20" spans="1:13" x14ac:dyDescent="0.3">
      <c r="A20" t="str">
        <v>China</v>
      </c>
      <c r="J20" t="str">
        <v>Selective Attention  % with rating of &lt;=2</v>
      </c>
      <c r="K20" t="str" cm="1">
        <f t="array" ref="K20">_xlfn.IFS(
  OR(ISNUMBER(SEARCH("&lt;=2", J20)), ISNUMBER(SEARCH("&gt;=7", J20))),
  "% Reporting Significant Problems with " &amp; J20,
  TRUE,
  J20
)</f>
        <v>% Reporting Significant Problems with Selective Attention  % with rating of &lt;=2</v>
      </c>
      <c r="L20" t="str" cm="1">
        <f t="array" ref="L20:M20">_xlfn.TEXTSPLIT(_xlfn.ANCHORARRAY(K20)," %")</f>
        <v xml:space="preserve">% Reporting Significant Problems with Selective Attention </v>
      </c>
      <c r="M20" s="49" t="str">
        <v xml:space="preserve"> with rating of &lt;=2</v>
      </c>
    </row>
    <row r="21" spans="1:13" x14ac:dyDescent="0.3">
      <c r="A21" t="str">
        <v>Colombia</v>
      </c>
      <c r="J21" t="str">
        <v>Self Control &amp; Impulsivity  % with rating of &lt;=2</v>
      </c>
      <c r="K21" t="str" cm="1">
        <f t="array" ref="K21">_xlfn.IFS(
  OR(ISNUMBER(SEARCH("&lt;=2", J21)), ISNUMBER(SEARCH("&gt;=7", J21))),
  "% Reporting Significant Problems with " &amp; J21,
  TRUE,
  J21
)</f>
        <v>% Reporting Significant Problems with Self Control &amp; Impulsivity  % with rating of &lt;=2</v>
      </c>
      <c r="L21" t="str" cm="1">
        <f t="array" ref="L21:M21">_xlfn.TEXTSPLIT(_xlfn.ANCHORARRAY(K21)," %")</f>
        <v xml:space="preserve">% Reporting Significant Problems with Self Control &amp; Impulsivity </v>
      </c>
      <c r="M21" s="49" t="str">
        <v xml:space="preserve"> with rating of &lt;=2</v>
      </c>
    </row>
    <row r="22" spans="1:13" x14ac:dyDescent="0.3">
      <c r="A22" t="str">
        <v>Costa Rica</v>
      </c>
      <c r="J22" t="str">
        <v>Self Image  % with rating of &lt;=2</v>
      </c>
      <c r="K22" t="str" cm="1">
        <f t="array" ref="K22">_xlfn.IFS(
  OR(ISNUMBER(SEARCH("&lt;=2", J22)), ISNUMBER(SEARCH("&gt;=7", J22))),
  "% Reporting Significant Problems with " &amp; J22,
  TRUE,
  J22
)</f>
        <v>% Reporting Significant Problems with Self Image  % with rating of &lt;=2</v>
      </c>
      <c r="L22" t="str" cm="1">
        <f t="array" ref="L22:M22">_xlfn.TEXTSPLIT(_xlfn.ANCHORARRAY(K22)," %")</f>
        <v xml:space="preserve">% Reporting Significant Problems with Self Image </v>
      </c>
      <c r="M22" s="49" t="str">
        <v xml:space="preserve"> with rating of &lt;=2</v>
      </c>
    </row>
    <row r="23" spans="1:13" x14ac:dyDescent="0.3">
      <c r="A23" t="str">
        <v>Côte d'Ivoire</v>
      </c>
      <c r="J23" t="str">
        <v>Self Worth &amp; Confidence  % with rating of &lt;=2</v>
      </c>
      <c r="K23" t="str" cm="1">
        <f t="array" ref="K23">_xlfn.IFS(
  OR(ISNUMBER(SEARCH("&lt;=2", J23)), ISNUMBER(SEARCH("&gt;=7", J23))),
  "% Reporting Significant Problems with " &amp; J23,
  TRUE,
  J23
)</f>
        <v>% Reporting Significant Problems with Self Worth &amp; Confidence  % with rating of &lt;=2</v>
      </c>
      <c r="L23" t="str" cm="1">
        <f t="array" ref="L23:M23">_xlfn.TEXTSPLIT(_xlfn.ANCHORARRAY(K23)," %")</f>
        <v xml:space="preserve">% Reporting Significant Problems with Self Worth &amp; Confidence </v>
      </c>
      <c r="M23" s="49" t="str">
        <v xml:space="preserve"> with rating of &lt;=2</v>
      </c>
    </row>
    <row r="24" spans="1:13" x14ac:dyDescent="0.3">
      <c r="A24" t="str">
        <v>Democratic Republic of the Congo</v>
      </c>
      <c r="J24" t="str">
        <v>Sensory Sensitivity  % with rating of &lt;=2</v>
      </c>
      <c r="K24" t="str" cm="1">
        <f t="array" ref="K24">_xlfn.IFS(
  OR(ISNUMBER(SEARCH("&lt;=2", J24)), ISNUMBER(SEARCH("&gt;=7", J24))),
  "% Reporting Significant Problems with " &amp; J24,
  TRUE,
  J24
)</f>
        <v>% Reporting Significant Problems with Sensory Sensitivity  % with rating of &lt;=2</v>
      </c>
      <c r="L24" t="str" cm="1">
        <f t="array" ref="L24:M24">_xlfn.TEXTSPLIT(_xlfn.ANCHORARRAY(K24)," %")</f>
        <v xml:space="preserve">% Reporting Significant Problems with Sensory Sensitivity </v>
      </c>
      <c r="M24" s="49" t="str">
        <v xml:space="preserve"> with rating of &lt;=2</v>
      </c>
    </row>
    <row r="25" spans="1:13" x14ac:dyDescent="0.3">
      <c r="A25" t="str">
        <v>Dominican Republic</v>
      </c>
      <c r="J25" t="str">
        <v>Sleep Quality  % with rating of &lt;=2</v>
      </c>
      <c r="K25" t="str" cm="1">
        <f t="array" ref="K25">_xlfn.IFS(
  OR(ISNUMBER(SEARCH("&lt;=2", J25)), ISNUMBER(SEARCH("&gt;=7", J25))),
  "% Reporting Significant Problems with " &amp; J25,
  TRUE,
  J25
)</f>
        <v>% Reporting Significant Problems with Sleep Quality  % with rating of &lt;=2</v>
      </c>
      <c r="L25" t="str" cm="1">
        <f t="array" ref="L25:M25">_xlfn.TEXTSPLIT(_xlfn.ANCHORARRAY(K25)," %")</f>
        <v xml:space="preserve">% Reporting Significant Problems with Sleep Quality </v>
      </c>
      <c r="M25" s="49" t="str">
        <v xml:space="preserve"> with rating of &lt;=2</v>
      </c>
    </row>
    <row r="26" spans="1:13" x14ac:dyDescent="0.3">
      <c r="A26" t="str">
        <v>Ecuador</v>
      </c>
      <c r="J26" t="str">
        <v>Social interactions &amp; Cooperation  % with rating of &lt;=2</v>
      </c>
      <c r="K26" t="str" cm="1">
        <f t="array" ref="K26">_xlfn.IFS(
  OR(ISNUMBER(SEARCH("&lt;=2", J26)), ISNUMBER(SEARCH("&gt;=7", J26))),
  "% Reporting Significant Problems with " &amp; J26,
  TRUE,
  J26
)</f>
        <v>% Reporting Significant Problems with Social interactions &amp; Cooperation  % with rating of &lt;=2</v>
      </c>
      <c r="L26" t="str" cm="1">
        <f t="array" ref="L26:M26">_xlfn.TEXTSPLIT(_xlfn.ANCHORARRAY(K26)," %")</f>
        <v xml:space="preserve">% Reporting Significant Problems with Social interactions &amp; Cooperation </v>
      </c>
      <c r="M26" s="49" t="str">
        <v xml:space="preserve"> with rating of &lt;=2</v>
      </c>
    </row>
    <row r="27" spans="1:13" x14ac:dyDescent="0.3">
      <c r="A27" t="str">
        <v>Egypt</v>
      </c>
      <c r="J27" t="str">
        <v>Speech &amp; Language  % with rating of &lt;=2</v>
      </c>
      <c r="K27" t="str" cm="1">
        <f t="array" ref="K27">_xlfn.IFS(
  OR(ISNUMBER(SEARCH("&lt;=2", J27)), ISNUMBER(SEARCH("&gt;=7", J27))),
  "% Reporting Significant Problems with " &amp; J27,
  TRUE,
  J27
)</f>
        <v>% Reporting Significant Problems with Speech &amp; Language  % with rating of &lt;=2</v>
      </c>
      <c r="L27" t="str" cm="1">
        <f t="array" ref="L27:M27">_xlfn.TEXTSPLIT(_xlfn.ANCHORARRAY(K27)," %")</f>
        <v xml:space="preserve">% Reporting Significant Problems with Speech &amp; Language </v>
      </c>
      <c r="M27" s="49" t="str">
        <v xml:space="preserve"> with rating of &lt;=2</v>
      </c>
    </row>
    <row r="28" spans="1:13" x14ac:dyDescent="0.3">
      <c r="A28" t="str">
        <v>El Salvador</v>
      </c>
      <c r="J28" t="str">
        <v>Stability &amp; Calmness  % with rating of &lt;=2</v>
      </c>
      <c r="K28" t="str" cm="1">
        <f t="array" ref="K28">_xlfn.IFS(
  OR(ISNUMBER(SEARCH("&lt;=2", J28)), ISNUMBER(SEARCH("&gt;=7", J28))),
  "% Reporting Significant Problems with " &amp; J28,
  TRUE,
  J28
)</f>
        <v>% Reporting Significant Problems with Stability &amp; Calmness  % with rating of &lt;=2</v>
      </c>
      <c r="L28" t="str" cm="1">
        <f t="array" ref="L28:M28">_xlfn.TEXTSPLIT(_xlfn.ANCHORARRAY(K28)," %")</f>
        <v xml:space="preserve">% Reporting Significant Problems with Stability &amp; Calmness </v>
      </c>
      <c r="M28" s="49" t="str">
        <v xml:space="preserve"> with rating of &lt;=2</v>
      </c>
    </row>
    <row r="29" spans="1:13" x14ac:dyDescent="0.3">
      <c r="A29" t="str">
        <v>Finland</v>
      </c>
      <c r="J29" t="str">
        <v>Physical Intimacy  % with rating of &lt;=2</v>
      </c>
      <c r="K29" t="str" cm="1">
        <f t="array" ref="K29">_xlfn.IFS(
  OR(ISNUMBER(SEARCH("&lt;=2", J29)), ISNUMBER(SEARCH("&gt;=7", J29))),
  "% Reporting Significant Problems with " &amp; J29,
  TRUE,
  J29
)</f>
        <v>% Reporting Significant Problems with Physical Intimacy  % with rating of &lt;=2</v>
      </c>
      <c r="L29" t="str" cm="1">
        <f t="array" ref="L29:M29">_xlfn.TEXTSPLIT(_xlfn.ANCHORARRAY(K29)," %")</f>
        <v xml:space="preserve">% Reporting Significant Problems with Physical Intimacy </v>
      </c>
      <c r="M29" s="49" t="str">
        <v xml:space="preserve"> with rating of &lt;=2</v>
      </c>
    </row>
    <row r="30" spans="1:13" x14ac:dyDescent="0.3">
      <c r="A30" t="str">
        <v>France</v>
      </c>
      <c r="J30" t="str">
        <v>Addictions  % with rating of &gt;=7</v>
      </c>
      <c r="K30" t="str" cm="1">
        <f t="array" ref="K30">_xlfn.IFS(
  OR(ISNUMBER(SEARCH("&lt;=2", J30)), ISNUMBER(SEARCH("&gt;=7", J30))),
  "% Reporting Significant Problems with " &amp; J30,
  TRUE,
  J30
)</f>
        <v>% Reporting Significant Problems with Addictions  % with rating of &gt;=7</v>
      </c>
      <c r="L30" t="str" cm="1">
        <f t="array" ref="L30:M30">_xlfn.TEXTSPLIT(_xlfn.ANCHORARRAY(K30)," %")</f>
        <v xml:space="preserve">% Reporting Significant Problems with Addictions </v>
      </c>
      <c r="M30" s="49" t="str">
        <v xml:space="preserve"> with rating of &gt;=7</v>
      </c>
    </row>
    <row r="31" spans="1:13" x14ac:dyDescent="0.3">
      <c r="A31" t="str">
        <v>Georgia</v>
      </c>
      <c r="J31" t="str">
        <v>Aggression Towards Others  % with rating of &gt;=7</v>
      </c>
      <c r="K31" t="str" cm="1">
        <f t="array" ref="K31">_xlfn.IFS(
  OR(ISNUMBER(SEARCH("&lt;=2", J31)), ISNUMBER(SEARCH("&gt;=7", J31))),
  "% Reporting Significant Problems with " &amp; J31,
  TRUE,
  J31
)</f>
        <v>% Reporting Significant Problems with Aggression Towards Others  % with rating of &gt;=7</v>
      </c>
      <c r="L31" t="str" cm="1">
        <f t="array" ref="L31:M31">_xlfn.TEXTSPLIT(_xlfn.ANCHORARRAY(K31)," %")</f>
        <v xml:space="preserve">% Reporting Significant Problems with Aggression Towards Others </v>
      </c>
      <c r="M31" s="49" t="str">
        <v xml:space="preserve"> with rating of &gt;=7</v>
      </c>
    </row>
    <row r="32" spans="1:13" x14ac:dyDescent="0.3">
      <c r="A32" t="str">
        <v>Germany</v>
      </c>
      <c r="J32" t="str">
        <v>Anger &amp; Irritability  % with rating of &gt;=7</v>
      </c>
      <c r="K32" t="str" cm="1">
        <f t="array" ref="K32">_xlfn.IFS(
  OR(ISNUMBER(SEARCH("&lt;=2", J32)), ISNUMBER(SEARCH("&gt;=7", J32))),
  "% Reporting Significant Problems with " &amp; J32,
  TRUE,
  J32
)</f>
        <v>% Reporting Significant Problems with Anger &amp; Irritability  % with rating of &gt;=7</v>
      </c>
      <c r="L32" t="str" cm="1">
        <f t="array" ref="L32:M32">_xlfn.TEXTSPLIT(_xlfn.ANCHORARRAY(K32)," %")</f>
        <v xml:space="preserve">% Reporting Significant Problems with Anger &amp; Irritability </v>
      </c>
      <c r="M32" s="49" t="str">
        <v xml:space="preserve"> with rating of &gt;=7</v>
      </c>
    </row>
    <row r="33" spans="1:13" x14ac:dyDescent="0.3">
      <c r="A33" t="str">
        <v>Guatemala</v>
      </c>
      <c r="J33" t="str">
        <v>Avoidance &amp; Withdrawal  % with rating of &gt;=7</v>
      </c>
      <c r="K33" t="str" cm="1">
        <f t="array" ref="K33">_xlfn.IFS(
  OR(ISNUMBER(SEARCH("&lt;=2", J33)), ISNUMBER(SEARCH("&gt;=7", J33))),
  "% Reporting Significant Problems with " &amp; J33,
  TRUE,
  J33
)</f>
        <v>% Reporting Significant Problems with Avoidance &amp; Withdrawal  % with rating of &gt;=7</v>
      </c>
      <c r="L33" t="str" cm="1">
        <f t="array" ref="L33:M33">_xlfn.TEXTSPLIT(_xlfn.ANCHORARRAY(K33)," %")</f>
        <v xml:space="preserve">% Reporting Significant Problems with Avoidance &amp; Withdrawal </v>
      </c>
      <c r="M33" s="49" t="str">
        <v xml:space="preserve"> with rating of &gt;=7</v>
      </c>
    </row>
    <row r="34" spans="1:13" x14ac:dyDescent="0.3">
      <c r="A34" t="str">
        <v>Honduras</v>
      </c>
      <c r="J34" t="str">
        <v>Confusion or Slowed Thinking  % with rating of &gt;=7</v>
      </c>
      <c r="K34" t="str" cm="1">
        <f t="array" ref="K34">_xlfn.IFS(
  OR(ISNUMBER(SEARCH("&lt;=2", J34)), ISNUMBER(SEARCH("&gt;=7", J34))),
  "% Reporting Significant Problems with " &amp; J34,
  TRUE,
  J34
)</f>
        <v>% Reporting Significant Problems with Confusion or Slowed Thinking  % with rating of &gt;=7</v>
      </c>
      <c r="L34" t="str" cm="1">
        <f t="array" ref="L34:M34">_xlfn.TEXTSPLIT(_xlfn.ANCHORARRAY(K34)," %")</f>
        <v xml:space="preserve">% Reporting Significant Problems with Confusion or Slowed Thinking </v>
      </c>
      <c r="M34" s="49" t="str">
        <v xml:space="preserve"> with rating of &gt;=7</v>
      </c>
    </row>
    <row r="35" spans="1:13" x14ac:dyDescent="0.3">
      <c r="A35" t="str">
        <v>Hong Kong</v>
      </c>
      <c r="J35" t="str">
        <v>Experience of Pain  % with rating of &gt;=7</v>
      </c>
      <c r="K35" t="str" cm="1">
        <f t="array" ref="K35">_xlfn.IFS(
  OR(ISNUMBER(SEARCH("&lt;=2", J35)), ISNUMBER(SEARCH("&gt;=7", J35))),
  "% Reporting Significant Problems with " &amp; J35,
  TRUE,
  J35
)</f>
        <v>% Reporting Significant Problems with Experience of Pain  % with rating of &gt;=7</v>
      </c>
      <c r="L35" t="str" cm="1">
        <f t="array" ref="L35:M35">_xlfn.TEXTSPLIT(_xlfn.ANCHORARRAY(K35)," %")</f>
        <v xml:space="preserve">% Reporting Significant Problems with Experience of Pain </v>
      </c>
      <c r="M35" s="49" t="str">
        <v xml:space="preserve"> with rating of &gt;=7</v>
      </c>
    </row>
    <row r="36" spans="1:13" x14ac:dyDescent="0.3">
      <c r="A36" t="str">
        <v>India</v>
      </c>
      <c r="J36" t="str">
        <v>Fear &amp; Anxiety  % with rating of &gt;=7</v>
      </c>
      <c r="K36" t="str" cm="1">
        <f t="array" ref="K36">_xlfn.IFS(
  OR(ISNUMBER(SEARCH("&lt;=2", J36)), ISNUMBER(SEARCH("&gt;=7", J36))),
  "% Reporting Significant Problems with " &amp; J36,
  TRUE,
  J36
)</f>
        <v>% Reporting Significant Problems with Fear &amp; Anxiety  % with rating of &gt;=7</v>
      </c>
      <c r="L36" t="str" cm="1">
        <f t="array" ref="L36:M36">_xlfn.TEXTSPLIT(_xlfn.ANCHORARRAY(K36)," %")</f>
        <v xml:space="preserve">% Reporting Significant Problems with Fear &amp; Anxiety </v>
      </c>
      <c r="M36" s="49" t="str">
        <v xml:space="preserve"> with rating of &gt;=7</v>
      </c>
    </row>
    <row r="37" spans="1:13" x14ac:dyDescent="0.3">
      <c r="A37" t="str">
        <v>Iraq</v>
      </c>
      <c r="J37" t="str">
        <v>Feelings of Sadness  Distress or Hopelessness  % with rating of &gt;=7</v>
      </c>
      <c r="K37" t="str" cm="1">
        <f t="array" ref="K37">_xlfn.IFS(
  OR(ISNUMBER(SEARCH("&lt;=2", J37)), ISNUMBER(SEARCH("&gt;=7", J37))),
  "% Reporting Significant Problems with " &amp; J37,
  TRUE,
  J37
)</f>
        <v>% Reporting Significant Problems with Feelings of Sadness  Distress or Hopelessness  % with rating of &gt;=7</v>
      </c>
      <c r="L37" t="str" cm="1">
        <f t="array" ref="L37:M37">_xlfn.TEXTSPLIT(_xlfn.ANCHORARRAY(K37)," %")</f>
        <v xml:space="preserve">% Reporting Significant Problems with Feelings of Sadness  Distress or Hopelessness </v>
      </c>
      <c r="M37" s="49" t="str">
        <v xml:space="preserve"> with rating of &gt;=7</v>
      </c>
    </row>
    <row r="38" spans="1:13" x14ac:dyDescent="0.3">
      <c r="A38" t="str">
        <v>Ireland</v>
      </c>
      <c r="J38" t="str">
        <v>Guilt &amp; Blame  % with rating of &gt;=7</v>
      </c>
      <c r="K38" t="str" cm="1">
        <f t="array" ref="K38">_xlfn.IFS(
  OR(ISNUMBER(SEARCH("&lt;=2", J38)), ISNUMBER(SEARCH("&gt;=7", J38))),
  "% Reporting Significant Problems with " &amp; J38,
  TRUE,
  J38
)</f>
        <v>% Reporting Significant Problems with Guilt &amp; Blame  % with rating of &gt;=7</v>
      </c>
      <c r="L38" t="str" cm="1">
        <f t="array" ref="L38:M38">_xlfn.TEXTSPLIT(_xlfn.ANCHORARRAY(K38)," %")</f>
        <v xml:space="preserve">% Reporting Significant Problems with Guilt &amp; Blame </v>
      </c>
      <c r="M38" s="49" t="str">
        <v xml:space="preserve"> with rating of &gt;=7</v>
      </c>
    </row>
    <row r="39" spans="1:13" x14ac:dyDescent="0.3">
      <c r="A39" t="str">
        <v>Israel</v>
      </c>
      <c r="J39" t="str">
        <v>Hallucinations  % with rating of &gt;=7</v>
      </c>
      <c r="K39" t="str" cm="1">
        <f t="array" ref="K39">_xlfn.IFS(
  OR(ISNUMBER(SEARCH("&lt;=2", J39)), ISNUMBER(SEARCH("&gt;=7", J39))),
  "% Reporting Significant Problems with " &amp; J39,
  TRUE,
  J39
)</f>
        <v>% Reporting Significant Problems with Hallucinations  % with rating of &gt;=7</v>
      </c>
      <c r="L39" t="str" cm="1">
        <f t="array" ref="L39:M39">_xlfn.TEXTSPLIT(_xlfn.ANCHORARRAY(K39)," %")</f>
        <v xml:space="preserve">% Reporting Significant Problems with Hallucinations </v>
      </c>
      <c r="M39" s="49" t="str">
        <v xml:space="preserve"> with rating of &gt;=7</v>
      </c>
    </row>
    <row r="40" spans="1:13" x14ac:dyDescent="0.3">
      <c r="A40" t="str">
        <v>Italy</v>
      </c>
      <c r="J40" t="str">
        <v>Mood Swings  % with rating of &gt;=7</v>
      </c>
      <c r="K40" t="str" cm="1">
        <f t="array" ref="K40">_xlfn.IFS(
  OR(ISNUMBER(SEARCH("&lt;=2", J40)), ISNUMBER(SEARCH("&gt;=7", J40))),
  "% Reporting Significant Problems with " &amp; J40,
  TRUE,
  J40
)</f>
        <v>% Reporting Significant Problems with Mood Swings  % with rating of &gt;=7</v>
      </c>
      <c r="L40" t="str" cm="1">
        <f t="array" ref="L40:M40">_xlfn.TEXTSPLIT(_xlfn.ANCHORARRAY(K40)," %")</f>
        <v xml:space="preserve">% Reporting Significant Problems with Mood Swings </v>
      </c>
      <c r="M40" s="49" t="str">
        <v xml:space="preserve"> with rating of &gt;=7</v>
      </c>
    </row>
    <row r="41" spans="1:13" x14ac:dyDescent="0.3">
      <c r="A41" t="str">
        <v>Japan</v>
      </c>
      <c r="J41" t="str">
        <v>Nightmares  % with rating of &gt;=7</v>
      </c>
      <c r="K41" t="str" cm="1">
        <f t="array" ref="K41">_xlfn.IFS(
  OR(ISNUMBER(SEARCH("&lt;=2", J41)), ISNUMBER(SEARCH("&gt;=7", J41))),
  "% Reporting Significant Problems with " &amp; J41,
  TRUE,
  J41
)</f>
        <v>% Reporting Significant Problems with Nightmares  % with rating of &gt;=7</v>
      </c>
      <c r="L41" t="str" cm="1">
        <f t="array" ref="L41:M41">_xlfn.TEXTSPLIT(_xlfn.ANCHORARRAY(K41)," %")</f>
        <v xml:space="preserve">% Reporting Significant Problems with Nightmares </v>
      </c>
      <c r="M41" s="49" t="str">
        <v xml:space="preserve"> with rating of &gt;=7</v>
      </c>
    </row>
    <row r="42" spans="1:13" x14ac:dyDescent="0.3">
      <c r="A42" t="str">
        <v>Jordan</v>
      </c>
      <c r="J42" t="str">
        <v>Physical Health Issues  % with rating of &gt;=7</v>
      </c>
      <c r="K42" t="str" cm="1">
        <f t="array" ref="K42">_xlfn.IFS(
  OR(ISNUMBER(SEARCH("&lt;=2", J42)), ISNUMBER(SEARCH("&gt;=7", J42))),
  "% Reporting Significant Problems with " &amp; J42,
  TRUE,
  J42
)</f>
        <v>% Reporting Significant Problems with Physical Health Issues  % with rating of &gt;=7</v>
      </c>
      <c r="L42" t="str" cm="1">
        <f t="array" ref="L42:M42">_xlfn.TEXTSPLIT(_xlfn.ANCHORARRAY(K42)," %")</f>
        <v xml:space="preserve">% Reporting Significant Problems with Physical Health Issues </v>
      </c>
      <c r="M42" s="49" t="str">
        <v xml:space="preserve"> with rating of &gt;=7</v>
      </c>
    </row>
    <row r="43" spans="1:13" x14ac:dyDescent="0.3">
      <c r="A43" t="str">
        <v>Kazakhstan</v>
      </c>
      <c r="J43" t="str">
        <v>Repetitive or Compulsive Actions  % with rating of &gt;=7</v>
      </c>
      <c r="K43" t="str" cm="1">
        <f t="array" ref="K43">_xlfn.IFS(
  OR(ISNUMBER(SEARCH("&lt;=2", J43)), ISNUMBER(SEARCH("&gt;=7", J43))),
  "% Reporting Significant Problems with " &amp; J43,
  TRUE,
  J43
)</f>
        <v>% Reporting Significant Problems with Repetitive or Compulsive Actions  % with rating of &gt;=7</v>
      </c>
      <c r="L43" t="str" cm="1">
        <f t="array" ref="L43:M43">_xlfn.TEXTSPLIT(_xlfn.ANCHORARRAY(K43)," %")</f>
        <v xml:space="preserve">% Reporting Significant Problems with Repetitive or Compulsive Actions </v>
      </c>
      <c r="M43" s="49" t="str">
        <v xml:space="preserve"> with rating of &gt;=7</v>
      </c>
    </row>
    <row r="44" spans="1:13" x14ac:dyDescent="0.3">
      <c r="A44" t="str">
        <v>Kenya</v>
      </c>
      <c r="J44" t="str">
        <v>Restlessness &amp; Hyperactivity  % with rating of &gt;=7</v>
      </c>
      <c r="K44" t="str" cm="1">
        <f t="array" ref="K44">_xlfn.IFS(
  OR(ISNUMBER(SEARCH("&lt;=2", J44)), ISNUMBER(SEARCH("&gt;=7", J44))),
  "% Reporting Significant Problems with " &amp; J44,
  TRUE,
  J44
)</f>
        <v>% Reporting Significant Problems with Restlessness &amp; Hyperactivity  % with rating of &gt;=7</v>
      </c>
      <c r="L44" t="str" cm="1">
        <f t="array" ref="L44:M44">_xlfn.TEXTSPLIT(_xlfn.ANCHORARRAY(K44)," %")</f>
        <v xml:space="preserve">% Reporting Significant Problems with Restlessness &amp; Hyperactivity </v>
      </c>
      <c r="M44" s="49" t="str">
        <v xml:space="preserve"> with rating of &gt;=7</v>
      </c>
    </row>
    <row r="45" spans="1:13" x14ac:dyDescent="0.3">
      <c r="A45" t="str">
        <v>Kyrgyzstan</v>
      </c>
      <c r="J45" t="str">
        <v>Sense of being detached from reality  % with rating of &gt;=7</v>
      </c>
      <c r="K45" t="str" cm="1">
        <f t="array" ref="K45">_xlfn.IFS(
  OR(ISNUMBER(SEARCH("&lt;=2", J45)), ISNUMBER(SEARCH("&gt;=7", J45))),
  "% Reporting Significant Problems with " &amp; J45,
  TRUE,
  J45
)</f>
        <v>% Reporting Significant Problems with Sense of being detached from reality  % with rating of &gt;=7</v>
      </c>
      <c r="L45" t="str" cm="1">
        <f t="array" ref="L45:M45">_xlfn.TEXTSPLIT(_xlfn.ANCHORARRAY(K45)," %")</f>
        <v xml:space="preserve">% Reporting Significant Problems with Sense of being detached from reality </v>
      </c>
      <c r="M45" s="49" t="str">
        <v xml:space="preserve"> with rating of &gt;=7</v>
      </c>
    </row>
    <row r="46" spans="1:13" x14ac:dyDescent="0.3">
      <c r="A46" t="str">
        <v>Malaysia</v>
      </c>
      <c r="J46" t="str">
        <v>Suicidal Thoughts or Intentions  % with rating of &gt;=7</v>
      </c>
      <c r="K46" t="str" cm="1">
        <f t="array" ref="K46">_xlfn.IFS(
  OR(ISNUMBER(SEARCH("&lt;=2", J46)), ISNUMBER(SEARCH("&gt;=7", J46))),
  "% Reporting Significant Problems with " &amp; J46,
  TRUE,
  J46
)</f>
        <v>% Reporting Significant Problems with Suicidal Thoughts or Intentions  % with rating of &gt;=7</v>
      </c>
      <c r="L46" t="str" cm="1">
        <f t="array" ref="L46:M46">_xlfn.TEXTSPLIT(_xlfn.ANCHORARRAY(K46)," %")</f>
        <v xml:space="preserve">% Reporting Significant Problems with Suicidal Thoughts or Intentions </v>
      </c>
      <c r="M46" s="49" t="str">
        <v xml:space="preserve"> with rating of &gt;=7</v>
      </c>
    </row>
    <row r="47" spans="1:13" x14ac:dyDescent="0.3">
      <c r="A47" t="str">
        <v>Mexico</v>
      </c>
      <c r="J47" t="str">
        <v>Susceptibility to Infections  % with rating of &gt;=7</v>
      </c>
      <c r="K47" t="str" cm="1">
        <f t="array" ref="K47">_xlfn.IFS(
  OR(ISNUMBER(SEARCH("&lt;=2", J47)), ISNUMBER(SEARCH("&gt;=7", J47))),
  "% Reporting Significant Problems with " &amp; J47,
  TRUE,
  J47
)</f>
        <v>% Reporting Significant Problems with Susceptibility to Infections  % with rating of &gt;=7</v>
      </c>
      <c r="L47" t="str" cm="1">
        <f t="array" ref="L47:M47">_xlfn.TEXTSPLIT(_xlfn.ANCHORARRAY(K47)," %")</f>
        <v xml:space="preserve">% Reporting Significant Problems with Susceptibility to Infections </v>
      </c>
      <c r="M47" s="49" t="str">
        <v xml:space="preserve"> with rating of &gt;=7</v>
      </c>
    </row>
    <row r="48" spans="1:13" x14ac:dyDescent="0.3">
      <c r="A48" t="str">
        <v>Moldova</v>
      </c>
      <c r="J48" t="str">
        <v>Traumatic Flashbacks  % with rating of &gt;=7</v>
      </c>
      <c r="K48" t="str" cm="1">
        <f t="array" ref="K48">_xlfn.IFS(
  OR(ISNUMBER(SEARCH("&lt;=2", J48)), ISNUMBER(SEARCH("&gt;=7", J48))),
  "% Reporting Significant Problems with " &amp; J48,
  TRUE,
  J48
)</f>
        <v>% Reporting Significant Problems with Traumatic Flashbacks  % with rating of &gt;=7</v>
      </c>
      <c r="L48" t="str" cm="1">
        <f t="array" ref="L48:M48">_xlfn.TEXTSPLIT(_xlfn.ANCHORARRAY(K48)," %")</f>
        <v xml:space="preserve">% Reporting Significant Problems with Traumatic Flashbacks </v>
      </c>
      <c r="M48" s="49" t="str">
        <v xml:space="preserve"> with rating of &gt;=7</v>
      </c>
    </row>
    <row r="49" spans="1:13" x14ac:dyDescent="0.3">
      <c r="A49" t="str">
        <v>Morocco</v>
      </c>
      <c r="J49" t="str">
        <v>Unwanted  Strange or Obsessive Thoughts  % with rating of &gt;=7</v>
      </c>
      <c r="K49" t="str" cm="1">
        <f t="array" ref="K49">_xlfn.IFS(
  OR(ISNUMBER(SEARCH("&lt;=2", J49)), ISNUMBER(SEARCH("&gt;=7", J49))),
  "% Reporting Significant Problems with " &amp; J49,
  TRUE,
  J49
)</f>
        <v>% Reporting Significant Problems with Unwanted  Strange or Obsessive Thoughts  % with rating of &gt;=7</v>
      </c>
      <c r="L49" t="str" cm="1">
        <f t="array" ref="L49:M49">_xlfn.TEXTSPLIT(_xlfn.ANCHORARRAY(K49)," %")</f>
        <v xml:space="preserve">% Reporting Significant Problems with Unwanted  Strange or Obsessive Thoughts </v>
      </c>
      <c r="M49" s="49" t="str">
        <v xml:space="preserve"> with rating of &gt;=7</v>
      </c>
    </row>
    <row r="50" spans="1:13" x14ac:dyDescent="0.3">
      <c r="A50" t="str">
        <v>Mozambique</v>
      </c>
      <c r="M50" s="49"/>
    </row>
    <row r="51" spans="1:13" x14ac:dyDescent="0.3">
      <c r="A51" t="str">
        <v>New Zealand</v>
      </c>
    </row>
    <row r="52" spans="1:13" x14ac:dyDescent="0.3">
      <c r="A52" t="str">
        <v>Nicaragua</v>
      </c>
    </row>
    <row r="53" spans="1:13" x14ac:dyDescent="0.3">
      <c r="A53" t="str">
        <v>Nigeria</v>
      </c>
    </row>
    <row r="54" spans="1:13" x14ac:dyDescent="0.3">
      <c r="A54" t="str">
        <v>Pakistan</v>
      </c>
    </row>
    <row r="55" spans="1:13" x14ac:dyDescent="0.3">
      <c r="A55" t="str">
        <v>Panama</v>
      </c>
    </row>
    <row r="56" spans="1:13" x14ac:dyDescent="0.3">
      <c r="A56" t="str">
        <v>Paraguay</v>
      </c>
    </row>
    <row r="57" spans="1:13" x14ac:dyDescent="0.3">
      <c r="A57" t="str">
        <v>Peru</v>
      </c>
    </row>
    <row r="58" spans="1:13" x14ac:dyDescent="0.3">
      <c r="A58" t="str">
        <v>Philippines</v>
      </c>
    </row>
    <row r="59" spans="1:13" x14ac:dyDescent="0.3">
      <c r="A59" t="str">
        <v>Portugal</v>
      </c>
    </row>
    <row r="60" spans="1:13" x14ac:dyDescent="0.3">
      <c r="A60" t="str">
        <v>Puerto Rico</v>
      </c>
    </row>
    <row r="61" spans="1:13" x14ac:dyDescent="0.3">
      <c r="A61" t="str">
        <v>Republic of the Congo</v>
      </c>
    </row>
    <row r="62" spans="1:13" x14ac:dyDescent="0.3">
      <c r="A62" t="str">
        <v>Russia</v>
      </c>
    </row>
    <row r="63" spans="1:13" x14ac:dyDescent="0.3">
      <c r="A63" t="str">
        <v>Samoa</v>
      </c>
    </row>
    <row r="64" spans="1:13" x14ac:dyDescent="0.3">
      <c r="A64" t="str">
        <v>Saudi Arabia</v>
      </c>
    </row>
    <row r="65" spans="1:1" x14ac:dyDescent="0.3">
      <c r="A65" t="str">
        <v>Singapore</v>
      </c>
    </row>
    <row r="66" spans="1:1" x14ac:dyDescent="0.3">
      <c r="A66" t="str">
        <v>South Africa</v>
      </c>
    </row>
    <row r="67" spans="1:1" x14ac:dyDescent="0.3">
      <c r="A67" t="str">
        <v>South Korea</v>
      </c>
    </row>
    <row r="68" spans="1:1" x14ac:dyDescent="0.3">
      <c r="A68" t="str">
        <v>Spain</v>
      </c>
    </row>
    <row r="69" spans="1:1" x14ac:dyDescent="0.3">
      <c r="A69" t="str">
        <v>Sri Lanka</v>
      </c>
    </row>
    <row r="70" spans="1:1" x14ac:dyDescent="0.3">
      <c r="A70" t="str">
        <v>Sudan</v>
      </c>
    </row>
    <row r="71" spans="1:1" x14ac:dyDescent="0.3">
      <c r="A71" t="str">
        <v>Tajikistan</v>
      </c>
    </row>
    <row r="72" spans="1:1" x14ac:dyDescent="0.3">
      <c r="A72" t="str">
        <v>Taiwan</v>
      </c>
    </row>
    <row r="73" spans="1:1" x14ac:dyDescent="0.3">
      <c r="A73" t="str">
        <v>Tanzania</v>
      </c>
    </row>
    <row r="74" spans="1:1" x14ac:dyDescent="0.3">
      <c r="A74" t="str">
        <v>Trinidad and Tobago</v>
      </c>
    </row>
    <row r="75" spans="1:1" x14ac:dyDescent="0.3">
      <c r="A75" t="str">
        <v>Tunisia</v>
      </c>
    </row>
    <row r="76" spans="1:1" x14ac:dyDescent="0.3">
      <c r="A76" t="str">
        <v>Uganda</v>
      </c>
    </row>
    <row r="77" spans="1:1" x14ac:dyDescent="0.3">
      <c r="A77" t="str">
        <v>Ukraine</v>
      </c>
    </row>
    <row r="78" spans="1:1" x14ac:dyDescent="0.3">
      <c r="A78" t="str">
        <v>United Arab Emirates</v>
      </c>
    </row>
    <row r="79" spans="1:1" x14ac:dyDescent="0.3">
      <c r="A79" t="str">
        <v>United Kingdom</v>
      </c>
    </row>
    <row r="80" spans="1:1" x14ac:dyDescent="0.3">
      <c r="A80" t="str">
        <v>United States of America</v>
      </c>
    </row>
    <row r="81" spans="1:1" x14ac:dyDescent="0.3">
      <c r="A81" t="str">
        <v>Uruguay</v>
      </c>
    </row>
    <row r="82" spans="1:1" x14ac:dyDescent="0.3">
      <c r="A82" t="str">
        <v>Uzbekistan</v>
      </c>
    </row>
    <row r="83" spans="1:1" x14ac:dyDescent="0.3">
      <c r="A83" t="str">
        <v>Venezuela</v>
      </c>
    </row>
    <row r="84" spans="1:1" x14ac:dyDescent="0.3">
      <c r="A84" t="str">
        <v>Yemen</v>
      </c>
    </row>
    <row r="85" spans="1:1" x14ac:dyDescent="0.3">
      <c r="A85" t="str">
        <v>Zimbabwe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F1EFB-139E-40DB-9D01-735C4650C39F}">
  <dimension ref="A1:O85"/>
  <sheetViews>
    <sheetView topLeftCell="I1" zoomScale="110" workbookViewId="0">
      <selection activeCell="K2" sqref="K2"/>
    </sheetView>
  </sheetViews>
  <sheetFormatPr defaultRowHeight="15.6" x14ac:dyDescent="0.3"/>
  <cols>
    <col min="1" max="1" width="31.296875" customWidth="1"/>
    <col min="2" max="2" width="37.3984375" style="51" customWidth="1"/>
    <col min="3" max="3" width="24.69921875" customWidth="1"/>
    <col min="4" max="4" width="18.59765625" customWidth="1"/>
    <col min="6" max="6" width="20.19921875" customWidth="1"/>
    <col min="7" max="7" width="30.3984375" customWidth="1"/>
    <col min="8" max="8" width="27" customWidth="1"/>
    <col min="9" max="9" width="19.09765625" customWidth="1"/>
    <col min="11" max="11" width="25.796875" customWidth="1"/>
    <col min="12" max="13" width="11" customWidth="1"/>
    <col min="14" max="14" width="13.796875" customWidth="1"/>
    <col min="15" max="15" width="11.19921875" customWidth="1"/>
  </cols>
  <sheetData>
    <row r="1" spans="1:15" x14ac:dyDescent="0.3">
      <c r="A1" s="46" t="s">
        <v>164</v>
      </c>
      <c r="B1" s="52" t="s">
        <v>171</v>
      </c>
      <c r="C1" s="46"/>
      <c r="F1" s="46" t="s">
        <v>174</v>
      </c>
      <c r="G1" s="46" t="s">
        <v>175</v>
      </c>
      <c r="H1" s="46" t="s">
        <v>185</v>
      </c>
      <c r="I1" s="46"/>
      <c r="K1" s="46" t="s">
        <v>176</v>
      </c>
    </row>
    <row r="2" spans="1:15" x14ac:dyDescent="0.3">
      <c r="A2" t="str" cm="1">
        <f t="array" ref="A2:A85">_xlfn.ANCHORARRAY(Data_Validation!A2)</f>
        <v>Global</v>
      </c>
      <c r="B2" s="51" cm="1">
        <f t="array" ref="B2">INDEX(data[],
  MATCH(1, (data[Country]=A2)*(data[Age]=age)*(data[Biological sex]=sex), 0),
  MATCH(internal_parameter, data[#Headers], 0))</f>
        <v>27.350402682547699</v>
      </c>
      <c r="C2" s="53"/>
      <c r="F2" t="str" cm="1">
        <f t="array" ref="F2:G85">_xlfn._xlws.SORT(A2:B85,2,1)</f>
        <v>Moldova</v>
      </c>
      <c r="G2" s="54">
        <v>16.047929070375002</v>
      </c>
      <c r="H2">
        <f>G2/100</f>
        <v>0.16047929070375003</v>
      </c>
      <c r="K2" t="str" cm="1">
        <f t="array" ref="K2:M2">IF(ISNUMBER(MATCH(country, K3:K7, 0)), "", _xlfn.XLOOKUP(country,F2:F85,F2:H85))</f>
        <v>Global</v>
      </c>
      <c r="L2">
        <v>27.350402682547699</v>
      </c>
      <c r="M2">
        <v>0.27350402682547698</v>
      </c>
      <c r="N2" s="57" t="e">
        <f t="shared" ref="N2:N7" si="0">IF($K2&lt;&gt;country,$M2,NA())</f>
        <v>#N/A</v>
      </c>
      <c r="O2" s="57">
        <f t="shared" ref="O2:O7" si="1">IF($K2=country,$M2,NA())</f>
        <v>0.27350402682547698</v>
      </c>
    </row>
    <row r="3" spans="1:15" x14ac:dyDescent="0.3">
      <c r="A3" t="str">
        <v>Afghanistan</v>
      </c>
      <c r="B3" s="51" cm="1">
        <f t="array" ref="B3">INDEX(data[],
  MATCH(1, (data[Country]=A3)*(data[Age]=age)*(data[Biological sex]=sex), 0),
  MATCH(internal_parameter, data[#Headers], 0))</f>
        <v>33.887715592596898</v>
      </c>
      <c r="C3" s="53"/>
      <c r="F3" t="str">
        <v>Sri Lanka</v>
      </c>
      <c r="G3" s="54">
        <v>17.302032339942901</v>
      </c>
      <c r="H3">
        <f t="shared" ref="H3:H66" si="2">G3/100</f>
        <v>0.17302032339942902</v>
      </c>
      <c r="K3" t="str" cm="1">
        <f t="array" ref="K3:M7">F81:H85</f>
        <v>Brazil</v>
      </c>
      <c r="L3">
        <v>33.751871772823101</v>
      </c>
      <c r="M3">
        <v>0.337518717728231</v>
      </c>
      <c r="N3" s="57">
        <f t="shared" si="0"/>
        <v>0.337518717728231</v>
      </c>
      <c r="O3" s="57" t="e">
        <f t="shared" si="1"/>
        <v>#N/A</v>
      </c>
    </row>
    <row r="4" spans="1:15" x14ac:dyDescent="0.3">
      <c r="A4" t="str">
        <v>Albania</v>
      </c>
      <c r="B4" s="51" cm="1">
        <f t="array" ref="B4">INDEX(data[],
  MATCH(1, (data[Country]=A4)*(data[Age]=age)*(data[Biological sex]=sex), 0),
  MATCH(internal_parameter, data[#Headers], 0))</f>
        <v>23.872912744058301</v>
      </c>
      <c r="C4" s="53"/>
      <c r="F4" t="str">
        <v>Nigeria</v>
      </c>
      <c r="G4" s="54">
        <v>17.363635236154199</v>
      </c>
      <c r="H4">
        <f t="shared" si="2"/>
        <v>0.17363635236154198</v>
      </c>
      <c r="K4" t="str">
        <v>Afghanistan</v>
      </c>
      <c r="L4">
        <v>33.887715592596898</v>
      </c>
      <c r="M4">
        <v>0.33887715592596895</v>
      </c>
      <c r="N4" s="57">
        <f t="shared" si="0"/>
        <v>0.33887715592596895</v>
      </c>
      <c r="O4" s="57" t="e">
        <f t="shared" si="1"/>
        <v>#N/A</v>
      </c>
    </row>
    <row r="5" spans="1:15" x14ac:dyDescent="0.3">
      <c r="A5" t="str">
        <v>Algeria</v>
      </c>
      <c r="B5" s="51" cm="1">
        <f t="array" ref="B5">INDEX(data[],
  MATCH(1, (data[Country]=A5)*(data[Age]=age)*(data[Biological sex]=sex), 0),
  MATCH(internal_parameter, data[#Headers], 0))</f>
        <v>25.1521922137891</v>
      </c>
      <c r="C5" s="53"/>
      <c r="F5" t="str">
        <v>South Korea</v>
      </c>
      <c r="G5" s="54">
        <v>17.438256492469801</v>
      </c>
      <c r="H5">
        <f t="shared" si="2"/>
        <v>0.174382564924698</v>
      </c>
      <c r="K5" t="str">
        <v>United Kingdom</v>
      </c>
      <c r="L5">
        <v>35.061920172919798</v>
      </c>
      <c r="M5">
        <v>0.35061920172919797</v>
      </c>
      <c r="N5" s="57">
        <f t="shared" si="0"/>
        <v>0.35061920172919797</v>
      </c>
      <c r="O5" s="57" t="e">
        <f t="shared" si="1"/>
        <v>#N/A</v>
      </c>
    </row>
    <row r="6" spans="1:15" x14ac:dyDescent="0.3">
      <c r="A6" t="str">
        <v>Angola</v>
      </c>
      <c r="B6" s="51" cm="1">
        <f t="array" ref="B6">INDEX(data[],
  MATCH(1, (data[Country]=A6)*(data[Age]=age)*(data[Biological sex]=sex), 0),
  MATCH(internal_parameter, data[#Headers], 0))</f>
        <v>25.888611384119901</v>
      </c>
      <c r="C6" s="53"/>
      <c r="F6" t="str">
        <v>Israel</v>
      </c>
      <c r="G6" s="54">
        <v>17.4755231509453</v>
      </c>
      <c r="H6">
        <f t="shared" si="2"/>
        <v>0.17475523150945299</v>
      </c>
      <c r="K6" t="str">
        <v>Australia</v>
      </c>
      <c r="L6">
        <v>35.238686839937202</v>
      </c>
      <c r="M6">
        <v>0.352386868399372</v>
      </c>
      <c r="N6" s="57">
        <f t="shared" si="0"/>
        <v>0.352386868399372</v>
      </c>
      <c r="O6" s="57" t="e">
        <f t="shared" si="1"/>
        <v>#N/A</v>
      </c>
    </row>
    <row r="7" spans="1:15" x14ac:dyDescent="0.3">
      <c r="A7" t="str">
        <v>Argentina</v>
      </c>
      <c r="B7" s="51" cm="1">
        <f t="array" ref="B7">INDEX(data[],
  MATCH(1, (data[Country]=A7)*(data[Age]=age)*(data[Biological sex]=sex), 0),
  MATCH(internal_parameter, data[#Headers], 0))</f>
        <v>22.979572895775298</v>
      </c>
      <c r="C7" s="53"/>
      <c r="F7" t="str">
        <v>Venezuela</v>
      </c>
      <c r="G7" s="54">
        <v>18.679120430085899</v>
      </c>
      <c r="H7">
        <f t="shared" si="2"/>
        <v>0.18679120430085899</v>
      </c>
      <c r="K7" t="str">
        <v>Samoa</v>
      </c>
      <c r="L7">
        <v>37.918572159640703</v>
      </c>
      <c r="M7">
        <v>0.37918572159640701</v>
      </c>
      <c r="N7" s="57">
        <f t="shared" si="0"/>
        <v>0.37918572159640701</v>
      </c>
      <c r="O7" s="57" t="e">
        <f t="shared" si="1"/>
        <v>#N/A</v>
      </c>
    </row>
    <row r="8" spans="1:15" x14ac:dyDescent="0.3">
      <c r="A8" t="str">
        <v>Armenia</v>
      </c>
      <c r="B8" s="51" cm="1">
        <f t="array" ref="B8">INDEX(data[],
  MATCH(1, (data[Country]=A8)*(data[Age]=age)*(data[Biological sex]=sex), 0),
  MATCH(internal_parameter, data[#Headers], 0))</f>
        <v>19.9306649221272</v>
      </c>
      <c r="C8" s="53"/>
      <c r="F8" t="str">
        <v>Italy</v>
      </c>
      <c r="G8" s="54">
        <v>18.897784872918699</v>
      </c>
      <c r="H8">
        <f t="shared" si="2"/>
        <v>0.18897784872918699</v>
      </c>
    </row>
    <row r="9" spans="1:15" x14ac:dyDescent="0.3">
      <c r="A9" t="str">
        <v>Australia</v>
      </c>
      <c r="B9" s="51" cm="1">
        <f t="array" ref="B9">INDEX(data[],
  MATCH(1, (data[Country]=A9)*(data[Age]=age)*(data[Biological sex]=sex), 0),
  MATCH(internal_parameter, data[#Headers], 0))</f>
        <v>35.238686839937202</v>
      </c>
      <c r="C9" s="53"/>
      <c r="F9" t="str">
        <v>Georgia</v>
      </c>
      <c r="G9" s="54">
        <v>18.9448405798179</v>
      </c>
      <c r="H9">
        <f t="shared" si="2"/>
        <v>0.18944840579817901</v>
      </c>
    </row>
    <row r="10" spans="1:15" x14ac:dyDescent="0.3">
      <c r="A10" t="str">
        <v>Austria</v>
      </c>
      <c r="B10" s="51" cm="1">
        <f t="array" ref="B10">INDEX(data[],
  MATCH(1, (data[Country]=A10)*(data[Age]=age)*(data[Biological sex]=sex), 0),
  MATCH(internal_parameter, data[#Headers], 0))</f>
        <v>19.359916556298</v>
      </c>
      <c r="C10" s="53"/>
      <c r="F10" t="str">
        <v>Dominican Republic</v>
      </c>
      <c r="G10" s="54">
        <v>19.0926637412019</v>
      </c>
      <c r="H10">
        <f t="shared" si="2"/>
        <v>0.19092663741201898</v>
      </c>
    </row>
    <row r="11" spans="1:15" x14ac:dyDescent="0.3">
      <c r="A11" t="str">
        <v>Azerbaijan</v>
      </c>
      <c r="B11" s="51" cm="1">
        <f t="array" ref="B11">INDEX(data[],
  MATCH(1, (data[Country]=A11)*(data[Age]=age)*(data[Biological sex]=sex), 0),
  MATCH(internal_parameter, data[#Headers], 0))</f>
        <v>26.903685464868499</v>
      </c>
      <c r="C11" s="53"/>
      <c r="F11" t="str">
        <v>Austria</v>
      </c>
      <c r="G11" s="54">
        <v>19.359916556298</v>
      </c>
      <c r="H11">
        <f t="shared" si="2"/>
        <v>0.19359916556297999</v>
      </c>
    </row>
    <row r="12" spans="1:15" x14ac:dyDescent="0.3">
      <c r="A12" t="str">
        <v>Bangladesh</v>
      </c>
      <c r="B12" s="51" cm="1">
        <f t="array" ref="B12">INDEX(data[],
  MATCH(1, (data[Country]=A12)*(data[Age]=age)*(data[Biological sex]=sex), 0),
  MATCH(internal_parameter, data[#Headers], 0))</f>
        <v>28.438062964987701</v>
      </c>
      <c r="C12" s="53"/>
      <c r="F12" t="str">
        <v>Finland</v>
      </c>
      <c r="G12" s="54">
        <v>19.527024760309999</v>
      </c>
      <c r="H12">
        <f t="shared" si="2"/>
        <v>0.19527024760309999</v>
      </c>
    </row>
    <row r="13" spans="1:15" x14ac:dyDescent="0.3">
      <c r="A13" t="str">
        <v>Belarus</v>
      </c>
      <c r="B13" s="51" cm="1">
        <f t="array" ref="B13">INDEX(data[],
  MATCH(1, (data[Country]=A13)*(data[Age]=age)*(data[Biological sex]=sex), 0),
  MATCH(internal_parameter, data[#Headers], 0))</f>
        <v>20.396902441795302</v>
      </c>
      <c r="C13" s="53"/>
      <c r="F13" t="str">
        <v>Tanzania</v>
      </c>
      <c r="G13" s="54">
        <v>19.8799727577263</v>
      </c>
      <c r="H13">
        <f t="shared" si="2"/>
        <v>0.198799727577263</v>
      </c>
    </row>
    <row r="14" spans="1:15" x14ac:dyDescent="0.3">
      <c r="A14" t="str">
        <v>Belgium</v>
      </c>
      <c r="B14" s="51" cm="1">
        <f t="array" ref="B14">INDEX(data[],
  MATCH(1, (data[Country]=A14)*(data[Age]=age)*(data[Biological sex]=sex), 0),
  MATCH(internal_parameter, data[#Headers], 0))</f>
        <v>26.981905062585099</v>
      </c>
      <c r="C14" s="53"/>
      <c r="F14" t="str">
        <v>Panama</v>
      </c>
      <c r="G14" s="54">
        <v>19.921247862684101</v>
      </c>
      <c r="H14">
        <f t="shared" si="2"/>
        <v>0.19921247862684102</v>
      </c>
    </row>
    <row r="15" spans="1:15" x14ac:dyDescent="0.3">
      <c r="A15" t="str">
        <v>Bolivia</v>
      </c>
      <c r="B15" s="51" cm="1">
        <f t="array" ref="B15">INDEX(data[],
  MATCH(1, (data[Country]=A15)*(data[Age]=age)*(data[Biological sex]=sex), 0),
  MATCH(internal_parameter, data[#Headers], 0))</f>
        <v>28.0345392986519</v>
      </c>
      <c r="C15" s="53"/>
      <c r="F15" t="str">
        <v>Armenia</v>
      </c>
      <c r="G15" s="54">
        <v>19.9306649221272</v>
      </c>
      <c r="H15">
        <f t="shared" si="2"/>
        <v>0.199306649221272</v>
      </c>
    </row>
    <row r="16" spans="1:15" x14ac:dyDescent="0.3">
      <c r="A16" t="str">
        <v>Brazil</v>
      </c>
      <c r="B16" s="51" cm="1">
        <f t="array" ref="B16">INDEX(data[],
  MATCH(1, (data[Country]=A16)*(data[Age]=age)*(data[Biological sex]=sex), 0),
  MATCH(internal_parameter, data[#Headers], 0))</f>
        <v>33.751871772823101</v>
      </c>
      <c r="C16" s="53"/>
      <c r="F16" t="str">
        <v>Côte d'Ivoire</v>
      </c>
      <c r="G16" s="54">
        <v>20.171158650901301</v>
      </c>
      <c r="H16">
        <f t="shared" si="2"/>
        <v>0.201711586509013</v>
      </c>
    </row>
    <row r="17" spans="1:8" x14ac:dyDescent="0.3">
      <c r="A17" t="str">
        <v>Cameroon</v>
      </c>
      <c r="B17" s="51" cm="1">
        <f t="array" ref="B17">INDEX(data[],
  MATCH(1, (data[Country]=A17)*(data[Age]=age)*(data[Biological sex]=sex), 0),
  MATCH(internal_parameter, data[#Headers], 0))</f>
        <v>22.193185721015801</v>
      </c>
      <c r="C17" s="53"/>
      <c r="F17" t="str">
        <v>Belarus</v>
      </c>
      <c r="G17" s="54">
        <v>20.396902441795302</v>
      </c>
      <c r="H17">
        <f t="shared" si="2"/>
        <v>0.203969024417953</v>
      </c>
    </row>
    <row r="18" spans="1:8" x14ac:dyDescent="0.3">
      <c r="A18" t="str">
        <v>Canada</v>
      </c>
      <c r="B18" s="51" cm="1">
        <f t="array" ref="B18">INDEX(data[],
  MATCH(1, (data[Country]=A18)*(data[Age]=age)*(data[Biological sex]=sex), 0),
  MATCH(internal_parameter, data[#Headers], 0))</f>
        <v>27.9136875687404</v>
      </c>
      <c r="C18" s="53"/>
      <c r="F18" t="str">
        <v>Singapore</v>
      </c>
      <c r="G18" s="54">
        <v>20.690698583679598</v>
      </c>
      <c r="H18">
        <f t="shared" si="2"/>
        <v>0.20690698583679598</v>
      </c>
    </row>
    <row r="19" spans="1:8" x14ac:dyDescent="0.3">
      <c r="A19" t="str">
        <v>Chile</v>
      </c>
      <c r="B19" s="51" cm="1">
        <f t="array" ref="B19">INDEX(data[],
  MATCH(1, (data[Country]=A19)*(data[Age]=age)*(data[Biological sex]=sex), 0),
  MATCH(internal_parameter, data[#Headers], 0))</f>
        <v>28.235818882624599</v>
      </c>
      <c r="C19" s="53"/>
      <c r="F19" t="str">
        <v>Peru</v>
      </c>
      <c r="G19" s="54">
        <v>20.7479810450717</v>
      </c>
      <c r="H19">
        <f t="shared" si="2"/>
        <v>0.20747981045071701</v>
      </c>
    </row>
    <row r="20" spans="1:8" x14ac:dyDescent="0.3">
      <c r="A20" t="str">
        <v>China</v>
      </c>
      <c r="B20" s="51" cm="1">
        <f t="array" ref="B20">INDEX(data[],
  MATCH(1, (data[Country]=A20)*(data[Age]=age)*(data[Biological sex]=sex), 0),
  MATCH(internal_parameter, data[#Headers], 0))</f>
        <v>21.7732896747446</v>
      </c>
      <c r="C20" s="53"/>
      <c r="F20" t="str">
        <v>Uruguay</v>
      </c>
      <c r="G20" s="54">
        <v>21.357916470845201</v>
      </c>
      <c r="H20">
        <f t="shared" si="2"/>
        <v>0.21357916470845201</v>
      </c>
    </row>
    <row r="21" spans="1:8" x14ac:dyDescent="0.3">
      <c r="A21" t="str">
        <v>Colombia</v>
      </c>
      <c r="B21" s="51" cm="1">
        <f t="array" ref="B21">INDEX(data[],
  MATCH(1, (data[Country]=A21)*(data[Age]=age)*(data[Biological sex]=sex), 0),
  MATCH(internal_parameter, data[#Headers], 0))</f>
        <v>24.685826333569999</v>
      </c>
      <c r="C21" s="53"/>
      <c r="F21" t="str">
        <v>Russia</v>
      </c>
      <c r="G21" s="54">
        <v>21.438234864381599</v>
      </c>
      <c r="H21">
        <f t="shared" si="2"/>
        <v>0.214382348643816</v>
      </c>
    </row>
    <row r="22" spans="1:8" x14ac:dyDescent="0.3">
      <c r="A22" t="str">
        <v>Costa Rica</v>
      </c>
      <c r="B22" s="51" cm="1">
        <f t="array" ref="B22">INDEX(data[],
  MATCH(1, (data[Country]=A22)*(data[Age]=age)*(data[Biological sex]=sex), 0),
  MATCH(internal_parameter, data[#Headers], 0))</f>
        <v>23.128107127963801</v>
      </c>
      <c r="C22" s="53"/>
      <c r="F22" t="str">
        <v>China</v>
      </c>
      <c r="G22" s="54">
        <v>21.7732896747446</v>
      </c>
      <c r="H22">
        <f t="shared" si="2"/>
        <v>0.217732896747446</v>
      </c>
    </row>
    <row r="23" spans="1:8" x14ac:dyDescent="0.3">
      <c r="A23" t="str">
        <v>Côte d'Ivoire</v>
      </c>
      <c r="B23" s="51" cm="1">
        <f t="array" ref="B23">INDEX(data[],
  MATCH(1, (data[Country]=A23)*(data[Age]=age)*(data[Biological sex]=sex), 0),
  MATCH(internal_parameter, data[#Headers], 0))</f>
        <v>20.171158650901301</v>
      </c>
      <c r="C23" s="53"/>
      <c r="F23" t="str">
        <v>Zimbabwe</v>
      </c>
      <c r="G23" s="54">
        <v>21.901339140301101</v>
      </c>
      <c r="H23">
        <f t="shared" si="2"/>
        <v>0.21901339140301102</v>
      </c>
    </row>
    <row r="24" spans="1:8" x14ac:dyDescent="0.3">
      <c r="A24" t="str">
        <v>Democratic Republic of the Congo</v>
      </c>
      <c r="B24" s="51" cm="1">
        <f t="array" ref="B24">INDEX(data[],
  MATCH(1, (data[Country]=A24)*(data[Age]=age)*(data[Biological sex]=sex), 0),
  MATCH(internal_parameter, data[#Headers], 0))</f>
        <v>22.7847622186463</v>
      </c>
      <c r="C24" s="53"/>
      <c r="F24" t="str">
        <v>Cameroon</v>
      </c>
      <c r="G24" s="54">
        <v>22.193185721015801</v>
      </c>
      <c r="H24">
        <f t="shared" si="2"/>
        <v>0.22193185721015801</v>
      </c>
    </row>
    <row r="25" spans="1:8" x14ac:dyDescent="0.3">
      <c r="A25" t="str">
        <v>Dominican Republic</v>
      </c>
      <c r="B25" s="51" cm="1">
        <f t="array" ref="B25">INDEX(data[],
  MATCH(1, (data[Country]=A25)*(data[Age]=age)*(data[Biological sex]=sex), 0),
  MATCH(internal_parameter, data[#Headers], 0))</f>
        <v>19.0926637412019</v>
      </c>
      <c r="C25" s="53"/>
      <c r="F25" t="str">
        <v>Spain</v>
      </c>
      <c r="G25" s="54">
        <v>22.672516869739301</v>
      </c>
      <c r="H25">
        <f t="shared" si="2"/>
        <v>0.22672516869739301</v>
      </c>
    </row>
    <row r="26" spans="1:8" x14ac:dyDescent="0.3">
      <c r="A26" t="str">
        <v>Ecuador</v>
      </c>
      <c r="B26" s="51" cm="1">
        <f t="array" ref="B26">INDEX(data[],
  MATCH(1, (data[Country]=A26)*(data[Age]=age)*(data[Biological sex]=sex), 0),
  MATCH(internal_parameter, data[#Headers], 0))</f>
        <v>25.445484575141698</v>
      </c>
      <c r="C26" s="53"/>
      <c r="F26" t="str">
        <v>Democratic Republic of the Congo</v>
      </c>
      <c r="G26" s="54">
        <v>22.7847622186463</v>
      </c>
      <c r="H26">
        <f t="shared" si="2"/>
        <v>0.22784762218646301</v>
      </c>
    </row>
    <row r="27" spans="1:8" x14ac:dyDescent="0.3">
      <c r="A27" t="str">
        <v>Egypt</v>
      </c>
      <c r="B27" s="51" cm="1">
        <f t="array" ref="B27">INDEX(data[],
  MATCH(1, (data[Country]=A27)*(data[Age]=age)*(data[Biological sex]=sex), 0),
  MATCH(internal_parameter, data[#Headers], 0))</f>
        <v>29.9329776666006</v>
      </c>
      <c r="C27" s="53"/>
      <c r="F27" t="str">
        <v>El Salvador</v>
      </c>
      <c r="G27" s="54">
        <v>22.8626736538099</v>
      </c>
      <c r="H27">
        <f t="shared" si="2"/>
        <v>0.22862673653809901</v>
      </c>
    </row>
    <row r="28" spans="1:8" x14ac:dyDescent="0.3">
      <c r="A28" t="str">
        <v>El Salvador</v>
      </c>
      <c r="B28" s="51" cm="1">
        <f t="array" ref="B28">INDEX(data[],
  MATCH(1, (data[Country]=A28)*(data[Age]=age)*(data[Biological sex]=sex), 0),
  MATCH(internal_parameter, data[#Headers], 0))</f>
        <v>22.8626736538099</v>
      </c>
      <c r="C28" s="53"/>
      <c r="F28" t="str">
        <v>Argentina</v>
      </c>
      <c r="G28" s="54">
        <v>22.979572895775298</v>
      </c>
      <c r="H28">
        <f t="shared" si="2"/>
        <v>0.22979572895775299</v>
      </c>
    </row>
    <row r="29" spans="1:8" x14ac:dyDescent="0.3">
      <c r="A29" t="str">
        <v>Finland</v>
      </c>
      <c r="B29" s="51" cm="1">
        <f t="array" ref="B29">INDEX(data[],
  MATCH(1, (data[Country]=A29)*(data[Age]=age)*(data[Biological sex]=sex), 0),
  MATCH(internal_parameter, data[#Headers], 0))</f>
        <v>19.527024760309999</v>
      </c>
      <c r="C29" s="53"/>
      <c r="F29" t="str">
        <v>Costa Rica</v>
      </c>
      <c r="G29" s="54">
        <v>23.128107127963801</v>
      </c>
      <c r="H29">
        <f t="shared" si="2"/>
        <v>0.23128107127963801</v>
      </c>
    </row>
    <row r="30" spans="1:8" x14ac:dyDescent="0.3">
      <c r="A30" t="str">
        <v>France</v>
      </c>
      <c r="B30" s="51" cm="1">
        <f t="array" ref="B30">INDEX(data[],
  MATCH(1, (data[Country]=A30)*(data[Age]=age)*(data[Biological sex]=sex), 0),
  MATCH(internal_parameter, data[#Headers], 0))</f>
        <v>24.082385017532602</v>
      </c>
      <c r="C30" s="53"/>
      <c r="F30" t="str">
        <v>Sudan</v>
      </c>
      <c r="G30" s="54">
        <v>23.238615768413901</v>
      </c>
      <c r="H30">
        <f t="shared" si="2"/>
        <v>0.23238615768413901</v>
      </c>
    </row>
    <row r="31" spans="1:8" x14ac:dyDescent="0.3">
      <c r="A31" t="str">
        <v>Georgia</v>
      </c>
      <c r="B31" s="51" cm="1">
        <f t="array" ref="B31">INDEX(data[],
  MATCH(1, (data[Country]=A31)*(data[Age]=age)*(data[Biological sex]=sex), 0),
  MATCH(internal_parameter, data[#Headers], 0))</f>
        <v>18.9448405798179</v>
      </c>
      <c r="C31" s="53"/>
      <c r="F31" t="str">
        <v>Kenya</v>
      </c>
      <c r="G31" s="54">
        <v>23.415980702454799</v>
      </c>
      <c r="H31">
        <f t="shared" si="2"/>
        <v>0.234159807024548</v>
      </c>
    </row>
    <row r="32" spans="1:8" x14ac:dyDescent="0.3">
      <c r="A32" t="str">
        <v>Germany</v>
      </c>
      <c r="B32" s="51" cm="1">
        <f t="array" ref="B32">INDEX(data[],
  MATCH(1, (data[Country]=A32)*(data[Age]=age)*(data[Biological sex]=sex), 0),
  MATCH(internal_parameter, data[#Headers], 0))</f>
        <v>26.255828849472302</v>
      </c>
      <c r="C32" s="53"/>
      <c r="F32" t="str">
        <v>Jordan</v>
      </c>
      <c r="G32" s="54">
        <v>23.445532700460699</v>
      </c>
      <c r="H32">
        <f t="shared" si="2"/>
        <v>0.234455327004607</v>
      </c>
    </row>
    <row r="33" spans="1:8" x14ac:dyDescent="0.3">
      <c r="A33" t="str">
        <v>Guatemala</v>
      </c>
      <c r="B33" s="51" cm="1">
        <f t="array" ref="B33">INDEX(data[],
  MATCH(1, (data[Country]=A33)*(data[Age]=age)*(data[Biological sex]=sex), 0),
  MATCH(internal_parameter, data[#Headers], 0))</f>
        <v>27.241104429142499</v>
      </c>
      <c r="C33" s="53"/>
      <c r="F33" t="str">
        <v>Mozambique</v>
      </c>
      <c r="G33" s="54">
        <v>23.7074935667037</v>
      </c>
      <c r="H33">
        <f t="shared" si="2"/>
        <v>0.237074935667037</v>
      </c>
    </row>
    <row r="34" spans="1:8" x14ac:dyDescent="0.3">
      <c r="A34" t="str">
        <v>Honduras</v>
      </c>
      <c r="B34" s="51" cm="1">
        <f t="array" ref="B34">INDEX(data[],
  MATCH(1, (data[Country]=A34)*(data[Age]=age)*(data[Biological sex]=sex), 0),
  MATCH(internal_parameter, data[#Headers], 0))</f>
        <v>24.735638047402201</v>
      </c>
      <c r="C34" s="53"/>
      <c r="F34" t="str">
        <v>Trinidad and Tobago</v>
      </c>
      <c r="G34" s="54">
        <v>23.807417444096</v>
      </c>
      <c r="H34">
        <f t="shared" si="2"/>
        <v>0.23807417444095999</v>
      </c>
    </row>
    <row r="35" spans="1:8" x14ac:dyDescent="0.3">
      <c r="A35" t="str">
        <v>Hong Kong</v>
      </c>
      <c r="B35" s="51" cm="1">
        <f t="array" ref="B35">INDEX(data[],
  MATCH(1, (data[Country]=A35)*(data[Age]=age)*(data[Biological sex]=sex), 0),
  MATCH(internal_parameter, data[#Headers], 0))</f>
        <v>28.392591204283601</v>
      </c>
      <c r="C35" s="53"/>
      <c r="F35" t="str">
        <v>Albania</v>
      </c>
      <c r="G35" s="54">
        <v>23.872912744058301</v>
      </c>
      <c r="H35">
        <f t="shared" si="2"/>
        <v>0.238729127440583</v>
      </c>
    </row>
    <row r="36" spans="1:8" x14ac:dyDescent="0.3">
      <c r="A36" t="str">
        <v>India</v>
      </c>
      <c r="B36" s="51" cm="1">
        <f t="array" ref="B36">INDEX(data[],
  MATCH(1, (data[Country]=A36)*(data[Age]=age)*(data[Biological sex]=sex), 0),
  MATCH(internal_parameter, data[#Headers], 0))</f>
        <v>29.296634238607901</v>
      </c>
      <c r="C36" s="53"/>
      <c r="F36" t="str">
        <v>Portugal</v>
      </c>
      <c r="G36" s="54">
        <v>24.0733320511894</v>
      </c>
      <c r="H36">
        <f t="shared" si="2"/>
        <v>0.240733320511894</v>
      </c>
    </row>
    <row r="37" spans="1:8" x14ac:dyDescent="0.3">
      <c r="A37" t="str">
        <v>Iraq</v>
      </c>
      <c r="B37" s="51" cm="1">
        <f t="array" ref="B37">INDEX(data[],
  MATCH(1, (data[Country]=A37)*(data[Age]=age)*(data[Biological sex]=sex), 0),
  MATCH(internal_parameter, data[#Headers], 0))</f>
        <v>29.1726684597485</v>
      </c>
      <c r="C37" s="53"/>
      <c r="F37" t="str">
        <v>France</v>
      </c>
      <c r="G37" s="54">
        <v>24.082385017532602</v>
      </c>
      <c r="H37">
        <f t="shared" si="2"/>
        <v>0.24082385017532601</v>
      </c>
    </row>
    <row r="38" spans="1:8" x14ac:dyDescent="0.3">
      <c r="A38" t="str">
        <v>Ireland</v>
      </c>
      <c r="B38" s="51" cm="1">
        <f t="array" ref="B38">INDEX(data[],
  MATCH(1, (data[Country]=A38)*(data[Age]=age)*(data[Biological sex]=sex), 0),
  MATCH(internal_parameter, data[#Headers], 0))</f>
        <v>30.562082146330901</v>
      </c>
      <c r="C38" s="53"/>
      <c r="F38" t="str">
        <v>Puerto Rico</v>
      </c>
      <c r="G38" s="54">
        <v>24.165427411307999</v>
      </c>
      <c r="H38">
        <f t="shared" si="2"/>
        <v>0.24165427411307999</v>
      </c>
    </row>
    <row r="39" spans="1:8" x14ac:dyDescent="0.3">
      <c r="A39" t="str">
        <v>Israel</v>
      </c>
      <c r="B39" s="51" cm="1">
        <f t="array" ref="B39">INDEX(data[],
  MATCH(1, (data[Country]=A39)*(data[Age]=age)*(data[Biological sex]=sex), 0),
  MATCH(internal_parameter, data[#Headers], 0))</f>
        <v>17.4755231509453</v>
      </c>
      <c r="C39" s="53"/>
      <c r="F39" t="str">
        <v>Tunisia</v>
      </c>
      <c r="G39" s="54">
        <v>24.242333464851701</v>
      </c>
      <c r="H39">
        <f t="shared" si="2"/>
        <v>0.24242333464851701</v>
      </c>
    </row>
    <row r="40" spans="1:8" x14ac:dyDescent="0.3">
      <c r="A40" t="str">
        <v>Italy</v>
      </c>
      <c r="B40" s="51" cm="1">
        <f t="array" ref="B40">INDEX(data[],
  MATCH(1, (data[Country]=A40)*(data[Age]=age)*(data[Biological sex]=sex), 0),
  MATCH(internal_parameter, data[#Headers], 0))</f>
        <v>18.897784872918699</v>
      </c>
      <c r="C40" s="53"/>
      <c r="F40" t="str">
        <v>Paraguay</v>
      </c>
      <c r="G40" s="54">
        <v>24.292722714904698</v>
      </c>
      <c r="H40">
        <f t="shared" si="2"/>
        <v>0.24292722714904699</v>
      </c>
    </row>
    <row r="41" spans="1:8" x14ac:dyDescent="0.3">
      <c r="A41" t="str">
        <v>Japan</v>
      </c>
      <c r="B41" s="51" cm="1">
        <f t="array" ref="B41">INDEX(data[],
  MATCH(1, (data[Country]=A41)*(data[Age]=age)*(data[Biological sex]=sex), 0),
  MATCH(internal_parameter, data[#Headers], 0))</f>
        <v>25.481208937225698</v>
      </c>
      <c r="C41" s="53"/>
      <c r="F41" t="str">
        <v>Nicaragua</v>
      </c>
      <c r="G41" s="54">
        <v>24.5986043724862</v>
      </c>
      <c r="H41">
        <f t="shared" si="2"/>
        <v>0.24598604372486199</v>
      </c>
    </row>
    <row r="42" spans="1:8" x14ac:dyDescent="0.3">
      <c r="A42" t="str">
        <v>Jordan</v>
      </c>
      <c r="B42" s="51" cm="1">
        <f t="array" ref="B42">INDEX(data[],
  MATCH(1, (data[Country]=A42)*(data[Age]=age)*(data[Biological sex]=sex), 0),
  MATCH(internal_parameter, data[#Headers], 0))</f>
        <v>23.445532700460699</v>
      </c>
      <c r="C42" s="53"/>
      <c r="F42" t="str">
        <v>Colombia</v>
      </c>
      <c r="G42" s="54">
        <v>24.685826333569999</v>
      </c>
      <c r="H42">
        <f t="shared" si="2"/>
        <v>0.24685826333569999</v>
      </c>
    </row>
    <row r="43" spans="1:8" x14ac:dyDescent="0.3">
      <c r="A43" t="str">
        <v>Kazakhstan</v>
      </c>
      <c r="B43" s="51" cm="1">
        <f t="array" ref="B43">INDEX(data[],
  MATCH(1, (data[Country]=A43)*(data[Age]=age)*(data[Biological sex]=sex), 0),
  MATCH(internal_parameter, data[#Headers], 0))</f>
        <v>30.284237069579198</v>
      </c>
      <c r="C43" s="53"/>
      <c r="F43" t="str">
        <v>Honduras</v>
      </c>
      <c r="G43" s="54">
        <v>24.735638047402201</v>
      </c>
      <c r="H43">
        <f t="shared" si="2"/>
        <v>0.247356380474022</v>
      </c>
    </row>
    <row r="44" spans="1:8" x14ac:dyDescent="0.3">
      <c r="A44" t="str">
        <v>Kenya</v>
      </c>
      <c r="B44" s="51" cm="1">
        <f t="array" ref="B44">INDEX(data[],
  MATCH(1, (data[Country]=A44)*(data[Age]=age)*(data[Biological sex]=sex), 0),
  MATCH(internal_parameter, data[#Headers], 0))</f>
        <v>23.415980702454799</v>
      </c>
      <c r="C44" s="53"/>
      <c r="F44" t="str">
        <v>Morocco</v>
      </c>
      <c r="G44" s="54">
        <v>25.0119295516634</v>
      </c>
      <c r="H44">
        <f t="shared" si="2"/>
        <v>0.25011929551663398</v>
      </c>
    </row>
    <row r="45" spans="1:8" x14ac:dyDescent="0.3">
      <c r="A45" t="str">
        <v>Kyrgyzstan</v>
      </c>
      <c r="B45" s="51" cm="1">
        <f t="array" ref="B45">INDEX(data[],
  MATCH(1, (data[Country]=A45)*(data[Age]=age)*(data[Biological sex]=sex), 0),
  MATCH(internal_parameter, data[#Headers], 0))</f>
        <v>28.814574292752901</v>
      </c>
      <c r="C45" s="53"/>
      <c r="F45" t="str">
        <v>Algeria</v>
      </c>
      <c r="G45" s="54">
        <v>25.1521922137891</v>
      </c>
      <c r="H45">
        <f t="shared" si="2"/>
        <v>0.25152192213789099</v>
      </c>
    </row>
    <row r="46" spans="1:8" x14ac:dyDescent="0.3">
      <c r="A46" t="str">
        <v>Malaysia</v>
      </c>
      <c r="B46" s="51" cm="1">
        <f t="array" ref="B46">INDEX(data[],
  MATCH(1, (data[Country]=A46)*(data[Age]=age)*(data[Biological sex]=sex), 0),
  MATCH(internal_parameter, data[#Headers], 0))</f>
        <v>25.470208315547101</v>
      </c>
      <c r="C46" s="53"/>
      <c r="F46" t="str">
        <v>Ecuador</v>
      </c>
      <c r="G46" s="54">
        <v>25.445484575141698</v>
      </c>
      <c r="H46">
        <f t="shared" si="2"/>
        <v>0.25445484575141697</v>
      </c>
    </row>
    <row r="47" spans="1:8" x14ac:dyDescent="0.3">
      <c r="A47" t="str">
        <v>Mexico</v>
      </c>
      <c r="B47" s="51" cm="1">
        <f t="array" ref="B47">INDEX(data[],
  MATCH(1, (data[Country]=A47)*(data[Age]=age)*(data[Biological sex]=sex), 0),
  MATCH(internal_parameter, data[#Headers], 0))</f>
        <v>25.892264021585301</v>
      </c>
      <c r="C47" s="53"/>
      <c r="F47" t="str">
        <v>Malaysia</v>
      </c>
      <c r="G47" s="54">
        <v>25.470208315547101</v>
      </c>
      <c r="H47">
        <f t="shared" si="2"/>
        <v>0.25470208315547099</v>
      </c>
    </row>
    <row r="48" spans="1:8" x14ac:dyDescent="0.3">
      <c r="A48" t="str">
        <v>Moldova</v>
      </c>
      <c r="B48" s="51" cm="1">
        <f t="array" ref="B48">INDEX(data[],
  MATCH(1, (data[Country]=A48)*(data[Age]=age)*(data[Biological sex]=sex), 0),
  MATCH(internal_parameter, data[#Headers], 0))</f>
        <v>16.047929070375002</v>
      </c>
      <c r="C48" s="53"/>
      <c r="F48" t="str">
        <v>Japan</v>
      </c>
      <c r="G48" s="54">
        <v>25.481208937225698</v>
      </c>
      <c r="H48">
        <f t="shared" si="2"/>
        <v>0.25481208937225697</v>
      </c>
    </row>
    <row r="49" spans="1:8" x14ac:dyDescent="0.3">
      <c r="A49" t="str">
        <v>Morocco</v>
      </c>
      <c r="B49" s="51" cm="1">
        <f t="array" ref="B49">INDEX(data[],
  MATCH(1, (data[Country]=A49)*(data[Age]=age)*(data[Biological sex]=sex), 0),
  MATCH(internal_parameter, data[#Headers], 0))</f>
        <v>25.0119295516634</v>
      </c>
      <c r="C49" s="53"/>
      <c r="F49" t="str">
        <v>Saudi Arabia</v>
      </c>
      <c r="G49" s="54">
        <v>25.552025024173499</v>
      </c>
      <c r="H49">
        <f t="shared" si="2"/>
        <v>0.25552025024173497</v>
      </c>
    </row>
    <row r="50" spans="1:8" x14ac:dyDescent="0.3">
      <c r="A50" t="str">
        <v>Mozambique</v>
      </c>
      <c r="B50" s="51" cm="1">
        <f t="array" ref="B50">INDEX(data[],
  MATCH(1, (data[Country]=A50)*(data[Age]=age)*(data[Biological sex]=sex), 0),
  MATCH(internal_parameter, data[#Headers], 0))</f>
        <v>23.7074935667037</v>
      </c>
      <c r="C50" s="53"/>
      <c r="F50" t="str">
        <v>Angola</v>
      </c>
      <c r="G50" s="54">
        <v>25.888611384119901</v>
      </c>
      <c r="H50">
        <f t="shared" si="2"/>
        <v>0.25888611384119903</v>
      </c>
    </row>
    <row r="51" spans="1:8" x14ac:dyDescent="0.3">
      <c r="A51" t="str">
        <v>New Zealand</v>
      </c>
      <c r="B51" s="51" cm="1">
        <f t="array" ref="B51">INDEX(data[],
  MATCH(1, (data[Country]=A51)*(data[Age]=age)*(data[Biological sex]=sex), 0),
  MATCH(internal_parameter, data[#Headers], 0))</f>
        <v>31.581021515281599</v>
      </c>
      <c r="C51" s="53"/>
      <c r="F51" t="str">
        <v>Mexico</v>
      </c>
      <c r="G51" s="54">
        <v>25.892264021585301</v>
      </c>
      <c r="H51">
        <f t="shared" si="2"/>
        <v>0.25892264021585304</v>
      </c>
    </row>
    <row r="52" spans="1:8" x14ac:dyDescent="0.3">
      <c r="A52" t="str">
        <v>Nicaragua</v>
      </c>
      <c r="B52" s="51" cm="1">
        <f t="array" ref="B52">INDEX(data[],
  MATCH(1, (data[Country]=A52)*(data[Age]=age)*(data[Biological sex]=sex), 0),
  MATCH(internal_parameter, data[#Headers], 0))</f>
        <v>24.5986043724862</v>
      </c>
      <c r="C52" s="53"/>
      <c r="F52" t="str">
        <v>Philippines</v>
      </c>
      <c r="G52" s="54">
        <v>25.911235973432401</v>
      </c>
      <c r="H52">
        <f t="shared" si="2"/>
        <v>0.259112359734324</v>
      </c>
    </row>
    <row r="53" spans="1:8" x14ac:dyDescent="0.3">
      <c r="A53" t="str">
        <v>Nigeria</v>
      </c>
      <c r="B53" s="51" cm="1">
        <f t="array" ref="B53">INDEX(data[],
  MATCH(1, (data[Country]=A53)*(data[Age]=age)*(data[Biological sex]=sex), 0),
  MATCH(internal_parameter, data[#Headers], 0))</f>
        <v>17.363635236154199</v>
      </c>
      <c r="C53" s="53"/>
      <c r="F53" t="str">
        <v>Ukraine</v>
      </c>
      <c r="G53" s="54">
        <v>26.045174418787099</v>
      </c>
      <c r="H53">
        <f t="shared" si="2"/>
        <v>0.26045174418787098</v>
      </c>
    </row>
    <row r="54" spans="1:8" x14ac:dyDescent="0.3">
      <c r="A54" t="str">
        <v>Pakistan</v>
      </c>
      <c r="B54" s="51" cm="1">
        <f t="array" ref="B54">INDEX(data[],
  MATCH(1, (data[Country]=A54)*(data[Age]=age)*(data[Biological sex]=sex), 0),
  MATCH(internal_parameter, data[#Headers], 0))</f>
        <v>28.753119913879001</v>
      </c>
      <c r="C54" s="53"/>
      <c r="F54" t="str">
        <v>Germany</v>
      </c>
      <c r="G54" s="54">
        <v>26.255828849472302</v>
      </c>
      <c r="H54">
        <f t="shared" si="2"/>
        <v>0.26255828849472301</v>
      </c>
    </row>
    <row r="55" spans="1:8" x14ac:dyDescent="0.3">
      <c r="A55" t="str">
        <v>Panama</v>
      </c>
      <c r="B55" s="51" cm="1">
        <f t="array" ref="B55">INDEX(data[],
  MATCH(1, (data[Country]=A55)*(data[Age]=age)*(data[Biological sex]=sex), 0),
  MATCH(internal_parameter, data[#Headers], 0))</f>
        <v>19.921247862684101</v>
      </c>
      <c r="C55" s="53"/>
      <c r="F55" t="str">
        <v>United Arab Emirates</v>
      </c>
      <c r="G55" s="54">
        <v>26.2719958352214</v>
      </c>
      <c r="H55">
        <f t="shared" si="2"/>
        <v>0.26271995835221401</v>
      </c>
    </row>
    <row r="56" spans="1:8" x14ac:dyDescent="0.3">
      <c r="A56" t="str">
        <v>Paraguay</v>
      </c>
      <c r="B56" s="51" cm="1">
        <f t="array" ref="B56">INDEX(data[],
  MATCH(1, (data[Country]=A56)*(data[Age]=age)*(data[Biological sex]=sex), 0),
  MATCH(internal_parameter, data[#Headers], 0))</f>
        <v>24.292722714904698</v>
      </c>
      <c r="C56" s="53"/>
      <c r="F56" t="str">
        <v>United States of America</v>
      </c>
      <c r="G56" s="54">
        <v>26.503119128845</v>
      </c>
      <c r="H56">
        <f t="shared" si="2"/>
        <v>0.26503119128844999</v>
      </c>
    </row>
    <row r="57" spans="1:8" x14ac:dyDescent="0.3">
      <c r="A57" t="str">
        <v>Peru</v>
      </c>
      <c r="B57" s="51" cm="1">
        <f t="array" ref="B57">INDEX(data[],
  MATCH(1, (data[Country]=A57)*(data[Age]=age)*(data[Biological sex]=sex), 0),
  MATCH(internal_parameter, data[#Headers], 0))</f>
        <v>20.7479810450717</v>
      </c>
      <c r="C57" s="53"/>
      <c r="F57" t="str">
        <v>Republic of the Congo</v>
      </c>
      <c r="G57" s="54">
        <v>26.509039425719202</v>
      </c>
      <c r="H57">
        <f t="shared" si="2"/>
        <v>0.265090394257192</v>
      </c>
    </row>
    <row r="58" spans="1:8" x14ac:dyDescent="0.3">
      <c r="A58" t="str">
        <v>Philippines</v>
      </c>
      <c r="B58" s="51" cm="1">
        <f t="array" ref="B58">INDEX(data[],
  MATCH(1, (data[Country]=A58)*(data[Age]=age)*(data[Biological sex]=sex), 0),
  MATCH(internal_parameter, data[#Headers], 0))</f>
        <v>25.911235973432401</v>
      </c>
      <c r="C58" s="53"/>
      <c r="F58" t="str">
        <v>Taiwan</v>
      </c>
      <c r="G58" s="54">
        <v>26.790784044360901</v>
      </c>
      <c r="H58">
        <f t="shared" si="2"/>
        <v>0.26790784044360899</v>
      </c>
    </row>
    <row r="59" spans="1:8" x14ac:dyDescent="0.3">
      <c r="A59" t="str">
        <v>Portugal</v>
      </c>
      <c r="B59" s="51" cm="1">
        <f t="array" ref="B59">INDEX(data[],
  MATCH(1, (data[Country]=A59)*(data[Age]=age)*(data[Biological sex]=sex), 0),
  MATCH(internal_parameter, data[#Headers], 0))</f>
        <v>24.0733320511894</v>
      </c>
      <c r="C59" s="53"/>
      <c r="F59" t="str">
        <v>Azerbaijan</v>
      </c>
      <c r="G59" s="54">
        <v>26.903685464868499</v>
      </c>
      <c r="H59">
        <f t="shared" si="2"/>
        <v>0.26903685464868499</v>
      </c>
    </row>
    <row r="60" spans="1:8" x14ac:dyDescent="0.3">
      <c r="A60" t="str">
        <v>Puerto Rico</v>
      </c>
      <c r="B60" s="51" cm="1">
        <f t="array" ref="B60">INDEX(data[],
  MATCH(1, (data[Country]=A60)*(data[Age]=age)*(data[Biological sex]=sex), 0),
  MATCH(internal_parameter, data[#Headers], 0))</f>
        <v>24.165427411307999</v>
      </c>
      <c r="C60" s="53"/>
      <c r="F60" t="str">
        <v>Belgium</v>
      </c>
      <c r="G60" s="54">
        <v>26.981905062585099</v>
      </c>
      <c r="H60">
        <f t="shared" si="2"/>
        <v>0.26981905062585099</v>
      </c>
    </row>
    <row r="61" spans="1:8" x14ac:dyDescent="0.3">
      <c r="A61" t="str">
        <v>Republic of the Congo</v>
      </c>
      <c r="B61" s="51" cm="1">
        <f t="array" ref="B61">INDEX(data[],
  MATCH(1, (data[Country]=A61)*(data[Age]=age)*(data[Biological sex]=sex), 0),
  MATCH(internal_parameter, data[#Headers], 0))</f>
        <v>26.509039425719202</v>
      </c>
      <c r="C61" s="53"/>
      <c r="F61" t="str">
        <v>Yemen</v>
      </c>
      <c r="G61" s="54">
        <v>27.113870254012699</v>
      </c>
      <c r="H61">
        <f t="shared" si="2"/>
        <v>0.27113870254012701</v>
      </c>
    </row>
    <row r="62" spans="1:8" x14ac:dyDescent="0.3">
      <c r="A62" t="str">
        <v>Russia</v>
      </c>
      <c r="B62" s="51" cm="1">
        <f t="array" ref="B62">INDEX(data[],
  MATCH(1, (data[Country]=A62)*(data[Age]=age)*(data[Biological sex]=sex), 0),
  MATCH(internal_parameter, data[#Headers], 0))</f>
        <v>21.438234864381599</v>
      </c>
      <c r="C62" s="53"/>
      <c r="F62" t="str">
        <v>Guatemala</v>
      </c>
      <c r="G62" s="54">
        <v>27.241104429142499</v>
      </c>
      <c r="H62">
        <f t="shared" si="2"/>
        <v>0.27241104429142499</v>
      </c>
    </row>
    <row r="63" spans="1:8" x14ac:dyDescent="0.3">
      <c r="A63" t="str">
        <v>Samoa</v>
      </c>
      <c r="B63" s="51" cm="1">
        <f t="array" ref="B63">INDEX(data[],
  MATCH(1, (data[Country]=A63)*(data[Age]=age)*(data[Biological sex]=sex), 0),
  MATCH(internal_parameter, data[#Headers], 0))</f>
        <v>37.918572159640703</v>
      </c>
      <c r="C63" s="53"/>
      <c r="F63" t="str">
        <v>Global</v>
      </c>
      <c r="G63" s="54">
        <v>27.350402682547699</v>
      </c>
      <c r="H63">
        <f t="shared" si="2"/>
        <v>0.27350402682547698</v>
      </c>
    </row>
    <row r="64" spans="1:8" x14ac:dyDescent="0.3">
      <c r="A64" t="str">
        <v>Saudi Arabia</v>
      </c>
      <c r="B64" s="51" cm="1">
        <f t="array" ref="B64">INDEX(data[],
  MATCH(1, (data[Country]=A64)*(data[Age]=age)*(data[Biological sex]=sex), 0),
  MATCH(internal_parameter, data[#Headers], 0))</f>
        <v>25.552025024173499</v>
      </c>
      <c r="C64" s="53"/>
      <c r="F64" t="str">
        <v>Tajikistan</v>
      </c>
      <c r="G64" s="54">
        <v>27.623290838565499</v>
      </c>
      <c r="H64">
        <f t="shared" si="2"/>
        <v>0.27623290838565501</v>
      </c>
    </row>
    <row r="65" spans="1:8" x14ac:dyDescent="0.3">
      <c r="A65" t="str">
        <v>Singapore</v>
      </c>
      <c r="B65" s="51" cm="1">
        <f t="array" ref="B65">INDEX(data[],
  MATCH(1, (data[Country]=A65)*(data[Age]=age)*(data[Biological sex]=sex), 0),
  MATCH(internal_parameter, data[#Headers], 0))</f>
        <v>20.690698583679598</v>
      </c>
      <c r="C65" s="53"/>
      <c r="F65" t="str">
        <v>Canada</v>
      </c>
      <c r="G65" s="54">
        <v>27.9136875687404</v>
      </c>
      <c r="H65">
        <f t="shared" si="2"/>
        <v>0.27913687568740397</v>
      </c>
    </row>
    <row r="66" spans="1:8" x14ac:dyDescent="0.3">
      <c r="A66" t="str">
        <v>South Africa</v>
      </c>
      <c r="B66" s="51" cm="1">
        <f t="array" ref="B66">INDEX(data[],
  MATCH(1, (data[Country]=A66)*(data[Age]=age)*(data[Biological sex]=sex), 0),
  MATCH(internal_parameter, data[#Headers], 0))</f>
        <v>31.2041568691238</v>
      </c>
      <c r="C66" s="53"/>
      <c r="F66" t="str">
        <v>Bolivia</v>
      </c>
      <c r="G66" s="54">
        <v>28.0345392986519</v>
      </c>
      <c r="H66">
        <f t="shared" si="2"/>
        <v>0.280345392986519</v>
      </c>
    </row>
    <row r="67" spans="1:8" x14ac:dyDescent="0.3">
      <c r="A67" t="str">
        <v>South Korea</v>
      </c>
      <c r="B67" s="51" cm="1">
        <f t="array" ref="B67">INDEX(data[],
  MATCH(1, (data[Country]=A67)*(data[Age]=age)*(data[Biological sex]=sex), 0),
  MATCH(internal_parameter, data[#Headers], 0))</f>
        <v>17.438256492469801</v>
      </c>
      <c r="C67" s="53"/>
      <c r="F67" t="str">
        <v>Chile</v>
      </c>
      <c r="G67" s="54">
        <v>28.235818882624599</v>
      </c>
      <c r="H67">
        <f t="shared" ref="H67:H85" si="3">G67/100</f>
        <v>0.28235818882624597</v>
      </c>
    </row>
    <row r="68" spans="1:8" x14ac:dyDescent="0.3">
      <c r="A68" t="str">
        <v>Spain</v>
      </c>
      <c r="B68" s="51" cm="1">
        <f t="array" ref="B68">INDEX(data[],
  MATCH(1, (data[Country]=A68)*(data[Age]=age)*(data[Biological sex]=sex), 0),
  MATCH(internal_parameter, data[#Headers], 0))</f>
        <v>22.672516869739301</v>
      </c>
      <c r="C68" s="53"/>
      <c r="F68" t="str">
        <v>Hong Kong</v>
      </c>
      <c r="G68" s="54">
        <v>28.392591204283601</v>
      </c>
      <c r="H68">
        <f t="shared" si="3"/>
        <v>0.28392591204283602</v>
      </c>
    </row>
    <row r="69" spans="1:8" x14ac:dyDescent="0.3">
      <c r="A69" t="str">
        <v>Sri Lanka</v>
      </c>
      <c r="B69" s="51" cm="1">
        <f t="array" ref="B69">INDEX(data[],
  MATCH(1, (data[Country]=A69)*(data[Age]=age)*(data[Biological sex]=sex), 0),
  MATCH(internal_parameter, data[#Headers], 0))</f>
        <v>17.302032339942901</v>
      </c>
      <c r="C69" s="53"/>
      <c r="F69" t="str">
        <v>Uganda</v>
      </c>
      <c r="G69" s="54">
        <v>28.425693637694401</v>
      </c>
      <c r="H69">
        <f t="shared" si="3"/>
        <v>0.28425693637694399</v>
      </c>
    </row>
    <row r="70" spans="1:8" x14ac:dyDescent="0.3">
      <c r="A70" t="str">
        <v>Sudan</v>
      </c>
      <c r="B70" s="51" cm="1">
        <f t="array" ref="B70">INDEX(data[],
  MATCH(1, (data[Country]=A70)*(data[Age]=age)*(data[Biological sex]=sex), 0),
  MATCH(internal_parameter, data[#Headers], 0))</f>
        <v>23.238615768413901</v>
      </c>
      <c r="C70" s="53"/>
      <c r="F70" t="str">
        <v>Bangladesh</v>
      </c>
      <c r="G70" s="54">
        <v>28.438062964987701</v>
      </c>
      <c r="H70">
        <f t="shared" si="3"/>
        <v>0.28438062964987698</v>
      </c>
    </row>
    <row r="71" spans="1:8" x14ac:dyDescent="0.3">
      <c r="A71" t="str">
        <v>Tajikistan</v>
      </c>
      <c r="B71" s="51" cm="1">
        <f t="array" ref="B71">INDEX(data[],
  MATCH(1, (data[Country]=A71)*(data[Age]=age)*(data[Biological sex]=sex), 0),
  MATCH(internal_parameter, data[#Headers], 0))</f>
        <v>27.623290838565499</v>
      </c>
      <c r="C71" s="53"/>
      <c r="F71" t="str">
        <v>Uzbekistan</v>
      </c>
      <c r="G71" s="54">
        <v>28.6221093525782</v>
      </c>
      <c r="H71">
        <f t="shared" si="3"/>
        <v>0.28622109352578201</v>
      </c>
    </row>
    <row r="72" spans="1:8" x14ac:dyDescent="0.3">
      <c r="A72" t="str">
        <v>Taiwan</v>
      </c>
      <c r="B72" s="51" cm="1">
        <f t="array" ref="B72">INDEX(data[],
  MATCH(1, (data[Country]=A72)*(data[Age]=age)*(data[Biological sex]=sex), 0),
  MATCH(internal_parameter, data[#Headers], 0))</f>
        <v>26.790784044360901</v>
      </c>
      <c r="C72" s="53"/>
      <c r="F72" t="str">
        <v>Pakistan</v>
      </c>
      <c r="G72" s="54">
        <v>28.753119913879001</v>
      </c>
      <c r="H72">
        <f t="shared" si="3"/>
        <v>0.28753119913878999</v>
      </c>
    </row>
    <row r="73" spans="1:8" x14ac:dyDescent="0.3">
      <c r="A73" t="str">
        <v>Tanzania</v>
      </c>
      <c r="B73" s="51" cm="1">
        <f t="array" ref="B73">INDEX(data[],
  MATCH(1, (data[Country]=A73)*(data[Age]=age)*(data[Biological sex]=sex), 0),
  MATCH(internal_parameter, data[#Headers], 0))</f>
        <v>19.8799727577263</v>
      </c>
      <c r="C73" s="53"/>
      <c r="F73" t="str">
        <v>Kyrgyzstan</v>
      </c>
      <c r="G73" s="54">
        <v>28.814574292752901</v>
      </c>
      <c r="H73">
        <f t="shared" si="3"/>
        <v>0.28814574292752904</v>
      </c>
    </row>
    <row r="74" spans="1:8" x14ac:dyDescent="0.3">
      <c r="A74" t="str">
        <v>Trinidad and Tobago</v>
      </c>
      <c r="B74" s="51" cm="1">
        <f t="array" ref="B74">INDEX(data[],
  MATCH(1, (data[Country]=A74)*(data[Age]=age)*(data[Biological sex]=sex), 0),
  MATCH(internal_parameter, data[#Headers], 0))</f>
        <v>23.807417444096</v>
      </c>
      <c r="C74" s="53"/>
      <c r="F74" t="str">
        <v>Iraq</v>
      </c>
      <c r="G74" s="54">
        <v>29.1726684597485</v>
      </c>
      <c r="H74">
        <f t="shared" si="3"/>
        <v>0.29172668459748502</v>
      </c>
    </row>
    <row r="75" spans="1:8" x14ac:dyDescent="0.3">
      <c r="A75" t="str">
        <v>Tunisia</v>
      </c>
      <c r="B75" s="51" cm="1">
        <f t="array" ref="B75">INDEX(data[],
  MATCH(1, (data[Country]=A75)*(data[Age]=age)*(data[Biological sex]=sex), 0),
  MATCH(internal_parameter, data[#Headers], 0))</f>
        <v>24.242333464851701</v>
      </c>
      <c r="C75" s="53"/>
      <c r="F75" t="str">
        <v>India</v>
      </c>
      <c r="G75" s="54">
        <v>29.296634238607901</v>
      </c>
      <c r="H75">
        <f t="shared" si="3"/>
        <v>0.29296634238607899</v>
      </c>
    </row>
    <row r="76" spans="1:8" x14ac:dyDescent="0.3">
      <c r="A76" t="str">
        <v>Uganda</v>
      </c>
      <c r="B76" s="51" cm="1">
        <f t="array" ref="B76">INDEX(data[],
  MATCH(1, (data[Country]=A76)*(data[Age]=age)*(data[Biological sex]=sex), 0),
  MATCH(internal_parameter, data[#Headers], 0))</f>
        <v>28.425693637694401</v>
      </c>
      <c r="C76" s="53"/>
      <c r="F76" t="str">
        <v>Egypt</v>
      </c>
      <c r="G76" s="54">
        <v>29.9329776666006</v>
      </c>
      <c r="H76">
        <f t="shared" si="3"/>
        <v>0.29932977666600602</v>
      </c>
    </row>
    <row r="77" spans="1:8" x14ac:dyDescent="0.3">
      <c r="A77" t="str">
        <v>Ukraine</v>
      </c>
      <c r="B77" s="51" cm="1">
        <f t="array" ref="B77">INDEX(data[],
  MATCH(1, (data[Country]=A77)*(data[Age]=age)*(data[Biological sex]=sex), 0),
  MATCH(internal_parameter, data[#Headers], 0))</f>
        <v>26.045174418787099</v>
      </c>
      <c r="C77" s="53"/>
      <c r="F77" t="str">
        <v>Kazakhstan</v>
      </c>
      <c r="G77" s="54">
        <v>30.284237069579198</v>
      </c>
      <c r="H77">
        <f t="shared" si="3"/>
        <v>0.30284237069579201</v>
      </c>
    </row>
    <row r="78" spans="1:8" x14ac:dyDescent="0.3">
      <c r="A78" t="str">
        <v>United Arab Emirates</v>
      </c>
      <c r="B78" s="51" cm="1">
        <f t="array" ref="B78">INDEX(data[],
  MATCH(1, (data[Country]=A78)*(data[Age]=age)*(data[Biological sex]=sex), 0),
  MATCH(internal_parameter, data[#Headers], 0))</f>
        <v>26.2719958352214</v>
      </c>
      <c r="C78" s="53"/>
      <c r="F78" t="str">
        <v>Ireland</v>
      </c>
      <c r="G78" s="54">
        <v>30.562082146330901</v>
      </c>
      <c r="H78">
        <f t="shared" si="3"/>
        <v>0.30562082146330899</v>
      </c>
    </row>
    <row r="79" spans="1:8" x14ac:dyDescent="0.3">
      <c r="A79" t="str">
        <v>United Kingdom</v>
      </c>
      <c r="B79" s="51" cm="1">
        <f t="array" ref="B79">INDEX(data[],
  MATCH(1, (data[Country]=A79)*(data[Age]=age)*(data[Biological sex]=sex), 0),
  MATCH(internal_parameter, data[#Headers], 0))</f>
        <v>35.061920172919798</v>
      </c>
      <c r="C79" s="53"/>
      <c r="F79" t="str">
        <v>South Africa</v>
      </c>
      <c r="G79" s="54">
        <v>31.2041568691238</v>
      </c>
      <c r="H79">
        <f t="shared" si="3"/>
        <v>0.312041568691238</v>
      </c>
    </row>
    <row r="80" spans="1:8" x14ac:dyDescent="0.3">
      <c r="A80" t="str">
        <v>United States of America</v>
      </c>
      <c r="B80" s="51" cm="1">
        <f t="array" ref="B80">INDEX(data[],
  MATCH(1, (data[Country]=A80)*(data[Age]=age)*(data[Biological sex]=sex), 0),
  MATCH(internal_parameter, data[#Headers], 0))</f>
        <v>26.503119128845</v>
      </c>
      <c r="C80" s="53"/>
      <c r="F80" t="str">
        <v>New Zealand</v>
      </c>
      <c r="G80" s="54">
        <v>31.581021515281599</v>
      </c>
      <c r="H80">
        <f t="shared" si="3"/>
        <v>0.31581021515281599</v>
      </c>
    </row>
    <row r="81" spans="1:8" x14ac:dyDescent="0.3">
      <c r="A81" t="str">
        <v>Uruguay</v>
      </c>
      <c r="B81" s="51" cm="1">
        <f t="array" ref="B81">INDEX(data[],
  MATCH(1, (data[Country]=A81)*(data[Age]=age)*(data[Biological sex]=sex), 0),
  MATCH(internal_parameter, data[#Headers], 0))</f>
        <v>21.357916470845201</v>
      </c>
      <c r="C81" s="53"/>
      <c r="F81" t="str">
        <v>Brazil</v>
      </c>
      <c r="G81" s="54">
        <v>33.751871772823101</v>
      </c>
      <c r="H81">
        <f t="shared" si="3"/>
        <v>0.337518717728231</v>
      </c>
    </row>
    <row r="82" spans="1:8" x14ac:dyDescent="0.3">
      <c r="A82" t="str">
        <v>Uzbekistan</v>
      </c>
      <c r="B82" s="51" cm="1">
        <f t="array" ref="B82">INDEX(data[],
  MATCH(1, (data[Country]=A82)*(data[Age]=age)*(data[Biological sex]=sex), 0),
  MATCH(internal_parameter, data[#Headers], 0))</f>
        <v>28.6221093525782</v>
      </c>
      <c r="C82" s="53"/>
      <c r="F82" t="str">
        <v>Afghanistan</v>
      </c>
      <c r="G82" s="54">
        <v>33.887715592596898</v>
      </c>
      <c r="H82">
        <f t="shared" si="3"/>
        <v>0.33887715592596895</v>
      </c>
    </row>
    <row r="83" spans="1:8" x14ac:dyDescent="0.3">
      <c r="A83" t="str">
        <v>Venezuela</v>
      </c>
      <c r="B83" s="51" cm="1">
        <f t="array" ref="B83">INDEX(data[],
  MATCH(1, (data[Country]=A83)*(data[Age]=age)*(data[Biological sex]=sex), 0),
  MATCH(internal_parameter, data[#Headers], 0))</f>
        <v>18.679120430085899</v>
      </c>
      <c r="C83" s="53"/>
      <c r="F83" t="str">
        <v>United Kingdom</v>
      </c>
      <c r="G83" s="54">
        <v>35.061920172919798</v>
      </c>
      <c r="H83">
        <f t="shared" si="3"/>
        <v>0.35061920172919797</v>
      </c>
    </row>
    <row r="84" spans="1:8" x14ac:dyDescent="0.3">
      <c r="A84" t="str">
        <v>Yemen</v>
      </c>
      <c r="B84" s="51" cm="1">
        <f t="array" ref="B84">INDEX(data[],
  MATCH(1, (data[Country]=A84)*(data[Age]=age)*(data[Biological sex]=sex), 0),
  MATCH(internal_parameter, data[#Headers], 0))</f>
        <v>27.113870254012699</v>
      </c>
      <c r="C84" s="53"/>
      <c r="F84" t="str">
        <v>Australia</v>
      </c>
      <c r="G84" s="54">
        <v>35.238686839937202</v>
      </c>
      <c r="H84">
        <f t="shared" si="3"/>
        <v>0.352386868399372</v>
      </c>
    </row>
    <row r="85" spans="1:8" x14ac:dyDescent="0.3">
      <c r="A85" t="str">
        <v>Zimbabwe</v>
      </c>
      <c r="B85" s="51" cm="1">
        <f t="array" ref="B85">INDEX(data[],
  MATCH(1, (data[Country]=A85)*(data[Age]=age)*(data[Biological sex]=sex), 0),
  MATCH(internal_parameter, data[#Headers], 0))</f>
        <v>21.901339140301101</v>
      </c>
      <c r="C85" s="53"/>
      <c r="F85" t="str">
        <v>Samoa</v>
      </c>
      <c r="G85" s="54">
        <v>37.918572159640703</v>
      </c>
      <c r="H85">
        <f t="shared" si="3"/>
        <v>0.37918572159640701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id="{56CA1AE5-F308-4820-BDB8-E5EC4050FB30}">
            <xm:f>parameter &lt;&gt; Data_Validation!#REF!</xm:f>
            <x14:dxf>
              <numFmt numFmtId="165" formatCode="0.0%"/>
            </x14:dxf>
          </x14:cfRule>
          <xm:sqref>C2:C85</xm:sqref>
        </x14:conditionalFormatting>
        <x14:conditionalFormatting xmlns:xm="http://schemas.microsoft.com/office/excel/2006/main">
          <x14:cfRule type="expression" priority="4" id="{06DEFBB0-4C50-4B20-90D6-5C5D28AA1DC6}">
            <xm:f>parameter &lt;&gt; Data_Validation!#REF!</xm:f>
            <x14:dxf>
              <numFmt numFmtId="14" formatCode="0.00%"/>
            </x14:dxf>
          </x14:cfRule>
          <xm:sqref>H2:H85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E221E-A446-426A-9B54-E01F2599CA34}">
  <dimension ref="A1:G9"/>
  <sheetViews>
    <sheetView workbookViewId="0">
      <selection activeCell="D1" sqref="D1"/>
    </sheetView>
  </sheetViews>
  <sheetFormatPr defaultRowHeight="15.6" x14ac:dyDescent="0.3"/>
  <cols>
    <col min="1" max="1" width="16.5" customWidth="1"/>
    <col min="2" max="4" width="21.3984375" customWidth="1"/>
    <col min="5" max="5" width="20.296875" customWidth="1"/>
    <col min="6" max="6" width="20.3984375" customWidth="1"/>
    <col min="7" max="7" width="28.69921875" customWidth="1"/>
  </cols>
  <sheetData>
    <row r="1" spans="1:7" x14ac:dyDescent="0.3">
      <c r="A1" s="55" t="s">
        <v>177</v>
      </c>
      <c r="B1" s="46" t="s">
        <v>171</v>
      </c>
      <c r="C1" s="55" t="s">
        <v>173</v>
      </c>
      <c r="D1" s="46"/>
      <c r="E1" s="46"/>
      <c r="F1" s="46"/>
      <c r="G1" s="46"/>
    </row>
    <row r="2" spans="1:7" x14ac:dyDescent="0.3">
      <c r="A2" s="56" t="str" cm="1">
        <f t="array" ref="A2:A9">_xlfn.ANCHORARRAY(Data_Validation!D2)</f>
        <v>Overall Population</v>
      </c>
      <c r="B2" cm="1">
        <f t="array" ref="B2">INDEX(data[],
  MATCH(1, (data[Country]=country)*(data[Age]=A2)*(data[Biological sex]=sex), 0),
  MATCH(internal_parameter, data[#Headers], 0)
)</f>
        <v>27.350402682547699</v>
      </c>
      <c r="C2" s="58">
        <f>B2/100</f>
        <v>0.27350402682547698</v>
      </c>
      <c r="D2" s="57" t="e">
        <f t="shared" ref="D2:D9" si="0">IF($A2&lt;&gt;age,$C2,NA())</f>
        <v>#N/A</v>
      </c>
      <c r="E2" s="57">
        <f t="shared" ref="E2:E9" si="1">IF($A2=age,$C2,NA())</f>
        <v>0.27350402682547698</v>
      </c>
      <c r="G2" s="50"/>
    </row>
    <row r="3" spans="1:7" x14ac:dyDescent="0.3">
      <c r="A3" s="56" t="str">
        <v>18-24</v>
      </c>
      <c r="B3" cm="1">
        <f t="array" ref="B3">INDEX(data[],
  MATCH(1, (data[Country]=country)*(data[Age]=A3)*(data[Biological sex]=sex), 0),
  MATCH(internal_parameter, data[#Headers], 0)
)</f>
        <v>44.752595407655299</v>
      </c>
      <c r="C3" s="58">
        <f t="shared" ref="C3:C9" si="2">B3/100</f>
        <v>0.44752595407655299</v>
      </c>
      <c r="D3" s="57">
        <f t="shared" si="0"/>
        <v>0.44752595407655299</v>
      </c>
      <c r="E3" s="57" t="e">
        <f t="shared" si="1"/>
        <v>#N/A</v>
      </c>
      <c r="G3" s="50"/>
    </row>
    <row r="4" spans="1:7" x14ac:dyDescent="0.3">
      <c r="A4" s="56" t="str">
        <v>25-34</v>
      </c>
      <c r="B4" cm="1">
        <f t="array" ref="B4">INDEX(data[],
  MATCH(1, (data[Country]=country)*(data[Age]=A4)*(data[Biological sex]=sex), 0),
  MATCH(internal_parameter, data[#Headers], 0)
)</f>
        <v>37.442154453370399</v>
      </c>
      <c r="C4" s="58">
        <f t="shared" si="2"/>
        <v>0.37442154453370402</v>
      </c>
      <c r="D4" s="57">
        <f t="shared" si="0"/>
        <v>0.37442154453370402</v>
      </c>
      <c r="E4" s="57" t="e">
        <f t="shared" si="1"/>
        <v>#N/A</v>
      </c>
      <c r="G4" s="50"/>
    </row>
    <row r="5" spans="1:7" x14ac:dyDescent="0.3">
      <c r="A5" s="56" t="str">
        <v>35-44</v>
      </c>
      <c r="B5" cm="1">
        <f t="array" ref="B5">INDEX(data[],
  MATCH(1, (data[Country]=country)*(data[Age]=A5)*(data[Biological sex]=sex), 0),
  MATCH(internal_parameter, data[#Headers], 0)
)</f>
        <v>28.720842240655799</v>
      </c>
      <c r="C5" s="58">
        <f t="shared" si="2"/>
        <v>0.28720842240655797</v>
      </c>
      <c r="D5" s="57">
        <f t="shared" si="0"/>
        <v>0.28720842240655797</v>
      </c>
      <c r="E5" s="57" t="e">
        <f t="shared" si="1"/>
        <v>#N/A</v>
      </c>
      <c r="G5" s="50"/>
    </row>
    <row r="6" spans="1:7" x14ac:dyDescent="0.3">
      <c r="A6" s="56" t="str">
        <v>45-54</v>
      </c>
      <c r="B6" cm="1">
        <f t="array" ref="B6">INDEX(data[],
  MATCH(1, (data[Country]=country)*(data[Age]=A6)*(data[Biological sex]=sex), 0),
  MATCH(internal_parameter, data[#Headers], 0)
)</f>
        <v>21.861376678799498</v>
      </c>
      <c r="C6" s="58">
        <f t="shared" si="2"/>
        <v>0.21861376678799499</v>
      </c>
      <c r="D6" s="57">
        <f t="shared" si="0"/>
        <v>0.21861376678799499</v>
      </c>
      <c r="E6" s="57" t="e">
        <f t="shared" si="1"/>
        <v>#N/A</v>
      </c>
      <c r="G6" s="50"/>
    </row>
    <row r="7" spans="1:7" x14ac:dyDescent="0.3">
      <c r="A7" s="56" t="str">
        <v>55-64</v>
      </c>
      <c r="B7" cm="1">
        <f t="array" ref="B7">INDEX(data[],
  MATCH(1, (data[Country]=country)*(data[Age]=A7)*(data[Biological sex]=sex), 0),
  MATCH(internal_parameter, data[#Headers], 0)
)</f>
        <v>15.065513943087099</v>
      </c>
      <c r="C7" s="58">
        <f t="shared" si="2"/>
        <v>0.150655139430871</v>
      </c>
      <c r="D7" s="57">
        <f t="shared" si="0"/>
        <v>0.150655139430871</v>
      </c>
      <c r="E7" s="57" t="e">
        <f t="shared" si="1"/>
        <v>#N/A</v>
      </c>
      <c r="G7" s="50"/>
    </row>
    <row r="8" spans="1:7" x14ac:dyDescent="0.3">
      <c r="A8" s="56" t="str">
        <v>65-74</v>
      </c>
      <c r="B8" cm="1">
        <f t="array" ref="B8">INDEX(data[],
  MATCH(1, (data[Country]=country)*(data[Age]=A8)*(data[Biological sex]=sex), 0),
  MATCH(internal_parameter, data[#Headers], 0)
)</f>
        <v>9.5194631508908891</v>
      </c>
      <c r="C8" s="58">
        <f t="shared" si="2"/>
        <v>9.5194631508908889E-2</v>
      </c>
      <c r="D8" s="57">
        <f t="shared" si="0"/>
        <v>9.5194631508908889E-2</v>
      </c>
      <c r="E8" s="57" t="e">
        <f t="shared" si="1"/>
        <v>#N/A</v>
      </c>
      <c r="G8" s="50"/>
    </row>
    <row r="9" spans="1:7" x14ac:dyDescent="0.3">
      <c r="A9" s="56" t="str">
        <v>75+</v>
      </c>
      <c r="B9" cm="1">
        <f t="array" ref="B9">INDEX(data[],
  MATCH(1, (data[Country]=country)*(data[Age]=A9)*(data[Biological sex]=sex), 0),
  MATCH(internal_parameter, data[#Headers], 0)
)</f>
        <v>6.83060089482903</v>
      </c>
      <c r="C9" s="58">
        <f t="shared" si="2"/>
        <v>6.8306008948290295E-2</v>
      </c>
      <c r="D9" s="57">
        <f t="shared" si="0"/>
        <v>6.8306008948290295E-2</v>
      </c>
      <c r="E9" s="57" t="e">
        <f t="shared" si="1"/>
        <v>#N/A</v>
      </c>
      <c r="G9" s="50"/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ABED900F-C9F1-40CA-9A71-E74E2AFC7913}">
            <xm:f>parameter &lt;&gt; Data_Validation!#REF!</xm:f>
            <x14:dxf>
              <numFmt numFmtId="165" formatCode="0.0%"/>
            </x14:dxf>
          </x14:cfRule>
          <xm:sqref>C2:C9 G2:G9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BF17E-FE20-4B28-A1EE-FC992BD8519A}">
  <dimension ref="A1:F4"/>
  <sheetViews>
    <sheetView zoomScaleNormal="100" workbookViewId="0">
      <selection activeCell="A2" activeCellId="1" sqref="C2:D4 A2:A4"/>
    </sheetView>
  </sheetViews>
  <sheetFormatPr defaultRowHeight="15.6" x14ac:dyDescent="0.3"/>
  <cols>
    <col min="1" max="1" width="16.796875" customWidth="1"/>
    <col min="2" max="5" width="16.8984375" customWidth="1"/>
    <col min="6" max="6" width="15.59765625" customWidth="1"/>
  </cols>
  <sheetData>
    <row r="1" spans="1:6" x14ac:dyDescent="0.3">
      <c r="A1" t="s">
        <v>166</v>
      </c>
      <c r="B1" t="s">
        <v>171</v>
      </c>
    </row>
    <row r="2" spans="1:6" x14ac:dyDescent="0.3">
      <c r="A2" t="str" cm="1">
        <f t="array" ref="A2:A4">_xlfn.ANCHORARRAY(Data_Validation!G2)</f>
        <v>Overall Population</v>
      </c>
      <c r="B2" cm="1">
        <f t="array" ref="B2">INDEX(data[],
  MATCH(1,(data[Country]=country)*(data[Age]=age)*(data[Biological sex]=A2),0),
  MATCH(internal_parameter, data[#Headers], 0))/100</f>
        <v>0.27350402682547698</v>
      </c>
      <c r="C2" s="57" t="e">
        <f>IF(sex &lt;&gt; $A2,$B2, NA())</f>
        <v>#N/A</v>
      </c>
      <c r="D2" s="57">
        <f>IF(sex = $A2,$B2, NA())</f>
        <v>0.27350402682547698</v>
      </c>
      <c r="F2" s="50"/>
    </row>
    <row r="3" spans="1:6" x14ac:dyDescent="0.3">
      <c r="A3" s="56" t="str">
        <v>F</v>
      </c>
      <c r="B3" cm="1">
        <f t="array" ref="B3">INDEX(data[],
  MATCH(1,(data[Country]=country)*(data[Age]=age)*(data[Biological sex]=A3),0),
  MATCH(internal_parameter, data[#Headers], 0))/100</f>
        <v>0.28784593751246002</v>
      </c>
      <c r="C3" s="57">
        <f>IF(sex &lt;&gt; $A3,$B3, NA())</f>
        <v>0.28784593751246002</v>
      </c>
      <c r="D3" s="57" t="e">
        <f>IF(sex = $A3,$B3, NA())</f>
        <v>#N/A</v>
      </c>
      <c r="F3" s="58">
        <f>B3/(B3+B4)</f>
        <v>0.52631375028767391</v>
      </c>
    </row>
    <row r="4" spans="1:6" x14ac:dyDescent="0.3">
      <c r="A4" s="56" t="str">
        <v>M</v>
      </c>
      <c r="B4" cm="1">
        <f t="array" ref="B4">INDEX(data[],
  MATCH(1,(data[Country]=country)*(data[Age]=age)*(data[Biological sex]=A4),0),
  MATCH(internal_parameter, data[#Headers], 0))/100</f>
        <v>0.25906346273621</v>
      </c>
      <c r="C4" s="57">
        <f>IF(sex &lt;&gt; $A4,$B4, NA())</f>
        <v>0.25906346273621</v>
      </c>
      <c r="D4" s="57" t="e">
        <f>IF(sex = $A4,$B4, NA())</f>
        <v>#N/A</v>
      </c>
      <c r="F4" s="58">
        <f>B4/(B3+B4)</f>
        <v>0.47368624971232604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77CA0-CD03-4074-87A2-B5D05CFD4027}">
  <dimension ref="A1:D2"/>
  <sheetViews>
    <sheetView zoomScale="110" workbookViewId="0">
      <selection activeCell="D2" sqref="D2"/>
    </sheetView>
  </sheetViews>
  <sheetFormatPr defaultRowHeight="15.6" x14ac:dyDescent="0.3"/>
  <cols>
    <col min="1" max="1" width="18.296875" customWidth="1"/>
    <col min="3" max="3" width="14.5" customWidth="1"/>
    <col min="4" max="4" width="17.69921875" customWidth="1"/>
  </cols>
  <sheetData>
    <row r="1" spans="1:4" x14ac:dyDescent="0.3">
      <c r="A1" s="46" t="s">
        <v>182</v>
      </c>
      <c r="C1" t="s">
        <v>183</v>
      </c>
      <c r="D1" t="s">
        <v>184</v>
      </c>
    </row>
    <row r="2" spans="1:4" x14ac:dyDescent="0.3">
      <c r="A2" s="59" cm="1">
        <f t="array" ref="A2">INDEX(data[],
  MATCH(1, (data[Country] = country)*(data[Age] = age)*(data[Biological sex] = sex), 0),
  MATCH("Sample size (Targeted data /Cleaned)", data[#Headers], 0)
)</f>
        <v>661426</v>
      </c>
      <c r="C2" s="54" cm="1">
        <f t="array" ref="C2">INDEX(data[],
  MATCH(1, (data[Country] = country)*(data[Age] = age)*(data[Biological sex] = sex), 0),
  MATCH("MHQ Score (Average)", data[#Headers], 0)
)</f>
        <v>62.835362107940099</v>
      </c>
      <c r="D2" t="str" cm="1">
        <f t="array" ref="D2">_xlfn.IFS(AND(C2 &gt;= -100,C2 &lt; -50), "Distressed",
     AND(C2 &gt;= -50,C2 &lt; 0), "Struggling",
     AND(C2 &gt;= 0,C2 &lt; 50), "Enduring",
     AND(C2 &gt;= 50,C2 &lt; 100), "Managing",
     AND(C2 &gt;= 100,C2 &lt; 150), "Succeeding",
     AND(C2 &gt;= 150,C2 &lt; 200), "Thriving")</f>
        <v>Managing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Global Mind Sample</vt:lpstr>
      <vt:lpstr>2019-2024 trends</vt:lpstr>
      <vt:lpstr>Data</vt:lpstr>
      <vt:lpstr>Mental_Health_Parameter</vt:lpstr>
      <vt:lpstr>Data_Validation</vt:lpstr>
      <vt:lpstr>Country</vt:lpstr>
      <vt:lpstr>Age_Group</vt:lpstr>
      <vt:lpstr>Biological_Sex</vt:lpstr>
      <vt:lpstr>KPI Cards</vt:lpstr>
      <vt:lpstr>age</vt:lpstr>
      <vt:lpstr>country</vt:lpstr>
      <vt:lpstr>internal_parameter</vt:lpstr>
      <vt:lpstr>MHQ_scale_region</vt:lpstr>
      <vt:lpstr>MHQ_score</vt:lpstr>
      <vt:lpstr>parameter</vt:lpstr>
      <vt:lpstr>participant_num</vt:lpstr>
      <vt:lpstr>sex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Newson</dc:creator>
  <cp:lastModifiedBy>Daniils Smirnovs</cp:lastModifiedBy>
  <dcterms:created xsi:type="dcterms:W3CDTF">2025-02-24T09:41:44Z</dcterms:created>
  <dcterms:modified xsi:type="dcterms:W3CDTF">2025-08-06T15:36:19Z</dcterms:modified>
</cp:coreProperties>
</file>